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485" windowWidth="14955" windowHeight="6255" tabRatio="877" activeTab="9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ExcelOperation" sheetId="37" r:id="rId6"/>
    <sheet name="AnalysisSysSht" sheetId="39" r:id="rId7"/>
    <sheet name="ASSProperty" sheetId="42" r:id="rId8"/>
    <sheet name="ASSChkTemplate" sheetId="56" r:id="rId9"/>
    <sheet name="VariousTools" sheetId="53" r:id="rId10"/>
    <sheet name="Template" sheetId="49" r:id="rId11"/>
    <sheet name="SyncSchedule" sheetId="33" r:id="rId12"/>
    <sheet name="Category" sheetId="34" r:id="rId13"/>
    <sheet name="SplitFile" sheetId="35" r:id="rId14"/>
    <sheet name="検証結果合計" sheetId="48" r:id="rId15"/>
    <sheet name="項目設定検証" sheetId="46" r:id="rId16"/>
    <sheet name="List" sheetId="40" r:id="rId17"/>
    <sheet name="Help" sheetId="41" r:id="rId18"/>
  </sheets>
  <functionGroups builtInGroupCount="17"/>
  <externalReferences>
    <externalReference r:id="rId19"/>
  </externalReferences>
  <definedNames>
    <definedName name="_xlnm._FilterDatabase" localSheetId="6" hidden="1">AnalysisSysSht!$B$7:$I$9</definedName>
    <definedName name="_xlnm._FilterDatabase" localSheetId="3" hidden="1">Config!$A$2:$D$11</definedName>
    <definedName name="_xlnm._FilterDatabase" localSheetId="4" hidden="1">Sql!$A$1:$A$58</definedName>
    <definedName name="_xlnm._FilterDatabase" localSheetId="15" hidden="1">項目設定検証!$A$20:$BB$106</definedName>
    <definedName name="CreateFlg" localSheetId="16">OFFSET(List!$A$3,0,0,COUNTA(List!$A:$A)-1,1)</definedName>
    <definedName name="ParamArea" comment="VBAパラメータの範囲" localSheetId="5">ExcelOperation!$B$7:$I$16</definedName>
    <definedName name="ResultArea" comment="処理結果ｴﾘｱ" localSheetId="5">ExcelOperation!$A$21:$AA$55</definedName>
    <definedName name="SQLCondition" localSheetId="2">APPI!$B$3:$B$15</definedName>
    <definedName name="SQLCondition" localSheetId="8">[1]CD!$B$3:$B$15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AB2" i="49" l="1"/>
  <c r="DY2" i="56" l="1"/>
  <c r="D43" i="40" l="1"/>
  <c r="J2" i="3"/>
  <c r="G21" i="46" l="1"/>
  <c r="S199" i="46"/>
  <c r="M199" i="46"/>
  <c r="G199" i="46"/>
  <c r="F199" i="46"/>
  <c r="S198" i="46"/>
  <c r="M198" i="46"/>
  <c r="G198" i="46"/>
  <c r="F198" i="46"/>
  <c r="S197" i="46"/>
  <c r="M197" i="46"/>
  <c r="G197" i="46"/>
  <c r="F197" i="46"/>
  <c r="S196" i="46"/>
  <c r="M196" i="46"/>
  <c r="G196" i="46"/>
  <c r="F196" i="46"/>
  <c r="S195" i="46"/>
  <c r="M195" i="46"/>
  <c r="G195" i="46"/>
  <c r="F195" i="46"/>
  <c r="S194" i="46"/>
  <c r="M194" i="46"/>
  <c r="G194" i="46"/>
  <c r="F194" i="46"/>
  <c r="S193" i="46"/>
  <c r="M193" i="46"/>
  <c r="G193" i="46"/>
  <c r="F193" i="46"/>
  <c r="S192" i="46"/>
  <c r="M192" i="46"/>
  <c r="G192" i="46"/>
  <c r="F192" i="46"/>
  <c r="V191" i="46"/>
  <c r="S191" i="46"/>
  <c r="P191" i="46"/>
  <c r="M191" i="46"/>
  <c r="J191" i="46"/>
  <c r="G191" i="46"/>
  <c r="F191" i="46" s="1"/>
  <c r="V190" i="46"/>
  <c r="S190" i="46" s="1"/>
  <c r="P190" i="46"/>
  <c r="M190" i="46"/>
  <c r="J190" i="46"/>
  <c r="G190" i="46" s="1"/>
  <c r="F190" i="46" s="1"/>
  <c r="S189" i="46"/>
  <c r="M189" i="46"/>
  <c r="F189" i="46" s="1"/>
  <c r="G189" i="46"/>
  <c r="S188" i="46"/>
  <c r="M188" i="46"/>
  <c r="G188" i="46"/>
  <c r="F188" i="46" s="1"/>
  <c r="S187" i="46"/>
  <c r="M187" i="46"/>
  <c r="G187" i="46"/>
  <c r="F187" i="46" s="1"/>
  <c r="S186" i="46"/>
  <c r="M186" i="46"/>
  <c r="G186" i="46"/>
  <c r="F186" i="46" s="1"/>
  <c r="S185" i="46"/>
  <c r="M185" i="46"/>
  <c r="G185" i="46"/>
  <c r="F185" i="46" s="1"/>
  <c r="S184" i="46"/>
  <c r="M184" i="46"/>
  <c r="G184" i="46"/>
  <c r="F184" i="46" s="1"/>
  <c r="S183" i="46"/>
  <c r="M183" i="46"/>
  <c r="G183" i="46"/>
  <c r="F183" i="46" s="1"/>
  <c r="S182" i="46"/>
  <c r="M182" i="46"/>
  <c r="G182" i="46"/>
  <c r="F182" i="46" s="1"/>
  <c r="S181" i="46"/>
  <c r="M181" i="46"/>
  <c r="G181" i="46"/>
  <c r="F181" i="46" s="1"/>
  <c r="S180" i="46"/>
  <c r="M180" i="46"/>
  <c r="G180" i="46"/>
  <c r="F180" i="46" s="1"/>
  <c r="S179" i="46"/>
  <c r="M179" i="46"/>
  <c r="G179" i="46"/>
  <c r="F179" i="46" s="1"/>
  <c r="S178" i="46"/>
  <c r="M178" i="46"/>
  <c r="G178" i="46"/>
  <c r="F178" i="46" s="1"/>
  <c r="S177" i="46"/>
  <c r="M177" i="46"/>
  <c r="G177" i="46"/>
  <c r="F177" i="46" s="1"/>
  <c r="S176" i="46"/>
  <c r="P176" i="46"/>
  <c r="M176" i="46" s="1"/>
  <c r="F176" i="46" s="1"/>
  <c r="G176" i="46"/>
  <c r="S175" i="46"/>
  <c r="M175" i="46"/>
  <c r="F175" i="46" s="1"/>
  <c r="G175" i="46"/>
  <c r="S174" i="46"/>
  <c r="M174" i="46"/>
  <c r="F174" i="46" s="1"/>
  <c r="G174" i="46"/>
  <c r="S173" i="46"/>
  <c r="P173" i="46"/>
  <c r="M173" i="46" s="1"/>
  <c r="F173" i="46" s="1"/>
  <c r="G173" i="46"/>
  <c r="S172" i="46"/>
  <c r="M172" i="46"/>
  <c r="G172" i="46"/>
  <c r="F172" i="46"/>
  <c r="S171" i="46"/>
  <c r="M171" i="46"/>
  <c r="G171" i="46"/>
  <c r="F171" i="46"/>
  <c r="S170" i="46"/>
  <c r="M170" i="46"/>
  <c r="G170" i="46"/>
  <c r="F170" i="46"/>
  <c r="S169" i="46"/>
  <c r="M169" i="46"/>
  <c r="G169" i="46"/>
  <c r="F169" i="46"/>
  <c r="S168" i="46"/>
  <c r="M168" i="46"/>
  <c r="G168" i="46"/>
  <c r="F168" i="46"/>
  <c r="S167" i="46"/>
  <c r="M167" i="46"/>
  <c r="G167" i="46"/>
  <c r="F167" i="46"/>
  <c r="S166" i="46"/>
  <c r="M166" i="46"/>
  <c r="G166" i="46"/>
  <c r="F166" i="46"/>
  <c r="S165" i="46"/>
  <c r="M165" i="46"/>
  <c r="G165" i="46"/>
  <c r="F165" i="46"/>
  <c r="S164" i="46"/>
  <c r="M164" i="46"/>
  <c r="G164" i="46"/>
  <c r="F164" i="46"/>
  <c r="S163" i="46"/>
  <c r="M163" i="46"/>
  <c r="G163" i="46"/>
  <c r="F163" i="46"/>
  <c r="S162" i="46"/>
  <c r="M162" i="46"/>
  <c r="G162" i="46"/>
  <c r="F162" i="46"/>
  <c r="S161" i="46"/>
  <c r="M161" i="46"/>
  <c r="G161" i="46"/>
  <c r="F161" i="46"/>
  <c r="S160" i="46"/>
  <c r="M160" i="46"/>
  <c r="G160" i="46"/>
  <c r="F160" i="46"/>
  <c r="S159" i="46"/>
  <c r="M159" i="46"/>
  <c r="G159" i="46"/>
  <c r="F159" i="46"/>
  <c r="S158" i="46"/>
  <c r="M158" i="46"/>
  <c r="G158" i="46"/>
  <c r="F158" i="46"/>
  <c r="S157" i="46"/>
  <c r="M157" i="46"/>
  <c r="G157" i="46"/>
  <c r="F157" i="46"/>
  <c r="S156" i="46"/>
  <c r="M156" i="46"/>
  <c r="G156" i="46"/>
  <c r="F156" i="46"/>
  <c r="S155" i="46"/>
  <c r="M155" i="46"/>
  <c r="G155" i="46"/>
  <c r="F155" i="46"/>
  <c r="S154" i="46"/>
  <c r="M154" i="46"/>
  <c r="G154" i="46"/>
  <c r="F154" i="46"/>
  <c r="S153" i="46"/>
  <c r="M153" i="46"/>
  <c r="G153" i="46"/>
  <c r="F153" i="46"/>
  <c r="S152" i="46"/>
  <c r="M152" i="46"/>
  <c r="G152" i="46"/>
  <c r="F152" i="46"/>
  <c r="V151" i="46"/>
  <c r="S151" i="46" s="1"/>
  <c r="M151" i="46"/>
  <c r="J151" i="46"/>
  <c r="G151" i="46" s="1"/>
  <c r="F151" i="46" s="1"/>
  <c r="S150" i="46"/>
  <c r="M150" i="46"/>
  <c r="G150" i="46"/>
  <c r="F150" i="46" s="1"/>
  <c r="S149" i="46"/>
  <c r="M149" i="46"/>
  <c r="G149" i="46"/>
  <c r="F149" i="46" s="1"/>
  <c r="V148" i="46"/>
  <c r="S148" i="46"/>
  <c r="M148" i="46"/>
  <c r="J148" i="46"/>
  <c r="G148" i="46" s="1"/>
  <c r="F148" i="46" s="1"/>
  <c r="S147" i="46"/>
  <c r="M147" i="46"/>
  <c r="G147" i="46"/>
  <c r="F147" i="46"/>
  <c r="S146" i="46"/>
  <c r="M146" i="46"/>
  <c r="G146" i="46"/>
  <c r="F146" i="46"/>
  <c r="S145" i="46"/>
  <c r="M145" i="46"/>
  <c r="G145" i="46"/>
  <c r="F145" i="46"/>
  <c r="S144" i="46"/>
  <c r="M144" i="46"/>
  <c r="G144" i="46"/>
  <c r="F144" i="46"/>
  <c r="S143" i="46"/>
  <c r="M143" i="46"/>
  <c r="G143" i="46"/>
  <c r="F143" i="46"/>
  <c r="S142" i="46"/>
  <c r="M142" i="46"/>
  <c r="G142" i="46"/>
  <c r="F142" i="46"/>
  <c r="S141" i="46"/>
  <c r="M141" i="46"/>
  <c r="G141" i="46"/>
  <c r="F141" i="46"/>
  <c r="S140" i="46"/>
  <c r="M140" i="46"/>
  <c r="G140" i="46"/>
  <c r="F140" i="46"/>
  <c r="V139" i="46"/>
  <c r="S139" i="46" s="1"/>
  <c r="P139" i="46"/>
  <c r="M139" i="46"/>
  <c r="J139" i="46"/>
  <c r="G139" i="46" s="1"/>
  <c r="F139" i="46" s="1"/>
  <c r="V138" i="46"/>
  <c r="S138" i="46" s="1"/>
  <c r="P138" i="46"/>
  <c r="M138" i="46" s="1"/>
  <c r="J138" i="46"/>
  <c r="G138" i="46" s="1"/>
  <c r="S137" i="46"/>
  <c r="M137" i="46"/>
  <c r="G137" i="46"/>
  <c r="F137" i="46" s="1"/>
  <c r="S136" i="46"/>
  <c r="M136" i="46"/>
  <c r="G136" i="46"/>
  <c r="F136" i="46" s="1"/>
  <c r="S135" i="46"/>
  <c r="M135" i="46"/>
  <c r="G135" i="46"/>
  <c r="F135" i="46" s="1"/>
  <c r="S134" i="46"/>
  <c r="M134" i="46"/>
  <c r="G134" i="46"/>
  <c r="F134" i="46" s="1"/>
  <c r="S133" i="46"/>
  <c r="M133" i="46"/>
  <c r="G133" i="46"/>
  <c r="F133" i="46" s="1"/>
  <c r="S132" i="46"/>
  <c r="M132" i="46"/>
  <c r="G132" i="46"/>
  <c r="F132" i="46" s="1"/>
  <c r="S131" i="46"/>
  <c r="M131" i="46"/>
  <c r="G131" i="46"/>
  <c r="F131" i="46" s="1"/>
  <c r="S130" i="46"/>
  <c r="M130" i="46"/>
  <c r="G130" i="46"/>
  <c r="F130" i="46" s="1"/>
  <c r="S129" i="46"/>
  <c r="M129" i="46"/>
  <c r="G129" i="46"/>
  <c r="F129" i="46" s="1"/>
  <c r="S128" i="46"/>
  <c r="M128" i="46"/>
  <c r="G128" i="46"/>
  <c r="F128" i="46" s="1"/>
  <c r="S127" i="46"/>
  <c r="M127" i="46"/>
  <c r="G127" i="46"/>
  <c r="F127" i="46" s="1"/>
  <c r="S126" i="46"/>
  <c r="M126" i="46"/>
  <c r="G126" i="46"/>
  <c r="F126" i="46" s="1"/>
  <c r="V125" i="46"/>
  <c r="S125" i="46"/>
  <c r="P125" i="46"/>
  <c r="M125" i="46" s="1"/>
  <c r="J125" i="46"/>
  <c r="G125" i="46"/>
  <c r="S124" i="46"/>
  <c r="M124" i="46"/>
  <c r="G124" i="46"/>
  <c r="F124" i="46" s="1"/>
  <c r="S123" i="46"/>
  <c r="M123" i="46"/>
  <c r="G123" i="46"/>
  <c r="F123" i="46" s="1"/>
  <c r="S122" i="46"/>
  <c r="M122" i="46"/>
  <c r="G122" i="46"/>
  <c r="F122" i="46" s="1"/>
  <c r="S121" i="46"/>
  <c r="M121" i="46"/>
  <c r="G121" i="46"/>
  <c r="F121" i="46" s="1"/>
  <c r="S120" i="46"/>
  <c r="M120" i="46"/>
  <c r="G120" i="46"/>
  <c r="F120" i="46" s="1"/>
  <c r="S119" i="46"/>
  <c r="M119" i="46"/>
  <c r="G119" i="46"/>
  <c r="F119" i="46" s="1"/>
  <c r="S118" i="46"/>
  <c r="M118" i="46"/>
  <c r="G118" i="46"/>
  <c r="F118" i="46" s="1"/>
  <c r="S117" i="46"/>
  <c r="M117" i="46"/>
  <c r="G117" i="46"/>
  <c r="F117" i="46" s="1"/>
  <c r="V116" i="46"/>
  <c r="S116" i="46"/>
  <c r="P116" i="46"/>
  <c r="M116" i="46" s="1"/>
  <c r="F116" i="46" s="1"/>
  <c r="J116" i="46"/>
  <c r="G116" i="46"/>
  <c r="V115" i="46"/>
  <c r="S115" i="46" s="1"/>
  <c r="P115" i="46"/>
  <c r="M115" i="46"/>
  <c r="J115" i="46"/>
  <c r="G115" i="46" s="1"/>
  <c r="S114" i="46"/>
  <c r="M114" i="46"/>
  <c r="G114" i="46"/>
  <c r="F114" i="46" s="1"/>
  <c r="AW106" i="46"/>
  <c r="AQ106" i="46"/>
  <c r="AK106" i="46"/>
  <c r="AE106" i="46"/>
  <c r="Y106" i="46"/>
  <c r="F106" i="46" s="1"/>
  <c r="S106" i="46"/>
  <c r="M106" i="46"/>
  <c r="G106" i="46"/>
  <c r="AW105" i="46"/>
  <c r="AQ105" i="46"/>
  <c r="AK105" i="46"/>
  <c r="AE105" i="46"/>
  <c r="Y105" i="46"/>
  <c r="S105" i="46"/>
  <c r="M105" i="46"/>
  <c r="G105" i="46"/>
  <c r="AW104" i="46"/>
  <c r="AQ104" i="46"/>
  <c r="AK104" i="46"/>
  <c r="AE104" i="46"/>
  <c r="Y104" i="46"/>
  <c r="S104" i="46"/>
  <c r="M104" i="46"/>
  <c r="G104" i="46"/>
  <c r="AW103" i="46"/>
  <c r="AQ103" i="46"/>
  <c r="AK103" i="46"/>
  <c r="AE103" i="46"/>
  <c r="Y103" i="46"/>
  <c r="S103" i="46"/>
  <c r="M103" i="46"/>
  <c r="G103" i="46"/>
  <c r="AW102" i="46"/>
  <c r="AQ102" i="46"/>
  <c r="AK102" i="46"/>
  <c r="AE102" i="46"/>
  <c r="Y102" i="46"/>
  <c r="F102" i="46" s="1"/>
  <c r="S102" i="46"/>
  <c r="M102" i="46"/>
  <c r="G102" i="46"/>
  <c r="AW101" i="46"/>
  <c r="AQ101" i="46"/>
  <c r="AK101" i="46"/>
  <c r="AE101" i="46"/>
  <c r="Y101" i="46"/>
  <c r="S101" i="46"/>
  <c r="M101" i="46"/>
  <c r="G101" i="46"/>
  <c r="AW100" i="46"/>
  <c r="AQ100" i="46"/>
  <c r="AK100" i="46"/>
  <c r="AE100" i="46"/>
  <c r="Y100" i="46"/>
  <c r="S100" i="46"/>
  <c r="M100" i="46"/>
  <c r="G100" i="46"/>
  <c r="AW99" i="46"/>
  <c r="AQ99" i="46"/>
  <c r="AK99" i="46"/>
  <c r="AE99" i="46"/>
  <c r="Y99" i="46"/>
  <c r="S99" i="46"/>
  <c r="M99" i="46"/>
  <c r="G99" i="46"/>
  <c r="AZ98" i="46"/>
  <c r="AW98" i="46" s="1"/>
  <c r="AT98" i="46"/>
  <c r="AQ98" i="46" s="1"/>
  <c r="AN98" i="46"/>
  <c r="AK98" i="46" s="1"/>
  <c r="AH98" i="46"/>
  <c r="AE98" i="46" s="1"/>
  <c r="AB98" i="46"/>
  <c r="Y98" i="46" s="1"/>
  <c r="V98" i="46"/>
  <c r="S98" i="46" s="1"/>
  <c r="P98" i="46"/>
  <c r="M98" i="46" s="1"/>
  <c r="J98" i="46"/>
  <c r="G98" i="46" s="1"/>
  <c r="AZ97" i="46"/>
  <c r="AW97" i="46" s="1"/>
  <c r="AT97" i="46"/>
  <c r="AQ97" i="46" s="1"/>
  <c r="AN97" i="46"/>
  <c r="AK97" i="46" s="1"/>
  <c r="AH97" i="46"/>
  <c r="AE97" i="46" s="1"/>
  <c r="AB97" i="46"/>
  <c r="Y97" i="46" s="1"/>
  <c r="V97" i="46"/>
  <c r="S97" i="46" s="1"/>
  <c r="P97" i="46"/>
  <c r="M97" i="46" s="1"/>
  <c r="J97" i="46"/>
  <c r="G97" i="46" s="1"/>
  <c r="AW96" i="46"/>
  <c r="AQ96" i="46"/>
  <c r="AK96" i="46"/>
  <c r="AE96" i="46"/>
  <c r="Y96" i="46"/>
  <c r="S96" i="46"/>
  <c r="M96" i="46"/>
  <c r="G96" i="46"/>
  <c r="AW95" i="46"/>
  <c r="AQ95" i="46"/>
  <c r="AK95" i="46"/>
  <c r="AE95" i="46"/>
  <c r="Y95" i="46"/>
  <c r="S95" i="46"/>
  <c r="M95" i="46"/>
  <c r="G95" i="46"/>
  <c r="AW94" i="46"/>
  <c r="AQ94" i="46"/>
  <c r="AK94" i="46"/>
  <c r="AE94" i="46"/>
  <c r="Y94" i="46"/>
  <c r="S94" i="46"/>
  <c r="M94" i="46"/>
  <c r="G94" i="46"/>
  <c r="AW93" i="46"/>
  <c r="AQ93" i="46"/>
  <c r="AK93" i="46"/>
  <c r="AE93" i="46"/>
  <c r="Y93" i="46"/>
  <c r="S93" i="46"/>
  <c r="M93" i="46"/>
  <c r="G93" i="46"/>
  <c r="AW92" i="46"/>
  <c r="AQ92" i="46"/>
  <c r="AK92" i="46"/>
  <c r="AE92" i="46"/>
  <c r="Y92" i="46"/>
  <c r="S92" i="46"/>
  <c r="M92" i="46"/>
  <c r="G92" i="46"/>
  <c r="AW91" i="46"/>
  <c r="AQ91" i="46"/>
  <c r="AK91" i="46"/>
  <c r="AE91" i="46"/>
  <c r="Y91" i="46"/>
  <c r="S91" i="46"/>
  <c r="M91" i="46"/>
  <c r="G91" i="46"/>
  <c r="AW90" i="46"/>
  <c r="AQ90" i="46"/>
  <c r="AK90" i="46"/>
  <c r="AE90" i="46"/>
  <c r="Y90" i="46"/>
  <c r="S90" i="46"/>
  <c r="M90" i="46"/>
  <c r="G90" i="46"/>
  <c r="AW89" i="46"/>
  <c r="AQ89" i="46"/>
  <c r="AK89" i="46"/>
  <c r="AE89" i="46"/>
  <c r="Y89" i="46"/>
  <c r="S89" i="46"/>
  <c r="M89" i="46"/>
  <c r="G89" i="46"/>
  <c r="AW88" i="46"/>
  <c r="AQ88" i="46"/>
  <c r="AK88" i="46"/>
  <c r="AE88" i="46"/>
  <c r="Y88" i="46"/>
  <c r="S88" i="46"/>
  <c r="M88" i="46"/>
  <c r="G88" i="46"/>
  <c r="AW87" i="46"/>
  <c r="AQ87" i="46"/>
  <c r="AK87" i="46"/>
  <c r="AE87" i="46"/>
  <c r="Y87" i="46"/>
  <c r="S87" i="46"/>
  <c r="M87" i="46"/>
  <c r="G87" i="46"/>
  <c r="AW86" i="46"/>
  <c r="AQ86" i="46"/>
  <c r="AK86" i="46"/>
  <c r="AE86" i="46"/>
  <c r="Y86" i="46"/>
  <c r="S86" i="46"/>
  <c r="M86" i="46"/>
  <c r="G86" i="46"/>
  <c r="AW85" i="46"/>
  <c r="AQ85" i="46"/>
  <c r="AK85" i="46"/>
  <c r="AE85" i="46"/>
  <c r="Y85" i="46"/>
  <c r="S85" i="46"/>
  <c r="M85" i="46"/>
  <c r="G85" i="46"/>
  <c r="AW84" i="46"/>
  <c r="AQ84" i="46"/>
  <c r="AK84" i="46"/>
  <c r="AE84" i="46"/>
  <c r="Y84" i="46"/>
  <c r="S84" i="46"/>
  <c r="M84" i="46"/>
  <c r="G84" i="46"/>
  <c r="AZ83" i="46"/>
  <c r="AW83" i="46" s="1"/>
  <c r="AQ83" i="46"/>
  <c r="AK83" i="46"/>
  <c r="AH83" i="46"/>
  <c r="AE83" i="46" s="1"/>
  <c r="Y83" i="46"/>
  <c r="S83" i="46"/>
  <c r="P83" i="46"/>
  <c r="M83" i="46" s="1"/>
  <c r="G83" i="46"/>
  <c r="AW82" i="46"/>
  <c r="AQ82" i="46"/>
  <c r="AK82" i="46"/>
  <c r="AE82" i="46"/>
  <c r="Y82" i="46"/>
  <c r="S82" i="46"/>
  <c r="M82" i="46"/>
  <c r="G82" i="46"/>
  <c r="AW81" i="46"/>
  <c r="AQ81" i="46"/>
  <c r="AK81" i="46"/>
  <c r="AE81" i="46"/>
  <c r="Y81" i="46"/>
  <c r="S81" i="46"/>
  <c r="M81" i="46"/>
  <c r="G81" i="46"/>
  <c r="AZ80" i="46"/>
  <c r="AW80" i="46" s="1"/>
  <c r="AQ80" i="46"/>
  <c r="AK80" i="46"/>
  <c r="AH80" i="46"/>
  <c r="AE80" i="46" s="1"/>
  <c r="Y80" i="46"/>
  <c r="S80" i="46"/>
  <c r="P80" i="46"/>
  <c r="M80" i="46" s="1"/>
  <c r="G80" i="46"/>
  <c r="AW79" i="46"/>
  <c r="AQ79" i="46"/>
  <c r="AK79" i="46"/>
  <c r="AE79" i="46"/>
  <c r="Y79" i="46"/>
  <c r="S79" i="46"/>
  <c r="M79" i="46"/>
  <c r="G79" i="46"/>
  <c r="AW78" i="46"/>
  <c r="AQ78" i="46"/>
  <c r="AK78" i="46"/>
  <c r="AE78" i="46"/>
  <c r="Y78" i="46"/>
  <c r="S78" i="46"/>
  <c r="M78" i="46"/>
  <c r="G78" i="46"/>
  <c r="AW77" i="46"/>
  <c r="AQ77" i="46"/>
  <c r="AK77" i="46"/>
  <c r="AE77" i="46"/>
  <c r="Y77" i="46"/>
  <c r="S77" i="46"/>
  <c r="M77" i="46"/>
  <c r="G77" i="46"/>
  <c r="AW76" i="46"/>
  <c r="AQ76" i="46"/>
  <c r="AK76" i="46"/>
  <c r="AE76" i="46"/>
  <c r="Y76" i="46"/>
  <c r="S76" i="46"/>
  <c r="M76" i="46"/>
  <c r="G76" i="46"/>
  <c r="AW75" i="46"/>
  <c r="AQ75" i="46"/>
  <c r="AK75" i="46"/>
  <c r="AE75" i="46"/>
  <c r="Y75" i="46"/>
  <c r="S75" i="46"/>
  <c r="M75" i="46"/>
  <c r="G75" i="46"/>
  <c r="AW74" i="46"/>
  <c r="AQ74" i="46"/>
  <c r="AK74" i="46"/>
  <c r="AE74" i="46"/>
  <c r="Y74" i="46"/>
  <c r="S74" i="46"/>
  <c r="M74" i="46"/>
  <c r="G74" i="46"/>
  <c r="AW73" i="46"/>
  <c r="AQ73" i="46"/>
  <c r="AK73" i="46"/>
  <c r="AE73" i="46"/>
  <c r="Y73" i="46"/>
  <c r="S73" i="46"/>
  <c r="M73" i="46"/>
  <c r="G73" i="46"/>
  <c r="AW72" i="46"/>
  <c r="AQ72" i="46"/>
  <c r="AK72" i="46"/>
  <c r="AE72" i="46"/>
  <c r="Y72" i="46"/>
  <c r="S72" i="46"/>
  <c r="M72" i="46"/>
  <c r="G72" i="46"/>
  <c r="AW71" i="46"/>
  <c r="AQ71" i="46"/>
  <c r="AK71" i="46"/>
  <c r="AE71" i="46"/>
  <c r="Y71" i="46"/>
  <c r="S71" i="46"/>
  <c r="M71" i="46"/>
  <c r="G71" i="46"/>
  <c r="AW70" i="46"/>
  <c r="AQ70" i="46"/>
  <c r="AK70" i="46"/>
  <c r="AE70" i="46"/>
  <c r="Y70" i="46"/>
  <c r="S70" i="46"/>
  <c r="M70" i="46"/>
  <c r="G70" i="46"/>
  <c r="AW69" i="46"/>
  <c r="AQ69" i="46"/>
  <c r="AK69" i="46"/>
  <c r="AE69" i="46"/>
  <c r="Y69" i="46"/>
  <c r="S69" i="46"/>
  <c r="M69" i="46"/>
  <c r="G69" i="46"/>
  <c r="AW68" i="46"/>
  <c r="AQ68" i="46"/>
  <c r="AK68" i="46"/>
  <c r="AE68" i="46"/>
  <c r="Y68" i="46"/>
  <c r="S68" i="46"/>
  <c r="M68" i="46"/>
  <c r="G68" i="46"/>
  <c r="AW67" i="46"/>
  <c r="AQ67" i="46"/>
  <c r="AK67" i="46"/>
  <c r="AE67" i="46"/>
  <c r="Y67" i="46"/>
  <c r="S67" i="46"/>
  <c r="M67" i="46"/>
  <c r="G67" i="46"/>
  <c r="AW66" i="46"/>
  <c r="AQ66" i="46"/>
  <c r="AK66" i="46"/>
  <c r="AE66" i="46"/>
  <c r="Y66" i="46"/>
  <c r="S66" i="46"/>
  <c r="M66" i="46"/>
  <c r="G66" i="46"/>
  <c r="AW65" i="46"/>
  <c r="AQ65" i="46"/>
  <c r="AK65" i="46"/>
  <c r="AE65" i="46"/>
  <c r="Y65" i="46"/>
  <c r="S65" i="46"/>
  <c r="M65" i="46"/>
  <c r="G65" i="46"/>
  <c r="AW64" i="46"/>
  <c r="AQ64" i="46"/>
  <c r="AK64" i="46"/>
  <c r="AE64" i="46"/>
  <c r="Y64" i="46"/>
  <c r="S64" i="46"/>
  <c r="M64" i="46"/>
  <c r="G64" i="46"/>
  <c r="AW63" i="46"/>
  <c r="AQ63" i="46"/>
  <c r="AK63" i="46"/>
  <c r="AE63" i="46"/>
  <c r="Y63" i="46"/>
  <c r="S63" i="46"/>
  <c r="M63" i="46"/>
  <c r="G63" i="46"/>
  <c r="AW62" i="46"/>
  <c r="AQ62" i="46"/>
  <c r="AK62" i="46"/>
  <c r="AE62" i="46"/>
  <c r="Y62" i="46"/>
  <c r="S62" i="46"/>
  <c r="M62" i="46"/>
  <c r="G62" i="46"/>
  <c r="AW61" i="46"/>
  <c r="AQ61" i="46"/>
  <c r="AK61" i="46"/>
  <c r="AE61" i="46"/>
  <c r="Y61" i="46"/>
  <c r="S61" i="46"/>
  <c r="M61" i="46"/>
  <c r="G61" i="46"/>
  <c r="AW60" i="46"/>
  <c r="AQ60" i="46"/>
  <c r="AK60" i="46"/>
  <c r="AE60" i="46"/>
  <c r="Y60" i="46"/>
  <c r="S60" i="46"/>
  <c r="M60" i="46"/>
  <c r="F60" i="46" s="1"/>
  <c r="G60" i="46"/>
  <c r="AW59" i="46"/>
  <c r="AQ59" i="46"/>
  <c r="AK59" i="46"/>
  <c r="AE59" i="46"/>
  <c r="Y59" i="46"/>
  <c r="S59" i="46"/>
  <c r="M59" i="46"/>
  <c r="G59" i="46"/>
  <c r="AW58" i="46"/>
  <c r="AT58" i="46"/>
  <c r="AQ58" i="46" s="1"/>
  <c r="AN58" i="46"/>
  <c r="AK58" i="46" s="1"/>
  <c r="AE58" i="46"/>
  <c r="AB58" i="46"/>
  <c r="Y58" i="46" s="1"/>
  <c r="V58" i="46"/>
  <c r="S58" i="46" s="1"/>
  <c r="M58" i="46"/>
  <c r="J58" i="46"/>
  <c r="G58" i="46" s="1"/>
  <c r="AW57" i="46"/>
  <c r="AQ57" i="46"/>
  <c r="AK57" i="46"/>
  <c r="AE57" i="46"/>
  <c r="Y57" i="46"/>
  <c r="S57" i="46"/>
  <c r="M57" i="46"/>
  <c r="G57" i="46"/>
  <c r="AW56" i="46"/>
  <c r="AQ56" i="46"/>
  <c r="AK56" i="46"/>
  <c r="AE56" i="46"/>
  <c r="Y56" i="46"/>
  <c r="S56" i="46"/>
  <c r="M56" i="46"/>
  <c r="G56" i="46"/>
  <c r="AW55" i="46"/>
  <c r="AT55" i="46"/>
  <c r="AQ55" i="46"/>
  <c r="AN55" i="46"/>
  <c r="AK55" i="46" s="1"/>
  <c r="AE55" i="46"/>
  <c r="AB55" i="46"/>
  <c r="Y55" i="46" s="1"/>
  <c r="V55" i="46"/>
  <c r="S55" i="46" s="1"/>
  <c r="M55" i="46"/>
  <c r="J55" i="46"/>
  <c r="G55" i="46" s="1"/>
  <c r="AW54" i="46"/>
  <c r="AQ54" i="46"/>
  <c r="AK54" i="46"/>
  <c r="AE54" i="46"/>
  <c r="Y54" i="46"/>
  <c r="S54" i="46"/>
  <c r="M54" i="46"/>
  <c r="G54" i="46"/>
  <c r="AW53" i="46"/>
  <c r="AQ53" i="46"/>
  <c r="AK53" i="46"/>
  <c r="AE53" i="46"/>
  <c r="Y53" i="46"/>
  <c r="S53" i="46"/>
  <c r="M53" i="46"/>
  <c r="G53" i="46"/>
  <c r="AW52" i="46"/>
  <c r="AQ52" i="46"/>
  <c r="AK52" i="46"/>
  <c r="AE52" i="46"/>
  <c r="Y52" i="46"/>
  <c r="S52" i="46"/>
  <c r="M52" i="46"/>
  <c r="G52" i="46"/>
  <c r="AW51" i="46"/>
  <c r="AQ51" i="46"/>
  <c r="AK51" i="46"/>
  <c r="AE51" i="46"/>
  <c r="Y51" i="46"/>
  <c r="S51" i="46"/>
  <c r="M51" i="46"/>
  <c r="G51" i="46"/>
  <c r="AW50" i="46"/>
  <c r="AQ50" i="46"/>
  <c r="AK50" i="46"/>
  <c r="AE50" i="46"/>
  <c r="Y50" i="46"/>
  <c r="S50" i="46"/>
  <c r="M50" i="46"/>
  <c r="G50" i="46"/>
  <c r="AW49" i="46"/>
  <c r="AQ49" i="46"/>
  <c r="AK49" i="46"/>
  <c r="AE49" i="46"/>
  <c r="Y49" i="46"/>
  <c r="S49" i="46"/>
  <c r="M49" i="46"/>
  <c r="G49" i="46"/>
  <c r="AW48" i="46"/>
  <c r="AQ48" i="46"/>
  <c r="AK48" i="46"/>
  <c r="AE48" i="46"/>
  <c r="Y48" i="46"/>
  <c r="S48" i="46"/>
  <c r="M48" i="46"/>
  <c r="G48" i="46"/>
  <c r="AW47" i="46"/>
  <c r="AQ47" i="46"/>
  <c r="AK47" i="46"/>
  <c r="AE47" i="46"/>
  <c r="Y47" i="46"/>
  <c r="S47" i="46"/>
  <c r="M47" i="46"/>
  <c r="G47" i="46"/>
  <c r="AZ46" i="46"/>
  <c r="AW46" i="46" s="1"/>
  <c r="AT46" i="46"/>
  <c r="AQ46" i="46" s="1"/>
  <c r="AN46" i="46"/>
  <c r="AK46" i="46" s="1"/>
  <c r="AH46" i="46"/>
  <c r="AE46" i="46" s="1"/>
  <c r="AB46" i="46"/>
  <c r="Y46" i="46" s="1"/>
  <c r="V46" i="46"/>
  <c r="S46" i="46" s="1"/>
  <c r="P46" i="46"/>
  <c r="M46" i="46" s="1"/>
  <c r="J46" i="46"/>
  <c r="G46" i="46" s="1"/>
  <c r="AZ45" i="46"/>
  <c r="AW45" i="46" s="1"/>
  <c r="AT45" i="46"/>
  <c r="AQ45" i="46" s="1"/>
  <c r="AN45" i="46"/>
  <c r="AK45" i="46" s="1"/>
  <c r="AH45" i="46"/>
  <c r="AE45" i="46"/>
  <c r="AB45" i="46"/>
  <c r="Y45" i="46" s="1"/>
  <c r="V45" i="46"/>
  <c r="S45" i="46"/>
  <c r="P45" i="46"/>
  <c r="M45" i="46" s="1"/>
  <c r="J45" i="46"/>
  <c r="G45" i="46" s="1"/>
  <c r="AW44" i="46"/>
  <c r="AQ44" i="46"/>
  <c r="AK44" i="46"/>
  <c r="AE44" i="46"/>
  <c r="Y44" i="46"/>
  <c r="S44" i="46"/>
  <c r="M44" i="46"/>
  <c r="G44" i="46"/>
  <c r="AW43" i="46"/>
  <c r="AQ43" i="46"/>
  <c r="AK43" i="46"/>
  <c r="AE43" i="46"/>
  <c r="Y43" i="46"/>
  <c r="S43" i="46"/>
  <c r="M43" i="46"/>
  <c r="G43" i="46"/>
  <c r="AW42" i="46"/>
  <c r="AQ42" i="46"/>
  <c r="AK42" i="46"/>
  <c r="AE42" i="46"/>
  <c r="Y42" i="46"/>
  <c r="S42" i="46"/>
  <c r="M42" i="46"/>
  <c r="G42" i="46"/>
  <c r="AW41" i="46"/>
  <c r="AQ41" i="46"/>
  <c r="AK41" i="46"/>
  <c r="AE41" i="46"/>
  <c r="Y41" i="46"/>
  <c r="S41" i="46"/>
  <c r="M41" i="46"/>
  <c r="G41" i="46"/>
  <c r="AW40" i="46"/>
  <c r="AQ40" i="46"/>
  <c r="AK40" i="46"/>
  <c r="AE40" i="46"/>
  <c r="Y40" i="46"/>
  <c r="S40" i="46"/>
  <c r="M40" i="46"/>
  <c r="G40" i="46"/>
  <c r="AW39" i="46"/>
  <c r="AQ39" i="46"/>
  <c r="AK39" i="46"/>
  <c r="AE39" i="46"/>
  <c r="Y39" i="46"/>
  <c r="S39" i="46"/>
  <c r="M39" i="46"/>
  <c r="G39" i="46"/>
  <c r="AW38" i="46"/>
  <c r="AQ38" i="46"/>
  <c r="AK38" i="46"/>
  <c r="AE38" i="46"/>
  <c r="Y38" i="46"/>
  <c r="S38" i="46"/>
  <c r="M38" i="46"/>
  <c r="G38" i="46"/>
  <c r="AW37" i="46"/>
  <c r="AQ37" i="46"/>
  <c r="AK37" i="46"/>
  <c r="AE37" i="46"/>
  <c r="Y37" i="46"/>
  <c r="S37" i="46"/>
  <c r="M37" i="46"/>
  <c r="G37" i="46"/>
  <c r="AW36" i="46"/>
  <c r="AQ36" i="46"/>
  <c r="AK36" i="46"/>
  <c r="AE36" i="46"/>
  <c r="Y36" i="46"/>
  <c r="S36" i="46"/>
  <c r="M36" i="46"/>
  <c r="G36" i="46"/>
  <c r="AW35" i="46"/>
  <c r="AQ35" i="46"/>
  <c r="AK35" i="46"/>
  <c r="AE35" i="46"/>
  <c r="Y35" i="46"/>
  <c r="S35" i="46"/>
  <c r="M35" i="46"/>
  <c r="G35" i="46"/>
  <c r="AW34" i="46"/>
  <c r="AQ34" i="46"/>
  <c r="AK34" i="46"/>
  <c r="AE34" i="46"/>
  <c r="Y34" i="46"/>
  <c r="S34" i="46"/>
  <c r="M34" i="46"/>
  <c r="G34" i="46"/>
  <c r="AW33" i="46"/>
  <c r="AQ33" i="46"/>
  <c r="AK33" i="46"/>
  <c r="AE33" i="46"/>
  <c r="Y33" i="46"/>
  <c r="S33" i="46"/>
  <c r="M33" i="46"/>
  <c r="G33" i="46"/>
  <c r="AZ32" i="46"/>
  <c r="AW32" i="46" s="1"/>
  <c r="AT32" i="46"/>
  <c r="AQ32" i="46" s="1"/>
  <c r="AN32" i="46"/>
  <c r="AK32" i="46" s="1"/>
  <c r="AH32" i="46"/>
  <c r="AE32" i="46" s="1"/>
  <c r="AB32" i="46"/>
  <c r="Y32" i="46" s="1"/>
  <c r="V32" i="46"/>
  <c r="S32" i="46" s="1"/>
  <c r="P32" i="46"/>
  <c r="M32" i="46" s="1"/>
  <c r="J32" i="46"/>
  <c r="G32" i="46" s="1"/>
  <c r="AW31" i="46"/>
  <c r="AQ31" i="46"/>
  <c r="AK31" i="46"/>
  <c r="AE31" i="46"/>
  <c r="Y31" i="46"/>
  <c r="S31" i="46"/>
  <c r="M31" i="46"/>
  <c r="G31" i="46"/>
  <c r="AW30" i="46"/>
  <c r="AQ30" i="46"/>
  <c r="AK30" i="46"/>
  <c r="AE30" i="46"/>
  <c r="Y30" i="46"/>
  <c r="S30" i="46"/>
  <c r="M30" i="46"/>
  <c r="G30" i="46"/>
  <c r="AW29" i="46"/>
  <c r="AQ29" i="46"/>
  <c r="AK29" i="46"/>
  <c r="AE29" i="46"/>
  <c r="Y29" i="46"/>
  <c r="S29" i="46"/>
  <c r="M29" i="46"/>
  <c r="G29" i="46"/>
  <c r="AW28" i="46"/>
  <c r="AQ28" i="46"/>
  <c r="AK28" i="46"/>
  <c r="AE28" i="46"/>
  <c r="Y28" i="46"/>
  <c r="S28" i="46"/>
  <c r="M28" i="46"/>
  <c r="G28" i="46"/>
  <c r="AW27" i="46"/>
  <c r="AQ27" i="46"/>
  <c r="AK27" i="46"/>
  <c r="AE27" i="46"/>
  <c r="Y27" i="46"/>
  <c r="S27" i="46"/>
  <c r="M27" i="46"/>
  <c r="G27" i="46"/>
  <c r="AW26" i="46"/>
  <c r="AQ26" i="46"/>
  <c r="AK26" i="46"/>
  <c r="AE26" i="46"/>
  <c r="Y26" i="46"/>
  <c r="S26" i="46"/>
  <c r="M26" i="46"/>
  <c r="G26" i="46"/>
  <c r="AW25" i="46"/>
  <c r="AQ25" i="46"/>
  <c r="AK25" i="46"/>
  <c r="AE25" i="46"/>
  <c r="Y25" i="46"/>
  <c r="S25" i="46"/>
  <c r="M25" i="46"/>
  <c r="G25" i="46"/>
  <c r="AW24" i="46"/>
  <c r="AQ24" i="46"/>
  <c r="AK24" i="46"/>
  <c r="AE24" i="46"/>
  <c r="Y24" i="46"/>
  <c r="S24" i="46"/>
  <c r="M24" i="46"/>
  <c r="G24" i="46"/>
  <c r="AZ23" i="46"/>
  <c r="AW23" i="46"/>
  <c r="AT23" i="46"/>
  <c r="AQ23" i="46" s="1"/>
  <c r="AN23" i="46"/>
  <c r="AK23" i="46"/>
  <c r="AH23" i="46"/>
  <c r="AE23" i="46" s="1"/>
  <c r="AB23" i="46"/>
  <c r="Y23" i="46" s="1"/>
  <c r="V23" i="46"/>
  <c r="S23" i="46" s="1"/>
  <c r="P23" i="46"/>
  <c r="M23" i="46"/>
  <c r="J23" i="46"/>
  <c r="G23" i="46" s="1"/>
  <c r="AZ22" i="46"/>
  <c r="AW22" i="46" s="1"/>
  <c r="AT22" i="46"/>
  <c r="AQ22" i="46" s="1"/>
  <c r="AN22" i="46"/>
  <c r="AK22" i="46" s="1"/>
  <c r="AH22" i="46"/>
  <c r="AE22" i="46" s="1"/>
  <c r="AB22" i="46"/>
  <c r="Y22" i="46" s="1"/>
  <c r="V22" i="46"/>
  <c r="S22" i="46" s="1"/>
  <c r="P22" i="46"/>
  <c r="M22" i="46" s="1"/>
  <c r="J22" i="46"/>
  <c r="G22" i="46" s="1"/>
  <c r="AW21" i="46"/>
  <c r="AQ21" i="46"/>
  <c r="AK21" i="46"/>
  <c r="AE21" i="46"/>
  <c r="Y21" i="46"/>
  <c r="S21" i="46"/>
  <c r="M21" i="46"/>
  <c r="F21" i="46" l="1"/>
  <c r="F81" i="46"/>
  <c r="F38" i="46"/>
  <c r="F57" i="46"/>
  <c r="F68" i="46"/>
  <c r="F72" i="46"/>
  <c r="F76" i="46"/>
  <c r="F86" i="46"/>
  <c r="F90" i="46"/>
  <c r="F94" i="46"/>
  <c r="F42" i="46"/>
  <c r="F34" i="46"/>
  <c r="F35" i="46"/>
  <c r="F36" i="46"/>
  <c r="F37" i="46"/>
  <c r="F50" i="46"/>
  <c r="F56" i="46"/>
  <c r="F64" i="46"/>
  <c r="F65" i="46"/>
  <c r="F66" i="46"/>
  <c r="F67" i="46"/>
  <c r="F39" i="46"/>
  <c r="F69" i="46"/>
  <c r="F74" i="46"/>
  <c r="F75" i="46"/>
  <c r="F77" i="46"/>
  <c r="F78" i="46"/>
  <c r="F79" i="46"/>
  <c r="F91" i="46"/>
  <c r="F92" i="46"/>
  <c r="F93" i="46"/>
  <c r="F96" i="46"/>
  <c r="F99" i="46"/>
  <c r="F103" i="46"/>
  <c r="F104" i="46"/>
  <c r="F105" i="46"/>
  <c r="F26" i="46"/>
  <c r="F30" i="46"/>
  <c r="F43" i="46"/>
  <c r="F44" i="46"/>
  <c r="F47" i="46"/>
  <c r="F48" i="46"/>
  <c r="F49" i="46"/>
  <c r="F54" i="46"/>
  <c r="F59" i="46"/>
  <c r="F82" i="46"/>
  <c r="F83" i="46"/>
  <c r="F40" i="46"/>
  <c r="F41" i="46"/>
  <c r="F70" i="46"/>
  <c r="F71" i="46"/>
  <c r="F73" i="46"/>
  <c r="F84" i="46"/>
  <c r="F85" i="46"/>
  <c r="F87" i="46"/>
  <c r="F88" i="46"/>
  <c r="F89" i="46"/>
  <c r="F95" i="46"/>
  <c r="F100" i="46"/>
  <c r="F101" i="46"/>
  <c r="F22" i="46"/>
  <c r="F23" i="46"/>
  <c r="F24" i="46"/>
  <c r="F25" i="46"/>
  <c r="F27" i="46"/>
  <c r="F28" i="46"/>
  <c r="F29" i="46"/>
  <c r="F31" i="46"/>
  <c r="F32" i="46"/>
  <c r="F33" i="46"/>
  <c r="F51" i="46"/>
  <c r="F52" i="46"/>
  <c r="F53" i="46"/>
  <c r="F55" i="46"/>
  <c r="F61" i="46"/>
  <c r="F62" i="46"/>
  <c r="F63" i="46"/>
  <c r="F115" i="46"/>
  <c r="F58" i="46"/>
  <c r="F97" i="46"/>
  <c r="F98" i="46"/>
  <c r="F125" i="46"/>
  <c r="F45" i="46"/>
  <c r="F46" i="46"/>
  <c r="F80" i="46"/>
  <c r="F138" i="46"/>
  <c r="E43" i="40"/>
  <c r="E49" i="40"/>
  <c r="E44" i="40"/>
  <c r="E46" i="40"/>
  <c r="E48" i="40"/>
  <c r="E45" i="40"/>
  <c r="E47" i="40"/>
  <c r="F47" i="40" l="1"/>
  <c r="G47" i="40" s="1"/>
  <c r="F48" i="40"/>
  <c r="G48" i="40" s="1"/>
  <c r="F49" i="40"/>
  <c r="G49" i="40" s="1"/>
  <c r="F44" i="40"/>
  <c r="G44" i="40" s="1"/>
  <c r="F46" i="40"/>
  <c r="G46" i="40" s="1"/>
  <c r="F45" i="40"/>
  <c r="G45" i="40" s="1"/>
  <c r="H44" i="40"/>
  <c r="H43" i="40" s="1"/>
  <c r="G57" i="40" s="1"/>
  <c r="F43" i="40"/>
  <c r="G43" i="40" s="1"/>
  <c r="H57" i="40" l="1"/>
  <c r="AS7" i="37" l="1"/>
  <c r="AS11" i="37" l="1"/>
  <c r="AT11" i="37"/>
  <c r="AU11" i="37"/>
  <c r="AV11" i="37"/>
  <c r="AW11" i="37"/>
  <c r="AX11" i="37"/>
  <c r="AY11" i="37"/>
  <c r="AZ11" i="37"/>
  <c r="BA11" i="37"/>
  <c r="BB11" i="37"/>
  <c r="BC11" i="37"/>
  <c r="BD11" i="37"/>
  <c r="BE11" i="37"/>
  <c r="BF11" i="37"/>
  <c r="BG11" i="37"/>
  <c r="BH11" i="37"/>
  <c r="AS12" i="37"/>
  <c r="AT12" i="37"/>
  <c r="AU12" i="37"/>
  <c r="AV12" i="37"/>
  <c r="AW12" i="37"/>
  <c r="AX12" i="37"/>
  <c r="AY12" i="37"/>
  <c r="AZ12" i="37"/>
  <c r="BA12" i="37"/>
  <c r="BB12" i="37"/>
  <c r="BC12" i="37"/>
  <c r="BD12" i="37"/>
  <c r="BE12" i="37"/>
  <c r="BF12" i="37"/>
  <c r="BG12" i="37"/>
  <c r="BH12" i="37"/>
  <c r="AS13" i="37"/>
  <c r="AT13" i="37"/>
  <c r="AU13" i="37"/>
  <c r="AV13" i="37"/>
  <c r="AW13" i="37"/>
  <c r="AX13" i="37"/>
  <c r="AY13" i="37"/>
  <c r="AZ13" i="37"/>
  <c r="BA13" i="37"/>
  <c r="BB13" i="37"/>
  <c r="BC13" i="37"/>
  <c r="BD13" i="37"/>
  <c r="BE13" i="37"/>
  <c r="BF13" i="37"/>
  <c r="BG13" i="37"/>
  <c r="BH13" i="37"/>
  <c r="AS14" i="37"/>
  <c r="AT14" i="37"/>
  <c r="AU14" i="37"/>
  <c r="AV14" i="37"/>
  <c r="AW14" i="37"/>
  <c r="AX14" i="37"/>
  <c r="AY14" i="37"/>
  <c r="AZ14" i="37"/>
  <c r="BA14" i="37"/>
  <c r="BB14" i="37"/>
  <c r="BC14" i="37"/>
  <c r="BD14" i="37"/>
  <c r="BE14" i="37"/>
  <c r="BF14" i="37"/>
  <c r="BG14" i="37"/>
  <c r="BH14" i="37"/>
  <c r="BH10" i="37" l="1"/>
  <c r="BH9" i="37"/>
  <c r="BH8" i="37"/>
  <c r="BH7" i="37"/>
  <c r="BG10" i="37"/>
  <c r="BG9" i="37"/>
  <c r="BG8" i="37"/>
  <c r="BG7" i="37"/>
  <c r="BF10" i="37"/>
  <c r="BF9" i="37"/>
  <c r="BF8" i="37"/>
  <c r="BF7" i="37"/>
  <c r="AO7" i="37" l="1"/>
  <c r="AP7" i="37"/>
  <c r="AN7" i="37"/>
  <c r="AU8" i="37" l="1"/>
  <c r="AV8" i="37"/>
  <c r="AW8" i="37"/>
  <c r="AX8" i="37"/>
  <c r="AY8" i="37"/>
  <c r="AZ8" i="37"/>
  <c r="BA8" i="37"/>
  <c r="BB8" i="37"/>
  <c r="BC8" i="37"/>
  <c r="BD8" i="37"/>
  <c r="BE8" i="37"/>
  <c r="AU9" i="37"/>
  <c r="AV9" i="37"/>
  <c r="AW9" i="37"/>
  <c r="AX9" i="37"/>
  <c r="AY9" i="37"/>
  <c r="AZ9" i="37"/>
  <c r="BA9" i="37"/>
  <c r="BB9" i="37"/>
  <c r="BC9" i="37"/>
  <c r="BD9" i="37"/>
  <c r="BE9" i="37"/>
  <c r="AU10" i="37"/>
  <c r="AV10" i="37"/>
  <c r="AW10" i="37"/>
  <c r="AX10" i="37"/>
  <c r="AY10" i="37"/>
  <c r="AZ10" i="37"/>
  <c r="BA10" i="37"/>
  <c r="BB10" i="37"/>
  <c r="BC10" i="37"/>
  <c r="BD10" i="37"/>
  <c r="BE10" i="37"/>
  <c r="AV7" i="37"/>
  <c r="AW7" i="37"/>
  <c r="AX7" i="37"/>
  <c r="AY7" i="37"/>
  <c r="AZ7" i="37"/>
  <c r="BA7" i="37"/>
  <c r="BB7" i="37"/>
  <c r="BC7" i="37"/>
  <c r="BD7" i="37"/>
  <c r="BE7" i="37"/>
  <c r="AT7" i="37" l="1"/>
  <c r="AU7" i="37"/>
  <c r="AT8" i="37"/>
  <c r="AT9" i="37"/>
  <c r="AT10" i="37"/>
  <c r="AS8" i="37"/>
  <c r="AS9" i="37"/>
  <c r="AS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  <c r="C17" i="48"/>
  <c r="D20" i="48"/>
  <c r="C19" i="48"/>
  <c r="C16" i="48"/>
  <c r="E16" i="48"/>
  <c r="E14" i="48"/>
  <c r="E18" i="48"/>
  <c r="F16" i="48"/>
  <c r="D17" i="48"/>
  <c r="E13" i="48"/>
  <c r="D18" i="48"/>
  <c r="C13" i="48"/>
  <c r="D14" i="48"/>
  <c r="F12" i="48"/>
  <c r="F19" i="48"/>
  <c r="D24" i="48"/>
  <c r="E12" i="48"/>
  <c r="D19" i="48"/>
  <c r="D22" i="48"/>
  <c r="F18" i="48"/>
  <c r="F17" i="48"/>
  <c r="D15" i="48"/>
  <c r="F22" i="48"/>
  <c r="D23" i="48"/>
  <c r="C21" i="48"/>
  <c r="E21" i="48"/>
  <c r="C23" i="48"/>
  <c r="C22" i="48"/>
  <c r="E23" i="48"/>
  <c r="F13" i="48"/>
  <c r="D16" i="48"/>
  <c r="F14" i="48"/>
  <c r="E19" i="48"/>
  <c r="C12" i="48"/>
  <c r="C24" i="48"/>
  <c r="E17" i="48"/>
  <c r="D13" i="48"/>
  <c r="F24" i="48"/>
  <c r="C15" i="48"/>
  <c r="F21" i="48"/>
  <c r="D21" i="48"/>
  <c r="F23" i="48"/>
  <c r="E24" i="48"/>
  <c r="C14" i="48"/>
  <c r="D12" i="48"/>
  <c r="E20" i="48"/>
  <c r="C20" i="48"/>
  <c r="E22" i="48"/>
  <c r="E15" i="48"/>
  <c r="F15" i="48"/>
  <c r="C18" i="48"/>
  <c r="F20" i="48"/>
  <c r="D11" i="48" l="1"/>
  <c r="E11" i="48"/>
  <c r="F11" i="48"/>
  <c r="C11" i="48"/>
</calcChain>
</file>

<file path=xl/comments1.xml><?xml version="1.0" encoding="utf-8"?>
<comments xmlns="http://schemas.openxmlformats.org/spreadsheetml/2006/main">
  <authors>
    <author>TIS楊</author>
  </authors>
  <commentList>
    <comment ref="A10" authorId="0">
      <text>
        <r>
          <rPr>
            <b/>
            <sz val="9"/>
            <color indexed="81"/>
            <rFont val="ＭＳ Ｐゴシック"/>
            <family val="3"/>
            <charset val="128"/>
          </rPr>
          <t>Funcの値ｾｯﾄ</t>
        </r>
      </text>
    </comment>
    <comment ref="A11" authorId="0">
      <text>
        <r>
          <rPr>
            <b/>
            <sz val="9"/>
            <color indexed="81"/>
            <rFont val="ＭＳ Ｐゴシック"/>
            <family val="3"/>
            <charset val="128"/>
          </rPr>
          <t>実行Func</t>
        </r>
      </text>
    </comment>
  </commentList>
</comments>
</file>

<file path=xl/comments2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comments3.xml><?xml version="1.0" encoding="utf-8"?>
<comments xmlns="http://schemas.openxmlformats.org/spreadsheetml/2006/main">
  <authors>
    <author>ガゼル 楊 亜威</author>
  </authors>
  <commentList>
    <comment ref="I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C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D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G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I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J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M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O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P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S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U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V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Y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BA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BB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I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</commentList>
</comments>
</file>

<file path=xl/sharedStrings.xml><?xml version="1.0" encoding="utf-8"?>
<sst xmlns="http://schemas.openxmlformats.org/spreadsheetml/2006/main" count="7771" uniqueCount="1931">
  <si>
    <t>Y</t>
  </si>
  <si>
    <t>説明など</t>
    <rPh sb="0" eb="2">
      <t>セツメイ</t>
    </rPh>
    <phoneticPr fontId="5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</si>
  <si>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5"/>
  </si>
  <si>
    <t>REMでｽｷｯﾌﾟ</t>
    <phoneticPr fontId="5"/>
  </si>
  <si>
    <t>REM</t>
    <phoneticPr fontId="5"/>
  </si>
  <si>
    <t>DBVendor</t>
    <phoneticPr fontId="5"/>
  </si>
  <si>
    <t>DBVendor</t>
    <phoneticPr fontId="5"/>
  </si>
  <si>
    <t>------------</t>
    <phoneticPr fontId="5"/>
  </si>
  <si>
    <t>ﾕｰｻﾞｰID</t>
    <phoneticPr fontId="5"/>
  </si>
  <si>
    <t>ﾊﾟｽﾜｰﾄﾞ</t>
    <phoneticPr fontId="5"/>
  </si>
  <si>
    <t>DB名</t>
    <rPh sb="2" eb="3">
      <t>メイ</t>
    </rPh>
    <phoneticPr fontId="5"/>
  </si>
  <si>
    <t>Field名出力</t>
    <rPh sb="5" eb="6">
      <t>メイ</t>
    </rPh>
    <rPh sb="6" eb="8">
      <t>シュツリョク</t>
    </rPh>
    <phoneticPr fontId="5"/>
  </si>
  <si>
    <t>Label出力</t>
    <phoneticPr fontId="5"/>
  </si>
  <si>
    <t>フィールド名</t>
    <rPh sb="5" eb="6">
      <t>メイ</t>
    </rPh>
    <phoneticPr fontId="5"/>
  </si>
  <si>
    <t>ラベル名</t>
    <rPh sb="3" eb="4">
      <t>メイ</t>
    </rPh>
    <phoneticPr fontId="5"/>
  </si>
  <si>
    <t>データ</t>
    <phoneticPr fontId="5"/>
  </si>
  <si>
    <t>↓出力書式</t>
    <rPh sb="1" eb="3">
      <t>シュツリョク</t>
    </rPh>
    <rPh sb="3" eb="5">
      <t>ショシキ</t>
    </rPh>
    <phoneticPr fontId="5"/>
  </si>
  <si>
    <t>DB</t>
    <phoneticPr fontId="5"/>
  </si>
  <si>
    <t>とりあえず60行目までを対象とします</t>
    <phoneticPr fontId="5"/>
  </si>
  <si>
    <t>実行SQL出力</t>
    <rPh sb="0" eb="2">
      <t>ジッコウ</t>
    </rPh>
    <rPh sb="5" eb="7">
      <t>シュツリョク</t>
    </rPh>
    <phoneticPr fontId="5"/>
  </si>
  <si>
    <t>Y</t>
    <phoneticPr fontId="5"/>
  </si>
  <si>
    <t>N</t>
    <phoneticPr fontId="5"/>
  </si>
  <si>
    <t>FLG</t>
    <phoneticPr fontId="5"/>
  </si>
  <si>
    <t>型出力</t>
    <rPh sb="0" eb="1">
      <t>カタ</t>
    </rPh>
    <rPh sb="1" eb="3">
      <t>シュツリョク</t>
    </rPh>
    <phoneticPr fontId="5"/>
  </si>
  <si>
    <t>VALUES出力</t>
    <rPh sb="6" eb="8">
      <t>シュツリョク</t>
    </rPh>
    <phoneticPr fontId="5"/>
  </si>
  <si>
    <t>型出力Yが前提</t>
    <rPh sb="5" eb="7">
      <t>ゼンテイ</t>
    </rPh>
    <phoneticPr fontId="5"/>
  </si>
  <si>
    <t>型</t>
    <rPh sb="0" eb="1">
      <t>カタ</t>
    </rPh>
    <phoneticPr fontId="5"/>
  </si>
  <si>
    <t>REM</t>
    <phoneticPr fontId="5"/>
  </si>
  <si>
    <t>EP853RDV</t>
    <phoneticPr fontId="5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</si>
  <si>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</si>
  <si>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</si>
  <si>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</si>
  <si>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</si>
  <si>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</si>
  <si>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</si>
  <si>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</si>
  <si>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</si>
  <si>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</si>
  <si>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</si>
  <si>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</si>
  <si>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</si>
  <si>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</si>
  <si>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</si>
  <si>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</si>
  <si>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</si>
  <si>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</si>
  <si>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</si>
  <si>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</si>
  <si>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</si>
  <si>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</si>
  <si>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</si>
  <si>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</si>
  <si>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</si>
  <si>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</si>
  <si>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</si>
  <si>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</si>
  <si>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</si>
  <si>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</si>
  <si>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</si>
  <si>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</si>
  <si>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</si>
  <si>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</si>
  <si>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</si>
  <si>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</si>
  <si>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</si>
  <si>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</si>
  <si>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</si>
  <si>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</si>
  <si>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</si>
  <si>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</si>
  <si>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</si>
  <si>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</si>
  <si>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</si>
  <si>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</si>
  <si>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</si>
  <si>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</si>
  <si>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</si>
  <si>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</si>
  <si>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</si>
  <si>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</si>
  <si>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</si>
  <si>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</si>
  <si>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</si>
  <si>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</si>
  <si>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</si>
  <si>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</si>
  <si>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</si>
  <si>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</si>
  <si>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</si>
  <si>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</si>
  <si>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</si>
  <si>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</si>
  <si>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</si>
  <si>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</si>
  <si>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</si>
  <si>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</si>
  <si>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</si>
  <si>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</si>
  <si>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</si>
  <si>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</si>
  <si>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</si>
  <si>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</si>
  <si>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</si>
  <si>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</si>
  <si>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</si>
  <si>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</si>
  <si>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</si>
  <si>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</si>
  <si>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</si>
  <si>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</si>
  <si>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</si>
  <si>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</si>
  <si>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</si>
  <si>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</si>
  <si>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</si>
  <si>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</si>
  <si>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</si>
  <si>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</si>
  <si>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</si>
  <si>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</si>
  <si>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</si>
  <si>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</si>
  <si>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</si>
  <si>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</si>
  <si>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</si>
  <si>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</si>
  <si>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</si>
  <si>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</si>
  <si>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</si>
  <si>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</si>
  <si>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</si>
  <si>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</si>
  <si>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</si>
  <si>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</si>
  <si>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</si>
  <si>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</si>
  <si>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</si>
  <si>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</si>
  <si>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</si>
  <si>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</si>
  <si>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</si>
  <si>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</si>
  <si>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</si>
  <si>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</si>
  <si>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</si>
  <si>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</si>
  <si>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</si>
  <si>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</si>
  <si>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</si>
  <si>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</si>
  <si>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</si>
  <si>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</si>
  <si>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</si>
  <si>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</si>
  <si>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</si>
  <si>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</si>
  <si>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</si>
  <si>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</si>
  <si>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</si>
  <si>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</si>
  <si>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</si>
  <si>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</si>
  <si>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</si>
  <si>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</si>
  <si>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</si>
  <si>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</si>
  <si>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</si>
  <si>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</si>
  <si>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</si>
  <si>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</si>
  <si>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</si>
  <si>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</si>
  <si>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</si>
  <si>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</si>
  <si>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</si>
  <si>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</si>
  <si>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</si>
  <si>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</si>
  <si>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</si>
  <si>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</si>
  <si>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</si>
  <si>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</si>
  <si>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</si>
  <si>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</si>
  <si>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</si>
  <si>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</si>
  <si>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</si>
  <si>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</si>
  <si>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</si>
  <si>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</si>
  <si>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</si>
  <si>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</si>
  <si>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</si>
  <si>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</si>
  <si>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</si>
  <si>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</si>
  <si>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</si>
  <si>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</si>
  <si>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</si>
  <si>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</si>
  <si>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</si>
  <si>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</si>
  <si>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</si>
  <si>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</si>
  <si>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</si>
  <si>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</si>
  <si>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</si>
  <si>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</si>
  <si>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</si>
  <si>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</si>
  <si>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</si>
  <si>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</si>
  <si>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</si>
  <si>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</si>
  <si>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</si>
  <si>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</si>
  <si>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</si>
  <si>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</si>
  <si>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</si>
  <si>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</si>
  <si>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</si>
  <si>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</si>
  <si>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</si>
  <si>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</si>
  <si>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</si>
  <si>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</si>
  <si>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</si>
  <si>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</si>
  <si>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</si>
  <si>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</si>
  <si>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</si>
  <si>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</si>
  <si>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</si>
  <si>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</si>
  <si>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</si>
  <si>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</si>
  <si>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</si>
  <si>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</si>
  <si>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</si>
  <si>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</si>
  <si>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</si>
  <si>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</si>
  <si>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</si>
  <si>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</si>
  <si>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</si>
  <si>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</si>
  <si>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</si>
  <si>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</si>
  <si>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</si>
  <si>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</si>
  <si>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</si>
  <si>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</si>
  <si>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</si>
  <si>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</si>
  <si>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</si>
  <si>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</si>
  <si>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</si>
  <si>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</si>
  <si>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</si>
  <si>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</si>
  <si>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</si>
  <si>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</si>
  <si>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</si>
  <si>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</si>
  <si>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</si>
  <si>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</si>
  <si>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</si>
  <si>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</si>
  <si>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</si>
  <si>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</si>
  <si>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</si>
  <si>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</si>
  <si>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</si>
  <si>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</si>
  <si>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</si>
  <si>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</si>
  <si>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</si>
  <si>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</si>
  <si>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</si>
  <si>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</si>
  <si>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</si>
  <si>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</si>
  <si>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</si>
  <si>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</si>
  <si>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</si>
  <si>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</si>
  <si>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</si>
  <si>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</si>
  <si>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</si>
  <si>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</si>
  <si>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</si>
  <si>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</si>
  <si>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</si>
  <si>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</si>
  <si>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</si>
  <si>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</si>
  <si>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</si>
  <si>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</si>
  <si>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</si>
  <si>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</si>
  <si>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</si>
  <si>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</si>
  <si>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</si>
  <si>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</si>
  <si>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</si>
  <si>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</si>
  <si>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</si>
  <si>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</si>
  <si>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</si>
  <si>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</si>
  <si>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</si>
  <si>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</si>
  <si>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</si>
  <si>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</si>
  <si>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</si>
  <si>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</si>
  <si>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</si>
  <si>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</si>
  <si>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</si>
  <si>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</si>
  <si>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</si>
  <si>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</si>
  <si>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</si>
  <si>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</si>
  <si>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</si>
  <si>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</si>
  <si>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</si>
  <si>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</si>
  <si>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</si>
  <si>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</si>
  <si>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</si>
  <si>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</si>
  <si>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</si>
  <si>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</si>
  <si>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</si>
  <si>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</si>
  <si>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</si>
  <si>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</si>
  <si>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</si>
  <si>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</si>
  <si>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</si>
  <si>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</si>
  <si>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</si>
  <si>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</si>
  <si>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</si>
  <si>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</si>
  <si>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</si>
  <si>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</si>
  <si>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</si>
  <si>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</si>
  <si>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</si>
  <si>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</si>
  <si>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</si>
  <si>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</si>
  <si>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</si>
  <si>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5"/>
  </si>
  <si>
    <t>);</t>
  </si>
  <si>
    <t>条件マスタ</t>
    <rPh sb="0" eb="2">
      <t>ジョウケン</t>
    </rPh>
    <phoneticPr fontId="5"/>
  </si>
  <si>
    <t>値</t>
    <rPh sb="0" eb="1">
      <t>アタイ</t>
    </rPh>
    <phoneticPr fontId="5"/>
  </si>
  <si>
    <t>備考</t>
    <rPh sb="0" eb="2">
      <t>ビコウ</t>
    </rPh>
    <phoneticPr fontId="5"/>
  </si>
  <si>
    <t>対象ﾃｰﾌﾞﾙ</t>
    <rPh sb="0" eb="2">
      <t>タイショウ</t>
    </rPh>
    <phoneticPr fontId="5"/>
  </si>
  <si>
    <t>条件2</t>
    <rPh sb="0" eb="2">
      <t>ジョウケン</t>
    </rPh>
    <phoneticPr fontId="5"/>
  </si>
  <si>
    <t>条件3</t>
    <rPh sb="0" eb="2">
      <t>ジョウケン</t>
    </rPh>
    <phoneticPr fontId="5"/>
  </si>
  <si>
    <t>条件5</t>
    <rPh sb="0" eb="2">
      <t>ジョウケン</t>
    </rPh>
    <phoneticPr fontId="5"/>
  </si>
  <si>
    <t>即時出荷予定HEAD TBL</t>
  </si>
  <si>
    <t>BU:</t>
  </si>
  <si>
    <t>部門:</t>
    <rPh sb="0" eb="2">
      <t>ブモン</t>
    </rPh>
    <phoneticPr fontId="5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</si>
  <si>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</si>
  <si>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</si>
  <si>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</si>
  <si>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</si>
  <si>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</si>
  <si>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</si>
  <si>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</si>
  <si>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</si>
  <si>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</si>
  <si>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</si>
  <si>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</si>
  <si>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</si>
  <si>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</si>
  <si>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</si>
  <si>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</si>
  <si>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</si>
  <si>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</si>
  <si>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</si>
  <si>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</si>
  <si>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</si>
  <si>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</si>
  <si>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5"/>
  </si>
  <si>
    <t>SEL</t>
    <phoneticPr fontId="5"/>
  </si>
  <si>
    <t>条件4</t>
    <rPh sb="0" eb="2">
      <t>ジョウケン</t>
    </rPh>
    <phoneticPr fontId="5"/>
  </si>
  <si>
    <t>必須条件:</t>
    <rPh sb="0" eb="2">
      <t>ヒッス</t>
    </rPh>
    <rPh sb="2" eb="4">
      <t>ジョウケン</t>
    </rPh>
    <phoneticPr fontId="5"/>
  </si>
  <si>
    <t>1</t>
    <phoneticPr fontId="5"/>
  </si>
  <si>
    <t>BU:</t>
    <phoneticPr fontId="5"/>
  </si>
  <si>
    <t>BUSINESS_UNIT</t>
    <phoneticPr fontId="5"/>
  </si>
  <si>
    <t>DEPTID</t>
    <phoneticPr fontId="5"/>
  </si>
  <si>
    <t>出荷予定ID:</t>
    <phoneticPr fontId="5"/>
  </si>
  <si>
    <t>K_CD_SHPPLN_ID</t>
    <phoneticPr fontId="5"/>
  </si>
  <si>
    <t>入荷予定ID:</t>
    <phoneticPr fontId="5"/>
  </si>
  <si>
    <t>K_CD_ARVPLN_ID</t>
    <phoneticPr fontId="5"/>
  </si>
  <si>
    <t>契約ID:</t>
    <phoneticPr fontId="5"/>
  </si>
  <si>
    <t>K_CD_TRD_ID</t>
    <phoneticPr fontId="5"/>
  </si>
  <si>
    <t>管理ID:</t>
    <phoneticPr fontId="5"/>
  </si>
  <si>
    <t>X_CD_TRLDGR_ID</t>
    <phoneticPr fontId="5"/>
  </si>
  <si>
    <t>ﾌﾟﾛｼﾞｪｸﾄID:</t>
    <phoneticPr fontId="5"/>
  </si>
  <si>
    <t>必須条件1</t>
    <rPh sb="0" eb="2">
      <t>ヒッス</t>
    </rPh>
    <rPh sb="2" eb="4">
      <t>ジョウケン</t>
    </rPh>
    <phoneticPr fontId="5"/>
  </si>
  <si>
    <t>条件6</t>
    <rPh sb="0" eb="2">
      <t>ジョウケン</t>
    </rPh>
    <phoneticPr fontId="5"/>
  </si>
  <si>
    <t>条件7</t>
    <rPh sb="0" eb="2">
      <t>ジョウケン</t>
    </rPh>
    <phoneticPr fontId="5"/>
  </si>
  <si>
    <t>条件8</t>
    <rPh sb="0" eb="2">
      <t>ジョウケン</t>
    </rPh>
    <phoneticPr fontId="5"/>
  </si>
  <si>
    <t>条件9</t>
    <rPh sb="0" eb="2">
      <t>ジョウケン</t>
    </rPh>
    <phoneticPr fontId="5"/>
  </si>
  <si>
    <t>条件10</t>
    <rPh sb="0" eb="2">
      <t>ジョウケン</t>
    </rPh>
    <phoneticPr fontId="5"/>
  </si>
  <si>
    <t>1408000</t>
  </si>
  <si>
    <t>消費税金額</t>
    <phoneticPr fontId="5"/>
  </si>
  <si>
    <t>KJ0245</t>
  </si>
  <si>
    <t>ｸﾞﾙｰﾌﾟ ｺﾝﾄﾛｰﾙ情報</t>
    <phoneticPr fontId="5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</si>
  <si>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</si>
  <si>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</si>
  <si>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5"/>
  </si>
  <si>
    <t>未転記ｱｲﾃﾑ</t>
    <phoneticPr fontId="5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</si>
  <si>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</si>
  <si>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</si>
  <si>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5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</si>
  <si>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</si>
  <si>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</si>
  <si>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5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</si>
  <si>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</si>
  <si>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</si>
  <si>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5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</si>
  <si>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</si>
  <si>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</si>
  <si>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5"/>
  </si>
  <si>
    <t>SELECT * FROM PS_ITEM WHERE BUSINESS_UNIT='KGJPN' AND CUST_ID = '0010479' WITH UR</t>
  </si>
  <si>
    <t>BAL_AMT</t>
    <phoneticPr fontId="5"/>
  </si>
  <si>
    <t>DUE_DT</t>
    <phoneticPr fontId="5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</si>
  <si>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</si>
  <si>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5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</si>
  <si>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</si>
  <si>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</si>
  <si>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</si>
  <si>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</si>
  <si>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5"/>
  </si>
  <si>
    <t>D/OボディーTBL</t>
    <phoneticPr fontId="5"/>
  </si>
  <si>
    <t>D/O番号:</t>
  </si>
  <si>
    <t>D/O番号:</t>
    <phoneticPr fontId="5"/>
  </si>
  <si>
    <t>K_CD_DO_NO</t>
    <phoneticPr fontId="5"/>
  </si>
  <si>
    <t>出庫確認ヘッダー TBL</t>
    <phoneticPr fontId="5"/>
  </si>
  <si>
    <t>出庫確認ID</t>
  </si>
  <si>
    <t>出庫確認ID</t>
    <phoneticPr fontId="5"/>
  </si>
  <si>
    <t>K_CD_SHPCHK_ID</t>
    <phoneticPr fontId="5"/>
  </si>
  <si>
    <t>出庫確認明細 TBL</t>
    <phoneticPr fontId="5"/>
  </si>
  <si>
    <t>請求書ﾍｯﾀﾞｰTBL</t>
    <phoneticPr fontId="5"/>
  </si>
  <si>
    <t>請求書BodyTBL</t>
    <phoneticPr fontId="5"/>
  </si>
  <si>
    <t>K_CD_SKBIL_ID</t>
    <phoneticPr fontId="5"/>
  </si>
  <si>
    <t>請求書No</t>
  </si>
  <si>
    <t>請求書No</t>
    <phoneticPr fontId="5"/>
  </si>
  <si>
    <t>EP853JSM</t>
    <phoneticPr fontId="5"/>
  </si>
  <si>
    <t>EP853JTS</t>
    <phoneticPr fontId="5"/>
  </si>
  <si>
    <t>EP853JCT</t>
    <phoneticPr fontId="5"/>
  </si>
  <si>
    <t>EP853JPN</t>
    <phoneticPr fontId="5"/>
  </si>
  <si>
    <t>入庫確認ID</t>
    <rPh sb="0" eb="2">
      <t>ニュウコ</t>
    </rPh>
    <phoneticPr fontId="5"/>
  </si>
  <si>
    <t>入庫確認HEAD</t>
    <phoneticPr fontId="5"/>
  </si>
  <si>
    <t>入庫確認明細</t>
    <phoneticPr fontId="5"/>
  </si>
  <si>
    <t>入庫確認諸掛</t>
    <phoneticPr fontId="5"/>
  </si>
  <si>
    <t>入庫確認支払充当</t>
    <phoneticPr fontId="5"/>
  </si>
  <si>
    <t>入庫確認入荷予定</t>
    <phoneticPr fontId="5"/>
  </si>
  <si>
    <t>K_CD_ARVCHK_ID</t>
    <phoneticPr fontId="5"/>
  </si>
  <si>
    <t>新規追加ﾊﾟﾗﾒｰﾀ</t>
    <rPh sb="0" eb="2">
      <t>シンキ</t>
    </rPh>
    <rPh sb="2" eb="4">
      <t>ツイカ</t>
    </rPh>
    <phoneticPr fontId="5"/>
  </si>
  <si>
    <t>※S：検索、I：登録</t>
    <rPh sb="3" eb="5">
      <t>ケンサク</t>
    </rPh>
    <rPh sb="8" eb="10">
      <t>トウロク</t>
    </rPh>
    <phoneticPr fontId="5"/>
  </si>
  <si>
    <t>行</t>
    <rPh sb="0" eb="1">
      <t>ギョウ</t>
    </rPh>
    <phoneticPr fontId="5"/>
  </si>
  <si>
    <t>ﾚｺｰﾄﾞ間隔</t>
    <rPh sb="5" eb="7">
      <t>カンカク</t>
    </rPh>
    <phoneticPr fontId="5"/>
  </si>
  <si>
    <t>出力単位</t>
    <rPh sb="0" eb="2">
      <t>シュツリョク</t>
    </rPh>
    <rPh sb="2" eb="4">
      <t>タンイ</t>
    </rPh>
    <phoneticPr fontId="5"/>
  </si>
  <si>
    <t>Insert文出力ＳＷ</t>
    <rPh sb="6" eb="7">
      <t>ブン</t>
    </rPh>
    <rPh sb="7" eb="9">
      <t>シュツリョク</t>
    </rPh>
    <phoneticPr fontId="5"/>
  </si>
  <si>
    <t>※Y：出力、N：出力しない</t>
    <rPh sb="3" eb="5">
      <t>シュツリョク</t>
    </rPh>
    <rPh sb="8" eb="10">
      <t>シュツリョク</t>
    </rPh>
    <phoneticPr fontId="5"/>
  </si>
  <si>
    <t>Mode</t>
    <phoneticPr fontId="5"/>
  </si>
  <si>
    <t>描画出力SW</t>
    <phoneticPr fontId="5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</si>
  <si>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</si>
  <si>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</si>
  <si>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</si>
  <si>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</si>
  <si>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</si>
  <si>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</si>
  <si>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</si>
  <si>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</si>
  <si>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</si>
  <si>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</si>
  <si>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</si>
  <si>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</si>
  <si>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</si>
  <si>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</si>
  <si>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5"/>
  </si>
  <si>
    <t xml:space="preserve"> </t>
    <phoneticPr fontId="5"/>
  </si>
  <si>
    <t>SELECT DATE('1900-01-01') K_PROCESS_DT,A.* FROM PS_K_CD_CMGRPS_TBL A FETCH FIRST 30 ROWS ONLY WITH UR</t>
  </si>
  <si>
    <t>書式</t>
    <rPh sb="0" eb="2">
      <t>ショシキ</t>
    </rPh>
    <phoneticPr fontId="5"/>
  </si>
  <si>
    <t>KGJPN</t>
    <phoneticPr fontId="5"/>
  </si>
  <si>
    <t>K_PI_APIM_H_TBL</t>
    <phoneticPr fontId="5"/>
  </si>
  <si>
    <t>PI債務HEADER</t>
    <phoneticPr fontId="5"/>
  </si>
  <si>
    <t>K_PI_APIM_P_TBL</t>
    <phoneticPr fontId="5"/>
  </si>
  <si>
    <t>PI債務部門別支払情報</t>
    <phoneticPr fontId="5"/>
  </si>
  <si>
    <t>K_PI_APDM_D_TBL</t>
    <phoneticPr fontId="5"/>
  </si>
  <si>
    <t>PI債務決済情報</t>
    <phoneticPr fontId="5"/>
  </si>
  <si>
    <t>K_PI_AP_ID</t>
  </si>
  <si>
    <t>債務ID</t>
  </si>
  <si>
    <t>決済方法</t>
    <phoneticPr fontId="5"/>
  </si>
  <si>
    <t>PYMNT_VCHR_XREF</t>
    <phoneticPr fontId="5"/>
  </si>
  <si>
    <t>伝票/支払ｽｹｼﾞｭｰﾙ</t>
    <phoneticPr fontId="5"/>
  </si>
  <si>
    <t>VOUCHER_ID</t>
    <phoneticPr fontId="5"/>
  </si>
  <si>
    <t>伝票ID</t>
    <rPh sb="0" eb="2">
      <t>デンピョウ</t>
    </rPh>
    <phoneticPr fontId="5"/>
  </si>
  <si>
    <t>K_AP_PMTVCHR_RT</t>
    <phoneticPr fontId="5"/>
  </si>
  <si>
    <t>伝票支払付加ﾃｰﾌﾞﾙ</t>
    <phoneticPr fontId="5"/>
  </si>
  <si>
    <t>VOUCHER</t>
    <phoneticPr fontId="5"/>
  </si>
  <si>
    <t>K_AP_VOUCHER</t>
    <phoneticPr fontId="5"/>
  </si>
  <si>
    <t>VOUCHER_LINE</t>
    <phoneticPr fontId="5"/>
  </si>
  <si>
    <t>DISTRIB_LINE</t>
    <phoneticPr fontId="5"/>
  </si>
  <si>
    <t>伝票配布ﾃｰﾌﾞﾙ</t>
    <phoneticPr fontId="5"/>
  </si>
  <si>
    <t>PYMNT_ID</t>
    <phoneticPr fontId="5"/>
  </si>
  <si>
    <t>支払ID</t>
    <rPh sb="0" eb="2">
      <t>シハライ</t>
    </rPh>
    <phoneticPr fontId="5"/>
  </si>
  <si>
    <t>BCH_XREF_EXT</t>
    <phoneticPr fontId="5"/>
  </si>
  <si>
    <t>伝票手数料ﾃｰﾌﾞﾙ</t>
    <phoneticPr fontId="5"/>
  </si>
  <si>
    <t>VCHR_ACCTG_LINE</t>
    <phoneticPr fontId="5"/>
  </si>
  <si>
    <t>PAYMENT_TBL</t>
    <phoneticPr fontId="5"/>
  </si>
  <si>
    <t>電子記録債務手数料ﾃｰﾌﾞﾙ</t>
    <phoneticPr fontId="5"/>
  </si>
  <si>
    <t>K_AP_DNSCHG_TBL</t>
    <phoneticPr fontId="5"/>
  </si>
  <si>
    <t>K_AP_VACTLN_TBL</t>
    <phoneticPr fontId="5"/>
  </si>
  <si>
    <t>補助簿履歴テーブル</t>
    <phoneticPr fontId="5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</si>
  <si>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</si>
  <si>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</si>
  <si>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</si>
  <si>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</si>
  <si>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</si>
  <si>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</si>
  <si>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</si>
  <si>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</si>
  <si>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</si>
  <si>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</si>
  <si>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</si>
  <si>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</si>
  <si>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</si>
  <si>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</si>
  <si>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</si>
  <si>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</si>
  <si>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</si>
  <si>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</si>
  <si>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</si>
  <si>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</si>
  <si>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</si>
  <si>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</si>
  <si>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</si>
  <si>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</si>
  <si>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</si>
  <si>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</si>
  <si>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</si>
  <si>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</si>
  <si>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</si>
  <si>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</si>
  <si>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</si>
  <si>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</si>
  <si>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</si>
  <si>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</si>
  <si>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5"/>
  </si>
  <si>
    <t>EP853XDV</t>
    <phoneticPr fontId="5"/>
  </si>
  <si>
    <t>EP853XTS</t>
    <phoneticPr fontId="5"/>
  </si>
  <si>
    <t>EP853XSM</t>
    <phoneticPr fontId="5"/>
  </si>
  <si>
    <t>EP853SCJ</t>
    <phoneticPr fontId="5"/>
  </si>
  <si>
    <t>EP853RTS</t>
    <phoneticPr fontId="5"/>
  </si>
  <si>
    <t>EP853RSM</t>
    <phoneticPr fontId="5"/>
  </si>
  <si>
    <t>VCHRLN_MISC_CHG</t>
    <phoneticPr fontId="5"/>
  </si>
  <si>
    <t xml:space="preserve"> </t>
    <phoneticPr fontId="5"/>
  </si>
  <si>
    <t>PYMNT_VCHR_MSG</t>
    <phoneticPr fontId="5"/>
  </si>
  <si>
    <t>Payment Vchr Xref Message</t>
    <phoneticPr fontId="5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</si>
  <si>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5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</si>
  <si>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5"/>
  </si>
  <si>
    <t>AP/PI　インターフェイス作成</t>
    <rPh sb="14" eb="16">
      <t>サクセイ</t>
    </rPh>
    <phoneticPr fontId="5"/>
  </si>
  <si>
    <t>SELECT * FROM PS_K_CD_SHCO_H_TBL FETCH FIRST 10000 ROWS ONLY WITH UR;</t>
    <phoneticPr fontId="5"/>
  </si>
  <si>
    <t>Performance</t>
    <phoneticPr fontId="5"/>
  </si>
  <si>
    <t>Enter,Tab</t>
    <phoneticPr fontId="5"/>
  </si>
  <si>
    <t>SELECT T.* FROM PS_T_YYW01_TMP T  WITH UR</t>
  </si>
  <si>
    <t>Ftype</t>
    <phoneticPr fontId="5"/>
  </si>
  <si>
    <t>No</t>
    <phoneticPr fontId="5"/>
  </si>
  <si>
    <t>仕様確認</t>
    <rPh sb="0" eb="2">
      <t>シヨウ</t>
    </rPh>
    <rPh sb="2" eb="4">
      <t>カクニン</t>
    </rPh>
    <phoneticPr fontId="5"/>
  </si>
  <si>
    <t>不具合</t>
    <rPh sb="0" eb="3">
      <t>フグアイ</t>
    </rPh>
    <phoneticPr fontId="5"/>
  </si>
  <si>
    <t>仕様変更</t>
    <rPh sb="0" eb="2">
      <t>シヨウ</t>
    </rPh>
    <rPh sb="2" eb="4">
      <t>ヘンコウ</t>
    </rPh>
    <phoneticPr fontId="5"/>
  </si>
  <si>
    <t>Accrual date</t>
    <phoneticPr fontId="5"/>
  </si>
  <si>
    <t>Risk</t>
    <phoneticPr fontId="5"/>
  </si>
  <si>
    <t>Detail</t>
    <phoneticPr fontId="5"/>
  </si>
  <si>
    <t>Answer</t>
    <phoneticPr fontId="5"/>
  </si>
  <si>
    <t>Respondent</t>
    <phoneticPr fontId="5"/>
  </si>
  <si>
    <t>Remarks</t>
    <phoneticPr fontId="5"/>
  </si>
  <si>
    <t>High</t>
    <phoneticPr fontId="5"/>
  </si>
  <si>
    <t>Medium</t>
    <phoneticPr fontId="5"/>
  </si>
  <si>
    <t>Low</t>
    <phoneticPr fontId="5"/>
  </si>
  <si>
    <t>test11</t>
    <phoneticPr fontId="5"/>
  </si>
  <si>
    <t>ABC</t>
    <phoneticPr fontId="5"/>
  </si>
  <si>
    <t>CCCCC</t>
    <phoneticPr fontId="5"/>
  </si>
  <si>
    <t>asa</t>
    <phoneticPr fontId="5"/>
  </si>
  <si>
    <t>File Name</t>
    <phoneticPr fontId="5"/>
  </si>
  <si>
    <t>TEST2</t>
    <phoneticPr fontId="5"/>
  </si>
  <si>
    <t>TEST3</t>
    <phoneticPr fontId="5"/>
  </si>
  <si>
    <t>TEST122</t>
    <phoneticPr fontId="5"/>
  </si>
  <si>
    <t>Sheet Name</t>
    <phoneticPr fontId="5"/>
  </si>
  <si>
    <t>2014-04-19</t>
    <phoneticPr fontId="5"/>
  </si>
  <si>
    <t>File Path</t>
    <phoneticPr fontId="5"/>
  </si>
  <si>
    <t>Category</t>
    <phoneticPr fontId="5"/>
  </si>
  <si>
    <t>Category</t>
    <phoneticPr fontId="5"/>
  </si>
  <si>
    <t>File Attribute</t>
    <phoneticPr fontId="5"/>
  </si>
  <si>
    <t>Start Line</t>
    <phoneticPr fontId="5"/>
  </si>
  <si>
    <t>Now Line</t>
    <phoneticPr fontId="5"/>
  </si>
  <si>
    <t>Start Column</t>
    <phoneticPr fontId="5"/>
  </si>
  <si>
    <t>Now Column</t>
    <phoneticPr fontId="5"/>
  </si>
  <si>
    <t>Exp Begin Column</t>
    <phoneticPr fontId="5"/>
  </si>
  <si>
    <t>Exp End Column</t>
    <phoneticPr fontId="5"/>
  </si>
  <si>
    <t>Imp Begin Column</t>
    <phoneticPr fontId="5"/>
  </si>
  <si>
    <t>Imp End Column</t>
    <phoneticPr fontId="5"/>
  </si>
  <si>
    <t>A</t>
    <phoneticPr fontId="5"/>
  </si>
  <si>
    <t>E</t>
    <phoneticPr fontId="5"/>
  </si>
  <si>
    <t>F</t>
    <phoneticPr fontId="5"/>
  </si>
  <si>
    <t>H</t>
    <phoneticPr fontId="5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</si>
  <si>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</si>
  <si>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</si>
  <si>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</si>
  <si>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5"/>
  </si>
  <si>
    <t>In File Path</t>
    <phoneticPr fontId="5"/>
  </si>
  <si>
    <t>In File Name</t>
    <phoneticPr fontId="5"/>
  </si>
  <si>
    <t>Out File Path</t>
    <phoneticPr fontId="5"/>
  </si>
  <si>
    <t>C:\yyw\500_work\PeopleCode</t>
    <phoneticPr fontId="5"/>
  </si>
  <si>
    <t>Out File Name</t>
    <phoneticPr fontId="5"/>
  </si>
  <si>
    <t>EP853JTS.pc</t>
    <phoneticPr fontId="5"/>
  </si>
  <si>
    <t>K_CD_SHCO_H_TBL</t>
    <phoneticPr fontId="5"/>
  </si>
  <si>
    <t>X2901</t>
    <phoneticPr fontId="5"/>
  </si>
  <si>
    <t>55</t>
  </si>
  <si>
    <t>59</t>
  </si>
  <si>
    <t>K_AP_VCHR_HIST</t>
    <phoneticPr fontId="5"/>
  </si>
  <si>
    <t>支払伝票履歴</t>
    <phoneticPr fontId="5"/>
  </si>
  <si>
    <t>前渡金管理ﾃｰﾌﾞﾙ</t>
    <phoneticPr fontId="5"/>
  </si>
  <si>
    <t>VCHR_PPAY_XREF</t>
    <phoneticPr fontId="5"/>
  </si>
  <si>
    <t>AP 会計入力(補助簿)</t>
    <phoneticPr fontId="5"/>
  </si>
  <si>
    <t>伝票ﾍｯﾀﾞｰﾃｰﾌﾞﾙ</t>
    <phoneticPr fontId="5"/>
  </si>
  <si>
    <t>AP 伝票行ﾃｰﾌﾞﾙ</t>
    <phoneticPr fontId="5"/>
  </si>
  <si>
    <t>AP 支払</t>
    <phoneticPr fontId="5"/>
  </si>
  <si>
    <t>IBM</t>
    <phoneticPr fontId="5"/>
  </si>
  <si>
    <t>Oracle</t>
  </si>
  <si>
    <t>Oracle系</t>
    <rPh sb="6" eb="7">
      <t>ケイ</t>
    </rPh>
    <phoneticPr fontId="5"/>
  </si>
  <si>
    <t>IBM系</t>
    <rPh sb="3" eb="4">
      <t>ケイ</t>
    </rPh>
    <phoneticPr fontId="5"/>
  </si>
  <si>
    <t>書込内容</t>
    <rPh sb="0" eb="1">
      <t>ショ</t>
    </rPh>
    <rPh sb="1" eb="2">
      <t>コミ</t>
    </rPh>
    <rPh sb="2" eb="4">
      <t>ナイヨウ</t>
    </rPh>
    <phoneticPr fontId="5"/>
  </si>
  <si>
    <t>抽出・書込
＜箇所＞</t>
    <rPh sb="0" eb="2">
      <t>チュウシュツ</t>
    </rPh>
    <rPh sb="3" eb="5">
      <t>カキコ</t>
    </rPh>
    <rPh sb="7" eb="9">
      <t>カショ</t>
    </rPh>
    <phoneticPr fontId="5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</si>
  <si>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5"/>
  </si>
  <si>
    <t>全ﾌｧｲﾙ</t>
    <rPh sb="0" eb="1">
      <t>ゼン</t>
    </rPh>
    <phoneticPr fontId="5"/>
  </si>
  <si>
    <t>File Path</t>
    <phoneticPr fontId="5"/>
  </si>
  <si>
    <t>ﾌﾟﾛｾｽ番号</t>
  </si>
  <si>
    <t>Param1</t>
    <phoneticPr fontId="5"/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</si>
  <si>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</si>
  <si>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</si>
  <si>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</si>
  <si>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</si>
  <si>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</si>
  <si>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</si>
  <si>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5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</si>
  <si>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</si>
  <si>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</si>
  <si>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</si>
  <si>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</si>
  <si>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</si>
  <si>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</si>
  <si>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</si>
  <si>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</si>
  <si>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</si>
  <si>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</si>
  <si>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</si>
  <si>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5"/>
  </si>
  <si>
    <t>相手先</t>
    <phoneticPr fontId="5"/>
  </si>
  <si>
    <t>順番</t>
    <rPh sb="0" eb="2">
      <t>ジュンバン</t>
    </rPh>
    <phoneticPr fontId="5"/>
  </si>
  <si>
    <t>枝番</t>
    <rPh sb="0" eb="1">
      <t>エダ</t>
    </rPh>
    <rPh sb="1" eb="2">
      <t>バン</t>
    </rPh>
    <phoneticPr fontId="5"/>
  </si>
  <si>
    <t>金額</t>
    <phoneticPr fontId="5"/>
  </si>
  <si>
    <t>換算済金額</t>
    <phoneticPr fontId="5"/>
  </si>
  <si>
    <t>AFF1：勘定科目</t>
    <phoneticPr fontId="5"/>
  </si>
  <si>
    <t>AFF2：組織</t>
    <phoneticPr fontId="5"/>
  </si>
  <si>
    <t>AFF4：相手先区分</t>
    <phoneticPr fontId="5"/>
  </si>
  <si>
    <t>明細摘要</t>
    <phoneticPr fontId="5"/>
  </si>
  <si>
    <t>DFF6：税金コード</t>
    <phoneticPr fontId="5"/>
  </si>
  <si>
    <t>DFF15：予算パッケージ</t>
    <phoneticPr fontId="5"/>
  </si>
  <si>
    <t>DFF20：収支分析用コード</t>
    <phoneticPr fontId="5"/>
  </si>
  <si>
    <t>53</t>
    <phoneticPr fontId="5"/>
  </si>
  <si>
    <t>54</t>
  </si>
  <si>
    <t>56</t>
  </si>
  <si>
    <t>B</t>
    <phoneticPr fontId="5"/>
  </si>
  <si>
    <t>D</t>
    <phoneticPr fontId="5"/>
  </si>
  <si>
    <t>H</t>
    <phoneticPr fontId="5"/>
  </si>
  <si>
    <t>行目</t>
    <rPh sb="0" eb="2">
      <t>ギョウメ</t>
    </rPh>
    <phoneticPr fontId="5"/>
  </si>
  <si>
    <t>BK</t>
    <phoneticPr fontId="5"/>
  </si>
  <si>
    <t>BO</t>
    <phoneticPr fontId="5"/>
  </si>
  <si>
    <t>BS</t>
    <phoneticPr fontId="5"/>
  </si>
  <si>
    <t>BW</t>
    <phoneticPr fontId="5"/>
  </si>
  <si>
    <t>CE</t>
    <phoneticPr fontId="5"/>
  </si>
  <si>
    <t>CU</t>
    <phoneticPr fontId="5"/>
  </si>
  <si>
    <t>DW</t>
    <phoneticPr fontId="5"/>
  </si>
  <si>
    <t>EY</t>
    <phoneticPr fontId="5"/>
  </si>
  <si>
    <t>EZ</t>
    <phoneticPr fontId="5"/>
  </si>
  <si>
    <t xml:space="preserve"> </t>
    <phoneticPr fontId="5"/>
  </si>
  <si>
    <t>更新者</t>
    <phoneticPr fontId="5"/>
  </si>
  <si>
    <t>※PL勘定のみ有効</t>
    <rPh sb="3" eb="5">
      <t>カンジョウ</t>
    </rPh>
    <rPh sb="7" eb="9">
      <t>ユウコウ</t>
    </rPh>
    <phoneticPr fontId="5"/>
  </si>
  <si>
    <t>ﾌﾟﾛｾｽ番号</t>
    <phoneticPr fontId="5"/>
  </si>
  <si>
    <t>版</t>
    <phoneticPr fontId="5"/>
  </si>
  <si>
    <t>L</t>
    <phoneticPr fontId="5"/>
  </si>
  <si>
    <t>BI</t>
    <phoneticPr fontId="5"/>
  </si>
  <si>
    <t>更新日</t>
    <phoneticPr fontId="5"/>
  </si>
  <si>
    <t>E</t>
    <phoneticPr fontId="5"/>
  </si>
  <si>
    <t>4</t>
    <phoneticPr fontId="5"/>
  </si>
  <si>
    <t>変更履歴</t>
    <phoneticPr fontId="5"/>
  </si>
  <si>
    <t>仮Param</t>
    <rPh sb="0" eb="1">
      <t>カリ</t>
    </rPh>
    <phoneticPr fontId="5"/>
  </si>
  <si>
    <t>新業務名称</t>
    <phoneticPr fontId="5"/>
  </si>
  <si>
    <t>新業務プロセス名称</t>
    <phoneticPr fontId="5"/>
  </si>
  <si>
    <t>P3</t>
    <phoneticPr fontId="5"/>
  </si>
  <si>
    <t>P4</t>
    <phoneticPr fontId="5"/>
  </si>
  <si>
    <t>出力結果：</t>
    <rPh sb="0" eb="2">
      <t>シュツリョク</t>
    </rPh>
    <rPh sb="2" eb="4">
      <t>ケッカ</t>
    </rPh>
    <phoneticPr fontId="5"/>
  </si>
  <si>
    <t>FI</t>
    <phoneticPr fontId="5"/>
  </si>
  <si>
    <t>FJ</t>
    <phoneticPr fontId="5"/>
  </si>
  <si>
    <t>FK</t>
    <phoneticPr fontId="5"/>
  </si>
  <si>
    <t>FL</t>
    <phoneticPr fontId="5"/>
  </si>
  <si>
    <t>57</t>
  </si>
  <si>
    <t>58</t>
  </si>
  <si>
    <t>60</t>
  </si>
  <si>
    <t>検索</t>
    <rPh sb="0" eb="2">
      <t>ケンサク</t>
    </rPh>
    <phoneticPr fontId="5"/>
  </si>
  <si>
    <t>作成区分</t>
    <rPh sb="0" eb="2">
      <t>サクセイ</t>
    </rPh>
    <rPh sb="2" eb="4">
      <t>クブン</t>
    </rPh>
    <phoneticPr fontId="5"/>
  </si>
  <si>
    <t>削除</t>
    <phoneticPr fontId="5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</si>
  <si>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</si>
  <si>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</si>
  <si>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</si>
  <si>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</si>
  <si>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</si>
  <si>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</si>
  <si>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</si>
  <si>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</si>
  <si>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</si>
  <si>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</si>
  <si>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</si>
  <si>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</si>
  <si>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</si>
  <si>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</si>
  <si>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</si>
  <si>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</si>
  <si>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</si>
  <si>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</si>
  <si>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</si>
  <si>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</si>
  <si>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</si>
  <si>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</si>
  <si>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</si>
  <si>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</si>
  <si>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</si>
  <si>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</si>
  <si>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</si>
  <si>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</si>
  <si>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</si>
  <si>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</si>
  <si>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</si>
  <si>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</si>
  <si>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</si>
  <si>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</si>
  <si>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</si>
  <si>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</si>
  <si>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</si>
  <si>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5"/>
  </si>
  <si>
    <t>登録</t>
    <phoneticPr fontId="5"/>
  </si>
  <si>
    <t>プロセス番号</t>
    <phoneticPr fontId="5"/>
  </si>
  <si>
    <t>明細行単位項目値1：取引コード、取引作成日、処理通番</t>
  </si>
  <si>
    <t>明細行単位項目値2：その他契約番号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phoneticPr fontId="11"/>
  </si>
  <si>
    <t>FQ49</t>
  </si>
  <si>
    <t>明細行単位項目値3：資金繰りステータス、当方口座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3">
      <t>シキンク</t>
    </rPh>
    <rPh sb="20" eb="22">
      <t>トウホウ</t>
    </rPh>
    <rPh sb="22" eb="24">
      <t>コウザ</t>
    </rPh>
    <phoneticPr fontId="11"/>
  </si>
  <si>
    <t>FU49</t>
  </si>
  <si>
    <t>明細行単位項目値4：国際ブランド区分、カード種別区分、申込受付経路区分</t>
  </si>
  <si>
    <t>FY49</t>
  </si>
  <si>
    <t>明細行単位項目値5：統合企業番号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トウゴウ</t>
    </rPh>
    <rPh sb="12" eb="14">
      <t>キギョウ</t>
    </rPh>
    <rPh sb="14" eb="16">
      <t>バンゴウ</t>
    </rPh>
    <phoneticPr fontId="11"/>
  </si>
  <si>
    <t>GC49</t>
  </si>
  <si>
    <t>明細行単位項目値6：顧客管理番号</t>
  </si>
  <si>
    <t>GG49</t>
  </si>
  <si>
    <t>明細行単位項目値7：会社コード、カード商品コード、カードブランド区分、契約ブランド識別区分</t>
  </si>
  <si>
    <t>GK49</t>
  </si>
  <si>
    <t>明細行単位項目値8：加盟店番号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phoneticPr fontId="11"/>
  </si>
  <si>
    <t>GO49</t>
  </si>
  <si>
    <t>明細行単位項目値9：加盟店店舗番号、加盟店店舗業種コード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phoneticPr fontId="11"/>
  </si>
  <si>
    <t>GS49</t>
  </si>
  <si>
    <t>明細行単位項目値10：契約管理番号、加盟店店舗取引形態区分</t>
  </si>
  <si>
    <t>GW49</t>
  </si>
  <si>
    <t>C:</t>
  </si>
  <si>
    <t>D:</t>
  </si>
  <si>
    <t>※列毎に操作すると、[B:]を箇所に投入。（列毎の書込が条件必須、書込先の内容がある必須）、(列毎に抽出する時、条件必須）</t>
    <rPh sb="1" eb="2">
      <t>レツ</t>
    </rPh>
    <rPh sb="2" eb="3">
      <t>ゴト</t>
    </rPh>
    <rPh sb="4" eb="6">
      <t>ソウサ</t>
    </rPh>
    <rPh sb="15" eb="17">
      <t>カショ</t>
    </rPh>
    <rPh sb="18" eb="20">
      <t>トウニュウ</t>
    </rPh>
    <rPh sb="22" eb="23">
      <t>レツ</t>
    </rPh>
    <rPh sb="23" eb="24">
      <t>ゴト</t>
    </rPh>
    <rPh sb="25" eb="26">
      <t>カ</t>
    </rPh>
    <rPh sb="26" eb="27">
      <t>コ</t>
    </rPh>
    <rPh sb="28" eb="30">
      <t>ジョウケン</t>
    </rPh>
    <rPh sb="30" eb="32">
      <t>ヒッス</t>
    </rPh>
    <rPh sb="33" eb="35">
      <t>カキコ</t>
    </rPh>
    <rPh sb="35" eb="36">
      <t>サキ</t>
    </rPh>
    <rPh sb="37" eb="39">
      <t>ナイヨウ</t>
    </rPh>
    <rPh sb="42" eb="44">
      <t>ヒッス</t>
    </rPh>
    <rPh sb="47" eb="49">
      <t>レツゴト</t>
    </rPh>
    <rPh sb="50" eb="52">
      <t>チュウシュツ</t>
    </rPh>
    <rPh sb="54" eb="55">
      <t>トキ</t>
    </rPh>
    <rPh sb="56" eb="58">
      <t>ジョウケン</t>
    </rPh>
    <rPh sb="58" eb="60">
      <t>ヒッス</t>
    </rPh>
    <phoneticPr fontId="5"/>
  </si>
  <si>
    <t>明細行単位項目値1：取引コード、取引作成日、処理通番、YANGYW</t>
  </si>
  <si>
    <t>明細行単位項目値2：その他契約番号、YANGYW</t>
  </si>
  <si>
    <t>明細行単位項目値3：資金繰りステータス、当方口座、YANGYW</t>
  </si>
  <si>
    <t>明細行単位項目値4：国際ブランド区分、カード種別区分、申込受付経路区分、YANGYW</t>
  </si>
  <si>
    <t>明細行単位項目値5：統合企業番号、YANGYW</t>
  </si>
  <si>
    <t>明細行単位項目値6：顧客管理番号、YANGYW</t>
  </si>
  <si>
    <t>明細行単位項目値7：会社コード、カード商品コード、カードブランド区分、契約ブランド識別区分、YANGYW</t>
  </si>
  <si>
    <t>明細行単位項目値8：加盟店番号、YANGYW</t>
  </si>
  <si>
    <t>明細行単位項目値9：加盟店店舗番号、加盟店店舗業種コード、YANGYW</t>
  </si>
  <si>
    <t>明細行単位項目値10：契約管理番号、加盟店店舗取引形態区分、YANGYW</t>
  </si>
  <si>
    <t>条件</t>
    <rPh sb="0" eb="2">
      <t>ジョウケン</t>
    </rPh>
    <phoneticPr fontId="5"/>
  </si>
  <si>
    <t>　</t>
    <phoneticPr fontId="5"/>
  </si>
  <si>
    <t>設定（項目）</t>
    <phoneticPr fontId="5"/>
  </si>
  <si>
    <t>ﾌﾟﾛｾｽ番号</t>
    <phoneticPr fontId="5"/>
  </si>
  <si>
    <t>テンプレート</t>
    <phoneticPr fontId="5"/>
  </si>
  <si>
    <t>　</t>
    <phoneticPr fontId="5"/>
  </si>
  <si>
    <t>DFF7：(未使用)</t>
  </si>
  <si>
    <t>DY49</t>
  </si>
  <si>
    <t>明細行単位項目値2：その他契約番号、予備エリア01</t>
  </si>
  <si>
    <t>明細行単位項目値3：資金繰りステータス、当方口座、予備エリア02</t>
  </si>
  <si>
    <t>明細行単位項目値4：国際ブランド区分、カード種別区分、獲得ルート区分、予備エリア03</t>
  </si>
  <si>
    <t>明細行単位項目値5：契約管理番号(会員)、予備エリア04</t>
  </si>
  <si>
    <t>明細行単位項目値6：顧客管理番号、予備エリア05</t>
  </si>
  <si>
    <t>明細行単位項目値7：会社コード、カード商品コード、カードブランド区分、加盟店採番識別区分、予備エリア06</t>
  </si>
  <si>
    <t>明細行単位項目値8：加盟店番号、予備エリア07</t>
  </si>
  <si>
    <t>明細行単位項目値9：加盟店店舗番号、加盟店店舗業種コード、予備エリア08</t>
  </si>
  <si>
    <t>明細行単位項目値10：契約管理番号(加盟店)、加盟店店舗取引形態区分、予備エリア09</t>
  </si>
  <si>
    <t>明細行単位項目値4：国際ブランド区分、カード種別区分</t>
  </si>
  <si>
    <t>明細行単位項目値5：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phoneticPr fontId="11"/>
  </si>
  <si>
    <t>明細行単位項目値7：会社コード、カード商品コード、カードブランド区分</t>
  </si>
  <si>
    <t>DFF7：</t>
  </si>
  <si>
    <t>Key Label</t>
    <phoneticPr fontId="5"/>
  </si>
  <si>
    <t>属性１</t>
    <rPh sb="0" eb="2">
      <t>ゾクセイ</t>
    </rPh>
    <phoneticPr fontId="5"/>
  </si>
  <si>
    <t>属性２</t>
    <rPh sb="0" eb="2">
      <t>ゾクセイ</t>
    </rPh>
    <phoneticPr fontId="5"/>
  </si>
  <si>
    <t>属性３</t>
    <rPh sb="0" eb="2">
      <t>ゾクセイ</t>
    </rPh>
    <phoneticPr fontId="5"/>
  </si>
  <si>
    <t>属性４</t>
    <rPh sb="0" eb="2">
      <t>ゾクセイ</t>
    </rPh>
    <phoneticPr fontId="5"/>
  </si>
  <si>
    <t>属性５</t>
    <rPh sb="0" eb="2">
      <t>ゾクセイ</t>
    </rPh>
    <phoneticPr fontId="5"/>
  </si>
  <si>
    <t>属性６</t>
    <rPh sb="0" eb="2">
      <t>ゾクセイ</t>
    </rPh>
    <phoneticPr fontId="5"/>
  </si>
  <si>
    <t>属性７</t>
    <rPh sb="0" eb="2">
      <t>ゾクセイ</t>
    </rPh>
    <phoneticPr fontId="5"/>
  </si>
  <si>
    <t>属性８</t>
    <rPh sb="0" eb="2">
      <t>ゾクセイ</t>
    </rPh>
    <phoneticPr fontId="5"/>
  </si>
  <si>
    <t>属性９</t>
    <rPh sb="0" eb="2">
      <t>ゾクセイ</t>
    </rPh>
    <phoneticPr fontId="5"/>
  </si>
  <si>
    <t>属性１０</t>
    <rPh sb="0" eb="2">
      <t>ゾクセイ</t>
    </rPh>
    <phoneticPr fontId="5"/>
  </si>
  <si>
    <t>属性１１</t>
    <rPh sb="0" eb="2">
      <t>ゾクセイ</t>
    </rPh>
    <phoneticPr fontId="5"/>
  </si>
  <si>
    <t>属性１２</t>
    <rPh sb="0" eb="2">
      <t>ゾクセイ</t>
    </rPh>
    <phoneticPr fontId="5"/>
  </si>
  <si>
    <t>属性１３</t>
    <rPh sb="0" eb="2">
      <t>ゾクセイ</t>
    </rPh>
    <phoneticPr fontId="5"/>
  </si>
  <si>
    <t>属性１４</t>
    <rPh sb="0" eb="2">
      <t>ゾクセイ</t>
    </rPh>
    <phoneticPr fontId="5"/>
  </si>
  <si>
    <t>属性１５</t>
    <rPh sb="0" eb="2">
      <t>ゾクセイ</t>
    </rPh>
    <phoneticPr fontId="5"/>
  </si>
  <si>
    <t>属性１６</t>
    <rPh sb="0" eb="2">
      <t>ゾクセイ</t>
    </rPh>
    <phoneticPr fontId="5"/>
  </si>
  <si>
    <t>属性１７</t>
    <rPh sb="0" eb="2">
      <t>ゾクセイ</t>
    </rPh>
    <phoneticPr fontId="5"/>
  </si>
  <si>
    <t>属性１８</t>
    <rPh sb="0" eb="2">
      <t>ゾクセイ</t>
    </rPh>
    <phoneticPr fontId="5"/>
  </si>
  <si>
    <t>属性１９</t>
    <rPh sb="0" eb="2">
      <t>ゾクセイ</t>
    </rPh>
    <phoneticPr fontId="5"/>
  </si>
  <si>
    <t>属性２０</t>
    <rPh sb="0" eb="2">
      <t>ゾクセイ</t>
    </rPh>
    <phoneticPr fontId="5"/>
  </si>
  <si>
    <t>属性２１</t>
    <rPh sb="0" eb="2">
      <t>ゾクセイ</t>
    </rPh>
    <phoneticPr fontId="5"/>
  </si>
  <si>
    <t>属性２２</t>
    <rPh sb="0" eb="2">
      <t>ゾクセイ</t>
    </rPh>
    <phoneticPr fontId="5"/>
  </si>
  <si>
    <t>属性２３</t>
    <rPh sb="0" eb="2">
      <t>ゾクセイ</t>
    </rPh>
    <phoneticPr fontId="5"/>
  </si>
  <si>
    <t>属性２４</t>
    <rPh sb="0" eb="2">
      <t>ゾクセイ</t>
    </rPh>
    <phoneticPr fontId="5"/>
  </si>
  <si>
    <t>属性２５</t>
    <rPh sb="0" eb="2">
      <t>ゾクセイ</t>
    </rPh>
    <phoneticPr fontId="5"/>
  </si>
  <si>
    <t>属性２６</t>
    <rPh sb="0" eb="2">
      <t>ゾクセイ</t>
    </rPh>
    <phoneticPr fontId="5"/>
  </si>
  <si>
    <t>属性２７</t>
    <rPh sb="0" eb="2">
      <t>ゾクセイ</t>
    </rPh>
    <phoneticPr fontId="5"/>
  </si>
  <si>
    <t>属性２８</t>
    <rPh sb="0" eb="2">
      <t>ゾクセイ</t>
    </rPh>
    <phoneticPr fontId="5"/>
  </si>
  <si>
    <t>属性２９</t>
    <rPh sb="0" eb="2">
      <t>ゾクセイ</t>
    </rPh>
    <phoneticPr fontId="5"/>
  </si>
  <si>
    <t>属性３０</t>
    <rPh sb="0" eb="2">
      <t>ゾクセイ</t>
    </rPh>
    <phoneticPr fontId="5"/>
  </si>
  <si>
    <t>種類</t>
    <rPh sb="0" eb="2">
      <t>シュルイ</t>
    </rPh>
    <phoneticPr fontId="5"/>
  </si>
  <si>
    <t>属性利用数</t>
    <rPh sb="0" eb="2">
      <t>ゾクセイ</t>
    </rPh>
    <rPh sb="2" eb="4">
      <t>リヨウ</t>
    </rPh>
    <rPh sb="4" eb="5">
      <t>カズ</t>
    </rPh>
    <phoneticPr fontId="5"/>
  </si>
  <si>
    <t>ﾗﾍﾞﾙ位置</t>
    <rPh sb="4" eb="6">
      <t>イチ</t>
    </rPh>
    <phoneticPr fontId="5"/>
  </si>
  <si>
    <t>未利用</t>
    <rPh sb="0" eb="3">
      <t>ミリヨウ</t>
    </rPh>
    <phoneticPr fontId="5"/>
  </si>
  <si>
    <t>ﾗﾍﾞﾙ1</t>
  </si>
  <si>
    <t>ﾗﾍﾞﾙ2</t>
  </si>
  <si>
    <t>ﾗﾍﾞﾙ3</t>
  </si>
  <si>
    <t>ﾗﾍﾞﾙ4</t>
  </si>
  <si>
    <t>ﾗﾍﾞﾙ5</t>
  </si>
  <si>
    <t>ﾗﾍﾞﾙ6</t>
  </si>
  <si>
    <t>ﾗﾍﾞﾙ7</t>
  </si>
  <si>
    <t>ﾗﾍﾞﾙ8</t>
  </si>
  <si>
    <t>ﾗﾍﾞﾙ9</t>
  </si>
  <si>
    <t>ﾗﾍﾞﾙ10</t>
  </si>
  <si>
    <t>ﾊﾞﾘｭｰ1</t>
  </si>
  <si>
    <t>ﾊﾞﾘｭｰ2</t>
  </si>
  <si>
    <t>ﾊﾞﾘｭｰ3</t>
  </si>
  <si>
    <t>ﾊﾞﾘｭｰ4</t>
  </si>
  <si>
    <t>ﾊﾞﾘｭｰ5</t>
  </si>
  <si>
    <t>ﾊﾞﾘｭｰ6</t>
  </si>
  <si>
    <t>ﾊﾞﾘｭｰ7</t>
  </si>
  <si>
    <t>ﾊﾞﾘｭｰ8</t>
  </si>
  <si>
    <t>ﾊﾞﾘｭｰ9</t>
  </si>
  <si>
    <t>ﾊﾞﾘｭｰ10</t>
  </si>
  <si>
    <t>単一</t>
    <rPh sb="0" eb="2">
      <t>タンイツ</t>
    </rPh>
    <phoneticPr fontId="5"/>
  </si>
  <si>
    <t>2</t>
    <phoneticPr fontId="5"/>
  </si>
  <si>
    <t>縦</t>
    <rPh sb="0" eb="1">
      <t>タテ</t>
    </rPh>
    <phoneticPr fontId="5"/>
  </si>
  <si>
    <t>行,列</t>
    <rPh sb="0" eb="1">
      <t>ギョウ</t>
    </rPh>
    <rPh sb="2" eb="3">
      <t>レツ</t>
    </rPh>
    <phoneticPr fontId="5"/>
  </si>
  <si>
    <t>行,列</t>
    <phoneticPr fontId="5"/>
  </si>
  <si>
    <t>複数</t>
    <rPh sb="0" eb="2">
      <t>フクスウ</t>
    </rPh>
    <phoneticPr fontId="5"/>
  </si>
  <si>
    <t>5</t>
    <phoneticPr fontId="5"/>
  </si>
  <si>
    <t>横</t>
    <rPh sb="0" eb="1">
      <t>ヨコ</t>
    </rPh>
    <phoneticPr fontId="5"/>
  </si>
  <si>
    <t>組合せ</t>
    <rPh sb="0" eb="2">
      <t>クミアワ</t>
    </rPh>
    <phoneticPr fontId="5"/>
  </si>
  <si>
    <t>7</t>
    <phoneticPr fontId="5"/>
  </si>
  <si>
    <t>項目の属性（初期Flame）</t>
    <rPh sb="0" eb="2">
      <t>コウモク</t>
    </rPh>
    <rPh sb="3" eb="5">
      <t>ゾクセイ</t>
    </rPh>
    <rPh sb="6" eb="8">
      <t>ショキ</t>
    </rPh>
    <phoneticPr fontId="5"/>
  </si>
  <si>
    <t>Key Label</t>
    <phoneticPr fontId="5"/>
  </si>
  <si>
    <t>プロセス番号</t>
    <phoneticPr fontId="5"/>
  </si>
  <si>
    <t>2</t>
    <phoneticPr fontId="5"/>
  </si>
  <si>
    <t>行,列</t>
    <phoneticPr fontId="5"/>
  </si>
  <si>
    <t>※絶対アドレス</t>
    <rPh sb="1" eb="3">
      <t>ゼッタイ</t>
    </rPh>
    <phoneticPr fontId="5"/>
  </si>
  <si>
    <t>仕訳番号</t>
    <phoneticPr fontId="5"/>
  </si>
  <si>
    <t>※相対アドレス　＋　偏移差</t>
    <rPh sb="1" eb="3">
      <t>ソウタイ</t>
    </rPh>
    <rPh sb="10" eb="12">
      <t>ヘンイ</t>
    </rPh>
    <rPh sb="12" eb="13">
      <t>サ</t>
    </rPh>
    <phoneticPr fontId="5"/>
  </si>
  <si>
    <t>計上日</t>
    <phoneticPr fontId="5"/>
  </si>
  <si>
    <t>5</t>
    <phoneticPr fontId="5"/>
  </si>
  <si>
    <t>データ抽出条件</t>
    <rPh sb="3" eb="5">
      <t>チュウシュツ</t>
    </rPh>
    <rPh sb="5" eb="7">
      <t>ジョウケン</t>
    </rPh>
    <phoneticPr fontId="5"/>
  </si>
  <si>
    <t>複数</t>
    <phoneticPr fontId="5"/>
  </si>
  <si>
    <t>項目の属性（一度でも利用後、Label付けFlame）</t>
    <rPh sb="0" eb="2">
      <t>コウモク</t>
    </rPh>
    <rPh sb="3" eb="5">
      <t>ゾクセイ</t>
    </rPh>
    <rPh sb="6" eb="8">
      <t>イチド</t>
    </rPh>
    <rPh sb="19" eb="20">
      <t>ツ</t>
    </rPh>
    <phoneticPr fontId="5"/>
  </si>
  <si>
    <t>プロセス番号</t>
  </si>
  <si>
    <t>論理符号</t>
  </si>
  <si>
    <t>左括弧</t>
  </si>
  <si>
    <t>変数</t>
  </si>
  <si>
    <t>条件符号</t>
  </si>
  <si>
    <t>コード値</t>
  </si>
  <si>
    <t>説明</t>
  </si>
  <si>
    <t>右括弧</t>
  </si>
  <si>
    <t>項目の属性（利用中）</t>
    <rPh sb="0" eb="2">
      <t>コウモク</t>
    </rPh>
    <rPh sb="3" eb="5">
      <t>ゾクセイ</t>
    </rPh>
    <rPh sb="8" eb="9">
      <t>チュウ</t>
    </rPh>
    <phoneticPr fontId="5"/>
  </si>
  <si>
    <t>100200300</t>
    <phoneticPr fontId="5"/>
  </si>
  <si>
    <t>-</t>
    <phoneticPr fontId="5"/>
  </si>
  <si>
    <t>(</t>
    <phoneticPr fontId="5"/>
  </si>
  <si>
    <t>仕訳特定コード</t>
    <rPh sb="0" eb="2">
      <t>シワケ</t>
    </rPh>
    <rPh sb="2" eb="4">
      <t>トクテイ</t>
    </rPh>
    <phoneticPr fontId="5"/>
  </si>
  <si>
    <t>=</t>
    <phoneticPr fontId="5"/>
  </si>
  <si>
    <t>'KYK_SWK00010'</t>
  </si>
  <si>
    <t>)</t>
    <phoneticPr fontId="5"/>
  </si>
  <si>
    <t>AND</t>
    <phoneticPr fontId="5"/>
  </si>
  <si>
    <t>コード１</t>
    <phoneticPr fontId="5"/>
  </si>
  <si>
    <t>コード値</t>
    <rPh sb="3" eb="4">
      <t>チ</t>
    </rPh>
    <phoneticPr fontId="5"/>
  </si>
  <si>
    <t>条件１</t>
    <rPh sb="0" eb="2">
      <t>ジョウケン</t>
    </rPh>
    <phoneticPr fontId="5"/>
  </si>
  <si>
    <t>コード２</t>
    <phoneticPr fontId="5"/>
  </si>
  <si>
    <t>条件２</t>
    <rPh sb="0" eb="2">
      <t>ジョウケン</t>
    </rPh>
    <phoneticPr fontId="5"/>
  </si>
  <si>
    <t>更新用</t>
    <rPh sb="0" eb="2">
      <t>コウシン</t>
    </rPh>
    <rPh sb="2" eb="3">
      <t>ヨウ</t>
    </rPh>
    <phoneticPr fontId="5"/>
  </si>
  <si>
    <t>値保持用</t>
    <rPh sb="0" eb="1">
      <t>アタイ</t>
    </rPh>
    <rPh sb="1" eb="3">
      <t>ホジ</t>
    </rPh>
    <phoneticPr fontId="5"/>
  </si>
  <si>
    <t>コード：名称</t>
    <rPh sb="4" eb="6">
      <t>メイショウ</t>
    </rPh>
    <phoneticPr fontId="5"/>
  </si>
  <si>
    <t>No.</t>
    <phoneticPr fontId="5"/>
  </si>
  <si>
    <t>備考</t>
    <rPh sb="0" eb="2">
      <t>ビコウ</t>
    </rPh>
    <phoneticPr fontId="5"/>
  </si>
  <si>
    <t>分割符号</t>
    <rPh sb="0" eb="2">
      <t>ブンカツ</t>
    </rPh>
    <rPh sb="2" eb="4">
      <t>フゴウ</t>
    </rPh>
    <phoneticPr fontId="5"/>
  </si>
  <si>
    <t>,</t>
    <phoneticPr fontId="5"/>
  </si>
  <si>
    <t>新コード定義マスタ</t>
    <rPh sb="0" eb="1">
      <t>シン</t>
    </rPh>
    <rPh sb="4" eb="6">
      <t>テイギ</t>
    </rPh>
    <phoneticPr fontId="5"/>
  </si>
  <si>
    <t>旧コード定義マスタ</t>
    <rPh sb="0" eb="1">
      <t>キュウ</t>
    </rPh>
    <rPh sb="4" eb="6">
      <t>テイギ</t>
    </rPh>
    <phoneticPr fontId="5"/>
  </si>
  <si>
    <t>旧抽出条件</t>
    <rPh sb="0" eb="1">
      <t>キュウ</t>
    </rPh>
    <rPh sb="1" eb="3">
      <t>チュウシュツ</t>
    </rPh>
    <rPh sb="3" eb="5">
      <t>ジョウケン</t>
    </rPh>
    <phoneticPr fontId="5"/>
  </si>
  <si>
    <t>新抽出条件</t>
    <rPh sb="0" eb="1">
      <t>シン</t>
    </rPh>
    <rPh sb="1" eb="3">
      <t>チュウシュツ</t>
    </rPh>
    <rPh sb="3" eb="5">
      <t>ジョウケン</t>
    </rPh>
    <phoneticPr fontId="5"/>
  </si>
  <si>
    <t>変換マスタ</t>
    <rPh sb="0" eb="2">
      <t>ヘンカン</t>
    </rPh>
    <phoneticPr fontId="5"/>
  </si>
  <si>
    <t>旧</t>
    <rPh sb="0" eb="1">
      <t>キュウ</t>
    </rPh>
    <phoneticPr fontId="5"/>
  </si>
  <si>
    <t>新</t>
    <rPh sb="0" eb="1">
      <t>シン</t>
    </rPh>
    <phoneticPr fontId="5"/>
  </si>
  <si>
    <t>旧結果</t>
    <rPh sb="0" eb="1">
      <t>キュウ</t>
    </rPh>
    <rPh sb="1" eb="3">
      <t>ケッカ</t>
    </rPh>
    <phoneticPr fontId="5"/>
  </si>
  <si>
    <t>01</t>
  </si>
  <si>
    <t>売上支払方法区分</t>
    <phoneticPr fontId="5"/>
  </si>
  <si>
    <t>データ抽出条件</t>
  </si>
  <si>
    <t>新説明</t>
    <rPh sb="0" eb="1">
      <t>シン</t>
    </rPh>
    <rPh sb="1" eb="3">
      <t>セツメイ</t>
    </rPh>
    <phoneticPr fontId="5"/>
  </si>
  <si>
    <t>新コード</t>
    <rPh sb="0" eb="1">
      <t>シン</t>
    </rPh>
    <phoneticPr fontId="5"/>
  </si>
  <si>
    <t>新名称</t>
    <rPh sb="0" eb="1">
      <t>シン</t>
    </rPh>
    <rPh sb="1" eb="3">
      <t>メイショウ</t>
    </rPh>
    <phoneticPr fontId="5"/>
  </si>
  <si>
    <t>02</t>
  </si>
  <si>
    <t>03</t>
  </si>
  <si>
    <t>00</t>
  </si>
  <si>
    <t>04</t>
  </si>
  <si>
    <t>05</t>
  </si>
  <si>
    <t>06</t>
  </si>
  <si>
    <t>03</t>
    <phoneticPr fontId="5"/>
  </si>
  <si>
    <t>結果合計</t>
    <rPh sb="0" eb="2">
      <t>ケッカ</t>
    </rPh>
    <rPh sb="2" eb="3">
      <t>ゴウ</t>
    </rPh>
    <phoneticPr fontId="5"/>
  </si>
  <si>
    <t>件数</t>
    <rPh sb="0" eb="2">
      <t>ケンスウ</t>
    </rPh>
    <phoneticPr fontId="5"/>
  </si>
  <si>
    <t>項目設定検証</t>
  </si>
  <si>
    <t xml:space="preserve">   定数</t>
  </si>
  <si>
    <t xml:space="preserve">   文字列結合</t>
  </si>
  <si>
    <t xml:space="preserve">   文字列切取</t>
  </si>
  <si>
    <t xml:space="preserve">   四則演算</t>
  </si>
  <si>
    <t xml:space="preserve">   NULL置換</t>
  </si>
  <si>
    <t xml:space="preserve">   日付型変換</t>
  </si>
  <si>
    <t xml:space="preserve">   文字型変換</t>
  </si>
  <si>
    <t xml:space="preserve">   四捨五入</t>
  </si>
  <si>
    <t>工程</t>
    <phoneticPr fontId="5"/>
  </si>
  <si>
    <t>機能ID</t>
    <rPh sb="0" eb="2">
      <t>キノウ</t>
    </rPh>
    <phoneticPr fontId="5"/>
  </si>
  <si>
    <t>機能名</t>
    <phoneticPr fontId="5"/>
  </si>
  <si>
    <t>テスト</t>
    <phoneticPr fontId="5"/>
  </si>
  <si>
    <t>UT</t>
    <phoneticPr fontId="5"/>
  </si>
  <si>
    <t>実施日</t>
    <rPh sb="0" eb="3">
      <t>ジッシビ</t>
    </rPh>
    <phoneticPr fontId="5"/>
  </si>
  <si>
    <t>実施者</t>
    <rPh sb="0" eb="2">
      <t>ジッシ</t>
    </rPh>
    <rPh sb="2" eb="3">
      <t>シャ</t>
    </rPh>
    <phoneticPr fontId="5"/>
  </si>
  <si>
    <t>2017/12/21</t>
    <phoneticPr fontId="5"/>
  </si>
  <si>
    <t>TIS呉</t>
    <phoneticPr fontId="5"/>
  </si>
  <si>
    <t>シナリオ・ステップ.テスト番号</t>
    <phoneticPr fontId="5"/>
  </si>
  <si>
    <t>4.1.1.552～4.1.8.1239</t>
    <phoneticPr fontId="5"/>
  </si>
  <si>
    <t>4.2.1.1256～4.2.3.1513</t>
    <phoneticPr fontId="5"/>
  </si>
  <si>
    <t>対象データ
プロファイル</t>
    <rPh sb="0" eb="2">
      <t>タイショウ</t>
    </rPh>
    <phoneticPr fontId="5"/>
  </si>
  <si>
    <t>結果合計</t>
    <rPh sb="0" eb="2">
      <t>ケッカ</t>
    </rPh>
    <rPh sb="2" eb="4">
      <t>ゴウケイ</t>
    </rPh>
    <phoneticPr fontId="5"/>
  </si>
  <si>
    <t>関数自動計算</t>
    <rPh sb="0" eb="2">
      <t>カンスウ</t>
    </rPh>
    <rPh sb="2" eb="4">
      <t>ジドウ</t>
    </rPh>
    <rPh sb="4" eb="6">
      <t>ケイサン</t>
    </rPh>
    <phoneticPr fontId="5"/>
  </si>
  <si>
    <t>結果</t>
    <phoneticPr fontId="5"/>
  </si>
  <si>
    <t>検証対象</t>
    <rPh sb="0" eb="2">
      <t>ケンショウ</t>
    </rPh>
    <rPh sb="2" eb="4">
      <t>タイショウ</t>
    </rPh>
    <phoneticPr fontId="5"/>
  </si>
  <si>
    <t>ツール作成</t>
    <rPh sb="3" eb="5">
      <t>サクセイ</t>
    </rPh>
    <phoneticPr fontId="5"/>
  </si>
  <si>
    <t>ソース区分</t>
    <rPh sb="3" eb="5">
      <t>クブン</t>
    </rPh>
    <phoneticPr fontId="5"/>
  </si>
  <si>
    <t>想定結果</t>
    <rPh sb="0" eb="2">
      <t>ソウテイ</t>
    </rPh>
    <rPh sb="2" eb="4">
      <t>ケッカ</t>
    </rPh>
    <phoneticPr fontId="5"/>
  </si>
  <si>
    <t>リポジトリ</t>
    <phoneticPr fontId="5"/>
  </si>
  <si>
    <t>SQL文抽出</t>
    <rPh sb="3" eb="4">
      <t>ブン</t>
    </rPh>
    <rPh sb="4" eb="6">
      <t>チュウシュツ</t>
    </rPh>
    <phoneticPr fontId="5"/>
  </si>
  <si>
    <t>TE020の項目検証SQLフォルダのSQL文によりデータ抽出</t>
    <rPh sb="6" eb="8">
      <t>コウモク</t>
    </rPh>
    <rPh sb="8" eb="10">
      <t>ケンショウ</t>
    </rPh>
    <rPh sb="21" eb="22">
      <t>ブン</t>
    </rPh>
    <phoneticPr fontId="5"/>
  </si>
  <si>
    <t>IFデータ</t>
    <phoneticPr fontId="5"/>
  </si>
  <si>
    <t>IFデータ：</t>
    <phoneticPr fontId="5"/>
  </si>
  <si>
    <t>項目検証_IF_GFT_SWK00020_1～項目検証_IF_GFT_SWK00020_8</t>
  </si>
  <si>
    <t>リポジトリ：</t>
    <phoneticPr fontId="5"/>
  </si>
  <si>
    <t>項目検証_REPO_GFT_SWK00020_1～項目検証_REPO_GFT_SWK00020_8</t>
    <phoneticPr fontId="5"/>
  </si>
  <si>
    <t>明細1</t>
    <phoneticPr fontId="5"/>
  </si>
  <si>
    <t>明細2</t>
    <phoneticPr fontId="5"/>
  </si>
  <si>
    <t>明細3</t>
    <phoneticPr fontId="5"/>
  </si>
  <si>
    <t>明細4</t>
    <phoneticPr fontId="5"/>
  </si>
  <si>
    <t>明細5</t>
    <phoneticPr fontId="5"/>
  </si>
  <si>
    <t>明細6</t>
    <phoneticPr fontId="5"/>
  </si>
  <si>
    <t>明細7</t>
    <phoneticPr fontId="5"/>
  </si>
  <si>
    <t>明細8</t>
    <phoneticPr fontId="5"/>
  </si>
  <si>
    <t>仕訳番号：120101006A</t>
    <phoneticPr fontId="5"/>
  </si>
  <si>
    <t>仕訳ソース</t>
  </si>
  <si>
    <t>JOURNAL_SOURCE</t>
  </si>
  <si>
    <t>ヘッダー</t>
  </si>
  <si>
    <t>○</t>
  </si>
  <si>
    <t>定数</t>
  </si>
  <si>
    <t>カード業務</t>
  </si>
  <si>
    <t>仕訳バッチ名</t>
  </si>
  <si>
    <t>BATCH_NAME</t>
  </si>
  <si>
    <t>文字列結合</t>
  </si>
  <si>
    <t>120101006_20171211</t>
  </si>
  <si>
    <t>仕訳バッチ摘要</t>
  </si>
  <si>
    <t>BATCH_DESCRIPTION</t>
  </si>
  <si>
    <t>DFF9：起票部署(借)</t>
  </si>
  <si>
    <t>DFF_SEGMENT9_DR</t>
  </si>
  <si>
    <t>明細</t>
  </si>
  <si>
    <t>1A400</t>
  </si>
  <si>
    <t>-</t>
  </si>
  <si>
    <t>DFF9：起票部署(貸)</t>
  </si>
  <si>
    <t>DFF_SEGMENT9_CR</t>
  </si>
  <si>
    <t>仕訳ルールコード</t>
  </si>
  <si>
    <t>JOURNAL_RULE_CODE</t>
    <phoneticPr fontId="5"/>
  </si>
  <si>
    <t>管理用項目</t>
  </si>
  <si>
    <t>GFT_SWK00020</t>
  </si>
  <si>
    <t>元帳ID</t>
  </si>
  <si>
    <t>LEDGER_ID</t>
  </si>
  <si>
    <t>00000MUN</t>
    <phoneticPr fontId="5"/>
  </si>
  <si>
    <t>00000MUN</t>
  </si>
  <si>
    <t>営業単位</t>
  </si>
  <si>
    <t>ORG_ID</t>
  </si>
  <si>
    <t>00000MUN</t>
    <phoneticPr fontId="5"/>
  </si>
  <si>
    <t>仕訳カテゴリ</t>
  </si>
  <si>
    <t>JOURNAL_CATEGORY</t>
    <phoneticPr fontId="5"/>
  </si>
  <si>
    <t>49ギフト券番管理</t>
  </si>
  <si>
    <t>貸借調整区分</t>
  </si>
  <si>
    <t>BALANCE_ADJUSTMENT_TYPE</t>
  </si>
  <si>
    <t>貸借調整なし</t>
  </si>
  <si>
    <t>決算フラグ</t>
  </si>
  <si>
    <t>CLOSE_FLAG</t>
  </si>
  <si>
    <t>ヘッダー</t>
    <phoneticPr fontId="5"/>
  </si>
  <si>
    <t>計上日</t>
  </si>
  <si>
    <t>ACCOUNT_DATE</t>
  </si>
  <si>
    <t>IF項目</t>
  </si>
  <si>
    <t>2017/12/12</t>
  </si>
  <si>
    <t>通貨コード</t>
  </si>
  <si>
    <t>CURRENCY_CODE</t>
  </si>
  <si>
    <t>レート換算日</t>
  </si>
  <si>
    <t>CURRENCY_CONVERSION_DATE</t>
  </si>
  <si>
    <t>レート換算タイプ</t>
  </si>
  <si>
    <t>CURRENCY_CONVERSION_TYPE</t>
  </si>
  <si>
    <t>換算レート</t>
  </si>
  <si>
    <t>CURRENCY_CONVERSION_RATE</t>
  </si>
  <si>
    <t>仕訳名</t>
  </si>
  <si>
    <t>HEADER_NAME</t>
  </si>
  <si>
    <t>120101006A</t>
  </si>
  <si>
    <t>仕訳摘要</t>
  </si>
  <si>
    <t>HEADER_DESCRIPTION</t>
  </si>
  <si>
    <t>ギフトカード管理_発券登録_個人、法人、代理店、取次店FCのギフトカード発行</t>
  </si>
  <si>
    <t>DFF10：承認履歴(借)</t>
  </si>
  <si>
    <t>DFF_SEGMENT10_DR</t>
  </si>
  <si>
    <t>起票:起票部署起票扱い;承認:起票部署承認扱い</t>
  </si>
  <si>
    <t/>
  </si>
  <si>
    <t>DFF10：承認履歴(貸)</t>
  </si>
  <si>
    <t>DFF_SEGMENT10_CR</t>
    <phoneticPr fontId="5"/>
  </si>
  <si>
    <t>DFF16：仕訳番号(借)</t>
  </si>
  <si>
    <t>DFF_SEGMENT16_DR</t>
    <phoneticPr fontId="5"/>
  </si>
  <si>
    <t>DFF16：仕訳番号(貸)</t>
  </si>
  <si>
    <t>DFF_SEGMENT16_CR</t>
  </si>
  <si>
    <t>明細</t>
    <phoneticPr fontId="5"/>
  </si>
  <si>
    <t>明細No</t>
  </si>
  <si>
    <t>DETAIL_LINE_NUM</t>
  </si>
  <si>
    <t>1</t>
  </si>
  <si>
    <t>2</t>
  </si>
  <si>
    <t>3</t>
  </si>
  <si>
    <t>4</t>
  </si>
  <si>
    <t>5</t>
  </si>
  <si>
    <t>6</t>
  </si>
  <si>
    <t>7</t>
  </si>
  <si>
    <t>8</t>
  </si>
  <si>
    <t>貸借区分</t>
  </si>
  <si>
    <t>BALANCE_TYPE</t>
  </si>
  <si>
    <t>金額</t>
  </si>
  <si>
    <t>AMOUNT</t>
  </si>
  <si>
    <t>集計項目</t>
  </si>
  <si>
    <t>2000</t>
  </si>
  <si>
    <t>300</t>
  </si>
  <si>
    <t>7000</t>
  </si>
  <si>
    <t>900</t>
  </si>
  <si>
    <t>70</t>
  </si>
  <si>
    <t>換算済金額</t>
  </si>
  <si>
    <t>ACCOUNTED_AMOUNT</t>
  </si>
  <si>
    <t>AFF1：勘定科目(借)</t>
  </si>
  <si>
    <t>AFF_SEGMENT1_DR</t>
  </si>
  <si>
    <t>2730015200</t>
  </si>
  <si>
    <t>5113013080</t>
  </si>
  <si>
    <t>1470012300</t>
  </si>
  <si>
    <t>AFF2：組織(借)</t>
  </si>
  <si>
    <t>AFF_SEGMENT2_DR</t>
  </si>
  <si>
    <t>コード値変換</t>
  </si>
  <si>
    <t>コード値変換定義コード：変換マスタ_カード共通組織BS科目
コード値変換先：ITEM_1_TO
変換元項目名01：2730015200</t>
  </si>
  <si>
    <t>1F500</t>
  </si>
  <si>
    <t>コード値変換定義コード：変換マスタ_カード共通組織PL科目
コード値変換先：ITEM_1_TO
変換元項目名01：1F122001</t>
  </si>
  <si>
    <t>1F202</t>
  </si>
  <si>
    <t>コード値変換定義コード：変換マスタ_カード共通組織BS科目
コード値変換先：ITEM_1_TO
変換元項目名01：1470012300</t>
  </si>
  <si>
    <t>AFF3：事業(借)</t>
  </si>
  <si>
    <t>AFF_SEGMENT3_DR</t>
  </si>
  <si>
    <t>9990</t>
  </si>
  <si>
    <t>5005</t>
  </si>
  <si>
    <t>AFF4：相手先区分(借)</t>
  </si>
  <si>
    <t>AFF_SEGMENT4_DR</t>
  </si>
  <si>
    <t>99</t>
  </si>
  <si>
    <t>AFF5：フィールド１(借)</t>
  </si>
  <si>
    <t>AFF_SEGMENT5_DR</t>
  </si>
  <si>
    <t>0000000000</t>
  </si>
  <si>
    <t>AFF6：内部取引先(借)</t>
  </si>
  <si>
    <t>AFF_SEGMENT6_DR</t>
  </si>
  <si>
    <t>0000000000000000000</t>
  </si>
  <si>
    <t>AFF7：会社(借)</t>
  </si>
  <si>
    <t>AFF_SEGMENT7_DR</t>
  </si>
  <si>
    <t>00000</t>
  </si>
  <si>
    <t>明細摘要(借)</t>
  </si>
  <si>
    <t>DETAIL_DESCRIPTION_DR</t>
  </si>
  <si>
    <t>ギフトカード売上金額、ギフトカード決済方法区分：2、割引有無サイン：1＋0*</t>
  </si>
  <si>
    <t>ギフトカード割引額、ギフトカード決済方法区分：2、割引有無サイン：1*</t>
  </si>
  <si>
    <t>ギフトカード売上金額、ギフトカード決済方法区分：3、割引有無サイン：1＋0*</t>
  </si>
  <si>
    <t>ギフトカード割引額、ギフトカード決済方法区分：3、割引有無サイン：1*</t>
  </si>
  <si>
    <t>送料・箱代、ギフトカード決済方法区分：3、割引有無サイン：1＋0*</t>
  </si>
  <si>
    <t>消込参照(借)</t>
  </si>
  <si>
    <t>APPLY_REFERENCE_DR</t>
  </si>
  <si>
    <t>消込参照06A</t>
  </si>
  <si>
    <t>DFF1：決裁番号(借)</t>
  </si>
  <si>
    <t>DFF_SEGMENT1_DR</t>
  </si>
  <si>
    <t>DFF2：請求書番号(借)</t>
  </si>
  <si>
    <t>DFF_SEGMENT2_DR</t>
  </si>
  <si>
    <t>DFF3：消込期日(借)</t>
  </si>
  <si>
    <t>DFF_SEGMENT3_DR</t>
  </si>
  <si>
    <t>13-DEC-17</t>
  </si>
  <si>
    <t>2017/12/13</t>
    <phoneticPr fontId="5"/>
  </si>
  <si>
    <t>20171213</t>
    <phoneticPr fontId="5"/>
  </si>
  <si>
    <t>DFF4：【MUN帳簿】資金コード(借)</t>
  </si>
  <si>
    <t>DFF_SEGMENT4_DR</t>
  </si>
  <si>
    <t>DFF5：【MUN帳簿】入出金予定日(借)</t>
  </si>
  <si>
    <t>DFF_SEGMENT5_DR</t>
  </si>
  <si>
    <t>DFF6：税金コード(借)</t>
  </si>
  <si>
    <t>DFF_SEGMENT6_DR</t>
  </si>
  <si>
    <t>0000不課税</t>
  </si>
  <si>
    <t>DFF7：(未使用)(借)</t>
  </si>
  <si>
    <t>DFF_SEGMENT7_DR</t>
  </si>
  <si>
    <t>DFF8：繰延指定コード(借)</t>
  </si>
  <si>
    <t>DFF_SEGMENT8_DR</t>
  </si>
  <si>
    <t>DFF11：銘柄(借)</t>
  </si>
  <si>
    <t>DFF_SEGMENT11_DR</t>
  </si>
  <si>
    <t>DFF12：国際ブランド(借)</t>
  </si>
  <si>
    <t>DFF_SEGMENT12_DR</t>
  </si>
  <si>
    <t>DFF13：加盟店属性・受託先等(借)</t>
  </si>
  <si>
    <t>DFF_SEGMENT13_DR</t>
  </si>
  <si>
    <t>DFF14：商品・サービス(借)</t>
  </si>
  <si>
    <t>DFF_SEGMENT14_DR</t>
  </si>
  <si>
    <t>DFF15：予算パッケージ(借)</t>
    <phoneticPr fontId="5"/>
  </si>
  <si>
    <t>DFF_SEGMENT15_DR</t>
  </si>
  <si>
    <t>1F122001</t>
  </si>
  <si>
    <t>DFF18：インボイス番号(借)</t>
  </si>
  <si>
    <t>DFF_SEGMENT18_DR</t>
  </si>
  <si>
    <t>DFF19：入会経路(借)</t>
  </si>
  <si>
    <t>DFF_SEGMENT19_DR</t>
  </si>
  <si>
    <t>DFF20：収支分析用コード(借)</t>
  </si>
  <si>
    <t>DFF_SEGMENT20_DR</t>
  </si>
  <si>
    <t>条件分岐</t>
  </si>
  <si>
    <t>対象項目：ギフトカード券番体系区分
1の場合、0001
2の場合、0002
3の場合、0003
4の場合、0002</t>
  </si>
  <si>
    <t>0002</t>
  </si>
  <si>
    <t>0003</t>
  </si>
  <si>
    <t>0001</t>
  </si>
  <si>
    <t>AFF1：勘定科目(貸)</t>
  </si>
  <si>
    <t>AFF_SEGMENT1_CR</t>
  </si>
  <si>
    <t>2730011400</t>
  </si>
  <si>
    <t>4140099990</t>
  </si>
  <si>
    <t>AFF2：組織(貸)</t>
  </si>
  <si>
    <t>AFF_SEGMENT2_CR</t>
  </si>
  <si>
    <t>コード値変換定義コード：変換マスタ_カード共通組織BS科目
コード値変換先：ITEM_1_TO
変換元項目名01：2730011400</t>
  </si>
  <si>
    <t>AFF3：事業(貸)</t>
  </si>
  <si>
    <t>AFF_SEGMENT3_CR</t>
  </si>
  <si>
    <t>AFF4：相手先区分(貸)</t>
  </si>
  <si>
    <t>AFF_SEGMENT4_CR</t>
  </si>
  <si>
    <t>AFF5：フィールド１(貸)</t>
  </si>
  <si>
    <t>AFF_SEGMENT5_CR</t>
  </si>
  <si>
    <t>AFF6：内部取引先(貸)</t>
  </si>
  <si>
    <t>AFF_SEGMENT6_CR</t>
  </si>
  <si>
    <t>AFF7：会社(貸)</t>
  </si>
  <si>
    <t>AFF_SEGMENT7_CR</t>
  </si>
  <si>
    <t>明細摘要(貸)</t>
  </si>
  <si>
    <t>DETAIL_DESCRIPTION_CR</t>
  </si>
  <si>
    <t>ギフトカード発行額、ギフトカード決済方法区分：2、割引有無サイン：1＋0*</t>
  </si>
  <si>
    <t>ギフトカード発行額、ギフトカード決済方法区分：3、割引有無サイン：1＋0*</t>
  </si>
  <si>
    <t>消込参照(貸)</t>
  </si>
  <si>
    <t>APPLY_REFERENCE_CR</t>
  </si>
  <si>
    <t>DFF1：決裁番号(貸)</t>
  </si>
  <si>
    <t>DFF_SEGMENT1_CR</t>
  </si>
  <si>
    <t>DFF2：請求書番号(貸)</t>
  </si>
  <si>
    <t>DFF_SEGMENT2_CR</t>
  </si>
  <si>
    <t>DFF3：消込期日(貸)</t>
  </si>
  <si>
    <t>DFF_SEGMENT3_CR</t>
  </si>
  <si>
    <t>DFF4：【MUN帳簿】資金コード(貸)</t>
  </si>
  <si>
    <t>DFF_SEGMENT4_CR</t>
  </si>
  <si>
    <t>DFF5：【MUN帳簿】入出金予定日(貸)</t>
  </si>
  <si>
    <t>DFF_SEGMENT5_CR</t>
  </si>
  <si>
    <t>DFF6：税金コード(貸)</t>
  </si>
  <si>
    <t>DFF_SEGMENT6_CR</t>
  </si>
  <si>
    <t>1081課税収入一般8%</t>
  </si>
  <si>
    <t>DFF7：(未使用)(貸)</t>
  </si>
  <si>
    <t>DFF_SEGMENT7_CR</t>
  </si>
  <si>
    <t>DFF8：繰延指定コード(貸)</t>
  </si>
  <si>
    <t>DFF_SEGMENT8_CR</t>
  </si>
  <si>
    <t>DFF11：銘柄(貸)</t>
  </si>
  <si>
    <t>DFF_SEGMENT11_CR</t>
  </si>
  <si>
    <t>DFF12：国際ブランド(貸)</t>
  </si>
  <si>
    <t>DFF_SEGMENT12_CR</t>
  </si>
  <si>
    <t>DFF13：加盟店属性・受託先等(貸)</t>
  </si>
  <si>
    <t>DFF_SEGMENT13_CR</t>
  </si>
  <si>
    <t>DFF14：商品・サービス(貸)</t>
  </si>
  <si>
    <t>DFF_SEGMENT14_CR</t>
  </si>
  <si>
    <t>DFF15：予算パッケージ(貸)</t>
  </si>
  <si>
    <t>DFF_SEGMENT15_CR</t>
  </si>
  <si>
    <t>DFF18：インボイス番号(貸)</t>
  </si>
  <si>
    <t>DFF_SEGMENT18_CR</t>
  </si>
  <si>
    <t>DFF19：入会経路(貸)</t>
  </si>
  <si>
    <t>DFF_SEGMENT19_CR</t>
  </si>
  <si>
    <t>DFF20：収支分析用コード(貸)</t>
  </si>
  <si>
    <t>DFF_SEGMENT20_CR</t>
  </si>
  <si>
    <t>DETAIL_ITEM_VALUE_1</t>
    <phoneticPr fontId="5"/>
  </si>
  <si>
    <t>CDGFTA00001,20171211,2</t>
  </si>
  <si>
    <t>CDGFTA00001,20171211,3</t>
  </si>
  <si>
    <t>CDGFTA00001,20171211,7</t>
  </si>
  <si>
    <t>CDGFTA00001,20171211,9</t>
  </si>
  <si>
    <t>DETAIL_ITEM_VALUE_2</t>
  </si>
  <si>
    <t>11,</t>
  </si>
  <si>
    <t>13,</t>
  </si>
  <si>
    <t>DETAIL_ITEM_VALUE_3</t>
  </si>
  <si>
    <t>,,</t>
  </si>
  <si>
    <t>DETAIL_ITEM_VALUE_4</t>
  </si>
  <si>
    <t>,,,</t>
  </si>
  <si>
    <t>明細行単位項目値5：予備エリア04、契約管理番号(会員)</t>
  </si>
  <si>
    <t>DETAIL_ITEM_VALUE_5</t>
  </si>
  <si>
    <t>,</t>
  </si>
  <si>
    <t>DETAIL_ITEM_VALUE_6</t>
  </si>
  <si>
    <t>DETAIL_ITEM_VALUE_7</t>
  </si>
  <si>
    <t>,,,,</t>
  </si>
  <si>
    <t>DETAIL_ITEM_VALUE_8</t>
  </si>
  <si>
    <t>DETAIL_ITEM_VALUE_9</t>
  </si>
  <si>
    <t>DETAIL_ITEM_VALUE_10</t>
  </si>
  <si>
    <t>項目検証_IF_GFT_SWK00030_1～項目検証_IF_GFT_SWK00030_3</t>
    <phoneticPr fontId="5"/>
  </si>
  <si>
    <t>項目検証_REPO_GFT_SWK00030_1～項目検証_REPO_GFT_SWK00030_3</t>
    <phoneticPr fontId="5"/>
  </si>
  <si>
    <t>仕訳番号：120101006B</t>
    <phoneticPr fontId="5"/>
  </si>
  <si>
    <t>カード業務</t>
    <phoneticPr fontId="5"/>
  </si>
  <si>
    <t>120101006_20171211</t>
    <phoneticPr fontId="5"/>
  </si>
  <si>
    <t>GFT_SWK00030</t>
  </si>
  <si>
    <t>JOURNAL_CATEGORY</t>
    <phoneticPr fontId="5"/>
  </si>
  <si>
    <t>ヘッダー</t>
    <phoneticPr fontId="5"/>
  </si>
  <si>
    <t>120101006B</t>
  </si>
  <si>
    <t>ギフトカード管理_発券登録_ワコール券（代行）発行（法人販売）</t>
  </si>
  <si>
    <t>13000</t>
  </si>
  <si>
    <t>13000</t>
    <phoneticPr fontId="5"/>
  </si>
  <si>
    <t>14300</t>
  </si>
  <si>
    <t>1300</t>
  </si>
  <si>
    <t>1300</t>
    <phoneticPr fontId="5"/>
  </si>
  <si>
    <t>ギフトカード売上金額*</t>
  </si>
  <si>
    <t>ギフトカード割引額*</t>
  </si>
  <si>
    <t>消込参照06B</t>
  </si>
  <si>
    <t>ギフトカード発行額*</t>
  </si>
  <si>
    <t>DETAIL_ITEM_VALUE_1</t>
    <phoneticPr fontId="5"/>
  </si>
  <si>
    <t>CDGFTA00001,20171211,13</t>
  </si>
  <si>
    <t>○</t>
    <phoneticPr fontId="5"/>
  </si>
  <si>
    <t>設定内容</t>
    <rPh sb="0" eb="2">
      <t>セッテイ</t>
    </rPh>
    <rPh sb="2" eb="4">
      <t>ナイヨウ</t>
    </rPh>
    <phoneticPr fontId="5"/>
  </si>
  <si>
    <t>DI:</t>
    <phoneticPr fontId="5"/>
  </si>
  <si>
    <t>文字型変換</t>
    <phoneticPr fontId="5"/>
  </si>
  <si>
    <t>IF項目</t>
    <phoneticPr fontId="5"/>
  </si>
  <si>
    <t>編集要領</t>
    <phoneticPr fontId="5"/>
  </si>
  <si>
    <t>DK:</t>
    <phoneticPr fontId="5"/>
  </si>
  <si>
    <t>消込期日</t>
    <phoneticPr fontId="5"/>
  </si>
  <si>
    <t>対象の値：消込期日
フォーマット："YYYYMMDD"</t>
    <phoneticPr fontId="5"/>
  </si>
  <si>
    <t>XXXXX</t>
    <phoneticPr fontId="5"/>
  </si>
  <si>
    <t>12345</t>
    <phoneticPr fontId="5"/>
  </si>
  <si>
    <t>属性１</t>
    <rPh sb="0" eb="2">
      <t>ゾクセイ</t>
    </rPh>
    <phoneticPr fontId="5"/>
  </si>
  <si>
    <t>属性２</t>
    <rPh sb="0" eb="2">
      <t>ゾクセイ</t>
    </rPh>
    <phoneticPr fontId="5"/>
  </si>
  <si>
    <t>属性３</t>
    <rPh sb="0" eb="2">
      <t>ゾクセイ</t>
    </rPh>
    <phoneticPr fontId="5"/>
  </si>
  <si>
    <t>値１</t>
    <rPh sb="0" eb="1">
      <t>アタイ</t>
    </rPh>
    <phoneticPr fontId="5"/>
  </si>
  <si>
    <t>値２</t>
    <rPh sb="0" eb="1">
      <t>アタイ</t>
    </rPh>
    <phoneticPr fontId="5"/>
  </si>
  <si>
    <t>値３</t>
    <rPh sb="0" eb="1">
      <t>アタイ</t>
    </rPh>
    <phoneticPr fontId="5"/>
  </si>
  <si>
    <t>ﾌｧｲﾙ名</t>
    <rPh sb="4" eb="5">
      <t>メイ</t>
    </rPh>
    <phoneticPr fontId="5"/>
  </si>
  <si>
    <t>対象ｼｰﾄ名</t>
    <rPh sb="0" eb="2">
      <t>タイショウ</t>
    </rPh>
    <rPh sb="5" eb="6">
      <t>メイ</t>
    </rPh>
    <phoneticPr fontId="5"/>
  </si>
  <si>
    <t>Main項目１</t>
    <rPh sb="4" eb="6">
      <t>コウモク</t>
    </rPh>
    <phoneticPr fontId="5"/>
  </si>
  <si>
    <t>ﾍｯﾀﾞｰ識別項目</t>
    <rPh sb="5" eb="7">
      <t>シキベツ</t>
    </rPh>
    <rPh sb="7" eb="9">
      <t>コウモク</t>
    </rPh>
    <phoneticPr fontId="5"/>
  </si>
  <si>
    <t>パターンA</t>
    <phoneticPr fontId="5"/>
  </si>
  <si>
    <t>ﾍｯﾀﾞｰ項目１</t>
    <rPh sb="5" eb="7">
      <t>コウモク</t>
    </rPh>
    <phoneticPr fontId="5"/>
  </si>
  <si>
    <t>パターンB</t>
    <phoneticPr fontId="5"/>
  </si>
  <si>
    <t>明細識別項目</t>
    <rPh sb="0" eb="2">
      <t>メイサイ</t>
    </rPh>
    <rPh sb="2" eb="4">
      <t>シキベツ</t>
    </rPh>
    <rPh sb="4" eb="6">
      <t>コウモク</t>
    </rPh>
    <phoneticPr fontId="5"/>
  </si>
  <si>
    <t>10001</t>
    <phoneticPr fontId="5"/>
  </si>
  <si>
    <t>10002</t>
    <phoneticPr fontId="5"/>
  </si>
  <si>
    <t>明細項目１</t>
    <rPh sb="0" eb="2">
      <t>メイサイ</t>
    </rPh>
    <rPh sb="2" eb="4">
      <t>コウモク</t>
    </rPh>
    <phoneticPr fontId="5"/>
  </si>
  <si>
    <t>10003</t>
    <phoneticPr fontId="5"/>
  </si>
  <si>
    <t>明細項目２</t>
    <rPh sb="0" eb="2">
      <t>メイサイ</t>
    </rPh>
    <rPh sb="2" eb="4">
      <t>コウモク</t>
    </rPh>
    <phoneticPr fontId="5"/>
  </si>
  <si>
    <t>Input</t>
    <phoneticPr fontId="5"/>
  </si>
  <si>
    <t>RN:CN</t>
    <phoneticPr fontId="5"/>
  </si>
  <si>
    <t>R1C1</t>
    <phoneticPr fontId="5"/>
  </si>
  <si>
    <t>RNC1</t>
    <phoneticPr fontId="5"/>
  </si>
  <si>
    <t>RNCN</t>
    <phoneticPr fontId="5"/>
  </si>
  <si>
    <t>R1CN</t>
    <phoneticPr fontId="5"/>
  </si>
  <si>
    <t>POSITION</t>
    <phoneticPr fontId="5"/>
  </si>
  <si>
    <t>M</t>
    <phoneticPr fontId="5"/>
  </si>
  <si>
    <t>H</t>
    <phoneticPr fontId="5"/>
  </si>
  <si>
    <t>D</t>
    <phoneticPr fontId="5"/>
  </si>
  <si>
    <t>TYPE</t>
    <phoneticPr fontId="5"/>
  </si>
  <si>
    <t>LABEL</t>
    <phoneticPr fontId="5"/>
  </si>
  <si>
    <t>S</t>
    <phoneticPr fontId="5"/>
  </si>
  <si>
    <t>BONEQTY</t>
    <phoneticPr fontId="5"/>
  </si>
  <si>
    <t>属性個数</t>
    <rPh sb="0" eb="2">
      <t>ゾクセイ</t>
    </rPh>
    <rPh sb="2" eb="4">
      <t>コスウ</t>
    </rPh>
    <phoneticPr fontId="5"/>
  </si>
  <si>
    <t>BONECNT</t>
    <phoneticPr fontId="5"/>
  </si>
  <si>
    <t>値個数</t>
    <rPh sb="0" eb="1">
      <t>アタイ</t>
    </rPh>
    <rPh sb="1" eb="3">
      <t>コスウ</t>
    </rPh>
    <phoneticPr fontId="5"/>
  </si>
  <si>
    <t>ROWS</t>
    <phoneticPr fontId="5"/>
  </si>
  <si>
    <t>COLS</t>
    <phoneticPr fontId="5"/>
  </si>
  <si>
    <t>$TARGET_ROW</t>
    <phoneticPr fontId="5"/>
  </si>
  <si>
    <t>1:2</t>
    <phoneticPr fontId="5"/>
  </si>
  <si>
    <t>$TARGET_ROW　+ 1</t>
    <phoneticPr fontId="5"/>
  </si>
  <si>
    <t>$TARGET_COL + 10</t>
    <phoneticPr fontId="5"/>
  </si>
  <si>
    <t>10:11</t>
    <phoneticPr fontId="5"/>
  </si>
  <si>
    <t>Key</t>
    <phoneticPr fontId="5"/>
  </si>
  <si>
    <t>Begin</t>
    <phoneticPr fontId="5"/>
  </si>
  <si>
    <t>Step1</t>
    <phoneticPr fontId="5"/>
  </si>
  <si>
    <t>骨作成</t>
    <rPh sb="0" eb="1">
      <t>ホネ</t>
    </rPh>
    <rPh sb="1" eb="3">
      <t>サクセイ</t>
    </rPh>
    <phoneticPr fontId="5"/>
  </si>
  <si>
    <t>Step2</t>
    <phoneticPr fontId="5"/>
  </si>
  <si>
    <t>各種初期化</t>
    <rPh sb="0" eb="2">
      <t>カクシュ</t>
    </rPh>
    <rPh sb="2" eb="5">
      <t>ショキカ</t>
    </rPh>
    <phoneticPr fontId="5"/>
  </si>
  <si>
    <t>ﾌｧｲﾙﾙｰﾌﾟ開始</t>
    <rPh sb="8" eb="10">
      <t>カイシ</t>
    </rPh>
    <phoneticPr fontId="5"/>
  </si>
  <si>
    <t xml:space="preserve"> </t>
    <phoneticPr fontId="5"/>
  </si>
  <si>
    <t>ﾌｧｲﾙ毎に</t>
    <rPh sb="4" eb="5">
      <t>ゴト</t>
    </rPh>
    <phoneticPr fontId="5"/>
  </si>
  <si>
    <t>ﾒｲﾝ項目の抽出及び作成</t>
    <rPh sb="3" eb="5">
      <t>コウモク</t>
    </rPh>
    <rPh sb="6" eb="8">
      <t>チュウシュツ</t>
    </rPh>
    <rPh sb="8" eb="9">
      <t>オヨ</t>
    </rPh>
    <rPh sb="10" eb="12">
      <t>サクセイ</t>
    </rPh>
    <phoneticPr fontId="5"/>
  </si>
  <si>
    <t>ﾍｯﾀﾞｰ項目の抽出及び作成</t>
    <rPh sb="5" eb="7">
      <t>コウモク</t>
    </rPh>
    <rPh sb="8" eb="10">
      <t>チュウシュツ</t>
    </rPh>
    <rPh sb="10" eb="11">
      <t>オヨ</t>
    </rPh>
    <rPh sb="12" eb="14">
      <t>サクセイ</t>
    </rPh>
    <phoneticPr fontId="5"/>
  </si>
  <si>
    <t>明細項目の抽出及び作成</t>
    <rPh sb="0" eb="2">
      <t>メイサイ</t>
    </rPh>
    <rPh sb="2" eb="4">
      <t>コウモク</t>
    </rPh>
    <rPh sb="5" eb="7">
      <t>チュウシュツ</t>
    </rPh>
    <rPh sb="7" eb="8">
      <t>オヨ</t>
    </rPh>
    <rPh sb="9" eb="11">
      <t>サクセイ</t>
    </rPh>
    <phoneticPr fontId="5"/>
  </si>
  <si>
    <t>ﾌｧｲﾙ毎に１個しかない</t>
    <rPh sb="4" eb="5">
      <t>ゴト</t>
    </rPh>
    <rPh sb="7" eb="8">
      <t>コ</t>
    </rPh>
    <phoneticPr fontId="5"/>
  </si>
  <si>
    <t>複数ﾍｯﾀﾞｰ可能</t>
    <rPh sb="0" eb="2">
      <t>フクスウ</t>
    </rPh>
    <rPh sb="7" eb="9">
      <t>カノウ</t>
    </rPh>
    <phoneticPr fontId="5"/>
  </si>
  <si>
    <t>ﾍｯﾀﾞｰ毎に複数明細可能</t>
    <rPh sb="5" eb="6">
      <t>ゴト</t>
    </rPh>
    <rPh sb="7" eb="9">
      <t>フクスウ</t>
    </rPh>
    <rPh sb="9" eb="11">
      <t>メイサイ</t>
    </rPh>
    <rPh sb="11" eb="13">
      <t>カノウ</t>
    </rPh>
    <phoneticPr fontId="5"/>
  </si>
  <si>
    <t>N</t>
    <phoneticPr fontId="5"/>
  </si>
  <si>
    <t>N * N</t>
    <phoneticPr fontId="5"/>
  </si>
  <si>
    <t>N * N * N</t>
    <phoneticPr fontId="5"/>
  </si>
  <si>
    <t>ﾌｧｲﾙﾙｰﾌﾟ終了</t>
    <rPh sb="8" eb="10">
      <t>シュウリョウ</t>
    </rPh>
    <phoneticPr fontId="5"/>
  </si>
  <si>
    <t>Step3</t>
    <phoneticPr fontId="5"/>
  </si>
  <si>
    <t>出力ｴﾘｱ及び値の設定</t>
    <rPh sb="0" eb="2">
      <t>シュツリョク</t>
    </rPh>
    <rPh sb="5" eb="6">
      <t>オヨ</t>
    </rPh>
    <rPh sb="7" eb="8">
      <t>アタイ</t>
    </rPh>
    <rPh sb="9" eb="11">
      <t>セッテイ</t>
    </rPh>
    <phoneticPr fontId="5"/>
  </si>
  <si>
    <t>Step4</t>
    <phoneticPr fontId="5"/>
  </si>
  <si>
    <t>終了処理</t>
    <rPh sb="0" eb="2">
      <t>シュウリョウ</t>
    </rPh>
    <rPh sb="2" eb="4">
      <t>ショリ</t>
    </rPh>
    <phoneticPr fontId="5"/>
  </si>
  <si>
    <t>各種初期化</t>
    <rPh sb="0" eb="2">
      <t>カクシュ</t>
    </rPh>
    <rPh sb="2" eb="5">
      <t>ショキカ</t>
    </rPh>
    <phoneticPr fontId="5"/>
  </si>
  <si>
    <t>論理名出力SW</t>
    <rPh sb="0" eb="2">
      <t>ロンリ</t>
    </rPh>
    <rPh sb="2" eb="3">
      <t>メイ</t>
    </rPh>
    <rPh sb="3" eb="5">
      <t>シュツリョク</t>
    </rPh>
    <phoneticPr fontId="5"/>
  </si>
  <si>
    <t>ﾀｲﾌﾟ名出力SW</t>
    <rPh sb="4" eb="5">
      <t>メイ</t>
    </rPh>
    <rPh sb="5" eb="7">
      <t>シュツリョク</t>
    </rPh>
    <phoneticPr fontId="5"/>
  </si>
  <si>
    <t>※論理名は必ず(3行目)に出力される</t>
    <rPh sb="1" eb="3">
      <t>ロンリ</t>
    </rPh>
    <rPh sb="3" eb="4">
      <t>メイ</t>
    </rPh>
    <rPh sb="5" eb="6">
      <t>カナラ</t>
    </rPh>
    <rPh sb="9" eb="11">
      <t>ギョウメ</t>
    </rPh>
    <rPh sb="13" eb="15">
      <t>シュツリョク</t>
    </rPh>
    <phoneticPr fontId="5"/>
  </si>
  <si>
    <t>１回</t>
  </si>
  <si>
    <t>２回</t>
  </si>
  <si>
    <t>分割</t>
  </si>
  <si>
    <t>分割(ボーナス併用)</t>
  </si>
  <si>
    <t>リボ</t>
  </si>
  <si>
    <t>ボーナス一括</t>
  </si>
  <si>
    <t>ボーナス二回</t>
  </si>
  <si>
    <t>一括</t>
  </si>
  <si>
    <t>02,03</t>
    <phoneticPr fontId="23"/>
  </si>
  <si>
    <t>00,01,05</t>
    <phoneticPr fontId="5"/>
  </si>
  <si>
    <t>02,03,06</t>
    <phoneticPr fontId="5"/>
  </si>
  <si>
    <t>D</t>
    <phoneticPr fontId="5"/>
  </si>
  <si>
    <t>科目コード</t>
    <phoneticPr fontId="5"/>
  </si>
  <si>
    <t>科目名称</t>
    <rPh sb="2" eb="4">
      <t>メイショウ</t>
    </rPh>
    <phoneticPr fontId="5"/>
  </si>
  <si>
    <t>M</t>
    <phoneticPr fontId="5"/>
  </si>
  <si>
    <t>M</t>
    <phoneticPr fontId="5"/>
  </si>
  <si>
    <t>CONDITIONS</t>
    <phoneticPr fontId="5"/>
  </si>
  <si>
    <t>UP_VALUE</t>
    <phoneticPr fontId="5"/>
  </si>
  <si>
    <t>X</t>
    <phoneticPr fontId="5"/>
  </si>
  <si>
    <t>RNC1</t>
    <phoneticPr fontId="5"/>
  </si>
  <si>
    <t>H</t>
    <phoneticPr fontId="5"/>
  </si>
  <si>
    <t>仕訳番号</t>
    <rPh sb="0" eb="2">
      <t>シワケ</t>
    </rPh>
    <rPh sb="2" eb="4">
      <t>バンゴウ</t>
    </rPh>
    <phoneticPr fontId="5"/>
  </si>
  <si>
    <t>1</t>
    <phoneticPr fontId="5"/>
  </si>
  <si>
    <t>10</t>
    <phoneticPr fontId="5"/>
  </si>
  <si>
    <t>データ抽出条件</t>
    <rPh sb="3" eb="5">
      <t>チュウシュツ</t>
    </rPh>
    <rPh sb="5" eb="7">
      <t>ジョウケン</t>
    </rPh>
    <phoneticPr fontId="5"/>
  </si>
  <si>
    <t>RNCN</t>
    <phoneticPr fontId="5"/>
  </si>
  <si>
    <t>7</t>
    <phoneticPr fontId="5"/>
  </si>
  <si>
    <t>$TARGET_ROW</t>
    <phoneticPr fontId="5"/>
  </si>
  <si>
    <t>$TARGET_ROW+37:+3:+1:+8:+1:+4:+6</t>
    <phoneticPr fontId="5"/>
  </si>
  <si>
    <t>仕訳明細毎行数</t>
    <rPh sb="0" eb="2">
      <t>シワケ</t>
    </rPh>
    <rPh sb="2" eb="4">
      <t>メイサイ</t>
    </rPh>
    <rPh sb="4" eb="5">
      <t>ゴト</t>
    </rPh>
    <rPh sb="5" eb="7">
      <t>ギョウスウ</t>
    </rPh>
    <phoneticPr fontId="5"/>
  </si>
  <si>
    <t>検証開始行</t>
    <rPh sb="0" eb="2">
      <t>ケンショウ</t>
    </rPh>
    <rPh sb="2" eb="4">
      <t>カイシ</t>
    </rPh>
    <rPh sb="4" eb="5">
      <t>ギョウ</t>
    </rPh>
    <phoneticPr fontId="5"/>
  </si>
  <si>
    <t>"○"の個数</t>
    <phoneticPr fontId="5"/>
  </si>
  <si>
    <t>"×"の個数</t>
    <phoneticPr fontId="5"/>
  </si>
  <si>
    <t>"-"の個数</t>
    <phoneticPr fontId="5"/>
  </si>
  <si>
    <t>備考</t>
    <rPh sb="0" eb="2">
      <t>ビコウ</t>
    </rPh>
    <phoneticPr fontId="210"/>
  </si>
  <si>
    <t>仕訳ﾙｰﾙ</t>
    <phoneticPr fontId="210"/>
  </si>
  <si>
    <t>仕訳ﾙｰﾙ明細</t>
    <phoneticPr fontId="210"/>
  </si>
  <si>
    <t>項目数</t>
    <rPh sb="0" eb="2">
      <t>コウモク</t>
    </rPh>
    <rPh sb="2" eb="3">
      <t>スウ</t>
    </rPh>
    <phoneticPr fontId="210"/>
  </si>
  <si>
    <t>セットアップシートから出力されるスクリプト実行時に「貸借調整無し」の場合、「N」に変換しDBへ登録しているため不一致</t>
    <rPh sb="30" eb="31">
      <t>ナ</t>
    </rPh>
    <phoneticPr fontId="210"/>
  </si>
  <si>
    <t xml:space="preserve">   IF項目</t>
  </si>
  <si>
    <t xml:space="preserve">   コード値変換</t>
    <phoneticPr fontId="210"/>
  </si>
  <si>
    <t xml:space="preserve">   条件分岐</t>
  </si>
  <si>
    <t xml:space="preserve">   -</t>
    <phoneticPr fontId="210"/>
  </si>
  <si>
    <t>設定しない項目</t>
    <rPh sb="0" eb="2">
      <t>セッテイ</t>
    </rPh>
    <rPh sb="5" eb="7">
      <t>コウモク</t>
    </rPh>
    <phoneticPr fontId="210"/>
  </si>
  <si>
    <t xml:space="preserve">    </t>
    <phoneticPr fontId="210"/>
  </si>
  <si>
    <t>検証不要項目。　例：借方明細に対する貸方項目</t>
    <rPh sb="0" eb="2">
      <t>ケンショウ</t>
    </rPh>
    <rPh sb="2" eb="4">
      <t>フヨウ</t>
    </rPh>
    <rPh sb="4" eb="6">
      <t>コウモク</t>
    </rPh>
    <rPh sb="8" eb="9">
      <t>レイ</t>
    </rPh>
    <rPh sb="10" eb="12">
      <t>カリカタ</t>
    </rPh>
    <rPh sb="12" eb="14">
      <t>メイサイ</t>
    </rPh>
    <rPh sb="15" eb="16">
      <t>タイ</t>
    </rPh>
    <rPh sb="18" eb="20">
      <t>カシカタ</t>
    </rPh>
    <rPh sb="20" eb="22">
      <t>コウモク</t>
    </rPh>
    <phoneticPr fontId="210"/>
  </si>
  <si>
    <t>N</t>
    <phoneticPr fontId="5"/>
  </si>
  <si>
    <t>Copyﾌﾗｸﾞ</t>
    <phoneticPr fontId="5"/>
  </si>
  <si>
    <t>RACA</t>
  </si>
  <si>
    <t>RACA</t>
    <phoneticPr fontId="5"/>
  </si>
  <si>
    <t>RRCA</t>
  </si>
  <si>
    <t>RRCA</t>
    <phoneticPr fontId="5"/>
  </si>
  <si>
    <t>RACR</t>
  </si>
  <si>
    <t>RACR</t>
    <phoneticPr fontId="5"/>
  </si>
  <si>
    <t>RRCR</t>
  </si>
  <si>
    <t>RRCR</t>
    <phoneticPr fontId="5"/>
  </si>
  <si>
    <t>R：相対、A絶対</t>
    <rPh sb="2" eb="4">
      <t>ソウタイ</t>
    </rPh>
    <rPh sb="6" eb="8">
      <t>ゼッタイ</t>
    </rPh>
    <phoneticPr fontId="5"/>
  </si>
  <si>
    <t>ADDRESSTYPE</t>
    <phoneticPr fontId="5"/>
  </si>
  <si>
    <t>LABEL(KEY)</t>
    <phoneticPr fontId="5"/>
  </si>
  <si>
    <t>2</t>
    <phoneticPr fontId="5"/>
  </si>
  <si>
    <t>M</t>
  </si>
  <si>
    <t>M</t>
    <phoneticPr fontId="5"/>
  </si>
  <si>
    <t>H</t>
  </si>
  <si>
    <t>H</t>
    <phoneticPr fontId="5"/>
  </si>
  <si>
    <t>D1</t>
  </si>
  <si>
    <t>D1</t>
    <phoneticPr fontId="5"/>
  </si>
  <si>
    <t>D2</t>
    <phoneticPr fontId="5"/>
  </si>
  <si>
    <t>RN:CN</t>
  </si>
  <si>
    <t>R1C1</t>
  </si>
  <si>
    <t>RNC1</t>
  </si>
  <si>
    <t>R1CN</t>
  </si>
  <si>
    <t>RNCN</t>
  </si>
  <si>
    <t>3</t>
    <phoneticPr fontId="5"/>
  </si>
  <si>
    <t>J</t>
    <phoneticPr fontId="5"/>
  </si>
  <si>
    <t>13</t>
    <phoneticPr fontId="5"/>
  </si>
  <si>
    <t>BQ:BR:BS:BT</t>
  </si>
  <si>
    <t>D2</t>
  </si>
  <si>
    <t>K_AP_PMT_MTHD_KG</t>
    <phoneticPr fontId="5"/>
  </si>
  <si>
    <t>D3</t>
    <phoneticPr fontId="5"/>
  </si>
  <si>
    <t>D4</t>
    <phoneticPr fontId="5"/>
  </si>
  <si>
    <t>TARGET</t>
    <phoneticPr fontId="5"/>
  </si>
  <si>
    <t>D3</t>
  </si>
  <si>
    <t>BU:+1:+1:+1</t>
  </si>
  <si>
    <t>番号+枝番</t>
  </si>
  <si>
    <t>AK:AN:AO:AW:AX:BB:BH</t>
  </si>
  <si>
    <t>C:\ttt\test</t>
    <phoneticPr fontId="5"/>
  </si>
  <si>
    <t>借方</t>
  </si>
  <si>
    <t>貸方</t>
  </si>
  <si>
    <t>AK:+3:+1:+8:+1:+4:+6</t>
  </si>
  <si>
    <t>科目コード</t>
  </si>
  <si>
    <t>科目名称</t>
  </si>
  <si>
    <t>AFF4：相手先区分</t>
  </si>
  <si>
    <t>AFF5：フィールド１</t>
  </si>
  <si>
    <t>AFF6：内部取引先</t>
  </si>
  <si>
    <t>AFF7：会社</t>
  </si>
  <si>
    <t>明細摘要</t>
  </si>
  <si>
    <t>消込参照</t>
  </si>
  <si>
    <t>BY:+1:+1:+1</t>
  </si>
  <si>
    <t>CC:+1:+1:+1</t>
  </si>
  <si>
    <t>CG:+1:+1:+1</t>
  </si>
  <si>
    <t>CK:+1:+1:+1</t>
  </si>
  <si>
    <t>CO:+1:+1:+1</t>
  </si>
  <si>
    <t>CS:+1:+1:+1</t>
  </si>
  <si>
    <t>CW:+1:+1:+1</t>
  </si>
  <si>
    <t>IF定義書</t>
  </si>
  <si>
    <t>出力先リポジトリ</t>
  </si>
  <si>
    <t>抽出元テーブル（物理）</t>
  </si>
  <si>
    <t>抽出元テーブル（論理）</t>
  </si>
  <si>
    <t>DFF9：起票部署</t>
  </si>
  <si>
    <t>8</t>
    <phoneticPr fontId="5"/>
  </si>
  <si>
    <t>9</t>
    <phoneticPr fontId="5"/>
  </si>
  <si>
    <t>14</t>
    <phoneticPr fontId="5"/>
  </si>
  <si>
    <t>15</t>
    <phoneticPr fontId="5"/>
  </si>
  <si>
    <t>J:R:Z:AR</t>
  </si>
  <si>
    <t>仕訳ルール</t>
  </si>
  <si>
    <t>仕訳ルール名</t>
  </si>
  <si>
    <t>元帳</t>
  </si>
  <si>
    <t>計上日（自）</t>
  </si>
  <si>
    <t>計上日（至）</t>
  </si>
  <si>
    <t>有効日（自）</t>
  </si>
  <si>
    <t>有効日（至）</t>
  </si>
  <si>
    <t>有効フラグ</t>
  </si>
  <si>
    <t>連携方法</t>
  </si>
  <si>
    <t>+1</t>
    <phoneticPr fontId="5"/>
  </si>
  <si>
    <t>+6</t>
  </si>
  <si>
    <t>+7</t>
  </si>
  <si>
    <t>+8</t>
  </si>
  <si>
    <t>+9</t>
  </si>
  <si>
    <t>+10</t>
  </si>
  <si>
    <t>+11</t>
  </si>
  <si>
    <t>+12</t>
  </si>
  <si>
    <t>+13</t>
  </si>
  <si>
    <t>+14</t>
  </si>
  <si>
    <t>+15</t>
  </si>
  <si>
    <t>+18</t>
  </si>
  <si>
    <t>DFF10：承認履歴</t>
  </si>
  <si>
    <t>DFF16：仕訳番号</t>
  </si>
  <si>
    <t>+19</t>
  </si>
  <si>
    <t>+20</t>
  </si>
  <si>
    <t>+21</t>
  </si>
  <si>
    <t>+22</t>
  </si>
  <si>
    <t>+23</t>
  </si>
  <si>
    <t>+24</t>
  </si>
  <si>
    <t>+25</t>
  </si>
  <si>
    <t>+26</t>
  </si>
  <si>
    <t>F</t>
  </si>
  <si>
    <t>G</t>
  </si>
  <si>
    <t>R</t>
  </si>
  <si>
    <t>AD</t>
  </si>
  <si>
    <t>BI:+1:+1:+1</t>
  </si>
  <si>
    <t>BM:+1:+1:+1</t>
  </si>
  <si>
    <t>DFF1：決裁番号</t>
  </si>
  <si>
    <t>DFF2：請求書番号</t>
  </si>
  <si>
    <t>DFF4：【MUN帳簿】資金コード</t>
  </si>
  <si>
    <t>DFF5：【MUN帳簿】入出金予定日</t>
  </si>
  <si>
    <t>DFF6：税金コード</t>
  </si>
  <si>
    <t>DFF8：繰延指定コード</t>
  </si>
  <si>
    <t>DFF11：銘柄</t>
  </si>
  <si>
    <t>DFF12：国際ブランド</t>
  </si>
  <si>
    <t>DFF13：加盟店属性・受託先等</t>
  </si>
  <si>
    <t>DFF18：インボイス番号</t>
  </si>
  <si>
    <t>DFF19：入会経路</t>
  </si>
  <si>
    <t>DFF20：収支分析用コード</t>
  </si>
  <si>
    <t>GW:+1:+1:+1</t>
    <phoneticPr fontId="5"/>
  </si>
  <si>
    <t>GS:+1:+1:+1</t>
    <phoneticPr fontId="5"/>
  </si>
  <si>
    <t>GO:+1:+1:+1</t>
    <phoneticPr fontId="5"/>
  </si>
  <si>
    <t>GK:+1:+1:+1</t>
    <phoneticPr fontId="5"/>
  </si>
  <si>
    <t>GG:+1:+1:+1</t>
    <phoneticPr fontId="5"/>
  </si>
  <si>
    <t>DA:+1:+1:+1</t>
    <phoneticPr fontId="5"/>
  </si>
  <si>
    <t>DE:+1:+1:+1</t>
    <phoneticPr fontId="5"/>
  </si>
  <si>
    <t>DI:+1:+1:+1</t>
    <phoneticPr fontId="5"/>
  </si>
  <si>
    <t>DM:+1:+1:+1</t>
    <phoneticPr fontId="5"/>
  </si>
  <si>
    <t>DQ:+1:+1:+1</t>
    <phoneticPr fontId="5"/>
  </si>
  <si>
    <t>DU:+1:+1:+1</t>
    <phoneticPr fontId="5"/>
  </si>
  <si>
    <t>DY:+1:+1:+1</t>
    <phoneticPr fontId="5"/>
  </si>
  <si>
    <t>EC:+1:+1:+1</t>
    <phoneticPr fontId="5"/>
  </si>
  <si>
    <t>EG:+1:+1:+1</t>
    <phoneticPr fontId="5"/>
  </si>
  <si>
    <t>EK:+1:+1:+1</t>
    <phoneticPr fontId="5"/>
  </si>
  <si>
    <t>EO:+1:+1:+1</t>
    <phoneticPr fontId="5"/>
  </si>
  <si>
    <t>ES:+1:+1:+1</t>
    <phoneticPr fontId="5"/>
  </si>
  <si>
    <t>EW:+1:+1:+1</t>
    <phoneticPr fontId="5"/>
  </si>
  <si>
    <t>FA:+1:+1:+1</t>
    <phoneticPr fontId="5"/>
  </si>
  <si>
    <t>FE:+1:+1:+1</t>
    <phoneticPr fontId="5"/>
  </si>
  <si>
    <t>FI:+1:+1:+1</t>
    <phoneticPr fontId="5"/>
  </si>
  <si>
    <t>FM:+1:+1:+1</t>
    <phoneticPr fontId="5"/>
  </si>
  <si>
    <t>FQ:+1:+1:+1</t>
    <phoneticPr fontId="5"/>
  </si>
  <si>
    <t>FU:+1:+1:+1</t>
    <phoneticPr fontId="5"/>
  </si>
  <si>
    <t>FY:+1:+1:+1</t>
    <phoneticPr fontId="5"/>
  </si>
  <si>
    <t>GC:+1:+1:+1</t>
    <phoneticPr fontId="5"/>
  </si>
  <si>
    <t>ASSProperty</t>
  </si>
  <si>
    <t>outAnalysisSysSht</t>
  </si>
  <si>
    <t>AnalysisSysSht</t>
  </si>
  <si>
    <t>MEMO</t>
    <phoneticPr fontId="5"/>
  </si>
  <si>
    <t>M</t>
    <phoneticPr fontId="5"/>
  </si>
  <si>
    <t>Target</t>
    <phoneticPr fontId="5"/>
  </si>
  <si>
    <t>Profile</t>
    <phoneticPr fontId="5"/>
  </si>
  <si>
    <t>Output</t>
  </si>
  <si>
    <t>Config</t>
    <phoneticPr fontId="5"/>
  </si>
  <si>
    <t>Path</t>
    <phoneticPr fontId="5"/>
  </si>
  <si>
    <t>①Pathのみ記入であれば、全ﾌｫﾙﾀﾞ指定</t>
    <rPh sb="7" eb="9">
      <t>キニュウ</t>
    </rPh>
    <rPh sb="14" eb="15">
      <t>ゼン</t>
    </rPh>
    <rPh sb="20" eb="22">
      <t>シテイ</t>
    </rPh>
    <phoneticPr fontId="5"/>
  </si>
  <si>
    <t>③Sheet Nameのみ記入であれば、本Excelであること。</t>
    <rPh sb="13" eb="15">
      <t>キニュウ</t>
    </rPh>
    <rPh sb="20" eb="21">
      <t>ホン</t>
    </rPh>
    <phoneticPr fontId="5"/>
  </si>
  <si>
    <t>②File Nameに「FullName」であれば、Pathの記載不要。（例：c:\yyw\VbaSample.xlsm)</t>
    <rPh sb="31" eb="33">
      <t>キサイ</t>
    </rPh>
    <rPh sb="33" eb="35">
      <t>フヨウ</t>
    </rPh>
    <rPh sb="37" eb="38">
      <t>レイ</t>
    </rPh>
    <phoneticPr fontId="5"/>
  </si>
  <si>
    <t>Key</t>
    <phoneticPr fontId="5"/>
  </si>
  <si>
    <t>Param1</t>
    <phoneticPr fontId="5"/>
  </si>
  <si>
    <t>Param2</t>
    <phoneticPr fontId="5"/>
  </si>
  <si>
    <t>Param3</t>
    <phoneticPr fontId="5"/>
  </si>
  <si>
    <t>Param10</t>
  </si>
  <si>
    <t>Event-2</t>
    <phoneticPr fontId="5"/>
  </si>
  <si>
    <t>Event-1</t>
    <phoneticPr fontId="5"/>
  </si>
  <si>
    <t>1</t>
    <phoneticPr fontId="5"/>
  </si>
  <si>
    <t>Param1</t>
    <phoneticPr fontId="5"/>
  </si>
  <si>
    <t>fbCollectSQL</t>
    <phoneticPr fontId="5"/>
  </si>
  <si>
    <t>+0</t>
    <phoneticPr fontId="5"/>
  </si>
  <si>
    <t>+3</t>
    <phoneticPr fontId="5"/>
  </si>
  <si>
    <t>+4</t>
    <phoneticPr fontId="5"/>
  </si>
  <si>
    <t>+5</t>
    <phoneticPr fontId="5"/>
  </si>
  <si>
    <t>TargetFolder</t>
    <phoneticPr fontId="5"/>
  </si>
  <si>
    <t>OutputFolder</t>
    <phoneticPr fontId="5"/>
  </si>
  <si>
    <t>fbExpCmdBtn</t>
    <phoneticPr fontId="5"/>
  </si>
  <si>
    <t>fbImpCmdBtn</t>
    <phoneticPr fontId="5"/>
  </si>
  <si>
    <t>shidev</t>
  </si>
  <si>
    <t>ｽｷｰﾏ</t>
    <phoneticPr fontId="5"/>
  </si>
  <si>
    <t>UTF-8、LF</t>
    <phoneticPr fontId="5"/>
  </si>
  <si>
    <t>fbChkLogIF</t>
    <phoneticPr fontId="5"/>
  </si>
  <si>
    <t>fbVarTools</t>
    <phoneticPr fontId="5"/>
  </si>
  <si>
    <t>AFF1：勘定科目</t>
    <phoneticPr fontId="5"/>
  </si>
  <si>
    <t>AFF2：組織</t>
    <phoneticPr fontId="5"/>
  </si>
  <si>
    <t>相手先区分</t>
  </si>
  <si>
    <t>フィールド１</t>
  </si>
  <si>
    <t>"0000000000"</t>
  </si>
  <si>
    <t>【未決】対象外</t>
  </si>
  <si>
    <t>会社</t>
  </si>
  <si>
    <t>"00000"</t>
  </si>
  <si>
    <t>【未決】</t>
  </si>
  <si>
    <t>税金コード</t>
  </si>
  <si>
    <t>"0000不課税"</t>
  </si>
  <si>
    <t>明細行単位項目値3</t>
  </si>
  <si>
    <t>","
+","</t>
  </si>
  <si>
    <t>明細行単位項目値5</t>
  </si>
  <si>
    <t>明細行単位項目値6</t>
  </si>
  <si>
    <t>明細行単位項目値8</t>
  </si>
  <si>
    <t>AFF3：事業</t>
    <phoneticPr fontId="5"/>
  </si>
  <si>
    <t>DFF14：商品・サービス</t>
    <phoneticPr fontId="5"/>
  </si>
  <si>
    <t>DFF15：予算パッケージ</t>
    <phoneticPr fontId="5"/>
  </si>
  <si>
    <t>プロセス番号</t>
    <phoneticPr fontId="5"/>
  </si>
  <si>
    <t>プロセス名</t>
    <phoneticPr fontId="5"/>
  </si>
  <si>
    <t>仕訳番号</t>
    <phoneticPr fontId="5"/>
  </si>
  <si>
    <t>仕訳パターン名称</t>
    <phoneticPr fontId="5"/>
  </si>
  <si>
    <t>明細No</t>
    <phoneticPr fontId="5"/>
  </si>
  <si>
    <t>Output</t>
    <phoneticPr fontId="5"/>
  </si>
  <si>
    <t>Config</t>
    <phoneticPr fontId="5"/>
  </si>
  <si>
    <t>出力</t>
    <phoneticPr fontId="5"/>
  </si>
  <si>
    <t>DFF3：消込期日</t>
    <phoneticPr fontId="5"/>
  </si>
  <si>
    <t>明細行単位項目値1：取引コード、取引作成日、処理通番</t>
    <phoneticPr fontId="5"/>
  </si>
  <si>
    <t>明細行単位項目値2：その他契約番号、予備エリア01</t>
    <phoneticPr fontId="5"/>
  </si>
  <si>
    <t>Param1</t>
    <phoneticPr fontId="5"/>
  </si>
  <si>
    <t>※【チェック】　＝　Y　の時、システム化シートに対して、下記の値チェックを行う。</t>
    <rPh sb="13" eb="14">
      <t>トキ</t>
    </rPh>
    <rPh sb="19" eb="20">
      <t>カ</t>
    </rPh>
    <rPh sb="24" eb="25">
      <t>タイ</t>
    </rPh>
    <rPh sb="28" eb="30">
      <t>カキ</t>
    </rPh>
    <rPh sb="31" eb="32">
      <t>アタイ</t>
    </rPh>
    <rPh sb="37" eb="38">
      <t>オコナ</t>
    </rPh>
    <phoneticPr fontId="5"/>
  </si>
  <si>
    <t>BS:勘定から変換</t>
    <phoneticPr fontId="5"/>
  </si>
  <si>
    <t>AFF2：組織</t>
    <phoneticPr fontId="5"/>
  </si>
  <si>
    <t>①</t>
    <phoneticPr fontId="5"/>
  </si>
  <si>
    <t>【仕訳明細情報】</t>
    <rPh sb="1" eb="3">
      <t>シワケ</t>
    </rPh>
    <rPh sb="3" eb="5">
      <t>メイサイ</t>
    </rPh>
    <rPh sb="5" eb="7">
      <t>ジョウホウ</t>
    </rPh>
    <phoneticPr fontId="5"/>
  </si>
  <si>
    <t>※値を設定しない</t>
    <rPh sb="1" eb="2">
      <t>アタイ</t>
    </rPh>
    <rPh sb="3" eb="5">
      <t>セッテイ</t>
    </rPh>
    <phoneticPr fontId="23"/>
  </si>
  <si>
    <t>※値を設定しない</t>
    <phoneticPr fontId="23"/>
  </si>
  <si>
    <t>領域</t>
    <rPh sb="0" eb="2">
      <t>リョウイキ</t>
    </rPh>
    <phoneticPr fontId="5"/>
  </si>
  <si>
    <t>勘定科目および金額</t>
    <rPh sb="0" eb="2">
      <t>カンジョウ</t>
    </rPh>
    <rPh sb="2" eb="4">
      <t>カモク</t>
    </rPh>
    <rPh sb="7" eb="9">
      <t>キンガク</t>
    </rPh>
    <phoneticPr fontId="5"/>
  </si>
  <si>
    <t>金額</t>
    <rPh sb="0" eb="2">
      <t>キンガク</t>
    </rPh>
    <phoneticPr fontId="5"/>
  </si>
  <si>
    <t>換算済金額</t>
    <rPh sb="0" eb="2">
      <t>カンサン</t>
    </rPh>
    <rPh sb="2" eb="3">
      <t>ズミ</t>
    </rPh>
    <rPh sb="3" eb="5">
      <t>キンガク</t>
    </rPh>
    <phoneticPr fontId="5"/>
  </si>
  <si>
    <t>AFF1：勘定科目</t>
    <rPh sb="5" eb="7">
      <t>カンジョウ</t>
    </rPh>
    <rPh sb="7" eb="9">
      <t>カモク</t>
    </rPh>
    <phoneticPr fontId="5"/>
  </si>
  <si>
    <t>AFF2：組織</t>
    <rPh sb="5" eb="7">
      <t>ソシキ</t>
    </rPh>
    <phoneticPr fontId="5"/>
  </si>
  <si>
    <t>AFF3：事業</t>
    <rPh sb="5" eb="7">
      <t>ジギョウ</t>
    </rPh>
    <phoneticPr fontId="5"/>
  </si>
  <si>
    <t>AFF4：相手先区分</t>
    <rPh sb="5" eb="8">
      <t>アイテサキ</t>
    </rPh>
    <rPh sb="8" eb="10">
      <t>クブン</t>
    </rPh>
    <phoneticPr fontId="5"/>
  </si>
  <si>
    <t>AFF5：フィールド１</t>
    <phoneticPr fontId="5"/>
  </si>
  <si>
    <t>AFF6：内部取引先</t>
    <phoneticPr fontId="5"/>
  </si>
  <si>
    <t>AFF7：会社</t>
    <phoneticPr fontId="5"/>
  </si>
  <si>
    <t>明細摘要</t>
    <rPh sb="0" eb="2">
      <t>メイサイ</t>
    </rPh>
    <rPh sb="2" eb="4">
      <t>テキヨウ</t>
    </rPh>
    <phoneticPr fontId="5"/>
  </si>
  <si>
    <t>消込参照</t>
    <phoneticPr fontId="5"/>
  </si>
  <si>
    <t>DFF1：決裁番号</t>
    <phoneticPr fontId="5"/>
  </si>
  <si>
    <t>DFF2：請求書番号</t>
    <rPh sb="5" eb="8">
      <t>セイキュウショ</t>
    </rPh>
    <rPh sb="8" eb="10">
      <t>バンゴウ</t>
    </rPh>
    <phoneticPr fontId="5"/>
  </si>
  <si>
    <t>DFF3：消込期日</t>
    <rPh sb="5" eb="7">
      <t>ケシコミ</t>
    </rPh>
    <rPh sb="7" eb="9">
      <t>キジツ</t>
    </rPh>
    <phoneticPr fontId="5"/>
  </si>
  <si>
    <t>DFF6：税金コード</t>
    <phoneticPr fontId="5"/>
  </si>
  <si>
    <t>DFF8：繰延指定コード</t>
    <rPh sb="5" eb="7">
      <t>クリノベ</t>
    </rPh>
    <rPh sb="7" eb="9">
      <t>シテイ</t>
    </rPh>
    <phoneticPr fontId="5"/>
  </si>
  <si>
    <t>DFF11：銘柄</t>
    <rPh sb="6" eb="8">
      <t>メイガラ</t>
    </rPh>
    <phoneticPr fontId="5"/>
  </si>
  <si>
    <t>DFF12：国際ブランド</t>
    <rPh sb="6" eb="8">
      <t>コクサイ</t>
    </rPh>
    <phoneticPr fontId="5"/>
  </si>
  <si>
    <t>DFF13：加盟店属性・受託先等</t>
    <rPh sb="6" eb="8">
      <t>カメイ</t>
    </rPh>
    <rPh sb="8" eb="9">
      <t>テン</t>
    </rPh>
    <rPh sb="9" eb="11">
      <t>ゾクセイ</t>
    </rPh>
    <rPh sb="12" eb="14">
      <t>ジュタク</t>
    </rPh>
    <rPh sb="14" eb="15">
      <t>サキ</t>
    </rPh>
    <rPh sb="15" eb="16">
      <t>トウ</t>
    </rPh>
    <phoneticPr fontId="5"/>
  </si>
  <si>
    <t>DFF14：商品・サービス</t>
    <rPh sb="6" eb="8">
      <t>ショウヒン</t>
    </rPh>
    <phoneticPr fontId="5"/>
  </si>
  <si>
    <t>DFF15：予算パッケージ</t>
    <rPh sb="6" eb="8">
      <t>ヨサン</t>
    </rPh>
    <phoneticPr fontId="5"/>
  </si>
  <si>
    <t>DFF18：インボイス番号</t>
    <rPh sb="11" eb="13">
      <t>バンゴウ</t>
    </rPh>
    <phoneticPr fontId="5"/>
  </si>
  <si>
    <t>DFF19：入会経路</t>
    <rPh sb="6" eb="8">
      <t>ニュウカイ</t>
    </rPh>
    <rPh sb="8" eb="10">
      <t>ケイロ</t>
    </rPh>
    <phoneticPr fontId="5"/>
  </si>
  <si>
    <t>DFF20：収支分析用コード</t>
    <rPh sb="6" eb="8">
      <t>シュウシ</t>
    </rPh>
    <rPh sb="8" eb="11">
      <t>ブンセキヨウ</t>
    </rPh>
    <phoneticPr fontId="5"/>
  </si>
  <si>
    <t>明細行単位項目値1：取引コード、取引作成日、処理通番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トリヒキ</t>
    </rPh>
    <rPh sb="16" eb="18">
      <t>トリヒキ</t>
    </rPh>
    <rPh sb="18" eb="21">
      <t>サクセイビ</t>
    </rPh>
    <rPh sb="22" eb="24">
      <t>ショリ</t>
    </rPh>
    <rPh sb="24" eb="26">
      <t>ツウバン</t>
    </rPh>
    <phoneticPr fontId="5"/>
  </si>
  <si>
    <t>明細行単位項目値2：その他契約番号、予備エリア01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rPh sb="18" eb="20">
      <t>ヨビ</t>
    </rPh>
    <phoneticPr fontId="5"/>
  </si>
  <si>
    <t>明細行単位項目値3：資金繰りステータス、当方口座、予備エリア02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シキン</t>
    </rPh>
    <rPh sb="12" eb="13">
      <t>グ</t>
    </rPh>
    <rPh sb="20" eb="22">
      <t>トウホウ</t>
    </rPh>
    <rPh sb="22" eb="24">
      <t>コウザ</t>
    </rPh>
    <rPh sb="25" eb="27">
      <t>ヨビ</t>
    </rPh>
    <phoneticPr fontId="5"/>
  </si>
  <si>
    <t>明細行単位項目値4：国際ブランド区分、カード種別区分、獲得ルート区分、予備エリア03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コクサイ</t>
    </rPh>
    <rPh sb="16" eb="18">
      <t>クブン</t>
    </rPh>
    <rPh sb="22" eb="24">
      <t>シュベツ</t>
    </rPh>
    <rPh sb="24" eb="26">
      <t>クブン</t>
    </rPh>
    <rPh sb="27" eb="29">
      <t>カクトク</t>
    </rPh>
    <rPh sb="32" eb="34">
      <t>クブン</t>
    </rPh>
    <rPh sb="35" eb="37">
      <t>ヨビ</t>
    </rPh>
    <phoneticPr fontId="5"/>
  </si>
  <si>
    <t>明細行単位項目値5：予備エリア04、契約管理番号(会員)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ヨビ</t>
    </rPh>
    <rPh sb="18" eb="20">
      <t>ケイヤク</t>
    </rPh>
    <rPh sb="20" eb="22">
      <t>カンリ</t>
    </rPh>
    <rPh sb="22" eb="24">
      <t>バンゴウ</t>
    </rPh>
    <rPh sb="25" eb="27">
      <t>カイイン</t>
    </rPh>
    <phoneticPr fontId="5"/>
  </si>
  <si>
    <t>明細行単位項目値6：顧客管理番号、予備エリア05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コキャク</t>
    </rPh>
    <rPh sb="12" eb="14">
      <t>カンリ</t>
    </rPh>
    <rPh sb="14" eb="16">
      <t>バンゴウ</t>
    </rPh>
    <rPh sb="17" eb="19">
      <t>ヨビ</t>
    </rPh>
    <phoneticPr fontId="5"/>
  </si>
  <si>
    <t>明細行単位項目値7：会社コード、カード商品コード、カードブランド区分、加盟店採番識別区分、予備エリア06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カイシャ</t>
    </rPh>
    <rPh sb="19" eb="21">
      <t>ショウヒン</t>
    </rPh>
    <rPh sb="32" eb="34">
      <t>クブン</t>
    </rPh>
    <rPh sb="35" eb="37">
      <t>カメイ</t>
    </rPh>
    <rPh sb="37" eb="38">
      <t>テン</t>
    </rPh>
    <rPh sb="38" eb="40">
      <t>サイバン</t>
    </rPh>
    <rPh sb="40" eb="42">
      <t>シキベツ</t>
    </rPh>
    <rPh sb="42" eb="44">
      <t>クブン</t>
    </rPh>
    <rPh sb="45" eb="47">
      <t>ヨビ</t>
    </rPh>
    <phoneticPr fontId="5"/>
  </si>
  <si>
    <t>明細行単位項目値8：加盟店番号、予備エリア07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rPh sb="16" eb="18">
      <t>ヨビ</t>
    </rPh>
    <phoneticPr fontId="5"/>
  </si>
  <si>
    <t>明細行単位項目値9：加盟店店舗番号、加盟店店舗業種コード、予備エリア08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rPh sb="29" eb="31">
      <t>ヨビ</t>
    </rPh>
    <phoneticPr fontId="5"/>
  </si>
  <si>
    <t>明細行単位項目値10：契約管理番号(加盟店)、加盟店店舗取引形態区分、予備エリア09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1" eb="13">
      <t>ケイヤク</t>
    </rPh>
    <rPh sb="13" eb="15">
      <t>カンリ</t>
    </rPh>
    <rPh sb="15" eb="17">
      <t>バンゴウ</t>
    </rPh>
    <rPh sb="18" eb="20">
      <t>カメイ</t>
    </rPh>
    <rPh sb="20" eb="21">
      <t>テン</t>
    </rPh>
    <rPh sb="23" eb="25">
      <t>カメイ</t>
    </rPh>
    <rPh sb="25" eb="26">
      <t>テン</t>
    </rPh>
    <rPh sb="26" eb="28">
      <t>テンポ</t>
    </rPh>
    <rPh sb="28" eb="30">
      <t>トリヒキ</t>
    </rPh>
    <rPh sb="30" eb="32">
      <t>ケイタイ</t>
    </rPh>
    <rPh sb="32" eb="34">
      <t>クブン</t>
    </rPh>
    <rPh sb="35" eb="37">
      <t>ヨビ</t>
    </rPh>
    <phoneticPr fontId="5"/>
  </si>
  <si>
    <t>番号+枝番</t>
    <rPh sb="0" eb="2">
      <t>バンゴウ</t>
    </rPh>
    <rPh sb="3" eb="5">
      <t>エダバン</t>
    </rPh>
    <phoneticPr fontId="5"/>
  </si>
  <si>
    <t>明細No</t>
    <phoneticPr fontId="5"/>
  </si>
  <si>
    <t>借方</t>
    <rPh sb="0" eb="1">
      <t>カ</t>
    </rPh>
    <rPh sb="1" eb="2">
      <t>カタ</t>
    </rPh>
    <phoneticPr fontId="5"/>
  </si>
  <si>
    <t>貸方</t>
    <rPh sb="0" eb="1">
      <t>カ</t>
    </rPh>
    <rPh sb="1" eb="2">
      <t>カタ</t>
    </rPh>
    <phoneticPr fontId="5"/>
  </si>
  <si>
    <t>科目コード</t>
    <rPh sb="0" eb="2">
      <t>カモク</t>
    </rPh>
    <phoneticPr fontId="5"/>
  </si>
  <si>
    <t>科目名称</t>
    <rPh sb="0" eb="2">
      <t>カモク</t>
    </rPh>
    <rPh sb="2" eb="4">
      <t>メイショウ</t>
    </rPh>
    <phoneticPr fontId="5"/>
  </si>
  <si>
    <t>円貨換算済金額</t>
    <rPh sb="0" eb="2">
      <t>エンカ</t>
    </rPh>
    <rPh sb="2" eb="4">
      <t>カンザン</t>
    </rPh>
    <rPh sb="4" eb="5">
      <t>ズ</t>
    </rPh>
    <rPh sb="5" eb="7">
      <t>キンガク</t>
    </rPh>
    <phoneticPr fontId="5"/>
  </si>
  <si>
    <t>項目名</t>
    <rPh sb="0" eb="2">
      <t>コウモク</t>
    </rPh>
    <rPh sb="2" eb="3">
      <t>メイ</t>
    </rPh>
    <phoneticPr fontId="23"/>
  </si>
  <si>
    <t>編集要領</t>
    <rPh sb="0" eb="2">
      <t>ヘンシュウ</t>
    </rPh>
    <rPh sb="2" eb="4">
      <t>ヨウリョウ</t>
    </rPh>
    <phoneticPr fontId="5"/>
  </si>
  <si>
    <t>変数</t>
    <rPh sb="0" eb="2">
      <t>ヘンスウ</t>
    </rPh>
    <phoneticPr fontId="5"/>
  </si>
  <si>
    <t>コード値（例）</t>
    <rPh sb="3" eb="4">
      <t>チ</t>
    </rPh>
    <rPh sb="5" eb="6">
      <t>レイ</t>
    </rPh>
    <phoneticPr fontId="5"/>
  </si>
  <si>
    <t>説明</t>
    <rPh sb="0" eb="2">
      <t>セツメイ</t>
    </rPh>
    <phoneticPr fontId="5"/>
  </si>
  <si>
    <t>カード発行</t>
    <rPh sb="3" eb="5">
      <t>ハッコウ</t>
    </rPh>
    <phoneticPr fontId="5"/>
  </si>
  <si>
    <t>対象外</t>
    <rPh sb="0" eb="3">
      <t>タイショウガイ</t>
    </rPh>
    <phoneticPr fontId="23"/>
  </si>
  <si>
    <t>文字列結合</t>
    <rPh sb="0" eb="3">
      <t>モジレツ</t>
    </rPh>
    <rPh sb="3" eb="5">
      <t>ケツゴウ</t>
    </rPh>
    <phoneticPr fontId="191"/>
  </si>
  <si>
    <t>条件分岐</t>
    <rPh sb="0" eb="2">
      <t>ジョウケン</t>
    </rPh>
    <rPh sb="2" eb="4">
      <t>ブンキ</t>
    </rPh>
    <phoneticPr fontId="23"/>
  </si>
  <si>
    <t>Check</t>
    <phoneticPr fontId="5"/>
  </si>
  <si>
    <t>ASSChkTemplate</t>
    <phoneticPr fontId="5"/>
  </si>
  <si>
    <t>生カード貯蔵品</t>
  </si>
  <si>
    <t>勘定科目</t>
  </si>
  <si>
    <t>"08"</t>
  </si>
  <si>
    <t>業務委託先</t>
  </si>
  <si>
    <t>内部取引先</t>
  </si>
  <si>
    <t>"0000000000000000000"</t>
  </si>
  <si>
    <t>三菱ＵＦＪニコス株式会社</t>
  </si>
  <si>
    <t>"生カード貯蔵品*"</t>
  </si>
  <si>
    <t>決裁番号</t>
  </si>
  <si>
    <t>消込期日</t>
  </si>
  <si>
    <t>収支分析用コード</t>
  </si>
  <si>
    <t>対象項目：カードブランド区分
"1"の場合、"0001"
"2"の場合、"0002"
"3"の場合、"0003"</t>
  </si>
  <si>
    <t>文字列結合</t>
    <rPh sb="0" eb="3">
      <t>モジレツ</t>
    </rPh>
    <rPh sb="3" eb="5">
      <t>ケツゴウ</t>
    </rPh>
    <phoneticPr fontId="122"/>
  </si>
  <si>
    <t>明細行単位項目値1</t>
  </si>
  <si>
    <t>明細行単位項目値2</t>
  </si>
  <si>
    <t>その他契約番号
+","</t>
  </si>
  <si>
    <t>明細行単位項目値4</t>
  </si>
  <si>
    <t>","</t>
  </si>
  <si>
    <t>明細行単位項目値10</t>
  </si>
  <si>
    <t>100002</t>
  </si>
  <si>
    <t>2</t>
    <phoneticPr fontId="23"/>
  </si>
  <si>
    <t>1502710000</t>
    <phoneticPr fontId="23"/>
  </si>
  <si>
    <t>貯蔵品・生カード</t>
    <phoneticPr fontId="23"/>
  </si>
  <si>
    <t>生カード貯蔵品</t>
    <phoneticPr fontId="23"/>
  </si>
  <si>
    <t>"1502710000"</t>
    <phoneticPr fontId="23"/>
  </si>
  <si>
    <t>組織</t>
  </si>
  <si>
    <t>コード値変換定義コード："変換マスタ_カード共通組織BS科目"
コード値変換先："ITEM_1_TO"
変換元項目名01："1502710000"</t>
    <phoneticPr fontId="23"/>
  </si>
  <si>
    <t>事業</t>
  </si>
  <si>
    <t>"9990"</t>
  </si>
  <si>
    <t>BS科目専用</t>
  </si>
  <si>
    <t>文字型変換</t>
    <phoneticPr fontId="23"/>
  </si>
  <si>
    <t>対象の値：消込期日
フォーマット："YYYYMMDD"</t>
    <phoneticPr fontId="23"/>
  </si>
  <si>
    <t>【未決】</t>
    <phoneticPr fontId="23"/>
  </si>
  <si>
    <t>【未決】※「資金繰りステータス」、「当方口座」が未決</t>
    <phoneticPr fontId="23"/>
  </si>
  <si>
    <t>国際ブランド区分
+","
+","
+","</t>
  </si>
  <si>
    <t>明細行単位項目値7</t>
    <phoneticPr fontId="23"/>
  </si>
  <si>
    <t>","
+","
+カードブランド区分
+","
+","</t>
    <phoneticPr fontId="23"/>
  </si>
  <si>
    <t>明細行単位項目値9</t>
    <phoneticPr fontId="23"/>
  </si>
  <si>
    <t>※BS行をコピーしてください。　PLの場合、参照にできない項目があり、例：予算パッケージ、明細行単位項目値Nなど</t>
    <rPh sb="3" eb="4">
      <t>ギョウ</t>
    </rPh>
    <rPh sb="19" eb="21">
      <t>バアイ</t>
    </rPh>
    <rPh sb="22" eb="24">
      <t>サンショウ</t>
    </rPh>
    <rPh sb="29" eb="31">
      <t>コウモク</t>
    </rPh>
    <rPh sb="35" eb="36">
      <t>レイ</t>
    </rPh>
    <rPh sb="37" eb="39">
      <t>ヨサン</t>
    </rPh>
    <phoneticPr fontId="5"/>
  </si>
  <si>
    <t>shidev</t>
    <phoneticPr fontId="5"/>
  </si>
  <si>
    <t>apps</t>
    <phoneticPr fontId="5"/>
  </si>
  <si>
    <t>Q19H41_c</t>
    <phoneticPr fontId="5"/>
  </si>
  <si>
    <t>Oracle</t>
    <phoneticPr fontId="5"/>
  </si>
  <si>
    <t>DFF4：【MUN帳簿】資金コード</t>
    <phoneticPr fontId="5"/>
  </si>
  <si>
    <t>DFF5：【MUN帳簿】入出金予定日</t>
    <phoneticPr fontId="5"/>
  </si>
  <si>
    <t>共通抽出条件</t>
    <phoneticPr fontId="5"/>
  </si>
  <si>
    <t>円貨換算済金額</t>
    <phoneticPr fontId="5"/>
  </si>
  <si>
    <t>データ抽出条件</t>
    <phoneticPr fontId="5"/>
  </si>
  <si>
    <t>明細摘要</t>
    <phoneticPr fontId="5"/>
  </si>
  <si>
    <t>売上金額</t>
  </si>
  <si>
    <t>"01"</t>
  </si>
  <si>
    <t>"売上金額*"</t>
  </si>
  <si>
    <t>","
+契約管理番号</t>
  </si>
  <si>
    <t>顧客管理番号（会員）
+","</t>
  </si>
  <si>
    <t>加盟店番号
+","</t>
  </si>
  <si>
    <t>売掛変更</t>
    <rPh sb="0" eb="2">
      <t>ウリカケ</t>
    </rPh>
    <rPh sb="2" eb="4">
      <t>ヘンコウ</t>
    </rPh>
    <phoneticPr fontId="5"/>
  </si>
  <si>
    <t>"1210010500"</t>
  </si>
  <si>
    <t>コード値変換定義コード："変換マスタ_カード共通組織BS科目"
コード値変換先："ITEM_1_TO"
変換元項目名01："1210010500"</t>
  </si>
  <si>
    <t>100001</t>
    <phoneticPr fontId="23"/>
  </si>
  <si>
    <t>1</t>
    <phoneticPr fontId="23"/>
  </si>
  <si>
    <t>1210010500</t>
    <phoneticPr fontId="23"/>
  </si>
  <si>
    <t>会員未収金（受付サービス提供）</t>
    <phoneticPr fontId="23"/>
  </si>
  <si>
    <t>売上金額</t>
    <phoneticPr fontId="23"/>
  </si>
  <si>
    <t>-</t>
    <phoneticPr fontId="23"/>
  </si>
  <si>
    <t>当社会員</t>
    <phoneticPr fontId="23"/>
  </si>
  <si>
    <t>内部取引先</t>
    <phoneticPr fontId="23"/>
  </si>
  <si>
    <t>"0000000000000000000"</t>
    <phoneticPr fontId="23"/>
  </si>
  <si>
    <t>三菱ＵＦＪニコス株式会社</t>
    <phoneticPr fontId="23"/>
  </si>
  <si>
    <t>消込参照</t>
    <phoneticPr fontId="23"/>
  </si>
  <si>
    <t>文字型変換</t>
    <phoneticPr fontId="23"/>
  </si>
  <si>
    <t>消込期日</t>
    <phoneticPr fontId="23"/>
  </si>
  <si>
    <t>対象の値：消込期日
フォーマット："YYYYMMDD"</t>
    <phoneticPr fontId="23"/>
  </si>
  <si>
    <t>収支分析用コード</t>
    <phoneticPr fontId="23"/>
  </si>
  <si>
    <t>対象項目：カードブランド区分
"1"の場合、"0001"
"2"の場合、"0002"
"3"の場合、"0003"</t>
    <phoneticPr fontId="23"/>
  </si>
  <si>
    <t>明細行単位項目値1</t>
    <phoneticPr fontId="23"/>
  </si>
  <si>
    <t>取引コード
+","
+#カード_取引作成日_文型
+","
+処理通番</t>
    <phoneticPr fontId="23"/>
  </si>
  <si>
    <t>明細行単位項目値2</t>
    <phoneticPr fontId="23"/>
  </si>
  <si>
    <t>その他契約番号
+","</t>
    <phoneticPr fontId="23"/>
  </si>
  <si>
    <t>【未決】※「資金繰りステータス」、「当方口座」が未決</t>
    <phoneticPr fontId="23"/>
  </si>
  <si>
    <t>明細行単位項目値4</t>
    <phoneticPr fontId="23"/>
  </si>
  <si>
    <t>国際ブランド区分
+","
+カード種別区分
+","
+","</t>
    <phoneticPr fontId="23"/>
  </si>
  <si>
    <t>【未決】※獲得ルート区分のみ未決</t>
    <phoneticPr fontId="23"/>
  </si>
  <si>
    <t>明細行単位項目値7</t>
    <phoneticPr fontId="23"/>
  </si>
  <si>
    <t>","
+カード商品コード
+","
+カードブランド区分
+","
+加盟店採番識別区分
+","</t>
    <phoneticPr fontId="23"/>
  </si>
  <si>
    <t>明細行単位項目値9</t>
    <phoneticPr fontId="23"/>
  </si>
  <si>
    <t>加盟店店舗番号
+","
+加盟店店舗業種コード
+","</t>
    <phoneticPr fontId="23"/>
  </si>
  <si>
    <t>明細行単位項目値10</t>
    <phoneticPr fontId="23"/>
  </si>
  <si>
    <t>契約管理番号（加盟店）
+","
+加盟店店舗取引形態区分
+","</t>
    <phoneticPr fontId="23"/>
  </si>
  <si>
    <t>PL:＜予算パッケージの設定値＞から変換</t>
    <phoneticPr fontId="5"/>
  </si>
  <si>
    <t>②</t>
  </si>
  <si>
    <t>AFF3：事業</t>
  </si>
  <si>
    <t>BS:9990(BS科目専用)</t>
  </si>
  <si>
    <t>③</t>
  </si>
  <si>
    <t>BS:設定しない</t>
  </si>
  <si>
    <t>④</t>
  </si>
  <si>
    <t>DFF15：予算パッケージ</t>
  </si>
  <si>
    <t>⑤</t>
  </si>
  <si>
    <t>明細行単位項目値1～10</t>
  </si>
  <si>
    <t>※明細行単位項目値7　が　BSのみチェック</t>
  </si>
  <si>
    <t>【ASSChkTemplate】にてBS明細の設定値参照</t>
    <phoneticPr fontId="5"/>
  </si>
  <si>
    <t>⑥</t>
    <phoneticPr fontId="5"/>
  </si>
  <si>
    <t>明細摘要</t>
    <rPh sb="0" eb="2">
      <t>メイサイ</t>
    </rPh>
    <rPh sb="2" eb="4">
      <t>テキヨウ</t>
    </rPh>
    <phoneticPr fontId="5"/>
  </si>
  <si>
    <t>抽出条件によりチェックを行う</t>
    <rPh sb="0" eb="2">
      <t>チュウシュツ</t>
    </rPh>
    <rPh sb="2" eb="4">
      <t>ジョウケン</t>
    </rPh>
    <rPh sb="12" eb="13">
      <t>オコナ</t>
    </rPh>
    <phoneticPr fontId="5"/>
  </si>
  <si>
    <t>領域</t>
    <rPh sb="0" eb="2">
      <t>リョウイキ</t>
    </rPh>
    <phoneticPr fontId="5"/>
  </si>
  <si>
    <t>ﾗﾍﾞﾙ</t>
    <phoneticPr fontId="5"/>
  </si>
  <si>
    <t>DFF14：商品・サービス</t>
    <phoneticPr fontId="5"/>
  </si>
  <si>
    <t>=OFFSET(List!$A$3,0,0,COUNTA(List!$A:$A)-1,1)</t>
    <phoneticPr fontId="5"/>
  </si>
  <si>
    <t>取引コード
+","
+#カード_取引作成日_文型
+","
+処理通番</t>
    <phoneticPr fontId="5"/>
  </si>
  <si>
    <t>A：全ﾁｪｯｸ
B：部ﾁｪｯｸ
N：無ﾁｪｯｸ</t>
    <rPh sb="2" eb="3">
      <t>ゼン</t>
    </rPh>
    <rPh sb="10" eb="11">
      <t>ブ</t>
    </rPh>
    <phoneticPr fontId="5"/>
  </si>
  <si>
    <t>Y</t>
    <phoneticPr fontId="5"/>
  </si>
  <si>
    <t>FuncFlg</t>
    <phoneticPr fontId="5"/>
  </si>
  <si>
    <t>FuncFlg</t>
    <phoneticPr fontId="5"/>
  </si>
  <si>
    <t>Event_X</t>
    <phoneticPr fontId="5"/>
  </si>
  <si>
    <t>fbVarTools2</t>
    <phoneticPr fontId="5"/>
  </si>
  <si>
    <t>P3</t>
    <phoneticPr fontId="5"/>
  </si>
  <si>
    <t>P12</t>
    <phoneticPr fontId="5"/>
  </si>
  <si>
    <t>C:\yyw\500_work\008.精算事務WG04.精算（付帯保険料、融資保証等）\会計仕訳定義シート</t>
  </si>
  <si>
    <t>","
+","</t>
    <phoneticPr fontId="5"/>
  </si>
  <si>
    <t>TstDataToCSV</t>
  </si>
  <si>
    <t>100001</t>
    <phoneticPr fontId="23"/>
  </si>
  <si>
    <t>1</t>
    <phoneticPr fontId="23"/>
  </si>
  <si>
    <t>1470014600</t>
    <phoneticPr fontId="23"/>
  </si>
  <si>
    <t>未収入金M（CD・ATM入金）</t>
    <phoneticPr fontId="23"/>
  </si>
  <si>
    <t>充当金額+未充当金額</t>
    <phoneticPr fontId="23"/>
  </si>
  <si>
    <t>AND</t>
  </si>
  <si>
    <t>(</t>
    <phoneticPr fontId="23"/>
  </si>
  <si>
    <t>売上請求サブタイプ区分</t>
    <phoneticPr fontId="23"/>
  </si>
  <si>
    <t>=</t>
  </si>
  <si>
    <t>'  '</t>
    <phoneticPr fontId="23"/>
  </si>
  <si>
    <t>-</t>
    <phoneticPr fontId="23"/>
  </si>
  <si>
    <t>四則演算</t>
    <rPh sb="0" eb="2">
      <t>シソク</t>
    </rPh>
    <rPh sb="2" eb="4">
      <t>エンザン</t>
    </rPh>
    <phoneticPr fontId="191"/>
  </si>
  <si>
    <t>充当金額
"+"
未充当金額</t>
  </si>
  <si>
    <t>"1470014600"</t>
  </si>
  <si>
    <t>組織</t>
    <phoneticPr fontId="23"/>
  </si>
  <si>
    <t>コード値変換定義コード："変換マスタ_カード共通組織BS科目"
コード値変換先："ITEM_1_TO"
変換元項目名01："1470014600"</t>
    <phoneticPr fontId="23"/>
  </si>
  <si>
    <t>"04"</t>
  </si>
  <si>
    <t>金融機関</t>
    <phoneticPr fontId="23"/>
  </si>
  <si>
    <t>"0000000000"</t>
    <phoneticPr fontId="23"/>
  </si>
  <si>
    <t>対象外</t>
  </si>
  <si>
    <t>会社</t>
    <phoneticPr fontId="23"/>
  </si>
  <si>
    <t>"00000"</t>
    <phoneticPr fontId="23"/>
  </si>
  <si>
    <t>明細摘要</t>
    <phoneticPr fontId="23"/>
  </si>
  <si>
    <t>"充当金額＋未充当金額、"
+"売上請求サブタイプ区分：  、"
+"受託業務区分（ISS）：  、"
+"イシュア会社コード：   *"</t>
    <phoneticPr fontId="23"/>
  </si>
  <si>
    <t>消込参照</t>
    <phoneticPr fontId="23"/>
  </si>
  <si>
    <t>-</t>
    <phoneticPr fontId="23"/>
  </si>
  <si>
    <t>請求書番号</t>
  </si>
  <si>
    <t>文字型変換</t>
    <rPh sb="0" eb="2">
      <t>モジ</t>
    </rPh>
    <rPh sb="2" eb="3">
      <t>ガタ</t>
    </rPh>
    <rPh sb="3" eb="5">
      <t>ヘンカン</t>
    </rPh>
    <phoneticPr fontId="23"/>
  </si>
  <si>
    <t>対象の値：消込期日
フォーマット："YYYYMMDD"</t>
  </si>
  <si>
    <t>取引コード
+","
+#カード_取引作成日_文型
+","
+処理通番</t>
  </si>
  <si>
    <t>【未決】※「資金繰りステータス」、「当方口座」が未決</t>
  </si>
  <si>
    <t>明細行単位項目値4</t>
    <phoneticPr fontId="23"/>
  </si>
  <si>
    <t>国際ブランド区分
+","
+カード種別区分
+","
+","</t>
    <phoneticPr fontId="23"/>
  </si>
  <si>
    <t>明細行単位項目値5</t>
    <phoneticPr fontId="23"/>
  </si>
  <si>
    <t>","
+契約管理番号</t>
    <phoneticPr fontId="23"/>
  </si>
  <si>
    <t>明細行単位項目値6</t>
    <phoneticPr fontId="23"/>
  </si>
  <si>
    <t>顧客管理番号（会員）
+","</t>
    <phoneticPr fontId="23"/>
  </si>
  <si>
    <t>明細行単位項目値7</t>
    <phoneticPr fontId="23"/>
  </si>
  <si>
    <t>","
+カード商品コード
+","
+カードブランド区分
+","
+","</t>
    <phoneticPr fontId="23"/>
  </si>
  <si>
    <t>明細行単位項目値9</t>
    <phoneticPr fontId="23"/>
  </si>
  <si>
    <t>","
+","</t>
    <phoneticPr fontId="23"/>
  </si>
  <si>
    <t>明細行単位項目値10</t>
    <phoneticPr fontId="23"/>
  </si>
  <si>
    <t>入金②</t>
    <rPh sb="0" eb="2">
      <t>ニュウキン</t>
    </rPh>
    <phoneticPr fontId="5"/>
  </si>
  <si>
    <t>経理部指摘事項</t>
  </si>
  <si>
    <t>経理部指摘事項</t>
    <phoneticPr fontId="5"/>
  </si>
  <si>
    <t>100001</t>
    <phoneticPr fontId="23"/>
  </si>
  <si>
    <t>1</t>
    <phoneticPr fontId="23"/>
  </si>
  <si>
    <t>1210010000</t>
    <phoneticPr fontId="23"/>
  </si>
  <si>
    <t>会員未収金（SP）</t>
    <phoneticPr fontId="23"/>
  </si>
  <si>
    <t>売上金額（企業レート）</t>
    <phoneticPr fontId="23"/>
  </si>
  <si>
    <t>((</t>
    <phoneticPr fontId="23"/>
  </si>
  <si>
    <t>売上請求サブタイプ区分</t>
  </si>
  <si>
    <t>'21'</t>
    <phoneticPr fontId="23"/>
  </si>
  <si>
    <t>ショッピング一括</t>
    <phoneticPr fontId="23"/>
  </si>
  <si>
    <t>売上金額（企業レート）</t>
  </si>
  <si>
    <t>-</t>
    <phoneticPr fontId="23"/>
  </si>
  <si>
    <t>売上金額（企業レート）</t>
    <phoneticPr fontId="23"/>
  </si>
  <si>
    <t>"1210010000"</t>
  </si>
  <si>
    <t>コード値変換定義コード："変換マスタ_カード共通組織BS科目"
コード値変換先："ITEM_1_TO"
変換元項目名01："1210010000"</t>
  </si>
  <si>
    <t>当社会員</t>
    <phoneticPr fontId="23"/>
  </si>
  <si>
    <t>会社</t>
    <phoneticPr fontId="23"/>
  </si>
  <si>
    <t>"00000"</t>
    <phoneticPr fontId="23"/>
  </si>
  <si>
    <t>"売上金額（企業レート）、"
+"売上請求サブタイプ区分：21、"
+"売上取扱区分：00＋04＋05"</t>
  </si>
  <si>
    <t>消込参照</t>
    <phoneticPr fontId="23"/>
  </si>
  <si>
    <t>明細行単位項目値2</t>
    <phoneticPr fontId="23"/>
  </si>
  <si>
    <t>その他契約番号
+","</t>
    <phoneticPr fontId="23"/>
  </si>
  <si>
    <t>明細行単位項目値4</t>
    <phoneticPr fontId="23"/>
  </si>
  <si>
    <t>国際ブランド区分
+","
+カード種別区分
+","
+","</t>
    <phoneticPr fontId="23"/>
  </si>
  <si>
    <t>明細行単位項目値5</t>
    <phoneticPr fontId="23"/>
  </si>
  <si>
    <t>","
+契約管理番号</t>
    <phoneticPr fontId="23"/>
  </si>
  <si>
    <t>明細行単位項目値6</t>
    <phoneticPr fontId="23"/>
  </si>
  <si>
    <t>顧客管理番号（会員）
+","</t>
    <phoneticPr fontId="23"/>
  </si>
  <si>
    <t>明細行単位項目値7</t>
    <phoneticPr fontId="23"/>
  </si>
  <si>
    <t>","
+カード商品コード
+","
+カードブランド区分
+","
+","</t>
    <phoneticPr fontId="23"/>
  </si>
  <si>
    <t>明細行単位項目値9</t>
    <phoneticPr fontId="23"/>
  </si>
  <si>
    <t>","
+","</t>
    <phoneticPr fontId="23"/>
  </si>
  <si>
    <t>明細行単位項目値10</t>
    <phoneticPr fontId="23"/>
  </si>
  <si>
    <t>Key</t>
    <phoneticPr fontId="5"/>
  </si>
  <si>
    <t>Path</t>
    <phoneticPr fontId="5"/>
  </si>
  <si>
    <t>File Name</t>
    <phoneticPr fontId="5"/>
  </si>
  <si>
    <t>Sheet Name</t>
    <phoneticPr fontId="5"/>
  </si>
  <si>
    <t>初期ﾊﾟﾗﾒｰﾀｴﾘｱ</t>
    <rPh sb="0" eb="2">
      <t>ショキ</t>
    </rPh>
    <phoneticPr fontId="5"/>
  </si>
  <si>
    <t>CrtDS</t>
  </si>
  <si>
    <t>GetCONDTN</t>
  </si>
  <si>
    <t>CrtItcTe080</t>
  </si>
  <si>
    <t>CrtTstData</t>
  </si>
  <si>
    <t>ParamLal</t>
    <phoneticPr fontId="5"/>
  </si>
  <si>
    <t>ParamVal</t>
    <phoneticPr fontId="5"/>
  </si>
  <si>
    <t>No</t>
    <phoneticPr fontId="5"/>
  </si>
  <si>
    <t>1</t>
    <phoneticPr fontId="5"/>
  </si>
  <si>
    <t>2</t>
    <phoneticPr fontId="5"/>
  </si>
  <si>
    <t>3</t>
    <phoneticPr fontId="5"/>
  </si>
  <si>
    <t>4</t>
    <phoneticPr fontId="5"/>
  </si>
  <si>
    <t>5</t>
    <phoneticPr fontId="5"/>
  </si>
  <si>
    <t>6</t>
    <phoneticPr fontId="5"/>
  </si>
  <si>
    <t>7</t>
    <phoneticPr fontId="5"/>
  </si>
  <si>
    <t>8</t>
    <phoneticPr fontId="5"/>
  </si>
  <si>
    <t>9</t>
    <phoneticPr fontId="5"/>
  </si>
  <si>
    <t>10</t>
    <phoneticPr fontId="5"/>
  </si>
  <si>
    <t>Status</t>
    <phoneticPr fontId="5"/>
  </si>
  <si>
    <t>&lt;&amp;p&gt;</t>
    <phoneticPr fontId="5"/>
  </si>
  <si>
    <t>※ﾊﾟﾗﾒｰﾀの区切：「</t>
    <rPh sb="8" eb="10">
      <t>クギ</t>
    </rPh>
    <phoneticPr fontId="5"/>
  </si>
  <si>
    <t>」</t>
    <phoneticPr fontId="5"/>
  </si>
  <si>
    <t>Event-3</t>
    <phoneticPr fontId="5"/>
  </si>
  <si>
    <t>Event-4</t>
    <phoneticPr fontId="5"/>
  </si>
  <si>
    <t>Event-5</t>
    <phoneticPr fontId="5"/>
  </si>
  <si>
    <t>※ﾊﾟﾗﾒｰﾀの区切：</t>
    <rPh sb="8" eb="10">
      <t>クギ</t>
    </rPh>
    <phoneticPr fontId="5"/>
  </si>
  <si>
    <t>vbLf</t>
    <phoneticPr fontId="5"/>
  </si>
  <si>
    <t>C:\yyw\500_work\2018_RuleSetup\100_SystemSheet
C:\yyw\500_work\2018_RuleSetup\200_RuleSetup
C:\yyw\500_work\2018_RuleSetup\000_Execution</t>
    <phoneticPr fontId="5"/>
  </si>
  <si>
    <t>Target
Output
Config
Profile
Template</t>
    <phoneticPr fontId="5"/>
  </si>
  <si>
    <t>Target
Output
Config
Profile
Template</t>
  </si>
  <si>
    <t>C:\zzz\RULE_SQL\output\</t>
    <phoneticPr fontId="5"/>
  </si>
  <si>
    <t>C:\zzz\RULE_SQL\output\</t>
    <phoneticPr fontId="5"/>
  </si>
  <si>
    <t>C:\zzz\test\ITab_テストデータ_7月実施.xlsx
会員モニタリング
20
H8
DX</t>
    <phoneticPr fontId="5"/>
  </si>
  <si>
    <t>CrtTstData,TstDataToCSV,CrtDS,GetCONDTN,CrtItcTe080</t>
  </si>
  <si>
    <t>Memo</t>
    <phoneticPr fontId="5"/>
  </si>
  <si>
    <t>ﾃｽﾄﾃﾞｰﾀﾌｧｲﾙ名
ｼｰﾄ名
出力件数(20)
開始ｾﾙ(H8)
終了列(RX)</t>
    <phoneticPr fontId="5"/>
  </si>
  <si>
    <t>FileName
SheetName
RangeArea</t>
    <phoneticPr fontId="5"/>
  </si>
  <si>
    <t>C:\yyw\500_work\007.売上請求WG(06.売掛変更)\01_システム化シート\バック023_3-1_[別紙2-1]_システム化シート_000000215_売掛変更_黒伝S（請求訂正）.xlsm
000000215
AD53:BH539</t>
    <phoneticPr fontId="5"/>
  </si>
  <si>
    <t>データ調整シート
ITC用TE080ﾃﾝﾌﾟﾚｰﾄ
ITC用TE080
取込ﾌｧｲﾙ</t>
    <phoneticPr fontId="5"/>
  </si>
  <si>
    <t>C:\yyw\500_work\ITc1\TE080生成\20180511_【作成中】ITCデータ調整シート_会員事務（カード発行）.xls
C:\yyw\500_work\ITc1\TE080生成\(ﾃﾝﾌﾟﾚｰﾄ)TE080_エビデンス_ITCデータ調整シート_複数仕訳ルール.xls
C:\yyw\500_work\ITc1\TE080生成\TE080_エビデンス_ITCデータ調整シート_会員事務（カード発行）.xls
C:\yyw\500_work\ITc1\TE080生成\CDKA0001.csv</t>
    <phoneticPr fontId="5"/>
  </si>
  <si>
    <t xml:space="preserve">
ﾃｽﾄﾃﾞｰﾀ</t>
    <phoneticPr fontId="5"/>
  </si>
  <si>
    <t>C:\zzz\testdata\
C:\zzz\testdata\</t>
    <phoneticPr fontId="5"/>
  </si>
  <si>
    <t>ｼｽﾃﾑ化ｼｰﾄ
IF定義書
MD060
ｿｰｽﾏｽﾀ
ｺｰﾄﾞ定義</t>
    <phoneticPr fontId="5"/>
  </si>
  <si>
    <t>ｼｽﾃﾑ化ｼｰﾄ\
バック023_2-1_IF定義書_CDKA0001_カード業務_AJE_会計ログ(URG004_売掛変更).xls
バック023_3-1_[別紙1-3]MD060_XXAE003_カード業務会計ログインターフェイス.xls
バック023_3-1_[別紙1-2]_セットアップシート_仕訳ルール明細ソースマスタ.xls
20180509受領_コード設計書.xls</t>
    <phoneticPr fontId="5"/>
  </si>
  <si>
    <t>C:\zzz\test</t>
    <phoneticPr fontId="5"/>
  </si>
  <si>
    <t>ｼｽﾃﾑ化ｼｰﾄ</t>
  </si>
  <si>
    <t>ｼｽﾃﾑ化ｼｰﾄ\</t>
  </si>
  <si>
    <t>バック023_2-1_IF定義書_CDKA0001_カード業務_AJE_会計ログ(URG004_売掛変更).xls</t>
  </si>
  <si>
    <t>MD060</t>
  </si>
  <si>
    <t>バック023_3-1_[別紙1-3]MD060_XXAE003_カード業務会計ログインターフェイス.xls</t>
  </si>
  <si>
    <t>ｿｰｽﾏｽﾀ</t>
  </si>
  <si>
    <t>バック023_3-1_[別紙1-2]_セットアップシート_仕訳ルール明細ソースマスタ.xls</t>
  </si>
  <si>
    <t>ｺｰﾄﾞ定義</t>
  </si>
  <si>
    <t>20180509受領_コード設計書.xls</t>
  </si>
  <si>
    <t>CrtTstData</t>
    <phoneticPr fontId="5"/>
  </si>
  <si>
    <t>CrtRuleSetupTempl</t>
    <phoneticPr fontId="5"/>
  </si>
  <si>
    <t>SysSheet
RuleSetup
Template</t>
    <phoneticPr fontId="5"/>
  </si>
  <si>
    <t>C:\yyw\500_work\Itc\TGS021_海外Master,VISA,銀聯 GATM精算
C:\yyw\500_work\Itc
C:\yyw\500_work\Itc</t>
    <phoneticPr fontId="5"/>
  </si>
  <si>
    <t xml:space="preserve">
ルールセットアップシート_マスタ比較.xlsx
（テンプレート）ルールセットアップシート_マスタ比較.xlsx</t>
    <phoneticPr fontId="5"/>
  </si>
  <si>
    <t>CrtRuleSetupTempl,CrtRuleInstallDiff</t>
    <phoneticPr fontId="5"/>
  </si>
  <si>
    <t>CrtRuleInstallDiff</t>
  </si>
  <si>
    <t>CrtRuleInstallDiff</t>
    <phoneticPr fontId="5"/>
  </si>
  <si>
    <t>Target</t>
    <phoneticPr fontId="5"/>
  </si>
  <si>
    <t>Output</t>
    <phoneticPr fontId="5"/>
  </si>
  <si>
    <t>Config</t>
    <phoneticPr fontId="5"/>
  </si>
  <si>
    <t>Profile</t>
    <phoneticPr fontId="5"/>
  </si>
  <si>
    <t>Template</t>
    <phoneticPr fontId="5"/>
  </si>
  <si>
    <t>C:\yyw\500_work\Itc</t>
    <phoneticPr fontId="5"/>
  </si>
  <si>
    <t>ルールセットアップシート_マスタ比較.xlsx</t>
    <phoneticPr fontId="5"/>
  </si>
  <si>
    <t>（テンプレート）ルールセットアップシート_マスタ比較.xlsx</t>
    <phoneticPr fontId="5"/>
  </si>
  <si>
    <t>CrtRuleInstallDiff</t>
    <phoneticPr fontId="5"/>
  </si>
  <si>
    <t>C:\yyw\500_work\ITc\01_ルールセットアップシート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</si>
</sst>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2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\(0\)"/>
    <numFmt numFmtId="177" formatCode="&quot;(&quot;0&quot;)&quot;&quot;～&quot;"/>
    <numFmt numFmtId="178" formatCode="&quot;(&quot;0&quot;分)&quot;"/>
    <numFmt numFmtId="179" formatCode="&quot;[&quot;0&quot;]&quot;&quot;～&quot;"/>
    <numFmt numFmtId="180" formatCode="#,##0.0_);\(#,##0.0\)"/>
    <numFmt numFmtId="181" formatCode="&quot;£&quot;_(#,##0.00_);&quot;£&quot;\(#,##0.00\)"/>
    <numFmt numFmtId="182" formatCode="0_%_);\(0\)_%;0_%_);@_%_)"/>
    <numFmt numFmtId="183" formatCode="#,##0.0_)\x;\(#,##0.0\)\x"/>
    <numFmt numFmtId="184" formatCode="#,##0.0_)_x;\(#,##0.0\)_x"/>
    <numFmt numFmtId="185" formatCode="0.0_)\%;\(0.0\)\%"/>
    <numFmt numFmtId="186" formatCode="#,##0.0_)_%;\(#,##0.0\)_%"/>
    <numFmt numFmtId="187" formatCode="&quot;～&quot;\(&quot;0&quot;\)"/>
    <numFmt numFmtId="188" formatCode="&quot;～&quot;&quot;[&quot;0&quot;]&quot;"/>
    <numFmt numFmtId="189" formatCode="&quot;£&quot;\ #,##0_);[Red]\(&quot;£&quot;\ #,##0\)"/>
    <numFmt numFmtId="190" formatCode="&quot;¥&quot;\ #,##0_);[Red]\(&quot;¥&quot;\ #,##0\)"/>
    <numFmt numFmtId="191" formatCode="\&lt;&quot;カ&quot;&quot;ー&quot;&quot;ド&quot;0&quot;呈&quot;&quot;示&quot;\&gt;"/>
    <numFmt numFmtId="192" formatCode="&quot;＜&quot;&quot;カ&quot;&quot;ー&quot;&quot;ド&quot;0&quot;呈&quot;&quot;示&quot;&quot;＞&quot;"/>
    <numFmt numFmtId="193" formatCode="_-&quot;&quot;* #,##0.00_-;\-&quot;&quot;* #,##0.00_-;_-&quot;&quot;* &quot;-&quot;??_-;_-@_-"/>
    <numFmt numFmtId="194" formatCode="_-&quot;&quot;* #,##0_-;\-&quot;&quot;* #,##0_-;_-&quot;&quot;* &quot;-&quot;_-;_-@_-"/>
    <numFmt numFmtId="195" formatCode="0\)"/>
    <numFmt numFmtId="196" formatCode="0.0%"/>
    <numFmt numFmtId="197" formatCode="0.0"/>
    <numFmt numFmtId="198" formatCode="0&quot;：&quot;00"/>
    <numFmt numFmtId="199" formatCode="#,##0.0_ "/>
    <numFmt numFmtId="200" formatCode="?"/>
    <numFmt numFmtId="201" formatCode="_(* #,##0.0_);_(* \(#,##0.0\);_(* &quot;-&quot;?_);@_)"/>
    <numFmt numFmtId="202" formatCode="&quot;•&quot;\ \ @"/>
    <numFmt numFmtId="203" formatCode="#,##0;\-#,##0;&quot;-&quot;"/>
    <numFmt numFmtId="204" formatCode="#,##0.00;[Red]\(#,##0.00\)"/>
    <numFmt numFmtId="205" formatCode="#,##0_%_);\(#,##0\)_%;#,##0_%_);@_%_)"/>
    <numFmt numFmtId="206" formatCode="#,##0_%_);\(#,##0\)_%;**;@_%_)"/>
    <numFmt numFmtId="207" formatCode="#,##0.00_%_);\(#,##0.00\)_%;#,##0.00_%_);@_%_)"/>
    <numFmt numFmtId="208" formatCode="#,##0.00_%_);\(#,##0.00\)_%;**;@_%_)"/>
    <numFmt numFmtId="209" formatCode="#,##0.000_%_);\(#,##0.000\)_%;**;@_%_)"/>
    <numFmt numFmtId="210" formatCode="#,##0.0_);[Red]\(#,##0.00\)"/>
    <numFmt numFmtId="211" formatCode="#,##0.0_%_);\(#,##0.0\)_%;**;@_%_)"/>
    <numFmt numFmtId="212" formatCode="yy/m"/>
    <numFmt numFmtId="213" formatCode="0.00_);\(0.00\);0.00"/>
    <numFmt numFmtId="214" formatCode="&quot;$&quot;#,##0;[Red]\-&quot;$&quot;#,##0"/>
    <numFmt numFmtId="215" formatCode="&quot;$&quot;#,##0.00_);[Red]\(&quot;$&quot;#,##0.00\)"/>
    <numFmt numFmtId="216" formatCode="&quot;$&quot;#,##0_%_);\(&quot;$&quot;#,##0\)_%;&quot;$&quot;#,##0_%_);@_%_)"/>
    <numFmt numFmtId="217" formatCode="&quot;$&quot;#,##0.00_%_);\(&quot;$&quot;#,##0.00\)_%;&quot;$&quot;#,##0.00_%_);@_%_)"/>
    <numFmt numFmtId="218" formatCode="&quot;$&quot;#,##0.00_%_);\(&quot;$&quot;#,##0.00\)_%;**;@_%_)"/>
    <numFmt numFmtId="219" formatCode="&quot;$&quot;#,##0.000_%_);\(&quot;$&quot;#,##0.000\)_%;**;@_%_)"/>
    <numFmt numFmtId="220" formatCode="&quot;$&quot;#,##0.0_%_);\(&quot;$&quot;#,##0.0\)_%;**;@_%_)"/>
    <numFmt numFmtId="221" formatCode="_-&quot;$&quot;* #,##0.00_-;\-&quot;$&quot;* #,##0.00_-;_-&quot;$&quot;* &quot;-&quot;??_-;_-@_-"/>
    <numFmt numFmtId="222" formatCode="&quot;$&quot;#,##0.0_);\(&quot;$&quot;#,##0.0\)"/>
    <numFmt numFmtId="223" formatCode="\ \ _•&quot;–&quot;\ \ \ \ @"/>
    <numFmt numFmtId="224" formatCode="m/d/yy_%_)"/>
    <numFmt numFmtId="225" formatCode="m/d/yy_%_);;**"/>
    <numFmt numFmtId="226" formatCode="dd\ mmm\ yyyy"/>
    <numFmt numFmtId="227" formatCode="_([$€]* #,##0.00_);_([$€]* \(#,##0.00\);_([$€]* &quot;-&quot;??_);_(@_)"/>
    <numFmt numFmtId="228" formatCode="\F0."/>
    <numFmt numFmtId="229" formatCode="yyyy/mm/dd"/>
    <numFmt numFmtId="230" formatCode="0.0\%_);\(0.0\%\);0.0\%_);@_%_)"/>
    <numFmt numFmtId="231" formatCode="#,##0;\(#,##0\);\-_)"/>
    <numFmt numFmtId="232" formatCode="#,##0.0_);\(#,##0.0\);\-_)"/>
    <numFmt numFmtId="233" formatCode="#,##0.00_);\(#,##0.00\);\-_)"/>
    <numFmt numFmtId="234" formatCode="0.00_);\(0.00\);0.00_)"/>
    <numFmt numFmtId="235" formatCode="&quot;#&quot;0"/>
    <numFmt numFmtId="236" formatCode="#\!\,##0;[Red]#\!\,##0&quot;-&quot;"/>
    <numFmt numFmtId="237" formatCode="#\!\,##0\!.00;[Red]#\!\,##0\!.00&quot;-&quot;"/>
    <numFmt numFmtId="238" formatCode="mmmm\-yy"/>
    <numFmt numFmtId="239" formatCode="#,##0&quot;｣&quot;_);\(#,##0&quot;｣&quot;\)"/>
    <numFmt numFmtId="240" formatCode="_(&quot;Cr$&quot;* #,##0_);_(&quot;Cr$&quot;* \(#,##0\);_(&quot;Cr$&quot;* &quot;-&quot;_);_(@_)"/>
    <numFmt numFmtId="241" formatCode="_(&quot;Cr$&quot;* #,##0.00_);_(&quot;Cr$&quot;* \(#,##0.00\);_(&quot;Cr$&quot;* &quot;-&quot;??_);_(@_)"/>
    <numFmt numFmtId="242" formatCode="&quot;$&quot;#,##0_);[Red]\(&quot;$&quot;#,##0\)"/>
    <numFmt numFmtId="243" formatCode="#,##0\ &quot;F&quot;;[Red]\-#,##0\ &quot;F&quot;"/>
    <numFmt numFmtId="244" formatCode="#,##0.0000_);\(#,##0.0000\)"/>
    <numFmt numFmtId="245" formatCode="&quot;[&quot;0&quot;]&quot;"/>
    <numFmt numFmtId="246" formatCode="0.0&quot;x&quot;;&quot;nm&quot;;\-_x"/>
    <numFmt numFmtId="247" formatCode="0.00&quot;x&quot;;&quot;nm&quot;;\-_x"/>
    <numFmt numFmtId="248" formatCode="0.0\x_)_);&quot;NM&quot;_x_)_);0.0\x_)_);@_%_)"/>
    <numFmt numFmtId="249" formatCode="#,##0.0_x_)_);&quot;NM&quot;_x_)_);#,##0.0_x_)_);@_x_)_)"/>
    <numFmt numFmtId="250" formatCode="0.0000&quot;  &quot;"/>
    <numFmt numFmtId="251" formatCode="_(* #,##0.0000_);_(* \(#,##0.0000\);_(* &quot;-&quot;??_);_(@_)"/>
    <numFmt numFmtId="252" formatCode="0.00_)"/>
    <numFmt numFmtId="253" formatCode="#,##0.0"/>
    <numFmt numFmtId="254" formatCode="#,##0_);\(#,##0\);\-_)"/>
    <numFmt numFmtId="255" formatCode="_-* #,##0.0_-;\-* #,##0.0_-;_-* &quot;-&quot;??_-;_-@_-"/>
    <numFmt numFmtId="256" formatCode="0.0%_);\(0.0%\);**;@_%_)"/>
    <numFmt numFmtId="257" formatCode="0%_);\(0%\);\-_%_)"/>
    <numFmt numFmtId="258" formatCode="0.0%_);\(0.0%\);\-_%_)"/>
    <numFmt numFmtId="259" formatCode="0.00%_);\(0.00%\);\-_%_)"/>
    <numFmt numFmtId="260" formatCode="0.00\%;\-0.00\%;0.00\%"/>
    <numFmt numFmtId="261" formatCode="&quot;$&quot;#,##0_);\(&quot;$&quot;#,##0\)"/>
    <numFmt numFmtId="262" formatCode="&quot;$&quot;#,##0;\-&quot;$&quot;#,##0"/>
    <numFmt numFmtId="263" formatCode="\Q0."/>
    <numFmt numFmtId="264" formatCode="\Q0\-0."/>
    <numFmt numFmtId="265" formatCode="0.00\x;\-0.00\x;0.00\x"/>
    <numFmt numFmtId="266" formatCode="##0.00000"/>
    <numFmt numFmtId="267" formatCode="_ * #,##0_)\ _R_$_ ;_ * \(#,##0\)\ _R_$_ ;_ * &quot;-&quot;_)\ _R_$_ ;_ @_ "/>
    <numFmt numFmtId="268" formatCode="_ * #,##0.00_)\ _R_$_ ;_ * \(#,##0.00\)\ _R_$_ ;_ * &quot;-&quot;??_)\ _R_$_ ;_ @_ "/>
    <numFmt numFmtId="269" formatCode="0.000_ "/>
    <numFmt numFmtId="270" formatCode="&quot;補&quot;&quot;問&quot;0."/>
    <numFmt numFmtId="271" formatCode="#,##0;\(#,##0\)"/>
    <numFmt numFmtId="272" formatCode="\$#,##0.0;\(\$##,#00.0\)"/>
    <numFmt numFmtId="273" formatCode="\$#,##0.00;\(\$##,#00.0\)"/>
    <numFmt numFmtId="274" formatCode="&quot;f.&quot;&quot;¥&quot;\!\ #\!\,##0_-;[Red]&quot;f.&quot;&quot;¥&quot;\!\ #\!\,##0&quot;¥&quot;\!\-"/>
    <numFmt numFmtId="275" formatCode="&quot;f.&quot;&quot;¥&quot;\!\ #\!\,##0\!.00_-;[Red]&quot;f.&quot;&quot;¥&quot;\!\ #\!\,##0\!.00&quot;¥&quot;\!\-"/>
    <numFmt numFmtId="276" formatCode="_(&quot;$&quot;* #,##0.00_);_(&quot;$&quot;* \(#,##0.00\);_(&quot;$&quot;* &quot;-&quot;??_);_(@_)"/>
    <numFmt numFmtId="277" formatCode="0_)"/>
    <numFmt numFmtId="278" formatCode="yyyy&quot;A&quot;"/>
    <numFmt numFmtId="279" formatCode="yyyy&quot;E&quot;"/>
    <numFmt numFmtId="280" formatCode="###0_)"/>
    <numFmt numFmtId="281" formatCode="&quot;･&quot;#,##0;[Red]\(&quot;･&quot;#,##0\)"/>
    <numFmt numFmtId="282" formatCode="yy/m/d"/>
    <numFmt numFmtId="283" formatCode="\$#,##0.00"/>
    <numFmt numFmtId="284" formatCode="0."/>
    <numFmt numFmtId="285" formatCode="&quot;(&quot;0&quot;)&quot;"/>
    <numFmt numFmtId="286" formatCode="_ &quot;｣､&quot;* #,##0_ ;_ &quot;｣､&quot;* \-#,##0_ ;_ &quot;｣､&quot;* &quot;-&quot;_ ;_ @_ "/>
    <numFmt numFmtId="287" formatCode="_(&quot;$&quot;* #,##0_);_(&quot;$&quot;* \(#,##0\);_(&quot;$&quot;* &quot;-&quot;_);_(@_)"/>
    <numFmt numFmtId="288" formatCode="&quot;(&quot;0%&quot;)   &quot;;[Red]\-&quot;(&quot;0%&quot;)   &quot;;&quot;－    &quot;"/>
    <numFmt numFmtId="289" formatCode="&quot;(&quot;0.00%&quot;)   &quot;;[Red]\-&quot;(&quot;0.00%&quot;)   &quot;;&quot;－    &quot;"/>
    <numFmt numFmtId="290" formatCode="0.00%;[Red]\-0.00%;&quot;－&quot;"/>
    <numFmt numFmtId="291" formatCode="\-0\-"/>
    <numFmt numFmtId="292" formatCode="General_)"/>
    <numFmt numFmtId="293" formatCode="\ #,##0%;&quot;△&quot;\ #,##0%"/>
    <numFmt numFmtId="294" formatCode="m/d"/>
    <numFmt numFmtId="295" formatCode="&quot;¥&quot;#,##0.00;\-&quot;¥&quot;#,##0.00"/>
    <numFmt numFmtId="296" formatCode="_-* #,##0_-;\-* #,##0_-;_-* &quot;-&quot;_-;_-@_-"/>
    <numFmt numFmtId="297" formatCode="#,##0.0&quot;人月&quot;"/>
    <numFmt numFmtId="298" formatCode="#,##0&quot; &quot;;[Red]&quot;▲&quot;#,##0&quot; &quot;"/>
    <numFmt numFmtId="299" formatCode="&quot;¥&quot;#,##0.00;[Red]\-&quot;¥&quot;#,##0.00"/>
    <numFmt numFmtId="300" formatCode="&quot;¥&quot;#,##0;[Red]\-&quot;¥&quot;#,##0"/>
    <numFmt numFmtId="301" formatCode="&quot;問&quot;0."/>
    <numFmt numFmtId="302" formatCode="&quot;問&quot;0\-0."/>
    <numFmt numFmtId="303" formatCode="&quot;¥&quot;#,##0_);[Red]\(&quot;¥&quot;#,##0\)"/>
  </numFmts>
  <fonts count="222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明朝"/>
      <family val="1"/>
      <charset val="128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Arial"/>
      <family val="2"/>
    </font>
    <font>
      <sz val="10"/>
      <name val="Helv"/>
      <family val="2"/>
    </font>
    <font>
      <sz val="10"/>
      <name val="Arial"/>
      <family val="2"/>
    </font>
    <font>
      <sz val="11"/>
      <name val="Frutiger 45 Light"/>
      <family val="2"/>
    </font>
    <font>
      <sz val="10"/>
      <name val="ＭＳ ゴシック"/>
      <family val="3"/>
      <charset val="128"/>
    </font>
    <font>
      <sz val="12"/>
      <name val="Times New Roman"/>
      <family val="1"/>
    </font>
    <font>
      <u/>
      <sz val="8.25"/>
      <color indexed="36"/>
      <name val="‚l‚r ‚oƒSƒVƒbƒN"/>
      <family val="3"/>
    </font>
    <font>
      <sz val="11"/>
      <name val="‚l‚r ‚oƒSƒVƒbƒN"/>
      <family val="3"/>
    </font>
    <font>
      <u/>
      <sz val="8.25"/>
      <color indexed="36"/>
      <name val="lr oSVbN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0"/>
      <name val="lr ¾©"/>
      <family val="1"/>
    </font>
    <font>
      <sz val="11"/>
      <name val="lr ¾©"/>
      <family val="1"/>
    </font>
    <font>
      <sz val="10"/>
      <name val="細明朝体"/>
      <family val="3"/>
      <charset val="128"/>
    </font>
    <font>
      <sz val="14"/>
      <name val="ＭＳ ゴシック"/>
      <family val="3"/>
      <charset val="128"/>
    </font>
    <font>
      <sz val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sz val="12"/>
      <name val="明朝"/>
      <family val="1"/>
      <charset val="128"/>
    </font>
    <font>
      <sz val="11"/>
      <color indexed="8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ＭＳ 明朝"/>
      <family val="1"/>
      <charset val="128"/>
    </font>
    <font>
      <sz val="8"/>
      <name val="Arial"/>
      <family val="2"/>
    </font>
    <font>
      <sz val="8"/>
      <name val="Times New Roman"/>
      <family val="1"/>
    </font>
    <font>
      <sz val="12"/>
      <name val="Arial"/>
      <family val="2"/>
    </font>
    <font>
      <sz val="11"/>
      <color indexed="20"/>
      <name val="ＭＳ Ｐゴシック"/>
      <family val="3"/>
      <charset val="128"/>
    </font>
    <font>
      <sz val="12"/>
      <name val="Tms Rmn"/>
      <family val="1"/>
    </font>
    <font>
      <b/>
      <sz val="12"/>
      <name val="Times New Roman"/>
      <family val="1"/>
    </font>
    <font>
      <b/>
      <sz val="8"/>
      <color indexed="24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b/>
      <sz val="11"/>
      <color indexed="52"/>
      <name val="ＭＳ Ｐゴシック"/>
      <family val="3"/>
      <charset val="128"/>
    </font>
    <font>
      <b/>
      <sz val="10"/>
      <name val="Helv"/>
      <family val="2"/>
    </font>
    <font>
      <b/>
      <sz val="8"/>
      <name val="Arial"/>
      <family val="2"/>
    </font>
    <font>
      <b/>
      <sz val="11"/>
      <color indexed="9"/>
      <name val="ＭＳ Ｐゴシック"/>
      <family val="3"/>
      <charset val="128"/>
    </font>
    <font>
      <b/>
      <sz val="10"/>
      <color indexed="9"/>
      <name val="ＭＳ ゴシック"/>
      <family val="3"/>
      <charset val="128"/>
    </font>
    <font>
      <b/>
      <sz val="8"/>
      <color indexed="9"/>
      <name val="ＭＳ ゴシック"/>
      <family val="3"/>
      <charset val="128"/>
    </font>
    <font>
      <b/>
      <sz val="8"/>
      <color indexed="8"/>
      <name val="ＭＳ ゴシック"/>
      <family val="3"/>
      <charset val="128"/>
    </font>
    <font>
      <b/>
      <sz val="10"/>
      <name val="Arial Narrow"/>
      <family val="2"/>
    </font>
    <font>
      <sz val="12"/>
      <name val="Frutiger 45 Light"/>
      <family val="2"/>
    </font>
    <font>
      <sz val="10"/>
      <name val="MS Sans Serif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sz val="24"/>
      <name val="Arial"/>
      <family val="2"/>
    </font>
    <font>
      <sz val="10"/>
      <name val="MS Serif"/>
      <family val="1"/>
    </font>
    <font>
      <b/>
      <sz val="11"/>
      <name val="Arial"/>
      <family val="2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sz val="8"/>
      <color indexed="12"/>
      <name val="Times New Roman"/>
      <family val="1"/>
    </font>
    <font>
      <sz val="9"/>
      <name val="Frutiger 45 Light"/>
      <family val="2"/>
    </font>
    <font>
      <sz val="11"/>
      <name val="Times New Roman"/>
      <family val="1"/>
    </font>
    <font>
      <u val="doubleAccounting"/>
      <sz val="10"/>
      <name val="Arial"/>
      <family val="2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ＭＳ Ｐゴシック"/>
      <family val="3"/>
      <charset val="128"/>
    </font>
    <font>
      <u/>
      <sz val="9"/>
      <color indexed="12"/>
      <name val="‚l‚r ‚oƒSƒVƒbƒN"/>
      <family val="3"/>
    </font>
    <font>
      <u/>
      <sz val="10"/>
      <color indexed="36"/>
      <name val="Arial"/>
      <family val="2"/>
    </font>
    <font>
      <sz val="7"/>
      <name val="Palatino"/>
      <family val="1"/>
    </font>
    <font>
      <sz val="10"/>
      <name val="Times New Roman"/>
      <family val="1"/>
    </font>
    <font>
      <sz val="11"/>
      <color indexed="17"/>
      <name val="ＭＳ Ｐゴシック"/>
      <family val="3"/>
      <charset val="128"/>
    </font>
    <font>
      <sz val="10"/>
      <color indexed="12"/>
      <name val="Times New Roman"/>
      <family val="1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2"/>
      <name val="Arial"/>
      <family val="2"/>
    </font>
    <font>
      <i/>
      <sz val="14"/>
      <name val="Palatino"/>
      <family val="1"/>
    </font>
    <font>
      <b/>
      <sz val="11"/>
      <color indexed="56"/>
      <name val="ＭＳ Ｐゴシック"/>
      <family val="3"/>
      <charset val="128"/>
    </font>
    <font>
      <b/>
      <sz val="8"/>
      <name val="MS Sans Serif"/>
      <family val="2"/>
    </font>
    <font>
      <sz val="8"/>
      <name val="Tms Rmn"/>
      <family val="1"/>
    </font>
    <font>
      <u/>
      <sz val="8"/>
      <color indexed="12"/>
      <name val="Times New Roman"/>
      <family val="1"/>
    </font>
    <font>
      <u/>
      <sz val="10"/>
      <color indexed="12"/>
      <name val="Arial"/>
      <family val="2"/>
    </font>
    <font>
      <sz val="12"/>
      <name val="Helv"/>
      <family val="2"/>
    </font>
    <font>
      <sz val="11"/>
      <color indexed="62"/>
      <name val="ＭＳ Ｐゴシック"/>
      <family val="3"/>
      <charset val="128"/>
    </font>
    <font>
      <sz val="12"/>
      <color indexed="12"/>
      <name val="Times New Roman"/>
      <family val="1"/>
    </font>
    <font>
      <b/>
      <sz val="10"/>
      <name val="Arial"/>
      <family val="2"/>
    </font>
    <font>
      <sz val="11"/>
      <name val="ＭＳ 明朝"/>
      <family val="1"/>
      <charset val="128"/>
    </font>
    <font>
      <b/>
      <sz val="10"/>
      <color indexed="8"/>
      <name val="ＭＳ ゴシック"/>
      <family val="3"/>
      <charset val="128"/>
    </font>
    <font>
      <sz val="10"/>
      <color indexed="14"/>
      <name val="Arial"/>
      <family val="2"/>
    </font>
    <font>
      <sz val="11"/>
      <color indexed="52"/>
      <name val="ＭＳ Ｐゴシック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indexed="60"/>
      <name val="ＭＳ Ｐゴシック"/>
      <family val="3"/>
      <charset val="128"/>
    </font>
    <font>
      <sz val="7"/>
      <name val="Small Fonts"/>
      <family val="2"/>
    </font>
    <font>
      <b/>
      <i/>
      <sz val="16"/>
      <name val="Helv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sz val="11"/>
      <color indexed="10"/>
      <name val="明朝"/>
      <family val="1"/>
      <charset val="128"/>
    </font>
    <font>
      <sz val="10"/>
      <color indexed="8"/>
      <name val="_x001b_$B#M#S_x001b_(B _x001b_$B%4%7%C%/_x001b_(B"/>
      <family val="1"/>
    </font>
    <font>
      <sz val="11"/>
      <color indexed="8"/>
      <name val="Times New Roman"/>
      <family val="1"/>
    </font>
    <font>
      <b/>
      <i/>
      <sz val="10"/>
      <color indexed="8"/>
      <name val="_x001b_$B#M#S_x001b_(B _x001b_$B%4%7%C%/_x001b_(B"/>
      <family val="1"/>
    </font>
    <font>
      <b/>
      <i/>
      <sz val="11"/>
      <color indexed="8"/>
      <name val="Times New Roman"/>
      <family val="1"/>
    </font>
    <font>
      <b/>
      <sz val="10"/>
      <color indexed="9"/>
      <name val="_x001b_$B#M#S_x001b_(B _x001b_$B%4%7%C%/_x001b_(B"/>
      <family val="1"/>
    </font>
    <font>
      <b/>
      <sz val="11"/>
      <color indexed="16"/>
      <name val="Times New Roman"/>
      <family val="1"/>
    </font>
    <font>
      <b/>
      <sz val="10"/>
      <color indexed="17"/>
      <name val="_x001b_$B#M#S_x001b_(B _x001b_$B%4%7%C%/_x001b_(B"/>
      <family val="1"/>
    </font>
    <font>
      <b/>
      <sz val="16"/>
      <color indexed="13"/>
      <name val="_x001b_$B#M#S_x001b_(B _x001b_$B%4%7%C%/_x001b_(B"/>
      <family val="1"/>
    </font>
    <font>
      <b/>
      <sz val="11"/>
      <color indexed="63"/>
      <name val="ＭＳ Ｐゴシック"/>
      <family val="3"/>
      <charset val="128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8"/>
      <name val="ＭＳ ゴシック"/>
      <family val="3"/>
      <charset val="128"/>
    </font>
    <font>
      <sz val="8"/>
      <color indexed="16"/>
      <name val="Century Schoolbook"/>
      <family val="1"/>
    </font>
    <font>
      <sz val="8"/>
      <name val="Helv"/>
      <family val="2"/>
    </font>
    <font>
      <sz val="8"/>
      <color indexed="8"/>
      <name val="ＭＳ ゴシック"/>
      <family val="3"/>
      <charset val="128"/>
    </font>
    <font>
      <sz val="10"/>
      <color indexed="8"/>
      <name val="Times New Roman"/>
      <family val="1"/>
    </font>
    <font>
      <sz val="8"/>
      <color indexed="12"/>
      <name val="ＭＳ ゴシック"/>
      <family val="3"/>
      <charset val="128"/>
    </font>
    <font>
      <b/>
      <sz val="12"/>
      <color indexed="14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23"/>
      <name val="MS Sans Serif"/>
      <family val="2"/>
    </font>
    <font>
      <b/>
      <i/>
      <sz val="10"/>
      <name val="Times New Roman"/>
      <family val="1"/>
    </font>
    <font>
      <sz val="8"/>
      <name val="MS Sans Serif"/>
      <family val="2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3"/>
      <name val="ＭＳ ゴシック"/>
      <family val="3"/>
      <charset val="128"/>
    </font>
    <font>
      <b/>
      <sz val="8"/>
      <color indexed="8"/>
      <name val="Helv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Helvetica-Black"/>
      <family val="2"/>
    </font>
    <font>
      <sz val="10"/>
      <name val="Frutiger 45 Light"/>
      <family val="2"/>
    </font>
    <font>
      <b/>
      <sz val="9"/>
      <name val="Times New Roman"/>
      <family val="1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8"/>
      <color indexed="8"/>
      <name val="Wingdings"/>
      <charset val="2"/>
    </font>
    <font>
      <sz val="11"/>
      <color indexed="10"/>
      <name val="ＭＳ Ｐゴシック"/>
      <family val="3"/>
      <charset val="128"/>
    </font>
    <font>
      <b/>
      <u/>
      <sz val="8"/>
      <name val="Times New Roman"/>
      <family val="1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name val="ＨＧ丸ゴシックM"/>
      <family val="3"/>
      <charset val="128"/>
    </font>
    <font>
      <sz val="12"/>
      <name val="ＭＳ 明朝"/>
      <family val="1"/>
      <charset val="128"/>
    </font>
    <font>
      <sz val="12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明朝"/>
      <family val="1"/>
      <charset val="128"/>
    </font>
    <font>
      <sz val="12"/>
      <color indexed="9"/>
      <name val="明朝"/>
      <family val="1"/>
      <charset val="128"/>
    </font>
    <font>
      <sz val="11"/>
      <name val="Tahoma"/>
      <family val="2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8"/>
      <name val="ＭＳ ゴシック"/>
      <family val="3"/>
      <charset val="128"/>
    </font>
    <font>
      <b/>
      <u/>
      <sz val="14"/>
      <name val="Tahoma"/>
      <family val="2"/>
    </font>
    <font>
      <sz val="12"/>
      <name val="宋体"/>
      <charset val="128"/>
    </font>
    <font>
      <b/>
      <sz val="12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color theme="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9"/>
      <name val="ＭＳ Ｐゴシック"/>
      <family val="3"/>
      <charset val="128"/>
      <scheme val="minor"/>
    </font>
    <font>
      <u/>
      <sz val="8.25"/>
      <color indexed="12"/>
      <name val="ＭＳ Ｐゴシック"/>
      <family val="3"/>
      <charset val="128"/>
    </font>
    <font>
      <u/>
      <sz val="9"/>
      <color indexed="12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u/>
      <sz val="1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 tint="-0.499984740745262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u/>
      <sz val="8.25"/>
      <color indexed="36"/>
      <name val="lr oSVbN"/>
      <family val="3"/>
    </font>
    <font>
      <sz val="11"/>
      <name val="lr ¾©"/>
      <family val="2"/>
    </font>
    <font>
      <sz val="11"/>
      <color theme="1" tint="0.499984740745262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b/>
      <sz val="11"/>
      <color theme="0" tint="-0.499984740745262"/>
      <name val="ＭＳ Ｐゴシック"/>
      <family val="3"/>
      <charset val="128"/>
    </font>
  </fonts>
  <fills count="8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9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lightGray">
        <fgColor indexed="12"/>
      </patternFill>
    </fill>
    <fill>
      <patternFill patternType="gray0625"/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1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lightGray">
        <bgColor indexed="12"/>
      </patternFill>
    </fill>
    <fill>
      <patternFill patternType="solid">
        <fgColor indexed="1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/>
    </fill>
    <fill>
      <patternFill patternType="solid">
        <fgColor theme="0" tint="-4.9989318521683403E-2"/>
        <bgColor indexed="64"/>
      </patternFill>
    </fill>
  </fills>
  <borders count="1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ashed">
        <color indexed="64"/>
      </right>
      <top style="hair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rgb="FF0000CC"/>
      </left>
      <right style="thin">
        <color indexed="64"/>
      </right>
      <top style="thin">
        <color indexed="64"/>
      </top>
      <bottom/>
      <diagonal/>
    </border>
    <border>
      <left style="medium">
        <color rgb="FF0000CC"/>
      </left>
      <right style="thin">
        <color indexed="64"/>
      </right>
      <top style="thin">
        <color indexed="64"/>
      </top>
      <bottom style="medium">
        <color rgb="FF0000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dashed">
        <color indexed="64"/>
      </right>
      <top style="thin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hair">
        <color indexed="64"/>
      </bottom>
      <diagonal/>
    </border>
    <border>
      <left style="dashed">
        <color indexed="64"/>
      </left>
      <right/>
      <top style="thin">
        <color indexed="64"/>
      </top>
      <bottom style="hair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983">
    <xf numFmtId="0" fontId="0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4" fillId="0" borderId="0"/>
    <xf numFmtId="0" fontId="19" fillId="0" borderId="0"/>
    <xf numFmtId="8" fontId="4" fillId="0" borderId="0" applyFont="0" applyFill="0" applyBorder="0" applyAlignment="0" applyProtection="0"/>
    <xf numFmtId="38" fontId="24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0" borderId="0"/>
    <xf numFmtId="176" fontId="25" fillId="0" borderId="0" applyFont="0" applyFill="0" applyBorder="0">
      <alignment horizontal="right" vertical="center"/>
    </xf>
    <xf numFmtId="177" fontId="26" fillId="0" borderId="0" applyFill="0" applyBorder="0">
      <alignment horizontal="right" vertical="center"/>
    </xf>
    <xf numFmtId="178" fontId="10" fillId="0" borderId="0" applyFill="0" applyBorder="0">
      <alignment horizontal="center" vertical="center"/>
    </xf>
    <xf numFmtId="9" fontId="24" fillId="0" borderId="0" applyFont="0" applyFill="0" applyBorder="0" applyAlignment="0" applyProtection="0"/>
    <xf numFmtId="179" fontId="26" fillId="0" borderId="0" applyFill="0" applyBorder="0">
      <alignment horizontal="right" vertical="center"/>
    </xf>
    <xf numFmtId="3" fontId="27" fillId="0" borderId="0"/>
    <xf numFmtId="3" fontId="27" fillId="0" borderId="0"/>
    <xf numFmtId="0" fontId="28" fillId="0" borderId="0"/>
    <xf numFmtId="0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181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182" fontId="2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7" fillId="27" borderId="0" applyNumberFormat="0" applyFont="0" applyAlignment="0" applyProtection="0"/>
    <xf numFmtId="183" fontId="29" fillId="0" borderId="0" applyFont="0" applyFill="0" applyBorder="0" applyAlignment="0" applyProtection="0"/>
    <xf numFmtId="184" fontId="29" fillId="0" borderId="0" applyFont="0" applyFill="0" applyBorder="0" applyAlignment="0" applyProtection="0"/>
    <xf numFmtId="185" fontId="29" fillId="0" borderId="0" applyFont="0" applyFill="0" applyBorder="0" applyAlignment="0" applyProtection="0"/>
    <xf numFmtId="186" fontId="29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29" fillId="0" borderId="55" applyNumberFormat="0" applyFont="0" applyFill="0" applyAlignment="0" applyProtection="0"/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3" fontId="27" fillId="0" borderId="0"/>
    <xf numFmtId="38" fontId="31" fillId="0" borderId="0" applyFont="0" applyFill="0" applyBorder="0" applyAlignment="0" applyProtection="0"/>
    <xf numFmtId="3" fontId="27" fillId="0" borderId="0"/>
    <xf numFmtId="187" fontId="26" fillId="0" borderId="0" applyFill="0" applyBorder="0">
      <alignment horizontal="left" vertical="center"/>
    </xf>
    <xf numFmtId="188" fontId="26" fillId="0" borderId="0" applyFill="0" applyBorder="0">
      <alignment horizontal="left" vertical="center"/>
    </xf>
    <xf numFmtId="189" fontId="32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8" fillId="0" borderId="0" applyFill="0" applyBorder="0">
      <alignment horizontal="left" vertical="center"/>
    </xf>
    <xf numFmtId="192" fontId="10" fillId="0" borderId="0" applyFill="0" applyBorder="0">
      <alignment horizontal="centerContinuous" vertical="center"/>
    </xf>
    <xf numFmtId="14" fontId="31" fillId="0" borderId="0" applyNumberFormat="0">
      <alignment vertical="center"/>
    </xf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0"/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193" fontId="29" fillId="0" borderId="0" applyFont="0" applyFill="0" applyBorder="0" applyAlignment="0" applyProtection="0"/>
    <xf numFmtId="194" fontId="29" fillId="0" borderId="0" applyFont="0" applyFill="0" applyBorder="0" applyAlignment="0" applyProtection="0"/>
    <xf numFmtId="0" fontId="37" fillId="0" borderId="0" applyNumberFormat="0" applyFill="0" applyBorder="0" applyAlignment="0" applyProtection="0">
      <alignment vertical="top"/>
      <protection locked="0"/>
    </xf>
    <xf numFmtId="0" fontId="38" fillId="0" borderId="0"/>
    <xf numFmtId="0" fontId="39" fillId="0" borderId="0"/>
    <xf numFmtId="9" fontId="40" fillId="0" borderId="0" applyFont="0" applyFill="0" applyBorder="0">
      <alignment vertical="center"/>
    </xf>
    <xf numFmtId="195" fontId="25" fillId="0" borderId="0" applyFont="0" applyFill="0" applyBorder="0">
      <alignment horizontal="right" vertical="center"/>
    </xf>
    <xf numFmtId="0" fontId="9" fillId="0" borderId="0" applyBorder="0"/>
    <xf numFmtId="0" fontId="4" fillId="0" borderId="0"/>
    <xf numFmtId="196" fontId="40" fillId="0" borderId="0" applyFont="0" applyFill="0" applyBorder="0">
      <alignment vertical="center"/>
    </xf>
    <xf numFmtId="197" fontId="40" fillId="0" borderId="0" applyFont="0" applyFill="0" applyBorder="0">
      <alignment vertical="center"/>
    </xf>
    <xf numFmtId="198" fontId="10" fillId="0" borderId="0" applyFill="0" applyBorder="0">
      <alignment horizontal="center" vertical="center"/>
    </xf>
    <xf numFmtId="0" fontId="7" fillId="0" borderId="0" applyBorder="0" applyAlignment="0">
      <alignment horizontal="center" vertical="center"/>
    </xf>
    <xf numFmtId="0" fontId="41" fillId="0" borderId="0" applyNumberFormat="0" applyFill="0" applyBorder="0" applyAlignment="0" applyProtection="0"/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199" fontId="42" fillId="0" borderId="1" applyFill="0" applyBorder="0" applyProtection="0">
      <alignment vertical="center"/>
    </xf>
    <xf numFmtId="200" fontId="43" fillId="0" borderId="1">
      <alignment horizontal="right"/>
    </xf>
    <xf numFmtId="200" fontId="43" fillId="0" borderId="1">
      <alignment horizontal="right"/>
    </xf>
    <xf numFmtId="0" fontId="44" fillId="0" borderId="56" applyNumberFormat="0" applyFill="0" applyBorder="0" applyAlignment="0" applyProtection="0"/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29" fillId="0" borderId="0"/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6" fillId="0" borderId="0" applyFill="0" applyBorder="0"/>
    <xf numFmtId="0" fontId="16" fillId="0" borderId="0" applyFill="0" applyBorder="0"/>
    <xf numFmtId="0" fontId="47" fillId="38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28" fillId="0" borderId="0">
      <protection locked="0"/>
    </xf>
    <xf numFmtId="0" fontId="48" fillId="0" borderId="0"/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9" fillId="0" borderId="0" applyNumberFormat="0" applyAlignment="0"/>
    <xf numFmtId="0" fontId="31" fillId="0" borderId="0"/>
    <xf numFmtId="0" fontId="50" fillId="0" borderId="0">
      <alignment horizontal="center" wrapText="1"/>
      <protection locked="0"/>
    </xf>
    <xf numFmtId="0" fontId="29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29" borderId="0" applyNumberFormat="0" applyBorder="0" applyAlignment="0" applyProtection="0">
      <alignment vertical="center"/>
    </xf>
    <xf numFmtId="0" fontId="29" fillId="46" borderId="0"/>
    <xf numFmtId="0" fontId="53" fillId="0" borderId="0" applyNumberFormat="0" applyFill="0" applyBorder="0" applyAlignment="0" applyProtection="0"/>
    <xf numFmtId="0" fontId="54" fillId="0" borderId="12" applyNumberFormat="0" applyFill="0" applyAlignment="0" applyProtection="0"/>
    <xf numFmtId="49" fontId="55" fillId="0" borderId="0" applyFont="0" applyFill="0" applyBorder="0" applyAlignment="0" applyProtection="0">
      <alignment horizontal="left"/>
    </xf>
    <xf numFmtId="201" fontId="27" fillId="0" borderId="0" applyAlignment="0" applyProtection="0"/>
    <xf numFmtId="196" fontId="49" fillId="0" borderId="0" applyFill="0" applyBorder="0" applyAlignment="0" applyProtection="0"/>
    <xf numFmtId="49" fontId="49" fillId="0" borderId="0" applyNumberFormat="0" applyAlignment="0" applyProtection="0">
      <alignment horizontal="left"/>
    </xf>
    <xf numFmtId="49" fontId="56" fillId="0" borderId="57" applyNumberFormat="0" applyAlignment="0" applyProtection="0">
      <alignment horizontal="left" wrapText="1"/>
    </xf>
    <xf numFmtId="49" fontId="56" fillId="0" borderId="0" applyNumberFormat="0" applyAlignment="0" applyProtection="0">
      <alignment horizontal="left" wrapText="1"/>
    </xf>
    <xf numFmtId="49" fontId="57" fillId="0" borderId="0" applyAlignment="0" applyProtection="0">
      <alignment horizontal="left"/>
    </xf>
    <xf numFmtId="0" fontId="58" fillId="0" borderId="0" applyFont="0" applyFill="0" applyBorder="0" applyAlignment="0" applyProtection="0"/>
    <xf numFmtId="202" fontId="32" fillId="0" borderId="0" applyFont="0" applyFill="0" applyBorder="0" applyAlignment="0" applyProtection="0"/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59" fillId="0" borderId="0"/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203" fontId="60" fillId="0" borderId="0" applyFill="0" applyBorder="0" applyAlignment="0"/>
    <xf numFmtId="0" fontId="60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60" fillId="0" borderId="0" applyFill="0" applyBorder="0" applyAlignment="0"/>
    <xf numFmtId="0" fontId="29" fillId="0" borderId="0" applyFill="0" applyBorder="0" applyAlignment="0"/>
    <xf numFmtId="0" fontId="60" fillId="0" borderId="0" applyFill="0" applyBorder="0" applyAlignment="0"/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49" fillId="48" borderId="0" applyNumberFormat="0" applyFont="0" applyBorder="0" applyAlignment="0">
      <protection locked="0"/>
    </xf>
    <xf numFmtId="0" fontId="62" fillId="0" borderId="0"/>
    <xf numFmtId="0" fontId="49" fillId="49" borderId="59" applyNumberFormat="0">
      <alignment horizontal="center" vertical="center" wrapText="1"/>
    </xf>
    <xf numFmtId="0" fontId="49" fillId="49" borderId="59" applyNumberFormat="0">
      <alignment horizontal="center" vertical="center" wrapText="1"/>
    </xf>
    <xf numFmtId="0" fontId="63" fillId="49" borderId="59" applyNumberFormat="0">
      <alignment horizontal="center" vertical="center" wrapText="1"/>
    </xf>
    <xf numFmtId="0" fontId="63" fillId="49" borderId="59" applyNumberFormat="0">
      <alignment horizontal="center" vertical="center" wrapText="1"/>
    </xf>
    <xf numFmtId="0" fontId="29" fillId="0" borderId="0" applyNumberFormat="0" applyFont="0" applyFill="0" applyBorder="0" applyProtection="0">
      <alignment horizontal="centerContinuous"/>
    </xf>
    <xf numFmtId="0" fontId="7" fillId="0" borderId="0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64" fillId="50" borderId="60" applyNumberFormat="0" applyAlignment="0" applyProtection="0">
      <alignment vertical="center"/>
    </xf>
    <xf numFmtId="0" fontId="29" fillId="0" borderId="0">
      <alignment horizontal="center" wrapText="1"/>
      <protection hidden="1"/>
    </xf>
    <xf numFmtId="0" fontId="65" fillId="51" borderId="0">
      <alignment horizontal="left"/>
    </xf>
    <xf numFmtId="0" fontId="66" fillId="51" borderId="0">
      <alignment horizontal="right"/>
    </xf>
    <xf numFmtId="0" fontId="67" fillId="52" borderId="0">
      <alignment horizontal="center"/>
    </xf>
    <xf numFmtId="0" fontId="68" fillId="0" borderId="0" applyNumberFormat="0" applyFill="0" applyBorder="0" applyAlignment="0"/>
    <xf numFmtId="0" fontId="66" fillId="51" borderId="0">
      <alignment horizontal="right"/>
    </xf>
    <xf numFmtId="0" fontId="67" fillId="52" borderId="0">
      <alignment horizontal="left"/>
    </xf>
    <xf numFmtId="0" fontId="6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0" fontId="29" fillId="0" borderId="0" applyFont="0" applyFill="0" applyBorder="0" applyAlignment="0" applyProtection="0"/>
    <xf numFmtId="204" fontId="70" fillId="0" borderId="0"/>
    <xf numFmtId="205" fontId="71" fillId="0" borderId="0" applyFont="0" applyFill="0" applyBorder="0" applyAlignment="0" applyProtection="0">
      <alignment horizontal="right"/>
    </xf>
    <xf numFmtId="206" fontId="71" fillId="0" borderId="0" applyFont="0" applyFill="0" applyBorder="0" applyAlignment="0" applyProtection="0"/>
    <xf numFmtId="207" fontId="71" fillId="0" borderId="0" applyFont="0" applyFill="0" applyBorder="0" applyAlignment="0" applyProtection="0">
      <alignment horizontal="right"/>
    </xf>
    <xf numFmtId="208" fontId="71" fillId="0" borderId="0" applyFont="0" applyFill="0" applyBorder="0" applyAlignment="0" applyProtection="0"/>
    <xf numFmtId="209" fontId="71" fillId="0" borderId="0" applyFont="0" applyFill="0" applyBorder="0" applyAlignment="0" applyProtection="0"/>
    <xf numFmtId="210" fontId="70" fillId="0" borderId="0"/>
    <xf numFmtId="211" fontId="71" fillId="0" borderId="0" applyFont="0" applyFill="0" applyBorder="0" applyAlignment="0" applyProtection="0"/>
    <xf numFmtId="212" fontId="4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73" fillId="53" borderId="0">
      <alignment horizontal="center" vertical="center" wrapText="1"/>
    </xf>
    <xf numFmtId="0" fontId="74" fillId="0" borderId="0" applyNumberFormat="0" applyAlignment="0">
      <alignment horizontal="left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wrapText="1"/>
    </xf>
    <xf numFmtId="213" fontId="29" fillId="0" borderId="0" applyFill="0" applyBorder="0">
      <alignment horizontal="right"/>
      <protection locked="0"/>
    </xf>
    <xf numFmtId="214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215" fontId="76" fillId="0" borderId="61">
      <protection locked="0"/>
    </xf>
    <xf numFmtId="215" fontId="76" fillId="0" borderId="61">
      <protection locked="0"/>
    </xf>
    <xf numFmtId="216" fontId="71" fillId="0" borderId="0" applyFont="0" applyFill="0" applyBorder="0" applyAlignment="0" applyProtection="0">
      <alignment horizontal="right"/>
    </xf>
    <xf numFmtId="217" fontId="71" fillId="0" borderId="0" applyFont="0" applyFill="0" applyBorder="0" applyAlignment="0" applyProtection="0">
      <alignment horizontal="right"/>
    </xf>
    <xf numFmtId="218" fontId="77" fillId="0" borderId="0" applyFont="0" applyFill="0" applyBorder="0" applyAlignment="0" applyProtection="0"/>
    <xf numFmtId="219" fontId="77" fillId="0" borderId="0" applyFont="0" applyFill="0" applyBorder="0" applyAlignment="0" applyProtection="0"/>
    <xf numFmtId="220" fontId="71" fillId="0" borderId="0" applyFont="0" applyFill="0" applyBorder="0" applyAlignment="0" applyProtection="0"/>
    <xf numFmtId="221" fontId="29" fillId="0" borderId="0" applyFont="0" applyFill="0" applyBorder="0" applyAlignment="0" applyProtection="0"/>
    <xf numFmtId="0" fontId="72" fillId="0" borderId="0" applyNumberFormat="0" applyFill="0" applyBorder="0" applyAlignment="0" applyProtection="0"/>
    <xf numFmtId="222" fontId="78" fillId="0" borderId="0"/>
    <xf numFmtId="223" fontId="32" fillId="0" borderId="0" applyFont="0" applyFill="0" applyBorder="0" applyAlignment="0" applyProtection="0"/>
    <xf numFmtId="0" fontId="29" fillId="0" borderId="0">
      <alignment horizontal="right"/>
      <protection locked="0"/>
    </xf>
    <xf numFmtId="224" fontId="71" fillId="0" borderId="0" applyFont="0" applyFill="0" applyBorder="0" applyAlignment="0" applyProtection="0"/>
    <xf numFmtId="225" fontId="71" fillId="0" borderId="0" applyFont="0" applyFill="0" applyBorder="0" applyAlignment="0" applyProtection="0"/>
    <xf numFmtId="14" fontId="60" fillId="0" borderId="0" applyFill="0" applyBorder="0" applyAlignment="0"/>
    <xf numFmtId="226" fontId="79" fillId="0" borderId="0" applyFill="0" applyBorder="0" applyProtection="0"/>
    <xf numFmtId="14" fontId="79" fillId="0" borderId="0" applyFill="0" applyBorder="0" applyProtection="0"/>
    <xf numFmtId="0" fontId="69" fillId="0" borderId="0">
      <protection locked="0"/>
    </xf>
    <xf numFmtId="38" fontId="70" fillId="0" borderId="0" applyFont="0" applyFill="0" applyBorder="0" applyAlignment="0" applyProtection="0"/>
    <xf numFmtId="0" fontId="80" fillId="0" borderId="0" applyFont="0" applyFill="0" applyBorder="0" applyAlignment="0" applyProtection="0"/>
    <xf numFmtId="17" fontId="28" fillId="0" borderId="0" applyNumberFormat="0" applyFont="0" applyFill="0" applyBorder="0" applyAlignment="0" applyProtection="0">
      <alignment horizontal="right"/>
    </xf>
    <xf numFmtId="182" fontId="71" fillId="0" borderId="62" applyNumberFormat="0" applyFont="0" applyFill="0" applyAlignment="0" applyProtection="0"/>
    <xf numFmtId="0" fontId="81" fillId="0" borderId="0" applyFill="0" applyBorder="0" applyAlignment="0" applyProtection="0"/>
    <xf numFmtId="0" fontId="82" fillId="0" borderId="0" applyFill="0" applyBorder="0" applyAlignment="0"/>
    <xf numFmtId="0" fontId="82" fillId="0" borderId="0" applyFill="0" applyBorder="0" applyAlignment="0"/>
    <xf numFmtId="0" fontId="82" fillId="0" borderId="0" applyFill="0" applyBorder="0" applyAlignment="0"/>
    <xf numFmtId="0" fontId="29" fillId="0" borderId="0" applyFill="0" applyBorder="0" applyAlignment="0"/>
    <xf numFmtId="0" fontId="82" fillId="0" borderId="0" applyFill="0" applyBorder="0" applyAlignment="0"/>
    <xf numFmtId="0" fontId="83" fillId="0" borderId="0" applyNumberFormat="0" applyAlignment="0">
      <alignment horizontal="left"/>
    </xf>
    <xf numFmtId="0" fontId="84" fillId="0" borderId="0">
      <alignment horizontal="left"/>
    </xf>
    <xf numFmtId="227" fontId="29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center"/>
    </xf>
    <xf numFmtId="228" fontId="7" fillId="0" borderId="0" applyFont="0" applyFill="0" applyBorder="0">
      <alignment vertical="center"/>
    </xf>
    <xf numFmtId="228" fontId="7" fillId="0" borderId="0" applyFill="0" applyBorder="0">
      <alignment vertical="center"/>
    </xf>
    <xf numFmtId="228" fontId="10" fillId="0" borderId="0" applyFill="0" applyBorder="0">
      <alignment vertical="center"/>
    </xf>
    <xf numFmtId="228" fontId="7" fillId="0" borderId="0" applyFont="0" applyFill="0" applyBorder="0">
      <alignment vertical="center"/>
    </xf>
    <xf numFmtId="0" fontId="31" fillId="0" borderId="0" applyFill="0" applyBorder="0"/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Fill="0" applyBorder="0" applyProtection="0">
      <alignment horizontal="left"/>
    </xf>
    <xf numFmtId="229" fontId="48" fillId="0" borderId="12"/>
    <xf numFmtId="0" fontId="89" fillId="0" borderId="0">
      <alignment vertical="center"/>
    </xf>
    <xf numFmtId="0" fontId="90" fillId="30" borderId="0" applyNumberFormat="0" applyBorder="0" applyAlignment="0" applyProtection="0">
      <alignment vertical="center"/>
    </xf>
    <xf numFmtId="38" fontId="49" fillId="3" borderId="0" applyNumberFormat="0" applyBorder="0" applyAlignment="0" applyProtection="0"/>
    <xf numFmtId="2" fontId="91" fillId="54" borderId="0"/>
    <xf numFmtId="230" fontId="71" fillId="0" borderId="0" applyFont="0" applyFill="0" applyBorder="0" applyAlignment="0" applyProtection="0">
      <alignment horizontal="right"/>
    </xf>
    <xf numFmtId="0" fontId="92" fillId="55" borderId="0"/>
    <xf numFmtId="0" fontId="93" fillId="0" borderId="0">
      <alignment horizontal="left"/>
    </xf>
    <xf numFmtId="0" fontId="94" fillId="0" borderId="63" applyNumberFormat="0" applyAlignment="0" applyProtection="0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95" fillId="0" borderId="0" applyProtection="0">
      <alignment horizontal="left"/>
    </xf>
    <xf numFmtId="0" fontId="96" fillId="0" borderId="0" applyNumberFormat="0" applyFill="0" applyBorder="0" applyAlignment="0" applyProtection="0">
      <alignment vertical="center"/>
    </xf>
    <xf numFmtId="0" fontId="97" fillId="0" borderId="2">
      <alignment horizontal="center"/>
    </xf>
    <xf numFmtId="0" fontId="97" fillId="0" borderId="0">
      <alignment horizontal="center"/>
    </xf>
    <xf numFmtId="0" fontId="98" fillId="0" borderId="0"/>
    <xf numFmtId="0" fontId="99" fillId="0" borderId="0" applyNumberFormat="0" applyFill="0" applyBorder="0" applyAlignment="0" applyProtection="0">
      <alignment vertical="top"/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31" fillId="0" borderId="0" applyBorder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0" fontId="49" fillId="56" borderId="1" applyNumberFormat="0" applyBorder="0" applyAlignment="0" applyProtection="0"/>
    <xf numFmtId="10" fontId="49" fillId="56" borderId="1" applyNumberFormat="0" applyBorder="0" applyAlignment="0" applyProtection="0"/>
    <xf numFmtId="180" fontId="101" fillId="57" borderId="0"/>
    <xf numFmtId="231" fontId="30" fillId="0" borderId="0" applyFill="0" applyBorder="0" applyProtection="0"/>
    <xf numFmtId="232" fontId="30" fillId="0" borderId="0" applyFill="0" applyBorder="0" applyProtection="0"/>
    <xf numFmtId="233" fontId="30" fillId="0" borderId="0" applyFill="0" applyBorder="0" applyProtection="0"/>
    <xf numFmtId="0" fontId="102" fillId="33" borderId="58" applyNumberFormat="0" applyAlignment="0" applyProtection="0">
      <alignment vertical="center"/>
    </xf>
    <xf numFmtId="180" fontId="103" fillId="0" borderId="0" applyNumberFormat="0" applyFill="0" applyBorder="0" applyAlignment="0">
      <protection locked="0"/>
    </xf>
    <xf numFmtId="0" fontId="29" fillId="0" borderId="0" applyFill="0" applyBorder="0">
      <alignment horizontal="right"/>
      <protection locked="0"/>
    </xf>
    <xf numFmtId="234" fontId="29" fillId="0" borderId="0" applyFill="0" applyBorder="0">
      <alignment horizontal="right"/>
      <protection locked="0"/>
    </xf>
    <xf numFmtId="0" fontId="104" fillId="58" borderId="59">
      <alignment horizontal="left" vertical="center" wrapText="1"/>
    </xf>
    <xf numFmtId="0" fontId="104" fillId="58" borderId="59">
      <alignment horizontal="left" vertical="center" wrapText="1"/>
    </xf>
    <xf numFmtId="0" fontId="31" fillId="0" borderId="0"/>
    <xf numFmtId="4" fontId="91" fillId="54" borderId="0"/>
    <xf numFmtId="235" fontId="7" fillId="0" borderId="0" applyFont="0" applyFill="0" applyBorder="0">
      <alignment vertical="center"/>
    </xf>
    <xf numFmtId="3" fontId="105" fillId="0" borderId="0" applyFill="0" applyBorder="0" applyAlignment="0" applyProtection="0">
      <alignment horizontal="right"/>
    </xf>
    <xf numFmtId="236" fontId="70" fillId="0" borderId="0" applyFont="0" applyFill="0" applyBorder="0" applyAlignment="0" applyProtection="0"/>
    <xf numFmtId="237" fontId="70" fillId="0" borderId="0" applyFont="0" applyFill="0" applyBorder="0" applyAlignment="0" applyProtection="0"/>
    <xf numFmtId="1" fontId="31" fillId="0" borderId="0" applyProtection="0"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65" fillId="51" borderId="0">
      <alignment horizontal="left"/>
    </xf>
    <xf numFmtId="0" fontId="106" fillId="52" borderId="0">
      <alignment horizontal="left"/>
    </xf>
    <xf numFmtId="0" fontId="107" fillId="0" borderId="0" applyFill="0" applyBorder="0" applyAlignment="0"/>
    <xf numFmtId="0" fontId="107" fillId="0" borderId="0" applyFill="0" applyBorder="0" applyAlignment="0"/>
    <xf numFmtId="0" fontId="107" fillId="0" borderId="0" applyFill="0" applyBorder="0" applyAlignment="0"/>
    <xf numFmtId="0" fontId="29" fillId="0" borderId="0" applyFill="0" applyBorder="0" applyAlignment="0"/>
    <xf numFmtId="0" fontId="107" fillId="0" borderId="0" applyFill="0" applyBorder="0" applyAlignment="0"/>
    <xf numFmtId="0" fontId="108" fillId="0" borderId="64" applyNumberFormat="0" applyFill="0" applyAlignment="0" applyProtection="0">
      <alignment vertical="center"/>
    </xf>
    <xf numFmtId="180" fontId="109" fillId="51" borderId="0"/>
    <xf numFmtId="0" fontId="49" fillId="49" borderId="59" applyNumberFormat="0">
      <alignment horizontal="left" vertical="center" wrapText="1"/>
    </xf>
    <xf numFmtId="0" fontId="49" fillId="49" borderId="59" applyNumberFormat="0">
      <alignment horizontal="left" vertical="center" wrapText="1"/>
    </xf>
    <xf numFmtId="0" fontId="75" fillId="49" borderId="59" applyNumberFormat="0">
      <alignment horizontal="left" vertical="center" wrapText="1"/>
    </xf>
    <xf numFmtId="0" fontId="75" fillId="49" borderId="59" applyNumberFormat="0">
      <alignment horizontal="left" vertical="center" wrapText="1"/>
    </xf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4" fontId="28" fillId="0" borderId="0" applyFont="0" applyFill="0" applyBorder="0" applyAlignment="0" applyProtection="0"/>
    <xf numFmtId="238" fontId="4" fillId="0" borderId="0" applyFont="0" applyFill="0" applyBorder="0" applyAlignment="0" applyProtection="0"/>
    <xf numFmtId="239" fontId="4" fillId="0" borderId="0" applyFont="0" applyFill="0" applyBorder="0" applyAlignment="0" applyProtection="0"/>
    <xf numFmtId="196" fontId="29" fillId="0" borderId="0"/>
    <xf numFmtId="0" fontId="110" fillId="0" borderId="2"/>
    <xf numFmtId="240" fontId="80" fillId="0" borderId="0" applyFont="0" applyFill="0" applyBorder="0" applyAlignment="0" applyProtection="0"/>
    <xf numFmtId="241" fontId="80" fillId="0" borderId="0" applyFont="0" applyFill="0" applyBorder="0" applyAlignment="0" applyProtection="0"/>
    <xf numFmtId="242" fontId="70" fillId="0" borderId="0" applyFont="0" applyFill="0" applyBorder="0" applyAlignment="0" applyProtection="0"/>
    <xf numFmtId="215" fontId="28" fillId="0" borderId="0" applyFont="0" applyFill="0" applyBorder="0" applyAlignment="0" applyProtection="0"/>
    <xf numFmtId="243" fontId="29" fillId="0" borderId="0" applyFont="0" applyFill="0" applyBorder="0" applyAlignment="0" applyProtection="0"/>
    <xf numFmtId="243" fontId="29" fillId="0" borderId="0" applyFont="0" applyFill="0" applyBorder="0" applyAlignment="0" applyProtection="0"/>
    <xf numFmtId="239" fontId="4" fillId="0" borderId="0" applyFont="0" applyFill="0" applyBorder="0" applyAlignment="0" applyProtection="0"/>
    <xf numFmtId="244" fontId="4" fillId="0" borderId="0" applyFont="0" applyFill="0" applyBorder="0" applyAlignment="0" applyProtection="0"/>
    <xf numFmtId="0" fontId="7" fillId="0" borderId="0" applyFill="0" applyBorder="0">
      <alignment vertical="center"/>
    </xf>
    <xf numFmtId="0" fontId="111" fillId="0" borderId="0" applyFill="0" applyBorder="0">
      <alignment vertical="center"/>
    </xf>
    <xf numFmtId="0" fontId="26" fillId="0" borderId="0" applyFill="0" applyBorder="0">
      <alignment vertical="center"/>
    </xf>
    <xf numFmtId="0" fontId="10" fillId="0" borderId="0" applyFill="0" applyBorder="0">
      <alignment vertical="center"/>
    </xf>
    <xf numFmtId="0" fontId="112" fillId="0" borderId="0" applyFill="0" applyBorder="0">
      <alignment vertical="center"/>
    </xf>
    <xf numFmtId="0" fontId="113" fillId="0" borderId="0"/>
    <xf numFmtId="0" fontId="114" fillId="0" borderId="0" applyFill="0" applyBorder="0">
      <alignment vertical="center"/>
    </xf>
    <xf numFmtId="0" fontId="114" fillId="0" borderId="0" applyFill="0" applyBorder="0">
      <alignment vertical="center"/>
    </xf>
    <xf numFmtId="0" fontId="115" fillId="0" borderId="0" applyFill="0" applyBorder="0">
      <alignment vertical="center"/>
    </xf>
    <xf numFmtId="0" fontId="116" fillId="0" borderId="0" applyFill="0" applyBorder="0">
      <alignment vertical="center"/>
    </xf>
    <xf numFmtId="245" fontId="26" fillId="0" borderId="0" applyBorder="0"/>
    <xf numFmtId="0" fontId="29" fillId="0" borderId="0" applyFont="0" applyFill="0" applyBorder="0" applyAlignment="0" applyProtection="0"/>
    <xf numFmtId="246" fontId="79" fillId="0" borderId="0" applyFill="0" applyBorder="0" applyProtection="0">
      <alignment horizontal="right"/>
    </xf>
    <xf numFmtId="247" fontId="79" fillId="0" borderId="0" applyFill="0" applyBorder="0" applyProtection="0">
      <alignment horizontal="right"/>
    </xf>
    <xf numFmtId="248" fontId="30" fillId="0" borderId="0" applyFont="0" applyFill="0" applyBorder="0" applyAlignment="0" applyProtection="0">
      <alignment horizontal="right"/>
    </xf>
    <xf numFmtId="249" fontId="71" fillId="0" borderId="0" applyFont="0" applyFill="0" applyBorder="0" applyAlignment="0" applyProtection="0">
      <alignment horizontal="right"/>
    </xf>
    <xf numFmtId="0" fontId="69" fillId="0" borderId="65" applyBorder="0" applyAlignment="0" applyProtection="0">
      <alignment horizontal="center"/>
    </xf>
    <xf numFmtId="0" fontId="117" fillId="27" borderId="0" applyNumberFormat="0" applyBorder="0" applyAlignment="0" applyProtection="0">
      <alignment vertical="center"/>
    </xf>
    <xf numFmtId="37" fontId="118" fillId="0" borderId="0"/>
    <xf numFmtId="0" fontId="27" fillId="59" borderId="0" applyNumberFormat="0" applyBorder="0" applyAlignment="0">
      <alignment horizontal="right"/>
      <protection hidden="1"/>
    </xf>
    <xf numFmtId="250" fontId="4" fillId="0" borderId="0"/>
    <xf numFmtId="251" fontId="24" fillId="0" borderId="0"/>
    <xf numFmtId="252" fontId="119" fillId="0" borderId="0"/>
    <xf numFmtId="0" fontId="4" fillId="0" borderId="0">
      <alignment vertical="center"/>
    </xf>
    <xf numFmtId="0" fontId="45" fillId="0" borderId="0">
      <alignment vertical="center"/>
    </xf>
    <xf numFmtId="0" fontId="4" fillId="0" borderId="0">
      <alignment vertical="center"/>
    </xf>
    <xf numFmtId="0" fontId="60" fillId="0" borderId="0"/>
    <xf numFmtId="0" fontId="29" fillId="0" borderId="0"/>
    <xf numFmtId="0" fontId="70" fillId="0" borderId="0"/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120" fillId="0" borderId="35" applyNumberFormat="0" applyFont="0" applyFill="0" applyBorder="0">
      <alignment vertical="center"/>
    </xf>
    <xf numFmtId="253" fontId="27" fillId="0" borderId="8" applyBorder="0"/>
    <xf numFmtId="253" fontId="27" fillId="0" borderId="8" applyBorder="0"/>
    <xf numFmtId="253" fontId="27" fillId="0" borderId="8" applyBorder="0"/>
    <xf numFmtId="254" fontId="79" fillId="0" borderId="0" applyFill="0" applyBorder="0" applyProtection="0"/>
    <xf numFmtId="232" fontId="79" fillId="0" borderId="0" applyFill="0" applyBorder="0" applyProtection="0"/>
    <xf numFmtId="233" fontId="79" fillId="0" borderId="0" applyFill="0" applyBorder="0" applyProtection="0"/>
    <xf numFmtId="3" fontId="27" fillId="0" borderId="0" applyBorder="0"/>
    <xf numFmtId="180" fontId="84" fillId="0" borderId="0"/>
    <xf numFmtId="0" fontId="121" fillId="0" borderId="1" applyNumberFormat="0" applyBorder="0" applyAlignment="0">
      <alignment horizontal="center" vertical="center"/>
    </xf>
    <xf numFmtId="0" fontId="121" fillId="0" borderId="1" applyNumberFormat="0" applyBorder="0" applyAlignment="0">
      <alignment horizontal="center" vertical="center"/>
    </xf>
    <xf numFmtId="43" fontId="29" fillId="0" borderId="0" applyFont="0" applyFill="0" applyBorder="0" applyAlignment="0" applyProtection="0"/>
    <xf numFmtId="41" fontId="29" fillId="0" borderId="0" applyFont="0" applyFill="0" applyBorder="0" applyAlignment="0" applyProtection="0"/>
    <xf numFmtId="0" fontId="122" fillId="0" borderId="0"/>
    <xf numFmtId="0" fontId="69" fillId="0" borderId="0" applyNumberFormat="0" applyFill="0" applyBorder="0" applyAlignment="0" applyProtection="0"/>
    <xf numFmtId="0" fontId="30" fillId="56" borderId="0">
      <alignment horizontal="right"/>
    </xf>
    <xf numFmtId="204" fontId="123" fillId="52" borderId="0">
      <alignment horizontal="right"/>
    </xf>
    <xf numFmtId="40" fontId="124" fillId="60" borderId="0">
      <alignment horizontal="right"/>
    </xf>
    <xf numFmtId="0" fontId="125" fillId="61" borderId="0">
      <alignment horizontal="center"/>
    </xf>
    <xf numFmtId="0" fontId="126" fillId="60" borderId="0">
      <alignment horizontal="right"/>
    </xf>
    <xf numFmtId="0" fontId="127" fillId="62" borderId="0"/>
    <xf numFmtId="0" fontId="128" fillId="60" borderId="10"/>
    <xf numFmtId="0" fontId="129" fillId="52" borderId="0" applyBorder="0">
      <alignment horizontal="centerContinuous"/>
    </xf>
    <xf numFmtId="0" fontId="128" fillId="0" borderId="0" applyBorder="0">
      <alignment horizontal="centerContinuous"/>
    </xf>
    <xf numFmtId="0" fontId="130" fillId="62" borderId="0" applyBorder="0">
      <alignment horizontal="centerContinuous"/>
    </xf>
    <xf numFmtId="0" fontId="131" fillId="47" borderId="67" applyNumberFormat="0" applyAlignment="0" applyProtection="0">
      <alignment vertical="center"/>
    </xf>
    <xf numFmtId="1" fontId="132" fillId="0" borderId="0" applyProtection="0">
      <alignment horizontal="right" vertical="center"/>
    </xf>
    <xf numFmtId="49" fontId="133" fillId="0" borderId="12" applyFill="0" applyProtection="0">
      <alignment vertical="center"/>
    </xf>
    <xf numFmtId="14" fontId="50" fillId="0" borderId="0">
      <alignment horizontal="center" wrapText="1"/>
      <protection locked="0"/>
    </xf>
    <xf numFmtId="0" fontId="70" fillId="0" borderId="0" applyFont="0" applyFill="0" applyBorder="0" applyAlignment="0" applyProtection="0"/>
    <xf numFmtId="0" fontId="29" fillId="0" borderId="0" applyFont="0" applyFill="0" applyBorder="0" applyAlignment="0" applyProtection="0"/>
    <xf numFmtId="255" fontId="29" fillId="0" borderId="0" applyFont="0" applyFill="0" applyBorder="0" applyAlignment="0" applyProtection="0"/>
    <xf numFmtId="10" fontId="29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256" fontId="77" fillId="0" borderId="0" applyFont="0" applyFill="0" applyBorder="0" applyAlignment="0" applyProtection="0"/>
    <xf numFmtId="257" fontId="79" fillId="0" borderId="0" applyFill="0" applyBorder="0" applyProtection="0"/>
    <xf numFmtId="258" fontId="79" fillId="0" borderId="0" applyFill="0" applyBorder="0" applyProtection="0"/>
    <xf numFmtId="259" fontId="79" fillId="0" borderId="0" applyFill="0" applyBorder="0" applyProtection="0"/>
    <xf numFmtId="0" fontId="79" fillId="0" borderId="0" applyFill="0" applyBorder="0" applyProtection="0"/>
    <xf numFmtId="0" fontId="29" fillId="0" borderId="0" applyFont="0" applyFill="0" applyBorder="0" applyAlignment="0" applyProtection="0"/>
    <xf numFmtId="260" fontId="29" fillId="0" borderId="0" applyFill="0" applyBorder="0">
      <alignment horizontal="right"/>
      <protection locked="0"/>
    </xf>
    <xf numFmtId="13" fontId="29" fillId="0" borderId="0" applyFont="0" applyFill="0" applyProtection="0"/>
    <xf numFmtId="0" fontId="134" fillId="0" borderId="0" applyFill="0" applyBorder="0" applyAlignment="0"/>
    <xf numFmtId="0" fontId="134" fillId="0" borderId="0" applyFill="0" applyBorder="0" applyAlignment="0"/>
    <xf numFmtId="0" fontId="134" fillId="0" borderId="0" applyFill="0" applyBorder="0" applyAlignment="0"/>
    <xf numFmtId="0" fontId="29" fillId="0" borderId="0" applyFill="0" applyBorder="0" applyAlignment="0"/>
    <xf numFmtId="0" fontId="134" fillId="0" borderId="0" applyFill="0" applyBorder="0" applyAlignment="0"/>
    <xf numFmtId="4" fontId="84" fillId="0" borderId="0">
      <alignment horizontal="right"/>
    </xf>
    <xf numFmtId="261" fontId="28" fillId="0" borderId="0">
      <alignment horizontal="right"/>
    </xf>
    <xf numFmtId="262" fontId="135" fillId="0" borderId="0"/>
    <xf numFmtId="0" fontId="70" fillId="0" borderId="0" applyNumberFormat="0" applyFont="0" applyFill="0" applyBorder="0" applyAlignment="0" applyProtection="0">
      <alignment horizontal="left"/>
    </xf>
    <xf numFmtId="0" fontId="4" fillId="0" borderId="0" applyNumberFormat="0" applyFill="0" applyBorder="0" applyAlignment="0" applyProtection="0"/>
    <xf numFmtId="15" fontId="70" fillId="0" borderId="0" applyFont="0" applyFill="0" applyBorder="0" applyAlignment="0" applyProtection="0"/>
    <xf numFmtId="4" fontId="70" fillId="0" borderId="0" applyFont="0" applyFill="0" applyBorder="0" applyAlignment="0" applyProtection="0"/>
    <xf numFmtId="0" fontId="136" fillId="0" borderId="2">
      <alignment horizontal="center"/>
    </xf>
    <xf numFmtId="0" fontId="136" fillId="0" borderId="68">
      <alignment horizontal="center"/>
    </xf>
    <xf numFmtId="3" fontId="70" fillId="0" borderId="0" applyFont="0" applyFill="0" applyBorder="0" applyAlignment="0" applyProtection="0"/>
    <xf numFmtId="0" fontId="70" fillId="63" borderId="0" applyNumberFormat="0" applyFont="0" applyBorder="0" applyAlignment="0" applyProtection="0"/>
    <xf numFmtId="0" fontId="29" fillId="0" borderId="0">
      <alignment horizontal="right"/>
    </xf>
    <xf numFmtId="263" fontId="7" fillId="0" borderId="0" applyFont="0" applyFill="0" applyBorder="0">
      <alignment vertical="center"/>
    </xf>
    <xf numFmtId="263" fontId="7" fillId="0" borderId="0" applyFill="0" applyBorder="0">
      <alignment vertical="center"/>
    </xf>
    <xf numFmtId="263" fontId="10" fillId="0" borderId="0" applyFill="0" applyBorder="0">
      <alignment vertical="center"/>
    </xf>
    <xf numFmtId="263" fontId="25" fillId="0" borderId="0" applyFill="0" applyBorder="0">
      <alignment vertical="center"/>
    </xf>
    <xf numFmtId="264" fontId="7" fillId="0" borderId="0" applyFont="0" applyFill="0" applyBorder="0">
      <alignment vertical="center"/>
    </xf>
    <xf numFmtId="264" fontId="7" fillId="0" borderId="0" applyFill="0" applyBorder="0">
      <alignment horizontal="right" vertical="center"/>
    </xf>
    <xf numFmtId="264" fontId="10" fillId="0" borderId="0" applyFill="0" applyBorder="0">
      <alignment horizontal="right" vertical="center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textRotation="90" wrapText="1"/>
    </xf>
    <xf numFmtId="0" fontId="75" fillId="49" borderId="59" applyNumberFormat="0">
      <alignment horizontal="center" vertical="center" textRotation="90" wrapText="1"/>
    </xf>
    <xf numFmtId="265" fontId="29" fillId="0" borderId="0">
      <alignment horizontal="right"/>
      <protection locked="0"/>
    </xf>
    <xf numFmtId="49" fontId="27" fillId="0" borderId="0">
      <alignment horizontal="right"/>
    </xf>
    <xf numFmtId="0" fontId="137" fillId="64" borderId="0" applyNumberFormat="0" applyFont="0" applyBorder="0" applyAlignment="0">
      <alignment horizontal="center"/>
    </xf>
    <xf numFmtId="0" fontId="106" fillId="27" borderId="0">
      <alignment horizontal="center"/>
    </xf>
    <xf numFmtId="49" fontId="138" fillId="52" borderId="0">
      <alignment horizontal="center"/>
    </xf>
    <xf numFmtId="4" fontId="139" fillId="0" borderId="0">
      <alignment horizontal="right"/>
    </xf>
    <xf numFmtId="30" fontId="140" fillId="0" borderId="0" applyNumberFormat="0" applyFill="0" applyBorder="0" applyAlignment="0" applyProtection="0">
      <alignment horizontal="lef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 applyFill="0" applyBorder="0" applyProtection="0">
      <alignment horizontal="right"/>
    </xf>
    <xf numFmtId="0" fontId="29" fillId="0" borderId="0">
      <alignment horizontal="right"/>
    </xf>
    <xf numFmtId="0" fontId="66" fillId="51" borderId="0">
      <alignment horizontal="center"/>
    </xf>
    <xf numFmtId="0" fontId="66" fillId="51" borderId="0">
      <alignment horizontal="centerContinuous"/>
    </xf>
    <xf numFmtId="0" fontId="141" fillId="52" borderId="0">
      <alignment horizontal="left"/>
    </xf>
    <xf numFmtId="49" fontId="141" fillId="52" borderId="0">
      <alignment horizontal="center"/>
    </xf>
    <xf numFmtId="0" fontId="65" fillId="51" borderId="0">
      <alignment horizontal="left"/>
    </xf>
    <xf numFmtId="49" fontId="141" fillId="52" borderId="0">
      <alignment horizontal="left"/>
    </xf>
    <xf numFmtId="0" fontId="65" fillId="51" borderId="0">
      <alignment horizontal="centerContinuous"/>
    </xf>
    <xf numFmtId="0" fontId="65" fillId="51" borderId="0">
      <alignment horizontal="right"/>
    </xf>
    <xf numFmtId="49" fontId="106" fillId="52" borderId="0">
      <alignment horizontal="left"/>
    </xf>
    <xf numFmtId="0" fontId="66" fillId="51" borderId="0">
      <alignment horizontal="right"/>
    </xf>
    <xf numFmtId="0" fontId="75" fillId="49" borderId="59" applyNumberFormat="0">
      <alignment horizontal="right" vertical="center" wrapText="1"/>
    </xf>
    <xf numFmtId="0" fontId="75" fillId="49" borderId="59" applyNumberFormat="0">
      <alignment horizontal="right" vertical="center" wrapText="1"/>
    </xf>
    <xf numFmtId="0" fontId="142" fillId="0" borderId="55">
      <alignment horizontal="centerContinuous"/>
    </xf>
    <xf numFmtId="180" fontId="142" fillId="0" borderId="0"/>
    <xf numFmtId="0" fontId="142" fillId="0" borderId="55">
      <protection locked="0"/>
    </xf>
    <xf numFmtId="0" fontId="141" fillId="33" borderId="0">
      <alignment horizontal="center"/>
    </xf>
    <xf numFmtId="0" fontId="143" fillId="33" borderId="0">
      <alignment horizontal="center"/>
    </xf>
    <xf numFmtId="4" fontId="144" fillId="65" borderId="69" applyNumberFormat="0" applyProtection="0">
      <alignment horizontal="right" vertical="center"/>
    </xf>
    <xf numFmtId="4" fontId="145" fillId="59" borderId="69" applyNumberFormat="0" applyProtection="0">
      <alignment horizontal="right" vertical="center"/>
    </xf>
    <xf numFmtId="4" fontId="146" fillId="66" borderId="69" applyNumberFormat="0" applyProtection="0">
      <alignment horizontal="left" vertical="center" indent="1"/>
    </xf>
    <xf numFmtId="266" fontId="147" fillId="0" borderId="0" applyFill="0" applyBorder="0">
      <alignment horizontal="right"/>
      <protection hidden="1"/>
    </xf>
    <xf numFmtId="0" fontId="148" fillId="0" borderId="0">
      <alignment horizontal="left"/>
    </xf>
    <xf numFmtId="0" fontId="94" fillId="53" borderId="1">
      <alignment horizontal="center" vertical="center" wrapText="1"/>
      <protection hidden="1"/>
    </xf>
    <xf numFmtId="0" fontId="94" fillId="53" borderId="1">
      <alignment horizontal="center" vertical="center" wrapText="1"/>
      <protection hidden="1"/>
    </xf>
    <xf numFmtId="267" fontId="29" fillId="0" borderId="0" applyFont="0" applyFill="0" applyBorder="0" applyAlignment="0" applyProtection="0"/>
    <xf numFmtId="268" fontId="29" fillId="0" borderId="0" applyFont="0" applyFill="0" applyBorder="0" applyAlignment="0" applyProtection="0"/>
    <xf numFmtId="269" fontId="29" fillId="54" borderId="10">
      <alignment horizontal="center" vertical="center"/>
    </xf>
    <xf numFmtId="0" fontId="137" fillId="1" borderId="5" applyNumberFormat="0" applyFont="0" applyAlignment="0">
      <alignment horizontal="center"/>
    </xf>
    <xf numFmtId="0" fontId="137" fillId="1" borderId="5" applyNumberFormat="0" applyFont="0" applyAlignment="0">
      <alignment horizontal="center"/>
    </xf>
    <xf numFmtId="0" fontId="58" fillId="0" borderId="0" applyFill="0" applyBorder="0" applyAlignment="0" applyProtection="0"/>
    <xf numFmtId="176" fontId="26" fillId="0" borderId="0" applyBorder="0"/>
    <xf numFmtId="3" fontId="49" fillId="0" borderId="0"/>
    <xf numFmtId="0" fontId="149" fillId="0" borderId="0" applyNumberFormat="0" applyFill="0" applyBorder="0" applyAlignment="0">
      <alignment horizontal="center"/>
    </xf>
    <xf numFmtId="1" fontId="89" fillId="0" borderId="0" applyBorder="0">
      <alignment horizontal="left" vertical="top" wrapText="1"/>
    </xf>
    <xf numFmtId="270" fontId="7" fillId="0" borderId="0" applyFill="0" applyBorder="0">
      <alignment vertical="center"/>
    </xf>
    <xf numFmtId="0" fontId="70" fillId="0" borderId="0"/>
    <xf numFmtId="0" fontId="8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0" fontId="29" fillId="0" borderId="0" applyNumberFormat="0" applyFill="0" applyBorder="0" applyProtection="0">
      <alignment horizontal="right" wrapText="1"/>
    </xf>
    <xf numFmtId="0" fontId="94" fillId="0" borderId="0" applyNumberFormat="0" applyFill="0" applyBorder="0">
      <alignment horizontal="center" wrapText="1"/>
    </xf>
    <xf numFmtId="0" fontId="104" fillId="0" borderId="0" applyNumberFormat="0" applyFill="0" applyBorder="0">
      <alignment horizontal="center" wrapText="1"/>
    </xf>
    <xf numFmtId="0" fontId="10" fillId="0" borderId="0"/>
    <xf numFmtId="0" fontId="110" fillId="0" borderId="0"/>
    <xf numFmtId="0" fontId="151" fillId="0" borderId="0" applyFill="0" applyBorder="0"/>
    <xf numFmtId="0" fontId="152" fillId="0" borderId="0" applyFill="0" applyBorder="0"/>
    <xf numFmtId="0" fontId="153" fillId="0" borderId="0" applyFill="0" applyBorder="0">
      <alignment vertical="top"/>
    </xf>
    <xf numFmtId="40" fontId="154" fillId="0" borderId="0" applyBorder="0">
      <alignment horizontal="right"/>
    </xf>
    <xf numFmtId="0" fontId="155" fillId="0" borderId="0" applyBorder="0" applyProtection="0">
      <alignment vertical="center"/>
    </xf>
    <xf numFmtId="182" fontId="155" fillId="0" borderId="12" applyBorder="0" applyProtection="0">
      <alignment horizontal="right" vertical="center"/>
    </xf>
    <xf numFmtId="0" fontId="156" fillId="67" borderId="0" applyBorder="0" applyProtection="0">
      <alignment horizontal="centerContinuous" vertical="center"/>
    </xf>
    <xf numFmtId="0" fontId="156" fillId="68" borderId="12" applyBorder="0" applyProtection="0">
      <alignment horizontal="centerContinuous" vertical="center"/>
    </xf>
    <xf numFmtId="0" fontId="157" fillId="0" borderId="0" applyBorder="0" applyProtection="0">
      <alignment vertical="center"/>
    </xf>
    <xf numFmtId="3" fontId="158" fillId="0" borderId="0" applyNumberFormat="0"/>
    <xf numFmtId="0" fontId="159" fillId="0" borderId="0" applyFill="0" applyBorder="0" applyProtection="0">
      <alignment horizontal="left"/>
    </xf>
    <xf numFmtId="0" fontId="88" fillId="0" borderId="6" applyFill="0" applyBorder="0" applyProtection="0">
      <alignment horizontal="left" vertical="top"/>
    </xf>
    <xf numFmtId="271" fontId="49" fillId="60" borderId="0" applyFont="0" applyFill="0" applyBorder="0" applyAlignment="0" applyProtection="0">
      <alignment vertical="center"/>
    </xf>
    <xf numFmtId="0" fontId="31" fillId="0" borderId="0">
      <alignment wrapText="1"/>
    </xf>
    <xf numFmtId="49" fontId="160" fillId="0" borderId="12">
      <alignment vertical="center"/>
    </xf>
    <xf numFmtId="49" fontId="60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89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1" fillId="0" borderId="0">
      <alignment horizontal="center"/>
    </xf>
    <xf numFmtId="3" fontId="162" fillId="0" borderId="0"/>
    <xf numFmtId="0" fontId="29" fillId="0" borderId="12" applyFill="0" applyAlignment="0" applyProtection="0"/>
    <xf numFmtId="0" fontId="29" fillId="0" borderId="0" applyBorder="0"/>
    <xf numFmtId="0" fontId="158" fillId="0" borderId="5">
      <alignment horizontal="right" wrapText="1"/>
    </xf>
    <xf numFmtId="0" fontId="158" fillId="0" borderId="5">
      <alignment horizontal="right" wrapText="1"/>
    </xf>
    <xf numFmtId="0" fontId="72" fillId="0" borderId="0" applyNumberFormat="0" applyFill="0" applyBorder="0" applyAlignment="0" applyProtection="0"/>
    <xf numFmtId="3" fontId="158" fillId="0" borderId="12" applyNumberFormat="0"/>
    <xf numFmtId="0" fontId="163" fillId="0" borderId="70" applyNumberFormat="0" applyFill="0" applyAlignment="0" applyProtection="0">
      <alignment vertical="center"/>
    </xf>
    <xf numFmtId="0" fontId="42" fillId="0" borderId="0"/>
    <xf numFmtId="0" fontId="164" fillId="52" borderId="0">
      <alignment horizontal="center"/>
    </xf>
    <xf numFmtId="272" fontId="70" fillId="0" borderId="0"/>
    <xf numFmtId="273" fontId="70" fillId="0" borderId="0"/>
    <xf numFmtId="0" fontId="49" fillId="49" borderId="59" applyNumberFormat="0">
      <alignment horizontal="right" vertical="center" wrapText="1"/>
    </xf>
    <xf numFmtId="0" fontId="49" fillId="49" borderId="59" applyNumberFormat="0">
      <alignment horizontal="right" vertical="center" wrapText="1"/>
    </xf>
    <xf numFmtId="0" fontId="63" fillId="49" borderId="59" applyNumberFormat="0">
      <alignment horizontal="right" vertical="center" wrapText="1"/>
    </xf>
    <xf numFmtId="0" fontId="63" fillId="49" borderId="59" applyNumberFormat="0">
      <alignment horizontal="right" vertical="center" wrapText="1"/>
    </xf>
    <xf numFmtId="274" fontId="70" fillId="0" borderId="0" applyFont="0" applyFill="0" applyBorder="0" applyAlignment="0" applyProtection="0"/>
    <xf numFmtId="275" fontId="70" fillId="0" borderId="0" applyFont="0" applyFill="0" applyBorder="0" applyAlignment="0" applyProtection="0"/>
    <xf numFmtId="0" fontId="7" fillId="0" borderId="0">
      <alignment vertical="center"/>
    </xf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165" fillId="0" borderId="0" applyNumberFormat="0" applyFill="0" applyBorder="0" applyAlignment="0" applyProtection="0">
      <alignment vertical="center"/>
    </xf>
    <xf numFmtId="276" fontId="80" fillId="0" borderId="0" applyFont="0" applyFill="0" applyBorder="0" applyAlignment="0" applyProtection="0"/>
    <xf numFmtId="277" fontId="166" fillId="0" borderId="0">
      <alignment horizontal="right"/>
      <protection locked="0"/>
    </xf>
    <xf numFmtId="278" fontId="79" fillId="0" borderId="0" applyFill="0" applyBorder="0" applyProtection="0"/>
    <xf numFmtId="279" fontId="79" fillId="0" borderId="0" applyFill="0" applyBorder="0" applyProtection="0"/>
    <xf numFmtId="0" fontId="30" fillId="0" borderId="12">
      <alignment horizontal="right"/>
    </xf>
    <xf numFmtId="280" fontId="158" fillId="0" borderId="12">
      <alignment horizontal="right"/>
    </xf>
    <xf numFmtId="281" fontId="70" fillId="0" borderId="0"/>
    <xf numFmtId="0" fontId="26" fillId="3" borderId="4"/>
    <xf numFmtId="0" fontId="26" fillId="3" borderId="4"/>
    <xf numFmtId="0" fontId="47" fillId="42" borderId="0" applyNumberFormat="0" applyBorder="0" applyAlignment="0" applyProtection="0">
      <alignment vertical="center"/>
    </xf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282" fontId="31" fillId="0" borderId="0" applyNumberFormat="0">
      <alignment vertical="center"/>
    </xf>
    <xf numFmtId="283" fontId="32" fillId="0" borderId="0"/>
    <xf numFmtId="0" fontId="29" fillId="0" borderId="0"/>
    <xf numFmtId="0" fontId="32" fillId="0" borderId="0"/>
    <xf numFmtId="1" fontId="32" fillId="0" borderId="0" applyNumberFormat="0"/>
    <xf numFmtId="284" fontId="7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284" fontId="25" fillId="0" borderId="0" applyFill="0" applyBorder="0">
      <alignment vertical="center"/>
    </xf>
    <xf numFmtId="284" fontId="7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284" fontId="25" fillId="0" borderId="0" applyFill="0" applyBorder="0">
      <alignment horizontal="right" vertical="center"/>
    </xf>
    <xf numFmtId="285" fontId="167" fillId="0" borderId="0" applyFill="0" applyBorder="0">
      <alignment horizontal="left" vertical="center"/>
    </xf>
    <xf numFmtId="285" fontId="26" fillId="0" borderId="0" applyFill="0" applyBorder="0">
      <alignment horizontal="left" vertical="center"/>
    </xf>
    <xf numFmtId="176" fontId="25" fillId="0" borderId="0" applyFill="0" applyBorder="0">
      <alignment horizontal="centerContinuous" vertical="center"/>
    </xf>
    <xf numFmtId="245" fontId="167" fillId="0" borderId="0" applyFill="0" applyBorder="0">
      <alignment horizontal="left" vertical="center"/>
    </xf>
    <xf numFmtId="245" fontId="26" fillId="0" borderId="0" applyFill="0" applyBorder="0">
      <alignment horizontal="left" vertical="center"/>
    </xf>
    <xf numFmtId="245" fontId="25" fillId="0" borderId="0" applyFill="0" applyBorder="0">
      <alignment horizontal="centerContinuous" vertical="center"/>
    </xf>
    <xf numFmtId="245" fontId="26" fillId="0" borderId="0" applyFill="0" applyBorder="0">
      <alignment vertical="center"/>
    </xf>
    <xf numFmtId="176" fontId="26" fillId="0" borderId="0" applyFill="0" applyBorder="0">
      <alignment vertical="center"/>
    </xf>
    <xf numFmtId="245" fontId="25" fillId="0" borderId="0" applyFill="0" applyBorder="0">
      <alignment vertical="center"/>
    </xf>
    <xf numFmtId="176" fontId="25" fillId="0" borderId="0" applyFill="0" applyBorder="0">
      <alignment vertical="center"/>
    </xf>
    <xf numFmtId="245" fontId="168" fillId="0" borderId="0" applyFill="0" applyBorder="0">
      <alignment vertical="center"/>
    </xf>
    <xf numFmtId="176" fontId="168" fillId="0" borderId="0" applyFill="0" applyBorder="0">
      <alignment vertical="center"/>
    </xf>
    <xf numFmtId="0" fontId="169" fillId="0" borderId="0" applyFill="0" applyBorder="0">
      <alignment vertical="center"/>
    </xf>
    <xf numFmtId="0" fontId="168" fillId="0" borderId="0" applyFill="0" applyBorder="0">
      <alignment vertical="center"/>
    </xf>
    <xf numFmtId="0" fontId="25" fillId="0" borderId="0" applyFill="0" applyBorder="0">
      <alignment vertical="center"/>
    </xf>
    <xf numFmtId="0" fontId="25" fillId="0" borderId="0" applyFill="0" applyBorder="0">
      <alignment horizontal="centerContinuous" vertical="center"/>
    </xf>
    <xf numFmtId="286" fontId="32" fillId="0" borderId="0" applyFont="0" applyFill="0" applyBorder="0" applyAlignment="0" applyProtection="0"/>
    <xf numFmtId="283" fontId="32" fillId="0" borderId="0" applyFont="0" applyFill="0" applyBorder="0" applyAlignment="0" applyProtection="0"/>
    <xf numFmtId="287" fontId="51" fillId="0" borderId="0" applyFont="0" applyFill="0" applyBorder="0" applyAlignment="0" applyProtection="0"/>
    <xf numFmtId="287" fontId="51" fillId="0" borderId="0" applyFont="0" applyFill="0" applyBorder="0" applyAlignment="0" applyProtection="0"/>
    <xf numFmtId="287" fontId="51" fillId="0" borderId="0" applyFont="0" applyFill="0" applyBorder="0" applyAlignment="0" applyProtection="0"/>
    <xf numFmtId="0" fontId="170" fillId="0" borderId="0">
      <alignment vertical="center"/>
    </xf>
    <xf numFmtId="0" fontId="171" fillId="0" borderId="0" applyNumberFormat="0" applyFill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4" fillId="0" borderId="0">
      <alignment vertical="top" wrapText="1"/>
    </xf>
    <xf numFmtId="0" fontId="26" fillId="60" borderId="1"/>
    <xf numFmtId="0" fontId="117" fillId="27" borderId="0" applyNumberFormat="0" applyBorder="0" applyAlignment="0" applyProtection="0">
      <alignment vertical="center"/>
    </xf>
    <xf numFmtId="0" fontId="117" fillId="27" borderId="0" applyNumberFormat="0" applyBorder="0" applyAlignment="0" applyProtection="0">
      <alignment vertical="center"/>
    </xf>
    <xf numFmtId="56" fontId="5" fillId="0" borderId="0" applyNumberFormat="0" applyFill="0" applyBorder="0" applyAlignment="0" applyProtection="0">
      <alignment horizontal="center"/>
    </xf>
    <xf numFmtId="38" fontId="70" fillId="0" borderId="0" applyFont="0" applyFill="0" applyBorder="0" applyAlignment="0" applyProtection="0"/>
    <xf numFmtId="40" fontId="70" fillId="0" borderId="0" applyFont="0" applyFill="0" applyBorder="0" applyAlignment="0" applyProtection="0"/>
    <xf numFmtId="41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9" fontId="19" fillId="0" borderId="0" applyFont="0" applyFill="0" applyBorder="0" applyAlignment="0" applyProtection="0">
      <alignment vertical="center"/>
    </xf>
    <xf numFmtId="288" fontId="9" fillId="0" borderId="0" applyFont="0" applyFill="0" applyBorder="0" applyAlignment="0" applyProtection="0"/>
    <xf numFmtId="289" fontId="9" fillId="0" borderId="0" applyFont="0" applyFill="0" applyBorder="0" applyAlignment="0" applyProtection="0">
      <alignment vertical="top"/>
    </xf>
    <xf numFmtId="290" fontId="9" fillId="0" borderId="0" applyFont="0" applyFill="0" applyBorder="0" applyAlignment="0" applyProtection="0"/>
    <xf numFmtId="0" fontId="172" fillId="0" borderId="0" applyNumberFormat="0" applyFill="0" applyBorder="0" applyAlignment="0" applyProtection="0">
      <alignment vertical="top"/>
      <protection locked="0"/>
    </xf>
    <xf numFmtId="0" fontId="173" fillId="0" borderId="0" applyNumberFormat="0" applyFill="0" applyBorder="0" applyAlignment="0" applyProtection="0">
      <alignment vertical="top"/>
      <protection locked="0"/>
    </xf>
    <xf numFmtId="291" fontId="25" fillId="0" borderId="0" applyFill="0" applyBorder="0">
      <alignment horizontal="centerContinuous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9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9" fillId="49" borderId="66" applyNumberFormat="0" applyFont="0" applyAlignment="0" applyProtection="0">
      <alignment vertical="center"/>
    </xf>
    <xf numFmtId="49" fontId="4" fillId="2" borderId="71">
      <alignment horizontal="center" vertical="center" wrapText="1"/>
    </xf>
    <xf numFmtId="0" fontId="108" fillId="0" borderId="64" applyNumberFormat="0" applyFill="0" applyAlignment="0" applyProtection="0">
      <alignment vertical="center"/>
    </xf>
    <xf numFmtId="0" fontId="108" fillId="0" borderId="64" applyNumberFormat="0" applyFill="0" applyAlignment="0" applyProtection="0">
      <alignment vertical="center"/>
    </xf>
    <xf numFmtId="3" fontId="105" fillId="0" borderId="0">
      <alignment horizontal="right"/>
    </xf>
    <xf numFmtId="0" fontId="105" fillId="0" borderId="0"/>
    <xf numFmtId="0" fontId="24" fillId="0" borderId="0"/>
    <xf numFmtId="0" fontId="52" fillId="29" borderId="0" applyNumberFormat="0" applyBorder="0" applyAlignment="0" applyProtection="0">
      <alignment vertical="center"/>
    </xf>
    <xf numFmtId="0" fontId="52" fillId="29" borderId="0" applyNumberFormat="0" applyBorder="0" applyAlignment="0" applyProtection="0">
      <alignment vertical="center"/>
    </xf>
    <xf numFmtId="292" fontId="28" fillId="0" borderId="4"/>
    <xf numFmtId="0" fontId="41" fillId="0" borderId="52"/>
    <xf numFmtId="0" fontId="4" fillId="0" borderId="72"/>
    <xf numFmtId="49" fontId="4" fillId="0" borderId="0">
      <alignment horizontal="right" vertical="center"/>
    </xf>
    <xf numFmtId="0" fontId="4" fillId="0" borderId="0">
      <alignment vertical="center"/>
    </xf>
    <xf numFmtId="0" fontId="174" fillId="0" borderId="0"/>
    <xf numFmtId="0" fontId="175" fillId="0" borderId="0"/>
    <xf numFmtId="0" fontId="176" fillId="0" borderId="0" applyBorder="0" applyAlignment="0" applyProtection="0"/>
    <xf numFmtId="3" fontId="105" fillId="0" borderId="0" applyBorder="0" applyProtection="0"/>
    <xf numFmtId="0" fontId="42" fillId="0" borderId="0">
      <alignment vertical="center"/>
    </xf>
    <xf numFmtId="3" fontId="105" fillId="0" borderId="0" applyBorder="0" applyProtection="0">
      <alignment horizontal="right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165" fillId="0" borderId="0" applyNumberFormat="0" applyFill="0" applyBorder="0" applyAlignment="0" applyProtection="0">
      <alignment vertical="center"/>
    </xf>
    <xf numFmtId="0" fontId="165" fillId="0" borderId="0" applyNumberFormat="0" applyFill="0" applyBorder="0" applyAlignment="0" applyProtection="0">
      <alignment vertical="center"/>
    </xf>
    <xf numFmtId="4" fontId="70" fillId="0" borderId="0" applyFont="0" applyFill="0" applyBorder="0" applyAlignment="0" applyProtection="0"/>
    <xf numFmtId="38" fontId="177" fillId="0" borderId="0" applyFont="0" applyFill="0" applyBorder="0" applyAlignment="0" applyProtection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293" fontId="4" fillId="0" borderId="0">
      <alignment vertical="center"/>
    </xf>
    <xf numFmtId="294" fontId="4" fillId="0" borderId="0">
      <alignment vertical="center"/>
    </xf>
    <xf numFmtId="0" fontId="178" fillId="0" borderId="73" applyNumberFormat="0" applyFill="0" applyAlignment="0" applyProtection="0">
      <alignment vertical="center"/>
    </xf>
    <xf numFmtId="0" fontId="178" fillId="0" borderId="73" applyNumberFormat="0" applyFill="0" applyAlignment="0" applyProtection="0">
      <alignment vertical="center"/>
    </xf>
    <xf numFmtId="0" fontId="179" fillId="0" borderId="74" applyNumberFormat="0" applyFill="0" applyAlignment="0" applyProtection="0">
      <alignment vertical="center"/>
    </xf>
    <xf numFmtId="0" fontId="179" fillId="0" borderId="74" applyNumberFormat="0" applyFill="0" applyAlignment="0" applyProtection="0">
      <alignment vertical="center"/>
    </xf>
    <xf numFmtId="0" fontId="96" fillId="0" borderId="75" applyNumberFormat="0" applyFill="0" applyAlignment="0" applyProtection="0">
      <alignment vertical="center"/>
    </xf>
    <xf numFmtId="0" fontId="96" fillId="0" borderId="75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180" fillId="69" borderId="0" applyNumberFormat="0" applyBorder="0" applyAlignment="0" applyProtection="0"/>
    <xf numFmtId="0" fontId="180" fillId="70" borderId="0" applyNumberFormat="0" applyBorder="0" applyAlignment="0" applyProtection="0"/>
    <xf numFmtId="0" fontId="22" fillId="0" borderId="0" applyFill="0" applyBorder="0" applyProtection="0"/>
    <xf numFmtId="0" fontId="181" fillId="0" borderId="0">
      <alignment horizontal="center"/>
    </xf>
    <xf numFmtId="0" fontId="182" fillId="71" borderId="2"/>
    <xf numFmtId="0" fontId="183" fillId="0" borderId="0">
      <alignment vertical="center"/>
    </xf>
    <xf numFmtId="0" fontId="40" fillId="0" borderId="0" applyFill="0" applyBorder="0">
      <alignment vertical="center"/>
    </xf>
    <xf numFmtId="0" fontId="184" fillId="0" borderId="0" applyFill="0" applyBorder="0">
      <alignment vertical="center"/>
    </xf>
    <xf numFmtId="0" fontId="185" fillId="0" borderId="0" applyFill="0" applyBorder="0">
      <alignment vertical="center"/>
    </xf>
    <xf numFmtId="49" fontId="186" fillId="0" borderId="0" applyNumberFormat="0" applyFont="0" applyBorder="0" applyAlignment="0">
      <alignment vertical="center"/>
    </xf>
    <xf numFmtId="49" fontId="187" fillId="0" borderId="0" applyNumberFormat="0" applyFont="0" applyBorder="0" applyAlignment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295" fontId="188" fillId="0" borderId="0">
      <alignment vertical="center"/>
    </xf>
    <xf numFmtId="296" fontId="188" fillId="0" borderId="0" applyFont="0" applyFill="0" applyBorder="0" applyProtection="0">
      <alignment vertical="center"/>
    </xf>
    <xf numFmtId="0" fontId="189" fillId="0" borderId="0">
      <alignment vertical="center"/>
    </xf>
    <xf numFmtId="0" fontId="190" fillId="0" borderId="0"/>
    <xf numFmtId="297" fontId="24" fillId="0" borderId="0"/>
    <xf numFmtId="298" fontId="4" fillId="0" borderId="0" applyFont="0" applyFill="0" applyBorder="0" applyProtection="0">
      <alignment vertical="center"/>
    </xf>
    <xf numFmtId="0" fontId="105" fillId="0" borderId="0" applyNumberFormat="0" applyFont="0" applyFill="0" applyBorder="0">
      <alignment horizontal="left" vertical="top" wrapText="1"/>
    </xf>
    <xf numFmtId="0" fontId="183" fillId="0" borderId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191" fillId="72" borderId="0" applyNumberFormat="0" applyFont="0" applyFill="0" applyBorder="0" applyAlignment="0" applyProtection="0">
      <protection locked="0"/>
    </xf>
    <xf numFmtId="49" fontId="192" fillId="0" borderId="76">
      <alignment horizontal="center" vertical="center" wrapText="1"/>
    </xf>
    <xf numFmtId="49" fontId="192" fillId="0" borderId="76">
      <alignment horizontal="center" vertical="center" wrapText="1"/>
    </xf>
    <xf numFmtId="0" fontId="122" fillId="47" borderId="0"/>
    <xf numFmtId="299" fontId="4" fillId="0" borderId="0" applyFont="0" applyFill="0" applyBorder="0" applyAlignment="0" applyProtection="0"/>
    <xf numFmtId="300" fontId="4" fillId="0" borderId="0" applyFont="0" applyFill="0" applyBorder="0" applyAlignment="0" applyProtection="0"/>
    <xf numFmtId="0" fontId="120" fillId="0" borderId="2"/>
    <xf numFmtId="0" fontId="44" fillId="0" borderId="77" applyFill="0" applyBorder="0" applyProtection="0">
      <alignment horizontal="left" vertical="center"/>
    </xf>
    <xf numFmtId="6" fontId="4" fillId="0" borderId="0" applyFont="0" applyFill="0" applyBorder="0" applyAlignment="0" applyProtection="0">
      <alignment vertical="center"/>
    </xf>
    <xf numFmtId="0" fontId="120" fillId="0" borderId="2"/>
    <xf numFmtId="0" fontId="116" fillId="0" borderId="12"/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20" fillId="0" borderId="0"/>
    <xf numFmtId="0" fontId="4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6" fillId="0" borderId="0"/>
    <xf numFmtId="0" fontId="19" fillId="0" borderId="0">
      <alignment vertical="center"/>
    </xf>
    <xf numFmtId="0" fontId="26" fillId="0" borderId="0"/>
    <xf numFmtId="0" fontId="4" fillId="0" borderId="0"/>
    <xf numFmtId="0" fontId="26" fillId="0" borderId="0"/>
    <xf numFmtId="0" fontId="4" fillId="0" borderId="0"/>
    <xf numFmtId="0" fontId="4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4" fillId="0" borderId="0"/>
    <xf numFmtId="0" fontId="48" fillId="0" borderId="0">
      <alignment vertical="top"/>
    </xf>
    <xf numFmtId="0" fontId="193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" fillId="0" borderId="0"/>
    <xf numFmtId="0" fontId="45" fillId="0" borderId="0">
      <alignment vertical="center"/>
    </xf>
    <xf numFmtId="0" fontId="45" fillId="0" borderId="0">
      <alignment vertical="center"/>
    </xf>
    <xf numFmtId="0" fontId="48" fillId="0" borderId="0">
      <alignment vertical="top"/>
    </xf>
    <xf numFmtId="0" fontId="4" fillId="0" borderId="0">
      <alignment vertical="center"/>
    </xf>
    <xf numFmtId="0" fontId="4" fillId="0" borderId="0"/>
    <xf numFmtId="0" fontId="19" fillId="0" borderId="0"/>
    <xf numFmtId="0" fontId="4" fillId="0" borderId="0"/>
    <xf numFmtId="0" fontId="48" fillId="0" borderId="0">
      <alignment vertical="top"/>
    </xf>
    <xf numFmtId="0" fontId="48" fillId="0" borderId="0">
      <alignment vertical="top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" fillId="0" borderId="0"/>
    <xf numFmtId="0" fontId="194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8" fillId="0" borderId="0"/>
    <xf numFmtId="0" fontId="4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8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7" fillId="0" borderId="0" applyFill="0" applyBorder="0">
      <alignment vertical="center"/>
    </xf>
    <xf numFmtId="0" fontId="10" fillId="0" borderId="0" applyFill="0" applyBorder="0">
      <alignment vertical="center"/>
    </xf>
    <xf numFmtId="0" fontId="4" fillId="0" borderId="0"/>
    <xf numFmtId="0" fontId="176" fillId="0" borderId="0">
      <alignment horizontal="center" vertical="center"/>
    </xf>
    <xf numFmtId="0" fontId="40" fillId="0" borderId="0">
      <alignment vertical="center"/>
    </xf>
    <xf numFmtId="0" fontId="116" fillId="0" borderId="0"/>
    <xf numFmtId="0" fontId="116" fillId="0" borderId="0">
      <alignment vertical="center"/>
    </xf>
    <xf numFmtId="0" fontId="112" fillId="0" borderId="0">
      <alignment vertical="center"/>
    </xf>
    <xf numFmtId="0" fontId="112" fillId="0" borderId="0">
      <alignment vertical="center"/>
    </xf>
    <xf numFmtId="0" fontId="42" fillId="0" borderId="0">
      <alignment vertical="center"/>
    </xf>
    <xf numFmtId="0" fontId="112" fillId="0" borderId="0">
      <alignment vertical="center"/>
    </xf>
    <xf numFmtId="0" fontId="4" fillId="0" borderId="1">
      <alignment horizontal="left" vertical="top"/>
    </xf>
    <xf numFmtId="0" fontId="4" fillId="0" borderId="1">
      <alignment horizontal="left" vertical="top"/>
    </xf>
    <xf numFmtId="0" fontId="40" fillId="0" borderId="0" applyFill="0" applyBorder="0">
      <alignment vertical="center"/>
    </xf>
    <xf numFmtId="0" fontId="105" fillId="0" borderId="0"/>
    <xf numFmtId="0" fontId="196" fillId="0" borderId="0" applyNumberFormat="0" applyFill="0" applyBorder="0" applyAlignment="0" applyProtection="0">
      <alignment vertical="top"/>
      <protection locked="0"/>
    </xf>
    <xf numFmtId="0" fontId="196" fillId="0" borderId="0" applyNumberFormat="0" applyFill="0" applyBorder="0" applyAlignment="0" applyProtection="0">
      <alignment vertical="top"/>
      <protection locked="0"/>
    </xf>
    <xf numFmtId="0" fontId="197" fillId="0" borderId="0">
      <alignment vertical="center"/>
    </xf>
    <xf numFmtId="3" fontId="9" fillId="0" borderId="0" applyBorder="0" applyAlignment="0">
      <alignment horizontal="right"/>
      <protection locked="0"/>
    </xf>
    <xf numFmtId="3" fontId="48" fillId="0" borderId="0" applyBorder="0" applyAlignment="0">
      <alignment horizontal="right"/>
      <protection locked="0"/>
    </xf>
    <xf numFmtId="49" fontId="4" fillId="0" borderId="0"/>
    <xf numFmtId="270" fontId="7" fillId="0" borderId="0" applyFill="0" applyBorder="0">
      <alignment vertical="center"/>
    </xf>
    <xf numFmtId="0" fontId="186" fillId="0" borderId="0"/>
    <xf numFmtId="0" fontId="187" fillId="0" borderId="0"/>
    <xf numFmtId="0" fontId="4" fillId="0" borderId="0"/>
    <xf numFmtId="0" fontId="111" fillId="0" borderId="0"/>
    <xf numFmtId="0" fontId="4" fillId="0" borderId="0"/>
    <xf numFmtId="0" fontId="4" fillId="0" borderId="0"/>
    <xf numFmtId="301" fontId="7" fillId="0" borderId="0" applyFont="0" applyFill="0" applyBorder="0">
      <alignment vertical="center"/>
    </xf>
    <xf numFmtId="301" fontId="7" fillId="0" borderId="0" applyFill="0" applyBorder="0">
      <alignment vertical="center"/>
    </xf>
    <xf numFmtId="301" fontId="10" fillId="0" borderId="0" applyFill="0" applyBorder="0">
      <alignment vertical="center"/>
    </xf>
    <xf numFmtId="301" fontId="25" fillId="0" borderId="0" applyFill="0" applyBorder="0">
      <alignment horizontal="centerContinuous" vertical="center"/>
    </xf>
    <xf numFmtId="301" fontId="10" fillId="0" borderId="0" applyFill="0" applyBorder="0">
      <alignment vertical="center"/>
    </xf>
    <xf numFmtId="0" fontId="7" fillId="0" borderId="0" applyFont="0" applyFill="0" applyBorder="0" applyProtection="0">
      <alignment vertical="center"/>
    </xf>
    <xf numFmtId="302" fontId="7" fillId="0" borderId="0" applyFill="0" applyBorder="0">
      <alignment vertical="center"/>
    </xf>
    <xf numFmtId="302" fontId="10" fillId="0" borderId="0" applyFill="0" applyBorder="0">
      <alignment vertical="center"/>
    </xf>
    <xf numFmtId="0" fontId="90" fillId="30" borderId="0" applyNumberFormat="0" applyBorder="0" applyAlignment="0" applyProtection="0">
      <alignment vertical="center"/>
    </xf>
    <xf numFmtId="0" fontId="90" fillId="30" borderId="0" applyNumberFormat="0" applyBorder="0" applyAlignment="0" applyProtection="0">
      <alignment vertical="center"/>
    </xf>
    <xf numFmtId="0" fontId="198" fillId="0" borderId="5">
      <alignment horizontal="left" vertical="center"/>
    </xf>
    <xf numFmtId="0" fontId="199" fillId="0" borderId="0" applyFill="0" applyBorder="0" applyAlignment="0"/>
    <xf numFmtId="0" fontId="198" fillId="0" borderId="63" applyNumberFormat="0" applyAlignment="0" applyProtection="0">
      <alignment horizontal="left" vertical="center"/>
    </xf>
    <xf numFmtId="0" fontId="200" fillId="0" borderId="0"/>
    <xf numFmtId="0" fontId="31" fillId="0" borderId="0"/>
    <xf numFmtId="0" fontId="20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11" fillId="0" borderId="0"/>
    <xf numFmtId="178" fontId="10" fillId="0" borderId="0" applyFill="0" applyBorder="0">
      <alignment horizontal="center" vertical="center"/>
    </xf>
    <xf numFmtId="192" fontId="10" fillId="0" borderId="0" applyFill="0" applyBorder="0">
      <alignment horizontal="centerContinuous" vertical="center"/>
    </xf>
    <xf numFmtId="198" fontId="10" fillId="0" borderId="0" applyFill="0" applyBorder="0">
      <alignment horizontal="center"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228" fontId="10" fillId="0" borderId="0" applyFill="0" applyBorder="0">
      <alignment vertical="center"/>
    </xf>
    <xf numFmtId="0" fontId="10" fillId="0" borderId="0" applyFill="0" applyBorder="0">
      <alignment vertical="center"/>
    </xf>
    <xf numFmtId="0" fontId="45" fillId="0" borderId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263" fontId="10" fillId="0" borderId="0" applyFill="0" applyBorder="0">
      <alignment vertical="center"/>
    </xf>
    <xf numFmtId="264" fontId="10" fillId="0" borderId="0" applyFill="0" applyBorder="0">
      <alignment horizontal="right" vertical="center"/>
    </xf>
    <xf numFmtId="0" fontId="10" fillId="0" borderId="0"/>
    <xf numFmtId="284" fontId="10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56" fontId="5" fillId="0" borderId="0" applyNumberFormat="0" applyFill="0" applyBorder="0" applyAlignment="0" applyProtection="0">
      <alignment horizontal="center"/>
    </xf>
    <xf numFmtId="9" fontId="45" fillId="0" borderId="0" applyFont="0" applyFill="0" applyBorder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6" fontId="4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0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2" fontId="10" fillId="0" borderId="0" applyFill="0" applyBorder="0">
      <alignment vertical="center"/>
    </xf>
    <xf numFmtId="0" fontId="1" fillId="0" borderId="0">
      <alignment vertical="center"/>
    </xf>
    <xf numFmtId="200" fontId="43" fillId="0" borderId="82">
      <alignment horizontal="right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61" fillId="47" borderId="105" applyNumberFormat="0" applyAlignment="0" applyProtection="0">
      <alignment vertical="center"/>
    </xf>
    <xf numFmtId="0" fontId="49" fillId="49" borderId="106" applyNumberFormat="0">
      <alignment horizontal="center" vertical="center" wrapText="1"/>
    </xf>
    <xf numFmtId="0" fontId="63" fillId="49" borderId="106" applyNumberFormat="0">
      <alignment horizontal="center" vertical="center" wrapText="1"/>
    </xf>
    <xf numFmtId="0" fontId="7" fillId="0" borderId="82">
      <alignment vertical="center"/>
    </xf>
    <xf numFmtId="0" fontId="7" fillId="0" borderId="82">
      <alignment vertical="center"/>
    </xf>
    <xf numFmtId="0" fontId="75" fillId="49" borderId="106" applyNumberFormat="0">
      <alignment horizontal="center" vertical="center" wrapText="1"/>
    </xf>
    <xf numFmtId="215" fontId="76" fillId="0" borderId="107">
      <protection locked="0"/>
    </xf>
    <xf numFmtId="0" fontId="94" fillId="0" borderId="80">
      <alignment horizontal="left" vertical="center"/>
    </xf>
    <xf numFmtId="10" fontId="49" fillId="56" borderId="82" applyNumberFormat="0" applyBorder="0" applyAlignment="0" applyProtection="0"/>
    <xf numFmtId="0" fontId="104" fillId="58" borderId="106">
      <alignment horizontal="left" vertical="center" wrapText="1"/>
    </xf>
    <xf numFmtId="0" fontId="49" fillId="49" borderId="106" applyNumberFormat="0">
      <alignment horizontal="left" vertical="center" wrapText="1"/>
    </xf>
    <xf numFmtId="0" fontId="75" fillId="49" borderId="106" applyNumberFormat="0">
      <alignment horizontal="left" vertical="center" wrapText="1"/>
    </xf>
    <xf numFmtId="0" fontId="45" fillId="49" borderId="108" applyNumberFormat="0" applyFont="0" applyAlignment="0" applyProtection="0">
      <alignment vertical="center"/>
    </xf>
    <xf numFmtId="0" fontId="121" fillId="0" borderId="82" applyNumberFormat="0" applyBorder="0" applyAlignment="0">
      <alignment horizontal="center" vertical="center"/>
    </xf>
    <xf numFmtId="0" fontId="7" fillId="0" borderId="82">
      <alignment vertical="center"/>
    </xf>
    <xf numFmtId="0" fontId="75" fillId="49" borderId="106" applyNumberFormat="0">
      <alignment horizontal="center" vertical="center" wrapText="1"/>
    </xf>
    <xf numFmtId="0" fontId="75" fillId="49" borderId="106" applyNumberFormat="0">
      <alignment horizontal="center" vertical="center" textRotation="90" wrapText="1"/>
    </xf>
    <xf numFmtId="0" fontId="75" fillId="49" borderId="106" applyNumberFormat="0">
      <alignment horizontal="right" vertical="center" wrapText="1"/>
    </xf>
    <xf numFmtId="0" fontId="94" fillId="53" borderId="82">
      <alignment horizontal="center" vertical="center" wrapText="1"/>
      <protection hidden="1"/>
    </xf>
    <xf numFmtId="0" fontId="137" fillId="1" borderId="80" applyNumberFormat="0" applyFont="0" applyAlignment="0">
      <alignment horizontal="center"/>
    </xf>
    <xf numFmtId="0" fontId="158" fillId="0" borderId="80">
      <alignment horizontal="right" wrapText="1"/>
    </xf>
    <xf numFmtId="0" fontId="49" fillId="49" borderId="106" applyNumberFormat="0">
      <alignment horizontal="right" vertical="center" wrapText="1"/>
    </xf>
    <xf numFmtId="0" fontId="63" fillId="49" borderId="106" applyNumberFormat="0">
      <alignment horizontal="right" vertical="center" wrapText="1"/>
    </xf>
    <xf numFmtId="0" fontId="26" fillId="3" borderId="79"/>
    <xf numFmtId="303" fontId="4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4" fillId="0" borderId="82">
      <alignment horizontal="left" vertical="top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217" fillId="0" borderId="0" applyNumberFormat="0" applyFill="0" applyBorder="0" applyAlignment="0" applyProtection="0">
      <alignment vertical="top"/>
      <protection locked="0"/>
    </xf>
    <xf numFmtId="0" fontId="218" fillId="0" borderId="0"/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199" fontId="42" fillId="0" borderId="82" applyFill="0" applyBorder="0" applyProtection="0">
      <alignment vertical="center"/>
    </xf>
    <xf numFmtId="0" fontId="92" fillId="82" borderId="0"/>
    <xf numFmtId="4" fontId="144" fillId="65" borderId="109" applyNumberFormat="0" applyProtection="0">
      <alignment horizontal="right" vertical="center"/>
    </xf>
    <xf numFmtId="4" fontId="145" fillId="59" borderId="109" applyNumberFormat="0" applyProtection="0">
      <alignment horizontal="right" vertical="center"/>
    </xf>
    <xf numFmtId="4" fontId="146" fillId="66" borderId="109" applyNumberFormat="0" applyProtection="0">
      <alignment horizontal="left" vertical="center" indent="1"/>
    </xf>
    <xf numFmtId="0" fontId="26" fillId="60" borderId="82"/>
    <xf numFmtId="0" fontId="1" fillId="0" borderId="0">
      <alignment vertical="center"/>
    </xf>
    <xf numFmtId="0" fontId="198" fillId="0" borderId="80">
      <alignment horizontal="left" vertical="center"/>
    </xf>
    <xf numFmtId="0" fontId="1" fillId="0" borderId="0">
      <alignment vertical="center"/>
    </xf>
    <xf numFmtId="0" fontId="1" fillId="0" borderId="0">
      <alignment vertical="center"/>
    </xf>
  </cellStyleXfs>
  <cellXfs count="534">
    <xf numFmtId="0" fontId="0" fillId="0" borderId="0" xfId="0">
      <alignment vertical="center"/>
    </xf>
    <xf numFmtId="0" fontId="0" fillId="0" borderId="1" xfId="0" applyBorder="1">
      <alignment vertical="center"/>
    </xf>
    <xf numFmtId="0" fontId="6" fillId="2" borderId="1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0" xfId="0" applyFont="1">
      <alignment vertical="center"/>
    </xf>
    <xf numFmtId="0" fontId="0" fillId="0" borderId="2" xfId="0" applyBorder="1">
      <alignment vertical="center"/>
    </xf>
    <xf numFmtId="0" fontId="7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9" fillId="0" borderId="0" xfId="0" applyNumberFormat="1" applyFont="1" applyBorder="1" applyAlignment="1">
      <alignment vertical="center"/>
    </xf>
    <xf numFmtId="49" fontId="10" fillId="0" borderId="1" xfId="0" applyNumberFormat="1" applyFont="1" applyBorder="1">
      <alignment vertical="center"/>
    </xf>
    <xf numFmtId="0" fontId="9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8" fillId="5" borderId="1" xfId="0" applyNumberFormat="1" applyFont="1" applyFill="1" applyBorder="1">
      <alignment vertical="center"/>
    </xf>
    <xf numFmtId="49" fontId="10" fillId="5" borderId="1" xfId="0" applyNumberFormat="1" applyFont="1" applyFill="1" applyBorder="1">
      <alignment vertical="center"/>
    </xf>
    <xf numFmtId="49" fontId="12" fillId="6" borderId="1" xfId="0" applyNumberFormat="1" applyFont="1" applyFill="1" applyBorder="1">
      <alignment vertical="center"/>
    </xf>
    <xf numFmtId="0" fontId="11" fillId="4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49" fontId="10" fillId="0" borderId="1" xfId="0" applyNumberFormat="1" applyFont="1" applyFill="1" applyBorder="1">
      <alignment vertical="center"/>
    </xf>
    <xf numFmtId="0" fontId="10" fillId="0" borderId="1" xfId="0" applyFont="1" applyFill="1" applyBorder="1">
      <alignment vertical="center"/>
    </xf>
    <xf numFmtId="14" fontId="10" fillId="0" borderId="1" xfId="0" applyNumberFormat="1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5" borderId="1" xfId="0" applyNumberFormat="1" applyFont="1" applyFill="1" applyBorder="1">
      <alignment vertical="center"/>
    </xf>
    <xf numFmtId="0" fontId="10" fillId="0" borderId="0" xfId="0" applyFont="1">
      <alignment vertical="center"/>
    </xf>
    <xf numFmtId="49" fontId="7" fillId="8" borderId="1" xfId="0" applyNumberFormat="1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11" fillId="4" borderId="3" xfId="0" applyFont="1" applyFill="1" applyBorder="1">
      <alignment vertical="center"/>
    </xf>
    <xf numFmtId="0" fontId="10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7" fillId="9" borderId="1" xfId="0" applyFont="1" applyFill="1" applyBorder="1">
      <alignment vertical="center"/>
    </xf>
    <xf numFmtId="0" fontId="7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6" fillId="8" borderId="1" xfId="0" applyNumberFormat="1" applyFont="1" applyFill="1" applyBorder="1">
      <alignment vertical="center"/>
    </xf>
    <xf numFmtId="0" fontId="11" fillId="7" borderId="1" xfId="0" applyFont="1" applyFill="1" applyBorder="1">
      <alignment vertical="center"/>
    </xf>
    <xf numFmtId="0" fontId="11" fillId="13" borderId="1" xfId="0" applyFont="1" applyFill="1" applyBorder="1">
      <alignment vertical="center"/>
    </xf>
    <xf numFmtId="0" fontId="10" fillId="8" borderId="1" xfId="0" applyNumberFormat="1" applyFont="1" applyFill="1" applyBorder="1">
      <alignment vertical="center"/>
    </xf>
    <xf numFmtId="49" fontId="10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14" fillId="2" borderId="1" xfId="0" applyFont="1" applyFill="1" applyBorder="1">
      <alignment vertical="center"/>
    </xf>
    <xf numFmtId="49" fontId="6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3" fillId="0" borderId="1" xfId="0" applyNumberFormat="1" applyFont="1" applyBorder="1">
      <alignment vertical="center"/>
    </xf>
    <xf numFmtId="49" fontId="6" fillId="17" borderId="1" xfId="0" applyNumberFormat="1" applyFont="1" applyFill="1" applyBorder="1">
      <alignment vertical="center"/>
    </xf>
    <xf numFmtId="49" fontId="6" fillId="0" borderId="1" xfId="0" applyNumberFormat="1" applyFont="1" applyBorder="1">
      <alignment vertical="center"/>
    </xf>
    <xf numFmtId="49" fontId="6" fillId="8" borderId="1" xfId="0" applyNumberFormat="1" applyFont="1" applyFill="1" applyBorder="1" applyAlignment="1">
      <alignment vertical="center" wrapText="1"/>
    </xf>
    <xf numFmtId="49" fontId="6" fillId="16" borderId="1" xfId="0" applyNumberFormat="1" applyFont="1" applyFill="1" applyBorder="1">
      <alignment vertical="center"/>
    </xf>
    <xf numFmtId="49" fontId="6" fillId="15" borderId="1" xfId="0" applyNumberFormat="1" applyFont="1" applyFill="1" applyBorder="1">
      <alignment vertical="center"/>
    </xf>
    <xf numFmtId="49" fontId="14" fillId="18" borderId="1" xfId="0" applyNumberFormat="1" applyFont="1" applyFill="1" applyBorder="1">
      <alignment vertical="center"/>
    </xf>
    <xf numFmtId="49" fontId="6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6" fillId="11" borderId="1" xfId="0" applyNumberFormat="1" applyFont="1" applyFill="1" applyBorder="1">
      <alignment vertical="center"/>
    </xf>
    <xf numFmtId="49" fontId="6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6" fillId="0" borderId="1" xfId="0" applyNumberFormat="1" applyFont="1" applyFill="1" applyBorder="1">
      <alignment vertical="center"/>
    </xf>
    <xf numFmtId="49" fontId="6" fillId="0" borderId="1" xfId="0" applyNumberFormat="1" applyFont="1" applyFill="1" applyBorder="1" applyAlignment="1">
      <alignment vertical="center" wrapText="1"/>
    </xf>
    <xf numFmtId="0" fontId="13" fillId="0" borderId="1" xfId="0" applyNumberFormat="1" applyFont="1" applyBorder="1">
      <alignment vertical="center"/>
    </xf>
    <xf numFmtId="0" fontId="13" fillId="0" borderId="0" xfId="0" applyFont="1">
      <alignment vertical="center"/>
    </xf>
    <xf numFmtId="49" fontId="7" fillId="0" borderId="1" xfId="0" applyNumberFormat="1" applyFont="1" applyBorder="1">
      <alignment vertical="center"/>
    </xf>
    <xf numFmtId="0" fontId="13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6" fillId="8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0" fillId="0" borderId="0" xfId="0" applyFont="1">
      <alignment vertical="center"/>
    </xf>
    <xf numFmtId="0" fontId="6" fillId="6" borderId="1" xfId="0" applyFont="1" applyFill="1" applyBorder="1" applyAlignment="1">
      <alignment horizontal="center" vertical="center"/>
    </xf>
    <xf numFmtId="0" fontId="10" fillId="6" borderId="1" xfId="0" applyFont="1" applyFill="1" applyBorder="1">
      <alignment vertical="center"/>
    </xf>
    <xf numFmtId="14" fontId="10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6" fillId="8" borderId="9" xfId="0" applyNumberFormat="1" applyFont="1" applyFill="1" applyBorder="1" applyAlignment="1">
      <alignment horizontal="center" vertical="center"/>
    </xf>
    <xf numFmtId="49" fontId="6" fillId="8" borderId="15" xfId="0" applyNumberFormat="1" applyFont="1" applyFill="1" applyBorder="1" applyAlignment="1">
      <alignment vertical="center"/>
    </xf>
    <xf numFmtId="49" fontId="6" fillId="8" borderId="11" xfId="0" applyNumberFormat="1" applyFont="1" applyFill="1" applyBorder="1" applyAlignment="1">
      <alignment vertical="center"/>
    </xf>
    <xf numFmtId="49" fontId="6" fillId="8" borderId="14" xfId="0" applyNumberFormat="1" applyFont="1" applyFill="1" applyBorder="1" applyAlignment="1">
      <alignment vertical="center"/>
    </xf>
    <xf numFmtId="49" fontId="16" fillId="8" borderId="4" xfId="0" applyNumberFormat="1" applyFont="1" applyFill="1" applyBorder="1" applyAlignment="1">
      <alignment horizontal="left" vertical="center"/>
    </xf>
    <xf numFmtId="49" fontId="9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6" fillId="0" borderId="0" xfId="0" applyNumberFormat="1" applyFont="1" applyAlignment="1">
      <alignment horizontal="right" vertical="center"/>
    </xf>
    <xf numFmtId="49" fontId="6" fillId="11" borderId="1" xfId="0" applyNumberFormat="1" applyFont="1" applyFill="1" applyBorder="1" applyAlignment="1">
      <alignment vertical="center" wrapText="1"/>
    </xf>
    <xf numFmtId="0" fontId="13" fillId="0" borderId="1" xfId="0" applyNumberFormat="1" applyFont="1" applyFill="1" applyBorder="1">
      <alignment vertical="center"/>
    </xf>
    <xf numFmtId="49" fontId="17" fillId="11" borderId="1" xfId="0" applyNumberFormat="1" applyFont="1" applyFill="1" applyBorder="1">
      <alignment vertical="center"/>
    </xf>
    <xf numFmtId="49" fontId="17" fillId="0" borderId="1" xfId="0" applyNumberFormat="1" applyFont="1" applyFill="1" applyBorder="1">
      <alignment vertical="center"/>
    </xf>
    <xf numFmtId="49" fontId="9" fillId="0" borderId="4" xfId="0" applyNumberFormat="1" applyFont="1" applyBorder="1" applyAlignment="1">
      <alignment vertical="center"/>
    </xf>
    <xf numFmtId="49" fontId="9" fillId="0" borderId="5" xfId="0" applyNumberFormat="1" applyFont="1" applyBorder="1" applyAlignment="1">
      <alignment vertical="center"/>
    </xf>
    <xf numFmtId="49" fontId="9" fillId="0" borderId="16" xfId="0" applyNumberFormat="1" applyFont="1" applyBorder="1" applyAlignment="1">
      <alignment vertical="center"/>
    </xf>
    <xf numFmtId="49" fontId="10" fillId="0" borderId="0" xfId="0" applyNumberFormat="1" applyFont="1">
      <alignment vertical="center"/>
    </xf>
    <xf numFmtId="49" fontId="18" fillId="6" borderId="4" xfId="0" applyNumberFormat="1" applyFont="1" applyFill="1" applyBorder="1" applyAlignment="1">
      <alignment horizontal="left" vertical="center"/>
    </xf>
    <xf numFmtId="49" fontId="13" fillId="0" borderId="0" xfId="0" applyNumberFormat="1" applyFont="1">
      <alignment vertical="center"/>
    </xf>
    <xf numFmtId="49" fontId="18" fillId="0" borderId="8" xfId="0" applyNumberFormat="1" applyFont="1" applyFill="1" applyBorder="1" applyAlignment="1">
      <alignment horizontal="left" vertical="center"/>
    </xf>
    <xf numFmtId="49" fontId="9" fillId="0" borderId="8" xfId="0" applyNumberFormat="1" applyFont="1" applyFill="1" applyBorder="1" applyAlignment="1">
      <alignment vertical="center"/>
    </xf>
    <xf numFmtId="49" fontId="8" fillId="0" borderId="0" xfId="0" applyNumberFormat="1" applyFont="1">
      <alignment vertical="center"/>
    </xf>
    <xf numFmtId="49" fontId="16" fillId="8" borderId="17" xfId="0" applyNumberFormat="1" applyFont="1" applyFill="1" applyBorder="1" applyAlignment="1">
      <alignment horizontal="left" vertical="center"/>
    </xf>
    <xf numFmtId="49" fontId="9" fillId="0" borderId="18" xfId="0" applyNumberFormat="1" applyFont="1" applyBorder="1" applyAlignment="1">
      <alignment vertical="center"/>
    </xf>
    <xf numFmtId="49" fontId="9" fillId="0" borderId="19" xfId="0" applyNumberFormat="1" applyFont="1" applyBorder="1" applyAlignment="1">
      <alignment vertical="center"/>
    </xf>
    <xf numFmtId="49" fontId="16" fillId="8" borderId="20" xfId="0" applyNumberFormat="1" applyFont="1" applyFill="1" applyBorder="1" applyAlignment="1">
      <alignment horizontal="left" vertical="center"/>
    </xf>
    <xf numFmtId="49" fontId="9" fillId="0" borderId="21" xfId="0" applyNumberFormat="1" applyFont="1" applyBorder="1" applyAlignment="1">
      <alignment vertical="center"/>
    </xf>
    <xf numFmtId="49" fontId="9" fillId="0" borderId="22" xfId="0" applyNumberFormat="1" applyFont="1" applyBorder="1" applyAlignment="1">
      <alignment vertical="center"/>
    </xf>
    <xf numFmtId="49" fontId="16" fillId="8" borderId="23" xfId="0" applyNumberFormat="1" applyFont="1" applyFill="1" applyBorder="1" applyAlignment="1">
      <alignment horizontal="left" vertical="center"/>
    </xf>
    <xf numFmtId="49" fontId="9" fillId="0" borderId="24" xfId="0" applyNumberFormat="1" applyFont="1" applyBorder="1" applyAlignment="1">
      <alignment vertical="center"/>
    </xf>
    <xf numFmtId="49" fontId="9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6" fillId="21" borderId="3" xfId="0" applyNumberFormat="1" applyFont="1" applyFill="1" applyBorder="1" applyAlignment="1">
      <alignment vertical="center" wrapText="1"/>
    </xf>
    <xf numFmtId="49" fontId="6" fillId="21" borderId="3" xfId="0" applyNumberFormat="1" applyFont="1" applyFill="1" applyBorder="1">
      <alignment vertical="center"/>
    </xf>
    <xf numFmtId="49" fontId="16" fillId="8" borderId="21" xfId="0" applyNumberFormat="1" applyFont="1" applyFill="1" applyBorder="1" applyAlignment="1">
      <alignment vertical="center"/>
    </xf>
    <xf numFmtId="49" fontId="6" fillId="8" borderId="3" xfId="0" applyNumberFormat="1" applyFont="1" applyFill="1" applyBorder="1">
      <alignment vertical="center"/>
    </xf>
    <xf numFmtId="49" fontId="16" fillId="8" borderId="18" xfId="0" applyNumberFormat="1" applyFont="1" applyFill="1" applyBorder="1" applyAlignment="1">
      <alignment vertical="center"/>
    </xf>
    <xf numFmtId="49" fontId="16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3" fillId="22" borderId="34" xfId="0" applyNumberFormat="1" applyFont="1" applyFill="1" applyBorder="1">
      <alignment vertical="center"/>
    </xf>
    <xf numFmtId="49" fontId="20" fillId="22" borderId="34" xfId="0" applyNumberFormat="1" applyFont="1" applyFill="1" applyBorder="1">
      <alignment vertical="center"/>
    </xf>
    <xf numFmtId="49" fontId="16" fillId="8" borderId="17" xfId="4" applyNumberFormat="1" applyFont="1" applyFill="1" applyBorder="1" applyAlignment="1">
      <alignment horizontal="left" vertical="center"/>
    </xf>
    <xf numFmtId="49" fontId="9" fillId="0" borderId="18" xfId="4" applyNumberFormat="1" applyFont="1" applyBorder="1" applyAlignment="1">
      <alignment vertical="center"/>
    </xf>
    <xf numFmtId="49" fontId="16" fillId="8" borderId="20" xfId="4" applyNumberFormat="1" applyFont="1" applyFill="1" applyBorder="1" applyAlignment="1">
      <alignment horizontal="left" vertical="center"/>
    </xf>
    <xf numFmtId="49" fontId="9" fillId="0" borderId="21" xfId="4" applyNumberFormat="1" applyFont="1" applyBorder="1" applyAlignment="1">
      <alignment vertical="center"/>
    </xf>
    <xf numFmtId="49" fontId="16" fillId="8" borderId="23" xfId="4" applyNumberFormat="1" applyFont="1" applyFill="1" applyBorder="1" applyAlignment="1">
      <alignment horizontal="left" vertical="center"/>
    </xf>
    <xf numFmtId="49" fontId="9" fillId="0" borderId="24" xfId="4" applyNumberFormat="1" applyFont="1" applyBorder="1" applyAlignment="1">
      <alignment vertical="center"/>
    </xf>
    <xf numFmtId="49" fontId="9" fillId="0" borderId="0" xfId="0" applyNumberFormat="1" applyFont="1" applyBorder="1" applyAlignment="1">
      <alignment vertical="center"/>
    </xf>
    <xf numFmtId="49" fontId="9" fillId="0" borderId="0" xfId="4" applyNumberFormat="1" applyFont="1" applyBorder="1" applyAlignment="1">
      <alignment vertical="center"/>
    </xf>
    <xf numFmtId="49" fontId="9" fillId="0" borderId="0" xfId="0" applyNumberFormat="1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49" fontId="16" fillId="0" borderId="0" xfId="4" applyNumberFormat="1" applyFont="1" applyFill="1" applyBorder="1" applyAlignment="1">
      <alignment horizontal="left" vertical="center"/>
    </xf>
    <xf numFmtId="49" fontId="21" fillId="0" borderId="0" xfId="0" applyNumberFormat="1" applyFont="1" applyFill="1" applyBorder="1" applyAlignment="1">
      <alignment horizontal="left" vertical="center"/>
    </xf>
    <xf numFmtId="49" fontId="9" fillId="7" borderId="18" xfId="0" applyNumberFormat="1" applyFont="1" applyFill="1" applyBorder="1" applyAlignment="1">
      <alignment vertical="center"/>
    </xf>
    <xf numFmtId="49" fontId="9" fillId="7" borderId="21" xfId="0" applyNumberFormat="1" applyFont="1" applyFill="1" applyBorder="1" applyAlignment="1">
      <alignment vertical="center"/>
    </xf>
    <xf numFmtId="49" fontId="9" fillId="7" borderId="24" xfId="0" applyNumberFormat="1" applyFont="1" applyFill="1" applyBorder="1" applyAlignment="1">
      <alignment vertical="center"/>
    </xf>
    <xf numFmtId="49" fontId="6" fillId="23" borderId="1" xfId="0" applyNumberFormat="1" applyFont="1" applyFill="1" applyBorder="1">
      <alignment vertical="center"/>
    </xf>
    <xf numFmtId="49" fontId="6" fillId="24" borderId="1" xfId="0" applyNumberFormat="1" applyFont="1" applyFill="1" applyBorder="1">
      <alignment vertical="center"/>
    </xf>
    <xf numFmtId="0" fontId="0" fillId="10" borderId="1" xfId="0" applyFill="1" applyBorder="1">
      <alignment vertical="center"/>
    </xf>
    <xf numFmtId="49" fontId="0" fillId="10" borderId="1" xfId="0" applyNumberFormat="1" applyFill="1" applyBorder="1">
      <alignment vertical="center"/>
    </xf>
    <xf numFmtId="49" fontId="0" fillId="0" borderId="10" xfId="0" applyNumberFormat="1" applyFill="1" applyBorder="1">
      <alignment vertical="center"/>
    </xf>
    <xf numFmtId="49" fontId="0" fillId="21" borderId="1" xfId="0" applyNumberFormat="1" applyFill="1" applyBorder="1">
      <alignment vertical="center"/>
    </xf>
    <xf numFmtId="0" fontId="0" fillId="8" borderId="35" xfId="0" applyFill="1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0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6" fillId="25" borderId="1" xfId="0" applyFont="1" applyFill="1" applyBorder="1">
      <alignment vertical="center"/>
    </xf>
    <xf numFmtId="0" fontId="6" fillId="1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0" fillId="11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49" fontId="0" fillId="0" borderId="1" xfId="0" quotePrefix="1" applyNumberFormat="1" applyBorder="1">
      <alignment vertical="center"/>
    </xf>
    <xf numFmtId="0" fontId="6" fillId="0" borderId="35" xfId="0" applyFont="1" applyBorder="1">
      <alignment vertical="center"/>
    </xf>
    <xf numFmtId="0" fontId="6" fillId="10" borderId="46" xfId="0" applyFont="1" applyFill="1" applyBorder="1">
      <alignment vertical="center"/>
    </xf>
    <xf numFmtId="0" fontId="6" fillId="26" borderId="47" xfId="0" applyFont="1" applyFill="1" applyBorder="1">
      <alignment vertical="center"/>
    </xf>
    <xf numFmtId="0" fontId="6" fillId="26" borderId="48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0" xfId="0" applyNumberFormat="1">
      <alignment vertical="center"/>
    </xf>
    <xf numFmtId="14" fontId="9" fillId="0" borderId="0" xfId="0" applyNumberFormat="1" applyFont="1" applyBorder="1" applyAlignment="1">
      <alignment vertical="center" wrapText="1"/>
    </xf>
    <xf numFmtId="49" fontId="201" fillId="0" borderId="6" xfId="1262" applyNumberFormat="1" applyFont="1" applyBorder="1" applyAlignment="1">
      <alignment horizontal="center" vertical="center" wrapText="1"/>
    </xf>
    <xf numFmtId="49" fontId="201" fillId="0" borderId="0" xfId="1262" applyNumberFormat="1" applyFont="1" applyBorder="1" applyAlignment="1">
      <alignment horizontal="center" vertical="center" wrapText="1"/>
    </xf>
    <xf numFmtId="49" fontId="201" fillId="60" borderId="0" xfId="1262" applyNumberFormat="1" applyFont="1" applyFill="1"/>
    <xf numFmtId="0" fontId="19" fillId="0" borderId="6" xfId="1257" applyBorder="1" applyAlignment="1">
      <alignment horizontal="center" vertical="center" wrapText="1"/>
    </xf>
    <xf numFmtId="0" fontId="19" fillId="0" borderId="0" xfId="1257" applyBorder="1" applyAlignment="1">
      <alignment horizontal="center" vertical="center" wrapText="1"/>
    </xf>
    <xf numFmtId="49" fontId="201" fillId="60" borderId="8" xfId="1262" applyNumberFormat="1" applyFont="1" applyFill="1" applyBorder="1" applyAlignment="1">
      <alignment horizontal="left"/>
    </xf>
    <xf numFmtId="49" fontId="201" fillId="60" borderId="0" xfId="1262" applyNumberFormat="1" applyFont="1" applyFill="1" applyBorder="1" applyAlignment="1">
      <alignment horizontal="left"/>
    </xf>
    <xf numFmtId="49" fontId="201" fillId="60" borderId="4" xfId="1262" applyNumberFormat="1" applyFont="1" applyFill="1" applyBorder="1" applyAlignment="1">
      <alignment horizontal="center" vertical="center" wrapText="1"/>
    </xf>
    <xf numFmtId="49" fontId="201" fillId="60" borderId="16" xfId="1262" applyNumberFormat="1" applyFont="1" applyFill="1" applyBorder="1" applyAlignment="1">
      <alignment horizontal="center" vertical="center" wrapText="1"/>
    </xf>
    <xf numFmtId="49" fontId="201" fillId="60" borderId="5" xfId="1262" applyNumberFormat="1" applyFont="1" applyFill="1" applyBorder="1" applyAlignment="1">
      <alignment horizontal="center" vertical="center" wrapText="1"/>
    </xf>
    <xf numFmtId="49" fontId="201" fillId="60" borderId="6" xfId="1262" applyNumberFormat="1" applyFont="1" applyFill="1" applyBorder="1"/>
    <xf numFmtId="49" fontId="201" fillId="60" borderId="0" xfId="1262" applyNumberFormat="1" applyFont="1" applyFill="1" applyBorder="1"/>
    <xf numFmtId="49" fontId="201" fillId="60" borderId="0" xfId="1262" applyNumberFormat="1" applyFont="1" applyFill="1" applyBorder="1" applyAlignment="1"/>
    <xf numFmtId="49" fontId="201" fillId="0" borderId="16" xfId="1262" applyNumberFormat="1" applyFont="1" applyBorder="1" applyAlignment="1">
      <alignment horizontal="center" vertical="center" wrapText="1"/>
    </xf>
    <xf numFmtId="0" fontId="19" fillId="0" borderId="6" xfId="1257" applyBorder="1" applyAlignment="1">
      <alignment horizontal="center" vertical="center"/>
    </xf>
    <xf numFmtId="0" fontId="19" fillId="0" borderId="0" xfId="1257" applyBorder="1" applyAlignment="1">
      <alignment horizontal="center" vertical="center"/>
    </xf>
    <xf numFmtId="0" fontId="203" fillId="0" borderId="0" xfId="1420" applyFont="1" applyBorder="1" applyAlignment="1" applyProtection="1"/>
    <xf numFmtId="0" fontId="204" fillId="73" borderId="1" xfId="1262" applyFont="1" applyFill="1" applyBorder="1" applyAlignment="1">
      <alignment horizontal="center" vertical="center"/>
    </xf>
    <xf numFmtId="49" fontId="201" fillId="60" borderId="1" xfId="1262" applyNumberFormat="1" applyFont="1" applyFill="1" applyBorder="1" applyAlignment="1"/>
    <xf numFmtId="49" fontId="204" fillId="12" borderId="1" xfId="1262" applyNumberFormat="1" applyFont="1" applyFill="1" applyBorder="1" applyAlignment="1">
      <alignment horizontal="center" vertical="center"/>
    </xf>
    <xf numFmtId="0" fontId="204" fillId="12" borderId="1" xfId="1262" applyFont="1" applyFill="1" applyBorder="1" applyAlignment="1">
      <alignment horizontal="center" vertical="center"/>
    </xf>
    <xf numFmtId="0" fontId="204" fillId="14" borderId="1" xfId="1262" applyFont="1" applyFill="1" applyBorder="1" applyAlignment="1">
      <alignment horizontal="center" vertical="center"/>
    </xf>
    <xf numFmtId="49" fontId="205" fillId="0" borderId="0" xfId="7" applyNumberFormat="1" applyFont="1"/>
    <xf numFmtId="0" fontId="6" fillId="0" borderId="0" xfId="1262" applyFont="1" applyAlignment="1">
      <alignment vertical="center"/>
    </xf>
    <xf numFmtId="0" fontId="4" fillId="0" borderId="0" xfId="1262" applyAlignment="1">
      <alignment vertical="center"/>
    </xf>
    <xf numFmtId="49" fontId="4" fillId="0" borderId="0" xfId="1262" applyNumberFormat="1" applyAlignment="1">
      <alignment vertical="center"/>
    </xf>
    <xf numFmtId="49" fontId="207" fillId="60" borderId="0" xfId="1262" applyNumberFormat="1" applyFont="1" applyFill="1" applyBorder="1" applyAlignment="1"/>
    <xf numFmtId="49" fontId="10" fillId="74" borderId="1" xfId="1379" applyNumberFormat="1" applyFont="1" applyFill="1" applyBorder="1" applyAlignment="1">
      <alignment wrapText="1"/>
    </xf>
    <xf numFmtId="49" fontId="10" fillId="74" borderId="1" xfId="1280" applyNumberFormat="1" applyFont="1" applyFill="1" applyBorder="1" applyAlignment="1">
      <alignment wrapText="1"/>
    </xf>
    <xf numFmtId="0" fontId="208" fillId="75" borderId="1" xfId="2" applyFont="1" applyFill="1" applyBorder="1">
      <alignment vertical="center"/>
    </xf>
    <xf numFmtId="0" fontId="10" fillId="0" borderId="1" xfId="1262" applyFont="1" applyBorder="1" applyAlignment="1">
      <alignment horizontal="center" vertical="center"/>
    </xf>
    <xf numFmtId="0" fontId="201" fillId="12" borderId="1" xfId="1262" applyNumberFormat="1" applyFont="1" applyFill="1" applyBorder="1" applyAlignment="1">
      <alignment horizontal="center" vertical="center"/>
    </xf>
    <xf numFmtId="0" fontId="201" fillId="12" borderId="1" xfId="2" applyFont="1" applyFill="1" applyBorder="1" applyAlignment="1">
      <alignment horizontal="center" vertical="center" wrapText="1"/>
    </xf>
    <xf numFmtId="49" fontId="201" fillId="12" borderId="1" xfId="2" applyNumberFormat="1" applyFont="1" applyFill="1" applyBorder="1">
      <alignment vertical="center"/>
    </xf>
    <xf numFmtId="0" fontId="201" fillId="12" borderId="1" xfId="1262" applyNumberFormat="1" applyFont="1" applyFill="1" applyBorder="1" applyAlignment="1"/>
    <xf numFmtId="49" fontId="208" fillId="0" borderId="1" xfId="1257" applyNumberFormat="1" applyFont="1" applyBorder="1">
      <alignment vertical="center"/>
    </xf>
    <xf numFmtId="49" fontId="201" fillId="12" borderId="1" xfId="1262" applyNumberFormat="1" applyFont="1" applyFill="1" applyBorder="1" applyAlignment="1">
      <alignment wrapText="1"/>
    </xf>
    <xf numFmtId="49" fontId="208" fillId="0" borderId="1" xfId="1338" applyNumberFormat="1" applyFont="1" applyBorder="1">
      <alignment vertical="center"/>
    </xf>
    <xf numFmtId="49" fontId="201" fillId="12" borderId="1" xfId="1262" applyNumberFormat="1" applyFont="1" applyFill="1" applyBorder="1" applyAlignment="1"/>
    <xf numFmtId="0" fontId="10" fillId="8" borderId="1" xfId="1262" applyFont="1" applyFill="1" applyBorder="1" applyAlignment="1">
      <alignment horizontal="center" vertical="center"/>
    </xf>
    <xf numFmtId="49" fontId="201" fillId="12" borderId="1" xfId="2" applyNumberFormat="1" applyFont="1" applyFill="1" applyBorder="1" applyAlignment="1">
      <alignment horizontal="left" vertical="center"/>
    </xf>
    <xf numFmtId="49" fontId="208" fillId="8" borderId="1" xfId="1257" applyNumberFormat="1" applyFont="1" applyFill="1" applyBorder="1">
      <alignment vertical="center"/>
    </xf>
    <xf numFmtId="49" fontId="201" fillId="12" borderId="78" xfId="2" applyNumberFormat="1" applyFont="1" applyFill="1" applyBorder="1">
      <alignment vertical="center"/>
    </xf>
    <xf numFmtId="49" fontId="201" fillId="12" borderId="1" xfId="2" applyNumberFormat="1" applyFont="1" applyFill="1" applyBorder="1" applyAlignment="1">
      <alignment vertical="center" wrapText="1"/>
    </xf>
    <xf numFmtId="49" fontId="201" fillId="0" borderId="1" xfId="2" applyNumberFormat="1" applyFont="1" applyFill="1" applyBorder="1">
      <alignment vertical="center"/>
    </xf>
    <xf numFmtId="49" fontId="201" fillId="60" borderId="1" xfId="1262" applyNumberFormat="1" applyFont="1" applyFill="1" applyBorder="1"/>
    <xf numFmtId="0" fontId="201" fillId="60" borderId="1" xfId="1262" applyNumberFormat="1" applyFont="1" applyFill="1" applyBorder="1" applyAlignment="1"/>
    <xf numFmtId="0" fontId="201" fillId="12" borderId="1" xfId="1262" applyNumberFormat="1" applyFont="1" applyFill="1" applyBorder="1" applyAlignment="1">
      <alignment wrapText="1"/>
    </xf>
    <xf numFmtId="49" fontId="208" fillId="0" borderId="1" xfId="1257" applyNumberFormat="1" applyFont="1" applyFill="1" applyBorder="1">
      <alignment vertical="center"/>
    </xf>
    <xf numFmtId="49" fontId="201" fillId="0" borderId="78" xfId="2" applyNumberFormat="1" applyFont="1" applyFill="1" applyBorder="1">
      <alignment vertical="center"/>
    </xf>
    <xf numFmtId="49" fontId="9" fillId="0" borderId="21" xfId="0" applyNumberFormat="1" applyFont="1" applyBorder="1" applyAlignment="1">
      <alignment vertical="center" wrapText="1"/>
    </xf>
    <xf numFmtId="0" fontId="6" fillId="10" borderId="82" xfId="0" applyFont="1" applyFill="1" applyBorder="1">
      <alignment vertical="center"/>
    </xf>
    <xf numFmtId="0" fontId="0" fillId="0" borderId="82" xfId="0" applyBorder="1">
      <alignment vertical="center"/>
    </xf>
    <xf numFmtId="0" fontId="6" fillId="0" borderId="82" xfId="0" applyFont="1" applyBorder="1">
      <alignment vertical="center"/>
    </xf>
    <xf numFmtId="0" fontId="6" fillId="25" borderId="82" xfId="0" applyFont="1" applyFill="1" applyBorder="1">
      <alignment vertical="center"/>
    </xf>
    <xf numFmtId="49" fontId="0" fillId="25" borderId="0" xfId="0" applyNumberFormat="1" applyFill="1">
      <alignment vertical="center"/>
    </xf>
    <xf numFmtId="49" fontId="6" fillId="19" borderId="1" xfId="0" applyNumberFormat="1" applyFont="1" applyFill="1" applyBorder="1">
      <alignment vertical="center"/>
    </xf>
    <xf numFmtId="49" fontId="22" fillId="0" borderId="0" xfId="0" applyNumberFormat="1" applyFont="1">
      <alignment vertical="center"/>
    </xf>
    <xf numFmtId="49" fontId="6" fillId="0" borderId="0" xfId="0" applyNumberFormat="1" applyFont="1">
      <alignment vertical="center"/>
    </xf>
    <xf numFmtId="49" fontId="6" fillId="10" borderId="79" xfId="0" applyNumberFormat="1" applyFont="1" applyFill="1" applyBorder="1" applyAlignment="1">
      <alignment vertical="center"/>
    </xf>
    <xf numFmtId="49" fontId="6" fillId="10" borderId="80" xfId="0" applyNumberFormat="1" applyFont="1" applyFill="1" applyBorder="1" applyAlignment="1">
      <alignment vertical="center"/>
    </xf>
    <xf numFmtId="49" fontId="6" fillId="10" borderId="81" xfId="0" applyNumberFormat="1" applyFont="1" applyFill="1" applyBorder="1" applyAlignment="1">
      <alignment vertical="center"/>
    </xf>
    <xf numFmtId="49" fontId="6" fillId="10" borderId="79" xfId="5" applyNumberFormat="1" applyFont="1" applyFill="1" applyBorder="1" applyAlignment="1">
      <alignment vertical="center"/>
    </xf>
    <xf numFmtId="49" fontId="6" fillId="10" borderId="80" xfId="5" applyNumberFormat="1" applyFont="1" applyFill="1" applyBorder="1" applyAlignment="1">
      <alignment vertical="center"/>
    </xf>
    <xf numFmtId="49" fontId="6" fillId="10" borderId="81" xfId="5" applyNumberFormat="1" applyFont="1" applyFill="1" applyBorder="1" applyAlignment="1">
      <alignment vertical="center"/>
    </xf>
    <xf numFmtId="49" fontId="6" fillId="0" borderId="0" xfId="0" applyNumberFormat="1" applyFont="1" applyBorder="1">
      <alignment vertical="center"/>
    </xf>
    <xf numFmtId="49" fontId="0" fillId="0" borderId="82" xfId="0" applyNumberFormat="1" applyBorder="1">
      <alignment vertical="center"/>
    </xf>
    <xf numFmtId="49" fontId="6" fillId="8" borderId="82" xfId="0" applyNumberFormat="1" applyFont="1" applyFill="1" applyBorder="1">
      <alignment vertical="center"/>
    </xf>
    <xf numFmtId="0" fontId="2" fillId="0" borderId="0" xfId="1421" applyFont="1">
      <alignment vertical="center"/>
    </xf>
    <xf numFmtId="49" fontId="4" fillId="15" borderId="82" xfId="6" applyNumberFormat="1" applyFont="1" applyFill="1" applyBorder="1" applyAlignment="1">
      <alignment horizontal="left"/>
    </xf>
    <xf numFmtId="0" fontId="2" fillId="10" borderId="82" xfId="1421" applyFont="1" applyFill="1" applyBorder="1">
      <alignment vertical="center"/>
    </xf>
    <xf numFmtId="0" fontId="2" fillId="76" borderId="82" xfId="1421" applyFont="1" applyFill="1" applyBorder="1">
      <alignment vertical="center"/>
    </xf>
    <xf numFmtId="49" fontId="4" fillId="15" borderId="79" xfId="6" applyNumberFormat="1" applyFont="1" applyFill="1" applyBorder="1" applyAlignment="1">
      <alignment horizontal="left"/>
    </xf>
    <xf numFmtId="0" fontId="209" fillId="0" borderId="0" xfId="1421" applyFont="1">
      <alignment vertical="center"/>
    </xf>
    <xf numFmtId="0" fontId="19" fillId="0" borderId="79" xfId="1422" applyFont="1" applyBorder="1" applyAlignment="1"/>
    <xf numFmtId="0" fontId="19" fillId="76" borderId="82" xfId="1422" applyFont="1" applyFill="1" applyBorder="1"/>
    <xf numFmtId="0" fontId="19" fillId="0" borderId="82" xfId="1422" applyFont="1" applyBorder="1" applyAlignment="1">
      <alignment vertical="center"/>
    </xf>
    <xf numFmtId="0" fontId="2" fillId="0" borderId="82" xfId="1421" applyFont="1" applyBorder="1">
      <alignment vertical="center"/>
    </xf>
    <xf numFmtId="0" fontId="19" fillId="0" borderId="49" xfId="1422" applyFont="1" applyBorder="1" applyAlignment="1"/>
    <xf numFmtId="0" fontId="19" fillId="0" borderId="50" xfId="1422" applyFont="1" applyBorder="1"/>
    <xf numFmtId="0" fontId="2" fillId="0" borderId="50" xfId="1421" applyFont="1" applyBorder="1">
      <alignment vertical="center"/>
    </xf>
    <xf numFmtId="0" fontId="19" fillId="0" borderId="51" xfId="1422" applyFont="1" applyBorder="1" applyAlignment="1"/>
    <xf numFmtId="0" fontId="19" fillId="0" borderId="51" xfId="1422" applyFont="1" applyBorder="1" applyAlignment="1">
      <alignment vertical="center"/>
    </xf>
    <xf numFmtId="0" fontId="2" fillId="0" borderId="82" xfId="1421" applyFont="1" applyBorder="1" applyAlignment="1">
      <alignment vertical="center" wrapText="1"/>
    </xf>
    <xf numFmtId="0" fontId="2" fillId="0" borderId="51" xfId="1421" applyFont="1" applyBorder="1">
      <alignment vertical="center"/>
    </xf>
    <xf numFmtId="0" fontId="2" fillId="0" borderId="52" xfId="1421" applyFont="1" applyBorder="1">
      <alignment vertical="center"/>
    </xf>
    <xf numFmtId="0" fontId="2" fillId="0" borderId="53" xfId="1421" applyFont="1" applyBorder="1">
      <alignment vertical="center"/>
    </xf>
    <xf numFmtId="0" fontId="19" fillId="0" borderId="53" xfId="1422" applyFont="1" applyBorder="1" applyAlignment="1">
      <alignment vertical="center"/>
    </xf>
    <xf numFmtId="0" fontId="19" fillId="8" borderId="82" xfId="1422" applyFont="1" applyFill="1" applyBorder="1" applyAlignment="1">
      <alignment vertical="center"/>
    </xf>
    <xf numFmtId="49" fontId="18" fillId="77" borderId="0" xfId="0" applyNumberFormat="1" applyFont="1" applyFill="1" applyBorder="1" applyAlignment="1">
      <alignment horizontal="left" vertical="center"/>
    </xf>
    <xf numFmtId="49" fontId="6" fillId="5" borderId="82" xfId="0" applyNumberFormat="1" applyFont="1" applyFill="1" applyBorder="1">
      <alignment vertical="center"/>
    </xf>
    <xf numFmtId="49" fontId="0" fillId="5" borderId="82" xfId="0" applyNumberFormat="1" applyFill="1" applyBorder="1">
      <alignment vertical="center"/>
    </xf>
    <xf numFmtId="49" fontId="0" fillId="5" borderId="0" xfId="0" applyNumberFormat="1" applyFill="1">
      <alignment vertical="center"/>
    </xf>
    <xf numFmtId="49" fontId="0" fillId="5" borderId="0" xfId="0" applyNumberFormat="1" applyFill="1" applyBorder="1">
      <alignment vertical="center"/>
    </xf>
    <xf numFmtId="0" fontId="0" fillId="0" borderId="82" xfId="0" applyNumberFormat="1" applyBorder="1">
      <alignment vertical="center"/>
    </xf>
    <xf numFmtId="0" fontId="0" fillId="25" borderId="0" xfId="0" applyNumberFormat="1" applyFill="1">
      <alignment vertical="center"/>
    </xf>
    <xf numFmtId="0" fontId="6" fillId="0" borderId="0" xfId="0" applyNumberFormat="1" applyFont="1">
      <alignment vertical="center"/>
    </xf>
    <xf numFmtId="0" fontId="0" fillId="76" borderId="0" xfId="0" applyFill="1">
      <alignment vertical="center"/>
    </xf>
    <xf numFmtId="49" fontId="6" fillId="76" borderId="82" xfId="0" applyNumberFormat="1" applyFont="1" applyFill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82" xfId="0" applyNumberFormat="1" applyBorder="1" applyAlignment="1">
      <alignment horizontal="left" vertical="center"/>
    </xf>
    <xf numFmtId="49" fontId="18" fillId="6" borderId="82" xfId="0" applyNumberFormat="1" applyFont="1" applyFill="1" applyBorder="1" applyAlignment="1">
      <alignment horizontal="left" vertical="center"/>
    </xf>
    <xf numFmtId="49" fontId="9" fillId="0" borderId="82" xfId="0" applyNumberFormat="1" applyFont="1" applyBorder="1" applyAlignment="1">
      <alignment vertical="center"/>
    </xf>
    <xf numFmtId="49" fontId="6" fillId="21" borderId="82" xfId="0" applyNumberFormat="1" applyFont="1" applyFill="1" applyBorder="1">
      <alignment vertical="center"/>
    </xf>
    <xf numFmtId="49" fontId="212" fillId="0" borderId="0" xfId="0" applyNumberFormat="1" applyFont="1">
      <alignment vertical="center"/>
    </xf>
    <xf numFmtId="49" fontId="0" fillId="0" borderId="0" xfId="0" applyNumberFormat="1" applyFont="1">
      <alignment vertical="center"/>
    </xf>
    <xf numFmtId="0" fontId="6" fillId="10" borderId="82" xfId="0" applyNumberFormat="1" applyFont="1" applyFill="1" applyBorder="1" applyAlignment="1">
      <alignment horizontal="center" vertical="center"/>
    </xf>
    <xf numFmtId="49" fontId="6" fillId="10" borderId="82" xfId="0" applyNumberFormat="1" applyFont="1" applyFill="1" applyBorder="1" applyAlignment="1">
      <alignment horizontal="center" vertical="center"/>
    </xf>
    <xf numFmtId="0" fontId="6" fillId="76" borderId="1" xfId="0" applyFont="1" applyFill="1" applyBorder="1" applyAlignment="1">
      <alignment horizontal="center" vertical="center"/>
    </xf>
    <xf numFmtId="0" fontId="214" fillId="0" borderId="0" xfId="0" applyFo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10" borderId="82" xfId="0" applyFont="1" applyFill="1" applyBorder="1">
      <alignment vertical="center"/>
    </xf>
    <xf numFmtId="49" fontId="6" fillId="21" borderId="81" xfId="0" applyNumberFormat="1" applyFont="1" applyFill="1" applyBorder="1">
      <alignment vertical="center"/>
    </xf>
    <xf numFmtId="49" fontId="18" fillId="6" borderId="81" xfId="0" applyNumberFormat="1" applyFont="1" applyFill="1" applyBorder="1" applyAlignment="1">
      <alignment horizontal="left" vertical="center"/>
    </xf>
    <xf numFmtId="49" fontId="18" fillId="6" borderId="11" xfId="0" applyNumberFormat="1" applyFont="1" applyFill="1" applyBorder="1" applyAlignment="1">
      <alignment horizontal="left" vertical="center"/>
    </xf>
    <xf numFmtId="49" fontId="18" fillId="6" borderId="84" xfId="0" applyNumberFormat="1" applyFont="1" applyFill="1" applyBorder="1" applyAlignment="1">
      <alignment horizontal="left" vertical="center"/>
    </xf>
    <xf numFmtId="0" fontId="9" fillId="78" borderId="82" xfId="0" applyNumberFormat="1" applyFont="1" applyFill="1" applyBorder="1" applyAlignment="1">
      <alignment vertical="center"/>
    </xf>
    <xf numFmtId="49" fontId="212" fillId="78" borderId="91" xfId="0" applyNumberFormat="1" applyFont="1" applyFill="1" applyBorder="1">
      <alignment vertical="center"/>
    </xf>
    <xf numFmtId="0" fontId="9" fillId="0" borderId="0" xfId="0" applyNumberFormat="1" applyFont="1" applyBorder="1" applyAlignment="1">
      <alignment vertical="center" wrapText="1"/>
    </xf>
    <xf numFmtId="49" fontId="0" fillId="78" borderId="82" xfId="0" applyNumberFormat="1" applyFill="1" applyBorder="1" applyAlignment="1">
      <alignment horizontal="left" vertical="center"/>
    </xf>
    <xf numFmtId="49" fontId="0" fillId="0" borderId="0" xfId="0" applyNumberFormat="1" applyBorder="1" applyAlignment="1">
      <alignment vertical="center"/>
    </xf>
    <xf numFmtId="49" fontId="0" fillId="0" borderId="26" xfId="0" applyNumberFormat="1" applyBorder="1" applyAlignment="1">
      <alignment vertical="center"/>
    </xf>
    <xf numFmtId="49" fontId="0" fillId="0" borderId="32" xfId="0" applyNumberFormat="1" applyBorder="1" applyAlignment="1">
      <alignment vertical="center"/>
    </xf>
    <xf numFmtId="49" fontId="9" fillId="0" borderId="18" xfId="0" applyNumberFormat="1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vertical="center"/>
    </xf>
    <xf numFmtId="49" fontId="6" fillId="0" borderId="93" xfId="0" applyNumberFormat="1" applyFont="1" applyFill="1" applyBorder="1" applyAlignment="1">
      <alignment vertical="center" wrapText="1"/>
    </xf>
    <xf numFmtId="49" fontId="6" fillId="0" borderId="94" xfId="0" applyNumberFormat="1" applyFont="1" applyFill="1" applyBorder="1" applyAlignment="1">
      <alignment vertical="center" wrapText="1"/>
    </xf>
    <xf numFmtId="49" fontId="9" fillId="0" borderId="24" xfId="0" applyNumberFormat="1" applyFont="1" applyFill="1" applyBorder="1" applyAlignment="1">
      <alignment vertical="center"/>
    </xf>
    <xf numFmtId="49" fontId="9" fillId="0" borderId="25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0" fillId="79" borderId="35" xfId="0" applyNumberFormat="1" applyFill="1" applyBorder="1" applyAlignment="1">
      <alignment vertical="center"/>
    </xf>
    <xf numFmtId="49" fontId="0" fillId="79" borderId="36" xfId="0" applyNumberFormat="1" applyFill="1" applyBorder="1">
      <alignment vertical="center"/>
    </xf>
    <xf numFmtId="49" fontId="0" fillId="79" borderId="37" xfId="0" applyNumberFormat="1" applyFill="1" applyBorder="1">
      <alignment vertical="center"/>
    </xf>
    <xf numFmtId="49" fontId="0" fillId="79" borderId="0" xfId="0" applyNumberFormat="1" applyFill="1" applyBorder="1">
      <alignment vertical="center"/>
    </xf>
    <xf numFmtId="49" fontId="0" fillId="79" borderId="39" xfId="0" applyNumberFormat="1" applyFill="1" applyBorder="1">
      <alignment vertical="center"/>
    </xf>
    <xf numFmtId="49" fontId="0" fillId="79" borderId="2" xfId="0" applyNumberFormat="1" applyFill="1" applyBorder="1">
      <alignment vertical="center"/>
    </xf>
    <xf numFmtId="49" fontId="0" fillId="79" borderId="41" xfId="0" applyNumberFormat="1" applyFill="1" applyBorder="1">
      <alignment vertical="center"/>
    </xf>
    <xf numFmtId="49" fontId="0" fillId="79" borderId="38" xfId="0" applyNumberFormat="1" applyFill="1" applyBorder="1" applyAlignment="1">
      <alignment horizontal="right" vertical="center"/>
    </xf>
    <xf numFmtId="49" fontId="0" fillId="79" borderId="40" xfId="0" applyNumberFormat="1" applyFill="1" applyBorder="1" applyAlignment="1">
      <alignment horizontal="right" vertical="center"/>
    </xf>
    <xf numFmtId="49" fontId="215" fillId="0" borderId="0" xfId="0" applyNumberFormat="1" applyFont="1">
      <alignment vertical="center"/>
    </xf>
    <xf numFmtId="49" fontId="206" fillId="0" borderId="0" xfId="0" applyNumberFormat="1" applyFont="1" applyFill="1">
      <alignment vertical="center"/>
    </xf>
    <xf numFmtId="49" fontId="9" fillId="80" borderId="99" xfId="0" applyNumberFormat="1" applyFont="1" applyFill="1" applyBorder="1">
      <alignment vertical="center"/>
    </xf>
    <xf numFmtId="49" fontId="9" fillId="80" borderId="101" xfId="0" applyNumberFormat="1" applyFont="1" applyFill="1" applyBorder="1">
      <alignment vertical="center"/>
    </xf>
    <xf numFmtId="49" fontId="215" fillId="0" borderId="79" xfId="0" applyNumberFormat="1" applyFont="1" applyBorder="1">
      <alignment vertical="center"/>
    </xf>
    <xf numFmtId="49" fontId="216" fillId="0" borderId="0" xfId="0" applyNumberFormat="1" applyFont="1">
      <alignment vertical="center"/>
    </xf>
    <xf numFmtId="38" fontId="215" fillId="0" borderId="52" xfId="1188" applyFont="1" applyFill="1" applyBorder="1" applyAlignment="1" applyProtection="1">
      <alignment vertical="center" wrapText="1"/>
      <protection locked="0"/>
    </xf>
    <xf numFmtId="49" fontId="215" fillId="0" borderId="52" xfId="0" applyNumberFormat="1" applyFont="1" applyFill="1" applyBorder="1" applyAlignment="1" applyProtection="1">
      <alignment vertical="center" wrapText="1"/>
      <protection locked="0"/>
    </xf>
    <xf numFmtId="49" fontId="215" fillId="0" borderId="52" xfId="0" applyNumberFormat="1" applyFont="1" applyBorder="1" applyAlignment="1" applyProtection="1">
      <alignment vertical="center" wrapText="1"/>
      <protection locked="0"/>
    </xf>
    <xf numFmtId="49" fontId="9" fillId="10" borderId="52" xfId="0" applyNumberFormat="1" applyFont="1" applyFill="1" applyBorder="1" applyAlignment="1" applyProtection="1">
      <alignment horizontal="center" vertical="center"/>
      <protection locked="0"/>
    </xf>
    <xf numFmtId="49" fontId="9" fillId="10" borderId="103" xfId="0" applyNumberFormat="1" applyFont="1" applyFill="1" applyBorder="1" applyProtection="1">
      <alignment vertical="center"/>
      <protection locked="0"/>
    </xf>
    <xf numFmtId="49" fontId="9" fillId="10" borderId="104" xfId="0" applyNumberFormat="1" applyFont="1" applyFill="1" applyBorder="1" applyProtection="1">
      <alignment vertical="center"/>
      <protection locked="0"/>
    </xf>
    <xf numFmtId="38" fontId="215" fillId="10" borderId="52" xfId="1188" applyFont="1" applyFill="1" applyBorder="1" applyAlignment="1" applyProtection="1">
      <alignment vertical="center" wrapText="1"/>
      <protection locked="0"/>
    </xf>
    <xf numFmtId="49" fontId="215" fillId="10" borderId="52" xfId="0" applyNumberFormat="1" applyFont="1" applyFill="1" applyBorder="1" applyAlignment="1" applyProtection="1">
      <alignment vertical="center" wrapText="1"/>
      <protection locked="0"/>
    </xf>
    <xf numFmtId="49" fontId="0" fillId="0" borderId="30" xfId="0" applyNumberFormat="1" applyBorder="1" applyAlignment="1">
      <alignment vertical="center"/>
    </xf>
    <xf numFmtId="49" fontId="215" fillId="0" borderId="110" xfId="0" applyNumberFormat="1" applyFont="1" applyFill="1" applyBorder="1" applyAlignment="1" applyProtection="1">
      <alignment vertical="center" wrapText="1"/>
      <protection locked="0"/>
    </xf>
    <xf numFmtId="49" fontId="215" fillId="0" borderId="110" xfId="0" applyNumberFormat="1" applyFont="1" applyBorder="1" applyAlignment="1" applyProtection="1">
      <alignment vertical="center" wrapText="1"/>
      <protection locked="0"/>
    </xf>
    <xf numFmtId="49" fontId="9" fillId="0" borderId="115" xfId="0" applyNumberFormat="1" applyFont="1" applyFill="1" applyBorder="1" applyProtection="1">
      <alignment vertical="center"/>
      <protection locked="0"/>
    </xf>
    <xf numFmtId="49" fontId="9" fillId="81" borderId="110" xfId="0" applyNumberFormat="1" applyFont="1" applyFill="1" applyBorder="1" applyAlignment="1" applyProtection="1">
      <alignment horizontal="center" vertical="center"/>
      <protection locked="0"/>
    </xf>
    <xf numFmtId="49" fontId="215" fillId="0" borderId="111" xfId="2" applyNumberFormat="1" applyFont="1" applyBorder="1">
      <alignment vertical="center"/>
    </xf>
    <xf numFmtId="38" fontId="215" fillId="0" borderId="110" xfId="1188" applyFont="1" applyFill="1" applyBorder="1" applyAlignment="1" applyProtection="1">
      <alignment vertical="center" wrapText="1"/>
      <protection locked="0"/>
    </xf>
    <xf numFmtId="49" fontId="9" fillId="0" borderId="117" xfId="0" applyNumberFormat="1" applyFont="1" applyFill="1" applyBorder="1" applyProtection="1">
      <alignment vertical="center"/>
      <protection locked="0"/>
    </xf>
    <xf numFmtId="49" fontId="0" fillId="79" borderId="0" xfId="0" applyNumberFormat="1" applyFill="1" applyBorder="1" applyAlignment="1">
      <alignment vertical="center"/>
    </xf>
    <xf numFmtId="49" fontId="9" fillId="76" borderId="82" xfId="0" applyNumberFormat="1" applyFont="1" applyFill="1" applyBorder="1" applyAlignment="1">
      <alignment vertical="center"/>
    </xf>
    <xf numFmtId="49" fontId="219" fillId="76" borderId="91" xfId="0" applyNumberFormat="1" applyFont="1" applyFill="1" applyBorder="1">
      <alignment vertical="center"/>
    </xf>
    <xf numFmtId="49" fontId="212" fillId="5" borderId="91" xfId="0" applyNumberFormat="1" applyFont="1" applyFill="1" applyBorder="1" applyAlignment="1">
      <alignment vertical="top"/>
    </xf>
    <xf numFmtId="49" fontId="219" fillId="5" borderId="91" xfId="0" applyNumberFormat="1" applyFont="1" applyFill="1" applyBorder="1" applyAlignment="1">
      <alignment vertical="top"/>
    </xf>
    <xf numFmtId="49" fontId="9" fillId="81" borderId="87" xfId="0" applyNumberFormat="1" applyFont="1" applyFill="1" applyBorder="1" applyAlignment="1" applyProtection="1">
      <alignment horizontal="center" vertical="center"/>
      <protection locked="0"/>
    </xf>
    <xf numFmtId="49" fontId="9" fillId="0" borderId="120" xfId="0" applyNumberFormat="1" applyFont="1" applyFill="1" applyBorder="1" applyProtection="1">
      <alignment vertical="center"/>
      <protection locked="0"/>
    </xf>
    <xf numFmtId="49" fontId="9" fillId="0" borderId="122" xfId="0" applyNumberFormat="1" applyFont="1" applyFill="1" applyBorder="1" applyProtection="1">
      <alignment vertical="center"/>
      <protection locked="0"/>
    </xf>
    <xf numFmtId="38" fontId="215" fillId="0" borderId="87" xfId="1188" applyFont="1" applyFill="1" applyBorder="1" applyAlignment="1" applyProtection="1">
      <alignment vertical="center" wrapText="1"/>
      <protection locked="0"/>
    </xf>
    <xf numFmtId="49" fontId="215" fillId="0" borderId="87" xfId="0" applyNumberFormat="1" applyFont="1" applyBorder="1" applyAlignment="1" applyProtection="1">
      <alignment vertical="center" wrapText="1"/>
      <protection locked="0"/>
    </xf>
    <xf numFmtId="49" fontId="215" fillId="0" borderId="87" xfId="0" applyNumberFormat="1" applyFont="1" applyFill="1" applyBorder="1" applyAlignment="1" applyProtection="1">
      <alignment vertical="center" wrapText="1"/>
      <protection locked="0"/>
    </xf>
    <xf numFmtId="49" fontId="215" fillId="0" borderId="112" xfId="2" applyNumberFormat="1" applyFont="1" applyFill="1" applyBorder="1">
      <alignment vertical="center"/>
    </xf>
    <xf numFmtId="0" fontId="0" fillId="0" borderId="12" xfId="0" applyBorder="1">
      <alignment vertical="center"/>
    </xf>
    <xf numFmtId="49" fontId="0" fillId="0" borderId="110" xfId="0" applyNumberFormat="1" applyBorder="1">
      <alignment vertical="center"/>
    </xf>
    <xf numFmtId="49" fontId="0" fillId="76" borderId="110" xfId="0" applyNumberFormat="1" applyFill="1" applyBorder="1">
      <alignment vertical="center"/>
    </xf>
    <xf numFmtId="49" fontId="0" fillId="78" borderId="110" xfId="0" applyNumberFormat="1" applyFill="1" applyBorder="1">
      <alignment vertical="center"/>
    </xf>
    <xf numFmtId="49" fontId="0" fillId="0" borderId="87" xfId="0" applyNumberFormat="1" applyBorder="1">
      <alignment vertical="center"/>
    </xf>
    <xf numFmtId="49" fontId="0" fillId="78" borderId="87" xfId="0" applyNumberFormat="1" applyFill="1" applyBorder="1">
      <alignment vertical="center"/>
    </xf>
    <xf numFmtId="49" fontId="0" fillId="0" borderId="123" xfId="0" applyNumberFormat="1" applyBorder="1">
      <alignment vertical="center"/>
    </xf>
    <xf numFmtId="49" fontId="0" fillId="76" borderId="123" xfId="0" applyNumberFormat="1" applyFill="1" applyBorder="1">
      <alignment vertical="center"/>
    </xf>
    <xf numFmtId="49" fontId="0" fillId="78" borderId="123" xfId="0" applyNumberFormat="1" applyFill="1" applyBorder="1">
      <alignment vertical="center"/>
    </xf>
    <xf numFmtId="49" fontId="6" fillId="21" borderId="124" xfId="0" applyNumberFormat="1" applyFont="1" applyFill="1" applyBorder="1">
      <alignment vertical="center"/>
    </xf>
    <xf numFmtId="49" fontId="6" fillId="21" borderId="125" xfId="0" applyNumberFormat="1" applyFont="1" applyFill="1" applyBorder="1">
      <alignment vertical="center"/>
    </xf>
    <xf numFmtId="49" fontId="18" fillId="6" borderId="126" xfId="0" applyNumberFormat="1" applyFont="1" applyFill="1" applyBorder="1" applyAlignment="1">
      <alignment horizontal="left" vertical="center"/>
    </xf>
    <xf numFmtId="49" fontId="18" fillId="6" borderId="127" xfId="0" applyNumberFormat="1" applyFont="1" applyFill="1" applyBorder="1" applyAlignment="1">
      <alignment horizontal="left" vertical="center"/>
    </xf>
    <xf numFmtId="49" fontId="18" fillId="6" borderId="128" xfId="0" applyNumberFormat="1" applyFont="1" applyFill="1" applyBorder="1" applyAlignment="1">
      <alignment horizontal="left" vertical="center"/>
    </xf>
    <xf numFmtId="49" fontId="0" fillId="0" borderId="129" xfId="0" applyNumberFormat="1" applyBorder="1">
      <alignment vertical="center"/>
    </xf>
    <xf numFmtId="49" fontId="0" fillId="0" borderId="130" xfId="0" applyNumberFormat="1" applyBorder="1">
      <alignment vertical="center"/>
    </xf>
    <xf numFmtId="49" fontId="0" fillId="0" borderId="131" xfId="0" applyNumberFormat="1" applyBorder="1">
      <alignment vertical="center"/>
    </xf>
    <xf numFmtId="49" fontId="0" fillId="0" borderId="132" xfId="0" applyNumberFormat="1" applyBorder="1">
      <alignment vertical="center"/>
    </xf>
    <xf numFmtId="49" fontId="0" fillId="0" borderId="133" xfId="0" applyNumberFormat="1" applyBorder="1">
      <alignment vertical="center"/>
    </xf>
    <xf numFmtId="49" fontId="0" fillId="0" borderId="134" xfId="0" applyNumberFormat="1" applyBorder="1">
      <alignment vertical="center"/>
    </xf>
    <xf numFmtId="49" fontId="0" fillId="0" borderId="135" xfId="0" applyNumberFormat="1" applyBorder="1">
      <alignment vertical="center"/>
    </xf>
    <xf numFmtId="49" fontId="0" fillId="76" borderId="136" xfId="0" applyNumberFormat="1" applyFill="1" applyBorder="1">
      <alignment vertical="center"/>
    </xf>
    <xf numFmtId="49" fontId="0" fillId="0" borderId="136" xfId="0" applyNumberFormat="1" applyBorder="1">
      <alignment vertical="center"/>
    </xf>
    <xf numFmtId="49" fontId="0" fillId="0" borderId="137" xfId="0" applyNumberFormat="1" applyBorder="1">
      <alignment vertical="center"/>
    </xf>
    <xf numFmtId="49" fontId="0" fillId="0" borderId="138" xfId="0" applyNumberFormat="1" applyBorder="1">
      <alignment vertical="center"/>
    </xf>
    <xf numFmtId="49" fontId="0" fillId="0" borderId="139" xfId="0" applyNumberFormat="1" applyBorder="1">
      <alignment vertical="center"/>
    </xf>
    <xf numFmtId="49" fontId="0" fillId="0" borderId="140" xfId="0" applyNumberFormat="1" applyBorder="1">
      <alignment vertical="center"/>
    </xf>
    <xf numFmtId="49" fontId="221" fillId="0" borderId="0" xfId="0" applyNumberFormat="1" applyFont="1">
      <alignment vertical="center"/>
    </xf>
    <xf numFmtId="0" fontId="212" fillId="0" borderId="0" xfId="0" applyNumberFormat="1" applyFont="1">
      <alignment vertical="center"/>
    </xf>
    <xf numFmtId="49" fontId="0" fillId="0" borderId="123" xfId="0" applyNumberFormat="1" applyBorder="1" applyAlignment="1">
      <alignment vertical="center"/>
    </xf>
    <xf numFmtId="49" fontId="221" fillId="0" borderId="0" xfId="0" applyNumberFormat="1" applyFont="1" applyAlignment="1">
      <alignment vertical="center"/>
    </xf>
    <xf numFmtId="49" fontId="0" fillId="0" borderId="110" xfId="0" applyNumberFormat="1" applyBorder="1" applyAlignment="1">
      <alignment vertical="center"/>
    </xf>
    <xf numFmtId="49" fontId="0" fillId="0" borderId="129" xfId="0" applyNumberFormat="1" applyBorder="1" applyAlignment="1">
      <alignment vertical="center"/>
    </xf>
    <xf numFmtId="49" fontId="0" fillId="0" borderId="138" xfId="0" applyNumberFormat="1" applyBorder="1" applyAlignment="1">
      <alignment vertical="center"/>
    </xf>
    <xf numFmtId="49" fontId="0" fillId="76" borderId="123" xfId="0" applyNumberFormat="1" applyFill="1" applyBorder="1" applyAlignment="1">
      <alignment vertical="center"/>
    </xf>
    <xf numFmtId="49" fontId="0" fillId="0" borderId="130" xfId="0" applyNumberFormat="1" applyBorder="1" applyAlignment="1">
      <alignment vertical="center"/>
    </xf>
    <xf numFmtId="3" fontId="0" fillId="0" borderId="110" xfId="0" applyNumberFormat="1" applyBorder="1" applyAlignment="1">
      <alignment vertical="center"/>
    </xf>
    <xf numFmtId="49" fontId="16" fillId="83" borderId="128" xfId="0" applyNumberFormat="1" applyFont="1" applyFill="1" applyBorder="1" applyAlignment="1">
      <alignment horizontal="left" vertical="center"/>
    </xf>
    <xf numFmtId="49" fontId="6" fillId="83" borderId="124" xfId="0" applyNumberFormat="1" applyFont="1" applyFill="1" applyBorder="1">
      <alignment vertical="center"/>
    </xf>
    <xf numFmtId="49" fontId="4" fillId="81" borderId="95" xfId="0" applyNumberFormat="1" applyFont="1" applyFill="1" applyBorder="1" applyAlignment="1" applyProtection="1">
      <alignment horizontal="right" vertical="center"/>
      <protection locked="0"/>
    </xf>
    <xf numFmtId="49" fontId="4" fillId="81" borderId="96" xfId="0" applyNumberFormat="1" applyFont="1" applyFill="1" applyBorder="1" applyAlignment="1" applyProtection="1">
      <alignment horizontal="right" vertical="center"/>
      <protection locked="0"/>
    </xf>
    <xf numFmtId="49" fontId="9" fillId="81" borderId="95" xfId="0" applyNumberFormat="1" applyFont="1" applyFill="1" applyBorder="1" applyAlignment="1" applyProtection="1">
      <alignment vertical="center"/>
      <protection locked="0"/>
    </xf>
    <xf numFmtId="49" fontId="9" fillId="81" borderId="8" xfId="0" applyNumberFormat="1" applyFont="1" applyFill="1" applyBorder="1" applyAlignment="1" applyProtection="1">
      <alignment vertical="center"/>
      <protection locked="0"/>
    </xf>
    <xf numFmtId="49" fontId="9" fillId="81" borderId="96" xfId="0" applyNumberFormat="1" applyFont="1" applyFill="1" applyBorder="1" applyAlignment="1" applyProtection="1">
      <alignment vertical="center"/>
      <protection locked="0"/>
    </xf>
    <xf numFmtId="49" fontId="9" fillId="0" borderId="95" xfId="0" applyNumberFormat="1" applyFont="1" applyFill="1" applyBorder="1" applyAlignment="1" applyProtection="1">
      <alignment vertical="center"/>
      <protection locked="0"/>
    </xf>
    <xf numFmtId="49" fontId="9" fillId="0" borderId="8" xfId="0" applyNumberFormat="1" applyFont="1" applyFill="1" applyBorder="1" applyAlignment="1" applyProtection="1">
      <alignment vertical="center"/>
      <protection locked="0"/>
    </xf>
    <xf numFmtId="49" fontId="9" fillId="0" borderId="96" xfId="0" applyNumberFormat="1" applyFont="1" applyFill="1" applyBorder="1" applyAlignment="1" applyProtection="1">
      <alignment vertical="center"/>
      <protection locked="0"/>
    </xf>
    <xf numFmtId="49" fontId="9" fillId="0" borderId="49" xfId="0" applyNumberFormat="1" applyFont="1" applyFill="1" applyBorder="1" applyAlignment="1" applyProtection="1">
      <alignment horizontal="center" vertical="center"/>
      <protection locked="0"/>
    </xf>
    <xf numFmtId="49" fontId="9" fillId="0" borderId="118" xfId="0" applyNumberFormat="1" applyFont="1" applyFill="1" applyBorder="1" applyAlignment="1" applyProtection="1">
      <alignment horizontal="center" vertical="center"/>
      <protection locked="0"/>
    </xf>
    <xf numFmtId="49" fontId="9" fillId="0" borderId="119" xfId="0" applyNumberFormat="1" applyFont="1" applyFill="1" applyBorder="1" applyAlignment="1" applyProtection="1">
      <alignment horizontal="center" vertical="center"/>
      <protection locked="0"/>
    </xf>
    <xf numFmtId="49" fontId="9" fillId="0" borderId="121" xfId="0" applyNumberFormat="1" applyFont="1" applyFill="1" applyBorder="1" applyAlignment="1" applyProtection="1">
      <alignment vertical="center"/>
      <protection locked="0"/>
    </xf>
    <xf numFmtId="0" fontId="220" fillId="0" borderId="118" xfId="0" applyFont="1" applyBorder="1" applyAlignment="1" applyProtection="1">
      <alignment vertical="center"/>
      <protection locked="0"/>
    </xf>
    <xf numFmtId="0" fontId="220" fillId="0" borderId="119" xfId="0" applyFont="1" applyBorder="1" applyAlignment="1" applyProtection="1">
      <alignment vertical="center"/>
      <protection locked="0"/>
    </xf>
    <xf numFmtId="49" fontId="9" fillId="0" borderId="121" xfId="0" quotePrefix="1" applyNumberFormat="1" applyFont="1" applyFill="1" applyBorder="1" applyAlignment="1" applyProtection="1">
      <alignment vertical="center"/>
      <protection locked="0"/>
    </xf>
    <xf numFmtId="49" fontId="9" fillId="10" borderId="102" xfId="0" applyNumberFormat="1" applyFont="1" applyFill="1" applyBorder="1" applyAlignment="1" applyProtection="1">
      <alignment horizontal="center" vertical="center"/>
      <protection locked="0"/>
    </xf>
    <xf numFmtId="49" fontId="9" fillId="10" borderId="89" xfId="0" applyNumberFormat="1" applyFont="1" applyFill="1" applyBorder="1" applyAlignment="1" applyProtection="1">
      <alignment horizontal="center" vertical="center"/>
      <protection locked="0"/>
    </xf>
    <xf numFmtId="49" fontId="9" fillId="10" borderId="90" xfId="0" applyNumberFormat="1" applyFont="1" applyFill="1" applyBorder="1" applyAlignment="1" applyProtection="1">
      <alignment horizontal="center" vertical="center"/>
      <protection locked="0"/>
    </xf>
    <xf numFmtId="49" fontId="9" fillId="10" borderId="88" xfId="0" applyNumberFormat="1" applyFont="1" applyFill="1" applyBorder="1" applyAlignment="1" applyProtection="1">
      <alignment vertical="center"/>
      <protection locked="0"/>
    </xf>
    <xf numFmtId="0" fontId="0" fillId="10" borderId="89" xfId="0" applyFont="1" applyFill="1" applyBorder="1" applyAlignment="1" applyProtection="1">
      <alignment vertical="center"/>
      <protection locked="0"/>
    </xf>
    <xf numFmtId="0" fontId="0" fillId="10" borderId="90" xfId="0" applyFont="1" applyFill="1" applyBorder="1" applyAlignment="1" applyProtection="1">
      <alignment vertical="center"/>
      <protection locked="0"/>
    </xf>
    <xf numFmtId="0" fontId="0" fillId="10" borderId="89" xfId="0" applyFill="1" applyBorder="1" applyAlignment="1" applyProtection="1">
      <alignment vertical="center"/>
      <protection locked="0"/>
    </xf>
    <xf numFmtId="0" fontId="0" fillId="10" borderId="90" xfId="0" applyFill="1" applyBorder="1" applyAlignment="1" applyProtection="1">
      <alignment vertical="center"/>
      <protection locked="0"/>
    </xf>
    <xf numFmtId="49" fontId="215" fillId="5" borderId="87" xfId="0" applyNumberFormat="1" applyFont="1" applyFill="1" applyBorder="1" applyAlignment="1">
      <alignment vertical="top"/>
    </xf>
    <xf numFmtId="49" fontId="215" fillId="5" borderId="78" xfId="0" applyNumberFormat="1" applyFont="1" applyFill="1" applyBorder="1" applyAlignment="1">
      <alignment vertical="top"/>
    </xf>
    <xf numFmtId="49" fontId="9" fillId="5" borderId="79" xfId="0" applyNumberFormat="1" applyFont="1" applyFill="1" applyBorder="1" applyAlignment="1">
      <alignment vertical="center"/>
    </xf>
    <xf numFmtId="49" fontId="9" fillId="5" borderId="80" xfId="0" applyNumberFormat="1" applyFont="1" applyFill="1" applyBorder="1" applyAlignment="1">
      <alignment vertical="center"/>
    </xf>
    <xf numFmtId="49" fontId="9" fillId="5" borderId="98" xfId="0" applyNumberFormat="1" applyFont="1" applyFill="1" applyBorder="1" applyAlignment="1">
      <alignment vertical="center"/>
    </xf>
    <xf numFmtId="49" fontId="9" fillId="80" borderId="100" xfId="0" applyNumberFormat="1" applyFont="1" applyFill="1" applyBorder="1" applyAlignment="1">
      <alignment vertical="center"/>
    </xf>
    <xf numFmtId="49" fontId="9" fillId="80" borderId="80" xfId="0" applyNumberFormat="1" applyFont="1" applyFill="1" applyBorder="1" applyAlignment="1">
      <alignment vertical="center"/>
    </xf>
    <xf numFmtId="49" fontId="9" fillId="80" borderId="98" xfId="0" applyNumberFormat="1" applyFont="1" applyFill="1" applyBorder="1" applyAlignment="1">
      <alignment vertical="center"/>
    </xf>
    <xf numFmtId="0" fontId="0" fillId="0" borderId="78" xfId="0" applyBorder="1" applyAlignment="1">
      <alignment vertical="top"/>
    </xf>
    <xf numFmtId="49" fontId="215" fillId="10" borderId="7" xfId="0" applyNumberFormat="1" applyFont="1" applyFill="1" applyBorder="1" applyAlignment="1" applyProtection="1">
      <alignment horizontal="right" vertical="center"/>
      <protection locked="0"/>
    </xf>
    <xf numFmtId="49" fontId="215" fillId="10" borderId="9" xfId="0" applyNumberFormat="1" applyFont="1" applyFill="1" applyBorder="1" applyAlignment="1" applyProtection="1">
      <alignment horizontal="right" vertical="center"/>
      <protection locked="0"/>
    </xf>
    <xf numFmtId="49" fontId="215" fillId="10" borderId="6" xfId="0" applyNumberFormat="1" applyFont="1" applyFill="1" applyBorder="1" applyAlignment="1" applyProtection="1">
      <alignment horizontal="right" vertical="center"/>
      <protection locked="0"/>
    </xf>
    <xf numFmtId="49" fontId="215" fillId="10" borderId="10" xfId="0" applyNumberFormat="1" applyFont="1" applyFill="1" applyBorder="1" applyAlignment="1" applyProtection="1">
      <alignment horizontal="right" vertical="center"/>
      <protection locked="0"/>
    </xf>
    <xf numFmtId="49" fontId="9" fillId="10" borderId="6" xfId="0" applyNumberFormat="1" applyFont="1" applyFill="1" applyBorder="1" applyAlignment="1" applyProtection="1">
      <alignment vertical="center"/>
      <protection locked="0"/>
    </xf>
    <xf numFmtId="49" fontId="9" fillId="10" borderId="0" xfId="0" applyNumberFormat="1" applyFont="1" applyFill="1" applyBorder="1" applyAlignment="1" applyProtection="1">
      <alignment vertical="center"/>
      <protection locked="0"/>
    </xf>
    <xf numFmtId="49" fontId="9" fillId="10" borderId="10" xfId="0" applyNumberFormat="1" applyFont="1" applyFill="1" applyBorder="1" applyAlignment="1" applyProtection="1">
      <alignment vertical="center"/>
      <protection locked="0"/>
    </xf>
    <xf numFmtId="0" fontId="0" fillId="10" borderId="0" xfId="0" applyFill="1" applyBorder="1" applyAlignment="1" applyProtection="1">
      <alignment vertical="center"/>
      <protection locked="0"/>
    </xf>
    <xf numFmtId="0" fontId="0" fillId="10" borderId="10" xfId="0" applyFill="1" applyBorder="1" applyAlignment="1" applyProtection="1">
      <alignment vertical="center"/>
      <protection locked="0"/>
    </xf>
    <xf numFmtId="49" fontId="215" fillId="5" borderId="79" xfId="0" applyNumberFormat="1" applyFont="1" applyFill="1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81" xfId="0" applyBorder="1" applyAlignment="1">
      <alignment vertical="center"/>
    </xf>
    <xf numFmtId="49" fontId="215" fillId="80" borderId="95" xfId="0" applyNumberFormat="1" applyFont="1" applyFill="1" applyBorder="1" applyAlignment="1">
      <alignment horizontal="center" vertical="center" wrapText="1"/>
    </xf>
    <xf numFmtId="49" fontId="215" fillId="80" borderId="96" xfId="0" applyNumberFormat="1" applyFont="1" applyFill="1" applyBorder="1" applyAlignment="1">
      <alignment horizontal="center" vertical="center" wrapText="1"/>
    </xf>
    <xf numFmtId="49" fontId="215" fillId="80" borderId="11" xfId="0" applyNumberFormat="1" applyFont="1" applyFill="1" applyBorder="1" applyAlignment="1">
      <alignment horizontal="center" vertical="center" wrapText="1"/>
    </xf>
    <xf numFmtId="49" fontId="215" fillId="80" borderId="13" xfId="0" applyNumberFormat="1" applyFont="1" applyFill="1" applyBorder="1" applyAlignment="1">
      <alignment horizontal="center" vertical="center" wrapText="1"/>
    </xf>
    <xf numFmtId="49" fontId="9" fillId="80" borderId="87" xfId="0" applyNumberFormat="1" applyFont="1" applyFill="1" applyBorder="1" applyAlignment="1">
      <alignment horizontal="center" vertical="center" wrapText="1"/>
    </xf>
    <xf numFmtId="49" fontId="9" fillId="80" borderId="78" xfId="0" applyNumberFormat="1" applyFont="1" applyFill="1" applyBorder="1" applyAlignment="1">
      <alignment horizontal="center" vertical="center" wrapText="1"/>
    </xf>
    <xf numFmtId="49" fontId="9" fillId="80" borderId="95" xfId="0" applyNumberFormat="1" applyFont="1" applyFill="1" applyBorder="1" applyAlignment="1">
      <alignment vertical="center"/>
    </xf>
    <xf numFmtId="49" fontId="9" fillId="80" borderId="97" xfId="0" applyNumberFormat="1" applyFont="1" applyFill="1" applyBorder="1" applyAlignment="1">
      <alignment vertical="center"/>
    </xf>
    <xf numFmtId="49" fontId="9" fillId="80" borderId="96" xfId="0" applyNumberFormat="1" applyFont="1" applyFill="1" applyBorder="1" applyAlignment="1">
      <alignment vertical="center"/>
    </xf>
    <xf numFmtId="49" fontId="9" fillId="80" borderId="11" xfId="0" applyNumberFormat="1" applyFont="1" applyFill="1" applyBorder="1" applyAlignment="1">
      <alignment vertical="center"/>
    </xf>
    <xf numFmtId="49" fontId="9" fillId="80" borderId="12" xfId="0" applyNumberFormat="1" applyFont="1" applyFill="1" applyBorder="1" applyAlignment="1">
      <alignment vertical="center"/>
    </xf>
    <xf numFmtId="49" fontId="9" fillId="80" borderId="13" xfId="0" applyNumberFormat="1" applyFont="1" applyFill="1" applyBorder="1" applyAlignment="1">
      <alignment vertical="center"/>
    </xf>
    <xf numFmtId="49" fontId="9" fillId="80" borderId="95" xfId="0" applyNumberFormat="1" applyFont="1" applyFill="1" applyBorder="1" applyAlignment="1">
      <alignment vertical="top"/>
    </xf>
    <xf numFmtId="49" fontId="9" fillId="80" borderId="97" xfId="0" applyNumberFormat="1" applyFont="1" applyFill="1" applyBorder="1" applyAlignment="1">
      <alignment vertical="top"/>
    </xf>
    <xf numFmtId="49" fontId="9" fillId="80" borderId="96" xfId="0" applyNumberFormat="1" applyFont="1" applyFill="1" applyBorder="1" applyAlignment="1">
      <alignment vertical="top"/>
    </xf>
    <xf numFmtId="49" fontId="9" fillId="80" borderId="11" xfId="0" applyNumberFormat="1" applyFont="1" applyFill="1" applyBorder="1" applyAlignment="1">
      <alignment vertical="top"/>
    </xf>
    <xf numFmtId="49" fontId="9" fillId="80" borderId="12" xfId="0" applyNumberFormat="1" applyFont="1" applyFill="1" applyBorder="1" applyAlignment="1">
      <alignment vertical="top"/>
    </xf>
    <xf numFmtId="49" fontId="9" fillId="80" borderId="13" xfId="0" applyNumberFormat="1" applyFont="1" applyFill="1" applyBorder="1" applyAlignment="1">
      <alignment vertical="top"/>
    </xf>
    <xf numFmtId="0" fontId="215" fillId="5" borderId="79" xfId="0" applyNumberFormat="1" applyFont="1" applyFill="1" applyBorder="1" applyAlignment="1">
      <alignment vertical="center"/>
    </xf>
    <xf numFmtId="0" fontId="0" fillId="0" borderId="80" xfId="0" applyNumberFormat="1" applyBorder="1" applyAlignment="1">
      <alignment vertical="center"/>
    </xf>
    <xf numFmtId="0" fontId="0" fillId="0" borderId="81" xfId="0" applyNumberFormat="1" applyBorder="1" applyAlignment="1">
      <alignment vertical="center"/>
    </xf>
    <xf numFmtId="49" fontId="215" fillId="5" borderId="82" xfId="0" applyNumberFormat="1" applyFont="1" applyFill="1" applyBorder="1" applyAlignment="1">
      <alignment horizontal="center" vertical="center"/>
    </xf>
    <xf numFmtId="49" fontId="215" fillId="5" borderId="80" xfId="0" applyNumberFormat="1" applyFont="1" applyFill="1" applyBorder="1" applyAlignment="1">
      <alignment vertical="center"/>
    </xf>
    <xf numFmtId="49" fontId="215" fillId="5" borderId="81" xfId="0" applyNumberFormat="1" applyFont="1" applyFill="1" applyBorder="1" applyAlignment="1">
      <alignment vertical="center"/>
    </xf>
    <xf numFmtId="49" fontId="9" fillId="5" borderId="81" xfId="0" applyNumberFormat="1" applyFont="1" applyFill="1" applyBorder="1" applyAlignment="1">
      <alignment vertical="center"/>
    </xf>
    <xf numFmtId="49" fontId="215" fillId="81" borderId="111" xfId="0" applyNumberFormat="1" applyFont="1" applyFill="1" applyBorder="1" applyAlignment="1" applyProtection="1">
      <alignment horizontal="right" vertical="center"/>
      <protection locked="0"/>
    </xf>
    <xf numFmtId="49" fontId="215" fillId="81" borderId="112" xfId="0" applyNumberFormat="1" applyFont="1" applyFill="1" applyBorder="1" applyAlignment="1" applyProtection="1">
      <alignment horizontal="right" vertical="center"/>
      <protection locked="0"/>
    </xf>
    <xf numFmtId="49" fontId="9" fillId="81" borderId="111" xfId="0" applyNumberFormat="1" applyFont="1" applyFill="1" applyBorder="1" applyAlignment="1" applyProtection="1">
      <alignment vertical="center"/>
      <protection locked="0"/>
    </xf>
    <xf numFmtId="49" fontId="9" fillId="81" borderId="113" xfId="0" applyNumberFormat="1" applyFont="1" applyFill="1" applyBorder="1" applyAlignment="1" applyProtection="1">
      <alignment vertical="center"/>
      <protection locked="0"/>
    </xf>
    <xf numFmtId="49" fontId="9" fillId="81" borderId="112" xfId="0" applyNumberFormat="1" applyFont="1" applyFill="1" applyBorder="1" applyAlignment="1" applyProtection="1">
      <alignment vertical="center"/>
      <protection locked="0"/>
    </xf>
    <xf numFmtId="49" fontId="9" fillId="0" borderId="111" xfId="0" applyNumberFormat="1" applyFont="1" applyFill="1" applyBorder="1" applyAlignment="1" applyProtection="1">
      <alignment vertical="center"/>
      <protection locked="0"/>
    </xf>
    <xf numFmtId="49" fontId="9" fillId="0" borderId="113" xfId="0" applyNumberFormat="1" applyFont="1" applyFill="1" applyBorder="1" applyAlignment="1" applyProtection="1">
      <alignment vertical="center"/>
      <protection locked="0"/>
    </xf>
    <xf numFmtId="49" fontId="9" fillId="0" borderId="112" xfId="0" applyNumberFormat="1" applyFont="1" applyFill="1" applyBorder="1" applyAlignment="1" applyProtection="1">
      <alignment vertical="center"/>
      <protection locked="0"/>
    </xf>
    <xf numFmtId="49" fontId="9" fillId="0" borderId="111" xfId="0" applyNumberFormat="1" applyFont="1" applyFill="1" applyBorder="1" applyAlignment="1" applyProtection="1">
      <alignment horizontal="center" vertical="center"/>
      <protection locked="0"/>
    </xf>
    <xf numFmtId="49" fontId="9" fillId="0" borderId="113" xfId="0" applyNumberFormat="1" applyFont="1" applyFill="1" applyBorder="1" applyAlignment="1" applyProtection="1">
      <alignment horizontal="center" vertical="center"/>
      <protection locked="0"/>
    </xf>
    <xf numFmtId="49" fontId="9" fillId="0" borderId="114" xfId="0" applyNumberFormat="1" applyFont="1" applyFill="1" applyBorder="1" applyAlignment="1" applyProtection="1">
      <alignment horizontal="center" vertical="center"/>
      <protection locked="0"/>
    </xf>
    <xf numFmtId="49" fontId="9" fillId="0" borderId="116" xfId="0" applyNumberFormat="1" applyFont="1" applyFill="1" applyBorder="1" applyAlignment="1" applyProtection="1">
      <alignment vertical="center"/>
      <protection locked="0"/>
    </xf>
    <xf numFmtId="0" fontId="0" fillId="0" borderId="113" xfId="0" applyFont="1" applyBorder="1" applyAlignment="1" applyProtection="1">
      <alignment vertical="center"/>
      <protection locked="0"/>
    </xf>
    <xf numFmtId="0" fontId="0" fillId="0" borderId="114" xfId="0" applyFont="1" applyBorder="1" applyAlignment="1" applyProtection="1">
      <alignment vertical="center"/>
      <protection locked="0"/>
    </xf>
    <xf numFmtId="0" fontId="0" fillId="0" borderId="113" xfId="0" applyBorder="1" applyAlignment="1" applyProtection="1">
      <alignment vertical="center"/>
      <protection locked="0"/>
    </xf>
    <xf numFmtId="0" fontId="0" fillId="0" borderId="114" xfId="0" applyBorder="1" applyAlignment="1" applyProtection="1">
      <alignment vertical="center"/>
      <protection locked="0"/>
    </xf>
    <xf numFmtId="49" fontId="4" fillId="81" borderId="111" xfId="0" applyNumberFormat="1" applyFont="1" applyFill="1" applyBorder="1" applyAlignment="1" applyProtection="1">
      <alignment horizontal="right" vertical="center"/>
      <protection locked="0"/>
    </xf>
    <xf numFmtId="49" fontId="4" fillId="81" borderId="112" xfId="0" applyNumberFormat="1" applyFont="1" applyFill="1" applyBorder="1" applyAlignment="1" applyProtection="1">
      <alignment horizontal="right" vertical="center"/>
      <protection locked="0"/>
    </xf>
    <xf numFmtId="0" fontId="220" fillId="0" borderId="113" xfId="0" applyFont="1" applyBorder="1" applyAlignment="1" applyProtection="1">
      <alignment vertical="center"/>
      <protection locked="0"/>
    </xf>
    <xf numFmtId="0" fontId="220" fillId="0" borderId="114" xfId="0" applyFont="1" applyBorder="1" applyAlignment="1" applyProtection="1">
      <alignment vertical="center"/>
      <protection locked="0"/>
    </xf>
    <xf numFmtId="49" fontId="9" fillId="0" borderId="116" xfId="0" quotePrefix="1" applyNumberFormat="1" applyFont="1" applyFill="1" applyBorder="1" applyAlignment="1" applyProtection="1">
      <alignment vertical="center"/>
      <protection locked="0"/>
    </xf>
    <xf numFmtId="49" fontId="6" fillId="21" borderId="85" xfId="0" applyNumberFormat="1" applyFont="1" applyFill="1" applyBorder="1" applyAlignment="1">
      <alignment horizontal="center" vertical="center"/>
    </xf>
    <xf numFmtId="49" fontId="6" fillId="21" borderId="86" xfId="0" applyNumberFormat="1" applyFont="1" applyFill="1" applyBorder="1" applyAlignment="1">
      <alignment horizontal="center" vertical="center"/>
    </xf>
    <xf numFmtId="49" fontId="6" fillId="21" borderId="92" xfId="0" applyNumberFormat="1" applyFont="1" applyFill="1" applyBorder="1" applyAlignment="1">
      <alignment horizontal="center" vertical="center"/>
    </xf>
    <xf numFmtId="49" fontId="6" fillId="21" borderId="78" xfId="0" applyNumberFormat="1" applyFont="1" applyFill="1" applyBorder="1" applyAlignment="1">
      <alignment horizontal="center" vertical="center"/>
    </xf>
    <xf numFmtId="49" fontId="6" fillId="21" borderId="87" xfId="0" applyNumberFormat="1" applyFont="1" applyFill="1" applyBorder="1" applyAlignment="1">
      <alignment horizontal="center" vertical="center"/>
    </xf>
    <xf numFmtId="49" fontId="6" fillId="21" borderId="82" xfId="0" applyNumberFormat="1" applyFont="1" applyFill="1" applyBorder="1" applyAlignment="1">
      <alignment horizontal="center" vertical="center"/>
    </xf>
    <xf numFmtId="49" fontId="6" fillId="8" borderId="4" xfId="0" applyNumberFormat="1" applyFont="1" applyFill="1" applyBorder="1" applyAlignment="1">
      <alignment horizontal="left" vertical="center"/>
    </xf>
    <xf numFmtId="49" fontId="6" fillId="8" borderId="16" xfId="0" applyNumberFormat="1" applyFont="1" applyFill="1" applyBorder="1" applyAlignment="1">
      <alignment horizontal="left" vertical="center"/>
    </xf>
    <xf numFmtId="49" fontId="10" fillId="76" borderId="1" xfId="0" applyNumberFormat="1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left" vertical="center"/>
    </xf>
    <xf numFmtId="49" fontId="201" fillId="2" borderId="4" xfId="1262" applyNumberFormat="1" applyFont="1" applyFill="1" applyBorder="1" applyAlignment="1">
      <alignment horizontal="center" vertical="center" wrapText="1"/>
    </xf>
    <xf numFmtId="49" fontId="201" fillId="0" borderId="16" xfId="1262" applyNumberFormat="1" applyFont="1" applyBorder="1" applyAlignment="1">
      <alignment horizontal="center" vertical="center" wrapText="1"/>
    </xf>
    <xf numFmtId="0" fontId="19" fillId="0" borderId="5" xfId="1257" applyBorder="1" applyAlignment="1">
      <alignment horizontal="center" vertical="center" wrapText="1"/>
    </xf>
    <xf numFmtId="0" fontId="19" fillId="0" borderId="16" xfId="1257" applyBorder="1" applyAlignment="1">
      <alignment horizontal="center" vertical="center" wrapText="1"/>
    </xf>
    <xf numFmtId="49" fontId="201" fillId="60" borderId="7" xfId="1262" quotePrefix="1" applyNumberFormat="1" applyFont="1" applyFill="1" applyBorder="1" applyAlignment="1">
      <alignment horizontal="center" vertical="center" wrapText="1"/>
    </xf>
    <xf numFmtId="49" fontId="201" fillId="0" borderId="9" xfId="1262" applyNumberFormat="1" applyFont="1" applyBorder="1" applyAlignment="1">
      <alignment horizontal="center" vertical="center" wrapText="1"/>
    </xf>
    <xf numFmtId="49" fontId="201" fillId="0" borderId="11" xfId="1262" applyNumberFormat="1" applyFont="1" applyBorder="1" applyAlignment="1">
      <alignment horizontal="center" vertical="center" wrapText="1"/>
    </xf>
    <xf numFmtId="49" fontId="201" fillId="0" borderId="13" xfId="1262" applyNumberFormat="1" applyFont="1" applyBorder="1" applyAlignment="1">
      <alignment horizontal="center" vertical="center" wrapText="1"/>
    </xf>
    <xf numFmtId="49" fontId="201" fillId="60" borderId="7" xfId="1262" applyNumberFormat="1" applyFont="1" applyFill="1" applyBorder="1" applyAlignment="1">
      <alignment horizontal="center" vertical="center" wrapText="1"/>
    </xf>
    <xf numFmtId="0" fontId="19" fillId="0" borderId="8" xfId="1257" applyBorder="1" applyAlignment="1">
      <alignment horizontal="center" vertical="center" wrapText="1"/>
    </xf>
    <xf numFmtId="0" fontId="19" fillId="0" borderId="9" xfId="1257" applyBorder="1" applyAlignment="1">
      <alignment horizontal="center" vertical="center" wrapText="1"/>
    </xf>
    <xf numFmtId="0" fontId="19" fillId="0" borderId="11" xfId="1257" applyBorder="1" applyAlignment="1">
      <alignment horizontal="center" vertical="center" wrapText="1"/>
    </xf>
    <xf numFmtId="0" fontId="19" fillId="0" borderId="12" xfId="1257" applyBorder="1" applyAlignment="1">
      <alignment horizontal="center" vertical="center" wrapText="1"/>
    </xf>
    <xf numFmtId="0" fontId="19" fillId="0" borderId="13" xfId="1257" applyBorder="1" applyAlignment="1">
      <alignment horizontal="center" vertical="center" wrapText="1"/>
    </xf>
    <xf numFmtId="49" fontId="201" fillId="0" borderId="7" xfId="1262" applyNumberFormat="1" applyFont="1" applyBorder="1" applyAlignment="1">
      <alignment horizontal="center" vertical="center" wrapText="1"/>
    </xf>
    <xf numFmtId="49" fontId="201" fillId="2" borderId="7" xfId="1262" applyNumberFormat="1" applyFont="1" applyFill="1" applyBorder="1" applyAlignment="1">
      <alignment horizontal="center" vertical="center" wrapText="1"/>
    </xf>
    <xf numFmtId="49" fontId="201" fillId="2" borderId="5" xfId="1262" applyNumberFormat="1" applyFont="1" applyFill="1" applyBorder="1" applyAlignment="1">
      <alignment horizontal="center" vertical="center" wrapText="1"/>
    </xf>
    <xf numFmtId="49" fontId="201" fillId="0" borderId="4" xfId="1262" applyNumberFormat="1" applyFont="1" applyBorder="1" applyAlignment="1">
      <alignment horizontal="center" vertical="center" wrapText="1"/>
    </xf>
    <xf numFmtId="49" fontId="201" fillId="0" borderId="5" xfId="1262" applyNumberFormat="1" applyFont="1" applyBorder="1" applyAlignment="1">
      <alignment horizontal="center" vertical="center" wrapText="1"/>
    </xf>
    <xf numFmtId="49" fontId="201" fillId="2" borderId="8" xfId="1262" applyNumberFormat="1" applyFont="1" applyFill="1" applyBorder="1" applyAlignment="1">
      <alignment horizontal="center" vertical="center" wrapText="1"/>
    </xf>
    <xf numFmtId="49" fontId="201" fillId="2" borderId="9" xfId="1262" applyNumberFormat="1" applyFont="1" applyFill="1" applyBorder="1" applyAlignment="1">
      <alignment horizontal="center" vertical="center" wrapText="1"/>
    </xf>
    <xf numFmtId="49" fontId="201" fillId="2" borderId="6" xfId="1262" applyNumberFormat="1" applyFont="1" applyFill="1" applyBorder="1" applyAlignment="1">
      <alignment horizontal="center" vertical="center" wrapText="1"/>
    </xf>
    <xf numFmtId="49" fontId="201" fillId="2" borderId="0" xfId="1262" applyNumberFormat="1" applyFont="1" applyFill="1" applyBorder="1" applyAlignment="1">
      <alignment horizontal="center" vertical="center" wrapText="1"/>
    </xf>
    <xf numFmtId="49" fontId="201" fillId="2" borderId="10" xfId="1262" applyNumberFormat="1" applyFont="1" applyFill="1" applyBorder="1" applyAlignment="1">
      <alignment horizontal="center" vertical="center" wrapText="1"/>
    </xf>
    <xf numFmtId="49" fontId="201" fillId="60" borderId="4" xfId="1262" applyNumberFormat="1" applyFont="1" applyFill="1" applyBorder="1" applyAlignment="1">
      <alignment horizontal="center" vertical="center" wrapText="1"/>
    </xf>
    <xf numFmtId="49" fontId="201" fillId="60" borderId="16" xfId="1262" applyNumberFormat="1" applyFont="1" applyFill="1" applyBorder="1" applyAlignment="1">
      <alignment horizontal="center" vertical="center" wrapText="1"/>
    </xf>
    <xf numFmtId="0" fontId="19" fillId="0" borderId="4" xfId="1257" applyBorder="1" applyAlignment="1">
      <alignment horizontal="center" vertical="center"/>
    </xf>
    <xf numFmtId="0" fontId="19" fillId="0" borderId="16" xfId="1257" applyBorder="1" applyAlignment="1">
      <alignment horizontal="center" vertical="center"/>
    </xf>
    <xf numFmtId="49" fontId="201" fillId="2" borderId="1" xfId="1262" applyNumberFormat="1" applyFont="1" applyFill="1" applyBorder="1" applyAlignment="1">
      <alignment horizontal="center" vertical="center" wrapText="1"/>
    </xf>
    <xf numFmtId="49" fontId="201" fillId="0" borderId="1" xfId="1262" applyNumberFormat="1" applyFont="1" applyBorder="1" applyAlignment="1">
      <alignment horizontal="center" vertical="center" wrapText="1"/>
    </xf>
    <xf numFmtId="0" fontId="4" fillId="0" borderId="1" xfId="1262" applyBorder="1" applyAlignment="1"/>
    <xf numFmtId="49" fontId="201" fillId="60" borderId="4" xfId="1262" applyNumberFormat="1" applyFont="1" applyFill="1" applyBorder="1" applyAlignment="1"/>
    <xf numFmtId="0" fontId="19" fillId="0" borderId="5" xfId="1257" applyBorder="1" applyAlignment="1"/>
    <xf numFmtId="0" fontId="19" fillId="0" borderId="16" xfId="1257" applyBorder="1" applyAlignment="1"/>
    <xf numFmtId="0" fontId="201" fillId="0" borderId="4" xfId="1420" applyFont="1" applyBorder="1" applyAlignment="1" applyProtection="1">
      <alignment horizontal="center"/>
    </xf>
    <xf numFmtId="0" fontId="19" fillId="0" borderId="5" xfId="1257" applyBorder="1" applyAlignment="1">
      <alignment horizontal="center"/>
    </xf>
    <xf numFmtId="0" fontId="19" fillId="0" borderId="16" xfId="1257" applyBorder="1" applyAlignment="1">
      <alignment horizontal="center"/>
    </xf>
    <xf numFmtId="0" fontId="19" fillId="0" borderId="5" xfId="1257" applyBorder="1" applyAlignment="1">
      <alignment horizontal="center" vertical="center"/>
    </xf>
    <xf numFmtId="0" fontId="206" fillId="0" borderId="1" xfId="1262" applyNumberFormat="1" applyFont="1" applyFill="1" applyBorder="1" applyAlignment="1">
      <alignment horizontal="center" vertical="center"/>
    </xf>
    <xf numFmtId="49" fontId="9" fillId="0" borderId="42" xfId="0" applyNumberFormat="1" applyFont="1" applyFill="1" applyBorder="1" applyAlignment="1" applyProtection="1">
      <alignment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49" fontId="6" fillId="10" borderId="1" xfId="0" applyNumberFormat="1" applyFont="1" applyFill="1" applyBorder="1" applyAlignment="1">
      <alignment horizontal="center" vertical="center"/>
    </xf>
  </cellXfs>
  <cellStyles count="1983">
    <cellStyle name="_x0002_" xfId="8"/>
    <cellStyle name="_x0009__x000b_1,_x0009_" xfId="9"/>
    <cellStyle name="_x000c_ーセン_x000c_" xfId="10"/>
    <cellStyle name="_x000d__x000a_JournalTemplate=C:\COMFO\CTALK\JOURSTD.TPL_x000d__x000a_LbStateAddress=3 3 0 251 1 89 2 311_x000d__x000a_LbStateJou" xfId="11"/>
    <cellStyle name="(0)" xfId="12"/>
    <cellStyle name="(0)～" xfId="13"/>
    <cellStyle name="（0分）" xfId="14"/>
    <cellStyle name="（0分） 2" xfId="1423"/>
    <cellStyle name="?y" xfId="15"/>
    <cellStyle name="[0]～" xfId="16"/>
    <cellStyle name="_★アイテックツリタニ★資料" xfId="17"/>
    <cellStyle name="_★釣谷電子津山製作所★資料" xfId="18"/>
    <cellStyle name="_20100419　H30年業容" xfId="19"/>
    <cellStyle name="_20100820 経企G提出　H25ーH30 PL影響" xfId="20"/>
    <cellStyle name="_Comma" xfId="21"/>
    <cellStyle name="_Currency" xfId="22"/>
    <cellStyle name="_CurrencySpace" xfId="23"/>
    <cellStyle name="_CurrencySpace_Combined Estimates Model 02" xfId="24"/>
    <cellStyle name="_CurrencySpace_Ownership" xfId="25"/>
    <cellStyle name="_CurrencySpace_SOTP" xfId="26"/>
    <cellStyle name="_CurrencySpace_Switches" xfId="27"/>
    <cellStyle name="_CurrencySpace_Version 5" xfId="28"/>
    <cellStyle name="_CurrencySpace_Viceroy Cons Inputs" xfId="29"/>
    <cellStyle name="_Euro" xfId="30"/>
    <cellStyle name="_Heading" xfId="31"/>
    <cellStyle name="_Heading_0717002c" xfId="32"/>
    <cellStyle name="_Heading_0717002c.xls Chart 1" xfId="33"/>
    <cellStyle name="_Heading_0722021A" xfId="34"/>
    <cellStyle name="_Heading_07222002" xfId="35"/>
    <cellStyle name="_Heading_072402 R 11-25" xfId="36"/>
    <cellStyle name="_Heading_072402 R 11-26" xfId="37"/>
    <cellStyle name="_Headline" xfId="38"/>
    <cellStyle name="_Headline_0717002c" xfId="39"/>
    <cellStyle name="_Headline_0717002c.xls Chart 1" xfId="40"/>
    <cellStyle name="_Headline_0722021A" xfId="41"/>
    <cellStyle name="_Headline_07222002" xfId="42"/>
    <cellStyle name="_Headline_072402 R 11-25" xfId="43"/>
    <cellStyle name="_Headline_072402 R 11-26" xfId="44"/>
    <cellStyle name="_Highlight" xfId="45"/>
    <cellStyle name="_Multiple" xfId="46"/>
    <cellStyle name="_MultipleSpace" xfId="47"/>
    <cellStyle name="_Percent" xfId="48"/>
    <cellStyle name="_PercentSpace" xfId="49"/>
    <cellStyle name="_SubHeading" xfId="50"/>
    <cellStyle name="_SubHeading_0717002c" xfId="51"/>
    <cellStyle name="_SubHeading_0717002c.xls Chart 1" xfId="52"/>
    <cellStyle name="_SubHeading_0722021A" xfId="53"/>
    <cellStyle name="_SubHeading_07222002" xfId="54"/>
    <cellStyle name="_SubHeading_072402 R 11-25" xfId="55"/>
    <cellStyle name="_SubHeading_072402 R 11-26" xfId="56"/>
    <cellStyle name="_Table" xfId="57"/>
    <cellStyle name="_Table_0717002c" xfId="58"/>
    <cellStyle name="_Table_0717002c.xls Chart 1" xfId="59"/>
    <cellStyle name="_Table_0722021A" xfId="60"/>
    <cellStyle name="_Table_07222002" xfId="61"/>
    <cellStyle name="_Table_072402 R 11-25" xfId="62"/>
    <cellStyle name="_Table_072402 R 11-26" xfId="63"/>
    <cellStyle name="_TableHead" xfId="64"/>
    <cellStyle name="_TableHead_0717002c" xfId="65"/>
    <cellStyle name="_TableHead_0717002c.xls Chart 1" xfId="66"/>
    <cellStyle name="_TableHead_0722021A" xfId="67"/>
    <cellStyle name="_TableHead_07222002" xfId="68"/>
    <cellStyle name="_TableHead_072402 R 11-25" xfId="69"/>
    <cellStyle name="_TableHead_072402 R 11-26" xfId="70"/>
    <cellStyle name="_TableHeading" xfId="71"/>
    <cellStyle name="_TableHeading_0717002c" xfId="72"/>
    <cellStyle name="_TableHeading_0717002c.xls Chart 1" xfId="73"/>
    <cellStyle name="_TableHeading_0722021A" xfId="74"/>
    <cellStyle name="_TableHeading_07222002" xfId="75"/>
    <cellStyle name="_TableHeading_072402 R 11-25" xfId="76"/>
    <cellStyle name="_TableHeading_072402 R 11-26" xfId="77"/>
    <cellStyle name="_TableRowBorder" xfId="78"/>
    <cellStyle name="_TableRowHead" xfId="79"/>
    <cellStyle name="_TableRowHead_0717002c" xfId="80"/>
    <cellStyle name="_TableRowHead_0717002c.xls Chart 1" xfId="81"/>
    <cellStyle name="_TableRowHead_0722021A" xfId="82"/>
    <cellStyle name="_TableRowHead_07222002" xfId="83"/>
    <cellStyle name="_TableRowHead_072402 R 11-25" xfId="84"/>
    <cellStyle name="_TableRowHead_072402 R 11-26" xfId="85"/>
    <cellStyle name="_TableRowHeading" xfId="86"/>
    <cellStyle name="_TableRowHeading_0717002c" xfId="87"/>
    <cellStyle name="_TableRowHeading_0717002c.xls Chart 1" xfId="88"/>
    <cellStyle name="_TableRowHeading_0722021A" xfId="89"/>
    <cellStyle name="_TableRowHeading_07222002" xfId="90"/>
    <cellStyle name="_TableRowHeading_072402 R 11-25" xfId="91"/>
    <cellStyle name="_TableRowHeading_072402 R 11-26" xfId="92"/>
    <cellStyle name="_TableSuperHead" xfId="93"/>
    <cellStyle name="_TableSuperHead_0717002c" xfId="94"/>
    <cellStyle name="_TableSuperHead_0717002c.xls Chart 1" xfId="95"/>
    <cellStyle name="_TableSuperHead_0722021A" xfId="96"/>
    <cellStyle name="_TableSuperHead_07222002" xfId="97"/>
    <cellStyle name="_TableSuperHead_072402 R 11-25" xfId="98"/>
    <cellStyle name="_TableSuperHead_072402 R 11-26" xfId="99"/>
    <cellStyle name="_TableSuperHeading" xfId="100"/>
    <cellStyle name="_TableSuperHeading_0717002c" xfId="101"/>
    <cellStyle name="_TableSuperHeading_0717002c.xls Chart 1" xfId="102"/>
    <cellStyle name="_TableSuperHeading_0722021A" xfId="103"/>
    <cellStyle name="_TableSuperHeading_07222002" xfId="104"/>
    <cellStyle name="_TableSuperHeading_072402 R 11-25" xfId="105"/>
    <cellStyle name="_TableSuperHeading_072402 R 11-26" xfId="106"/>
    <cellStyle name="_TableText" xfId="107"/>
    <cellStyle name="_TableText_0717002c" xfId="108"/>
    <cellStyle name="_TableText_0717002c.xls Chart 1" xfId="109"/>
    <cellStyle name="_TableText_0722021A" xfId="110"/>
    <cellStyle name="_TableText_07222002" xfId="111"/>
    <cellStyle name="_TableText_072402 R 11-25" xfId="112"/>
    <cellStyle name="_TableText_072402 R 11-26" xfId="113"/>
    <cellStyle name="_ﾊﾟﾜｰﾄﾞｺﾑ中期計画" xfId="114"/>
    <cellStyle name="_ペンディング管理一..." xfId="115"/>
    <cellStyle name="_図表(ｱｲﾃｯｸﾂﾘﾀﾆ)" xfId="116"/>
    <cellStyle name="～(0)" xfId="117"/>
    <cellStyle name="～[0]" xfId="118"/>
    <cellStyle name="£ BP" xfId="119"/>
    <cellStyle name="¥ JY" xfId="120"/>
    <cellStyle name="&lt;カード○呈示&gt;" xfId="121"/>
    <cellStyle name="＜カード0呈示＞" xfId="122"/>
    <cellStyle name="＜カード0呈示＞ 2" xfId="1424"/>
    <cellStyle name="±ITYAT・覧" xfId="123"/>
    <cellStyle name="•\Ž¦Ï‚Ý‚ÌƒnƒCƒp[ƒŠƒ“ƒN" xfId="124"/>
    <cellStyle name="•W€_‚RŒÂ•Êƒvƒƒtƒ@ƒCƒ‹ƒIƒvƒVƒ‡ƒ“" xfId="125"/>
    <cellStyle name="\|IEEnCp[N" xfId="126"/>
    <cellStyle name="\|IEEnCp[N 2" xfId="1620"/>
    <cellStyle name="\¦ÏÝÌnCp[N" xfId="127"/>
    <cellStyle name="ÊÝ [0.00]_BTCSMOD1" xfId="128"/>
    <cellStyle name="ÊÝ_BTCSMOD1" xfId="129"/>
    <cellStyle name="nCp[N" xfId="130"/>
    <cellStyle name="W_@" xfId="131"/>
    <cellStyle name="Wdl" xfId="132"/>
    <cellStyle name="Wdl 2" xfId="1621"/>
    <cellStyle name="0%表示" xfId="133"/>
    <cellStyle name="0)" xfId="134"/>
    <cellStyle name="0,0_x000a__x000a_NA_x000a__x000a_" xfId="135"/>
    <cellStyle name="0,0_x000d__x000a_NA_x000d__x000a_" xfId="136"/>
    <cellStyle name="0.0%表示" xfId="137"/>
    <cellStyle name="0.0表示" xfId="138"/>
    <cellStyle name="0：00" xfId="139"/>
    <cellStyle name="0：00 2" xfId="1425"/>
    <cellStyle name="1" xfId="140"/>
    <cellStyle name="１" xfId="141"/>
    <cellStyle name="1_（210713） 21年度下期予算ベース案VRサマリー（成行）" xfId="142"/>
    <cellStyle name="1_（資料②）　中計試算用VR_21.08.31" xfId="143"/>
    <cellStyle name="1_（資料②）　中計試算用VR_21.08.31_【ベース】資金収支(22～24年度)ノーマル" xfId="144"/>
    <cellStyle name="1_【資料②】　中計ＳＩＭフォーマット_21.07.22　0907232115" xfId="145"/>
    <cellStyle name="1_【資料②】　中計ＳＩＭフォーマット_21.07.22　0907232115_【ベース】資金収支(22～24年度)ノーマル" xfId="146"/>
    <cellStyle name="1_■2008年■MUFGカード切換金額評価 門馬修正 " xfId="147"/>
    <cellStyle name="1_■2008年■MUFGカード切換金額評価 門馬修正  2" xfId="1622"/>
    <cellStyle name="1_■2008年■MUFGカード切換金額評価 門馬修正 _【AMEXﾃﾞｭｱﾙ】御見積り説明書_20110217v3横江修正中_【UM切替】御見積り説明書_20110905_v2 " xfId="148"/>
    <cellStyle name="1_■2008年■MUFGカード切換金額評価 門馬修正 _【AMEXﾃﾞｭｱﾙ】御見積り説明書_20110217v3横江修正中_【UM切替】御見積り説明書_20110905_v2  2" xfId="1623"/>
    <cellStyle name="1_■2008年■MUFGカード切換金額評価 門馬修正 _【AMEXﾃﾞｭｱﾙ】御見積り説明書_20110217v3横江修正中_【UM切替】御見積り説明書_20110905_v3 " xfId="149"/>
    <cellStyle name="1_■2008年■MUFGカード切換金額評価 門馬修正 _【AMEXﾃﾞｭｱﾙ】御見積り説明書_20110217v3横江修正中_【UM切替】御見積り説明書_20110905_v3  2" xfId="1624"/>
    <cellStyle name="1_■2008年■MUFGカード切換金額評価 門馬修正 _【AMEXﾃﾞｭｱﾙ】御見積り説明書_20110217v3横江修正中_【UM切替】御見積り説明書_20110905_v4 " xfId="150"/>
    <cellStyle name="1_■2008年■MUFGカード切換金額評価 門馬修正 _【AMEXﾃﾞｭｱﾙ】御見積り説明書_20110217v3横江修正中_【UM切替】御見積り説明書_20110905_v4  2" xfId="1625"/>
    <cellStyle name="1_■2008年■MUFGカード切換金額評価 門馬修正 _【U15643】要件定義書(抜粋版)" xfId="151"/>
    <cellStyle name="1_■2008年■MUFGカード切換金額評価 門馬修正 _【U15643】要件定義書(抜粋版) 2" xfId="1626"/>
    <cellStyle name="1_■2008年■MUFGカード切換金額評価 門馬修正 _【U15643】要件定義書(抜粋版)_【U15643】要件定義書(抜粋版)" xfId="152"/>
    <cellStyle name="1_■2008年■MUFGカード切換金額評価 門馬修正 _【U15643】要件定義書(抜粋版)_【U15643】要件定義書(抜粋版) 2" xfId="1627"/>
    <cellStyle name="1_■2008年■MUFGカード切換金額評価 門馬修正 _【U15643】要件定義書(抜粋版)_【U15643】要件定義書(抜粋版)_【U16748】UM切替_要件定義書" xfId="153"/>
    <cellStyle name="1_■2008年■MUFGカード切換金額評価 門馬修正 _【U15643】要件定義書(抜粋版)_【U15643】要件定義書(抜粋版)_【U16748】UM切替_要件定義書 2" xfId="1628"/>
    <cellStyle name="1_■2008年■MUFGカード切換金額評価 門馬修正 _【U15643】要件定義書(抜粋版)_【U15643】要件定義書(抜粋版)_【U16748】UM切替_要件定義書_【U16748】UM切替_要件定義書" xfId="154"/>
    <cellStyle name="1_■2008年■MUFGカード切換金額評価 門馬修正 _【U15643】要件定義書(抜粋版)_【U15643】要件定義書(抜粋版)_【U16748】UM切替_要件定義書_【U16748】UM切替_要件定義書 2" xfId="1629"/>
    <cellStyle name="1_■2008年■MUFGカード切換金額評価 門馬修正 _【U15643】要件定義書(抜粋版)_【U15643】要件定義書(抜粋版)_３（２）①帳票一覧" xfId="155"/>
    <cellStyle name="1_■2008年■MUFGカード切換金額評価 門馬修正 _【U15643】要件定義書(抜粋版)_【U15643】要件定義書(抜粋版)_３（２）①帳票一覧 2" xfId="1630"/>
    <cellStyle name="1_■2008年■MUFGカード切換金額評価 門馬修正 _【U15643】要件定義書(抜粋版)_【U15643】要件定義書(抜粋版)_３（２）②画面一覧" xfId="156"/>
    <cellStyle name="1_■2008年■MUFGカード切換金額評価 門馬修正 _【U15643】要件定義書(抜粋版)_【U15643】要件定義書(抜粋版)_３（２）②画面一覧 2" xfId="1631"/>
    <cellStyle name="1_■2008年■MUFGカード切換金額評価 門馬修正 _【U15643】要件定義書(抜粋版)_【U15643】要件定義書(抜粋版)_３（４）①外部データ一覧" xfId="157"/>
    <cellStyle name="1_■2008年■MUFGカード切換金額評価 門馬修正 _【U15643】要件定義書(抜粋版)_【U15643】要件定義書(抜粋版)_３（４）①外部データ一覧 2" xfId="1632"/>
    <cellStyle name="1_■2008年■MUFGカード切換金額評価 門馬修正 _【U15643】要件定義書(抜粋版)_【U16748】UM切替_要件定義書" xfId="158"/>
    <cellStyle name="1_■2008年■MUFGカード切換金額評価 門馬修正 _【U15643】要件定義書(抜粋版)_【U16748】UM切替_要件定義書 2" xfId="1633"/>
    <cellStyle name="1_■2008年■MUFGカード切換金額評価 門馬修正 _【U15643】要件定義書(抜粋版)_【U16748】UM切替_要件定義書_【U16748】UM切替_要件定義書" xfId="159"/>
    <cellStyle name="1_■2008年■MUFGカード切換金額評価 門馬修正 _【U15643】要件定義書(抜粋版)_【U16748】UM切替_要件定義書_【U16748】UM切替_要件定義書 2" xfId="1634"/>
    <cellStyle name="1_■2008年■MUFGカード切換金額評価 門馬修正 _【U15643】要件定義書(抜粋版)_３（２）①帳票一覧" xfId="160"/>
    <cellStyle name="1_■2008年■MUFGカード切換金額評価 門馬修正 _【U15643】要件定義書(抜粋版)_３（２）①帳票一覧 2" xfId="1635"/>
    <cellStyle name="1_■2008年■MUFGカード切換金額評価 門馬修正 _【U15643】要件定義書(抜粋版)_３（２）②画面一覧" xfId="161"/>
    <cellStyle name="1_■2008年■MUFGカード切換金額評価 門馬修正 _【U15643】要件定義書(抜粋版)_３（２）②画面一覧 2" xfId="1636"/>
    <cellStyle name="1_■2008年■MUFGカード切換金額評価 門馬修正 _【U15643】要件定義書(抜粋版)_３（４）①外部データ一覧" xfId="162"/>
    <cellStyle name="1_■2008年■MUFGカード切換金額評価 門馬修正 _【U15643】要件定義書(抜粋版)_３（４）①外部データ一覧 2" xfId="1637"/>
    <cellStyle name="1_■2008年■MUFGカード切換金額評価 門馬修正 _【U15643】要件定義書(抜粋版)_ＡＭＥＸデュアル申込フロー図" xfId="163"/>
    <cellStyle name="1_■2008年■MUFGカード切換金額評価 門馬修正 _【U15643】要件定義書(抜粋版)_ＡＭＥＸデュアル申込フロー図 2" xfId="1638"/>
    <cellStyle name="1_■2008年■MUFGカード切換金額評価 門馬修正 _【U15643】要件定義書(抜粋版)_ＡＭＥＸデュアル申込フロー図_【U16748】UM切替_要件定義書" xfId="164"/>
    <cellStyle name="1_■2008年■MUFGカード切換金額評価 門馬修正 _【U15643】要件定義書(抜粋版)_ＡＭＥＸデュアル申込フロー図_【U16748】UM切替_要件定義書 2" xfId="1639"/>
    <cellStyle name="1_■2008年■MUFGカード切換金額評価 門馬修正 _【U15643】要件定義書(抜粋版)_ＡＭＥＸデュアル申込フロー図_【U16748】UM切替_要件定義書_【U16748】UM切替_要件定義書" xfId="165"/>
    <cellStyle name="1_■2008年■MUFGカード切換金額評価 門馬修正 _【U15643】要件定義書(抜粋版)_ＡＭＥＸデュアル申込フロー図_【U16748】UM切替_要件定義書_【U16748】UM切替_要件定義書 2" xfId="1640"/>
    <cellStyle name="1_■2008年■MUFGカード切換金額評価 門馬修正 _【U15643】要件定義書(抜粋版)_ＡＭＥＸデュアル申込フロー図_３（２）①帳票一覧" xfId="166"/>
    <cellStyle name="1_■2008年■MUFGカード切換金額評価 門馬修正 _【U15643】要件定義書(抜粋版)_ＡＭＥＸデュアル申込フロー図_３（２）①帳票一覧 2" xfId="1641"/>
    <cellStyle name="1_■2008年■MUFGカード切換金額評価 門馬修正 _【U15643】要件定義書(抜粋版)_ＡＭＥＸデュアル申込フロー図_３（２）②画面一覧" xfId="167"/>
    <cellStyle name="1_■2008年■MUFGカード切換金額評価 門馬修正 _【U15643】要件定義書(抜粋版)_ＡＭＥＸデュアル申込フロー図_３（２）②画面一覧 2" xfId="1642"/>
    <cellStyle name="1_■2008年■MUFGカード切換金額評価 門馬修正 _【U15643】要件定義書(抜粋版)_ＡＭＥＸデュアル申込フロー図_３（４）①外部データ一覧" xfId="168"/>
    <cellStyle name="1_■2008年■MUFGカード切換金額評価 門馬修正 _【U15643】要件定義書(抜粋版)_ＡＭＥＸデュアル申込フロー図_３（４）①外部データ一覧 2" xfId="1643"/>
    <cellStyle name="1_■2008年■MUFGカード切換金額評価 門馬修正 _【U16748】UM切替_要件定義書" xfId="169"/>
    <cellStyle name="1_■2008年■MUFGカード切換金額評価 門馬修正 _【U16748】UM切替_要件定義書 2" xfId="1644"/>
    <cellStyle name="1_■2008年■MUFGカード切換金額評価 門馬修正 _【U16748】UM切替_要件定義書_【U16748】UM切替_要件定義書" xfId="170"/>
    <cellStyle name="1_■2008年■MUFGカード切換金額評価 門馬修正 _【U16748】UM切替_要件定義書_【U16748】UM切替_要件定義書 2" xfId="1645"/>
    <cellStyle name="1_■2008年■MUFGカード切換金額評価 門馬修正 _３（２）①帳票一覧" xfId="171"/>
    <cellStyle name="1_■2008年■MUFGカード切換金額評価 門馬修正 _３（２）①帳票一覧 2" xfId="1646"/>
    <cellStyle name="1_■2008年■MUFGカード切換金額評価 門馬修正 _３（２）②画面一覧" xfId="172"/>
    <cellStyle name="1_■2008年■MUFGカード切換金額評価 門馬修正 _３（２）②画面一覧 2" xfId="1647"/>
    <cellStyle name="1_■2008年■MUFGカード切換金額評価 門馬修正 _３（４）①外部データ一覧" xfId="173"/>
    <cellStyle name="1_■2008年■MUFGカード切換金額評価 門馬修正 _３（４）①外部データ一覧 2" xfId="1648"/>
    <cellStyle name="1_ライフ殿本年度ｽｹｼﾞｭｰﾙ（2.0案）_■2008年■MUFGカード切換金額評価 門馬修正 " xfId="174"/>
    <cellStyle name="1_ライフ殿本年度ｽｹｼﾞｭｰﾙ（2.0案）_■2008年■MUFGカード切換金額評価 門馬修正  2" xfId="1649"/>
    <cellStyle name="1_ライフ殿本年度ｽｹｼﾞｭｰﾙ（2.0案）_■2008年■MUFGカード切換金額評価 門馬修正 _【AMEXﾃﾞｭｱﾙ】御見積り説明書_20110217v3横江修正中_【UM切替】御見積り説明書_20110905_v2 " xfId="175"/>
    <cellStyle name="1_ライフ殿本年度ｽｹｼﾞｭｰﾙ（2.0案）_■2008年■MUFGカード切換金額評価 門馬修正 _【AMEXﾃﾞｭｱﾙ】御見積り説明書_20110217v3横江修正中_【UM切替】御見積り説明書_20110905_v2  2" xfId="1650"/>
    <cellStyle name="1_ライフ殿本年度ｽｹｼﾞｭｰﾙ（2.0案）_■2008年■MUFGカード切換金額評価 門馬修正 _【AMEXﾃﾞｭｱﾙ】御見積り説明書_20110217v3横江修正中_【UM切替】御見積り説明書_20110905_v3 " xfId="176"/>
    <cellStyle name="1_ライフ殿本年度ｽｹｼﾞｭｰﾙ（2.0案）_■2008年■MUFGカード切換金額評価 門馬修正 _【AMEXﾃﾞｭｱﾙ】御見積り説明書_20110217v3横江修正中_【UM切替】御見積り説明書_20110905_v3  2" xfId="1651"/>
    <cellStyle name="1_ライフ殿本年度ｽｹｼﾞｭｰﾙ（2.0案）_■2008年■MUFGカード切換金額評価 門馬修正 _【AMEXﾃﾞｭｱﾙ】御見積り説明書_20110217v3横江修正中_【UM切替】御見積り説明書_20110905_v4 " xfId="177"/>
    <cellStyle name="1_ライフ殿本年度ｽｹｼﾞｭｰﾙ（2.0案）_■2008年■MUFGカード切換金額評価 門馬修正 _【AMEXﾃﾞｭｱﾙ】御見積り説明書_20110217v3横江修正中_【UM切替】御見積り説明書_20110905_v4  2" xfId="1652"/>
    <cellStyle name="1_ライフ殿本年度ｽｹｼﾞｭｰﾙ（2.0案）_■2008年■MUFGカード切換金額評価 門馬修正 _【U15643】要件定義書(抜粋版)" xfId="178"/>
    <cellStyle name="1_ライフ殿本年度ｽｹｼﾞｭｰﾙ（2.0案）_■2008年■MUFGカード切換金額評価 門馬修正 _【U15643】要件定義書(抜粋版) 2" xfId="1653"/>
    <cellStyle name="1_ライフ殿本年度ｽｹｼﾞｭｰﾙ（2.0案）_■2008年■MUFGカード切換金額評価 門馬修正 _【U15643】要件定義書(抜粋版)_【U15643】要件定義書(抜粋版)" xfId="179"/>
    <cellStyle name="1_ライフ殿本年度ｽｹｼﾞｭｰﾙ（2.0案）_■2008年■MUFGカード切換金額評価 門馬修正 _【U15643】要件定義書(抜粋版)_【U15643】要件定義書(抜粋版) 2" xfId="1654"/>
    <cellStyle name="1_ライフ殿本年度ｽｹｼﾞｭｰﾙ（2.0案）_■2008年■MUFGカード切換金額評価 門馬修正 _【U15643】要件定義書(抜粋版)_【U15643】要件定義書(抜粋版)_【U16748】UM切替_要件定義書" xfId="180"/>
    <cellStyle name="1_ライフ殿本年度ｽｹｼﾞｭｰﾙ（2.0案）_■2008年■MUFGカード切換金額評価 門馬修正 _【U15643】要件定義書(抜粋版)_【U15643】要件定義書(抜粋版)_【U16748】UM切替_要件定義書 2" xfId="1655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" xfId="181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 2" xfId="1656"/>
    <cellStyle name="1_ライフ殿本年度ｽｹｼﾞｭｰﾙ（2.0案）_■2008年■MUFGカード切換金額評価 門馬修正 _【U15643】要件定義書(抜粋版)_【U15643】要件定義書(抜粋版)_３（２）①帳票一覧" xfId="182"/>
    <cellStyle name="1_ライフ殿本年度ｽｹｼﾞｭｰﾙ（2.0案）_■2008年■MUFGカード切換金額評価 門馬修正 _【U15643】要件定義書(抜粋版)_【U15643】要件定義書(抜粋版)_３（２）①帳票一覧 2" xfId="1657"/>
    <cellStyle name="1_ライフ殿本年度ｽｹｼﾞｭｰﾙ（2.0案）_■2008年■MUFGカード切換金額評価 門馬修正 _【U15643】要件定義書(抜粋版)_【U15643】要件定義書(抜粋版)_３（２）②画面一覧" xfId="183"/>
    <cellStyle name="1_ライフ殿本年度ｽｹｼﾞｭｰﾙ（2.0案）_■2008年■MUFGカード切換金額評価 門馬修正 _【U15643】要件定義書(抜粋版)_【U15643】要件定義書(抜粋版)_３（２）②画面一覧 2" xfId="1658"/>
    <cellStyle name="1_ライフ殿本年度ｽｹｼﾞｭｰﾙ（2.0案）_■2008年■MUFGカード切換金額評価 門馬修正 _【U15643】要件定義書(抜粋版)_【U15643】要件定義書(抜粋版)_３（４）①外部データ一覧" xfId="184"/>
    <cellStyle name="1_ライフ殿本年度ｽｹｼﾞｭｰﾙ（2.0案）_■2008年■MUFGカード切換金額評価 門馬修正 _【U15643】要件定義書(抜粋版)_【U15643】要件定義書(抜粋版)_３（４）①外部データ一覧 2" xfId="1659"/>
    <cellStyle name="1_ライフ殿本年度ｽｹｼﾞｭｰﾙ（2.0案）_■2008年■MUFGカード切換金額評価 門馬修正 _【U15643】要件定義書(抜粋版)_【U16748】UM切替_要件定義書" xfId="185"/>
    <cellStyle name="1_ライフ殿本年度ｽｹｼﾞｭｰﾙ（2.0案）_■2008年■MUFGカード切換金額評価 門馬修正 _【U15643】要件定義書(抜粋版)_【U16748】UM切替_要件定義書 2" xfId="1660"/>
    <cellStyle name="1_ライフ殿本年度ｽｹｼﾞｭｰﾙ（2.0案）_■2008年■MUFGカード切換金額評価 門馬修正 _【U15643】要件定義書(抜粋版)_【U16748】UM切替_要件定義書_【U16748】UM切替_要件定義書" xfId="186"/>
    <cellStyle name="1_ライフ殿本年度ｽｹｼﾞｭｰﾙ（2.0案）_■2008年■MUFGカード切換金額評価 門馬修正 _【U15643】要件定義書(抜粋版)_【U16748】UM切替_要件定義書_【U16748】UM切替_要件定義書 2" xfId="1661"/>
    <cellStyle name="1_ライフ殿本年度ｽｹｼﾞｭｰﾙ（2.0案）_■2008年■MUFGカード切換金額評価 門馬修正 _【U15643】要件定義書(抜粋版)_３（２）①帳票一覧" xfId="187"/>
    <cellStyle name="1_ライフ殿本年度ｽｹｼﾞｭｰﾙ（2.0案）_■2008年■MUFGカード切換金額評価 門馬修正 _【U15643】要件定義書(抜粋版)_３（２）①帳票一覧 2" xfId="1662"/>
    <cellStyle name="1_ライフ殿本年度ｽｹｼﾞｭｰﾙ（2.0案）_■2008年■MUFGカード切換金額評価 門馬修正 _【U15643】要件定義書(抜粋版)_３（２）②画面一覧" xfId="188"/>
    <cellStyle name="1_ライフ殿本年度ｽｹｼﾞｭｰﾙ（2.0案）_■2008年■MUFGカード切換金額評価 門馬修正 _【U15643】要件定義書(抜粋版)_３（２）②画面一覧 2" xfId="1663"/>
    <cellStyle name="1_ライフ殿本年度ｽｹｼﾞｭｰﾙ（2.0案）_■2008年■MUFGカード切換金額評価 門馬修正 _【U15643】要件定義書(抜粋版)_３（４）①外部データ一覧" xfId="189"/>
    <cellStyle name="1_ライフ殿本年度ｽｹｼﾞｭｰﾙ（2.0案）_■2008年■MUFGカード切換金額評価 門馬修正 _【U15643】要件定義書(抜粋版)_３（４）①外部データ一覧 2" xfId="1664"/>
    <cellStyle name="1_ライフ殿本年度ｽｹｼﾞｭｰﾙ（2.0案）_■2008年■MUFGカード切換金額評価 門馬修正 _【U15643】要件定義書(抜粋版)_ＡＭＥＸデュアル申込フロー図" xfId="190"/>
    <cellStyle name="1_ライフ殿本年度ｽｹｼﾞｭｰﾙ（2.0案）_■2008年■MUFGカード切換金額評価 門馬修正 _【U15643】要件定義書(抜粋版)_ＡＭＥＸデュアル申込フロー図 2" xfId="1665"/>
    <cellStyle name="1_ライフ殿本年度ｽｹｼﾞｭｰﾙ（2.0案）_■2008年■MUFGカード切換金額評価 門馬修正 _【U15643】要件定義書(抜粋版)_ＡＭＥＸデュアル申込フロー図_【U16748】UM切替_要件定義書" xfId="191"/>
    <cellStyle name="1_ライフ殿本年度ｽｹｼﾞｭｰﾙ（2.0案）_■2008年■MUFGカード切換金額評価 門馬修正 _【U15643】要件定義書(抜粋版)_ＡＭＥＸデュアル申込フロー図_【U16748】UM切替_要件定義書 2" xfId="1666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" xfId="192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 2" xfId="1667"/>
    <cellStyle name="1_ライフ殿本年度ｽｹｼﾞｭｰﾙ（2.0案）_■2008年■MUFGカード切換金額評価 門馬修正 _【U15643】要件定義書(抜粋版)_ＡＭＥＸデュアル申込フロー図_３（２）①帳票一覧" xfId="193"/>
    <cellStyle name="1_ライフ殿本年度ｽｹｼﾞｭｰﾙ（2.0案）_■2008年■MUFGカード切換金額評価 門馬修正 _【U15643】要件定義書(抜粋版)_ＡＭＥＸデュアル申込フロー図_３（２）①帳票一覧 2" xfId="1668"/>
    <cellStyle name="1_ライフ殿本年度ｽｹｼﾞｭｰﾙ（2.0案）_■2008年■MUFGカード切換金額評価 門馬修正 _【U15643】要件定義書(抜粋版)_ＡＭＥＸデュアル申込フロー図_３（２）②画面一覧" xfId="194"/>
    <cellStyle name="1_ライフ殿本年度ｽｹｼﾞｭｰﾙ（2.0案）_■2008年■MUFGカード切換金額評価 門馬修正 _【U15643】要件定義書(抜粋版)_ＡＭＥＸデュアル申込フロー図_３（２）②画面一覧 2" xfId="1669"/>
    <cellStyle name="1_ライフ殿本年度ｽｹｼﾞｭｰﾙ（2.0案）_■2008年■MUFGカード切換金額評価 門馬修正 _【U15643】要件定義書(抜粋版)_ＡＭＥＸデュアル申込フロー図_３（４）①外部データ一覧" xfId="195"/>
    <cellStyle name="1_ライフ殿本年度ｽｹｼﾞｭｰﾙ（2.0案）_■2008年■MUFGカード切換金額評価 門馬修正 _【U15643】要件定義書(抜粋版)_ＡＭＥＸデュアル申込フロー図_３（４）①外部データ一覧 2" xfId="1670"/>
    <cellStyle name="1_ライフ殿本年度ｽｹｼﾞｭｰﾙ（2.0案）_■2008年■MUFGカード切換金額評価 門馬修正 _【U16748】UM切替_要件定義書" xfId="196"/>
    <cellStyle name="1_ライフ殿本年度ｽｹｼﾞｭｰﾙ（2.0案）_■2008年■MUFGカード切換金額評価 門馬修正 _【U16748】UM切替_要件定義書 2" xfId="1671"/>
    <cellStyle name="1_ライフ殿本年度ｽｹｼﾞｭｰﾙ（2.0案）_■2008年■MUFGカード切換金額評価 門馬修正 _【U16748】UM切替_要件定義書_【U16748】UM切替_要件定義書" xfId="197"/>
    <cellStyle name="1_ライフ殿本年度ｽｹｼﾞｭｰﾙ（2.0案）_■2008年■MUFGカード切換金額評価 門馬修正 _【U16748】UM切替_要件定義書_【U16748】UM切替_要件定義書 2" xfId="1672"/>
    <cellStyle name="1_ライフ殿本年度ｽｹｼﾞｭｰﾙ（2.0案）_■2008年■MUFGカード切換金額評価 門馬修正 _３（２）①帳票一覧" xfId="198"/>
    <cellStyle name="1_ライフ殿本年度ｽｹｼﾞｭｰﾙ（2.0案）_■2008年■MUFGカード切換金額評価 門馬修正 _３（２）①帳票一覧 2" xfId="1673"/>
    <cellStyle name="1_ライフ殿本年度ｽｹｼﾞｭｰﾙ（2.0案）_■2008年■MUFGカード切換金額評価 門馬修正 _３（２）②画面一覧" xfId="199"/>
    <cellStyle name="1_ライフ殿本年度ｽｹｼﾞｭｰﾙ（2.0案）_■2008年■MUFGカード切換金額評価 門馬修正 _３（２）②画面一覧 2" xfId="1674"/>
    <cellStyle name="1_ライフ殿本年度ｽｹｼﾞｭｰﾙ（2.0案）_■2008年■MUFGカード切換金額評価 門馬修正 _３（４）①外部データ一覧" xfId="200"/>
    <cellStyle name="1_ライフ殿本年度ｽｹｼﾞｭｰﾙ（2.0案）_■2008年■MUFGカード切換金額評価 門馬修正 _３（４）①外部データ一覧 2" xfId="1675"/>
    <cellStyle name="1_ライフ殿本年度ｽｹｼﾞｭｰﾙ（2.0案）_ライフ要件定義書(分析1.7)_■2008年■MUFGカード切換金額評価 門馬修正 " xfId="201"/>
    <cellStyle name="1_ライフ殿本年度ｽｹｼﾞｭｰﾙ（2.0案）_ライフ要件定義書(分析1.7)_■2008年■MUFGカード切換金額評価 門馬修正  2" xfId="1676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" xfId="202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 2" xfId="1677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" xfId="203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 2" xfId="1678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" xfId="204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 2" xfId="1679"/>
    <cellStyle name="1_ライフ殿本年度ｽｹｼﾞｭｰﾙ（2.0案）_ライフ要件定義書(分析1.7)_■2008年■MUFGカード切換金額評価 門馬修正 _【U15643】要件定義書(抜粋版)" xfId="205"/>
    <cellStyle name="1_ライフ殿本年度ｽｹｼﾞｭｰﾙ（2.0案）_ライフ要件定義書(分析1.7)_■2008年■MUFGカード切換金額評価 門馬修正 _【U15643】要件定義書(抜粋版) 2" xfId="1680"/>
    <cellStyle name="1_ライフ殿本年度ｽｹｼﾞｭｰﾙ（2.0案）_ライフ要件定義書(分析1.7)_■2008年■MUFGカード切換金額評価 門馬修正 _【U15643】要件定義書(抜粋版)_【U15643】要件定義書(抜粋版)" xfId="206"/>
    <cellStyle name="1_ライフ殿本年度ｽｹｼﾞｭｰﾙ（2.0案）_ライフ要件定義書(分析1.7)_■2008年■MUFGカード切換金額評価 門馬修正 _【U15643】要件定義書(抜粋版)_【U15643】要件定義書(抜粋版) 2" xfId="1681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" xfId="207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 2" xfId="1682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" xfId="208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 2" xfId="1683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" xfId="209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 2" xfId="1684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" xfId="210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 2" xfId="1685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" xfId="211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 2" xfId="1686"/>
    <cellStyle name="1_ライフ殿本年度ｽｹｼﾞｭｰﾙ（2.0案）_ライフ要件定義書(分析1.7)_■2008年■MUFGカード切換金額評価 門馬修正 _【U15643】要件定義書(抜粋版)_【U16748】UM切替_要件定義書" xfId="212"/>
    <cellStyle name="1_ライフ殿本年度ｽｹｼﾞｭｰﾙ（2.0案）_ライフ要件定義書(分析1.7)_■2008年■MUFGカード切換金額評価 門馬修正 _【U15643】要件定義書(抜粋版)_【U16748】UM切替_要件定義書 2" xfId="1687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" xfId="213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 2" xfId="1688"/>
    <cellStyle name="1_ライフ殿本年度ｽｹｼﾞｭｰﾙ（2.0案）_ライフ要件定義書(分析1.7)_■2008年■MUFGカード切換金額評価 門馬修正 _【U15643】要件定義書(抜粋版)_３（２）①帳票一覧" xfId="214"/>
    <cellStyle name="1_ライフ殿本年度ｽｹｼﾞｭｰﾙ（2.0案）_ライフ要件定義書(分析1.7)_■2008年■MUFGカード切換金額評価 門馬修正 _【U15643】要件定義書(抜粋版)_３（２）①帳票一覧 2" xfId="1689"/>
    <cellStyle name="1_ライフ殿本年度ｽｹｼﾞｭｰﾙ（2.0案）_ライフ要件定義書(分析1.7)_■2008年■MUFGカード切換金額評価 門馬修正 _【U15643】要件定義書(抜粋版)_３（２）②画面一覧" xfId="215"/>
    <cellStyle name="1_ライフ殿本年度ｽｹｼﾞｭｰﾙ（2.0案）_ライフ要件定義書(分析1.7)_■2008年■MUFGカード切換金額評価 門馬修正 _【U15643】要件定義書(抜粋版)_３（２）②画面一覧 2" xfId="1690"/>
    <cellStyle name="1_ライフ殿本年度ｽｹｼﾞｭｰﾙ（2.0案）_ライフ要件定義書(分析1.7)_■2008年■MUFGカード切換金額評価 門馬修正 _【U15643】要件定義書(抜粋版)_３（４）①外部データ一覧" xfId="216"/>
    <cellStyle name="1_ライフ殿本年度ｽｹｼﾞｭｰﾙ（2.0案）_ライフ要件定義書(分析1.7)_■2008年■MUFGカード切換金額評価 門馬修正 _【U15643】要件定義書(抜粋版)_３（４）①外部データ一覧 2" xfId="1691"/>
    <cellStyle name="1_ライフ殿本年度ｽｹｼﾞｭｰﾙ（2.0案）_ライフ要件定義書(分析1.7)_■2008年■MUFGカード切換金額評価 門馬修正 _【U15643】要件定義書(抜粋版)_ＡＭＥＸデュアル申込フロー図" xfId="217"/>
    <cellStyle name="1_ライフ殿本年度ｽｹｼﾞｭｰﾙ（2.0案）_ライフ要件定義書(分析1.7)_■2008年■MUFGカード切換金額評価 門馬修正 _【U15643】要件定義書(抜粋版)_ＡＭＥＸデュアル申込フロー図 2" xfId="1692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" xfId="218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 2" xfId="1693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" xfId="219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 2" xfId="1694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" xfId="220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 2" xfId="1695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" xfId="221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 2" xfId="1696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" xfId="222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 2" xfId="1697"/>
    <cellStyle name="1_ライフ殿本年度ｽｹｼﾞｭｰﾙ（2.0案）_ライフ要件定義書(分析1.7)_■2008年■MUFGカード切換金額評価 門馬修正 _【U16748】UM切替_要件定義書" xfId="223"/>
    <cellStyle name="1_ライフ殿本年度ｽｹｼﾞｭｰﾙ（2.0案）_ライフ要件定義書(分析1.7)_■2008年■MUFGカード切換金額評価 門馬修正 _【U16748】UM切替_要件定義書 2" xfId="1698"/>
    <cellStyle name="1_ライフ殿本年度ｽｹｼﾞｭｰﾙ（2.0案）_ライフ要件定義書(分析1.7)_■2008年■MUFGカード切換金額評価 門馬修正 _【U16748】UM切替_要件定義書_【U16748】UM切替_要件定義書" xfId="224"/>
    <cellStyle name="1_ライフ殿本年度ｽｹｼﾞｭｰﾙ（2.0案）_ライフ要件定義書(分析1.7)_■2008年■MUFGカード切換金額評価 門馬修正 _【U16748】UM切替_要件定義書_【U16748】UM切替_要件定義書 2" xfId="1699"/>
    <cellStyle name="1_ライフ殿本年度ｽｹｼﾞｭｰﾙ（2.0案）_ライフ要件定義書(分析1.7)_■2008年■MUFGカード切換金額評価 門馬修正 _３（２）①帳票一覧" xfId="225"/>
    <cellStyle name="1_ライフ殿本年度ｽｹｼﾞｭｰﾙ（2.0案）_ライフ要件定義書(分析1.7)_■2008年■MUFGカード切換金額評価 門馬修正 _３（２）①帳票一覧 2" xfId="1700"/>
    <cellStyle name="1_ライフ殿本年度ｽｹｼﾞｭｰﾙ（2.0案）_ライフ要件定義書(分析1.7)_■2008年■MUFGカード切換金額評価 門馬修正 _３（２）②画面一覧" xfId="226"/>
    <cellStyle name="1_ライフ殿本年度ｽｹｼﾞｭｰﾙ（2.0案）_ライフ要件定義書(分析1.7)_■2008年■MUFGカード切換金額評価 門馬修正 _３（２）②画面一覧 2" xfId="1701"/>
    <cellStyle name="1_ライフ殿本年度ｽｹｼﾞｭｰﾙ（2.0案）_ライフ要件定義書(分析1.7)_■2008年■MUFGカード切換金額評価 門馬修正 _３（４）①外部データ一覧" xfId="227"/>
    <cellStyle name="1_ライフ殿本年度ｽｹｼﾞｭｰﾙ（2.0案）_ライフ要件定義書(分析1.7)_■2008年■MUFGカード切換金額評価 門馬修正 _３（４）①外部データ一覧 2" xfId="1702"/>
    <cellStyle name="1_ライフ殿本年度ｽｹｼﾞｭｰﾙ（2.0案）_体制図0707_■2008年■MUFGカード切換金額評価 門馬修正 " xfId="228"/>
    <cellStyle name="1_ライフ殿本年度ｽｹｼﾞｭｰﾙ（2.0案）_体制図0707_■2008年■MUFGカード切換金額評価 門馬修正  2" xfId="1703"/>
    <cellStyle name="1_ライフ殿本年度ｽｹｼﾞｭｰﾙ（2.0案）_体制図0707_■2008年■MUFGカード切換金額評価 門馬修正 _【AMEXﾃﾞｭｱﾙ】御見積り説明書_20110217v3横江修正中_【UM切替】御見積り説明書_20110905_v2 " xfId="229"/>
    <cellStyle name="1_ライフ殿本年度ｽｹｼﾞｭｰﾙ（2.0案）_体制図0707_■2008年■MUFGカード切換金額評価 門馬修正 _【AMEXﾃﾞｭｱﾙ】御見積り説明書_20110217v3横江修正中_【UM切替】御見積り説明書_20110905_v2  2" xfId="1704"/>
    <cellStyle name="1_ライフ殿本年度ｽｹｼﾞｭｰﾙ（2.0案）_体制図0707_■2008年■MUFGカード切換金額評価 門馬修正 _【AMEXﾃﾞｭｱﾙ】御見積り説明書_20110217v3横江修正中_【UM切替】御見積り説明書_20110905_v3 " xfId="230"/>
    <cellStyle name="1_ライフ殿本年度ｽｹｼﾞｭｰﾙ（2.0案）_体制図0707_■2008年■MUFGカード切換金額評価 門馬修正 _【AMEXﾃﾞｭｱﾙ】御見積り説明書_20110217v3横江修正中_【UM切替】御見積り説明書_20110905_v3  2" xfId="1705"/>
    <cellStyle name="1_ライフ殿本年度ｽｹｼﾞｭｰﾙ（2.0案）_体制図0707_■2008年■MUFGカード切換金額評価 門馬修正 _【AMEXﾃﾞｭｱﾙ】御見積り説明書_20110217v3横江修正中_【UM切替】御見積り説明書_20110905_v4 " xfId="231"/>
    <cellStyle name="1_ライフ殿本年度ｽｹｼﾞｭｰﾙ（2.0案）_体制図0707_■2008年■MUFGカード切換金額評価 門馬修正 _【AMEXﾃﾞｭｱﾙ】御見積り説明書_20110217v3横江修正中_【UM切替】御見積り説明書_20110905_v4  2" xfId="1706"/>
    <cellStyle name="1_ライフ殿本年度ｽｹｼﾞｭｰﾙ（2.0案）_体制図0707_■2008年■MUFGカード切換金額評価 門馬修正 _【U15643】要件定義書(抜粋版)" xfId="232"/>
    <cellStyle name="1_ライフ殿本年度ｽｹｼﾞｭｰﾙ（2.0案）_体制図0707_■2008年■MUFGカード切換金額評価 門馬修正 _【U15643】要件定義書(抜粋版) 2" xfId="1707"/>
    <cellStyle name="1_ライフ殿本年度ｽｹｼﾞｭｰﾙ（2.0案）_体制図0707_■2008年■MUFGカード切換金額評価 門馬修正 _【U15643】要件定義書(抜粋版)_【U15643】要件定義書(抜粋版)" xfId="233"/>
    <cellStyle name="1_ライフ殿本年度ｽｹｼﾞｭｰﾙ（2.0案）_体制図0707_■2008年■MUFGカード切換金額評価 門馬修正 _【U15643】要件定義書(抜粋版)_【U15643】要件定義書(抜粋版) 2" xfId="1708"/>
    <cellStyle name="1_ライフ殿本年度ｽｹｼﾞｭｰﾙ（2.0案）_体制図0707_■2008年■MUFGカード切換金額評価 門馬修正 _【U15643】要件定義書(抜粋版)_【U15643】要件定義書(抜粋版)_【U16748】UM切替_要件定義書" xfId="234"/>
    <cellStyle name="1_ライフ殿本年度ｽｹｼﾞｭｰﾙ（2.0案）_体制図0707_■2008年■MUFGカード切換金額評価 門馬修正 _【U15643】要件定義書(抜粋版)_【U15643】要件定義書(抜粋版)_【U16748】UM切替_要件定義書 2" xfId="1709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" xfId="235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 2" xfId="1710"/>
    <cellStyle name="1_ライフ殿本年度ｽｹｼﾞｭｰﾙ（2.0案）_体制図0707_■2008年■MUFGカード切換金額評価 門馬修正 _【U15643】要件定義書(抜粋版)_【U15643】要件定義書(抜粋版)_３（２）①帳票一覧" xfId="236"/>
    <cellStyle name="1_ライフ殿本年度ｽｹｼﾞｭｰﾙ（2.0案）_体制図0707_■2008年■MUFGカード切換金額評価 門馬修正 _【U15643】要件定義書(抜粋版)_【U15643】要件定義書(抜粋版)_３（２）①帳票一覧 2" xfId="1711"/>
    <cellStyle name="1_ライフ殿本年度ｽｹｼﾞｭｰﾙ（2.0案）_体制図0707_■2008年■MUFGカード切換金額評価 門馬修正 _【U15643】要件定義書(抜粋版)_【U15643】要件定義書(抜粋版)_３（２）②画面一覧" xfId="237"/>
    <cellStyle name="1_ライフ殿本年度ｽｹｼﾞｭｰﾙ（2.0案）_体制図0707_■2008年■MUFGカード切換金額評価 門馬修正 _【U15643】要件定義書(抜粋版)_【U15643】要件定義書(抜粋版)_３（２）②画面一覧 2" xfId="1712"/>
    <cellStyle name="1_ライフ殿本年度ｽｹｼﾞｭｰﾙ（2.0案）_体制図0707_■2008年■MUFGカード切換金額評価 門馬修正 _【U15643】要件定義書(抜粋版)_【U15643】要件定義書(抜粋版)_３（４）①外部データ一覧" xfId="238"/>
    <cellStyle name="1_ライフ殿本年度ｽｹｼﾞｭｰﾙ（2.0案）_体制図0707_■2008年■MUFGカード切換金額評価 門馬修正 _【U15643】要件定義書(抜粋版)_【U15643】要件定義書(抜粋版)_３（４）①外部データ一覧 2" xfId="1713"/>
    <cellStyle name="1_ライフ殿本年度ｽｹｼﾞｭｰﾙ（2.0案）_体制図0707_■2008年■MUFGカード切換金額評価 門馬修正 _【U15643】要件定義書(抜粋版)_【U16748】UM切替_要件定義書" xfId="239"/>
    <cellStyle name="1_ライフ殿本年度ｽｹｼﾞｭｰﾙ（2.0案）_体制図0707_■2008年■MUFGカード切換金額評価 門馬修正 _【U15643】要件定義書(抜粋版)_【U16748】UM切替_要件定義書 2" xfId="1714"/>
    <cellStyle name="1_ライフ殿本年度ｽｹｼﾞｭｰﾙ（2.0案）_体制図0707_■2008年■MUFGカード切換金額評価 門馬修正 _【U15643】要件定義書(抜粋版)_【U16748】UM切替_要件定義書_【U16748】UM切替_要件定義書" xfId="240"/>
    <cellStyle name="1_ライフ殿本年度ｽｹｼﾞｭｰﾙ（2.0案）_体制図0707_■2008年■MUFGカード切換金額評価 門馬修正 _【U15643】要件定義書(抜粋版)_【U16748】UM切替_要件定義書_【U16748】UM切替_要件定義書 2" xfId="1715"/>
    <cellStyle name="1_ライフ殿本年度ｽｹｼﾞｭｰﾙ（2.0案）_体制図0707_■2008年■MUFGカード切換金額評価 門馬修正 _【U15643】要件定義書(抜粋版)_３（２）①帳票一覧" xfId="241"/>
    <cellStyle name="1_ライフ殿本年度ｽｹｼﾞｭｰﾙ（2.0案）_体制図0707_■2008年■MUFGカード切換金額評価 門馬修正 _【U15643】要件定義書(抜粋版)_３（２）①帳票一覧 2" xfId="1716"/>
    <cellStyle name="1_ライフ殿本年度ｽｹｼﾞｭｰﾙ（2.0案）_体制図0707_■2008年■MUFGカード切換金額評価 門馬修正 _【U15643】要件定義書(抜粋版)_３（２）②画面一覧" xfId="242"/>
    <cellStyle name="1_ライフ殿本年度ｽｹｼﾞｭｰﾙ（2.0案）_体制図0707_■2008年■MUFGカード切換金額評価 門馬修正 _【U15643】要件定義書(抜粋版)_３（２）②画面一覧 2" xfId="1717"/>
    <cellStyle name="1_ライフ殿本年度ｽｹｼﾞｭｰﾙ（2.0案）_体制図0707_■2008年■MUFGカード切換金額評価 門馬修正 _【U15643】要件定義書(抜粋版)_３（４）①外部データ一覧" xfId="243"/>
    <cellStyle name="1_ライフ殿本年度ｽｹｼﾞｭｰﾙ（2.0案）_体制図0707_■2008年■MUFGカード切換金額評価 門馬修正 _【U15643】要件定義書(抜粋版)_３（４）①外部データ一覧 2" xfId="1718"/>
    <cellStyle name="1_ライフ殿本年度ｽｹｼﾞｭｰﾙ（2.0案）_体制図0707_■2008年■MUFGカード切換金額評価 門馬修正 _【U15643】要件定義書(抜粋版)_ＡＭＥＸデュアル申込フロー図" xfId="244"/>
    <cellStyle name="1_ライフ殿本年度ｽｹｼﾞｭｰﾙ（2.0案）_体制図0707_■2008年■MUFGカード切換金額評価 門馬修正 _【U15643】要件定義書(抜粋版)_ＡＭＥＸデュアル申込フロー図 2" xfId="1719"/>
    <cellStyle name="1_ライフ殿本年度ｽｹｼﾞｭｰﾙ（2.0案）_体制図0707_■2008年■MUFGカード切換金額評価 門馬修正 _【U15643】要件定義書(抜粋版)_ＡＭＥＸデュアル申込フロー図_【U16748】UM切替_要件定義書" xfId="245"/>
    <cellStyle name="1_ライフ殿本年度ｽｹｼﾞｭｰﾙ（2.0案）_体制図0707_■2008年■MUFGカード切換金額評価 門馬修正 _【U15643】要件定義書(抜粋版)_ＡＭＥＸデュアル申込フロー図_【U16748】UM切替_要件定義書 2" xfId="1720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" xfId="246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 2" xfId="1721"/>
    <cellStyle name="1_ライフ殿本年度ｽｹｼﾞｭｰﾙ（2.0案）_体制図0707_■2008年■MUFGカード切換金額評価 門馬修正 _【U15643】要件定義書(抜粋版)_ＡＭＥＸデュアル申込フロー図_３（２）①帳票一覧" xfId="247"/>
    <cellStyle name="1_ライフ殿本年度ｽｹｼﾞｭｰﾙ（2.0案）_体制図0707_■2008年■MUFGカード切換金額評価 門馬修正 _【U15643】要件定義書(抜粋版)_ＡＭＥＸデュアル申込フロー図_３（２）①帳票一覧 2" xfId="1722"/>
    <cellStyle name="1_ライフ殿本年度ｽｹｼﾞｭｰﾙ（2.0案）_体制図0707_■2008年■MUFGカード切換金額評価 門馬修正 _【U15643】要件定義書(抜粋版)_ＡＭＥＸデュアル申込フロー図_３（２）②画面一覧" xfId="248"/>
    <cellStyle name="1_ライフ殿本年度ｽｹｼﾞｭｰﾙ（2.0案）_体制図0707_■2008年■MUFGカード切換金額評価 門馬修正 _【U15643】要件定義書(抜粋版)_ＡＭＥＸデュアル申込フロー図_３（２）②画面一覧 2" xfId="1723"/>
    <cellStyle name="1_ライフ殿本年度ｽｹｼﾞｭｰﾙ（2.0案）_体制図0707_■2008年■MUFGカード切換金額評価 門馬修正 _【U15643】要件定義書(抜粋版)_ＡＭＥＸデュアル申込フロー図_３（４）①外部データ一覧" xfId="249"/>
    <cellStyle name="1_ライフ殿本年度ｽｹｼﾞｭｰﾙ（2.0案）_体制図0707_■2008年■MUFGカード切換金額評価 門馬修正 _【U15643】要件定義書(抜粋版)_ＡＭＥＸデュアル申込フロー図_３（４）①外部データ一覧 2" xfId="1724"/>
    <cellStyle name="1_ライフ殿本年度ｽｹｼﾞｭｰﾙ（2.0案）_体制図0707_■2008年■MUFGカード切換金額評価 門馬修正 _【U16748】UM切替_要件定義書" xfId="250"/>
    <cellStyle name="1_ライフ殿本年度ｽｹｼﾞｭｰﾙ（2.0案）_体制図0707_■2008年■MUFGカード切換金額評価 門馬修正 _【U16748】UM切替_要件定義書 2" xfId="1725"/>
    <cellStyle name="1_ライフ殿本年度ｽｹｼﾞｭｰﾙ（2.0案）_体制図0707_■2008年■MUFGカード切換金額評価 門馬修正 _【U16748】UM切替_要件定義書_【U16748】UM切替_要件定義書" xfId="251"/>
    <cellStyle name="1_ライフ殿本年度ｽｹｼﾞｭｰﾙ（2.0案）_体制図0707_■2008年■MUFGカード切換金額評価 門馬修正 _【U16748】UM切替_要件定義書_【U16748】UM切替_要件定義書 2" xfId="1726"/>
    <cellStyle name="1_ライフ殿本年度ｽｹｼﾞｭｰﾙ（2.0案）_体制図0707_■2008年■MUFGカード切換金額評価 門馬修正 _３（２）①帳票一覧" xfId="252"/>
    <cellStyle name="1_ライフ殿本年度ｽｹｼﾞｭｰﾙ（2.0案）_体制図0707_■2008年■MUFGカード切換金額評価 門馬修正 _３（２）①帳票一覧 2" xfId="1727"/>
    <cellStyle name="1_ライフ殿本年度ｽｹｼﾞｭｰﾙ（2.0案）_体制図0707_■2008年■MUFGカード切換金額評価 門馬修正 _３（２）②画面一覧" xfId="253"/>
    <cellStyle name="1_ライフ殿本年度ｽｹｼﾞｭｰﾙ（2.0案）_体制図0707_■2008年■MUFGカード切換金額評価 門馬修正 _３（２）②画面一覧 2" xfId="1728"/>
    <cellStyle name="1_ライフ殿本年度ｽｹｼﾞｭｰﾙ（2.0案）_体制図0707_■2008年■MUFGカード切換金額評価 門馬修正 _３（４）①外部データ一覧" xfId="254"/>
    <cellStyle name="1_ライフ殿本年度ｽｹｼﾞｭｰﾙ（2.0案）_体制図0707_■2008年■MUFGカード切換金額評価 門馬修正 _３（４）①外部データ一覧 2" xfId="1729"/>
    <cellStyle name="1_ライフ殿本年度ｽｹｼﾞｭｰﾙ（2.0案）_要件定義書0712_■2008年■MUFGカード切換金額評価 門馬修正 " xfId="255"/>
    <cellStyle name="1_ライフ殿本年度ｽｹｼﾞｭｰﾙ（2.0案）_要件定義書0712_■2008年■MUFGカード切換金額評価 門馬修正  2" xfId="1730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" xfId="256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 2" xfId="1731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" xfId="257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 2" xfId="1732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" xfId="258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 2" xfId="1733"/>
    <cellStyle name="1_ライフ殿本年度ｽｹｼﾞｭｰﾙ（2.0案）_要件定義書0712_■2008年■MUFGカード切換金額評価 門馬修正 _【U15643】要件定義書(抜粋版)" xfId="259"/>
    <cellStyle name="1_ライフ殿本年度ｽｹｼﾞｭｰﾙ（2.0案）_要件定義書0712_■2008年■MUFGカード切換金額評価 門馬修正 _【U15643】要件定義書(抜粋版) 2" xfId="1734"/>
    <cellStyle name="1_ライフ殿本年度ｽｹｼﾞｭｰﾙ（2.0案）_要件定義書0712_■2008年■MUFGカード切換金額評価 門馬修正 _【U15643】要件定義書(抜粋版)_【U15643】要件定義書(抜粋版)" xfId="260"/>
    <cellStyle name="1_ライフ殿本年度ｽｹｼﾞｭｰﾙ（2.0案）_要件定義書0712_■2008年■MUFGカード切換金額評価 門馬修正 _【U15643】要件定義書(抜粋版)_【U15643】要件定義書(抜粋版) 2" xfId="1735"/>
    <cellStyle name="1_ライフ殿本年度ｽｹｼﾞｭｰﾙ（2.0案）_要件定義書0712_■2008年■MUFGカード切換金額評価 門馬修正 _【U15643】要件定義書(抜粋版)_【U15643】要件定義書(抜粋版)_【U16748】UM切替_要件定義書" xfId="261"/>
    <cellStyle name="1_ライフ殿本年度ｽｹｼﾞｭｰﾙ（2.0案）_要件定義書0712_■2008年■MUFGカード切換金額評価 門馬修正 _【U15643】要件定義書(抜粋版)_【U15643】要件定義書(抜粋版)_【U16748】UM切替_要件定義書 2" xfId="1736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" xfId="262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 2" xfId="1737"/>
    <cellStyle name="1_ライフ殿本年度ｽｹｼﾞｭｰﾙ（2.0案）_要件定義書0712_■2008年■MUFGカード切換金額評価 門馬修正 _【U15643】要件定義書(抜粋版)_【U15643】要件定義書(抜粋版)_３（２）①帳票一覧" xfId="263"/>
    <cellStyle name="1_ライフ殿本年度ｽｹｼﾞｭｰﾙ（2.0案）_要件定義書0712_■2008年■MUFGカード切換金額評価 門馬修正 _【U15643】要件定義書(抜粋版)_【U15643】要件定義書(抜粋版)_３（２）①帳票一覧 2" xfId="1738"/>
    <cellStyle name="1_ライフ殿本年度ｽｹｼﾞｭｰﾙ（2.0案）_要件定義書0712_■2008年■MUFGカード切換金額評価 門馬修正 _【U15643】要件定義書(抜粋版)_【U15643】要件定義書(抜粋版)_３（２）②画面一覧" xfId="264"/>
    <cellStyle name="1_ライフ殿本年度ｽｹｼﾞｭｰﾙ（2.0案）_要件定義書0712_■2008年■MUFGカード切換金額評価 門馬修正 _【U15643】要件定義書(抜粋版)_【U15643】要件定義書(抜粋版)_３（２）②画面一覧 2" xfId="1739"/>
    <cellStyle name="1_ライフ殿本年度ｽｹｼﾞｭｰﾙ（2.0案）_要件定義書0712_■2008年■MUFGカード切換金額評価 門馬修正 _【U15643】要件定義書(抜粋版)_【U15643】要件定義書(抜粋版)_３（４）①外部データ一覧" xfId="265"/>
    <cellStyle name="1_ライフ殿本年度ｽｹｼﾞｭｰﾙ（2.0案）_要件定義書0712_■2008年■MUFGカード切換金額評価 門馬修正 _【U15643】要件定義書(抜粋版)_【U15643】要件定義書(抜粋版)_３（４）①外部データ一覧 2" xfId="1740"/>
    <cellStyle name="1_ライフ殿本年度ｽｹｼﾞｭｰﾙ（2.0案）_要件定義書0712_■2008年■MUFGカード切換金額評価 門馬修正 _【U15643】要件定義書(抜粋版)_【U16748】UM切替_要件定義書" xfId="266"/>
    <cellStyle name="1_ライフ殿本年度ｽｹｼﾞｭｰﾙ（2.0案）_要件定義書0712_■2008年■MUFGカード切換金額評価 門馬修正 _【U15643】要件定義書(抜粋版)_【U16748】UM切替_要件定義書 2" xfId="1741"/>
    <cellStyle name="1_ライフ殿本年度ｽｹｼﾞｭｰﾙ（2.0案）_要件定義書0712_■2008年■MUFGカード切換金額評価 門馬修正 _【U15643】要件定義書(抜粋版)_【U16748】UM切替_要件定義書_【U16748】UM切替_要件定義書" xfId="267"/>
    <cellStyle name="1_ライフ殿本年度ｽｹｼﾞｭｰﾙ（2.0案）_要件定義書0712_■2008年■MUFGカード切換金額評価 門馬修正 _【U15643】要件定義書(抜粋版)_【U16748】UM切替_要件定義書_【U16748】UM切替_要件定義書 2" xfId="1742"/>
    <cellStyle name="1_ライフ殿本年度ｽｹｼﾞｭｰﾙ（2.0案）_要件定義書0712_■2008年■MUFGカード切換金額評価 門馬修正 _【U15643】要件定義書(抜粋版)_３（２）①帳票一覧" xfId="268"/>
    <cellStyle name="1_ライフ殿本年度ｽｹｼﾞｭｰﾙ（2.0案）_要件定義書0712_■2008年■MUFGカード切換金額評価 門馬修正 _【U15643】要件定義書(抜粋版)_３（２）①帳票一覧 2" xfId="1743"/>
    <cellStyle name="1_ライフ殿本年度ｽｹｼﾞｭｰﾙ（2.0案）_要件定義書0712_■2008年■MUFGカード切換金額評価 門馬修正 _【U15643】要件定義書(抜粋版)_３（２）②画面一覧" xfId="269"/>
    <cellStyle name="1_ライフ殿本年度ｽｹｼﾞｭｰﾙ（2.0案）_要件定義書0712_■2008年■MUFGカード切換金額評価 門馬修正 _【U15643】要件定義書(抜粋版)_３（２）②画面一覧 2" xfId="1744"/>
    <cellStyle name="1_ライフ殿本年度ｽｹｼﾞｭｰﾙ（2.0案）_要件定義書0712_■2008年■MUFGカード切換金額評価 門馬修正 _【U15643】要件定義書(抜粋版)_３（４）①外部データ一覧" xfId="270"/>
    <cellStyle name="1_ライフ殿本年度ｽｹｼﾞｭｰﾙ（2.0案）_要件定義書0712_■2008年■MUFGカード切換金額評価 門馬修正 _【U15643】要件定義書(抜粋版)_３（４）①外部データ一覧 2" xfId="1745"/>
    <cellStyle name="1_ライフ殿本年度ｽｹｼﾞｭｰﾙ（2.0案）_要件定義書0712_■2008年■MUFGカード切換金額評価 門馬修正 _【U15643】要件定義書(抜粋版)_ＡＭＥＸデュアル申込フロー図" xfId="271"/>
    <cellStyle name="1_ライフ殿本年度ｽｹｼﾞｭｰﾙ（2.0案）_要件定義書0712_■2008年■MUFGカード切換金額評価 門馬修正 _【U15643】要件定義書(抜粋版)_ＡＭＥＸデュアル申込フロー図 2" xfId="1746"/>
    <cellStyle name="1_ライフ殿本年度ｽｹｼﾞｭｰﾙ（2.0案）_要件定義書0712_■2008年■MUFGカード切換金額評価 門馬修正 _【U15643】要件定義書(抜粋版)_ＡＭＥＸデュアル申込フロー図_【U16748】UM切替_要件定義書" xfId="272"/>
    <cellStyle name="1_ライフ殿本年度ｽｹｼﾞｭｰﾙ（2.0案）_要件定義書0712_■2008年■MUFGカード切換金額評価 門馬修正 _【U15643】要件定義書(抜粋版)_ＡＭＥＸデュアル申込フロー図_【U16748】UM切替_要件定義書 2" xfId="1747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" xfId="273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 2" xfId="1748"/>
    <cellStyle name="1_ライフ殿本年度ｽｹｼﾞｭｰﾙ（2.0案）_要件定義書0712_■2008年■MUFGカード切換金額評価 門馬修正 _【U15643】要件定義書(抜粋版)_ＡＭＥＸデュアル申込フロー図_３（２）①帳票一覧" xfId="274"/>
    <cellStyle name="1_ライフ殿本年度ｽｹｼﾞｭｰﾙ（2.0案）_要件定義書0712_■2008年■MUFGカード切換金額評価 門馬修正 _【U15643】要件定義書(抜粋版)_ＡＭＥＸデュアル申込フロー図_３（２）①帳票一覧 2" xfId="1749"/>
    <cellStyle name="1_ライフ殿本年度ｽｹｼﾞｭｰﾙ（2.0案）_要件定義書0712_■2008年■MUFGカード切換金額評価 門馬修正 _【U15643】要件定義書(抜粋版)_ＡＭＥＸデュアル申込フロー図_３（２）②画面一覧" xfId="275"/>
    <cellStyle name="1_ライフ殿本年度ｽｹｼﾞｭｰﾙ（2.0案）_要件定義書0712_■2008年■MUFGカード切換金額評価 門馬修正 _【U15643】要件定義書(抜粋版)_ＡＭＥＸデュアル申込フロー図_３（２）②画面一覧 2" xfId="1750"/>
    <cellStyle name="1_ライフ殿本年度ｽｹｼﾞｭｰﾙ（2.0案）_要件定義書0712_■2008年■MUFGカード切換金額評価 門馬修正 _【U15643】要件定義書(抜粋版)_ＡＭＥＸデュアル申込フロー図_３（４）①外部データ一覧" xfId="276"/>
    <cellStyle name="1_ライフ殿本年度ｽｹｼﾞｭｰﾙ（2.0案）_要件定義書0712_■2008年■MUFGカード切換金額評価 門馬修正 _【U15643】要件定義書(抜粋版)_ＡＭＥＸデュアル申込フロー図_３（４）①外部データ一覧 2" xfId="1751"/>
    <cellStyle name="1_ライフ殿本年度ｽｹｼﾞｭｰﾙ（2.0案）_要件定義書0712_■2008年■MUFGカード切換金額評価 門馬修正 _【U16748】UM切替_要件定義書" xfId="277"/>
    <cellStyle name="1_ライフ殿本年度ｽｹｼﾞｭｰﾙ（2.0案）_要件定義書0712_■2008年■MUFGカード切換金額評価 門馬修正 _【U16748】UM切替_要件定義書 2" xfId="1752"/>
    <cellStyle name="1_ライフ殿本年度ｽｹｼﾞｭｰﾙ（2.0案）_要件定義書0712_■2008年■MUFGカード切換金額評価 門馬修正 _【U16748】UM切替_要件定義書_【U16748】UM切替_要件定義書" xfId="278"/>
    <cellStyle name="1_ライフ殿本年度ｽｹｼﾞｭｰﾙ（2.0案）_要件定義書0712_■2008年■MUFGカード切換金額評価 門馬修正 _【U16748】UM切替_要件定義書_【U16748】UM切替_要件定義書 2" xfId="1753"/>
    <cellStyle name="1_ライフ殿本年度ｽｹｼﾞｭｰﾙ（2.0案）_要件定義書0712_■2008年■MUFGカード切換金額評価 門馬修正 _３（２）①帳票一覧" xfId="279"/>
    <cellStyle name="1_ライフ殿本年度ｽｹｼﾞｭｰﾙ（2.0案）_要件定義書0712_■2008年■MUFGカード切換金額評価 門馬修正 _３（２）①帳票一覧 2" xfId="1754"/>
    <cellStyle name="1_ライフ殿本年度ｽｹｼﾞｭｰﾙ（2.0案）_要件定義書0712_■2008年■MUFGカード切換金額評価 門馬修正 _３（２）②画面一覧" xfId="280"/>
    <cellStyle name="1_ライフ殿本年度ｽｹｼﾞｭｰﾙ（2.0案）_要件定義書0712_■2008年■MUFGカード切換金額評価 門馬修正 _３（２）②画面一覧 2" xfId="1755"/>
    <cellStyle name="1_ライフ殿本年度ｽｹｼﾞｭｰﾙ（2.0案）_要件定義書0712_■2008年■MUFGカード切換金額評価 門馬修正 _３（４）①外部データ一覧" xfId="281"/>
    <cellStyle name="1_ライフ殿本年度ｽｹｼﾞｭｰﾙ（2.0案）_要件定義書0712_■2008年■MUFGカード切換金額評価 門馬修正 _３（４）①外部データ一覧 2" xfId="1756"/>
    <cellStyle name="1_ライフ要件定義書(1.3)吉武_■2008年■MUFGカード切換金額評価 門馬修正 " xfId="282"/>
    <cellStyle name="1_ライフ要件定義書(1.3)吉武_■2008年■MUFGカード切換金額評価 門馬修正  2" xfId="1757"/>
    <cellStyle name="1_ライフ要件定義書(1.3)吉武_■2008年■MUFGカード切換金額評価 門馬修正 _【AMEXﾃﾞｭｱﾙ】御見積り説明書_20110217v3横江修正中_【UM切替】御見積り説明書_20110905_v2 " xfId="283"/>
    <cellStyle name="1_ライフ要件定義書(1.3)吉武_■2008年■MUFGカード切換金額評価 門馬修正 _【AMEXﾃﾞｭｱﾙ】御見積り説明書_20110217v3横江修正中_【UM切替】御見積り説明書_20110905_v2  2" xfId="1758"/>
    <cellStyle name="1_ライフ要件定義書(1.3)吉武_■2008年■MUFGカード切換金額評価 門馬修正 _【AMEXﾃﾞｭｱﾙ】御見積り説明書_20110217v3横江修正中_【UM切替】御見積り説明書_20110905_v3 " xfId="284"/>
    <cellStyle name="1_ライフ要件定義書(1.3)吉武_■2008年■MUFGカード切換金額評価 門馬修正 _【AMEXﾃﾞｭｱﾙ】御見積り説明書_20110217v3横江修正中_【UM切替】御見積り説明書_20110905_v3  2" xfId="1759"/>
    <cellStyle name="1_ライフ要件定義書(1.3)吉武_■2008年■MUFGカード切換金額評価 門馬修正 _【AMEXﾃﾞｭｱﾙ】御見積り説明書_20110217v3横江修正中_【UM切替】御見積り説明書_20110905_v4 " xfId="285"/>
    <cellStyle name="1_ライフ要件定義書(1.3)吉武_■2008年■MUFGカード切換金額評価 門馬修正 _【AMEXﾃﾞｭｱﾙ】御見積り説明書_20110217v3横江修正中_【UM切替】御見積り説明書_20110905_v4  2" xfId="1760"/>
    <cellStyle name="1_ライフ要件定義書(1.3)吉武_■2008年■MUFGカード切換金額評価 門馬修正 _【U15643】要件定義書(抜粋版)" xfId="286"/>
    <cellStyle name="1_ライフ要件定義書(1.3)吉武_■2008年■MUFGカード切換金額評価 門馬修正 _【U15643】要件定義書(抜粋版) 2" xfId="1761"/>
    <cellStyle name="1_ライフ要件定義書(1.3)吉武_■2008年■MUFGカード切換金額評価 門馬修正 _【U15643】要件定義書(抜粋版)_【U15643】要件定義書(抜粋版)" xfId="287"/>
    <cellStyle name="1_ライフ要件定義書(1.3)吉武_■2008年■MUFGカード切換金額評価 門馬修正 _【U15643】要件定義書(抜粋版)_【U15643】要件定義書(抜粋版) 2" xfId="1762"/>
    <cellStyle name="1_ライフ要件定義書(1.3)吉武_■2008年■MUFGカード切換金額評価 門馬修正 _【U15643】要件定義書(抜粋版)_【U15643】要件定義書(抜粋版)_【U16748】UM切替_要件定義書" xfId="288"/>
    <cellStyle name="1_ライフ要件定義書(1.3)吉武_■2008年■MUFGカード切換金額評価 門馬修正 _【U15643】要件定義書(抜粋版)_【U15643】要件定義書(抜粋版)_【U16748】UM切替_要件定義書 2" xfId="1763"/>
    <cellStyle name="1_ライフ要件定義書(1.3)吉武_■2008年■MUFGカード切換金額評価 門馬修正 _【U15643】要件定義書(抜粋版)_【U15643】要件定義書(抜粋版)_【U16748】UM切替_要件定義書_【U16748】UM切替_要件定義書" xfId="289"/>
    <cellStyle name="1_ライフ要件定義書(1.3)吉武_■2008年■MUFGカード切換金額評価 門馬修正 _【U15643】要件定義書(抜粋版)_【U15643】要件定義書(抜粋版)_【U16748】UM切替_要件定義書_【U16748】UM切替_要件定義書 2" xfId="1764"/>
    <cellStyle name="1_ライフ要件定義書(1.3)吉武_■2008年■MUFGカード切換金額評価 門馬修正 _【U15643】要件定義書(抜粋版)_【U15643】要件定義書(抜粋版)_３（２）①帳票一覧" xfId="290"/>
    <cellStyle name="1_ライフ要件定義書(1.3)吉武_■2008年■MUFGカード切換金額評価 門馬修正 _【U15643】要件定義書(抜粋版)_【U15643】要件定義書(抜粋版)_３（２）①帳票一覧 2" xfId="1765"/>
    <cellStyle name="1_ライフ要件定義書(1.3)吉武_■2008年■MUFGカード切換金額評価 門馬修正 _【U15643】要件定義書(抜粋版)_【U15643】要件定義書(抜粋版)_３（２）②画面一覧" xfId="291"/>
    <cellStyle name="1_ライフ要件定義書(1.3)吉武_■2008年■MUFGカード切換金額評価 門馬修正 _【U15643】要件定義書(抜粋版)_【U15643】要件定義書(抜粋版)_３（２）②画面一覧 2" xfId="1766"/>
    <cellStyle name="1_ライフ要件定義書(1.3)吉武_■2008年■MUFGカード切換金額評価 門馬修正 _【U15643】要件定義書(抜粋版)_【U15643】要件定義書(抜粋版)_３（４）①外部データ一覧" xfId="292"/>
    <cellStyle name="1_ライフ要件定義書(1.3)吉武_■2008年■MUFGカード切換金額評価 門馬修正 _【U15643】要件定義書(抜粋版)_【U15643】要件定義書(抜粋版)_３（４）①外部データ一覧 2" xfId="1767"/>
    <cellStyle name="1_ライフ要件定義書(1.3)吉武_■2008年■MUFGカード切換金額評価 門馬修正 _【U15643】要件定義書(抜粋版)_【U16748】UM切替_要件定義書" xfId="293"/>
    <cellStyle name="1_ライフ要件定義書(1.3)吉武_■2008年■MUFGカード切換金額評価 門馬修正 _【U15643】要件定義書(抜粋版)_【U16748】UM切替_要件定義書 2" xfId="1768"/>
    <cellStyle name="1_ライフ要件定義書(1.3)吉武_■2008年■MUFGカード切換金額評価 門馬修正 _【U15643】要件定義書(抜粋版)_【U16748】UM切替_要件定義書_【U16748】UM切替_要件定義書" xfId="294"/>
    <cellStyle name="1_ライフ要件定義書(1.3)吉武_■2008年■MUFGカード切換金額評価 門馬修正 _【U15643】要件定義書(抜粋版)_【U16748】UM切替_要件定義書_【U16748】UM切替_要件定義書 2" xfId="1769"/>
    <cellStyle name="1_ライフ要件定義書(1.3)吉武_■2008年■MUFGカード切換金額評価 門馬修正 _【U15643】要件定義書(抜粋版)_３（２）①帳票一覧" xfId="295"/>
    <cellStyle name="1_ライフ要件定義書(1.3)吉武_■2008年■MUFGカード切換金額評価 門馬修正 _【U15643】要件定義書(抜粋版)_３（２）①帳票一覧 2" xfId="1770"/>
    <cellStyle name="1_ライフ要件定義書(1.3)吉武_■2008年■MUFGカード切換金額評価 門馬修正 _【U15643】要件定義書(抜粋版)_３（２）②画面一覧" xfId="296"/>
    <cellStyle name="1_ライフ要件定義書(1.3)吉武_■2008年■MUFGカード切換金額評価 門馬修正 _【U15643】要件定義書(抜粋版)_３（２）②画面一覧 2" xfId="1771"/>
    <cellStyle name="1_ライフ要件定義書(1.3)吉武_■2008年■MUFGカード切換金額評価 門馬修正 _【U15643】要件定義書(抜粋版)_３（４）①外部データ一覧" xfId="297"/>
    <cellStyle name="1_ライフ要件定義書(1.3)吉武_■2008年■MUFGカード切換金額評価 門馬修正 _【U15643】要件定義書(抜粋版)_３（４）①外部データ一覧 2" xfId="1772"/>
    <cellStyle name="1_ライフ要件定義書(1.3)吉武_■2008年■MUFGカード切換金額評価 門馬修正 _【U15643】要件定義書(抜粋版)_ＡＭＥＸデュアル申込フロー図" xfId="298"/>
    <cellStyle name="1_ライフ要件定義書(1.3)吉武_■2008年■MUFGカード切換金額評価 門馬修正 _【U15643】要件定義書(抜粋版)_ＡＭＥＸデュアル申込フロー図 2" xfId="1773"/>
    <cellStyle name="1_ライフ要件定義書(1.3)吉武_■2008年■MUFGカード切換金額評価 門馬修正 _【U15643】要件定義書(抜粋版)_ＡＭＥＸデュアル申込フロー図_【U16748】UM切替_要件定義書" xfId="299"/>
    <cellStyle name="1_ライフ要件定義書(1.3)吉武_■2008年■MUFGカード切換金額評価 門馬修正 _【U15643】要件定義書(抜粋版)_ＡＭＥＸデュアル申込フロー図_【U16748】UM切替_要件定義書 2" xfId="1774"/>
    <cellStyle name="1_ライフ要件定義書(1.3)吉武_■2008年■MUFGカード切換金額評価 門馬修正 _【U15643】要件定義書(抜粋版)_ＡＭＥＸデュアル申込フロー図_【U16748】UM切替_要件定義書_【U16748】UM切替_要件定義書" xfId="300"/>
    <cellStyle name="1_ライフ要件定義書(1.3)吉武_■2008年■MUFGカード切換金額評価 門馬修正 _【U15643】要件定義書(抜粋版)_ＡＭＥＸデュアル申込フロー図_【U16748】UM切替_要件定義書_【U16748】UM切替_要件定義書 2" xfId="1775"/>
    <cellStyle name="1_ライフ要件定義書(1.3)吉武_■2008年■MUFGカード切換金額評価 門馬修正 _【U15643】要件定義書(抜粋版)_ＡＭＥＸデュアル申込フロー図_３（２）①帳票一覧" xfId="301"/>
    <cellStyle name="1_ライフ要件定義書(1.3)吉武_■2008年■MUFGカード切換金額評価 門馬修正 _【U15643】要件定義書(抜粋版)_ＡＭＥＸデュアル申込フロー図_３（２）①帳票一覧 2" xfId="1776"/>
    <cellStyle name="1_ライフ要件定義書(1.3)吉武_■2008年■MUFGカード切換金額評価 門馬修正 _【U15643】要件定義書(抜粋版)_ＡＭＥＸデュアル申込フロー図_３（２）②画面一覧" xfId="302"/>
    <cellStyle name="1_ライフ要件定義書(1.3)吉武_■2008年■MUFGカード切換金額評価 門馬修正 _【U15643】要件定義書(抜粋版)_ＡＭＥＸデュアル申込フロー図_３（２）②画面一覧 2" xfId="1777"/>
    <cellStyle name="1_ライフ要件定義書(1.3)吉武_■2008年■MUFGカード切換金額評価 門馬修正 _【U15643】要件定義書(抜粋版)_ＡＭＥＸデュアル申込フロー図_３（４）①外部データ一覧" xfId="303"/>
    <cellStyle name="1_ライフ要件定義書(1.3)吉武_■2008年■MUFGカード切換金額評価 門馬修正 _【U15643】要件定義書(抜粋版)_ＡＭＥＸデュアル申込フロー図_３（４）①外部データ一覧 2" xfId="1778"/>
    <cellStyle name="1_ライフ要件定義書(1.3)吉武_■2008年■MUFGカード切換金額評価 門馬修正 _【U16748】UM切替_要件定義書" xfId="304"/>
    <cellStyle name="1_ライフ要件定義書(1.3)吉武_■2008年■MUFGカード切換金額評価 門馬修正 _【U16748】UM切替_要件定義書 2" xfId="1779"/>
    <cellStyle name="1_ライフ要件定義書(1.3)吉武_■2008年■MUFGカード切換金額評価 門馬修正 _【U16748】UM切替_要件定義書_【U16748】UM切替_要件定義書" xfId="305"/>
    <cellStyle name="1_ライフ要件定義書(1.3)吉武_■2008年■MUFGカード切換金額評価 門馬修正 _【U16748】UM切替_要件定義書_【U16748】UM切替_要件定義書 2" xfId="1780"/>
    <cellStyle name="1_ライフ要件定義書(1.3)吉武_■2008年■MUFGカード切換金額評価 門馬修正 _３（２）①帳票一覧" xfId="306"/>
    <cellStyle name="1_ライフ要件定義書(1.3)吉武_■2008年■MUFGカード切換金額評価 門馬修正 _３（２）①帳票一覧 2" xfId="1781"/>
    <cellStyle name="1_ライフ要件定義書(1.3)吉武_■2008年■MUFGカード切換金額評価 門馬修正 _３（２）②画面一覧" xfId="307"/>
    <cellStyle name="1_ライフ要件定義書(1.3)吉武_■2008年■MUFGカード切換金額評価 門馬修正 _３（２）②画面一覧 2" xfId="1782"/>
    <cellStyle name="1_ライフ要件定義書(1.3)吉武_■2008年■MUFGカード切換金額評価 門馬修正 _３（４）①外部データ一覧" xfId="308"/>
    <cellStyle name="1_ライフ要件定義書(1.3)吉武_■2008年■MUFGカード切換金額評価 門馬修正 _３（４）①外部データ一覧 2" xfId="1783"/>
    <cellStyle name="1_ライフ要件定義書(1.3)吉武_ライフ要件定義書(分析1.7)_■2008年■MUFGカード切換金額評価 門馬修正 " xfId="309"/>
    <cellStyle name="1_ライフ要件定義書(1.3)吉武_ライフ要件定義書(分析1.7)_■2008年■MUFGカード切換金額評価 門馬修正  2" xfId="1784"/>
    <cellStyle name="1_ライフ要件定義書(1.3)吉武_ライフ要件定義書(分析1.7)_■2008年■MUFGカード切換金額評価 門馬修正 _【AMEXﾃﾞｭｱﾙ】御見積り説明書_20110217v3横江修正中_【UM切替】御見積り説明書_20110905_v2 " xfId="310"/>
    <cellStyle name="1_ライフ要件定義書(1.3)吉武_ライフ要件定義書(分析1.7)_■2008年■MUFGカード切換金額評価 門馬修正 _【AMEXﾃﾞｭｱﾙ】御見積り説明書_20110217v3横江修正中_【UM切替】御見積り説明書_20110905_v2  2" xfId="1785"/>
    <cellStyle name="1_ライフ要件定義書(1.3)吉武_ライフ要件定義書(分析1.7)_■2008年■MUFGカード切換金額評価 門馬修正 _【AMEXﾃﾞｭｱﾙ】御見積り説明書_20110217v3横江修正中_【UM切替】御見積り説明書_20110905_v3 " xfId="311"/>
    <cellStyle name="1_ライフ要件定義書(1.3)吉武_ライフ要件定義書(分析1.7)_■2008年■MUFGカード切換金額評価 門馬修正 _【AMEXﾃﾞｭｱﾙ】御見積り説明書_20110217v3横江修正中_【UM切替】御見積り説明書_20110905_v3  2" xfId="1786"/>
    <cellStyle name="1_ライフ要件定義書(1.3)吉武_ライフ要件定義書(分析1.7)_■2008年■MUFGカード切換金額評価 門馬修正 _【AMEXﾃﾞｭｱﾙ】御見積り説明書_20110217v3横江修正中_【UM切替】御見積り説明書_20110905_v4 " xfId="312"/>
    <cellStyle name="1_ライフ要件定義書(1.3)吉武_ライフ要件定義書(分析1.7)_■2008年■MUFGカード切換金額評価 門馬修正 _【AMEXﾃﾞｭｱﾙ】御見積り説明書_20110217v3横江修正中_【UM切替】御見積り説明書_20110905_v4  2" xfId="1787"/>
    <cellStyle name="1_ライフ要件定義書(1.3)吉武_ライフ要件定義書(分析1.7)_■2008年■MUFGカード切換金額評価 門馬修正 _【U15643】要件定義書(抜粋版)" xfId="313"/>
    <cellStyle name="1_ライフ要件定義書(1.3)吉武_ライフ要件定義書(分析1.7)_■2008年■MUFGカード切換金額評価 門馬修正 _【U15643】要件定義書(抜粋版) 2" xfId="1788"/>
    <cellStyle name="1_ライフ要件定義書(1.3)吉武_ライフ要件定義書(分析1.7)_■2008年■MUFGカード切換金額評価 門馬修正 _【U15643】要件定義書(抜粋版)_【U15643】要件定義書(抜粋版)" xfId="314"/>
    <cellStyle name="1_ライフ要件定義書(1.3)吉武_ライフ要件定義書(分析1.7)_■2008年■MUFGカード切換金額評価 門馬修正 _【U15643】要件定義書(抜粋版)_【U15643】要件定義書(抜粋版) 2" xfId="1789"/>
    <cellStyle name="1_ライフ要件定義書(1.3)吉武_ライフ要件定義書(分析1.7)_■2008年■MUFGカード切換金額評価 門馬修正 _【U15643】要件定義書(抜粋版)_【U15643】要件定義書(抜粋版)_【U16748】UM切替_要件定義書" xfId="315"/>
    <cellStyle name="1_ライフ要件定義書(1.3)吉武_ライフ要件定義書(分析1.7)_■2008年■MUFGカード切換金額評価 門馬修正 _【U15643】要件定義書(抜粋版)_【U15643】要件定義書(抜粋版)_【U16748】UM切替_要件定義書 2" xfId="1790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" xfId="316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 2" xfId="1791"/>
    <cellStyle name="1_ライフ要件定義書(1.3)吉武_ライフ要件定義書(分析1.7)_■2008年■MUFGカード切換金額評価 門馬修正 _【U15643】要件定義書(抜粋版)_【U15643】要件定義書(抜粋版)_３（２）①帳票一覧" xfId="317"/>
    <cellStyle name="1_ライフ要件定義書(1.3)吉武_ライフ要件定義書(分析1.7)_■2008年■MUFGカード切換金額評価 門馬修正 _【U15643】要件定義書(抜粋版)_【U15643】要件定義書(抜粋版)_３（２）①帳票一覧 2" xfId="1792"/>
    <cellStyle name="1_ライフ要件定義書(1.3)吉武_ライフ要件定義書(分析1.7)_■2008年■MUFGカード切換金額評価 門馬修正 _【U15643】要件定義書(抜粋版)_【U15643】要件定義書(抜粋版)_３（２）②画面一覧" xfId="318"/>
    <cellStyle name="1_ライフ要件定義書(1.3)吉武_ライフ要件定義書(分析1.7)_■2008年■MUFGカード切換金額評価 門馬修正 _【U15643】要件定義書(抜粋版)_【U15643】要件定義書(抜粋版)_３（２）②画面一覧 2" xfId="1793"/>
    <cellStyle name="1_ライフ要件定義書(1.3)吉武_ライフ要件定義書(分析1.7)_■2008年■MUFGカード切換金額評価 門馬修正 _【U15643】要件定義書(抜粋版)_【U15643】要件定義書(抜粋版)_３（４）①外部データ一覧" xfId="319"/>
    <cellStyle name="1_ライフ要件定義書(1.3)吉武_ライフ要件定義書(分析1.7)_■2008年■MUFGカード切換金額評価 門馬修正 _【U15643】要件定義書(抜粋版)_【U15643】要件定義書(抜粋版)_３（４）①外部データ一覧 2" xfId="1794"/>
    <cellStyle name="1_ライフ要件定義書(1.3)吉武_ライフ要件定義書(分析1.7)_■2008年■MUFGカード切換金額評価 門馬修正 _【U15643】要件定義書(抜粋版)_【U16748】UM切替_要件定義書" xfId="320"/>
    <cellStyle name="1_ライフ要件定義書(1.3)吉武_ライフ要件定義書(分析1.7)_■2008年■MUFGカード切換金額評価 門馬修正 _【U15643】要件定義書(抜粋版)_【U16748】UM切替_要件定義書 2" xfId="1795"/>
    <cellStyle name="1_ライフ要件定義書(1.3)吉武_ライフ要件定義書(分析1.7)_■2008年■MUFGカード切換金額評価 門馬修正 _【U15643】要件定義書(抜粋版)_【U16748】UM切替_要件定義書_【U16748】UM切替_要件定義書" xfId="321"/>
    <cellStyle name="1_ライフ要件定義書(1.3)吉武_ライフ要件定義書(分析1.7)_■2008年■MUFGカード切換金額評価 門馬修正 _【U15643】要件定義書(抜粋版)_【U16748】UM切替_要件定義書_【U16748】UM切替_要件定義書 2" xfId="1796"/>
    <cellStyle name="1_ライフ要件定義書(1.3)吉武_ライフ要件定義書(分析1.7)_■2008年■MUFGカード切換金額評価 門馬修正 _【U15643】要件定義書(抜粋版)_３（２）①帳票一覧" xfId="322"/>
    <cellStyle name="1_ライフ要件定義書(1.3)吉武_ライフ要件定義書(分析1.7)_■2008年■MUFGカード切換金額評価 門馬修正 _【U15643】要件定義書(抜粋版)_３（２）①帳票一覧 2" xfId="1797"/>
    <cellStyle name="1_ライフ要件定義書(1.3)吉武_ライフ要件定義書(分析1.7)_■2008年■MUFGカード切換金額評価 門馬修正 _【U15643】要件定義書(抜粋版)_３（２）②画面一覧" xfId="323"/>
    <cellStyle name="1_ライフ要件定義書(1.3)吉武_ライフ要件定義書(分析1.7)_■2008年■MUFGカード切換金額評価 門馬修正 _【U15643】要件定義書(抜粋版)_３（２）②画面一覧 2" xfId="1798"/>
    <cellStyle name="1_ライフ要件定義書(1.3)吉武_ライフ要件定義書(分析1.7)_■2008年■MUFGカード切換金額評価 門馬修正 _【U15643】要件定義書(抜粋版)_３（４）①外部データ一覧" xfId="324"/>
    <cellStyle name="1_ライフ要件定義書(1.3)吉武_ライフ要件定義書(分析1.7)_■2008年■MUFGカード切換金額評価 門馬修正 _【U15643】要件定義書(抜粋版)_３（４）①外部データ一覧 2" xfId="1799"/>
    <cellStyle name="1_ライフ要件定義書(1.3)吉武_ライフ要件定義書(分析1.7)_■2008年■MUFGカード切換金額評価 門馬修正 _【U15643】要件定義書(抜粋版)_ＡＭＥＸデュアル申込フロー図" xfId="325"/>
    <cellStyle name="1_ライフ要件定義書(1.3)吉武_ライフ要件定義書(分析1.7)_■2008年■MUFGカード切換金額評価 門馬修正 _【U15643】要件定義書(抜粋版)_ＡＭＥＸデュアル申込フロー図 2" xfId="1800"/>
    <cellStyle name="1_ライフ要件定義書(1.3)吉武_ライフ要件定義書(分析1.7)_■2008年■MUFGカード切換金額評価 門馬修正 _【U15643】要件定義書(抜粋版)_ＡＭＥＸデュアル申込フロー図_【U16748】UM切替_要件定義書" xfId="326"/>
    <cellStyle name="1_ライフ要件定義書(1.3)吉武_ライフ要件定義書(分析1.7)_■2008年■MUFGカード切換金額評価 門馬修正 _【U15643】要件定義書(抜粋版)_ＡＭＥＸデュアル申込フロー図_【U16748】UM切替_要件定義書 2" xfId="1801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" xfId="327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 2" xfId="1802"/>
    <cellStyle name="1_ライフ要件定義書(1.3)吉武_ライフ要件定義書(分析1.7)_■2008年■MUFGカード切換金額評価 門馬修正 _【U15643】要件定義書(抜粋版)_ＡＭＥＸデュアル申込フロー図_３（２）①帳票一覧" xfId="328"/>
    <cellStyle name="1_ライフ要件定義書(1.3)吉武_ライフ要件定義書(分析1.7)_■2008年■MUFGカード切換金額評価 門馬修正 _【U15643】要件定義書(抜粋版)_ＡＭＥＸデュアル申込フロー図_３（２）①帳票一覧 2" xfId="1803"/>
    <cellStyle name="1_ライフ要件定義書(1.3)吉武_ライフ要件定義書(分析1.7)_■2008年■MUFGカード切換金額評価 門馬修正 _【U15643】要件定義書(抜粋版)_ＡＭＥＸデュアル申込フロー図_３（２）②画面一覧" xfId="329"/>
    <cellStyle name="1_ライフ要件定義書(1.3)吉武_ライフ要件定義書(分析1.7)_■2008年■MUFGカード切換金額評価 門馬修正 _【U15643】要件定義書(抜粋版)_ＡＭＥＸデュアル申込フロー図_３（２）②画面一覧 2" xfId="1804"/>
    <cellStyle name="1_ライフ要件定義書(1.3)吉武_ライフ要件定義書(分析1.7)_■2008年■MUFGカード切換金額評価 門馬修正 _【U15643】要件定義書(抜粋版)_ＡＭＥＸデュアル申込フロー図_３（４）①外部データ一覧" xfId="330"/>
    <cellStyle name="1_ライフ要件定義書(1.3)吉武_ライフ要件定義書(分析1.7)_■2008年■MUFGカード切換金額評価 門馬修正 _【U15643】要件定義書(抜粋版)_ＡＭＥＸデュアル申込フロー図_３（４）①外部データ一覧 2" xfId="1805"/>
    <cellStyle name="1_ライフ要件定義書(1.3)吉武_ライフ要件定義書(分析1.7)_■2008年■MUFGカード切換金額評価 門馬修正 _【U16748】UM切替_要件定義書" xfId="331"/>
    <cellStyle name="1_ライフ要件定義書(1.3)吉武_ライフ要件定義書(分析1.7)_■2008年■MUFGカード切換金額評価 門馬修正 _【U16748】UM切替_要件定義書 2" xfId="1806"/>
    <cellStyle name="1_ライフ要件定義書(1.3)吉武_ライフ要件定義書(分析1.7)_■2008年■MUFGカード切換金額評価 門馬修正 _【U16748】UM切替_要件定義書_【U16748】UM切替_要件定義書" xfId="332"/>
    <cellStyle name="1_ライフ要件定義書(1.3)吉武_ライフ要件定義書(分析1.7)_■2008年■MUFGカード切換金額評価 門馬修正 _【U16748】UM切替_要件定義書_【U16748】UM切替_要件定義書 2" xfId="1807"/>
    <cellStyle name="1_ライフ要件定義書(1.3)吉武_ライフ要件定義書(分析1.7)_■2008年■MUFGカード切換金額評価 門馬修正 _３（２）①帳票一覧" xfId="333"/>
    <cellStyle name="1_ライフ要件定義書(1.3)吉武_ライフ要件定義書(分析1.7)_■2008年■MUFGカード切換金額評価 門馬修正 _３（２）①帳票一覧 2" xfId="1808"/>
    <cellStyle name="1_ライフ要件定義書(1.3)吉武_ライフ要件定義書(分析1.7)_■2008年■MUFGカード切換金額評価 門馬修正 _３（２）②画面一覧" xfId="334"/>
    <cellStyle name="1_ライフ要件定義書(1.3)吉武_ライフ要件定義書(分析1.7)_■2008年■MUFGカード切換金額評価 門馬修正 _３（２）②画面一覧 2" xfId="1809"/>
    <cellStyle name="1_ライフ要件定義書(1.3)吉武_ライフ要件定義書(分析1.7)_■2008年■MUFGカード切換金額評価 門馬修正 _３（４）①外部データ一覧" xfId="335"/>
    <cellStyle name="1_ライフ要件定義書(1.3)吉武_ライフ要件定義書(分析1.7)_■2008年■MUFGカード切換金額評価 門馬修正 _３（４）①外部データ一覧 2" xfId="1810"/>
    <cellStyle name="1_ライフ要件定義書(1.3)吉武_体制図0707_■2008年■MUFGカード切換金額評価 門馬修正 " xfId="336"/>
    <cellStyle name="1_ライフ要件定義書(1.3)吉武_体制図0707_■2008年■MUFGカード切換金額評価 門馬修正  2" xfId="1811"/>
    <cellStyle name="1_ライフ要件定義書(1.3)吉武_体制図0707_■2008年■MUFGカード切換金額評価 門馬修正 _【AMEXﾃﾞｭｱﾙ】御見積り説明書_20110217v3横江修正中_【UM切替】御見積り説明書_20110905_v2 " xfId="337"/>
    <cellStyle name="1_ライフ要件定義書(1.3)吉武_体制図0707_■2008年■MUFGカード切換金額評価 門馬修正 _【AMEXﾃﾞｭｱﾙ】御見積り説明書_20110217v3横江修正中_【UM切替】御見積り説明書_20110905_v2  2" xfId="1812"/>
    <cellStyle name="1_ライフ要件定義書(1.3)吉武_体制図0707_■2008年■MUFGカード切換金額評価 門馬修正 _【AMEXﾃﾞｭｱﾙ】御見積り説明書_20110217v3横江修正中_【UM切替】御見積り説明書_20110905_v3 " xfId="338"/>
    <cellStyle name="1_ライフ要件定義書(1.3)吉武_体制図0707_■2008年■MUFGカード切換金額評価 門馬修正 _【AMEXﾃﾞｭｱﾙ】御見積り説明書_20110217v3横江修正中_【UM切替】御見積り説明書_20110905_v3  2" xfId="1813"/>
    <cellStyle name="1_ライフ要件定義書(1.3)吉武_体制図0707_■2008年■MUFGカード切換金額評価 門馬修正 _【AMEXﾃﾞｭｱﾙ】御見積り説明書_20110217v3横江修正中_【UM切替】御見積り説明書_20110905_v4 " xfId="339"/>
    <cellStyle name="1_ライフ要件定義書(1.3)吉武_体制図0707_■2008年■MUFGカード切換金額評価 門馬修正 _【AMEXﾃﾞｭｱﾙ】御見積り説明書_20110217v3横江修正中_【UM切替】御見積り説明書_20110905_v4  2" xfId="1814"/>
    <cellStyle name="1_ライフ要件定義書(1.3)吉武_体制図0707_■2008年■MUFGカード切換金額評価 門馬修正 _【U15643】要件定義書(抜粋版)" xfId="340"/>
    <cellStyle name="1_ライフ要件定義書(1.3)吉武_体制図0707_■2008年■MUFGカード切換金額評価 門馬修正 _【U15643】要件定義書(抜粋版) 2" xfId="1815"/>
    <cellStyle name="1_ライフ要件定義書(1.3)吉武_体制図0707_■2008年■MUFGカード切換金額評価 門馬修正 _【U15643】要件定義書(抜粋版)_【U15643】要件定義書(抜粋版)" xfId="341"/>
    <cellStyle name="1_ライフ要件定義書(1.3)吉武_体制図0707_■2008年■MUFGカード切換金額評価 門馬修正 _【U15643】要件定義書(抜粋版)_【U15643】要件定義書(抜粋版) 2" xfId="1816"/>
    <cellStyle name="1_ライフ要件定義書(1.3)吉武_体制図0707_■2008年■MUFGカード切換金額評価 門馬修正 _【U15643】要件定義書(抜粋版)_【U15643】要件定義書(抜粋版)_【U16748】UM切替_要件定義書" xfId="342"/>
    <cellStyle name="1_ライフ要件定義書(1.3)吉武_体制図0707_■2008年■MUFGカード切換金額評価 門馬修正 _【U15643】要件定義書(抜粋版)_【U15643】要件定義書(抜粋版)_【U16748】UM切替_要件定義書 2" xfId="1817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" xfId="343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 2" xfId="1818"/>
    <cellStyle name="1_ライフ要件定義書(1.3)吉武_体制図0707_■2008年■MUFGカード切換金額評価 門馬修正 _【U15643】要件定義書(抜粋版)_【U15643】要件定義書(抜粋版)_３（２）①帳票一覧" xfId="344"/>
    <cellStyle name="1_ライフ要件定義書(1.3)吉武_体制図0707_■2008年■MUFGカード切換金額評価 門馬修正 _【U15643】要件定義書(抜粋版)_【U15643】要件定義書(抜粋版)_３（２）①帳票一覧 2" xfId="1819"/>
    <cellStyle name="1_ライフ要件定義書(1.3)吉武_体制図0707_■2008年■MUFGカード切換金額評価 門馬修正 _【U15643】要件定義書(抜粋版)_【U15643】要件定義書(抜粋版)_３（２）②画面一覧" xfId="345"/>
    <cellStyle name="1_ライフ要件定義書(1.3)吉武_体制図0707_■2008年■MUFGカード切換金額評価 門馬修正 _【U15643】要件定義書(抜粋版)_【U15643】要件定義書(抜粋版)_３（２）②画面一覧 2" xfId="1820"/>
    <cellStyle name="1_ライフ要件定義書(1.3)吉武_体制図0707_■2008年■MUFGカード切換金額評価 門馬修正 _【U15643】要件定義書(抜粋版)_【U15643】要件定義書(抜粋版)_３（４）①外部データ一覧" xfId="346"/>
    <cellStyle name="1_ライフ要件定義書(1.3)吉武_体制図0707_■2008年■MUFGカード切換金額評価 門馬修正 _【U15643】要件定義書(抜粋版)_【U15643】要件定義書(抜粋版)_３（４）①外部データ一覧 2" xfId="1821"/>
    <cellStyle name="1_ライフ要件定義書(1.3)吉武_体制図0707_■2008年■MUFGカード切換金額評価 門馬修正 _【U15643】要件定義書(抜粋版)_【U16748】UM切替_要件定義書" xfId="347"/>
    <cellStyle name="1_ライフ要件定義書(1.3)吉武_体制図0707_■2008年■MUFGカード切換金額評価 門馬修正 _【U15643】要件定義書(抜粋版)_【U16748】UM切替_要件定義書 2" xfId="1822"/>
    <cellStyle name="1_ライフ要件定義書(1.3)吉武_体制図0707_■2008年■MUFGカード切換金額評価 門馬修正 _【U15643】要件定義書(抜粋版)_【U16748】UM切替_要件定義書_【U16748】UM切替_要件定義書" xfId="348"/>
    <cellStyle name="1_ライフ要件定義書(1.3)吉武_体制図0707_■2008年■MUFGカード切換金額評価 門馬修正 _【U15643】要件定義書(抜粋版)_【U16748】UM切替_要件定義書_【U16748】UM切替_要件定義書 2" xfId="1823"/>
    <cellStyle name="1_ライフ要件定義書(1.3)吉武_体制図0707_■2008年■MUFGカード切換金額評価 門馬修正 _【U15643】要件定義書(抜粋版)_３（２）①帳票一覧" xfId="349"/>
    <cellStyle name="1_ライフ要件定義書(1.3)吉武_体制図0707_■2008年■MUFGカード切換金額評価 門馬修正 _【U15643】要件定義書(抜粋版)_３（２）①帳票一覧 2" xfId="1824"/>
    <cellStyle name="1_ライフ要件定義書(1.3)吉武_体制図0707_■2008年■MUFGカード切換金額評価 門馬修正 _【U15643】要件定義書(抜粋版)_３（２）②画面一覧" xfId="350"/>
    <cellStyle name="1_ライフ要件定義書(1.3)吉武_体制図0707_■2008年■MUFGカード切換金額評価 門馬修正 _【U15643】要件定義書(抜粋版)_３（２）②画面一覧 2" xfId="1825"/>
    <cellStyle name="1_ライフ要件定義書(1.3)吉武_体制図0707_■2008年■MUFGカード切換金額評価 門馬修正 _【U15643】要件定義書(抜粋版)_３（４）①外部データ一覧" xfId="351"/>
    <cellStyle name="1_ライフ要件定義書(1.3)吉武_体制図0707_■2008年■MUFGカード切換金額評価 門馬修正 _【U15643】要件定義書(抜粋版)_３（４）①外部データ一覧 2" xfId="1826"/>
    <cellStyle name="1_ライフ要件定義書(1.3)吉武_体制図0707_■2008年■MUFGカード切換金額評価 門馬修正 _【U15643】要件定義書(抜粋版)_ＡＭＥＸデュアル申込フロー図" xfId="352"/>
    <cellStyle name="1_ライフ要件定義書(1.3)吉武_体制図0707_■2008年■MUFGカード切換金額評価 門馬修正 _【U15643】要件定義書(抜粋版)_ＡＭＥＸデュアル申込フロー図 2" xfId="1827"/>
    <cellStyle name="1_ライフ要件定義書(1.3)吉武_体制図0707_■2008年■MUFGカード切換金額評価 門馬修正 _【U15643】要件定義書(抜粋版)_ＡＭＥＸデュアル申込フロー図_【U16748】UM切替_要件定義書" xfId="353"/>
    <cellStyle name="1_ライフ要件定義書(1.3)吉武_体制図0707_■2008年■MUFGカード切換金額評価 門馬修正 _【U15643】要件定義書(抜粋版)_ＡＭＥＸデュアル申込フロー図_【U16748】UM切替_要件定義書 2" xfId="1828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" xfId="354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 2" xfId="1829"/>
    <cellStyle name="1_ライフ要件定義書(1.3)吉武_体制図0707_■2008年■MUFGカード切換金額評価 門馬修正 _【U15643】要件定義書(抜粋版)_ＡＭＥＸデュアル申込フロー図_３（２）①帳票一覧" xfId="355"/>
    <cellStyle name="1_ライフ要件定義書(1.3)吉武_体制図0707_■2008年■MUFGカード切換金額評価 門馬修正 _【U15643】要件定義書(抜粋版)_ＡＭＥＸデュアル申込フロー図_３（２）①帳票一覧 2" xfId="1830"/>
    <cellStyle name="1_ライフ要件定義書(1.3)吉武_体制図0707_■2008年■MUFGカード切換金額評価 門馬修正 _【U15643】要件定義書(抜粋版)_ＡＭＥＸデュアル申込フロー図_３（２）②画面一覧" xfId="356"/>
    <cellStyle name="1_ライフ要件定義書(1.3)吉武_体制図0707_■2008年■MUFGカード切換金額評価 門馬修正 _【U15643】要件定義書(抜粋版)_ＡＭＥＸデュアル申込フロー図_３（２）②画面一覧 2" xfId="1831"/>
    <cellStyle name="1_ライフ要件定義書(1.3)吉武_体制図0707_■2008年■MUFGカード切換金額評価 門馬修正 _【U15643】要件定義書(抜粋版)_ＡＭＥＸデュアル申込フロー図_３（４）①外部データ一覧" xfId="357"/>
    <cellStyle name="1_ライフ要件定義書(1.3)吉武_体制図0707_■2008年■MUFGカード切換金額評価 門馬修正 _【U15643】要件定義書(抜粋版)_ＡＭＥＸデュアル申込フロー図_３（４）①外部データ一覧 2" xfId="1832"/>
    <cellStyle name="1_ライフ要件定義書(1.3)吉武_体制図0707_■2008年■MUFGカード切換金額評価 門馬修正 _【U16748】UM切替_要件定義書" xfId="358"/>
    <cellStyle name="1_ライフ要件定義書(1.3)吉武_体制図0707_■2008年■MUFGカード切換金額評価 門馬修正 _【U16748】UM切替_要件定義書 2" xfId="1833"/>
    <cellStyle name="1_ライフ要件定義書(1.3)吉武_体制図0707_■2008年■MUFGカード切換金額評価 門馬修正 _【U16748】UM切替_要件定義書_【U16748】UM切替_要件定義書" xfId="359"/>
    <cellStyle name="1_ライフ要件定義書(1.3)吉武_体制図0707_■2008年■MUFGカード切換金額評価 門馬修正 _【U16748】UM切替_要件定義書_【U16748】UM切替_要件定義書 2" xfId="1834"/>
    <cellStyle name="1_ライフ要件定義書(1.3)吉武_体制図0707_■2008年■MUFGカード切換金額評価 門馬修正 _３（２）①帳票一覧" xfId="360"/>
    <cellStyle name="1_ライフ要件定義書(1.3)吉武_体制図0707_■2008年■MUFGカード切換金額評価 門馬修正 _３（２）①帳票一覧 2" xfId="1835"/>
    <cellStyle name="1_ライフ要件定義書(1.3)吉武_体制図0707_■2008年■MUFGカード切換金額評価 門馬修正 _３（２）②画面一覧" xfId="361"/>
    <cellStyle name="1_ライフ要件定義書(1.3)吉武_体制図0707_■2008年■MUFGカード切換金額評価 門馬修正 _３（２）②画面一覧 2" xfId="1836"/>
    <cellStyle name="1_ライフ要件定義書(1.3)吉武_体制図0707_■2008年■MUFGカード切換金額評価 門馬修正 _３（４）①外部データ一覧" xfId="362"/>
    <cellStyle name="1_ライフ要件定義書(1.3)吉武_体制図0707_■2008年■MUFGカード切換金額評価 門馬修正 _３（４）①外部データ一覧 2" xfId="1837"/>
    <cellStyle name="1_ライフ要件定義書(1.3)吉武_要件定義書0712_■2008年■MUFGカード切換金額評価 門馬修正 " xfId="363"/>
    <cellStyle name="1_ライフ要件定義書(1.3)吉武_要件定義書0712_■2008年■MUFGカード切換金額評価 門馬修正  2" xfId="1838"/>
    <cellStyle name="1_ライフ要件定義書(1.3)吉武_要件定義書0712_■2008年■MUFGカード切換金額評価 門馬修正 _【AMEXﾃﾞｭｱﾙ】御見積り説明書_20110217v3横江修正中_【UM切替】御見積り説明書_20110905_v2 " xfId="364"/>
    <cellStyle name="1_ライフ要件定義書(1.3)吉武_要件定義書0712_■2008年■MUFGカード切換金額評価 門馬修正 _【AMEXﾃﾞｭｱﾙ】御見積り説明書_20110217v3横江修正中_【UM切替】御見積り説明書_20110905_v2  2" xfId="1839"/>
    <cellStyle name="1_ライフ要件定義書(1.3)吉武_要件定義書0712_■2008年■MUFGカード切換金額評価 門馬修正 _【AMEXﾃﾞｭｱﾙ】御見積り説明書_20110217v3横江修正中_【UM切替】御見積り説明書_20110905_v3 " xfId="365"/>
    <cellStyle name="1_ライフ要件定義書(1.3)吉武_要件定義書0712_■2008年■MUFGカード切換金額評価 門馬修正 _【AMEXﾃﾞｭｱﾙ】御見積り説明書_20110217v3横江修正中_【UM切替】御見積り説明書_20110905_v3  2" xfId="1840"/>
    <cellStyle name="1_ライフ要件定義書(1.3)吉武_要件定義書0712_■2008年■MUFGカード切換金額評価 門馬修正 _【AMEXﾃﾞｭｱﾙ】御見積り説明書_20110217v3横江修正中_【UM切替】御見積り説明書_20110905_v4 " xfId="366"/>
    <cellStyle name="1_ライフ要件定義書(1.3)吉武_要件定義書0712_■2008年■MUFGカード切換金額評価 門馬修正 _【AMEXﾃﾞｭｱﾙ】御見積り説明書_20110217v3横江修正中_【UM切替】御見積り説明書_20110905_v4  2" xfId="1841"/>
    <cellStyle name="1_ライフ要件定義書(1.3)吉武_要件定義書0712_■2008年■MUFGカード切換金額評価 門馬修正 _【U15643】要件定義書(抜粋版)" xfId="367"/>
    <cellStyle name="1_ライフ要件定義書(1.3)吉武_要件定義書0712_■2008年■MUFGカード切換金額評価 門馬修正 _【U15643】要件定義書(抜粋版) 2" xfId="1842"/>
    <cellStyle name="1_ライフ要件定義書(1.3)吉武_要件定義書0712_■2008年■MUFGカード切換金額評価 門馬修正 _【U15643】要件定義書(抜粋版)_【U15643】要件定義書(抜粋版)" xfId="368"/>
    <cellStyle name="1_ライフ要件定義書(1.3)吉武_要件定義書0712_■2008年■MUFGカード切換金額評価 門馬修正 _【U15643】要件定義書(抜粋版)_【U15643】要件定義書(抜粋版) 2" xfId="1843"/>
    <cellStyle name="1_ライフ要件定義書(1.3)吉武_要件定義書0712_■2008年■MUFGカード切換金額評価 門馬修正 _【U15643】要件定義書(抜粋版)_【U15643】要件定義書(抜粋版)_【U16748】UM切替_要件定義書" xfId="369"/>
    <cellStyle name="1_ライフ要件定義書(1.3)吉武_要件定義書0712_■2008年■MUFGカード切換金額評価 門馬修正 _【U15643】要件定義書(抜粋版)_【U15643】要件定義書(抜粋版)_【U16748】UM切替_要件定義書 2" xfId="1844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" xfId="370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 2" xfId="1845"/>
    <cellStyle name="1_ライフ要件定義書(1.3)吉武_要件定義書0712_■2008年■MUFGカード切換金額評価 門馬修正 _【U15643】要件定義書(抜粋版)_【U15643】要件定義書(抜粋版)_３（２）①帳票一覧" xfId="371"/>
    <cellStyle name="1_ライフ要件定義書(1.3)吉武_要件定義書0712_■2008年■MUFGカード切換金額評価 門馬修正 _【U15643】要件定義書(抜粋版)_【U15643】要件定義書(抜粋版)_３（２）①帳票一覧 2" xfId="1846"/>
    <cellStyle name="1_ライフ要件定義書(1.3)吉武_要件定義書0712_■2008年■MUFGカード切換金額評価 門馬修正 _【U15643】要件定義書(抜粋版)_【U15643】要件定義書(抜粋版)_３（２）②画面一覧" xfId="372"/>
    <cellStyle name="1_ライフ要件定義書(1.3)吉武_要件定義書0712_■2008年■MUFGカード切換金額評価 門馬修正 _【U15643】要件定義書(抜粋版)_【U15643】要件定義書(抜粋版)_３（２）②画面一覧 2" xfId="1847"/>
    <cellStyle name="1_ライフ要件定義書(1.3)吉武_要件定義書0712_■2008年■MUFGカード切換金額評価 門馬修正 _【U15643】要件定義書(抜粋版)_【U15643】要件定義書(抜粋版)_３（４）①外部データ一覧" xfId="373"/>
    <cellStyle name="1_ライフ要件定義書(1.3)吉武_要件定義書0712_■2008年■MUFGカード切換金額評価 門馬修正 _【U15643】要件定義書(抜粋版)_【U15643】要件定義書(抜粋版)_３（４）①外部データ一覧 2" xfId="1848"/>
    <cellStyle name="1_ライフ要件定義書(1.3)吉武_要件定義書0712_■2008年■MUFGカード切換金額評価 門馬修正 _【U15643】要件定義書(抜粋版)_【U16748】UM切替_要件定義書" xfId="374"/>
    <cellStyle name="1_ライフ要件定義書(1.3)吉武_要件定義書0712_■2008年■MUFGカード切換金額評価 門馬修正 _【U15643】要件定義書(抜粋版)_【U16748】UM切替_要件定義書 2" xfId="1849"/>
    <cellStyle name="1_ライフ要件定義書(1.3)吉武_要件定義書0712_■2008年■MUFGカード切換金額評価 門馬修正 _【U15643】要件定義書(抜粋版)_【U16748】UM切替_要件定義書_【U16748】UM切替_要件定義書" xfId="375"/>
    <cellStyle name="1_ライフ要件定義書(1.3)吉武_要件定義書0712_■2008年■MUFGカード切換金額評価 門馬修正 _【U15643】要件定義書(抜粋版)_【U16748】UM切替_要件定義書_【U16748】UM切替_要件定義書 2" xfId="1850"/>
    <cellStyle name="1_ライフ要件定義書(1.3)吉武_要件定義書0712_■2008年■MUFGカード切換金額評価 門馬修正 _【U15643】要件定義書(抜粋版)_３（２）①帳票一覧" xfId="376"/>
    <cellStyle name="1_ライフ要件定義書(1.3)吉武_要件定義書0712_■2008年■MUFGカード切換金額評価 門馬修正 _【U15643】要件定義書(抜粋版)_３（２）①帳票一覧 2" xfId="1851"/>
    <cellStyle name="1_ライフ要件定義書(1.3)吉武_要件定義書0712_■2008年■MUFGカード切換金額評価 門馬修正 _【U15643】要件定義書(抜粋版)_３（２）②画面一覧" xfId="377"/>
    <cellStyle name="1_ライフ要件定義書(1.3)吉武_要件定義書0712_■2008年■MUFGカード切換金額評価 門馬修正 _【U15643】要件定義書(抜粋版)_３（２）②画面一覧 2" xfId="1852"/>
    <cellStyle name="1_ライフ要件定義書(1.3)吉武_要件定義書0712_■2008年■MUFGカード切換金額評価 門馬修正 _【U15643】要件定義書(抜粋版)_３（４）①外部データ一覧" xfId="378"/>
    <cellStyle name="1_ライフ要件定義書(1.3)吉武_要件定義書0712_■2008年■MUFGカード切換金額評価 門馬修正 _【U15643】要件定義書(抜粋版)_３（４）①外部データ一覧 2" xfId="1853"/>
    <cellStyle name="1_ライフ要件定義書(1.3)吉武_要件定義書0712_■2008年■MUFGカード切換金額評価 門馬修正 _【U15643】要件定義書(抜粋版)_ＡＭＥＸデュアル申込フロー図" xfId="379"/>
    <cellStyle name="1_ライフ要件定義書(1.3)吉武_要件定義書0712_■2008年■MUFGカード切換金額評価 門馬修正 _【U15643】要件定義書(抜粋版)_ＡＭＥＸデュアル申込フロー図 2" xfId="1854"/>
    <cellStyle name="1_ライフ要件定義書(1.3)吉武_要件定義書0712_■2008年■MUFGカード切換金額評価 門馬修正 _【U15643】要件定義書(抜粋版)_ＡＭＥＸデュアル申込フロー図_【U16748】UM切替_要件定義書" xfId="380"/>
    <cellStyle name="1_ライフ要件定義書(1.3)吉武_要件定義書0712_■2008年■MUFGカード切換金額評価 門馬修正 _【U15643】要件定義書(抜粋版)_ＡＭＥＸデュアル申込フロー図_【U16748】UM切替_要件定義書 2" xfId="1855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" xfId="381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 2" xfId="1856"/>
    <cellStyle name="1_ライフ要件定義書(1.3)吉武_要件定義書0712_■2008年■MUFGカード切換金額評価 門馬修正 _【U15643】要件定義書(抜粋版)_ＡＭＥＸデュアル申込フロー図_３（２）①帳票一覧" xfId="382"/>
    <cellStyle name="1_ライフ要件定義書(1.3)吉武_要件定義書0712_■2008年■MUFGカード切換金額評価 門馬修正 _【U15643】要件定義書(抜粋版)_ＡＭＥＸデュアル申込フロー図_３（２）①帳票一覧 2" xfId="1857"/>
    <cellStyle name="1_ライフ要件定義書(1.3)吉武_要件定義書0712_■2008年■MUFGカード切換金額評価 門馬修正 _【U15643】要件定義書(抜粋版)_ＡＭＥＸデュアル申込フロー図_３（２）②画面一覧" xfId="383"/>
    <cellStyle name="1_ライフ要件定義書(1.3)吉武_要件定義書0712_■2008年■MUFGカード切換金額評価 門馬修正 _【U15643】要件定義書(抜粋版)_ＡＭＥＸデュアル申込フロー図_３（２）②画面一覧 2" xfId="1858"/>
    <cellStyle name="1_ライフ要件定義書(1.3)吉武_要件定義書0712_■2008年■MUFGカード切換金額評価 門馬修正 _【U15643】要件定義書(抜粋版)_ＡＭＥＸデュアル申込フロー図_３（４）①外部データ一覧" xfId="384"/>
    <cellStyle name="1_ライフ要件定義書(1.3)吉武_要件定義書0712_■2008年■MUFGカード切換金額評価 門馬修正 _【U15643】要件定義書(抜粋版)_ＡＭＥＸデュアル申込フロー図_３（４）①外部データ一覧 2" xfId="1859"/>
    <cellStyle name="1_ライフ要件定義書(1.3)吉武_要件定義書0712_■2008年■MUFGカード切換金額評価 門馬修正 _【U16748】UM切替_要件定義書" xfId="385"/>
    <cellStyle name="1_ライフ要件定義書(1.3)吉武_要件定義書0712_■2008年■MUFGカード切換金額評価 門馬修正 _【U16748】UM切替_要件定義書 2" xfId="1860"/>
    <cellStyle name="1_ライフ要件定義書(1.3)吉武_要件定義書0712_■2008年■MUFGカード切換金額評価 門馬修正 _【U16748】UM切替_要件定義書_【U16748】UM切替_要件定義書" xfId="386"/>
    <cellStyle name="1_ライフ要件定義書(1.3)吉武_要件定義書0712_■2008年■MUFGカード切換金額評価 門馬修正 _【U16748】UM切替_要件定義書_【U16748】UM切替_要件定義書 2" xfId="1861"/>
    <cellStyle name="1_ライフ要件定義書(1.3)吉武_要件定義書0712_■2008年■MUFGカード切換金額評価 門馬修正 _３（２）①帳票一覧" xfId="387"/>
    <cellStyle name="1_ライフ要件定義書(1.3)吉武_要件定義書0712_■2008年■MUFGカード切換金額評価 門馬修正 _３（２）①帳票一覧 2" xfId="1862"/>
    <cellStyle name="1_ライフ要件定義書(1.3)吉武_要件定義書0712_■2008年■MUFGカード切換金額評価 門馬修正 _３（２）②画面一覧" xfId="388"/>
    <cellStyle name="1_ライフ要件定義書(1.3)吉武_要件定義書0712_■2008年■MUFGカード切換金額評価 門馬修正 _３（２）②画面一覧 2" xfId="1863"/>
    <cellStyle name="1_ライフ要件定義書(1.3)吉武_要件定義書0712_■2008年■MUFGカード切換金額評価 門馬修正 _３（４）①外部データ一覧" xfId="389"/>
    <cellStyle name="1_ライフ要件定義書(1.3)吉武_要件定義書0712_■2008年■MUFGカード切換金額評価 門馬修正 _３（４）①外部データ一覧 2" xfId="1864"/>
    <cellStyle name="1_ライフ要件定義書(1.4)_■2008年■MUFGカード切換金額評価 門馬修正 " xfId="390"/>
    <cellStyle name="1_ライフ要件定義書(1.4)_■2008年■MUFGカード切換金額評価 門馬修正  2" xfId="1865"/>
    <cellStyle name="1_ライフ要件定義書(1.4)_■2008年■MUFGカード切換金額評価 門馬修正 _【AMEXﾃﾞｭｱﾙ】御見積り説明書_20110217v3横江修正中_【UM切替】御見積り説明書_20110905_v2 " xfId="391"/>
    <cellStyle name="1_ライフ要件定義書(1.4)_■2008年■MUFGカード切換金額評価 門馬修正 _【AMEXﾃﾞｭｱﾙ】御見積り説明書_20110217v3横江修正中_【UM切替】御見積り説明書_20110905_v2  2" xfId="1866"/>
    <cellStyle name="1_ライフ要件定義書(1.4)_■2008年■MUFGカード切換金額評価 門馬修正 _【AMEXﾃﾞｭｱﾙ】御見積り説明書_20110217v3横江修正中_【UM切替】御見積り説明書_20110905_v3 " xfId="392"/>
    <cellStyle name="1_ライフ要件定義書(1.4)_■2008年■MUFGカード切換金額評価 門馬修正 _【AMEXﾃﾞｭｱﾙ】御見積り説明書_20110217v3横江修正中_【UM切替】御見積り説明書_20110905_v3  2" xfId="1867"/>
    <cellStyle name="1_ライフ要件定義書(1.4)_■2008年■MUFGカード切換金額評価 門馬修正 _【AMEXﾃﾞｭｱﾙ】御見積り説明書_20110217v3横江修正中_【UM切替】御見積り説明書_20110905_v4 " xfId="393"/>
    <cellStyle name="1_ライフ要件定義書(1.4)_■2008年■MUFGカード切換金額評価 門馬修正 _【AMEXﾃﾞｭｱﾙ】御見積り説明書_20110217v3横江修正中_【UM切替】御見積り説明書_20110905_v4  2" xfId="1868"/>
    <cellStyle name="1_ライフ要件定義書(1.4)_■2008年■MUFGカード切換金額評価 門馬修正 _【U15643】要件定義書(抜粋版)" xfId="394"/>
    <cellStyle name="1_ライフ要件定義書(1.4)_■2008年■MUFGカード切換金額評価 門馬修正 _【U15643】要件定義書(抜粋版) 2" xfId="1869"/>
    <cellStyle name="1_ライフ要件定義書(1.4)_■2008年■MUFGカード切換金額評価 門馬修正 _【U15643】要件定義書(抜粋版)_【U15643】要件定義書(抜粋版)" xfId="395"/>
    <cellStyle name="1_ライフ要件定義書(1.4)_■2008年■MUFGカード切換金額評価 門馬修正 _【U15643】要件定義書(抜粋版)_【U15643】要件定義書(抜粋版) 2" xfId="1870"/>
    <cellStyle name="1_ライフ要件定義書(1.4)_■2008年■MUFGカード切換金額評価 門馬修正 _【U15643】要件定義書(抜粋版)_【U15643】要件定義書(抜粋版)_【U16748】UM切替_要件定義書" xfId="396"/>
    <cellStyle name="1_ライフ要件定義書(1.4)_■2008年■MUFGカード切換金額評価 門馬修正 _【U15643】要件定義書(抜粋版)_【U15643】要件定義書(抜粋版)_【U16748】UM切替_要件定義書 2" xfId="1871"/>
    <cellStyle name="1_ライフ要件定義書(1.4)_■2008年■MUFGカード切換金額評価 門馬修正 _【U15643】要件定義書(抜粋版)_【U15643】要件定義書(抜粋版)_【U16748】UM切替_要件定義書_【U16748】UM切替_要件定義書" xfId="397"/>
    <cellStyle name="1_ライフ要件定義書(1.4)_■2008年■MUFGカード切換金額評価 門馬修正 _【U15643】要件定義書(抜粋版)_【U15643】要件定義書(抜粋版)_【U16748】UM切替_要件定義書_【U16748】UM切替_要件定義書 2" xfId="1872"/>
    <cellStyle name="1_ライフ要件定義書(1.4)_■2008年■MUFGカード切換金額評価 門馬修正 _【U15643】要件定義書(抜粋版)_【U15643】要件定義書(抜粋版)_３（２）①帳票一覧" xfId="398"/>
    <cellStyle name="1_ライフ要件定義書(1.4)_■2008年■MUFGカード切換金額評価 門馬修正 _【U15643】要件定義書(抜粋版)_【U15643】要件定義書(抜粋版)_３（２）①帳票一覧 2" xfId="1873"/>
    <cellStyle name="1_ライフ要件定義書(1.4)_■2008年■MUFGカード切換金額評価 門馬修正 _【U15643】要件定義書(抜粋版)_【U15643】要件定義書(抜粋版)_３（２）②画面一覧" xfId="399"/>
    <cellStyle name="1_ライフ要件定義書(1.4)_■2008年■MUFGカード切換金額評価 門馬修正 _【U15643】要件定義書(抜粋版)_【U15643】要件定義書(抜粋版)_３（２）②画面一覧 2" xfId="1874"/>
    <cellStyle name="1_ライフ要件定義書(1.4)_■2008年■MUFGカード切換金額評価 門馬修正 _【U15643】要件定義書(抜粋版)_【U15643】要件定義書(抜粋版)_３（４）①外部データ一覧" xfId="400"/>
    <cellStyle name="1_ライフ要件定義書(1.4)_■2008年■MUFGカード切換金額評価 門馬修正 _【U15643】要件定義書(抜粋版)_【U15643】要件定義書(抜粋版)_３（４）①外部データ一覧 2" xfId="1875"/>
    <cellStyle name="1_ライフ要件定義書(1.4)_■2008年■MUFGカード切換金額評価 門馬修正 _【U15643】要件定義書(抜粋版)_【U16748】UM切替_要件定義書" xfId="401"/>
    <cellStyle name="1_ライフ要件定義書(1.4)_■2008年■MUFGカード切換金額評価 門馬修正 _【U15643】要件定義書(抜粋版)_【U16748】UM切替_要件定義書 2" xfId="1876"/>
    <cellStyle name="1_ライフ要件定義書(1.4)_■2008年■MUFGカード切換金額評価 門馬修正 _【U15643】要件定義書(抜粋版)_【U16748】UM切替_要件定義書_【U16748】UM切替_要件定義書" xfId="402"/>
    <cellStyle name="1_ライフ要件定義書(1.4)_■2008年■MUFGカード切換金額評価 門馬修正 _【U15643】要件定義書(抜粋版)_【U16748】UM切替_要件定義書_【U16748】UM切替_要件定義書 2" xfId="1877"/>
    <cellStyle name="1_ライフ要件定義書(1.4)_■2008年■MUFGカード切換金額評価 門馬修正 _【U15643】要件定義書(抜粋版)_３（２）①帳票一覧" xfId="403"/>
    <cellStyle name="1_ライフ要件定義書(1.4)_■2008年■MUFGカード切換金額評価 門馬修正 _【U15643】要件定義書(抜粋版)_３（２）①帳票一覧 2" xfId="1878"/>
    <cellStyle name="1_ライフ要件定義書(1.4)_■2008年■MUFGカード切換金額評価 門馬修正 _【U15643】要件定義書(抜粋版)_３（２）②画面一覧" xfId="404"/>
    <cellStyle name="1_ライフ要件定義書(1.4)_■2008年■MUFGカード切換金額評価 門馬修正 _【U15643】要件定義書(抜粋版)_３（２）②画面一覧 2" xfId="1879"/>
    <cellStyle name="1_ライフ要件定義書(1.4)_■2008年■MUFGカード切換金額評価 門馬修正 _【U15643】要件定義書(抜粋版)_３（４）①外部データ一覧" xfId="405"/>
    <cellStyle name="1_ライフ要件定義書(1.4)_■2008年■MUFGカード切換金額評価 門馬修正 _【U15643】要件定義書(抜粋版)_３（４）①外部データ一覧 2" xfId="1880"/>
    <cellStyle name="1_ライフ要件定義書(1.4)_■2008年■MUFGカード切換金額評価 門馬修正 _【U15643】要件定義書(抜粋版)_ＡＭＥＸデュアル申込フロー図" xfId="406"/>
    <cellStyle name="1_ライフ要件定義書(1.4)_■2008年■MUFGカード切換金額評価 門馬修正 _【U15643】要件定義書(抜粋版)_ＡＭＥＸデュアル申込フロー図 2" xfId="1881"/>
    <cellStyle name="1_ライフ要件定義書(1.4)_■2008年■MUFGカード切換金額評価 門馬修正 _【U15643】要件定義書(抜粋版)_ＡＭＥＸデュアル申込フロー図_【U16748】UM切替_要件定義書" xfId="407"/>
    <cellStyle name="1_ライフ要件定義書(1.4)_■2008年■MUFGカード切換金額評価 門馬修正 _【U15643】要件定義書(抜粋版)_ＡＭＥＸデュアル申込フロー図_【U16748】UM切替_要件定義書 2" xfId="1882"/>
    <cellStyle name="1_ライフ要件定義書(1.4)_■2008年■MUFGカード切換金額評価 門馬修正 _【U15643】要件定義書(抜粋版)_ＡＭＥＸデュアル申込フロー図_【U16748】UM切替_要件定義書_【U16748】UM切替_要件定義書" xfId="408"/>
    <cellStyle name="1_ライフ要件定義書(1.4)_■2008年■MUFGカード切換金額評価 門馬修正 _【U15643】要件定義書(抜粋版)_ＡＭＥＸデュアル申込フロー図_【U16748】UM切替_要件定義書_【U16748】UM切替_要件定義書 2" xfId="1883"/>
    <cellStyle name="1_ライフ要件定義書(1.4)_■2008年■MUFGカード切換金額評価 門馬修正 _【U15643】要件定義書(抜粋版)_ＡＭＥＸデュアル申込フロー図_３（２）①帳票一覧" xfId="409"/>
    <cellStyle name="1_ライフ要件定義書(1.4)_■2008年■MUFGカード切換金額評価 門馬修正 _【U15643】要件定義書(抜粋版)_ＡＭＥＸデュアル申込フロー図_３（２）①帳票一覧 2" xfId="1884"/>
    <cellStyle name="1_ライフ要件定義書(1.4)_■2008年■MUFGカード切換金額評価 門馬修正 _【U15643】要件定義書(抜粋版)_ＡＭＥＸデュアル申込フロー図_３（２）②画面一覧" xfId="410"/>
    <cellStyle name="1_ライフ要件定義書(1.4)_■2008年■MUFGカード切換金額評価 門馬修正 _【U15643】要件定義書(抜粋版)_ＡＭＥＸデュアル申込フロー図_３（２）②画面一覧 2" xfId="1885"/>
    <cellStyle name="1_ライフ要件定義書(1.4)_■2008年■MUFGカード切換金額評価 門馬修正 _【U15643】要件定義書(抜粋版)_ＡＭＥＸデュアル申込フロー図_３（４）①外部データ一覧" xfId="411"/>
    <cellStyle name="1_ライフ要件定義書(1.4)_■2008年■MUFGカード切換金額評価 門馬修正 _【U15643】要件定義書(抜粋版)_ＡＭＥＸデュアル申込フロー図_３（４）①外部データ一覧 2" xfId="1886"/>
    <cellStyle name="1_ライフ要件定義書(1.4)_■2008年■MUFGカード切換金額評価 門馬修正 _【U16748】UM切替_要件定義書" xfId="412"/>
    <cellStyle name="1_ライフ要件定義書(1.4)_■2008年■MUFGカード切換金額評価 門馬修正 _【U16748】UM切替_要件定義書 2" xfId="1887"/>
    <cellStyle name="1_ライフ要件定義書(1.4)_■2008年■MUFGカード切換金額評価 門馬修正 _【U16748】UM切替_要件定義書_【U16748】UM切替_要件定義書" xfId="413"/>
    <cellStyle name="1_ライフ要件定義書(1.4)_■2008年■MUFGカード切換金額評価 門馬修正 _【U16748】UM切替_要件定義書_【U16748】UM切替_要件定義書 2" xfId="1888"/>
    <cellStyle name="1_ライフ要件定義書(1.4)_■2008年■MUFGカード切換金額評価 門馬修正 _３（２）①帳票一覧" xfId="414"/>
    <cellStyle name="1_ライフ要件定義書(1.4)_■2008年■MUFGカード切換金額評価 門馬修正 _３（２）①帳票一覧 2" xfId="1889"/>
    <cellStyle name="1_ライフ要件定義書(1.4)_■2008年■MUFGカード切換金額評価 門馬修正 _３（２）②画面一覧" xfId="415"/>
    <cellStyle name="1_ライフ要件定義書(1.4)_■2008年■MUFGカード切換金額評価 門馬修正 _３（２）②画面一覧 2" xfId="1890"/>
    <cellStyle name="1_ライフ要件定義書(1.4)_■2008年■MUFGカード切換金額評価 門馬修正 _３（４）①外部データ一覧" xfId="416"/>
    <cellStyle name="1_ライフ要件定義書(1.4)_■2008年■MUFGカード切換金額評価 門馬修正 _３（４）①外部データ一覧 2" xfId="1891"/>
    <cellStyle name="1_ライフ要件定義書(1.4)_ライフ要件定義書(分析1.7)_■2008年■MUFGカード切換金額評価 門馬修正 " xfId="417"/>
    <cellStyle name="1_ライフ要件定義書(1.4)_ライフ要件定義書(分析1.7)_■2008年■MUFGカード切換金額評価 門馬修正  2" xfId="1892"/>
    <cellStyle name="1_ライフ要件定義書(1.4)_ライフ要件定義書(分析1.7)_■2008年■MUFGカード切換金額評価 門馬修正 _【AMEXﾃﾞｭｱﾙ】御見積り説明書_20110217v3横江修正中_【UM切替】御見積り説明書_20110905_v2 " xfId="418"/>
    <cellStyle name="1_ライフ要件定義書(1.4)_ライフ要件定義書(分析1.7)_■2008年■MUFGカード切換金額評価 門馬修正 _【AMEXﾃﾞｭｱﾙ】御見積り説明書_20110217v3横江修正中_【UM切替】御見積り説明書_20110905_v2  2" xfId="1893"/>
    <cellStyle name="1_ライフ要件定義書(1.4)_ライフ要件定義書(分析1.7)_■2008年■MUFGカード切換金額評価 門馬修正 _【AMEXﾃﾞｭｱﾙ】御見積り説明書_20110217v3横江修正中_【UM切替】御見積り説明書_20110905_v3 " xfId="419"/>
    <cellStyle name="1_ライフ要件定義書(1.4)_ライフ要件定義書(分析1.7)_■2008年■MUFGカード切換金額評価 門馬修正 _【AMEXﾃﾞｭｱﾙ】御見積り説明書_20110217v3横江修正中_【UM切替】御見積り説明書_20110905_v3  2" xfId="1894"/>
    <cellStyle name="1_ライフ要件定義書(1.4)_ライフ要件定義書(分析1.7)_■2008年■MUFGカード切換金額評価 門馬修正 _【AMEXﾃﾞｭｱﾙ】御見積り説明書_20110217v3横江修正中_【UM切替】御見積り説明書_20110905_v4 " xfId="420"/>
    <cellStyle name="1_ライフ要件定義書(1.4)_ライフ要件定義書(分析1.7)_■2008年■MUFGカード切換金額評価 門馬修正 _【AMEXﾃﾞｭｱﾙ】御見積り説明書_20110217v3横江修正中_【UM切替】御見積り説明書_20110905_v4  2" xfId="1895"/>
    <cellStyle name="1_ライフ要件定義書(1.4)_ライフ要件定義書(分析1.7)_■2008年■MUFGカード切換金額評価 門馬修正 _【U15643】要件定義書(抜粋版)" xfId="421"/>
    <cellStyle name="1_ライフ要件定義書(1.4)_ライフ要件定義書(分析1.7)_■2008年■MUFGカード切換金額評価 門馬修正 _【U15643】要件定義書(抜粋版) 2" xfId="1896"/>
    <cellStyle name="1_ライフ要件定義書(1.4)_ライフ要件定義書(分析1.7)_■2008年■MUFGカード切換金額評価 門馬修正 _【U15643】要件定義書(抜粋版)_【U15643】要件定義書(抜粋版)" xfId="422"/>
    <cellStyle name="1_ライフ要件定義書(1.4)_ライフ要件定義書(分析1.7)_■2008年■MUFGカード切換金額評価 門馬修正 _【U15643】要件定義書(抜粋版)_【U15643】要件定義書(抜粋版) 2" xfId="1897"/>
    <cellStyle name="1_ライフ要件定義書(1.4)_ライフ要件定義書(分析1.7)_■2008年■MUFGカード切換金額評価 門馬修正 _【U15643】要件定義書(抜粋版)_【U15643】要件定義書(抜粋版)_【U16748】UM切替_要件定義書" xfId="423"/>
    <cellStyle name="1_ライフ要件定義書(1.4)_ライフ要件定義書(分析1.7)_■2008年■MUFGカード切換金額評価 門馬修正 _【U15643】要件定義書(抜粋版)_【U15643】要件定義書(抜粋版)_【U16748】UM切替_要件定義書 2" xfId="1898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" xfId="424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 2" xfId="1899"/>
    <cellStyle name="1_ライフ要件定義書(1.4)_ライフ要件定義書(分析1.7)_■2008年■MUFGカード切換金額評価 門馬修正 _【U15643】要件定義書(抜粋版)_【U15643】要件定義書(抜粋版)_３（２）①帳票一覧" xfId="425"/>
    <cellStyle name="1_ライフ要件定義書(1.4)_ライフ要件定義書(分析1.7)_■2008年■MUFGカード切換金額評価 門馬修正 _【U15643】要件定義書(抜粋版)_【U15643】要件定義書(抜粋版)_３（２）①帳票一覧 2" xfId="1900"/>
    <cellStyle name="1_ライフ要件定義書(1.4)_ライフ要件定義書(分析1.7)_■2008年■MUFGカード切換金額評価 門馬修正 _【U15643】要件定義書(抜粋版)_【U15643】要件定義書(抜粋版)_３（２）②画面一覧" xfId="426"/>
    <cellStyle name="1_ライフ要件定義書(1.4)_ライフ要件定義書(分析1.7)_■2008年■MUFGカード切換金額評価 門馬修正 _【U15643】要件定義書(抜粋版)_【U15643】要件定義書(抜粋版)_３（２）②画面一覧 2" xfId="1901"/>
    <cellStyle name="1_ライフ要件定義書(1.4)_ライフ要件定義書(分析1.7)_■2008年■MUFGカード切換金額評価 門馬修正 _【U15643】要件定義書(抜粋版)_【U15643】要件定義書(抜粋版)_３（４）①外部データ一覧" xfId="427"/>
    <cellStyle name="1_ライフ要件定義書(1.4)_ライフ要件定義書(分析1.7)_■2008年■MUFGカード切換金額評価 門馬修正 _【U15643】要件定義書(抜粋版)_【U15643】要件定義書(抜粋版)_３（４）①外部データ一覧 2" xfId="1902"/>
    <cellStyle name="1_ライフ要件定義書(1.4)_ライフ要件定義書(分析1.7)_■2008年■MUFGカード切換金額評価 門馬修正 _【U15643】要件定義書(抜粋版)_【U16748】UM切替_要件定義書" xfId="428"/>
    <cellStyle name="1_ライフ要件定義書(1.4)_ライフ要件定義書(分析1.7)_■2008年■MUFGカード切換金額評価 門馬修正 _【U15643】要件定義書(抜粋版)_【U16748】UM切替_要件定義書 2" xfId="1903"/>
    <cellStyle name="1_ライフ要件定義書(1.4)_ライフ要件定義書(分析1.7)_■2008年■MUFGカード切換金額評価 門馬修正 _【U15643】要件定義書(抜粋版)_【U16748】UM切替_要件定義書_【U16748】UM切替_要件定義書" xfId="429"/>
    <cellStyle name="1_ライフ要件定義書(1.4)_ライフ要件定義書(分析1.7)_■2008年■MUFGカード切換金額評価 門馬修正 _【U15643】要件定義書(抜粋版)_【U16748】UM切替_要件定義書_【U16748】UM切替_要件定義書 2" xfId="1904"/>
    <cellStyle name="1_ライフ要件定義書(1.4)_ライフ要件定義書(分析1.7)_■2008年■MUFGカード切換金額評価 門馬修正 _【U15643】要件定義書(抜粋版)_３（２）①帳票一覧" xfId="430"/>
    <cellStyle name="1_ライフ要件定義書(1.4)_ライフ要件定義書(分析1.7)_■2008年■MUFGカード切換金額評価 門馬修正 _【U15643】要件定義書(抜粋版)_３（２）①帳票一覧 2" xfId="1905"/>
    <cellStyle name="1_ライフ要件定義書(1.4)_ライフ要件定義書(分析1.7)_■2008年■MUFGカード切換金額評価 門馬修正 _【U15643】要件定義書(抜粋版)_３（２）②画面一覧" xfId="431"/>
    <cellStyle name="1_ライフ要件定義書(1.4)_ライフ要件定義書(分析1.7)_■2008年■MUFGカード切換金額評価 門馬修正 _【U15643】要件定義書(抜粋版)_３（２）②画面一覧 2" xfId="1906"/>
    <cellStyle name="1_ライフ要件定義書(1.4)_ライフ要件定義書(分析1.7)_■2008年■MUFGカード切換金額評価 門馬修正 _【U15643】要件定義書(抜粋版)_３（４）①外部データ一覧" xfId="432"/>
    <cellStyle name="1_ライフ要件定義書(1.4)_ライフ要件定義書(分析1.7)_■2008年■MUFGカード切換金額評価 門馬修正 _【U15643】要件定義書(抜粋版)_３（４）①外部データ一覧 2" xfId="1907"/>
    <cellStyle name="1_ライフ要件定義書(1.4)_ライフ要件定義書(分析1.7)_■2008年■MUFGカード切換金額評価 門馬修正 _【U15643】要件定義書(抜粋版)_ＡＭＥＸデュアル申込フロー図" xfId="433"/>
    <cellStyle name="1_ライフ要件定義書(1.4)_ライフ要件定義書(分析1.7)_■2008年■MUFGカード切換金額評価 門馬修正 _【U15643】要件定義書(抜粋版)_ＡＭＥＸデュアル申込フロー図 2" xfId="1908"/>
    <cellStyle name="1_ライフ要件定義書(1.4)_ライフ要件定義書(分析1.7)_■2008年■MUFGカード切換金額評価 門馬修正 _【U15643】要件定義書(抜粋版)_ＡＭＥＸデュアル申込フロー図_【U16748】UM切替_要件定義書" xfId="434"/>
    <cellStyle name="1_ライフ要件定義書(1.4)_ライフ要件定義書(分析1.7)_■2008年■MUFGカード切換金額評価 門馬修正 _【U15643】要件定義書(抜粋版)_ＡＭＥＸデュアル申込フロー図_【U16748】UM切替_要件定義書 2" xfId="1909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" xfId="435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 2" xfId="1910"/>
    <cellStyle name="1_ライフ要件定義書(1.4)_ライフ要件定義書(分析1.7)_■2008年■MUFGカード切換金額評価 門馬修正 _【U15643】要件定義書(抜粋版)_ＡＭＥＸデュアル申込フロー図_３（２）①帳票一覧" xfId="436"/>
    <cellStyle name="1_ライフ要件定義書(1.4)_ライフ要件定義書(分析1.7)_■2008年■MUFGカード切換金額評価 門馬修正 _【U15643】要件定義書(抜粋版)_ＡＭＥＸデュアル申込フロー図_３（２）①帳票一覧 2" xfId="1911"/>
    <cellStyle name="1_ライフ要件定義書(1.4)_ライフ要件定義書(分析1.7)_■2008年■MUFGカード切換金額評価 門馬修正 _【U15643】要件定義書(抜粋版)_ＡＭＥＸデュアル申込フロー図_３（２）②画面一覧" xfId="437"/>
    <cellStyle name="1_ライフ要件定義書(1.4)_ライフ要件定義書(分析1.7)_■2008年■MUFGカード切換金額評価 門馬修正 _【U15643】要件定義書(抜粋版)_ＡＭＥＸデュアル申込フロー図_３（２）②画面一覧 2" xfId="1912"/>
    <cellStyle name="1_ライフ要件定義書(1.4)_ライフ要件定義書(分析1.7)_■2008年■MUFGカード切換金額評価 門馬修正 _【U15643】要件定義書(抜粋版)_ＡＭＥＸデュアル申込フロー図_３（４）①外部データ一覧" xfId="438"/>
    <cellStyle name="1_ライフ要件定義書(1.4)_ライフ要件定義書(分析1.7)_■2008年■MUFGカード切換金額評価 門馬修正 _【U15643】要件定義書(抜粋版)_ＡＭＥＸデュアル申込フロー図_３（４）①外部データ一覧 2" xfId="1913"/>
    <cellStyle name="1_ライフ要件定義書(1.4)_ライフ要件定義書(分析1.7)_■2008年■MUFGカード切換金額評価 門馬修正 _【U16748】UM切替_要件定義書" xfId="439"/>
    <cellStyle name="1_ライフ要件定義書(1.4)_ライフ要件定義書(分析1.7)_■2008年■MUFGカード切換金額評価 門馬修正 _【U16748】UM切替_要件定義書 2" xfId="1914"/>
    <cellStyle name="1_ライフ要件定義書(1.4)_ライフ要件定義書(分析1.7)_■2008年■MUFGカード切換金額評価 門馬修正 _【U16748】UM切替_要件定義書_【U16748】UM切替_要件定義書" xfId="440"/>
    <cellStyle name="1_ライフ要件定義書(1.4)_ライフ要件定義書(分析1.7)_■2008年■MUFGカード切換金額評価 門馬修正 _【U16748】UM切替_要件定義書_【U16748】UM切替_要件定義書 2" xfId="1915"/>
    <cellStyle name="1_ライフ要件定義書(1.4)_ライフ要件定義書(分析1.7)_■2008年■MUFGカード切換金額評価 門馬修正 _３（２）①帳票一覧" xfId="441"/>
    <cellStyle name="1_ライフ要件定義書(1.4)_ライフ要件定義書(分析1.7)_■2008年■MUFGカード切換金額評価 門馬修正 _３（２）①帳票一覧 2" xfId="1916"/>
    <cellStyle name="1_ライフ要件定義書(1.4)_ライフ要件定義書(分析1.7)_■2008年■MUFGカード切換金額評価 門馬修正 _３（２）②画面一覧" xfId="442"/>
    <cellStyle name="1_ライフ要件定義書(1.4)_ライフ要件定義書(分析1.7)_■2008年■MUFGカード切換金額評価 門馬修正 _３（２）②画面一覧 2" xfId="1917"/>
    <cellStyle name="1_ライフ要件定義書(1.4)_ライフ要件定義書(分析1.7)_■2008年■MUFGカード切換金額評価 門馬修正 _３（４）①外部データ一覧" xfId="443"/>
    <cellStyle name="1_ライフ要件定義書(1.4)_ライフ要件定義書(分析1.7)_■2008年■MUFGカード切換金額評価 門馬修正 _３（４）①外部データ一覧 2" xfId="1918"/>
    <cellStyle name="1_ライフ要件定義書(1.4)_体制図0707_■2008年■MUFGカード切換金額評価 門馬修正 " xfId="444"/>
    <cellStyle name="1_ライフ要件定義書(1.4)_体制図0707_■2008年■MUFGカード切換金額評価 門馬修正  2" xfId="1919"/>
    <cellStyle name="1_ライフ要件定義書(1.4)_体制図0707_■2008年■MUFGカード切換金額評価 門馬修正 _【AMEXﾃﾞｭｱﾙ】御見積り説明書_20110217v3横江修正中_【UM切替】御見積り説明書_20110905_v2 " xfId="445"/>
    <cellStyle name="1_ライフ要件定義書(1.4)_体制図0707_■2008年■MUFGカード切換金額評価 門馬修正 _【AMEXﾃﾞｭｱﾙ】御見積り説明書_20110217v3横江修正中_【UM切替】御見積り説明書_20110905_v2  2" xfId="1920"/>
    <cellStyle name="1_ライフ要件定義書(1.4)_体制図0707_■2008年■MUFGカード切換金額評価 門馬修正 _【AMEXﾃﾞｭｱﾙ】御見積り説明書_20110217v3横江修正中_【UM切替】御見積り説明書_20110905_v3 " xfId="446"/>
    <cellStyle name="1_ライフ要件定義書(1.4)_体制図0707_■2008年■MUFGカード切換金額評価 門馬修正 _【AMEXﾃﾞｭｱﾙ】御見積り説明書_20110217v3横江修正中_【UM切替】御見積り説明書_20110905_v3  2" xfId="1921"/>
    <cellStyle name="1_ライフ要件定義書(1.4)_体制図0707_■2008年■MUFGカード切換金額評価 門馬修正 _【AMEXﾃﾞｭｱﾙ】御見積り説明書_20110217v3横江修正中_【UM切替】御見積り説明書_20110905_v4 " xfId="447"/>
    <cellStyle name="1_ライフ要件定義書(1.4)_体制図0707_■2008年■MUFGカード切換金額評価 門馬修正 _【AMEXﾃﾞｭｱﾙ】御見積り説明書_20110217v3横江修正中_【UM切替】御見積り説明書_20110905_v4  2" xfId="1922"/>
    <cellStyle name="1_ライフ要件定義書(1.4)_体制図0707_■2008年■MUFGカード切換金額評価 門馬修正 _【U15643】要件定義書(抜粋版)" xfId="448"/>
    <cellStyle name="1_ライフ要件定義書(1.4)_体制図0707_■2008年■MUFGカード切換金額評価 門馬修正 _【U15643】要件定義書(抜粋版) 2" xfId="1923"/>
    <cellStyle name="1_ライフ要件定義書(1.4)_体制図0707_■2008年■MUFGカード切換金額評価 門馬修正 _【U15643】要件定義書(抜粋版)_【U15643】要件定義書(抜粋版)" xfId="449"/>
    <cellStyle name="1_ライフ要件定義書(1.4)_体制図0707_■2008年■MUFGカード切換金額評価 門馬修正 _【U15643】要件定義書(抜粋版)_【U15643】要件定義書(抜粋版) 2" xfId="1924"/>
    <cellStyle name="1_ライフ要件定義書(1.4)_体制図0707_■2008年■MUFGカード切換金額評価 門馬修正 _【U15643】要件定義書(抜粋版)_【U15643】要件定義書(抜粋版)_【U16748】UM切替_要件定義書" xfId="450"/>
    <cellStyle name="1_ライフ要件定義書(1.4)_体制図0707_■2008年■MUFGカード切換金額評価 門馬修正 _【U15643】要件定義書(抜粋版)_【U15643】要件定義書(抜粋版)_【U16748】UM切替_要件定義書 2" xfId="1925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" xfId="451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 2" xfId="1926"/>
    <cellStyle name="1_ライフ要件定義書(1.4)_体制図0707_■2008年■MUFGカード切換金額評価 門馬修正 _【U15643】要件定義書(抜粋版)_【U15643】要件定義書(抜粋版)_３（２）①帳票一覧" xfId="452"/>
    <cellStyle name="1_ライフ要件定義書(1.4)_体制図0707_■2008年■MUFGカード切換金額評価 門馬修正 _【U15643】要件定義書(抜粋版)_【U15643】要件定義書(抜粋版)_３（２）①帳票一覧 2" xfId="1927"/>
    <cellStyle name="1_ライフ要件定義書(1.4)_体制図0707_■2008年■MUFGカード切換金額評価 門馬修正 _【U15643】要件定義書(抜粋版)_【U15643】要件定義書(抜粋版)_３（２）②画面一覧" xfId="453"/>
    <cellStyle name="1_ライフ要件定義書(1.4)_体制図0707_■2008年■MUFGカード切換金額評価 門馬修正 _【U15643】要件定義書(抜粋版)_【U15643】要件定義書(抜粋版)_３（２）②画面一覧 2" xfId="1928"/>
    <cellStyle name="1_ライフ要件定義書(1.4)_体制図0707_■2008年■MUFGカード切換金額評価 門馬修正 _【U15643】要件定義書(抜粋版)_【U15643】要件定義書(抜粋版)_３（４）①外部データ一覧" xfId="454"/>
    <cellStyle name="1_ライフ要件定義書(1.4)_体制図0707_■2008年■MUFGカード切換金額評価 門馬修正 _【U15643】要件定義書(抜粋版)_【U15643】要件定義書(抜粋版)_３（４）①外部データ一覧 2" xfId="1929"/>
    <cellStyle name="1_ライフ要件定義書(1.4)_体制図0707_■2008年■MUFGカード切換金額評価 門馬修正 _【U15643】要件定義書(抜粋版)_【U16748】UM切替_要件定義書" xfId="455"/>
    <cellStyle name="1_ライフ要件定義書(1.4)_体制図0707_■2008年■MUFGカード切換金額評価 門馬修正 _【U15643】要件定義書(抜粋版)_【U16748】UM切替_要件定義書 2" xfId="1930"/>
    <cellStyle name="1_ライフ要件定義書(1.4)_体制図0707_■2008年■MUFGカード切換金額評価 門馬修正 _【U15643】要件定義書(抜粋版)_【U16748】UM切替_要件定義書_【U16748】UM切替_要件定義書" xfId="456"/>
    <cellStyle name="1_ライフ要件定義書(1.4)_体制図0707_■2008年■MUFGカード切換金額評価 門馬修正 _【U15643】要件定義書(抜粋版)_【U16748】UM切替_要件定義書_【U16748】UM切替_要件定義書 2" xfId="1931"/>
    <cellStyle name="1_ライフ要件定義書(1.4)_体制図0707_■2008年■MUFGカード切換金額評価 門馬修正 _【U15643】要件定義書(抜粋版)_３（２）①帳票一覧" xfId="457"/>
    <cellStyle name="1_ライフ要件定義書(1.4)_体制図0707_■2008年■MUFGカード切換金額評価 門馬修正 _【U15643】要件定義書(抜粋版)_３（２）①帳票一覧 2" xfId="1932"/>
    <cellStyle name="1_ライフ要件定義書(1.4)_体制図0707_■2008年■MUFGカード切換金額評価 門馬修正 _【U15643】要件定義書(抜粋版)_３（２）②画面一覧" xfId="458"/>
    <cellStyle name="1_ライフ要件定義書(1.4)_体制図0707_■2008年■MUFGカード切換金額評価 門馬修正 _【U15643】要件定義書(抜粋版)_３（２）②画面一覧 2" xfId="1933"/>
    <cellStyle name="1_ライフ要件定義書(1.4)_体制図0707_■2008年■MUFGカード切換金額評価 門馬修正 _【U15643】要件定義書(抜粋版)_３（４）①外部データ一覧" xfId="459"/>
    <cellStyle name="1_ライフ要件定義書(1.4)_体制図0707_■2008年■MUFGカード切換金額評価 門馬修正 _【U15643】要件定義書(抜粋版)_３（４）①外部データ一覧 2" xfId="1934"/>
    <cellStyle name="1_ライフ要件定義書(1.4)_体制図0707_■2008年■MUFGカード切換金額評価 門馬修正 _【U15643】要件定義書(抜粋版)_ＡＭＥＸデュアル申込フロー図" xfId="460"/>
    <cellStyle name="1_ライフ要件定義書(1.4)_体制図0707_■2008年■MUFGカード切換金額評価 門馬修正 _【U15643】要件定義書(抜粋版)_ＡＭＥＸデュアル申込フロー図 2" xfId="1935"/>
    <cellStyle name="1_ライフ要件定義書(1.4)_体制図0707_■2008年■MUFGカード切換金額評価 門馬修正 _【U15643】要件定義書(抜粋版)_ＡＭＥＸデュアル申込フロー図_【U16748】UM切替_要件定義書" xfId="461"/>
    <cellStyle name="1_ライフ要件定義書(1.4)_体制図0707_■2008年■MUFGカード切換金額評価 門馬修正 _【U15643】要件定義書(抜粋版)_ＡＭＥＸデュアル申込フロー図_【U16748】UM切替_要件定義書 2" xfId="1936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" xfId="462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 2" xfId="1937"/>
    <cellStyle name="1_ライフ要件定義書(1.4)_体制図0707_■2008年■MUFGカード切換金額評価 門馬修正 _【U15643】要件定義書(抜粋版)_ＡＭＥＸデュアル申込フロー図_３（２）①帳票一覧" xfId="463"/>
    <cellStyle name="1_ライフ要件定義書(1.4)_体制図0707_■2008年■MUFGカード切換金額評価 門馬修正 _【U15643】要件定義書(抜粋版)_ＡＭＥＸデュアル申込フロー図_３（２）①帳票一覧 2" xfId="1938"/>
    <cellStyle name="1_ライフ要件定義書(1.4)_体制図0707_■2008年■MUFGカード切換金額評価 門馬修正 _【U15643】要件定義書(抜粋版)_ＡＭＥＸデュアル申込フロー図_３（２）②画面一覧" xfId="464"/>
    <cellStyle name="1_ライフ要件定義書(1.4)_体制図0707_■2008年■MUFGカード切換金額評価 門馬修正 _【U15643】要件定義書(抜粋版)_ＡＭＥＸデュアル申込フロー図_３（２）②画面一覧 2" xfId="1939"/>
    <cellStyle name="1_ライフ要件定義書(1.4)_体制図0707_■2008年■MUFGカード切換金額評価 門馬修正 _【U15643】要件定義書(抜粋版)_ＡＭＥＸデュアル申込フロー図_３（４）①外部データ一覧" xfId="465"/>
    <cellStyle name="1_ライフ要件定義書(1.4)_体制図0707_■2008年■MUFGカード切換金額評価 門馬修正 _【U15643】要件定義書(抜粋版)_ＡＭＥＸデュアル申込フロー図_３（４）①外部データ一覧 2" xfId="1940"/>
    <cellStyle name="1_ライフ要件定義書(1.4)_体制図0707_■2008年■MUFGカード切換金額評価 門馬修正 _【U16748】UM切替_要件定義書" xfId="466"/>
    <cellStyle name="1_ライフ要件定義書(1.4)_体制図0707_■2008年■MUFGカード切換金額評価 門馬修正 _【U16748】UM切替_要件定義書 2" xfId="1941"/>
    <cellStyle name="1_ライフ要件定義書(1.4)_体制図0707_■2008年■MUFGカード切換金額評価 門馬修正 _【U16748】UM切替_要件定義書_【U16748】UM切替_要件定義書" xfId="467"/>
    <cellStyle name="1_ライフ要件定義書(1.4)_体制図0707_■2008年■MUFGカード切換金額評価 門馬修正 _【U16748】UM切替_要件定義書_【U16748】UM切替_要件定義書 2" xfId="1942"/>
    <cellStyle name="1_ライフ要件定義書(1.4)_体制図0707_■2008年■MUFGカード切換金額評価 門馬修正 _３（２）①帳票一覧" xfId="468"/>
    <cellStyle name="1_ライフ要件定義書(1.4)_体制図0707_■2008年■MUFGカード切換金額評価 門馬修正 _３（２）①帳票一覧 2" xfId="1943"/>
    <cellStyle name="1_ライフ要件定義書(1.4)_体制図0707_■2008年■MUFGカード切換金額評価 門馬修正 _３（２）②画面一覧" xfId="469"/>
    <cellStyle name="1_ライフ要件定義書(1.4)_体制図0707_■2008年■MUFGカード切換金額評価 門馬修正 _３（２）②画面一覧 2" xfId="1944"/>
    <cellStyle name="1_ライフ要件定義書(1.4)_体制図0707_■2008年■MUFGカード切換金額評価 門馬修正 _３（４）①外部データ一覧" xfId="470"/>
    <cellStyle name="1_ライフ要件定義書(1.4)_体制図0707_■2008年■MUFGカード切換金額評価 門馬修正 _３（４）①外部データ一覧 2" xfId="1945"/>
    <cellStyle name="1_ライフ要件定義書(1.4)_要件定義書0712_■2008年■MUFGカード切換金額評価 門馬修正 " xfId="471"/>
    <cellStyle name="1_ライフ要件定義書(1.4)_要件定義書0712_■2008年■MUFGカード切換金額評価 門馬修正  2" xfId="1946"/>
    <cellStyle name="1_ライフ要件定義書(1.4)_要件定義書0712_■2008年■MUFGカード切換金額評価 門馬修正 _【AMEXﾃﾞｭｱﾙ】御見積り説明書_20110217v3横江修正中_【UM切替】御見積り説明書_20110905_v2 " xfId="472"/>
    <cellStyle name="1_ライフ要件定義書(1.4)_要件定義書0712_■2008年■MUFGカード切換金額評価 門馬修正 _【AMEXﾃﾞｭｱﾙ】御見積り説明書_20110217v3横江修正中_【UM切替】御見積り説明書_20110905_v2  2" xfId="1947"/>
    <cellStyle name="1_ライフ要件定義書(1.4)_要件定義書0712_■2008年■MUFGカード切換金額評価 門馬修正 _【AMEXﾃﾞｭｱﾙ】御見積り説明書_20110217v3横江修正中_【UM切替】御見積り説明書_20110905_v3 " xfId="473"/>
    <cellStyle name="1_ライフ要件定義書(1.4)_要件定義書0712_■2008年■MUFGカード切換金額評価 門馬修正 _【AMEXﾃﾞｭｱﾙ】御見積り説明書_20110217v3横江修正中_【UM切替】御見積り説明書_20110905_v3  2" xfId="1948"/>
    <cellStyle name="1_ライフ要件定義書(1.4)_要件定義書0712_■2008年■MUFGカード切換金額評価 門馬修正 _【AMEXﾃﾞｭｱﾙ】御見積り説明書_20110217v3横江修正中_【UM切替】御見積り説明書_20110905_v4 " xfId="474"/>
    <cellStyle name="1_ライフ要件定義書(1.4)_要件定義書0712_■2008年■MUFGカード切換金額評価 門馬修正 _【AMEXﾃﾞｭｱﾙ】御見積り説明書_20110217v3横江修正中_【UM切替】御見積り説明書_20110905_v4  2" xfId="1949"/>
    <cellStyle name="1_ライフ要件定義書(1.4)_要件定義書0712_■2008年■MUFGカード切換金額評価 門馬修正 _【U15643】要件定義書(抜粋版)" xfId="475"/>
    <cellStyle name="1_ライフ要件定義書(1.4)_要件定義書0712_■2008年■MUFGカード切換金額評価 門馬修正 _【U15643】要件定義書(抜粋版) 2" xfId="1950"/>
    <cellStyle name="1_ライフ要件定義書(1.4)_要件定義書0712_■2008年■MUFGカード切換金額評価 門馬修正 _【U15643】要件定義書(抜粋版)_【U15643】要件定義書(抜粋版)" xfId="476"/>
    <cellStyle name="1_ライフ要件定義書(1.4)_要件定義書0712_■2008年■MUFGカード切換金額評価 門馬修正 _【U15643】要件定義書(抜粋版)_【U15643】要件定義書(抜粋版) 2" xfId="1951"/>
    <cellStyle name="1_ライフ要件定義書(1.4)_要件定義書0712_■2008年■MUFGカード切換金額評価 門馬修正 _【U15643】要件定義書(抜粋版)_【U15643】要件定義書(抜粋版)_【U16748】UM切替_要件定義書" xfId="477"/>
    <cellStyle name="1_ライフ要件定義書(1.4)_要件定義書0712_■2008年■MUFGカード切換金額評価 門馬修正 _【U15643】要件定義書(抜粋版)_【U15643】要件定義書(抜粋版)_【U16748】UM切替_要件定義書 2" xfId="1952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" xfId="478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 2" xfId="1953"/>
    <cellStyle name="1_ライフ要件定義書(1.4)_要件定義書0712_■2008年■MUFGカード切換金額評価 門馬修正 _【U15643】要件定義書(抜粋版)_【U15643】要件定義書(抜粋版)_３（２）①帳票一覧" xfId="479"/>
    <cellStyle name="1_ライフ要件定義書(1.4)_要件定義書0712_■2008年■MUFGカード切換金額評価 門馬修正 _【U15643】要件定義書(抜粋版)_【U15643】要件定義書(抜粋版)_３（２）①帳票一覧 2" xfId="1954"/>
    <cellStyle name="1_ライフ要件定義書(1.4)_要件定義書0712_■2008年■MUFGカード切換金額評価 門馬修正 _【U15643】要件定義書(抜粋版)_【U15643】要件定義書(抜粋版)_３（２）②画面一覧" xfId="480"/>
    <cellStyle name="1_ライフ要件定義書(1.4)_要件定義書0712_■2008年■MUFGカード切換金額評価 門馬修正 _【U15643】要件定義書(抜粋版)_【U15643】要件定義書(抜粋版)_３（２）②画面一覧 2" xfId="1955"/>
    <cellStyle name="1_ライフ要件定義書(1.4)_要件定義書0712_■2008年■MUFGカード切換金額評価 門馬修正 _【U15643】要件定義書(抜粋版)_【U15643】要件定義書(抜粋版)_３（４）①外部データ一覧" xfId="481"/>
    <cellStyle name="1_ライフ要件定義書(1.4)_要件定義書0712_■2008年■MUFGカード切換金額評価 門馬修正 _【U15643】要件定義書(抜粋版)_【U15643】要件定義書(抜粋版)_３（４）①外部データ一覧 2" xfId="1956"/>
    <cellStyle name="1_ライフ要件定義書(1.4)_要件定義書0712_■2008年■MUFGカード切換金額評価 門馬修正 _【U15643】要件定義書(抜粋版)_【U16748】UM切替_要件定義書" xfId="482"/>
    <cellStyle name="1_ライフ要件定義書(1.4)_要件定義書0712_■2008年■MUFGカード切換金額評価 門馬修正 _【U15643】要件定義書(抜粋版)_【U16748】UM切替_要件定義書 2" xfId="1957"/>
    <cellStyle name="1_ライフ要件定義書(1.4)_要件定義書0712_■2008年■MUFGカード切換金額評価 門馬修正 _【U15643】要件定義書(抜粋版)_【U16748】UM切替_要件定義書_【U16748】UM切替_要件定義書" xfId="483"/>
    <cellStyle name="1_ライフ要件定義書(1.4)_要件定義書0712_■2008年■MUFGカード切換金額評価 門馬修正 _【U15643】要件定義書(抜粋版)_【U16748】UM切替_要件定義書_【U16748】UM切替_要件定義書 2" xfId="1958"/>
    <cellStyle name="1_ライフ要件定義書(1.4)_要件定義書0712_■2008年■MUFGカード切換金額評価 門馬修正 _【U15643】要件定義書(抜粋版)_３（２）①帳票一覧" xfId="484"/>
    <cellStyle name="1_ライフ要件定義書(1.4)_要件定義書0712_■2008年■MUFGカード切換金額評価 門馬修正 _【U15643】要件定義書(抜粋版)_３（２）①帳票一覧 2" xfId="1959"/>
    <cellStyle name="1_ライフ要件定義書(1.4)_要件定義書0712_■2008年■MUFGカード切換金額評価 門馬修正 _【U15643】要件定義書(抜粋版)_３（２）②画面一覧" xfId="485"/>
    <cellStyle name="1_ライフ要件定義書(1.4)_要件定義書0712_■2008年■MUFGカード切換金額評価 門馬修正 _【U15643】要件定義書(抜粋版)_３（２）②画面一覧 2" xfId="1960"/>
    <cellStyle name="1_ライフ要件定義書(1.4)_要件定義書0712_■2008年■MUFGカード切換金額評価 門馬修正 _【U15643】要件定義書(抜粋版)_３（４）①外部データ一覧" xfId="486"/>
    <cellStyle name="1_ライフ要件定義書(1.4)_要件定義書0712_■2008年■MUFGカード切換金額評価 門馬修正 _【U15643】要件定義書(抜粋版)_３（４）①外部データ一覧 2" xfId="1961"/>
    <cellStyle name="1_ライフ要件定義書(1.4)_要件定義書0712_■2008年■MUFGカード切換金額評価 門馬修正 _【U15643】要件定義書(抜粋版)_ＡＭＥＸデュアル申込フロー図" xfId="487"/>
    <cellStyle name="1_ライフ要件定義書(1.4)_要件定義書0712_■2008年■MUFGカード切換金額評価 門馬修正 _【U15643】要件定義書(抜粋版)_ＡＭＥＸデュアル申込フロー図 2" xfId="1962"/>
    <cellStyle name="1_ライフ要件定義書(1.4)_要件定義書0712_■2008年■MUFGカード切換金額評価 門馬修正 _【U15643】要件定義書(抜粋版)_ＡＭＥＸデュアル申込フロー図_【U16748】UM切替_要件定義書" xfId="488"/>
    <cellStyle name="1_ライフ要件定義書(1.4)_要件定義書0712_■2008年■MUFGカード切換金額評価 門馬修正 _【U15643】要件定義書(抜粋版)_ＡＭＥＸデュアル申込フロー図_【U16748】UM切替_要件定義書 2" xfId="1963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" xfId="489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 2" xfId="1964"/>
    <cellStyle name="1_ライフ要件定義書(1.4)_要件定義書0712_■2008年■MUFGカード切換金額評価 門馬修正 _【U15643】要件定義書(抜粋版)_ＡＭＥＸデュアル申込フロー図_３（２）①帳票一覧" xfId="490"/>
    <cellStyle name="1_ライフ要件定義書(1.4)_要件定義書0712_■2008年■MUFGカード切換金額評価 門馬修正 _【U15643】要件定義書(抜粋版)_ＡＭＥＸデュアル申込フロー図_３（２）①帳票一覧 2" xfId="1965"/>
    <cellStyle name="1_ライフ要件定義書(1.4)_要件定義書0712_■2008年■MUFGカード切換金額評価 門馬修正 _【U15643】要件定義書(抜粋版)_ＡＭＥＸデュアル申込フロー図_３（２）②画面一覧" xfId="491"/>
    <cellStyle name="1_ライフ要件定義書(1.4)_要件定義書0712_■2008年■MUFGカード切換金額評価 門馬修正 _【U15643】要件定義書(抜粋版)_ＡＭＥＸデュアル申込フロー図_３（２）②画面一覧 2" xfId="1966"/>
    <cellStyle name="1_ライフ要件定義書(1.4)_要件定義書0712_■2008年■MUFGカード切換金額評価 門馬修正 _【U15643】要件定義書(抜粋版)_ＡＭＥＸデュアル申込フロー図_３（４）①外部データ一覧" xfId="492"/>
    <cellStyle name="1_ライフ要件定義書(1.4)_要件定義書0712_■2008年■MUFGカード切換金額評価 門馬修正 _【U15643】要件定義書(抜粋版)_ＡＭＥＸデュアル申込フロー図_３（４）①外部データ一覧 2" xfId="1967"/>
    <cellStyle name="1_ライフ要件定義書(1.4)_要件定義書0712_■2008年■MUFGカード切換金額評価 門馬修正 _【U16748】UM切替_要件定義書" xfId="493"/>
    <cellStyle name="1_ライフ要件定義書(1.4)_要件定義書0712_■2008年■MUFGカード切換金額評価 門馬修正 _【U16748】UM切替_要件定義書 2" xfId="1968"/>
    <cellStyle name="1_ライフ要件定義書(1.4)_要件定義書0712_■2008年■MUFGカード切換金額評価 門馬修正 _【U16748】UM切替_要件定義書_【U16748】UM切替_要件定義書" xfId="494"/>
    <cellStyle name="1_ライフ要件定義書(1.4)_要件定義書0712_■2008年■MUFGカード切換金額評価 門馬修正 _【U16748】UM切替_要件定義書_【U16748】UM切替_要件定義書 2" xfId="1969"/>
    <cellStyle name="1_ライフ要件定義書(1.4)_要件定義書0712_■2008年■MUFGカード切換金額評価 門馬修正 _３（２）①帳票一覧" xfId="495"/>
    <cellStyle name="1_ライフ要件定義書(1.4)_要件定義書0712_■2008年■MUFGカード切換金額評価 門馬修正 _３（２）①帳票一覧 2" xfId="1970"/>
    <cellStyle name="1_ライフ要件定義書(1.4)_要件定義書0712_■2008年■MUFGカード切換金額評価 門馬修正 _３（２）②画面一覧" xfId="496"/>
    <cellStyle name="1_ライフ要件定義書(1.4)_要件定義書0712_■2008年■MUFGカード切換金額評価 門馬修正 _３（２）②画面一覧 2" xfId="1971"/>
    <cellStyle name="1_ライフ要件定義書(1.4)_要件定義書0712_■2008年■MUFGカード切換金額評価 門馬修正 _３（４）①外部データ一覧" xfId="497"/>
    <cellStyle name="1_ライフ要件定義書(1.4)_要件定義書0712_■2008年■MUFGカード切換金額評価 門馬修正 _３（４）①外部データ一覧 2" xfId="1972"/>
    <cellStyle name="1_企業ｲﾒｰｼﾞ" xfId="498"/>
    <cellStyle name="1_企業ｲﾒｰｼﾞ_（210713） 21年度下期予算ベース案VRサマリー（成行）" xfId="499"/>
    <cellStyle name="1_企業ｲﾒｰｼﾞ_（資料②）　中計試算用VR_21.08.31" xfId="500"/>
    <cellStyle name="1_企業ｲﾒｰｼﾞ_（資料②）　中計試算用VR_21.08.31_【ベース】資金収支(22～24年度)ノーマル" xfId="501"/>
    <cellStyle name="1_企業ｲﾒｰｼﾞ_【資料②】　中計ＳＩＭフォーマット_21.07.22　0907232115" xfId="502"/>
    <cellStyle name="1_企業ｲﾒｰｼﾞ_【資料②】　中計ＳＩＭフォーマット_21.07.22　0907232115_【ベース】資金収支(22～24年度)ノーマル" xfId="503"/>
    <cellStyle name="1_企業ｲﾒｰｼﾞ_金融費用(22～24年度)" xfId="504"/>
    <cellStyle name="1_企業ｲﾒｰｼﾞ_金融費用(22～24年度)_【ベース】資金収支(22～24年度)ノーマル" xfId="505"/>
    <cellStyle name="1_企業ｲﾒｰｼﾞ_資金収支(22)" xfId="506"/>
    <cellStyle name="1_企業ｲﾒｰｼﾞ_資金収支(22)_【ベース】資金収支(22～24年度)ノーマル" xfId="507"/>
    <cellStyle name="1_企業ｲﾒｰｼﾞ_資金収支(22～23年度ベース)" xfId="508"/>
    <cellStyle name="1_企業ｲﾒｰｼﾞ_資金収支(22～23年度ベース)_【ベース】資金収支(22～24年度)ノーマル" xfId="509"/>
    <cellStyle name="1_企業ｲﾒｰｼﾞ_資金収支(22～23年度ベース2)" xfId="510"/>
    <cellStyle name="1_企業ｲﾒｰｼﾞ_資金収支(22～23年度ベース2)_【ベース】資金収支(22～24年度)ノーマル" xfId="511"/>
    <cellStyle name="1_企業ｲﾒｰｼﾞ_資金収支(22～24年度)" xfId="512"/>
    <cellStyle name="1_企業ｲﾒｰｼﾞ_資金収支(22～24年度)_【ベース】資金収支(22～24年度)ノーマル" xfId="513"/>
    <cellStyle name="1_企業ｲﾒｰｼﾞ_中計試算用VR_21.01.09　★金融費用試算付き" xfId="514"/>
    <cellStyle name="1_企業ｲﾒｰｼﾞ_中計試算用VR_21.01.09　★金融費用試算付き_【ベース】資金収支(22～24年度)ノーマル" xfId="515"/>
    <cellStyle name="1_金融費用(22～24年度)" xfId="516"/>
    <cellStyle name="1_金融費用(22～24年度)_【ベース】資金収支(22～24年度)ノーマル" xfId="517"/>
    <cellStyle name="1_資金収支(22)" xfId="518"/>
    <cellStyle name="1_資金収支(22)_【ベース】資金収支(22～24年度)ノーマル" xfId="519"/>
    <cellStyle name="1_資金収支(22～23年度ベース)" xfId="520"/>
    <cellStyle name="1_資金収支(22～23年度ベース)_【ベース】資金収支(22～24年度)ノーマル" xfId="521"/>
    <cellStyle name="1_資金収支(22～23年度ベース2)" xfId="522"/>
    <cellStyle name="1_資金収支(22～23年度ベース2)_【ベース】資金収支(22～24年度)ノーマル" xfId="523"/>
    <cellStyle name="1_資金収支(22～24年度)" xfId="524"/>
    <cellStyle name="1_資金収支(22～24年度)_【ベース】資金収支(22～24年度)ノーマル" xfId="525"/>
    <cellStyle name="1_中計試算用VR_21.01.09　★金融費用試算付き" xfId="526"/>
    <cellStyle name="1_中計試算用VR_21.01.09　★金融費用試算付き_【ベース】資金収支(22～24年度)ノーマル" xfId="527"/>
    <cellStyle name="10p,表組,m" xfId="528"/>
    <cellStyle name="10p,表組,m 2" xfId="1973"/>
    <cellStyle name="11.5" xfId="529"/>
    <cellStyle name="11.5 2" xfId="530"/>
    <cellStyle name="11.5 3" xfId="1565"/>
    <cellStyle name="２" xfId="531"/>
    <cellStyle name="20% - Accent1" xfId="532"/>
    <cellStyle name="20% - Accent1 2" xfId="1426"/>
    <cellStyle name="20% - Accent2" xfId="533"/>
    <cellStyle name="20% - Accent2 2" xfId="1427"/>
    <cellStyle name="20% - Accent3" xfId="534"/>
    <cellStyle name="20% - Accent3 2" xfId="1428"/>
    <cellStyle name="20% - Accent4" xfId="535"/>
    <cellStyle name="20% - Accent4 2" xfId="1429"/>
    <cellStyle name="20% - Accent5" xfId="536"/>
    <cellStyle name="20% - Accent5 2" xfId="1430"/>
    <cellStyle name="20% - Accent6" xfId="537"/>
    <cellStyle name="20% - Accent6 2" xfId="1431"/>
    <cellStyle name="20% - アクセント 1 2" xfId="538"/>
    <cellStyle name="20% - アクセント 1 2 2" xfId="1432"/>
    <cellStyle name="20% - アクセント 1 3" xfId="539"/>
    <cellStyle name="20% - アクセント 1 3 2" xfId="1433"/>
    <cellStyle name="20% - アクセント 2 2" xfId="540"/>
    <cellStyle name="20% - アクセント 2 2 2" xfId="1434"/>
    <cellStyle name="20% - アクセント 2 3" xfId="541"/>
    <cellStyle name="20% - アクセント 2 3 2" xfId="1435"/>
    <cellStyle name="20% - アクセント 3 2" xfId="542"/>
    <cellStyle name="20% - アクセント 3 2 2" xfId="1436"/>
    <cellStyle name="20% - アクセント 3 3" xfId="543"/>
    <cellStyle name="20% - アクセント 3 3 2" xfId="1437"/>
    <cellStyle name="20% - アクセント 4 2" xfId="544"/>
    <cellStyle name="20% - アクセント 4 2 2" xfId="1438"/>
    <cellStyle name="20% - アクセント 4 3" xfId="545"/>
    <cellStyle name="20% - アクセント 4 3 2" xfId="1439"/>
    <cellStyle name="20% - アクセント 5 2" xfId="546"/>
    <cellStyle name="20% - アクセント 5 2 2" xfId="1440"/>
    <cellStyle name="20% - アクセント 5 3" xfId="547"/>
    <cellStyle name="20% - アクセント 5 3 2" xfId="1441"/>
    <cellStyle name="20% - アクセント 6 2" xfId="548"/>
    <cellStyle name="20% - アクセント 6 2 2" xfId="1442"/>
    <cellStyle name="20% - アクセント 6 3" xfId="549"/>
    <cellStyle name="20% - アクセント 6 3 2" xfId="1443"/>
    <cellStyle name="3232" xfId="550"/>
    <cellStyle name="40% - Accent1" xfId="551"/>
    <cellStyle name="40% - Accent1 2" xfId="1444"/>
    <cellStyle name="40% - Accent2" xfId="552"/>
    <cellStyle name="40% - Accent2 2" xfId="1445"/>
    <cellStyle name="40% - Accent3" xfId="553"/>
    <cellStyle name="40% - Accent3 2" xfId="1446"/>
    <cellStyle name="40% - Accent4" xfId="554"/>
    <cellStyle name="40% - Accent4 2" xfId="1447"/>
    <cellStyle name="40% - Accent5" xfId="555"/>
    <cellStyle name="40% - Accent5 2" xfId="1448"/>
    <cellStyle name="40% - Accent6" xfId="556"/>
    <cellStyle name="40% - Accent6 2" xfId="1449"/>
    <cellStyle name="40% - アクセント 1 2" xfId="557"/>
    <cellStyle name="40% - アクセント 1 2 2" xfId="1450"/>
    <cellStyle name="40% - アクセント 1 3" xfId="558"/>
    <cellStyle name="40% - アクセント 1 3 2" xfId="1451"/>
    <cellStyle name="40% - アクセント 2 2" xfId="559"/>
    <cellStyle name="40% - アクセント 2 2 2" xfId="1452"/>
    <cellStyle name="40% - アクセント 2 3" xfId="560"/>
    <cellStyle name="40% - アクセント 2 3 2" xfId="1453"/>
    <cellStyle name="40% - アクセント 3 2" xfId="561"/>
    <cellStyle name="40% - アクセント 3 2 2" xfId="1454"/>
    <cellStyle name="40% - アクセント 3 3" xfId="562"/>
    <cellStyle name="40% - アクセント 3 3 2" xfId="1455"/>
    <cellStyle name="40% - アクセント 4 2" xfId="563"/>
    <cellStyle name="40% - アクセント 4 2 2" xfId="1456"/>
    <cellStyle name="40% - アクセント 4 3" xfId="564"/>
    <cellStyle name="40% - アクセント 4 3 2" xfId="1457"/>
    <cellStyle name="40% - アクセント 5 2" xfId="565"/>
    <cellStyle name="40% - アクセント 5 2 2" xfId="1458"/>
    <cellStyle name="40% - アクセント 5 3" xfId="566"/>
    <cellStyle name="40% - アクセント 5 3 2" xfId="1459"/>
    <cellStyle name="40% - アクセント 6 2" xfId="567"/>
    <cellStyle name="40% - アクセント 6 2 2" xfId="1460"/>
    <cellStyle name="40% - アクセント 6 3" xfId="568"/>
    <cellStyle name="40% - アクセント 6 3 2" xfId="1461"/>
    <cellStyle name="4SUBSECTION" xfId="569"/>
    <cellStyle name="5SUBSECTION" xfId="570"/>
    <cellStyle name="60% - Accent1" xfId="571"/>
    <cellStyle name="60% - Accent2" xfId="572"/>
    <cellStyle name="60% - Accent3" xfId="573"/>
    <cellStyle name="60% - Accent4" xfId="574"/>
    <cellStyle name="60% - Accent5" xfId="575"/>
    <cellStyle name="60% - Accent6" xfId="576"/>
    <cellStyle name="60% - アクセント 1 2" xfId="577"/>
    <cellStyle name="60% - アクセント 1 3" xfId="578"/>
    <cellStyle name="60% - アクセント 2 2" xfId="579"/>
    <cellStyle name="60% - アクセント 2 3" xfId="580"/>
    <cellStyle name="60% - アクセント 3 2" xfId="581"/>
    <cellStyle name="60% - アクセント 3 3" xfId="582"/>
    <cellStyle name="60% - アクセント 4 2" xfId="583"/>
    <cellStyle name="60% - アクセント 4 3" xfId="584"/>
    <cellStyle name="60% - アクセント 5 2" xfId="585"/>
    <cellStyle name="60% - アクセント 5 3" xfId="586"/>
    <cellStyle name="60% - アクセント 6 2" xfId="587"/>
    <cellStyle name="60% - アクセント 6 3" xfId="588"/>
    <cellStyle name="6mal" xfId="589"/>
    <cellStyle name="9609" xfId="590"/>
    <cellStyle name="Accent1" xfId="591"/>
    <cellStyle name="Accent2" xfId="592"/>
    <cellStyle name="Accent3" xfId="593"/>
    <cellStyle name="Accent4" xfId="594"/>
    <cellStyle name="Accent5" xfId="595"/>
    <cellStyle name="Accent6" xfId="596"/>
    <cellStyle name="active" xfId="597"/>
    <cellStyle name="ando" xfId="598"/>
    <cellStyle name="args.style" xfId="599"/>
    <cellStyle name="Arial 10" xfId="600"/>
    <cellStyle name="Arial 12" xfId="601"/>
    <cellStyle name="Bad" xfId="602"/>
    <cellStyle name="Blank" xfId="603"/>
    <cellStyle name="Body" xfId="604"/>
    <cellStyle name="Bold/Border" xfId="605"/>
    <cellStyle name="Brand Align Left Text" xfId="606"/>
    <cellStyle name="Brand Default" xfId="607"/>
    <cellStyle name="Brand Percent" xfId="608"/>
    <cellStyle name="Brand Source" xfId="609"/>
    <cellStyle name="Brand Subtitle with Underline" xfId="610"/>
    <cellStyle name="Brand Subtitle without Underline" xfId="611"/>
    <cellStyle name="Brand Title" xfId="612"/>
    <cellStyle name="British Pound" xfId="613"/>
    <cellStyle name="Bullet" xfId="614"/>
    <cellStyle name="C" xfId="615"/>
    <cellStyle name="C 2" xfId="616"/>
    <cellStyle name="C 3" xfId="1566"/>
    <cellStyle name="C_（210713） 21年度下期予算ベース案VRサマリー（成行）" xfId="617"/>
    <cellStyle name="C_（210713） 21年度下期予算ベース案VRサマリー（成行） 2" xfId="618"/>
    <cellStyle name="C_（210713） 21年度下期予算ベース案VRサマリー（成行） 3" xfId="1567"/>
    <cellStyle name="C_（資料②）　中計試算用VR_21.08.31" xfId="619"/>
    <cellStyle name="C_（資料②）　中計試算用VR_21.08.31 2" xfId="620"/>
    <cellStyle name="C_（資料②）　中計試算用VR_21.08.31 3" xfId="1568"/>
    <cellStyle name="C_（資料②）　中計試算用VR_21.08.31_【ベース】資金収支(22～24年度)ノーマル" xfId="621"/>
    <cellStyle name="C_（資料②）　中計試算用VR_21.08.31_【ベース】資金収支(22～24年度)ノーマル 2" xfId="622"/>
    <cellStyle name="C_（資料②）　中計試算用VR_21.08.31_【ベース】資金収支(22～24年度)ノーマル 3" xfId="1569"/>
    <cellStyle name="C_【資料②】　中計ＳＩＭフォーマット_21.07.22　0907232115" xfId="623"/>
    <cellStyle name="C_【資料②】　中計ＳＩＭフォーマット_21.07.22　0907232115 2" xfId="624"/>
    <cellStyle name="C_【資料②】　中計ＳＩＭフォーマット_21.07.22　0907232115 3" xfId="1570"/>
    <cellStyle name="C_【資料②】　中計ＳＩＭフォーマット_21.07.22　0907232115_【ベース】資金収支(22～24年度)ノーマル" xfId="625"/>
    <cellStyle name="C_【資料②】　中計ＳＩＭフォーマット_21.07.22　0907232115_【ベース】資金収支(22～24年度)ノーマル 2" xfId="626"/>
    <cellStyle name="C_【資料②】　中計ＳＩＭフォーマット_21.07.22　0907232115_【ベース】資金収支(22～24年度)ノーマル 3" xfId="1571"/>
    <cellStyle name="c_業績推移表" xfId="627"/>
    <cellStyle name="C_金融費用(22～24年度)" xfId="628"/>
    <cellStyle name="C_金融費用(22～24年度) 2" xfId="629"/>
    <cellStyle name="C_金融費用(22～24年度) 3" xfId="1572"/>
    <cellStyle name="C_金融費用(22～24年度)_【ベース】資金収支(22～24年度)ノーマル" xfId="630"/>
    <cellStyle name="C_金融費用(22～24年度)_【ベース】資金収支(22～24年度)ノーマル 2" xfId="631"/>
    <cellStyle name="C_金融費用(22～24年度)_【ベース】資金収支(22～24年度)ノーマル 3" xfId="1573"/>
    <cellStyle name="C_資金収支(22)" xfId="632"/>
    <cellStyle name="C_資金収支(22) 2" xfId="633"/>
    <cellStyle name="C_資金収支(22) 3" xfId="1574"/>
    <cellStyle name="C_資金収支(22)_【ベース】資金収支(22～24年度)ノーマル" xfId="634"/>
    <cellStyle name="C_資金収支(22)_【ベース】資金収支(22～24年度)ノーマル 2" xfId="635"/>
    <cellStyle name="C_資金収支(22)_【ベース】資金収支(22～24年度)ノーマル 3" xfId="1575"/>
    <cellStyle name="C_資金収支(22～23年度ベース)" xfId="636"/>
    <cellStyle name="C_資金収支(22～23年度ベース) 2" xfId="637"/>
    <cellStyle name="C_資金収支(22～23年度ベース) 3" xfId="1576"/>
    <cellStyle name="C_資金収支(22～23年度ベース)_【ベース】資金収支(22～24年度)ノーマル" xfId="638"/>
    <cellStyle name="C_資金収支(22～23年度ベース)_【ベース】資金収支(22～24年度)ノーマル 2" xfId="639"/>
    <cellStyle name="C_資金収支(22～23年度ベース)_【ベース】資金収支(22～24年度)ノーマル 3" xfId="1577"/>
    <cellStyle name="C_資金収支(22～23年度ベース2)" xfId="640"/>
    <cellStyle name="C_資金収支(22～23年度ベース2) 2" xfId="641"/>
    <cellStyle name="C_資金収支(22～23年度ベース2) 3" xfId="1578"/>
    <cellStyle name="C_資金収支(22～23年度ベース2)_【ベース】資金収支(22～24年度)ノーマル" xfId="642"/>
    <cellStyle name="C_資金収支(22～23年度ベース2)_【ベース】資金収支(22～24年度)ノーマル 2" xfId="643"/>
    <cellStyle name="C_資金収支(22～23年度ベース2)_【ベース】資金収支(22～24年度)ノーマル 3" xfId="1579"/>
    <cellStyle name="C_資金収支(22～24年度)" xfId="644"/>
    <cellStyle name="C_資金収支(22～24年度) 2" xfId="645"/>
    <cellStyle name="C_資金収支(22～24年度) 3" xfId="1580"/>
    <cellStyle name="C_資金収支(22～24年度)_【ベース】資金収支(22～24年度)ノーマル" xfId="646"/>
    <cellStyle name="C_資金収支(22～24年度)_【ベース】資金収支(22～24年度)ノーマル 2" xfId="647"/>
    <cellStyle name="C_資金収支(22～24年度)_【ベース】資金収支(22～24年度)ノーマル 3" xfId="1581"/>
    <cellStyle name="C_中計試算用VR_21.01.09　★金融費用試算付き" xfId="648"/>
    <cellStyle name="C_中計試算用VR_21.01.09　★金融費用試算付き 2" xfId="649"/>
    <cellStyle name="C_中計試算用VR_21.01.09　★金融費用試算付き 3" xfId="1582"/>
    <cellStyle name="C_中計試算用VR_21.01.09　★金融費用試算付き_【ベース】資金収支(22～24年度)ノーマル" xfId="650"/>
    <cellStyle name="C_中計試算用VR_21.01.09　★金融費用試算付き_【ベース】資金収支(22～24年度)ノーマル 2" xfId="651"/>
    <cellStyle name="C_中計試算用VR_21.01.09　★金融費用試算付き_【ベース】資金収支(22～24年度)ノーマル 3" xfId="1583"/>
    <cellStyle name="Calc Currency (0)" xfId="652"/>
    <cellStyle name="Calc Currency (2)" xfId="653"/>
    <cellStyle name="Calc Percent (0)" xfId="654"/>
    <cellStyle name="Calc Percent (1)" xfId="655"/>
    <cellStyle name="Calc Percent (2)" xfId="656"/>
    <cellStyle name="Calc Units (0)" xfId="657"/>
    <cellStyle name="Calc Units (1)" xfId="658"/>
    <cellStyle name="Calc Units (2)" xfId="659"/>
    <cellStyle name="Calculation" xfId="660"/>
    <cellStyle name="Calculation 2" xfId="661"/>
    <cellStyle name="Calculation 3" xfId="1584"/>
    <cellStyle name="Case" xfId="662"/>
    <cellStyle name="category" xfId="663"/>
    <cellStyle name="CategoryText" xfId="664"/>
    <cellStyle name="CategoryText 2" xfId="665"/>
    <cellStyle name="CategoryText 3" xfId="1585"/>
    <cellStyle name="CategoryTextBold" xfId="666"/>
    <cellStyle name="CategoryTextBold 2" xfId="667"/>
    <cellStyle name="CategoryTextBold 3" xfId="1586"/>
    <cellStyle name="center across" xfId="668"/>
    <cellStyle name="CF" xfId="669"/>
    <cellStyle name="CFT" xfId="670"/>
    <cellStyle name="CFT 2" xfId="671"/>
    <cellStyle name="CFT 3" xfId="1587"/>
    <cellStyle name="CFT0" xfId="672"/>
    <cellStyle name="CFT0(11ﾎﾟ)" xfId="673"/>
    <cellStyle name="CFT0（11ﾎﾟ）" xfId="674"/>
    <cellStyle name="CFT0(11ﾎﾟ) 2" xfId="675"/>
    <cellStyle name="CFT0(11ﾎﾟ) 3" xfId="676"/>
    <cellStyle name="CFT0(11ﾎﾟ) 4" xfId="1588"/>
    <cellStyle name="CFT0(11ﾎﾟ) 5" xfId="1598"/>
    <cellStyle name="CFT0(11ﾎﾟ)_（210713） 21年度下期予算ベース案VRサマリー（成行）" xfId="677"/>
    <cellStyle name="CFT0（11ﾎﾟ）_（210713） 21年度下期予算ベース案VRサマリー（成行）" xfId="678"/>
    <cellStyle name="CFT0(11ﾎﾟ)_（210713） 21年度下期予算ベース案VRサマリー（成行） 2" xfId="679"/>
    <cellStyle name="CFT0（11ﾎﾟ）_（資料②）　中計試算用VR_21.08.31" xfId="680"/>
    <cellStyle name="CFT0(11ﾎﾟ)_（資料②）　中計試算用VR_21.08.31 2" xfId="681"/>
    <cellStyle name="CFT0（11ﾎﾟ）_（資料②）　中計試算用VR_21.08.31_【ベース】資金収支(22～24年度)ノーマル" xfId="682"/>
    <cellStyle name="CFT0(11ﾎﾟ)_（資料②）　中計試算用VR_21.08.31_【ベース】資金収支(22～24年度)ノーマル 2" xfId="683"/>
    <cellStyle name="CFT0（11ﾎﾟ）_【資料②】　中計ＳＩＭフォーマット_21.07.22　0907232115" xfId="684"/>
    <cellStyle name="CFT0(11ﾎﾟ)_【資料②】　中計ＳＩＭフォーマット_21.07.22　0907232115 2" xfId="685"/>
    <cellStyle name="CFT0（11ﾎﾟ）_【資料②】　中計ＳＩＭフォーマット_21.07.22　0907232115_【ベース】資金収支(22～24年度)ノーマル" xfId="686"/>
    <cellStyle name="CFT0(11ﾎﾟ)_【資料②】　中計ＳＩＭフォーマット_21.07.22　0907232115_【ベース】資金収支(22～24年度)ノーマル 2" xfId="687"/>
    <cellStyle name="CFT0（11ﾎﾟ）_金融費用(22～24年度)" xfId="688"/>
    <cellStyle name="CFT0(11ﾎﾟ)_金融費用(22～24年度) 2" xfId="689"/>
    <cellStyle name="CFT0（11ﾎﾟ）_金融費用(22～24年度)_【ベース】資金収支(22～24年度)ノーマル" xfId="690"/>
    <cellStyle name="CFT0(11ﾎﾟ)_金融費用(22～24年度)_【ベース】資金収支(22～24年度)ノーマル 2" xfId="691"/>
    <cellStyle name="CFT0（11ﾎﾟ）_資金収支(22)" xfId="692"/>
    <cellStyle name="CFT0(11ﾎﾟ)_資金収支(22) 2" xfId="693"/>
    <cellStyle name="CFT0（11ﾎﾟ）_資金収支(22)_【ベース】資金収支(22～24年度)ノーマル" xfId="694"/>
    <cellStyle name="CFT0(11ﾎﾟ)_資金収支(22)_【ベース】資金収支(22～24年度)ノーマル 2" xfId="695"/>
    <cellStyle name="CFT0（11ﾎﾟ）_資金収支(22～23年度ベース)" xfId="696"/>
    <cellStyle name="CFT0(11ﾎﾟ)_資金収支(22～23年度ベース) 2" xfId="697"/>
    <cellStyle name="CFT0（11ﾎﾟ）_資金収支(22～23年度ベース)_【ベース】資金収支(22～24年度)ノーマル" xfId="698"/>
    <cellStyle name="CFT0(11ﾎﾟ)_資金収支(22～23年度ベース)_【ベース】資金収支(22～24年度)ノーマル 2" xfId="699"/>
    <cellStyle name="CFT0（11ﾎﾟ）_資金収支(22～23年度ベース2)" xfId="700"/>
    <cellStyle name="CFT0(11ﾎﾟ)_資金収支(22～23年度ベース2) 2" xfId="701"/>
    <cellStyle name="CFT0（11ﾎﾟ）_資金収支(22～23年度ベース2)_【ベース】資金収支(22～24年度)ノーマル" xfId="702"/>
    <cellStyle name="CFT0(11ﾎﾟ)_資金収支(22～23年度ベース2)_【ベース】資金収支(22～24年度)ノーマル 2" xfId="703"/>
    <cellStyle name="CFT0（11ﾎﾟ）_資金収支(22～24年度)" xfId="704"/>
    <cellStyle name="CFT0(11ﾎﾟ)_資金収支(22～24年度) 2" xfId="705"/>
    <cellStyle name="CFT0（11ﾎﾟ）_資金収支(22～24年度)_【ベース】資金収支(22～24年度)ノーマル" xfId="706"/>
    <cellStyle name="CFT0(11ﾎﾟ)_資金収支(22～24年度)_【ベース】資金収支(22～24年度)ノーマル 2" xfId="707"/>
    <cellStyle name="CFT0（11ﾎﾟ）_中計試算用VR_21.01.09　★金融費用試算付き" xfId="708"/>
    <cellStyle name="CFT0(11ﾎﾟ)_中計試算用VR_21.01.09　★金融費用試算付き 2" xfId="709"/>
    <cellStyle name="CFT0（11ﾎﾟ）_中計試算用VR_21.01.09　★金融費用試算付き_【ベース】資金収支(22～24年度)ノーマル" xfId="710"/>
    <cellStyle name="CFT0(11ﾎﾟ)_中計試算用VR_21.01.09　★金融費用試算付き_【ベース】資金収支(22～24年度)ノーマル 2" xfId="711"/>
    <cellStyle name="CFT0_（210713） 21年度下期予算ベース案VRサマリー（成行）" xfId="712"/>
    <cellStyle name="Check Cell" xfId="713"/>
    <cellStyle name="ColHeading" xfId="714"/>
    <cellStyle name="ColumnAttributeAbovePrompt" xfId="715"/>
    <cellStyle name="ColumnAttributePrompt" xfId="716"/>
    <cellStyle name="ColumnAttributeValue" xfId="717"/>
    <cellStyle name="ColumnHeading" xfId="718"/>
    <cellStyle name="ColumnHeadingPrompt" xfId="719"/>
    <cellStyle name="ColumnHeadingValue" xfId="720"/>
    <cellStyle name="comma - number" xfId="721"/>
    <cellStyle name="Comma [0]" xfId="722"/>
    <cellStyle name="Comma [0] 2" xfId="723"/>
    <cellStyle name="Comma [0] 2 2" xfId="724"/>
    <cellStyle name="Comma [0] 2 2 2" xfId="1462"/>
    <cellStyle name="Comma [00]" xfId="725"/>
    <cellStyle name="Comma [2]" xfId="726"/>
    <cellStyle name="Comma 0" xfId="727"/>
    <cellStyle name="Comma 0*" xfId="728"/>
    <cellStyle name="Comma 2" xfId="729"/>
    <cellStyle name="Comma 2*" xfId="730"/>
    <cellStyle name="Comma 3*" xfId="731"/>
    <cellStyle name="Comma(1)" xfId="732"/>
    <cellStyle name="Comma*" xfId="733"/>
    <cellStyle name="Comma_!!!GO" xfId="734"/>
    <cellStyle name="Comma0" xfId="735"/>
    <cellStyle name="Company" xfId="736"/>
    <cellStyle name="Copied" xfId="737"/>
    <cellStyle name="CTableHeading" xfId="738"/>
    <cellStyle name="CTableHeading 2" xfId="739"/>
    <cellStyle name="CTableHeading 3" xfId="1589"/>
    <cellStyle name="CurRatio" xfId="740"/>
    <cellStyle name="Currency [0]" xfId="741"/>
    <cellStyle name="Currency [00]" xfId="742"/>
    <cellStyle name="Currency [2]" xfId="743"/>
    <cellStyle name="Currency [2] 2" xfId="744"/>
    <cellStyle name="Currency [2] 3" xfId="1590"/>
    <cellStyle name="Currency 0" xfId="745"/>
    <cellStyle name="Currency 2" xfId="746"/>
    <cellStyle name="Currency 2*" xfId="747"/>
    <cellStyle name="Currency 3*" xfId="748"/>
    <cellStyle name="Currency*" xfId="749"/>
    <cellStyle name="Currency_!!!GO" xfId="750"/>
    <cellStyle name="Currency0" xfId="751"/>
    <cellStyle name="Currency1Blue" xfId="752"/>
    <cellStyle name="Dash" xfId="753"/>
    <cellStyle name="Date" xfId="754"/>
    <cellStyle name="Date Aligned" xfId="755"/>
    <cellStyle name="Date Aligned*" xfId="756"/>
    <cellStyle name="Date Short" xfId="757"/>
    <cellStyle name="Date, Long" xfId="758"/>
    <cellStyle name="Date, Short" xfId="759"/>
    <cellStyle name="Dezimal (0.0)" xfId="760"/>
    <cellStyle name="Dezimal [0]_Material Check" xfId="761"/>
    <cellStyle name="Dezimal_!!!GO" xfId="762"/>
    <cellStyle name="discount" xfId="763"/>
    <cellStyle name="Dotted Line" xfId="764"/>
    <cellStyle name="Double Accounting" xfId="765"/>
    <cellStyle name="Enter Currency (0)" xfId="766"/>
    <cellStyle name="Enter Currency (2)" xfId="767"/>
    <cellStyle name="Enter Units (0)" xfId="768"/>
    <cellStyle name="Enter Units (1)" xfId="769"/>
    <cellStyle name="Enter Units (2)" xfId="770"/>
    <cellStyle name="Entered" xfId="771"/>
    <cellStyle name="entry" xfId="772"/>
    <cellStyle name="Euro" xfId="773"/>
    <cellStyle name="Explanatory Text" xfId="774"/>
    <cellStyle name="F0." xfId="775"/>
    <cellStyle name="F0.(10ﾎﾟ）" xfId="776"/>
    <cellStyle name="F0.(9ﾎﾟ）" xfId="777"/>
    <cellStyle name="F0.(9ﾎﾟ） 2" xfId="1463"/>
    <cellStyle name="F0-0." xfId="778"/>
    <cellStyle name="FIXED" xfId="779"/>
    <cellStyle name="ƒnƒCƒp[ƒŠƒ“ƒN" xfId="780"/>
    <cellStyle name="Followed Hyperlink" xfId="781"/>
    <cellStyle name="Followed Hyperlink 2" xfId="782"/>
    <cellStyle name="Footnote" xfId="783"/>
    <cellStyle name="fuji" xfId="784"/>
    <cellStyle name="GBS Files" xfId="785"/>
    <cellStyle name="Good" xfId="786"/>
    <cellStyle name="Grey" xfId="787"/>
    <cellStyle name="Hard input" xfId="788"/>
    <cellStyle name="Hard Percent" xfId="789"/>
    <cellStyle name="Head 1" xfId="790"/>
    <cellStyle name="Head 1 2" xfId="1974"/>
    <cellStyle name="HEADER" xfId="791"/>
    <cellStyle name="Header1" xfId="792"/>
    <cellStyle name="Header2" xfId="793"/>
    <cellStyle name="Header2 2" xfId="794"/>
    <cellStyle name="Header2 3" xfId="795"/>
    <cellStyle name="Header2 4" xfId="796"/>
    <cellStyle name="Header2 5" xfId="1591"/>
    <cellStyle name="Heading 1" xfId="797"/>
    <cellStyle name="Heading 2" xfId="798"/>
    <cellStyle name="Heading 3" xfId="799"/>
    <cellStyle name="Heading 4" xfId="800"/>
    <cellStyle name="HEADINGS" xfId="801"/>
    <cellStyle name="HEADINGSTOP" xfId="802"/>
    <cellStyle name="Helv" xfId="803"/>
    <cellStyle name="Hyperlink" xfId="804"/>
    <cellStyle name="Hyperlink 2" xfId="805"/>
    <cellStyle name="IBM(401K)" xfId="806"/>
    <cellStyle name="InLink" xfId="807"/>
    <cellStyle name="Input" xfId="808"/>
    <cellStyle name="Input [yellow]" xfId="809"/>
    <cellStyle name="Input [yellow] 2" xfId="810"/>
    <cellStyle name="Input [yellow] 3" xfId="1592"/>
    <cellStyle name="Input Cells" xfId="811"/>
    <cellStyle name="Input, 0 dec" xfId="812"/>
    <cellStyle name="Input, 1 dec" xfId="813"/>
    <cellStyle name="Input, 2 dec" xfId="814"/>
    <cellStyle name="Input_(H221115)施策検討戦略MAPドラフトVer7.1（和田副社長レビュー用）★最終版" xfId="815"/>
    <cellStyle name="InputBlueFont" xfId="816"/>
    <cellStyle name="Integer" xfId="817"/>
    <cellStyle name="Item" xfId="818"/>
    <cellStyle name="ItemTypeClass" xfId="819"/>
    <cellStyle name="ItemTypeClass 2" xfId="820"/>
    <cellStyle name="ItemTypeClass 3" xfId="1593"/>
    <cellStyle name="J401K" xfId="821"/>
    <cellStyle name="James" xfId="822"/>
    <cellStyle name="JOB No. #0" xfId="823"/>
    <cellStyle name="KEIKAKU" xfId="824"/>
    <cellStyle name="Komma [0]_laroux" xfId="825"/>
    <cellStyle name="Komma_laroux" xfId="826"/>
    <cellStyle name="KWE標準" xfId="827"/>
    <cellStyle name="Lien hypertexte" xfId="828"/>
    <cellStyle name="Lien hypertexte visit?" xfId="829"/>
    <cellStyle name="Lien hypertexte visite" xfId="830"/>
    <cellStyle name="Lien hypertexte visité" xfId="831"/>
    <cellStyle name="Lien hypertexte visite_2002 06 30 Attach 09 Market Code" xfId="832"/>
    <cellStyle name="Lien hypertexte_Attach 17 Model Year" xfId="833"/>
    <cellStyle name="LineItemPrompt" xfId="834"/>
    <cellStyle name="LineItemValue" xfId="835"/>
    <cellStyle name="Link Currency (0)" xfId="836"/>
    <cellStyle name="Link Currency (2)" xfId="837"/>
    <cellStyle name="Link Units (0)" xfId="838"/>
    <cellStyle name="Link Units (1)" xfId="839"/>
    <cellStyle name="Link Units (2)" xfId="840"/>
    <cellStyle name="Linked Cell" xfId="841"/>
    <cellStyle name="Linked Cells" xfId="842"/>
    <cellStyle name="LTableFootNotes" xfId="843"/>
    <cellStyle name="LTableFootNotes 2" xfId="844"/>
    <cellStyle name="LTableFootNotes 3" xfId="1594"/>
    <cellStyle name="LTableHeading" xfId="845"/>
    <cellStyle name="LTableHeading 2" xfId="846"/>
    <cellStyle name="LTableHeading 3" xfId="1595"/>
    <cellStyle name="Migliaia_Foglio1" xfId="847"/>
    <cellStyle name="Millares [0]_96 Risk" xfId="848"/>
    <cellStyle name="Millares_5670-t123" xfId="849"/>
    <cellStyle name="Milliers [0]_!!!GO" xfId="850"/>
    <cellStyle name="Milliers_!!!GO" xfId="851"/>
    <cellStyle name="mine" xfId="852"/>
    <cellStyle name="Model" xfId="853"/>
    <cellStyle name="Moeda [0]_aola" xfId="854"/>
    <cellStyle name="Moeda_aola" xfId="855"/>
    <cellStyle name="Moneda [0]_96 Risk" xfId="856"/>
    <cellStyle name="Moneda_5670-t123" xfId="857"/>
    <cellStyle name="Monétaire [0]_!!!GO" xfId="858"/>
    <cellStyle name="Monétaire_!!!GO" xfId="859"/>
    <cellStyle name="Mon騁aire [0]_!!!GO" xfId="860"/>
    <cellStyle name="Mon騁aire_!!!GO" xfId="861"/>
    <cellStyle name="MSPｺﾞｼｯｸ10" xfId="862"/>
    <cellStyle name="MSPｺﾞｼｯｸ12" xfId="863"/>
    <cellStyle name="MSPｺﾞｼｯｸ8" xfId="864"/>
    <cellStyle name="MSPｺﾞｼｯｸ9" xfId="865"/>
    <cellStyle name="MSPｺﾞｼｯｸ9 2" xfId="1464"/>
    <cellStyle name="MSP明朝10" xfId="866"/>
    <cellStyle name="MSP明朝11" xfId="867"/>
    <cellStyle name="MSP明朝12" xfId="868"/>
    <cellStyle name="MSP明朝12 2" xfId="869"/>
    <cellStyle name="MSP明朝8" xfId="870"/>
    <cellStyle name="MSP明朝9" xfId="871"/>
    <cellStyle name="multi8" xfId="872"/>
    <cellStyle name="Multiple" xfId="873"/>
    <cellStyle name="Multiple, 1 dec" xfId="874"/>
    <cellStyle name="Multiple, 2 dec" xfId="875"/>
    <cellStyle name="Multiple_bristol1607" xfId="876"/>
    <cellStyle name="MultipleBelow" xfId="877"/>
    <cellStyle name="neg0.0" xfId="878"/>
    <cellStyle name="Neutral" xfId="879"/>
    <cellStyle name="no dec" xfId="880"/>
    <cellStyle name="Non_Input_Cell_Figures" xfId="881"/>
    <cellStyle name="Normal - Style1" xfId="882"/>
    <cellStyle name="Normal - Style1 2" xfId="883"/>
    <cellStyle name="Normal - Style1_環境構築手順書(参照)_20120914104126" xfId="884"/>
    <cellStyle name="Normal 2" xfId="885"/>
    <cellStyle name="Normal 2 2" xfId="886"/>
    <cellStyle name="Normal 2 2 2" xfId="1465"/>
    <cellStyle name="Normal 2_★F営収 総量規制影響整理_22.09.22" xfId="887"/>
    <cellStyle name="Normal 3" xfId="888"/>
    <cellStyle name="Normal_!!!GO" xfId="889"/>
    <cellStyle name="Normale_LSCO0697" xfId="890"/>
    <cellStyle name="Note" xfId="891"/>
    <cellStyle name="Note 2" xfId="892"/>
    <cellStyle name="Note 2 2" xfId="1466"/>
    <cellStyle name="Note 3" xfId="1467"/>
    <cellStyle name="Note 4" xfId="1596"/>
    <cellStyle name="nozawa" xfId="893"/>
    <cellStyle name="Number" xfId="894"/>
    <cellStyle name="Number 2" xfId="895"/>
    <cellStyle name="Number 3" xfId="896"/>
    <cellStyle name="Number, 0 dec" xfId="897"/>
    <cellStyle name="Number, 1 dec" xfId="898"/>
    <cellStyle name="Number, 2 dec" xfId="899"/>
    <cellStyle name="Number_★アイテックツリタニ★資料" xfId="900"/>
    <cellStyle name="o" xfId="901"/>
    <cellStyle name="Oasis" xfId="902"/>
    <cellStyle name="Oasis 2" xfId="903"/>
    <cellStyle name="Oasis 3" xfId="1597"/>
    <cellStyle name="Œ…‹æØ‚è [0.00]_Region Orders (2)" xfId="904"/>
    <cellStyle name="Œ…‹æØ‚è_Region Orders (2)" xfId="905"/>
    <cellStyle name="oft Excel]_x000d__x000a_Options5=1155_x000d__x000a_Pos=-12,9,1048,771_x000d__x000a_MRUFuncs=345,205,221,1,65,28,37,24,3,36_x000d__x000a_StickyPtX=574_x000d__x000a_StickyPtY=45" xfId="906"/>
    <cellStyle name="Output" xfId="907"/>
    <cellStyle name="Output (1dp#)" xfId="908"/>
    <cellStyle name="OUTPUT AMOUNTS" xfId="909"/>
    <cellStyle name="Output Amounts 2" xfId="910"/>
    <cellStyle name="OUTPUT COLUMN HEADINGS" xfId="911"/>
    <cellStyle name="Output Column Headings 2" xfId="912"/>
    <cellStyle name="OUTPUT LINE ITEMS" xfId="913"/>
    <cellStyle name="Output Line Items 2" xfId="914"/>
    <cellStyle name="OUTPUT REPORT HEADING" xfId="915"/>
    <cellStyle name="Output Report Heading 2" xfId="916"/>
    <cellStyle name="OUTPUT REPORT TITLE" xfId="917"/>
    <cellStyle name="Output_(H221115)施策検討戦略MAPドラフトVer7.1（和田副社長レビュー用）★最終版" xfId="918"/>
    <cellStyle name="Page Number" xfId="919"/>
    <cellStyle name="pb_page_heading_LS" xfId="920"/>
    <cellStyle name="per.style" xfId="921"/>
    <cellStyle name="Percent (0)" xfId="922"/>
    <cellStyle name="Percent [0]" xfId="923"/>
    <cellStyle name="Percent [00]" xfId="924"/>
    <cellStyle name="Percent [2]" xfId="925"/>
    <cellStyle name="Percent 2" xfId="926"/>
    <cellStyle name="Percent*" xfId="927"/>
    <cellStyle name="Percent, 0 dec" xfId="928"/>
    <cellStyle name="Percent, 1 dec" xfId="929"/>
    <cellStyle name="Percent, 2 dec" xfId="930"/>
    <cellStyle name="Percent, bp" xfId="931"/>
    <cellStyle name="Percent_#6 Temps &amp; Contractors" xfId="932"/>
    <cellStyle name="PercentChange" xfId="933"/>
    <cellStyle name="Pourcentage_pldt" xfId="934"/>
    <cellStyle name="PrePop Currency (0)" xfId="935"/>
    <cellStyle name="PrePop Currency (2)" xfId="936"/>
    <cellStyle name="PrePop Units (0)" xfId="937"/>
    <cellStyle name="PrePop Units (1)" xfId="938"/>
    <cellStyle name="PrePop Units (2)" xfId="939"/>
    <cellStyle name="price" xfId="940"/>
    <cellStyle name="Prices" xfId="941"/>
    <cellStyle name="pricing" xfId="942"/>
    <cellStyle name="PSChar" xfId="943"/>
    <cellStyle name="PSChar 2" xfId="944"/>
    <cellStyle name="PSDate" xfId="945"/>
    <cellStyle name="PSDec" xfId="946"/>
    <cellStyle name="PSHeading" xfId="947"/>
    <cellStyle name="PSHeading 2" xfId="948"/>
    <cellStyle name="PSInt" xfId="949"/>
    <cellStyle name="PSSpacer" xfId="950"/>
    <cellStyle name="Pub percent" xfId="951"/>
    <cellStyle name="Q0." xfId="952"/>
    <cellStyle name="Q0.(10ﾎﾟ）" xfId="953"/>
    <cellStyle name="Q0.(9ﾎﾟ）" xfId="954"/>
    <cellStyle name="Q0.(9ﾎﾟ） 2" xfId="1468"/>
    <cellStyle name="Q0._0209調査結果" xfId="955"/>
    <cellStyle name="Q0-0." xfId="956"/>
    <cellStyle name="Q0-0.(10ﾎﾟ）" xfId="957"/>
    <cellStyle name="Q0-0.(9ﾎﾟ）" xfId="958"/>
    <cellStyle name="Q0-0.(9ﾎﾟ） 2" xfId="1469"/>
    <cellStyle name="QuestionTextH" xfId="959"/>
    <cellStyle name="QuestionTextH 2" xfId="960"/>
    <cellStyle name="QuestionTextH 3" xfId="1599"/>
    <cellStyle name="QuestionTextV" xfId="961"/>
    <cellStyle name="QuestionTextV 2" xfId="962"/>
    <cellStyle name="QuestionTextV 3" xfId="1600"/>
    <cellStyle name="RatioX" xfId="963"/>
    <cellStyle name="Ref Numbers" xfId="964"/>
    <cellStyle name="regstoresfromspecstores" xfId="965"/>
    <cellStyle name="ReportTitlePrompt" xfId="966"/>
    <cellStyle name="ReportTitleValue" xfId="967"/>
    <cellStyle name="revised" xfId="968"/>
    <cellStyle name="RevList" xfId="969"/>
    <cellStyle name="Rmess" xfId="970"/>
    <cellStyle name="Rnumber" xfId="971"/>
    <cellStyle name="Rnumber 0d" xfId="972"/>
    <cellStyle name="Rnumber_eurosubs9" xfId="973"/>
    <cellStyle name="RowAcctAbovePrompt" xfId="974"/>
    <cellStyle name="RowAcctSOBAbovePrompt" xfId="975"/>
    <cellStyle name="RowAcctSOBValue" xfId="976"/>
    <cellStyle name="RowAcctValue" xfId="977"/>
    <cellStyle name="RowAttrAbovePrompt" xfId="978"/>
    <cellStyle name="RowAttrValue" xfId="979"/>
    <cellStyle name="RowColSetAbovePrompt" xfId="980"/>
    <cellStyle name="RowColSetLeftPrompt" xfId="981"/>
    <cellStyle name="RowColSetValue" xfId="982"/>
    <cellStyle name="RowLeftPrompt" xfId="983"/>
    <cellStyle name="RTableHeading" xfId="984"/>
    <cellStyle name="RTableHeading 2" xfId="985"/>
    <cellStyle name="RTableHeading 3" xfId="1601"/>
    <cellStyle name="s" xfId="986"/>
    <cellStyle name="s_DCFLBO Code" xfId="987"/>
    <cellStyle name="s_DCFLBO Code_1" xfId="988"/>
    <cellStyle name="SampleUsingFormatMask" xfId="989"/>
    <cellStyle name="SampleWithNoFormatMask" xfId="990"/>
    <cellStyle name="SAPBEXexcBad9" xfId="991"/>
    <cellStyle name="SAPBEXexcBad9 2" xfId="1975"/>
    <cellStyle name="SAPBEXstdData" xfId="992"/>
    <cellStyle name="SAPBEXstdData 2" xfId="1976"/>
    <cellStyle name="SAPBEXstdItem" xfId="993"/>
    <cellStyle name="SAPBEXstdItem 2" xfId="1977"/>
    <cellStyle name="ScripFactor" xfId="994"/>
    <cellStyle name="section" xfId="995"/>
    <cellStyle name="SectionHeading" xfId="996"/>
    <cellStyle name="SectionHeading 2" xfId="997"/>
    <cellStyle name="SectionHeading 3" xfId="1602"/>
    <cellStyle name="Separador de milhares [0]_Person" xfId="998"/>
    <cellStyle name="Separador de milhares_Person" xfId="999"/>
    <cellStyle name="SHADE" xfId="1000"/>
    <cellStyle name="SHADEDSTORES" xfId="1001"/>
    <cellStyle name="SHADEDSTORES 2" xfId="1002"/>
    <cellStyle name="SHADEDSTORES 3" xfId="1603"/>
    <cellStyle name="Single Accounting" xfId="1003"/>
    <cellStyle name="single8" xfId="1004"/>
    <cellStyle name="Source Line" xfId="1005"/>
    <cellStyle name="specstores" xfId="1006"/>
    <cellStyle name="SPOl" xfId="1007"/>
    <cellStyle name="SQ0." xfId="1008"/>
    <cellStyle name="Standaard_laroux" xfId="1009"/>
    <cellStyle name="Standard_!!!GO" xfId="1010"/>
    <cellStyle name="STYL0 - ｽﾀｲﾙ1" xfId="1011"/>
    <cellStyle name="STYL1 - ｽﾀｲﾙ2" xfId="1012"/>
    <cellStyle name="STYL2 - ｽﾀｲﾙ3" xfId="1013"/>
    <cellStyle name="STYL3 - ｽﾀｲﾙ4" xfId="1014"/>
    <cellStyle name="STYL4 - ｽﾀｲﾙ5" xfId="1015"/>
    <cellStyle name="STYL5 - ｽﾀｲﾙ6" xfId="1016"/>
    <cellStyle name="STYL6 - ｽﾀｲﾙ7" xfId="1017"/>
    <cellStyle name="STYL7 - ｽﾀｲﾙ8" xfId="1018"/>
    <cellStyle name="Style 27" xfId="1019"/>
    <cellStyle name="Style 32" xfId="1020"/>
    <cellStyle name="Style 33" xfId="1021"/>
    <cellStyle name="style001" xfId="1022"/>
    <cellStyle name="style001 2" xfId="1470"/>
    <cellStyle name="subhead" xfId="1023"/>
    <cellStyle name="SUBSECTION" xfId="1024"/>
    <cellStyle name="SUBSUBSECTION" xfId="1025"/>
    <cellStyle name="SUBSUBSUBSECTION" xfId="1026"/>
    <cellStyle name="Subtotal" xfId="1027"/>
    <cellStyle name="Table Head" xfId="1028"/>
    <cellStyle name="Table Head Aligned" xfId="1029"/>
    <cellStyle name="Table Head Blue" xfId="1030"/>
    <cellStyle name="Table Head Green" xfId="1031"/>
    <cellStyle name="Table Head_0717002c" xfId="1032"/>
    <cellStyle name="Table Heading" xfId="1033"/>
    <cellStyle name="Table Title" xfId="1034"/>
    <cellStyle name="Table Units" xfId="1035"/>
    <cellStyle name="Table_Number" xfId="1036"/>
    <cellStyle name="TEMP" xfId="1037"/>
    <cellStyle name="test a style" xfId="1038"/>
    <cellStyle name="Text Indent A" xfId="1039"/>
    <cellStyle name="Text Indent B" xfId="1040"/>
    <cellStyle name="Text Indent C" xfId="1041"/>
    <cellStyle name="Times 10" xfId="1042"/>
    <cellStyle name="Times 12" xfId="1043"/>
    <cellStyle name="title" xfId="1044"/>
    <cellStyle name="Title Line" xfId="1045"/>
    <cellStyle name="Title_業績推移表" xfId="1046"/>
    <cellStyle name="Titles" xfId="1047"/>
    <cellStyle name="Top Row" xfId="1048"/>
    <cellStyle name="Top Row 2" xfId="1049"/>
    <cellStyle name="Top Row 3" xfId="1604"/>
    <cellStyle name="Total" xfId="1050"/>
    <cellStyle name="Total Row" xfId="1051"/>
    <cellStyle name="Total_(H221115)施策検討戦略MAPドラフトVer7.1（和田副社長レビュー用）★最終版" xfId="1052"/>
    <cellStyle name="umeda" xfId="1053"/>
    <cellStyle name="UploadThisRowValue" xfId="1054"/>
    <cellStyle name="USCurrency(1)" xfId="1055"/>
    <cellStyle name="USCurrency(2)" xfId="1056"/>
    <cellStyle name="Value" xfId="1057"/>
    <cellStyle name="Value 2" xfId="1058"/>
    <cellStyle name="Value 3" xfId="1605"/>
    <cellStyle name="ValueBold" xfId="1059"/>
    <cellStyle name="ValueBold 2" xfId="1060"/>
    <cellStyle name="ValueBold 3" xfId="1606"/>
    <cellStyle name="Valuta [0]_laroux" xfId="1061"/>
    <cellStyle name="Valuta_laroux" xfId="1062"/>
    <cellStyle name="Ver1" xfId="1063"/>
    <cellStyle name="Währung [0]_Material Check" xfId="1064"/>
    <cellStyle name="Währung_Material Check" xfId="1065"/>
    <cellStyle name="Warning Text" xfId="1066"/>
    <cellStyle name="W臧rung_!!!GO" xfId="1067"/>
    <cellStyle name="Year" xfId="1068"/>
    <cellStyle name="Year, Actual" xfId="1069"/>
    <cellStyle name="Year, Expected" xfId="1070"/>
    <cellStyle name="Year_bristol1607" xfId="1071"/>
    <cellStyle name="YearFormat" xfId="1072"/>
    <cellStyle name="Yen" xfId="1073"/>
    <cellStyle name="あああ" xfId="1074"/>
    <cellStyle name="あああ 2" xfId="1075"/>
    <cellStyle name="あああ 3" xfId="1607"/>
    <cellStyle name="アクセント 1 2" xfId="1076"/>
    <cellStyle name="アクセント 1 3" xfId="1077"/>
    <cellStyle name="アクセント 2 2" xfId="1078"/>
    <cellStyle name="アクセント 2 3" xfId="1079"/>
    <cellStyle name="アクセント 3 2" xfId="1080"/>
    <cellStyle name="アクセント 3 3" xfId="1081"/>
    <cellStyle name="アクセント 4 2" xfId="1082"/>
    <cellStyle name="アクセント 4 3" xfId="1083"/>
    <cellStyle name="アクセント 5 2" xfId="1084"/>
    <cellStyle name="アクセント 5 3" xfId="1085"/>
    <cellStyle name="アクセント 6 2" xfId="1086"/>
    <cellStyle name="アクセント 6 3" xfId="1087"/>
    <cellStyle name="ｱﾍﾞﾝﾄﾞ一覧" xfId="1088"/>
    <cellStyle name="ｳ｣ｹ訐laroux" xfId="1089"/>
    <cellStyle name="ｳ｣ｹ訐PERSONAL" xfId="1090"/>
    <cellStyle name="ｳ｣ｹ訐ﾓｲｼ" xfId="1091"/>
    <cellStyle name="ｳ｣ｹ訐ﾗ､ﾂ昉・" xfId="1092"/>
    <cellStyle name="ｶﾃ（10ﾎﾟ）" xfId="1093"/>
    <cellStyle name="ｶﾃ（9ﾎﾟ）" xfId="1094"/>
    <cellStyle name="ｶﾃ（9ﾎﾟ） 2" xfId="1471"/>
    <cellStyle name="カテゴリー" xfId="1095"/>
    <cellStyle name="ｶﾃｺﾞﾘｰ 10ﾎﾟ" xfId="1096"/>
    <cellStyle name="ｶﾃｺﾞﾘｰ 9ﾎﾟ" xfId="1097"/>
    <cellStyle name="ｶﾃｺﾞﾘｰ 9ﾎﾟ 2" xfId="1472"/>
    <cellStyle name="カテゴリー9" xfId="1098"/>
    <cellStyle name="ｶﾗﾑ(0)　7ﾎﾟ" xfId="1099"/>
    <cellStyle name="ｶﾗﾑ(0)　8ﾎﾟ" xfId="1100"/>
    <cellStyle name="カラム(S)" xfId="1101"/>
    <cellStyle name="ｶﾗﾑ[0］　7ﾎﾟ" xfId="1102"/>
    <cellStyle name="ｶﾗﾑ[0］　8ﾎﾟ" xfId="1103"/>
    <cellStyle name="カラム[M]" xfId="1104"/>
    <cellStyle name="ｶﾗﾑ8M[0]" xfId="1105"/>
    <cellStyle name="ｶﾗﾑ8S(0)" xfId="1106"/>
    <cellStyle name="ｶﾗﾑ9M[0]" xfId="1107"/>
    <cellStyle name="ｶﾗﾑ9S(0)" xfId="1108"/>
    <cellStyle name="ｶﾗﾑM[0]" xfId="1109"/>
    <cellStyle name="ｶﾗﾑS(0)" xfId="1110"/>
    <cellStyle name="ｺﾞｼｯｸ10" xfId="1111"/>
    <cellStyle name="ｺﾞｼｯｸ8" xfId="1112"/>
    <cellStyle name="ｺﾞｼｯｸ9" xfId="1113"/>
    <cellStyle name="ゴシック9" xfId="1114"/>
    <cellStyle name="ｻﾒ[0]_laroux" xfId="1115"/>
    <cellStyle name="ｻﾒ_1000A UNIX" xfId="1116"/>
    <cellStyle name="スタイル 1" xfId="1117"/>
    <cellStyle name="スタイル 2" xfId="1118"/>
    <cellStyle name="スタイル 3" xfId="1119"/>
    <cellStyle name="センター" xfId="1120"/>
    <cellStyle name="タイトル 2" xfId="1121"/>
    <cellStyle name="タイトル 3" xfId="1122"/>
    <cellStyle name="チェック セル 2" xfId="1123"/>
    <cellStyle name="チェック セル 2 2" xfId="1124"/>
    <cellStyle name="チェック セル 3" xfId="1125"/>
    <cellStyle name="チェック セル 3 2" xfId="1126"/>
    <cellStyle name="テキストボックス" xfId="1127"/>
    <cellStyle name="テストケースボディ" xfId="1128"/>
    <cellStyle name="テストケースボディ 2" xfId="1978"/>
    <cellStyle name="どちらでもない 2" xfId="1129"/>
    <cellStyle name="どちらでもない 3" xfId="1130"/>
    <cellStyle name="なし" xfId="1131"/>
    <cellStyle name="なし 2" xfId="1473"/>
    <cellStyle name="ﾇｧﾎｻ[0]_laroux" xfId="1132"/>
    <cellStyle name="ﾇｧﾎｻ_laroux" xfId="1133"/>
    <cellStyle name="ﾇｧﾎｻｷﾖｸ0]_PERSONAL" xfId="1134"/>
    <cellStyle name="ﾇｧﾎｻｷﾖｸPERSONAL" xfId="1135"/>
    <cellStyle name="パーセント 2" xfId="1136"/>
    <cellStyle name="パーセント 2 2" xfId="1474"/>
    <cellStyle name="パーセント()" xfId="1137"/>
    <cellStyle name="パーセント(0.00)" xfId="1138"/>
    <cellStyle name="パーセント[0.00]" xfId="1139"/>
    <cellStyle name="ハイパーリンク" xfId="1420" builtinId="8"/>
    <cellStyle name="ハイパーリンク 2" xfId="1140"/>
    <cellStyle name="ハイパーリンク 2 7" xfId="1141"/>
    <cellStyle name="ページ" xfId="1142"/>
    <cellStyle name="メモ 2" xfId="1143"/>
    <cellStyle name="メモ 2 2" xfId="1144"/>
    <cellStyle name="メモ 2 2 2" xfId="1145"/>
    <cellStyle name="メモ 2 2 3" xfId="1475"/>
    <cellStyle name="メモ 2 3" xfId="1146"/>
    <cellStyle name="メモ 2 3 2" xfId="1476"/>
    <cellStyle name="メモ 2 4" xfId="1147"/>
    <cellStyle name="メモ 2 5" xfId="1148"/>
    <cellStyle name="メモ 2 6" xfId="1477"/>
    <cellStyle name="メモ 3" xfId="1149"/>
    <cellStyle name="メモ 3 2" xfId="1150"/>
    <cellStyle name="メモ 3 2 2" xfId="1478"/>
    <cellStyle name="メモ 3 3" xfId="1151"/>
    <cellStyle name="メモ 3 3 2" xfId="1479"/>
    <cellStyle name="メモ 3 4" xfId="1152"/>
    <cellStyle name="メモ 3 5" xfId="1480"/>
    <cellStyle name="リソース表" xfId="1153"/>
    <cellStyle name="リンク セル 2" xfId="1154"/>
    <cellStyle name="リンク セル 3" xfId="1155"/>
    <cellStyle name="ﾛｯｸ" xfId="1156"/>
    <cellStyle name="・'_x000c_・・・V_x0001_ｳ_x0018_ﾘ0_x0007__x0001__x0001_" xfId="1157"/>
    <cellStyle name="_x001d_・_x000c_ﾏ・_x000d_ﾂ・_x0001__x0016__x0011_F5_x0007__x0001__x0001_" xfId="1158"/>
    <cellStyle name="悪い 2" xfId="1159"/>
    <cellStyle name="悪い 3" xfId="1160"/>
    <cellStyle name="一般_Loan" xfId="1161"/>
    <cellStyle name="鵜" xfId="1162"/>
    <cellStyle name="下点線" xfId="1163"/>
    <cellStyle name="箇条書Key" xfId="1164"/>
    <cellStyle name="箇条書Value" xfId="1165"/>
    <cellStyle name="開発計画書スタイル" xfId="1166"/>
    <cellStyle name="丸ゴシック" xfId="1167"/>
    <cellStyle name="基準" xfId="1168"/>
    <cellStyle name="脚注資料" xfId="1169"/>
    <cellStyle name="型番" xfId="1170"/>
    <cellStyle name="計画" xfId="1171"/>
    <cellStyle name="計算 2" xfId="1172"/>
    <cellStyle name="計算 2 2" xfId="1173"/>
    <cellStyle name="計算 2 3" xfId="1174"/>
    <cellStyle name="計算 3" xfId="1175"/>
    <cellStyle name="計算 3 2" xfId="1176"/>
    <cellStyle name="計算 3 3" xfId="1177"/>
    <cellStyle name="警告文 2" xfId="1178"/>
    <cellStyle name="警告文 3" xfId="1179"/>
    <cellStyle name="桁蟻唇Ｆ [0.00]_20th" xfId="1180"/>
    <cellStyle name="桁蟻唇Ｆ_4Qtr (2)" xfId="1181"/>
    <cellStyle name="桁区Uり" xfId="1182"/>
    <cellStyle name="桁区切? [0.00]" xfId="1183"/>
    <cellStyle name="桁区切り" xfId="5" builtinId="6"/>
    <cellStyle name="桁区切り 2" xfId="1184"/>
    <cellStyle name="桁区切り 2 2" xfId="1185"/>
    <cellStyle name="桁区切り 2 3" xfId="1186"/>
    <cellStyle name="桁区切り 2 4" xfId="1187"/>
    <cellStyle name="桁区切り 3" xfId="1188"/>
    <cellStyle name="桁区切り 3 2" xfId="1189"/>
    <cellStyle name="桁区切り 3 2 2" xfId="1190"/>
    <cellStyle name="桁区切り 3 2 2 2" xfId="1481"/>
    <cellStyle name="桁区切り 3 2 3" xfId="1482"/>
    <cellStyle name="桁区切り 3 2 4" xfId="1616"/>
    <cellStyle name="桁区切り 3 3" xfId="1191"/>
    <cellStyle name="桁区切り 3 3 2" xfId="1192"/>
    <cellStyle name="桁区切り 3 3 2 2" xfId="1483"/>
    <cellStyle name="桁区切り 3 3 3" xfId="1484"/>
    <cellStyle name="桁区切り 3 3 4" xfId="1619"/>
    <cellStyle name="桁区切り 3 4" xfId="1193"/>
    <cellStyle name="桁区切り 3 4 2" xfId="1485"/>
    <cellStyle name="桁区切り 3 5" xfId="1486"/>
    <cellStyle name="桁区切り 3 6" xfId="1613"/>
    <cellStyle name="桁区切り 4" xfId="1194"/>
    <cellStyle name="桁区切り 4 2" xfId="1487"/>
    <cellStyle name="桁区切り 5" xfId="1488"/>
    <cellStyle name="桁区切りﾌﾟﾗﾏｲ" xfId="1195"/>
    <cellStyle name="桁区切り括弧付き" xfId="1196"/>
    <cellStyle name="見出し 1 2" xfId="1197"/>
    <cellStyle name="見出し 1 3" xfId="1198"/>
    <cellStyle name="見出し 2 2" xfId="1199"/>
    <cellStyle name="見出し 2 3" xfId="1200"/>
    <cellStyle name="見出し 3 2" xfId="1201"/>
    <cellStyle name="見出し 3 3" xfId="1202"/>
    <cellStyle name="見出し 4 2" xfId="1203"/>
    <cellStyle name="見出し 4 3" xfId="1204"/>
    <cellStyle name="見出し（灰）" xfId="1205"/>
    <cellStyle name="見出し（青）" xfId="1206"/>
    <cellStyle name="見出し１" xfId="1207"/>
    <cellStyle name="見出し2" xfId="1208"/>
    <cellStyle name="見出し行" xfId="1209"/>
    <cellStyle name="項" xfId="1210"/>
    <cellStyle name="細明朝10" xfId="1211"/>
    <cellStyle name="細明朝12" xfId="1212"/>
    <cellStyle name="細明朝9" xfId="1213"/>
    <cellStyle name="仕撲form" xfId="1214"/>
    <cellStyle name="仕訳form" xfId="1215"/>
    <cellStyle name="集計 2" xfId="1216"/>
    <cellStyle name="集計 2 2" xfId="1217"/>
    <cellStyle name="集計 2 3" xfId="1218"/>
    <cellStyle name="集計 3" xfId="1219"/>
    <cellStyle name="集計 3 2" xfId="1220"/>
    <cellStyle name="集計 3 3" xfId="1221"/>
    <cellStyle name="出力 2" xfId="1222"/>
    <cellStyle name="出力 2 2" xfId="1223"/>
    <cellStyle name="出力 2 3" xfId="1224"/>
    <cellStyle name="出力 3" xfId="1225"/>
    <cellStyle name="出力 3 2" xfId="1226"/>
    <cellStyle name="出力 3 3" xfId="1227"/>
    <cellStyle name="少数１位" xfId="1228"/>
    <cellStyle name="少数２位" xfId="1229"/>
    <cellStyle name="章" xfId="1230"/>
    <cellStyle name="常规_TGI-D6611-PrjCode-nn SDP_ENO-R0703-Record of Customer Visiting and Interviewing(中英文对照模板)" xfId="1231"/>
    <cellStyle name="人月" xfId="1232"/>
    <cellStyle name="整数値" xfId="1233"/>
    <cellStyle name="折り返し" xfId="1234"/>
    <cellStyle name="節" xfId="1235"/>
    <cellStyle name="説明文 2" xfId="1236"/>
    <cellStyle name="説明文 3" xfId="1237"/>
    <cellStyle name="先週のﾃﾞｰﾀ" xfId="1238"/>
    <cellStyle name="線" xfId="1239"/>
    <cellStyle name="線_環境構築手順書(参照)_20120914104126" xfId="1240"/>
    <cellStyle name="選択行" xfId="1241"/>
    <cellStyle name="脱浦 [0.00]_~0007176" xfId="1242"/>
    <cellStyle name="脱浦_~0007176" xfId="1243"/>
    <cellStyle name="弾訊" xfId="1244"/>
    <cellStyle name="帳票" xfId="1245"/>
    <cellStyle name="通貨 2" xfId="1246"/>
    <cellStyle name="通貨 2 2" xfId="1489"/>
    <cellStyle name="通貨 2 3" xfId="1608"/>
    <cellStyle name="底線" xfId="1247"/>
    <cellStyle name="統合ＤＢ" xfId="1248"/>
    <cellStyle name="入力 2" xfId="1249"/>
    <cellStyle name="入力 2 2" xfId="1250"/>
    <cellStyle name="入力 2 3" xfId="1251"/>
    <cellStyle name="入力 3" xfId="1252"/>
    <cellStyle name="入力 3 2" xfId="1253"/>
    <cellStyle name="入力 3 3" xfId="1254"/>
    <cellStyle name="標?_outline1" xfId="1255"/>
    <cellStyle name="標準" xfId="0" builtinId="0"/>
    <cellStyle name="標準 10" xfId="1256"/>
    <cellStyle name="標準 10 2" xfId="1257"/>
    <cellStyle name="標準 10 3" xfId="1258"/>
    <cellStyle name="標準 10 5 2" xfId="1259"/>
    <cellStyle name="標準 10 5 2 2" xfId="1260"/>
    <cellStyle name="標準 10 5 2 2 2" xfId="1490"/>
    <cellStyle name="標準 10 5 2 3" xfId="1491"/>
    <cellStyle name="標準 10 5 2_アプリケーション環境設計書（開発環境）" xfId="1261"/>
    <cellStyle name="標準 11" xfId="1262"/>
    <cellStyle name="標準 11 2" xfId="1263"/>
    <cellStyle name="標準 11 3" xfId="1264"/>
    <cellStyle name="標準 12" xfId="1265"/>
    <cellStyle name="標準 12 2" xfId="1266"/>
    <cellStyle name="標準 13" xfId="1267"/>
    <cellStyle name="標準 13 2" xfId="1268"/>
    <cellStyle name="標準 14" xfId="1269"/>
    <cellStyle name="標準 14 2" xfId="1270"/>
    <cellStyle name="標準 15" xfId="1271"/>
    <cellStyle name="標準 15 2" xfId="1272"/>
    <cellStyle name="標準 16" xfId="1273"/>
    <cellStyle name="標準 16 2" xfId="1274"/>
    <cellStyle name="標準 16 2 2" xfId="1275"/>
    <cellStyle name="標準 16 2 3" xfId="1615"/>
    <cellStyle name="標準 16 3" xfId="1276"/>
    <cellStyle name="標準 16 3 2" xfId="1277"/>
    <cellStyle name="標準 16 3 3" xfId="1618"/>
    <cellStyle name="標準 16 4" xfId="1278"/>
    <cellStyle name="標準 16 5" xfId="1612"/>
    <cellStyle name="標準 17" xfId="2"/>
    <cellStyle name="標準 18" xfId="1279"/>
    <cellStyle name="標準 18 2" xfId="1280"/>
    <cellStyle name="標準 19" xfId="1281"/>
    <cellStyle name="標準 2" xfId="4"/>
    <cellStyle name="標準 2 10" xfId="1282"/>
    <cellStyle name="標準 2 10 10" xfId="1283"/>
    <cellStyle name="標準 2 10 2" xfId="1492"/>
    <cellStyle name="標準 2 11" xfId="1284"/>
    <cellStyle name="標準 2 12" xfId="1285"/>
    <cellStyle name="標準 2 13" xfId="1286"/>
    <cellStyle name="標準 2 14" xfId="1287"/>
    <cellStyle name="標準 2 15" xfId="1422"/>
    <cellStyle name="標準 2 2" xfId="7"/>
    <cellStyle name="標準 2 2 2" xfId="1"/>
    <cellStyle name="標準 2 2 2 2" xfId="1288"/>
    <cellStyle name="標準 2 2 2 3" xfId="1493"/>
    <cellStyle name="標準 2 2 3" xfId="1289"/>
    <cellStyle name="標準 2 2 3 2" xfId="1290"/>
    <cellStyle name="標準 2 2 3 3" xfId="1494"/>
    <cellStyle name="標準 2 2 4" xfId="1291"/>
    <cellStyle name="標準 2 2 4 2" xfId="1495"/>
    <cellStyle name="標準 2 2 5" xfId="1292"/>
    <cellStyle name="標準 2 2 5 2" xfId="1496"/>
    <cellStyle name="標準 2 2 6" xfId="1293"/>
    <cellStyle name="標準 2 2 7" xfId="1609"/>
    <cellStyle name="標準 2 2_00クレジットイシュアシステム_要件定義の概要_～請求業務編～(参照)_20110704085141" xfId="1294"/>
    <cellStyle name="標準 2 3" xfId="1295"/>
    <cellStyle name="標準 2 3 2" xfId="1296"/>
    <cellStyle name="標準 2 3 3" xfId="1297"/>
    <cellStyle name="標準 2 33" xfId="1298"/>
    <cellStyle name="標準 2 34" xfId="1299"/>
    <cellStyle name="標準 2 4" xfId="1300"/>
    <cellStyle name="標準 2 4 2" xfId="1301"/>
    <cellStyle name="標準 2 4 2 2" xfId="1302"/>
    <cellStyle name="標準 2 4 2 2 2" xfId="1303"/>
    <cellStyle name="標準 2 4 2 2 2 2" xfId="1497"/>
    <cellStyle name="標準 2 4 2 2 3" xfId="1304"/>
    <cellStyle name="標準 2 4 2 2 3 2" xfId="1498"/>
    <cellStyle name="標準 2 4 2 2 4" xfId="1305"/>
    <cellStyle name="標準 2 4 2 2 4 2" xfId="1306"/>
    <cellStyle name="標準 2 4 2 2 4 2 2" xfId="1307"/>
    <cellStyle name="標準 2 4 2 2 4 2 2 2" xfId="1308"/>
    <cellStyle name="標準 2 4 2 2 4 2 2 2 2" xfId="1499"/>
    <cellStyle name="標準 2 4 2 2 4 2 2 3" xfId="1500"/>
    <cellStyle name="標準 2 4 2 2 4 2 2_アプリケーション環境設計書（開発環境）" xfId="1309"/>
    <cellStyle name="標準 2 4 2 2 4 2 3" xfId="1501"/>
    <cellStyle name="標準 2 4 2 2 4 2_アプリケーション環境設計書（開発環境）" xfId="1310"/>
    <cellStyle name="標準 2 4 2 2 4 3" xfId="1311"/>
    <cellStyle name="標準 2 4 2 2 4 3 2" xfId="1312"/>
    <cellStyle name="標準 2 4 2 2 4 3 2 2" xfId="1502"/>
    <cellStyle name="標準 2 4 2 2 4 3 3" xfId="1503"/>
    <cellStyle name="標準 2 4 2 2 4 3_アプリケーション環境設計書（開発環境）" xfId="1313"/>
    <cellStyle name="標準 2 4 2 2 4 4" xfId="1504"/>
    <cellStyle name="標準 2 4 2 2 4_アプリケーション環境設計書（開発環境）" xfId="1314"/>
    <cellStyle name="標準 2 4 2 2_アプリケーション環境設計書（開発環境）" xfId="1315"/>
    <cellStyle name="標準 2 4 2 3" xfId="1316"/>
    <cellStyle name="標準 2 4 2 3 2" xfId="1505"/>
    <cellStyle name="標準 2 4 2 4" xfId="1317"/>
    <cellStyle name="標準 2 4 2 4 2" xfId="1506"/>
    <cellStyle name="標準 2 4 2 5" xfId="1614"/>
    <cellStyle name="標準 2 4 2 6" xfId="1982"/>
    <cellStyle name="標準 2 4 2_アプリケーション環境設計書（開発環境）" xfId="1318"/>
    <cellStyle name="標準 2 4 3" xfId="1319"/>
    <cellStyle name="標準 2 4 3 2" xfId="1320"/>
    <cellStyle name="標準 2 4 3 2 2 2" xfId="1321"/>
    <cellStyle name="標準 2 4 3 2 2 2 2" xfId="1507"/>
    <cellStyle name="標準 2 4 3 2 2 3" xfId="1322"/>
    <cellStyle name="標準 2 4 3 2 2 3 2" xfId="1508"/>
    <cellStyle name="標準 2 4 3 3" xfId="1617"/>
    <cellStyle name="標準 2 4 4" xfId="1323"/>
    <cellStyle name="標準 2 4 5" xfId="1611"/>
    <cellStyle name="標準 2 4 6" xfId="1981"/>
    <cellStyle name="標準 2 4 7 2" xfId="1324"/>
    <cellStyle name="標準 2 4 7 2 2" xfId="1509"/>
    <cellStyle name="標準 2 4_アプリケーション環境設計書（開発環境）" xfId="1325"/>
    <cellStyle name="標準 2 5" xfId="1326"/>
    <cellStyle name="標準 2 5 2" xfId="1510"/>
    <cellStyle name="標準 2 5 2 2" xfId="1327"/>
    <cellStyle name="標準 2 5 2 2 2" xfId="1511"/>
    <cellStyle name="標準 2 5_アプリケーション環境設計書（開発環境）" xfId="1328"/>
    <cellStyle name="標準 2 6" xfId="1329"/>
    <cellStyle name="標準 2 6 2" xfId="1512"/>
    <cellStyle name="標準 2 7" xfId="1330"/>
    <cellStyle name="標準 2 7 2" xfId="1331"/>
    <cellStyle name="標準 2 7 3" xfId="1513"/>
    <cellStyle name="標準 2 8" xfId="1332"/>
    <cellStyle name="標準 2 8 2" xfId="1514"/>
    <cellStyle name="標準 2 9" xfId="1333"/>
    <cellStyle name="標準 2 9 2" xfId="1515"/>
    <cellStyle name="標準 2_&quot;ad_jbic.csv&quot;フォーマット横並(代表・殊ユーザー)" xfId="1334"/>
    <cellStyle name="標準 20" xfId="1335"/>
    <cellStyle name="標準 21" xfId="1336"/>
    <cellStyle name="標準 22" xfId="1337"/>
    <cellStyle name="標準 23" xfId="1338"/>
    <cellStyle name="標準 24" xfId="1421"/>
    <cellStyle name="標準 25" xfId="1516"/>
    <cellStyle name="標準 26" xfId="1517"/>
    <cellStyle name="標準 27" xfId="1518"/>
    <cellStyle name="標準 28" xfId="1519"/>
    <cellStyle name="標準 29" xfId="1520"/>
    <cellStyle name="標準 3" xfId="3"/>
    <cellStyle name="標準 3 18" xfId="1339"/>
    <cellStyle name="標準 3 2" xfId="1340"/>
    <cellStyle name="標準 3 2 2" xfId="1341"/>
    <cellStyle name="標準 3 3" xfId="1342"/>
    <cellStyle name="標準 3 4" xfId="1343"/>
    <cellStyle name="標準 3 5" xfId="1344"/>
    <cellStyle name="標準 3 5 2" xfId="1521"/>
    <cellStyle name="標準 3 6" xfId="1345"/>
    <cellStyle name="標準 3_&quot;ad_jbic.csv&quot;フォーマット横並(代表・殊ユーザー)" xfId="1346"/>
    <cellStyle name="標準 30" xfId="1522"/>
    <cellStyle name="標準 31" xfId="1523"/>
    <cellStyle name="標準 32" xfId="1524"/>
    <cellStyle name="標準 33" xfId="1525"/>
    <cellStyle name="標準 34" xfId="1526"/>
    <cellStyle name="標準 35" xfId="1527"/>
    <cellStyle name="標準 36" xfId="1528"/>
    <cellStyle name="標準 37" xfId="1529"/>
    <cellStyle name="標準 38" xfId="1530"/>
    <cellStyle name="標準 39" xfId="1531"/>
    <cellStyle name="標準 4" xfId="1347"/>
    <cellStyle name="標準 4 2" xfId="1348"/>
    <cellStyle name="標準 4 2 2" xfId="1349"/>
    <cellStyle name="標準 4 2 2 2" xfId="1532"/>
    <cellStyle name="標準 4 2 3" xfId="1350"/>
    <cellStyle name="標準 4 2 3 2" xfId="1533"/>
    <cellStyle name="標準 4 2 4" xfId="1351"/>
    <cellStyle name="標準 4 2 4 2" xfId="1534"/>
    <cellStyle name="標準 4 2 5" xfId="1352"/>
    <cellStyle name="標準 4 2 5 2" xfId="1535"/>
    <cellStyle name="標準 4 2 6" xfId="1353"/>
    <cellStyle name="標準 4 2 6 2" xfId="1536"/>
    <cellStyle name="標準 4 2 7" xfId="1354"/>
    <cellStyle name="標準 4 2 7 2" xfId="1537"/>
    <cellStyle name="標準 4 2_AP-030" xfId="1355"/>
    <cellStyle name="標準 4 3" xfId="1356"/>
    <cellStyle name="標準 4 4" xfId="1357"/>
    <cellStyle name="標準 4 5" xfId="1358"/>
    <cellStyle name="標準 4 6" xfId="1359"/>
    <cellStyle name="標準 4 7" xfId="1360"/>
    <cellStyle name="標準 4 8" xfId="1361"/>
    <cellStyle name="標準 4_（参考）コンカレントプログラム（FND-008）" xfId="1362"/>
    <cellStyle name="標準 40" xfId="1538"/>
    <cellStyle name="標準 41" xfId="1539"/>
    <cellStyle name="標準 42" xfId="1540"/>
    <cellStyle name="標準 43" xfId="1541"/>
    <cellStyle name="標準 44" xfId="1542"/>
    <cellStyle name="標準 45" xfId="1543"/>
    <cellStyle name="標準 46" xfId="1544"/>
    <cellStyle name="標準 47" xfId="1564"/>
    <cellStyle name="標準 48" xfId="1979"/>
    <cellStyle name="標準 5" xfId="1363"/>
    <cellStyle name="標準 5 2" xfId="1364"/>
    <cellStyle name="標準 5 2 2" xfId="1545"/>
    <cellStyle name="標準 5 3" xfId="1365"/>
    <cellStyle name="標準 5 4" xfId="1366"/>
    <cellStyle name="標準 6" xfId="1367"/>
    <cellStyle name="標準 6 2 2" xfId="1368"/>
    <cellStyle name="標準 7" xfId="1369"/>
    <cellStyle name="標準 7 2" xfId="1370"/>
    <cellStyle name="標準 8" xfId="1371"/>
    <cellStyle name="標準 8 2" xfId="1372"/>
    <cellStyle name="標準 9" xfId="1373"/>
    <cellStyle name="標準 9 2" xfId="1374"/>
    <cellStyle name="標準 9 2 2" xfId="1546"/>
    <cellStyle name="標準 9 4 2 2 2" xfId="1375"/>
    <cellStyle name="標準 9 4 2 2 2 2" xfId="1547"/>
    <cellStyle name="標準 9 6 2" xfId="1376"/>
    <cellStyle name="標準 9 6 2 2" xfId="1548"/>
    <cellStyle name="標準（10ﾎﾟ）" xfId="1377"/>
    <cellStyle name="標準（9ﾎﾟ）" xfId="1378"/>
    <cellStyle name="標準（9ﾎﾟ） 2" xfId="1549"/>
    <cellStyle name="標準_BR100（テーブルカラムマスタ）_区分名_仕訳コード_仕訳名_v0.5" xfId="1379"/>
    <cellStyle name="標準_BR100（仕訳ルールマスタ）_区分名_仕訳コード_仕訳名_v0.3" xfId="6"/>
    <cellStyle name="標準１" xfId="1380"/>
    <cellStyle name="標準10" xfId="1381"/>
    <cellStyle name="標準２" xfId="1382"/>
    <cellStyle name="標準A" xfId="1383"/>
    <cellStyle name="標準dp" xfId="1384"/>
    <cellStyle name="標準H" xfId="1385"/>
    <cellStyle name="標準oaf" xfId="1386"/>
    <cellStyle name="標準op" xfId="1387"/>
    <cellStyle name="標準TY" xfId="1388"/>
    <cellStyle name="標準TY 2" xfId="1389"/>
    <cellStyle name="標準TY 3" xfId="1610"/>
    <cellStyle name="標準細明朝10" xfId="1390"/>
    <cellStyle name="標準仕様書" xfId="1391"/>
    <cellStyle name="表旨巧・・ハイパーリンク" xfId="1392"/>
    <cellStyle name="表旨巧・・ハイパーリンク 2" xfId="1393"/>
    <cellStyle name="付表" xfId="1394"/>
    <cellStyle name="部門別" xfId="1395"/>
    <cellStyle name="部門別部別" xfId="1396"/>
    <cellStyle name="文字列" xfId="1397"/>
    <cellStyle name="補問0." xfId="1398"/>
    <cellStyle name="磨葬e義" xfId="1399"/>
    <cellStyle name="未定義" xfId="1400"/>
    <cellStyle name="未定義 2" xfId="1401"/>
    <cellStyle name="未定義 2 2" xfId="1402"/>
    <cellStyle name="未定義 3" xfId="1403"/>
    <cellStyle name="未定義_（サンプル）C_PJM_FND_MD120_アプリケーションセットアップ定義書_I1.0" xfId="1404"/>
    <cellStyle name="問0." xfId="1405"/>
    <cellStyle name="問0.(10ﾎﾟ）" xfId="1406"/>
    <cellStyle name="問0.(9ﾎﾟ）" xfId="1407"/>
    <cellStyle name="問0.（9ポ）" xfId="1408"/>
    <cellStyle name="問0.(9ﾎﾟ） 10" xfId="1550"/>
    <cellStyle name="問0.(9ﾎﾟ） 11" xfId="1551"/>
    <cellStyle name="問0.(9ﾎﾟ） 12" xfId="1552"/>
    <cellStyle name="問0.(9ﾎﾟ） 13" xfId="1553"/>
    <cellStyle name="問0.(9ﾎﾟ） 14" xfId="1554"/>
    <cellStyle name="問0.(9ﾎﾟ） 2" xfId="1555"/>
    <cellStyle name="問0.(9ﾎﾟ） 3" xfId="1556"/>
    <cellStyle name="問0.(9ﾎﾟ） 4" xfId="1557"/>
    <cellStyle name="問0.(9ﾎﾟ） 5" xfId="1558"/>
    <cellStyle name="問0.(9ﾎﾟ） 6" xfId="1559"/>
    <cellStyle name="問0.(9ﾎﾟ） 7" xfId="1560"/>
    <cellStyle name="問0.(9ﾎﾟ） 8" xfId="1561"/>
    <cellStyle name="問0.(9ﾎﾟ） 9" xfId="1562"/>
    <cellStyle name="問0.(9ﾎﾟ）_(H210723)【裏面】施策" xfId="1409"/>
    <cellStyle name="問0-0." xfId="1410"/>
    <cellStyle name="問0-0.(10ﾎﾟ）" xfId="1411"/>
    <cellStyle name="問0-0.(9ﾎﾟ）" xfId="1412"/>
    <cellStyle name="問0-0.(9ﾎﾟ） 2" xfId="1563"/>
    <cellStyle name="良い 2" xfId="1413"/>
    <cellStyle name="良い 3" xfId="1414"/>
    <cellStyle name="爲敲据⁹〨崩⡜⑜Ⱓ⌣⸰〰⥜ ‪ⴢ㼢弿㬠 彀㼠 弻䀠 †††††††††††††††††††††††††㠠᠇鰁묂堀뀽w" xfId="1415"/>
    <cellStyle name="爲敲据⁹〨崩⡜⑜Ⱓ⌣⸰〰⥜ ‪ⴢ㼢弿㬠 彀㼠 弻䀠 †††††††††††††††††††††††††㠠᠇鰁묂堀뀽w 2" xfId="1980"/>
    <cellStyle name="捬䌠牵敲据⁹〨崩⡜⑜Ⱓ⌣⸰〰⥜ ‪ⴢ㼢弿㬠 彀㼠 弻䀠 †††††††††††††††††††††††††㠠᠇鰁묂堀뀽w" xfId="1416"/>
    <cellStyle name="爱敲据⁹〨崩⡜⑜Ⱓ⌣⸰〰⥜ ‪ⴢ㼢弿㬠 彀㼠 弻䀠 †††††††††††††††††††††††††㠠᠇鰁묂堀뀽w" xfId="1417"/>
    <cellStyle name="㠱䤭瑮牥敮⡴⑜Ⱓ⌣⸰〰⥜ ‪ⴢ㼢弿㬠 彀㼠 弻䀠 †††††††††††††††††††††††††㠠᠇鰁묂堀뀽w" xfId="1418"/>
    <cellStyle name="䨙準_GET002" xfId="1419"/>
  </cellStyles>
  <dxfs count="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00FF00"/>
      <color rgb="FF00FFFF"/>
      <color rgb="FF0000CC"/>
      <color rgb="FF99FFCC"/>
      <color rgb="FFFFCC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ist" dx="16" fmlaLink="$K$2" fmlaRange="$G$3:$G$30" noThreeD="1" sel="17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1</xdr:row>
          <xdr:rowOff>152400</xdr:rowOff>
        </xdr:from>
        <xdr:to>
          <xdr:col>10</xdr:col>
          <xdr:colOff>676275</xdr:colOff>
          <xdr:row>22</xdr:row>
          <xdr:rowOff>0</xdr:rowOff>
        </xdr:to>
        <xdr:sp macro="" textlink="">
          <xdr:nvSpPr>
            <xdr:cNvPr id="3566" name="fmLstBoxDB" hidden="1">
              <a:extLst>
                <a:ext uri="{63B3BB69-23CF-44E3-9099-C40C66FF867C}">
                  <a14:compatExt spid="_x0000_s3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9525</xdr:rowOff>
        </xdr:from>
        <xdr:to>
          <xdr:col>12</xdr:col>
          <xdr:colOff>28575</xdr:colOff>
          <xdr:row>4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9525</xdr:rowOff>
        </xdr:from>
        <xdr:to>
          <xdr:col>12</xdr:col>
          <xdr:colOff>28575</xdr:colOff>
          <xdr:row>6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9525</xdr:rowOff>
        </xdr:from>
        <xdr:to>
          <xdr:col>3</xdr:col>
          <xdr:colOff>390525</xdr:colOff>
          <xdr:row>20</xdr:row>
          <xdr:rowOff>0</xdr:rowOff>
        </xdr:to>
        <xdr:sp macro="" textlink="">
          <xdr:nvSpPr>
            <xdr:cNvPr id="49156" name="fbCollectSQL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SQL文纏め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7</xdr:row>
          <xdr:rowOff>9525</xdr:rowOff>
        </xdr:from>
        <xdr:to>
          <xdr:col>15</xdr:col>
          <xdr:colOff>666750</xdr:colOff>
          <xdr:row>9</xdr:row>
          <xdr:rowOff>0</xdr:rowOff>
        </xdr:to>
        <xdr:sp macro="" textlink="">
          <xdr:nvSpPr>
            <xdr:cNvPr id="49157" name="fbTest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10</xdr:row>
          <xdr:rowOff>9525</xdr:rowOff>
        </xdr:from>
        <xdr:to>
          <xdr:col>15</xdr:col>
          <xdr:colOff>666750</xdr:colOff>
          <xdr:row>12</xdr:row>
          <xdr:rowOff>9525</xdr:rowOff>
        </xdr:to>
        <xdr:sp macro="" textlink="">
          <xdr:nvSpPr>
            <xdr:cNvPr id="49158" name="fbExpCmdBtn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13</xdr:row>
          <xdr:rowOff>9525</xdr:rowOff>
        </xdr:from>
        <xdr:to>
          <xdr:col>15</xdr:col>
          <xdr:colOff>666750</xdr:colOff>
          <xdr:row>14</xdr:row>
          <xdr:rowOff>161925</xdr:rowOff>
        </xdr:to>
        <xdr:sp macro="" textlink="">
          <xdr:nvSpPr>
            <xdr:cNvPr id="49159" name="fbImpCmdBtn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16</xdr:row>
          <xdr:rowOff>9525</xdr:rowOff>
        </xdr:from>
        <xdr:to>
          <xdr:col>15</xdr:col>
          <xdr:colOff>666750</xdr:colOff>
          <xdr:row>17</xdr:row>
          <xdr:rowOff>161925</xdr:rowOff>
        </xdr:to>
        <xdr:sp macro="" textlink="">
          <xdr:nvSpPr>
            <xdr:cNvPr id="49160" name="fbChkLogIF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検証資料作成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9525</xdr:rowOff>
        </xdr:from>
        <xdr:to>
          <xdr:col>5</xdr:col>
          <xdr:colOff>390525</xdr:colOff>
          <xdr:row>20</xdr:row>
          <xdr:rowOff>0</xdr:rowOff>
        </xdr:to>
        <xdr:sp macro="" textlink="">
          <xdr:nvSpPr>
            <xdr:cNvPr id="49162" name="fbVarTools" hidden="1">
              <a:extLst>
                <a:ext uri="{63B3BB69-23CF-44E3-9099-C40C66FF867C}">
                  <a14:compatExt spid="_x0000_s49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各種ﾂｰﾙ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390525</xdr:colOff>
          <xdr:row>20</xdr:row>
          <xdr:rowOff>0</xdr:rowOff>
        </xdr:to>
        <xdr:sp macro="" textlink="">
          <xdr:nvSpPr>
            <xdr:cNvPr id="49178" name="fbVarTools2" hidden="1">
              <a:extLst>
                <a:ext uri="{63B3BB69-23CF-44E3-9099-C40C66FF867C}">
                  <a14:compatExt spid="_x0000_s49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各種ﾂｰﾙ2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9</xdr:col>
          <xdr:colOff>390525</xdr:colOff>
          <xdr:row>20</xdr:row>
          <xdr:rowOff>0</xdr:rowOff>
        </xdr:to>
        <xdr:sp macro="" textlink="">
          <xdr:nvSpPr>
            <xdr:cNvPr id="49207" name="fbEvent-X" hidden="1">
              <a:extLst>
                <a:ext uri="{63B3BB69-23CF-44E3-9099-C40C66FF867C}">
                  <a14:compatExt spid="_x0000_s49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Event_X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18</xdr:row>
          <xdr:rowOff>9525</xdr:rowOff>
        </xdr:from>
        <xdr:to>
          <xdr:col>5</xdr:col>
          <xdr:colOff>419100</xdr:colOff>
          <xdr:row>19</xdr:row>
          <xdr:rowOff>161925</xdr:rowOff>
        </xdr:to>
        <xdr:sp macro="" textlink="">
          <xdr:nvSpPr>
            <xdr:cNvPr id="39941" name="fbRun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9525</xdr:rowOff>
        </xdr:from>
        <xdr:to>
          <xdr:col>3</xdr:col>
          <xdr:colOff>295275</xdr:colOff>
          <xdr:row>19</xdr:row>
          <xdr:rowOff>161925</xdr:rowOff>
        </xdr:to>
        <xdr:sp macro="" textlink="">
          <xdr:nvSpPr>
            <xdr:cNvPr id="39942" name="fbClear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336176</xdr:colOff>
      <xdr:row>5</xdr:row>
      <xdr:rowOff>100853</xdr:rowOff>
    </xdr:from>
    <xdr:to>
      <xdr:col>11</xdr:col>
      <xdr:colOff>381000</xdr:colOff>
      <xdr:row>29</xdr:row>
      <xdr:rowOff>56030</xdr:rowOff>
    </xdr:to>
    <xdr:sp macro="" textlink="">
      <xdr:nvSpPr>
        <xdr:cNvPr id="2" name="正方形/長方形 1"/>
        <xdr:cNvSpPr/>
      </xdr:nvSpPr>
      <xdr:spPr>
        <a:xfrm>
          <a:off x="1299882" y="941294"/>
          <a:ext cx="7463118" cy="40453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Template</a:t>
          </a:r>
          <a:r>
            <a:rPr kumimoji="1" lang="ja-JP" altLang="en-US" sz="2800"/>
            <a:t>、参照用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baToolsV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D"/>
      <sheetName val="AR"/>
      <sheetName val="APPI"/>
      <sheetName val="Config"/>
      <sheetName val="Sql"/>
      <sheetName val="ExcelOperation"/>
      <sheetName val="outAnalysisSysSht_bk"/>
      <sheetName val="outAnalysisSysSht"/>
      <sheetName val="AnalysisSysSht"/>
      <sheetName val="ASSProperty"/>
      <sheetName val="ASSChkTemplate"/>
      <sheetName val="VariousTools"/>
      <sheetName val="Template"/>
      <sheetName val="SyncSchedule"/>
      <sheetName val="Category"/>
      <sheetName val="SplitFile"/>
      <sheetName val="検証結果合計"/>
      <sheetName val="項目設定検証"/>
      <sheetName val="List"/>
      <sheetName val="Help"/>
    </sheetNames>
    <sheetDataSet>
      <sheetData sheetId="0">
        <row r="3">
          <cell r="B3" t="str">
            <v>必須条件:</v>
          </cell>
        </row>
        <row r="4">
          <cell r="B4" t="str">
            <v>BU:</v>
          </cell>
        </row>
        <row r="5">
          <cell r="B5" t="str">
            <v>部門:</v>
          </cell>
        </row>
        <row r="6">
          <cell r="B6" t="str">
            <v>出荷予定ID:</v>
          </cell>
        </row>
        <row r="7">
          <cell r="B7" t="str">
            <v>入荷予定ID:</v>
          </cell>
        </row>
        <row r="8">
          <cell r="B8" t="str">
            <v>契約ID:</v>
          </cell>
        </row>
        <row r="9">
          <cell r="B9" t="str">
            <v>管理ID:</v>
          </cell>
        </row>
        <row r="10">
          <cell r="B10" t="str">
            <v>ﾌﾟﾛｼﾞｪｸﾄID:</v>
          </cell>
        </row>
        <row r="11">
          <cell r="B11" t="str">
            <v>D/O番号:</v>
          </cell>
        </row>
        <row r="12">
          <cell r="B12" t="str">
            <v>出庫確認ID</v>
          </cell>
        </row>
        <row r="13">
          <cell r="B13" t="str">
            <v>請求書No</v>
          </cell>
        </row>
        <row r="14">
          <cell r="B14" t="str">
            <v>入庫確認ID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.xml"/><Relationship Id="rId12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33" t="s">
        <v>391</v>
      </c>
      <c r="C3" s="33">
        <v>1</v>
      </c>
      <c r="D3" s="31" t="s">
        <v>392</v>
      </c>
      <c r="E3" s="32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3" t="s">
        <v>364</v>
      </c>
      <c r="J3" s="43" t="s">
        <v>626</v>
      </c>
      <c r="K3" s="44" t="s">
        <v>365</v>
      </c>
      <c r="L3" s="44" t="s">
        <v>366</v>
      </c>
      <c r="M3" s="44" t="s">
        <v>367</v>
      </c>
      <c r="N3" s="44"/>
      <c r="O3" s="44"/>
      <c r="P3" s="44"/>
      <c r="Q3" s="44"/>
      <c r="R3" s="44"/>
      <c r="S3" s="44"/>
      <c r="T3" s="44"/>
      <c r="U3" s="44"/>
    </row>
    <row r="4" spans="2:21">
      <c r="B4" s="33" t="s">
        <v>393</v>
      </c>
      <c r="C4" s="33" t="s">
        <v>394</v>
      </c>
      <c r="D4" s="31" t="s">
        <v>627</v>
      </c>
      <c r="E4" s="32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3" t="s">
        <v>368</v>
      </c>
      <c r="J4" s="43" t="s">
        <v>524</v>
      </c>
      <c r="K4" s="44" t="s">
        <v>365</v>
      </c>
      <c r="L4" s="44" t="s">
        <v>366</v>
      </c>
      <c r="M4" s="44" t="s">
        <v>369</v>
      </c>
      <c r="N4" s="44"/>
      <c r="O4" s="44"/>
      <c r="P4" s="44"/>
      <c r="Q4" s="44"/>
      <c r="R4" s="44"/>
      <c r="S4" s="44"/>
      <c r="T4" s="44"/>
      <c r="U4" s="44"/>
    </row>
    <row r="5" spans="2:21">
      <c r="B5" s="33" t="s">
        <v>366</v>
      </c>
      <c r="C5" s="33" t="s">
        <v>395</v>
      </c>
      <c r="D5" s="38"/>
      <c r="E5" s="32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3" t="s">
        <v>370</v>
      </c>
      <c r="J5" s="43" t="s">
        <v>525</v>
      </c>
      <c r="K5" s="44" t="s">
        <v>365</v>
      </c>
      <c r="L5" s="44"/>
      <c r="M5" s="44" t="s">
        <v>369</v>
      </c>
      <c r="N5" s="44"/>
      <c r="O5" s="44"/>
      <c r="P5" s="44"/>
      <c r="Q5" s="44"/>
      <c r="R5" s="44"/>
      <c r="S5" s="44"/>
      <c r="T5" s="44"/>
      <c r="U5" s="44"/>
    </row>
    <row r="6" spans="2:21">
      <c r="B6" s="45" t="s">
        <v>396</v>
      </c>
      <c r="C6" s="45" t="s">
        <v>397</v>
      </c>
      <c r="D6" s="32"/>
      <c r="E6" s="32"/>
      <c r="G6" s="68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68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3" t="s">
        <v>371</v>
      </c>
      <c r="J6" s="43" t="s">
        <v>526</v>
      </c>
      <c r="K6" s="44" t="s">
        <v>365</v>
      </c>
      <c r="L6" s="44" t="s">
        <v>366</v>
      </c>
      <c r="M6" s="44" t="s">
        <v>369</v>
      </c>
      <c r="N6" s="44"/>
      <c r="O6" s="44"/>
      <c r="P6" s="44"/>
      <c r="Q6" s="44"/>
      <c r="R6" s="44"/>
      <c r="S6" s="44"/>
      <c r="T6" s="44"/>
      <c r="U6" s="44"/>
    </row>
    <row r="7" spans="2:21">
      <c r="B7" s="33" t="s">
        <v>398</v>
      </c>
      <c r="C7" s="33" t="s">
        <v>399</v>
      </c>
      <c r="D7" s="32"/>
      <c r="E7" s="32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3" t="s">
        <v>372</v>
      </c>
      <c r="J7" s="43" t="s">
        <v>527</v>
      </c>
      <c r="K7" s="44" t="s">
        <v>365</v>
      </c>
      <c r="L7" s="44"/>
      <c r="M7" s="44" t="s">
        <v>373</v>
      </c>
      <c r="N7" s="44"/>
      <c r="O7" s="44"/>
      <c r="P7" s="44"/>
      <c r="Q7" s="44"/>
      <c r="R7" s="44"/>
      <c r="S7" s="44"/>
      <c r="T7" s="44"/>
      <c r="U7" s="44"/>
    </row>
    <row r="8" spans="2:21">
      <c r="B8" s="45" t="s">
        <v>400</v>
      </c>
      <c r="C8" s="45" t="s">
        <v>401</v>
      </c>
      <c r="D8" s="32"/>
      <c r="E8" s="32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6" t="s">
        <v>374</v>
      </c>
      <c r="J8" s="46" t="s">
        <v>528</v>
      </c>
      <c r="K8" s="44" t="s">
        <v>365</v>
      </c>
      <c r="L8" s="44" t="s">
        <v>366</v>
      </c>
      <c r="M8" s="44" t="s">
        <v>367</v>
      </c>
      <c r="N8" s="44"/>
      <c r="O8" s="44"/>
      <c r="P8" s="44"/>
      <c r="Q8" s="44"/>
      <c r="R8" s="44"/>
      <c r="S8" s="44"/>
      <c r="T8" s="44"/>
      <c r="U8" s="44"/>
    </row>
    <row r="9" spans="2:21">
      <c r="B9" s="33" t="s">
        <v>402</v>
      </c>
      <c r="C9" s="33" t="s">
        <v>403</v>
      </c>
      <c r="D9" s="32"/>
      <c r="E9" s="32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6" t="s">
        <v>375</v>
      </c>
      <c r="J9" s="46" t="s">
        <v>529</v>
      </c>
      <c r="K9" s="44" t="s">
        <v>365</v>
      </c>
      <c r="L9" s="44"/>
      <c r="M9" s="44" t="s">
        <v>367</v>
      </c>
      <c r="N9" s="44"/>
      <c r="O9" s="44"/>
      <c r="P9" s="44"/>
      <c r="Q9" s="44"/>
      <c r="R9" s="44"/>
      <c r="S9" s="44"/>
      <c r="T9" s="44"/>
      <c r="U9" s="44"/>
    </row>
    <row r="10" spans="2:21">
      <c r="B10" s="33" t="s">
        <v>404</v>
      </c>
      <c r="C10" s="33" t="s">
        <v>174</v>
      </c>
      <c r="D10" s="32"/>
      <c r="E10" s="32"/>
      <c r="G10" s="68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68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6" t="s">
        <v>376</v>
      </c>
      <c r="J10" s="46" t="s">
        <v>530</v>
      </c>
      <c r="K10" s="44" t="s">
        <v>365</v>
      </c>
      <c r="L10" s="44"/>
      <c r="M10" s="44" t="s">
        <v>367</v>
      </c>
      <c r="N10" s="44"/>
      <c r="O10" s="44"/>
      <c r="P10" s="44"/>
      <c r="Q10" s="44"/>
      <c r="R10" s="44"/>
      <c r="S10" s="44"/>
      <c r="T10" s="44"/>
      <c r="U10" s="44"/>
    </row>
    <row r="11" spans="2:21">
      <c r="B11" s="33" t="s">
        <v>443</v>
      </c>
      <c r="C11" s="33" t="s">
        <v>444</v>
      </c>
      <c r="D11" s="32"/>
      <c r="E11" s="32"/>
      <c r="G11" s="68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68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6" t="s">
        <v>377</v>
      </c>
      <c r="J11" s="46" t="s">
        <v>531</v>
      </c>
      <c r="K11" s="44" t="s">
        <v>365</v>
      </c>
      <c r="L11" s="44"/>
      <c r="M11" s="44" t="s">
        <v>367</v>
      </c>
      <c r="N11" s="44"/>
      <c r="O11" s="44"/>
      <c r="P11" s="44"/>
      <c r="Q11" s="44"/>
      <c r="R11" s="44"/>
      <c r="S11" s="44"/>
      <c r="T11" s="44"/>
      <c r="U11" s="44"/>
    </row>
    <row r="12" spans="2:21">
      <c r="B12" s="33" t="s">
        <v>447</v>
      </c>
      <c r="C12" s="33" t="s">
        <v>448</v>
      </c>
      <c r="D12" s="32"/>
      <c r="E12" s="32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6" t="s">
        <v>378</v>
      </c>
      <c r="J12" s="46" t="s">
        <v>532</v>
      </c>
      <c r="K12" s="44" t="s">
        <v>365</v>
      </c>
      <c r="L12" s="44"/>
      <c r="M12" s="44" t="s">
        <v>367</v>
      </c>
      <c r="N12" s="44"/>
      <c r="O12" s="44"/>
      <c r="P12" s="44"/>
      <c r="Q12" s="44"/>
      <c r="R12" s="44"/>
      <c r="S12" s="44"/>
      <c r="T12" s="44"/>
      <c r="U12" s="44"/>
    </row>
    <row r="13" spans="2:21">
      <c r="B13" s="33" t="s">
        <v>454</v>
      </c>
      <c r="C13" s="33" t="s">
        <v>452</v>
      </c>
      <c r="D13" s="32"/>
      <c r="E13" s="32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7" t="s">
        <v>379</v>
      </c>
      <c r="J13" s="47" t="s">
        <v>533</v>
      </c>
      <c r="K13" s="44" t="s">
        <v>365</v>
      </c>
      <c r="L13" s="44" t="s">
        <v>366</v>
      </c>
      <c r="M13" s="44" t="s">
        <v>380</v>
      </c>
      <c r="N13" s="44"/>
      <c r="O13" s="44"/>
      <c r="P13" s="44"/>
      <c r="Q13" s="44"/>
      <c r="R13" s="44"/>
      <c r="S13" s="44"/>
      <c r="T13" s="44"/>
      <c r="U13" s="44"/>
    </row>
    <row r="14" spans="2:21">
      <c r="B14" s="33" t="s">
        <v>459</v>
      </c>
      <c r="C14" s="33" t="s">
        <v>465</v>
      </c>
      <c r="D14" s="32"/>
      <c r="E14" s="32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7" t="s">
        <v>381</v>
      </c>
      <c r="J14" s="47" t="s">
        <v>534</v>
      </c>
      <c r="K14" s="44" t="s">
        <v>365</v>
      </c>
      <c r="L14" s="44"/>
      <c r="M14" s="44" t="s">
        <v>380</v>
      </c>
      <c r="N14" s="44"/>
      <c r="O14" s="44"/>
      <c r="P14" s="44"/>
      <c r="Q14" s="44"/>
      <c r="R14" s="44"/>
      <c r="S14" s="44"/>
      <c r="T14" s="44"/>
      <c r="U14" s="44"/>
    </row>
    <row r="15" spans="2:21"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7" t="s">
        <v>382</v>
      </c>
      <c r="J15" s="47" t="s">
        <v>535</v>
      </c>
      <c r="K15" s="44" t="s">
        <v>365</v>
      </c>
      <c r="L15" s="44"/>
      <c r="M15" s="44" t="s">
        <v>380</v>
      </c>
      <c r="N15" s="44"/>
      <c r="O15" s="44"/>
      <c r="P15" s="44"/>
      <c r="Q15" s="44"/>
      <c r="R15" s="44"/>
      <c r="S15" s="44"/>
      <c r="T15" s="44"/>
      <c r="U15" s="44"/>
    </row>
    <row r="16" spans="2:21"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7" t="s">
        <v>383</v>
      </c>
      <c r="J16" s="47" t="s">
        <v>536</v>
      </c>
      <c r="K16" s="44" t="s">
        <v>365</v>
      </c>
      <c r="L16" s="44"/>
      <c r="M16" s="44" t="s">
        <v>380</v>
      </c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49" t="s">
        <v>489</v>
      </c>
      <c r="G17" s="68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68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7" t="s">
        <v>384</v>
      </c>
      <c r="J17" s="47" t="s">
        <v>537</v>
      </c>
      <c r="K17" s="44" t="s">
        <v>365</v>
      </c>
      <c r="L17" s="44"/>
      <c r="M17" s="44" t="s">
        <v>380</v>
      </c>
      <c r="N17" s="44"/>
      <c r="O17" s="44"/>
      <c r="P17" s="44"/>
      <c r="Q17" s="44"/>
      <c r="R17" s="44"/>
      <c r="S17" s="44"/>
      <c r="T17" s="44"/>
      <c r="U17" s="44"/>
    </row>
    <row r="18" spans="2:21">
      <c r="G18" s="68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68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3" t="s">
        <v>385</v>
      </c>
      <c r="J18" s="33" t="s">
        <v>538</v>
      </c>
      <c r="K18" s="44" t="s">
        <v>365</v>
      </c>
      <c r="L18" s="44" t="s">
        <v>366</v>
      </c>
      <c r="M18" s="44" t="s">
        <v>386</v>
      </c>
      <c r="N18" s="44"/>
      <c r="O18" s="44"/>
      <c r="P18" s="44"/>
      <c r="Q18" s="44"/>
      <c r="R18" s="44"/>
      <c r="S18" s="44"/>
      <c r="T18" s="44"/>
      <c r="U18" s="44"/>
    </row>
    <row r="19" spans="2:21">
      <c r="G19" s="68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68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3" t="s">
        <v>387</v>
      </c>
      <c r="J19" s="33" t="s">
        <v>539</v>
      </c>
      <c r="K19" s="44" t="s">
        <v>365</v>
      </c>
      <c r="L19" s="44"/>
      <c r="M19" s="44" t="s">
        <v>386</v>
      </c>
      <c r="N19" s="44"/>
      <c r="O19" s="44"/>
      <c r="P19" s="44"/>
      <c r="Q19" s="44"/>
      <c r="R19" s="44"/>
      <c r="S19" s="44"/>
      <c r="T19" s="44"/>
      <c r="U19" s="44"/>
    </row>
    <row r="20" spans="2:21">
      <c r="B20" s="50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489</v>
      </c>
      <c r="G20" s="68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68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3" t="s">
        <v>440</v>
      </c>
      <c r="J20" s="33" t="s">
        <v>540</v>
      </c>
      <c r="K20" s="44" t="s">
        <v>365</v>
      </c>
      <c r="L20" s="44"/>
      <c r="M20" s="44" t="s">
        <v>442</v>
      </c>
      <c r="N20" s="44"/>
      <c r="O20" s="44"/>
      <c r="P20" s="44"/>
      <c r="Q20" s="44"/>
      <c r="R20" s="44"/>
      <c r="S20" s="44"/>
      <c r="T20" s="44"/>
      <c r="U20" s="44"/>
    </row>
    <row r="21" spans="2:21">
      <c r="B21" s="50" t="str">
        <f>"FROM PS_K_CD_SHCO_H_TBL KSC "</f>
        <v xml:space="preserve">FROM PS_K_CD_SHCO_H_TBL KSC </v>
      </c>
      <c r="C21" s="12" t="s">
        <v>489</v>
      </c>
      <c r="G21" s="68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68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3" t="s">
        <v>441</v>
      </c>
      <c r="J21" s="33" t="s">
        <v>541</v>
      </c>
      <c r="K21" s="44" t="s">
        <v>365</v>
      </c>
      <c r="L21" s="44"/>
      <c r="M21" s="44" t="s">
        <v>442</v>
      </c>
      <c r="N21" s="44"/>
      <c r="O21" s="44"/>
      <c r="P21" s="44"/>
      <c r="Q21" s="44"/>
      <c r="R21" s="44"/>
      <c r="S21" s="44"/>
      <c r="T21" s="44"/>
      <c r="U21" s="44"/>
    </row>
    <row r="22" spans="2:21">
      <c r="B22" s="64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489</v>
      </c>
      <c r="G22" s="68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68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1" t="s">
        <v>445</v>
      </c>
      <c r="J22" s="51" t="s">
        <v>542</v>
      </c>
      <c r="K22" s="44" t="s">
        <v>365</v>
      </c>
      <c r="L22" s="44" t="s">
        <v>366</v>
      </c>
      <c r="M22" s="44" t="s">
        <v>446</v>
      </c>
      <c r="N22" s="44"/>
      <c r="O22" s="44"/>
      <c r="P22" s="44"/>
      <c r="Q22" s="44"/>
      <c r="R22" s="44"/>
      <c r="S22" s="44"/>
      <c r="T22" s="44"/>
      <c r="U22" s="44"/>
    </row>
    <row r="23" spans="2:21">
      <c r="B23" s="64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490</v>
      </c>
      <c r="G23" s="68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68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1" t="s">
        <v>449</v>
      </c>
      <c r="J23" s="51" t="s">
        <v>543</v>
      </c>
      <c r="K23" s="44" t="s">
        <v>365</v>
      </c>
      <c r="L23" s="44" t="s">
        <v>366</v>
      </c>
      <c r="M23" s="44" t="s">
        <v>446</v>
      </c>
      <c r="N23" s="44"/>
      <c r="O23" s="44"/>
      <c r="P23" s="44"/>
      <c r="Q23" s="44"/>
      <c r="R23" s="44"/>
      <c r="S23" s="44"/>
      <c r="T23" s="44"/>
      <c r="U23" s="44"/>
    </row>
    <row r="24" spans="2:21">
      <c r="B24" s="64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490</v>
      </c>
      <c r="G24" s="68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68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1" t="s">
        <v>450</v>
      </c>
      <c r="J24" s="51" t="s">
        <v>544</v>
      </c>
      <c r="K24" s="44" t="s">
        <v>365</v>
      </c>
      <c r="L24" s="44"/>
      <c r="M24" s="44" t="s">
        <v>453</v>
      </c>
      <c r="N24" s="44"/>
      <c r="O24" s="44"/>
      <c r="P24" s="44"/>
      <c r="Q24" s="44"/>
      <c r="R24" s="44"/>
      <c r="S24" s="44"/>
      <c r="T24" s="44"/>
      <c r="U24" s="44"/>
    </row>
    <row r="25" spans="2:21">
      <c r="B25" s="50" t="str">
        <f>"WHERE KSC.K_CD_SHPPLN_ID = '"&amp;D6&amp;"' WITH UR;"</f>
        <v>WHERE KSC.K_CD_SHPPLN_ID = '' WITH UR;</v>
      </c>
      <c r="C25" s="12" t="s">
        <v>489</v>
      </c>
      <c r="G25" s="68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68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1" t="s">
        <v>451</v>
      </c>
      <c r="J25" s="51" t="s">
        <v>545</v>
      </c>
      <c r="K25" s="44" t="s">
        <v>365</v>
      </c>
      <c r="L25" s="44"/>
      <c r="M25" s="44" t="s">
        <v>453</v>
      </c>
      <c r="N25" s="44"/>
      <c r="O25" s="44"/>
      <c r="P25" s="44"/>
      <c r="Q25" s="44"/>
      <c r="R25" s="44"/>
      <c r="S25" s="44"/>
      <c r="T25" s="44"/>
      <c r="U25" s="44"/>
    </row>
    <row r="26" spans="2:21">
      <c r="G26" s="68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68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2" t="s">
        <v>460</v>
      </c>
      <c r="J26" s="52" t="s">
        <v>546</v>
      </c>
      <c r="K26" s="44" t="s">
        <v>365</v>
      </c>
      <c r="L26" s="44" t="s">
        <v>366</v>
      </c>
      <c r="M26" s="44" t="s">
        <v>459</v>
      </c>
      <c r="N26" s="44"/>
      <c r="O26" s="44"/>
      <c r="P26" s="44"/>
      <c r="Q26" s="44"/>
      <c r="R26" s="44"/>
      <c r="S26" s="44"/>
      <c r="T26" s="44"/>
      <c r="U26" s="44"/>
    </row>
    <row r="27" spans="2:21">
      <c r="G27" s="68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68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2" t="s">
        <v>461</v>
      </c>
      <c r="J27" s="52" t="s">
        <v>547</v>
      </c>
      <c r="K27" s="44" t="s">
        <v>365</v>
      </c>
      <c r="L27" s="44"/>
      <c r="M27" s="44" t="s">
        <v>459</v>
      </c>
      <c r="N27" s="44"/>
      <c r="O27" s="44"/>
      <c r="P27" s="44"/>
      <c r="Q27" s="44"/>
      <c r="R27" s="44"/>
      <c r="S27" s="44"/>
      <c r="T27" s="44"/>
      <c r="U27" s="44"/>
    </row>
    <row r="28" spans="2:21">
      <c r="G28" s="68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68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2" t="s">
        <v>462</v>
      </c>
      <c r="J28" s="52" t="s">
        <v>548</v>
      </c>
      <c r="K28" s="44" t="s">
        <v>365</v>
      </c>
      <c r="L28" s="44"/>
      <c r="M28" s="44" t="s">
        <v>459</v>
      </c>
      <c r="N28" s="44"/>
      <c r="O28" s="44"/>
      <c r="P28" s="44"/>
      <c r="Q28" s="44"/>
      <c r="R28" s="44"/>
      <c r="S28" s="44"/>
      <c r="T28" s="44"/>
      <c r="U28" s="44"/>
    </row>
    <row r="29" spans="2:21">
      <c r="G29" s="68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68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2" t="s">
        <v>463</v>
      </c>
      <c r="J29" s="52" t="s">
        <v>549</v>
      </c>
      <c r="K29" s="44" t="s">
        <v>365</v>
      </c>
      <c r="L29" s="44"/>
      <c r="M29" s="44" t="s">
        <v>459</v>
      </c>
      <c r="N29" s="44"/>
      <c r="O29" s="44"/>
      <c r="P29" s="44"/>
      <c r="Q29" s="44"/>
      <c r="R29" s="44"/>
      <c r="S29" s="44"/>
      <c r="T29" s="44"/>
      <c r="U29" s="44"/>
    </row>
    <row r="30" spans="2:21">
      <c r="G30" s="68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68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2" t="s">
        <v>464</v>
      </c>
      <c r="J30" s="52" t="s">
        <v>550</v>
      </c>
      <c r="K30" s="44" t="s">
        <v>365</v>
      </c>
      <c r="L30" s="44"/>
      <c r="M30" s="44" t="s">
        <v>459</v>
      </c>
      <c r="N30" s="44"/>
      <c r="O30" s="44"/>
      <c r="P30" s="44"/>
      <c r="Q30" s="44"/>
      <c r="R30" s="44"/>
      <c r="S30" s="44"/>
      <c r="T30" s="44"/>
      <c r="U30" s="44"/>
    </row>
    <row r="32" spans="2:21">
      <c r="B32" s="53" t="s">
        <v>475</v>
      </c>
      <c r="C32" s="54"/>
      <c r="D32" s="54"/>
      <c r="E32" s="55"/>
    </row>
    <row r="33" spans="1:5">
      <c r="B33" s="56" t="s">
        <v>476</v>
      </c>
      <c r="C33" s="57"/>
      <c r="D33" s="57"/>
      <c r="E33" s="58"/>
    </row>
    <row r="34" spans="1:5">
      <c r="B34" s="56" t="s">
        <v>477</v>
      </c>
      <c r="C34" s="57"/>
      <c r="D34" s="57"/>
      <c r="E34" s="58"/>
    </row>
    <row r="35" spans="1:5">
      <c r="B35" s="56" t="s">
        <v>478</v>
      </c>
      <c r="C35" s="57"/>
      <c r="D35" s="57"/>
      <c r="E35" s="58"/>
    </row>
    <row r="36" spans="1:5">
      <c r="B36" s="56" t="s">
        <v>479</v>
      </c>
      <c r="C36" s="57"/>
      <c r="D36" s="57"/>
      <c r="E36" s="58"/>
    </row>
    <row r="37" spans="1:5">
      <c r="B37" s="56" t="s">
        <v>480</v>
      </c>
      <c r="C37" s="57"/>
      <c r="D37" s="57"/>
      <c r="E37" s="58"/>
    </row>
    <row r="38" spans="1:5">
      <c r="B38" s="56" t="s">
        <v>481</v>
      </c>
      <c r="C38" s="57"/>
      <c r="D38" s="57"/>
      <c r="E38" s="58"/>
    </row>
    <row r="39" spans="1:5">
      <c r="B39" s="56" t="s">
        <v>482</v>
      </c>
      <c r="C39" s="57"/>
      <c r="D39" s="57"/>
      <c r="E39" s="58"/>
    </row>
    <row r="40" spans="1:5">
      <c r="B40" s="56" t="s">
        <v>483</v>
      </c>
      <c r="C40" s="57"/>
      <c r="D40" s="57"/>
      <c r="E40" s="58"/>
    </row>
    <row r="41" spans="1:5">
      <c r="B41" s="56" t="s">
        <v>484</v>
      </c>
      <c r="C41" s="57"/>
      <c r="D41" s="57"/>
      <c r="E41" s="58"/>
    </row>
    <row r="42" spans="1:5">
      <c r="B42" s="56" t="s">
        <v>485</v>
      </c>
      <c r="C42" s="57"/>
      <c r="D42" s="57"/>
      <c r="E42" s="58"/>
    </row>
    <row r="43" spans="1:5">
      <c r="B43" s="56" t="s">
        <v>486</v>
      </c>
      <c r="C43" s="57"/>
      <c r="D43" s="57"/>
      <c r="E43" s="58"/>
    </row>
    <row r="44" spans="1:5">
      <c r="B44" s="56" t="s">
        <v>487</v>
      </c>
      <c r="C44" s="57"/>
      <c r="D44" s="57"/>
      <c r="E44" s="58"/>
    </row>
    <row r="45" spans="1:5">
      <c r="A45" s="12" t="s">
        <v>492</v>
      </c>
      <c r="B45" s="63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7"/>
      <c r="D45" s="57"/>
      <c r="E45" s="58"/>
    </row>
    <row r="46" spans="1:5">
      <c r="A46" s="12" t="s">
        <v>492</v>
      </c>
      <c r="B46" s="63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7"/>
      <c r="D46" s="57"/>
      <c r="E46" s="58"/>
    </row>
    <row r="47" spans="1:5">
      <c r="A47" s="12" t="s">
        <v>492</v>
      </c>
      <c r="B47" s="63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7"/>
      <c r="D47" s="57"/>
      <c r="E47" s="58"/>
    </row>
    <row r="48" spans="1:5">
      <c r="A48" s="12" t="s">
        <v>492</v>
      </c>
      <c r="B48" s="63" t="str">
        <f>"WHERE KSC.K_CD_SHPPLN_ID = '"&amp;D6&amp;"'"</f>
        <v>WHERE KSC.K_CD_SHPPLN_ID = ''</v>
      </c>
      <c r="C48" s="57"/>
      <c r="D48" s="57"/>
      <c r="E48" s="58"/>
    </row>
    <row r="49" spans="2:5">
      <c r="B49" s="59" t="s">
        <v>488</v>
      </c>
      <c r="C49" s="60"/>
      <c r="D49" s="60"/>
      <c r="E49" s="61"/>
    </row>
  </sheetData>
  <dataConsolidate/>
  <phoneticPr fontId="5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/>
  <cols>
    <col min="1" max="1" width="9" style="23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>
      <c r="A1" s="69" t="str">
        <f ca="1">"DELETE FROM PS_"&amp;$E1&amp;" WHERE "&amp;$G1&amp;"='"&amp;$C$1&amp;"' AND "&amp;$H1&amp;" = '"&amp;$C$3&amp;"';"</f>
        <v>DELETE FROM PS_GROUP_CONTROL WHERE GROUP_BU='KGJPN' AND GROUP_ID = 'CD2016081400020';</v>
      </c>
      <c r="B1" s="17" t="s">
        <v>37</v>
      </c>
      <c r="C1" s="24" t="s">
        <v>39</v>
      </c>
      <c r="E1" t="s">
        <v>551</v>
      </c>
      <c r="G1" s="16" t="s">
        <v>203</v>
      </c>
      <c r="H1" s="16" t="s">
        <v>204</v>
      </c>
      <c r="J1" s="69" t="str">
        <f ca="1">"SELECT * FROM PS_"&amp;$E1&amp;" WHERE "&amp;$G1&amp;"='"&amp;$C$1&amp;"' AND "&amp;$H1&amp;" = '"&amp;$C$3&amp;"';"</f>
        <v>SELECT * FROM PS_GROUP_CONTROL WHERE GROUP_BU='KGJPN' AND GROUP_ID = 'CD2016081400020';</v>
      </c>
    </row>
    <row r="2" spans="1:185">
      <c r="A2" s="69" t="str">
        <f t="shared" ref="A2:A8" ca="1" si="0">"DELETE FROM PS_"&amp;$E2&amp;" WHERE "&amp;$G2&amp;"='"&amp;$C$1&amp;"' AND "&amp;$H2&amp;" = '"&amp;$C$3&amp;"';"</f>
        <v>DELETE FROM PS_PENDING_ITEM WHERE GROUP_BU='KGJPN' AND ITEM = 'CD2016081400020';</v>
      </c>
      <c r="B2" s="17" t="s">
        <v>38</v>
      </c>
      <c r="C2" s="29" t="s">
        <v>411</v>
      </c>
      <c r="E2" t="s">
        <v>552</v>
      </c>
      <c r="G2" s="16" t="s">
        <v>203</v>
      </c>
      <c r="H2" s="16" t="s">
        <v>43</v>
      </c>
      <c r="J2" s="69" t="str">
        <f t="shared" ref="J2:J8" ca="1" si="1">"SELECT * FROM PS_"&amp;$E2&amp;" WHERE "&amp;$G2&amp;"='"&amp;$C$1&amp;"' AND "&amp;$H2&amp;" = '"&amp;$C$3&amp;"';"</f>
        <v>SELECT * FROM PS_PENDING_ITEM WHERE GROUP_BU='KGJPN' AND ITEM = 'CD2016081400020';</v>
      </c>
    </row>
    <row r="3" spans="1:185">
      <c r="A3" s="69" t="str">
        <f t="shared" ca="1" si="0"/>
        <v>DELETE FROM PS_PENDING_DST WHERE GROUP_BU='KGJPN' AND ITEM = 'CD2016081400020';</v>
      </c>
      <c r="B3" s="17" t="s">
        <v>61</v>
      </c>
      <c r="C3" s="29" t="str">
        <f ca="1">"CD2016"&amp;REPT("0",2-LENB(MONTH(TODAY())))&amp;MONTH(TODAY())&amp;REPT("0",2-LENB(DAY(TODAY())))&amp;DAY(TODAY())&amp;"00020"</f>
        <v>CD2016081400020</v>
      </c>
      <c r="E3" t="s">
        <v>553</v>
      </c>
      <c r="G3" s="16" t="s">
        <v>203</v>
      </c>
      <c r="H3" s="16" t="s">
        <v>43</v>
      </c>
      <c r="J3" s="69" t="str">
        <f t="shared" ca="1" si="1"/>
        <v>SELECT * FROM PS_PENDING_DST WHERE GROUP_BU='KGJPN' AND ITEM = 'CD2016081400020';</v>
      </c>
    </row>
    <row r="4" spans="1:185">
      <c r="A4" s="69" t="str">
        <f t="shared" ca="1" si="0"/>
        <v>DELETE FROM PS_PENDING_VAT WHERE GROUP_BU='KGJPN' AND ITEM = 'CD2016081400020';</v>
      </c>
      <c r="B4" s="17" t="s">
        <v>225</v>
      </c>
      <c r="C4" s="30">
        <f>$C$5*1.08</f>
        <v>216000</v>
      </c>
      <c r="E4" t="s">
        <v>554</v>
      </c>
      <c r="G4" s="16" t="s">
        <v>203</v>
      </c>
      <c r="H4" s="16" t="s">
        <v>43</v>
      </c>
      <c r="J4" s="69" t="str">
        <f t="shared" ca="1" si="1"/>
        <v>SELECT * FROM PS_PENDING_VAT WHERE GROUP_BU='KGJPN' AND ITEM = 'CD2016081400020';</v>
      </c>
    </row>
    <row r="5" spans="1:185">
      <c r="A5" s="69" t="str">
        <f t="shared" ca="1" si="0"/>
        <v>DELETE FROM PS_ITEM_ACTIVITY WHERE BUSINESS_UNIT='KGJPN' AND ITEM = 'CD2016081400020';</v>
      </c>
      <c r="B5" s="17" t="s">
        <v>355</v>
      </c>
      <c r="C5" s="25">
        <v>200000</v>
      </c>
      <c r="E5" t="s">
        <v>555</v>
      </c>
      <c r="G5" s="16" t="s">
        <v>32</v>
      </c>
      <c r="H5" s="16" t="s">
        <v>43</v>
      </c>
      <c r="J5" s="69" t="str">
        <f t="shared" ca="1" si="1"/>
        <v>SELECT * FROM PS_ITEM_ACTIVITY WHERE BUSINESS_UNIT='KGJPN' AND ITEM = 'CD2016081400020';</v>
      </c>
    </row>
    <row r="6" spans="1:185">
      <c r="A6" s="69" t="str">
        <f t="shared" ca="1" si="0"/>
        <v>DELETE FROM PS_ITEM WHERE BUSINESS_UNIT='KGJPN' AND ITEM = 'CD2016081400020';</v>
      </c>
      <c r="B6" s="17" t="s">
        <v>412</v>
      </c>
      <c r="C6" s="30">
        <f>$C$4-$C$5</f>
        <v>16000</v>
      </c>
      <c r="E6" t="s">
        <v>43</v>
      </c>
      <c r="G6" s="16" t="s">
        <v>32</v>
      </c>
      <c r="H6" s="16" t="s">
        <v>43</v>
      </c>
      <c r="J6" s="69" t="str">
        <f t="shared" ca="1" si="1"/>
        <v>SELECT * FROM PS_ITEM WHERE BUSINESS_UNIT='KGJPN' AND ITEM = 'CD2016081400020';</v>
      </c>
    </row>
    <row r="7" spans="1:185">
      <c r="A7" s="69" t="str">
        <f t="shared" ca="1" si="0"/>
        <v>DELETE FROM PS_ITEM_ACT_VAT WHERE BUSINESS_UNIT='KGJPN' AND ITEM = 'CD2016081400020';</v>
      </c>
      <c r="B7" s="17" t="s">
        <v>294</v>
      </c>
      <c r="C7" s="25" t="s">
        <v>413</v>
      </c>
      <c r="E7" t="s">
        <v>556</v>
      </c>
      <c r="G7" s="16" t="s">
        <v>32</v>
      </c>
      <c r="H7" s="16" t="s">
        <v>43</v>
      </c>
      <c r="J7" s="69" t="str">
        <f t="shared" ca="1" si="1"/>
        <v>SELECT * FROM PS_ITEM_ACT_VAT WHERE BUSINESS_UNIT='KGJPN' AND ITEM = 'CD2016081400020';</v>
      </c>
    </row>
    <row r="8" spans="1:185">
      <c r="A8" s="69" t="str">
        <f t="shared" ca="1" si="0"/>
        <v>DELETE FROM PS_ITEM_DST WHERE BUSINESS_UNIT='KGJPN' AND ITEM = 'CD2016081400020';</v>
      </c>
      <c r="E8" t="s">
        <v>557</v>
      </c>
      <c r="G8" s="26" t="s">
        <v>32</v>
      </c>
      <c r="H8" s="26" t="s">
        <v>43</v>
      </c>
      <c r="J8" s="69" t="str">
        <f t="shared" ca="1" si="1"/>
        <v>SELECT * FROM PS_ITEM_DST WHERE BUSINESS_UNIT='KGJPN' AND ITEM = 'CD2016081400020';</v>
      </c>
    </row>
    <row r="9" spans="1:185" s="28" customFormat="1">
      <c r="A9" s="27"/>
    </row>
    <row r="11" spans="1:185">
      <c r="A11" s="23" t="str">
        <f ca="1">"--"&amp;C3</f>
        <v>--CD2016081400020</v>
      </c>
      <c r="B11" s="3" t="s">
        <v>414</v>
      </c>
      <c r="E11" t="s">
        <v>415</v>
      </c>
    </row>
    <row r="12" spans="1:185">
      <c r="A12" s="23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6" t="s">
        <v>203</v>
      </c>
      <c r="C12" s="16" t="s">
        <v>204</v>
      </c>
      <c r="D12" s="16" t="s">
        <v>302</v>
      </c>
      <c r="E12" s="16" t="s">
        <v>329</v>
      </c>
      <c r="F12" s="16" t="s">
        <v>32</v>
      </c>
      <c r="G12" s="16" t="s">
        <v>215</v>
      </c>
      <c r="H12" s="16" t="s">
        <v>330</v>
      </c>
      <c r="I12" s="16" t="s">
        <v>331</v>
      </c>
      <c r="J12" s="16" t="s">
        <v>332</v>
      </c>
      <c r="K12" s="16" t="s">
        <v>333</v>
      </c>
      <c r="L12" s="16" t="s">
        <v>318</v>
      </c>
      <c r="M12" s="16" t="s">
        <v>334</v>
      </c>
      <c r="N12" s="16" t="s">
        <v>335</v>
      </c>
      <c r="O12" s="16" t="s">
        <v>336</v>
      </c>
      <c r="P12" s="16" t="s">
        <v>337</v>
      </c>
      <c r="Q12" s="16" t="s">
        <v>338</v>
      </c>
      <c r="R12" s="16" t="s">
        <v>205</v>
      </c>
      <c r="S12" s="16" t="s">
        <v>213</v>
      </c>
      <c r="T12" s="16" t="s">
        <v>339</v>
      </c>
      <c r="U12" s="16" t="s">
        <v>340</v>
      </c>
      <c r="V12" s="16" t="s">
        <v>67</v>
      </c>
      <c r="W12" s="34" t="s">
        <v>65</v>
      </c>
      <c r="X12" s="16" t="s">
        <v>60</v>
      </c>
      <c r="Y12" s="16" t="s">
        <v>341</v>
      </c>
      <c r="Z12" s="16" t="s">
        <v>342</v>
      </c>
      <c r="AA12" s="16" t="s">
        <v>200</v>
      </c>
      <c r="AB12" s="16" t="s">
        <v>201</v>
      </c>
      <c r="AC12" s="16" t="s">
        <v>202</v>
      </c>
      <c r="AD12" s="16" t="s">
        <v>214</v>
      </c>
      <c r="AE12" s="16" t="s">
        <v>208</v>
      </c>
      <c r="AF12" s="16" t="s">
        <v>209</v>
      </c>
      <c r="AG12" s="16" t="s">
        <v>210</v>
      </c>
      <c r="AH12" s="16" t="s">
        <v>211</v>
      </c>
      <c r="AI12" s="16" t="s">
        <v>322</v>
      </c>
      <c r="AJ12" s="16" t="s">
        <v>343</v>
      </c>
      <c r="AK12" s="16" t="s">
        <v>207</v>
      </c>
      <c r="AL12" s="16" t="s">
        <v>344</v>
      </c>
      <c r="AM12" s="16" t="s">
        <v>345</v>
      </c>
      <c r="AN12" s="16" t="s">
        <v>346</v>
      </c>
      <c r="AO12" s="16" t="s">
        <v>136</v>
      </c>
      <c r="AP12" s="16" t="s">
        <v>137</v>
      </c>
      <c r="AQ12" s="16" t="s">
        <v>138</v>
      </c>
      <c r="AR12" s="16" t="s">
        <v>221</v>
      </c>
      <c r="AS12" s="16" t="s">
        <v>224</v>
      </c>
      <c r="AT12" t="s">
        <v>416</v>
      </c>
    </row>
    <row r="13" spans="1:185">
      <c r="A13" s="23" t="str">
        <f ca="1">AT13</f>
        <v>('KGJPN','CD2016081400020','PSBATCH','PSBATCH','KGJPN','B','I','E','C','A',216000,1,216000,1,216000,1,1,'PSCD1','2016-04-01','2016-04-01','2016-04-02','2016-03-31',0,'I','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2" t="str">
        <f ca="1">$C$3</f>
        <v>CD2016081400020</v>
      </c>
      <c r="D13" s="18" t="s">
        <v>328</v>
      </c>
      <c r="E13" s="18" t="s">
        <v>328</v>
      </c>
      <c r="F13" s="14" t="str">
        <f>$C$1</f>
        <v>KGJPN</v>
      </c>
      <c r="G13" s="18" t="s">
        <v>227</v>
      </c>
      <c r="H13" s="18" t="s">
        <v>193</v>
      </c>
      <c r="I13" s="18" t="s">
        <v>327</v>
      </c>
      <c r="J13" s="18" t="s">
        <v>185</v>
      </c>
      <c r="K13" s="18" t="s">
        <v>298</v>
      </c>
      <c r="L13" s="21">
        <f>$C$4</f>
        <v>216000</v>
      </c>
      <c r="M13" s="19">
        <v>1</v>
      </c>
      <c r="N13" s="21">
        <f>$C$4</f>
        <v>216000</v>
      </c>
      <c r="O13" s="19">
        <v>1</v>
      </c>
      <c r="P13" s="21">
        <f>$C$4</f>
        <v>216000</v>
      </c>
      <c r="Q13" s="19">
        <v>1</v>
      </c>
      <c r="R13" s="19">
        <v>1</v>
      </c>
      <c r="S13" s="18" t="s">
        <v>226</v>
      </c>
      <c r="T13" s="20">
        <v>42461</v>
      </c>
      <c r="U13" s="20">
        <v>42461</v>
      </c>
      <c r="V13" s="20">
        <v>42462</v>
      </c>
      <c r="W13" s="20">
        <v>42460</v>
      </c>
      <c r="X13" s="19">
        <v>0</v>
      </c>
      <c r="Y13" s="18" t="s">
        <v>193</v>
      </c>
      <c r="Z13" s="18" t="s">
        <v>40</v>
      </c>
      <c r="AA13" s="18" t="s">
        <v>40</v>
      </c>
      <c r="AB13" s="18" t="s">
        <v>40</v>
      </c>
      <c r="AC13" s="19">
        <v>0</v>
      </c>
      <c r="AD13" s="18" t="s">
        <v>40</v>
      </c>
      <c r="AE13" s="18" t="s">
        <v>40</v>
      </c>
      <c r="AF13" s="18" t="s">
        <v>40</v>
      </c>
      <c r="AG13" s="19">
        <v>0</v>
      </c>
      <c r="AH13" s="19">
        <v>1</v>
      </c>
      <c r="AI13" s="18" t="s">
        <v>190</v>
      </c>
      <c r="AJ13" s="18" t="s">
        <v>190</v>
      </c>
      <c r="AK13" s="19">
        <v>0</v>
      </c>
      <c r="AL13" s="18" t="s">
        <v>0</v>
      </c>
      <c r="AM13" s="18" t="s">
        <v>40</v>
      </c>
      <c r="AN13" s="18" t="s">
        <v>62</v>
      </c>
      <c r="AO13" s="18" t="str">
        <f>$C$1</f>
        <v>KGJPN</v>
      </c>
      <c r="AP13" s="18" t="s">
        <v>196</v>
      </c>
      <c r="AQ13" s="18" t="s">
        <v>197</v>
      </c>
      <c r="AR13" s="18" t="s">
        <v>40</v>
      </c>
      <c r="AS13" s="18" t="s">
        <v>40</v>
      </c>
      <c r="AT13" t="str">
        <f ca="1">AU13&amp;AV13&amp;AW13&amp;AX13&amp;AY13&amp;AZ13&amp;BA13&amp;BB13&amp;BC13&amp;BD13&amp;BE13&amp;BF13&amp;BG13&amp;BH13&amp;BI13&amp;BJ13</f>
        <v>('KGJPN','CD2016081400020','PSBATCH','PSBATCH','KGJPN','B','I','E','C','A',216000,1,216000,1,216000,1,1,'PSCD1','2016-04-01','2016-04-01','2016-04-02','2016-03-31',0,'I','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('KGJPN','CD2016081400020','PSBATCH','PSBATCH','KGJPN','B','I','E','C','A',216000,1,216000,1,216000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417</v>
      </c>
    </row>
    <row r="14" spans="1:185" hidden="1">
      <c r="B14" s="3" t="s">
        <v>418</v>
      </c>
      <c r="E14" t="s">
        <v>419</v>
      </c>
    </row>
    <row r="15" spans="1:185">
      <c r="A15" s="23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6" t="s">
        <v>203</v>
      </c>
      <c r="C15" s="16" t="s">
        <v>204</v>
      </c>
      <c r="D15" s="16" t="s">
        <v>32</v>
      </c>
      <c r="E15" s="16" t="s">
        <v>33</v>
      </c>
      <c r="F15" s="16" t="s">
        <v>43</v>
      </c>
      <c r="G15" s="16" t="s">
        <v>44</v>
      </c>
      <c r="H15" s="16" t="s">
        <v>205</v>
      </c>
      <c r="I15" s="16" t="s">
        <v>46</v>
      </c>
      <c r="J15" s="16" t="s">
        <v>47</v>
      </c>
      <c r="K15" s="16" t="s">
        <v>199</v>
      </c>
      <c r="L15" s="16" t="s">
        <v>49</v>
      </c>
      <c r="M15" s="34" t="s">
        <v>65</v>
      </c>
      <c r="N15" s="34" t="s">
        <v>66</v>
      </c>
      <c r="O15" s="35" t="s">
        <v>67</v>
      </c>
      <c r="P15" s="35" t="s">
        <v>68</v>
      </c>
      <c r="Q15" s="16" t="s">
        <v>69</v>
      </c>
      <c r="R15" s="16" t="s">
        <v>70</v>
      </c>
      <c r="S15" s="16" t="s">
        <v>71</v>
      </c>
      <c r="T15" s="16" t="s">
        <v>72</v>
      </c>
      <c r="U15" s="16" t="s">
        <v>73</v>
      </c>
      <c r="V15" s="16" t="s">
        <v>74</v>
      </c>
      <c r="W15" s="16" t="s">
        <v>42</v>
      </c>
      <c r="X15" s="16" t="s">
        <v>75</v>
      </c>
      <c r="Y15" s="16" t="s">
        <v>45</v>
      </c>
      <c r="Z15" s="16" t="s">
        <v>76</v>
      </c>
      <c r="AA15" s="16" t="s">
        <v>308</v>
      </c>
      <c r="AB15" s="16" t="s">
        <v>77</v>
      </c>
      <c r="AC15" s="16" t="s">
        <v>78</v>
      </c>
      <c r="AD15" s="16" t="s">
        <v>79</v>
      </c>
      <c r="AE15" s="16" t="s">
        <v>80</v>
      </c>
      <c r="AF15" s="16" t="s">
        <v>81</v>
      </c>
      <c r="AG15" s="16" t="s">
        <v>83</v>
      </c>
      <c r="AH15" s="16" t="s">
        <v>84</v>
      </c>
      <c r="AI15" s="16" t="s">
        <v>85</v>
      </c>
      <c r="AJ15" s="16" t="s">
        <v>50</v>
      </c>
      <c r="AK15" s="16" t="s">
        <v>88</v>
      </c>
      <c r="AL15" s="16" t="s">
        <v>90</v>
      </c>
      <c r="AM15" s="16" t="s">
        <v>91</v>
      </c>
      <c r="AN15" s="16" t="s">
        <v>92</v>
      </c>
      <c r="AO15" s="16" t="s">
        <v>93</v>
      </c>
      <c r="AP15" s="16" t="s">
        <v>94</v>
      </c>
      <c r="AQ15" s="16" t="s">
        <v>95</v>
      </c>
      <c r="AR15" s="16" t="s">
        <v>96</v>
      </c>
      <c r="AS15" s="16" t="s">
        <v>97</v>
      </c>
      <c r="AT15" s="16" t="s">
        <v>309</v>
      </c>
      <c r="AU15" s="16" t="s">
        <v>48</v>
      </c>
      <c r="AV15" s="16" t="s">
        <v>310</v>
      </c>
      <c r="AW15" s="16" t="s">
        <v>100</v>
      </c>
      <c r="AX15" s="16" t="s">
        <v>101</v>
      </c>
      <c r="AY15" s="16" t="s">
        <v>103</v>
      </c>
      <c r="AZ15" s="16" t="s">
        <v>34</v>
      </c>
      <c r="BA15" s="16" t="s">
        <v>35</v>
      </c>
      <c r="BB15" s="16" t="s">
        <v>206</v>
      </c>
      <c r="BC15" s="16" t="s">
        <v>57</v>
      </c>
      <c r="BD15" s="16" t="s">
        <v>58</v>
      </c>
      <c r="BE15" s="16" t="s">
        <v>59</v>
      </c>
      <c r="BF15" s="16" t="s">
        <v>207</v>
      </c>
      <c r="BG15" s="16" t="s">
        <v>208</v>
      </c>
      <c r="BH15" s="16" t="s">
        <v>212</v>
      </c>
      <c r="BI15" s="16" t="s">
        <v>55</v>
      </c>
      <c r="BJ15" s="16" t="s">
        <v>53</v>
      </c>
      <c r="BK15" s="16" t="s">
        <v>56</v>
      </c>
      <c r="BL15" s="16" t="s">
        <v>311</v>
      </c>
      <c r="BM15" s="16" t="s">
        <v>115</v>
      </c>
      <c r="BN15" s="16" t="s">
        <v>114</v>
      </c>
      <c r="BO15" s="16" t="s">
        <v>116</v>
      </c>
      <c r="BP15" s="16" t="s">
        <v>117</v>
      </c>
      <c r="BQ15" s="16" t="s">
        <v>107</v>
      </c>
      <c r="BR15" s="16" t="s">
        <v>108</v>
      </c>
      <c r="BS15" s="16" t="s">
        <v>235</v>
      </c>
      <c r="BT15" s="16" t="s">
        <v>236</v>
      </c>
      <c r="BU15" s="16" t="s">
        <v>239</v>
      </c>
      <c r="BV15" s="16" t="s">
        <v>240</v>
      </c>
      <c r="BW15" s="16" t="s">
        <v>109</v>
      </c>
      <c r="BX15" s="16" t="s">
        <v>110</v>
      </c>
      <c r="BY15" s="16" t="s">
        <v>111</v>
      </c>
      <c r="BZ15" s="16" t="s">
        <v>112</v>
      </c>
      <c r="CA15" s="16" t="s">
        <v>113</v>
      </c>
      <c r="CB15" s="16" t="s">
        <v>312</v>
      </c>
      <c r="CC15" s="16" t="s">
        <v>118</v>
      </c>
      <c r="CD15" s="16" t="s">
        <v>232</v>
      </c>
      <c r="CE15" s="16" t="s">
        <v>119</v>
      </c>
      <c r="CF15" s="16" t="s">
        <v>120</v>
      </c>
      <c r="CG15" s="16" t="s">
        <v>121</v>
      </c>
      <c r="CH15" s="16" t="s">
        <v>122</v>
      </c>
      <c r="CI15" s="16" t="s">
        <v>123</v>
      </c>
      <c r="CJ15" s="16" t="s">
        <v>124</v>
      </c>
      <c r="CK15" s="16" t="s">
        <v>125</v>
      </c>
      <c r="CL15" s="16" t="s">
        <v>128</v>
      </c>
      <c r="CM15" s="16" t="s">
        <v>129</v>
      </c>
      <c r="CN15" s="16" t="s">
        <v>130</v>
      </c>
      <c r="CO15" s="16" t="s">
        <v>30</v>
      </c>
      <c r="CP15" s="16" t="s">
        <v>31</v>
      </c>
      <c r="CQ15" s="16" t="s">
        <v>131</v>
      </c>
      <c r="CR15" s="16" t="s">
        <v>132</v>
      </c>
      <c r="CS15" s="16" t="s">
        <v>133</v>
      </c>
      <c r="CT15" s="16" t="s">
        <v>134</v>
      </c>
      <c r="CU15" s="16" t="s">
        <v>303</v>
      </c>
      <c r="CV15" s="16" t="s">
        <v>136</v>
      </c>
      <c r="CW15" s="16" t="s">
        <v>137</v>
      </c>
      <c r="CX15" s="16" t="s">
        <v>138</v>
      </c>
      <c r="CY15" s="16" t="s">
        <v>139</v>
      </c>
      <c r="CZ15" s="16" t="s">
        <v>140</v>
      </c>
      <c r="DA15" s="16" t="s">
        <v>142</v>
      </c>
      <c r="DB15" s="16" t="s">
        <v>143</v>
      </c>
      <c r="DC15" s="16" t="s">
        <v>141</v>
      </c>
      <c r="DD15" s="16" t="s">
        <v>313</v>
      </c>
      <c r="DE15" s="16" t="s">
        <v>314</v>
      </c>
      <c r="DF15" s="16" t="s">
        <v>36</v>
      </c>
      <c r="DG15" s="16" t="s">
        <v>315</v>
      </c>
      <c r="DH15" s="16" t="s">
        <v>283</v>
      </c>
      <c r="DI15" s="16" t="s">
        <v>284</v>
      </c>
      <c r="DJ15" s="34" t="s">
        <v>285</v>
      </c>
      <c r="DK15" s="16" t="s">
        <v>286</v>
      </c>
      <c r="DL15" s="16" t="s">
        <v>60</v>
      </c>
      <c r="DM15" s="16" t="s">
        <v>51</v>
      </c>
      <c r="DN15" s="16" t="s">
        <v>52</v>
      </c>
      <c r="DO15" s="16" t="s">
        <v>144</v>
      </c>
      <c r="DP15" s="16" t="s">
        <v>145</v>
      </c>
      <c r="DQ15" s="16" t="s">
        <v>146</v>
      </c>
      <c r="DR15" s="16" t="s">
        <v>147</v>
      </c>
      <c r="DS15" s="16" t="s">
        <v>148</v>
      </c>
      <c r="DT15" s="16" t="s">
        <v>149</v>
      </c>
      <c r="DU15" s="34" t="s">
        <v>150</v>
      </c>
      <c r="DV15" s="16" t="s">
        <v>151</v>
      </c>
      <c r="DW15" s="16" t="s">
        <v>152</v>
      </c>
      <c r="DX15" s="16" t="s">
        <v>153</v>
      </c>
      <c r="DY15" s="16" t="s">
        <v>154</v>
      </c>
      <c r="DZ15" s="16" t="s">
        <v>155</v>
      </c>
      <c r="EA15" s="16" t="s">
        <v>156</v>
      </c>
      <c r="EB15" s="16" t="s">
        <v>157</v>
      </c>
      <c r="EC15" s="16" t="s">
        <v>158</v>
      </c>
      <c r="ED15" s="16" t="s">
        <v>159</v>
      </c>
      <c r="EE15" s="16" t="s">
        <v>160</v>
      </c>
      <c r="EF15" s="16" t="s">
        <v>161</v>
      </c>
      <c r="EG15" s="16" t="s">
        <v>162</v>
      </c>
      <c r="EH15" s="16" t="s">
        <v>163</v>
      </c>
      <c r="EI15" s="16" t="s">
        <v>167</v>
      </c>
      <c r="EJ15" s="16" t="s">
        <v>168</v>
      </c>
      <c r="EK15" s="16" t="s">
        <v>169</v>
      </c>
      <c r="EL15" s="16" t="s">
        <v>170</v>
      </c>
      <c r="EM15" s="16" t="s">
        <v>171</v>
      </c>
      <c r="EN15" s="16" t="s">
        <v>172</v>
      </c>
      <c r="EO15" s="16" t="s">
        <v>173</v>
      </c>
      <c r="EP15" s="16" t="s">
        <v>174</v>
      </c>
      <c r="EQ15" s="16" t="s">
        <v>175</v>
      </c>
      <c r="ER15" s="16" t="s">
        <v>176</v>
      </c>
      <c r="ES15" s="16" t="s">
        <v>177</v>
      </c>
      <c r="ET15" s="16" t="s">
        <v>223</v>
      </c>
      <c r="EU15" s="16" t="s">
        <v>220</v>
      </c>
      <c r="EV15" s="16" t="s">
        <v>178</v>
      </c>
      <c r="EW15" s="16" t="s">
        <v>316</v>
      </c>
      <c r="EX15" s="16" t="s">
        <v>317</v>
      </c>
      <c r="EY15" s="16" t="s">
        <v>237</v>
      </c>
      <c r="EZ15" s="16" t="s">
        <v>181</v>
      </c>
      <c r="FA15" s="16" t="s">
        <v>182</v>
      </c>
      <c r="FB15" s="16" t="s">
        <v>318</v>
      </c>
      <c r="FC15" s="16" t="s">
        <v>319</v>
      </c>
      <c r="FD15" s="16" t="s">
        <v>320</v>
      </c>
      <c r="FE15" s="16" t="s">
        <v>321</v>
      </c>
      <c r="FF15" s="16" t="s">
        <v>183</v>
      </c>
      <c r="FG15" s="16" t="s">
        <v>184</v>
      </c>
      <c r="FH15" s="16" t="s">
        <v>322</v>
      </c>
      <c r="FI15" s="16" t="s">
        <v>323</v>
      </c>
      <c r="FJ15" s="16" t="s">
        <v>324</v>
      </c>
      <c r="FK15" s="16" t="s">
        <v>325</v>
      </c>
      <c r="FL15" s="16" t="s">
        <v>326</v>
      </c>
      <c r="FM15" t="s">
        <v>420</v>
      </c>
    </row>
    <row r="16" spans="1:185">
      <c r="A16" s="23" t="str">
        <f ca="1">FM16</f>
        <v>('KGJPN','CD2016081400020','KGJPN','1408000','CD2016081400020',0,1,'CDDR','DOMES',216000,' ','2016-03-31','2016-03-31','2016-04-02','2016-09-30','AAA','AAA','AAA',' ',null,0,'2016081400020',0,'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2" t="str">
        <f ca="1">$C$3</f>
        <v>CD2016081400020</v>
      </c>
      <c r="D16" s="14" t="str">
        <f>$C$1</f>
        <v>KGJPN</v>
      </c>
      <c r="E16" s="14" t="str">
        <f>$C$2</f>
        <v>1408000</v>
      </c>
      <c r="F16" s="22" t="str">
        <f ca="1">$C$3</f>
        <v>CD2016081400020</v>
      </c>
      <c r="G16" s="19">
        <v>0</v>
      </c>
      <c r="H16" s="19">
        <v>1</v>
      </c>
      <c r="I16" s="18" t="s">
        <v>186</v>
      </c>
      <c r="J16" s="18" t="s">
        <v>347</v>
      </c>
      <c r="K16" s="21">
        <f>$C$4</f>
        <v>216000</v>
      </c>
      <c r="L16" s="18" t="s">
        <v>40</v>
      </c>
      <c r="M16" s="20">
        <v>42460</v>
      </c>
      <c r="N16" s="20">
        <v>42460</v>
      </c>
      <c r="O16" s="20">
        <v>42462</v>
      </c>
      <c r="P16" s="20">
        <v>42643</v>
      </c>
      <c r="Q16" s="18" t="s">
        <v>187</v>
      </c>
      <c r="R16" s="18" t="s">
        <v>187</v>
      </c>
      <c r="S16" s="18" t="s">
        <v>187</v>
      </c>
      <c r="T16" s="18" t="s">
        <v>40</v>
      </c>
      <c r="U16" s="19"/>
      <c r="V16" s="19">
        <v>0</v>
      </c>
      <c r="W16" s="36" t="str">
        <f ca="1">RIGHT($C3,13)</f>
        <v>2016081400020</v>
      </c>
      <c r="X16" s="19">
        <v>0</v>
      </c>
      <c r="Y16" s="18" t="s">
        <v>40</v>
      </c>
      <c r="Z16" s="19">
        <v>0</v>
      </c>
      <c r="AA16" s="18" t="s">
        <v>0</v>
      </c>
      <c r="AB16" s="18" t="s">
        <v>40</v>
      </c>
      <c r="AC16" s="19">
        <v>0</v>
      </c>
      <c r="AD16" s="19">
        <v>0</v>
      </c>
      <c r="AE16" s="19"/>
      <c r="AF16" s="19"/>
      <c r="AG16" s="19">
        <v>0</v>
      </c>
      <c r="AH16" s="19">
        <v>0</v>
      </c>
      <c r="AI16" s="18" t="s">
        <v>62</v>
      </c>
      <c r="AJ16" s="18" t="s">
        <v>189</v>
      </c>
      <c r="AK16" s="19"/>
      <c r="AL16" s="19"/>
      <c r="AM16" s="19"/>
      <c r="AN16" s="19">
        <v>0</v>
      </c>
      <c r="AO16" s="19"/>
      <c r="AP16" s="19">
        <v>0</v>
      </c>
      <c r="AQ16" s="19"/>
      <c r="AR16" s="19">
        <v>0</v>
      </c>
      <c r="AS16" s="18" t="s">
        <v>62</v>
      </c>
      <c r="AT16" s="18" t="s">
        <v>40</v>
      </c>
      <c r="AU16" s="18" t="s">
        <v>192</v>
      </c>
      <c r="AV16" s="18" t="s">
        <v>193</v>
      </c>
      <c r="AW16" s="18" t="s">
        <v>40</v>
      </c>
      <c r="AX16" s="19"/>
      <c r="AY16" s="18" t="s">
        <v>40</v>
      </c>
      <c r="AZ16" s="18" t="s">
        <v>40</v>
      </c>
      <c r="BA16" s="18" t="s">
        <v>40</v>
      </c>
      <c r="BB16" s="18" t="s">
        <v>190</v>
      </c>
      <c r="BC16" s="18" t="s">
        <v>191</v>
      </c>
      <c r="BD16" s="19">
        <v>1</v>
      </c>
      <c r="BE16" s="19">
        <v>1</v>
      </c>
      <c r="BF16" s="19">
        <v>0</v>
      </c>
      <c r="BG16" s="18" t="s">
        <v>40</v>
      </c>
      <c r="BH16" s="21">
        <f>$C$4</f>
        <v>216000</v>
      </c>
      <c r="BI16" s="18" t="s">
        <v>190</v>
      </c>
      <c r="BJ16" s="19">
        <v>0</v>
      </c>
      <c r="BK16" s="18" t="s">
        <v>40</v>
      </c>
      <c r="BL16" s="19"/>
      <c r="BM16" s="14" t="str">
        <f>$C$1</f>
        <v>KGJPN</v>
      </c>
      <c r="BN16" s="18" t="s">
        <v>62</v>
      </c>
      <c r="BO16" s="18" t="s">
        <v>62</v>
      </c>
      <c r="BP16" s="18" t="s">
        <v>40</v>
      </c>
      <c r="BQ16" s="18" t="s">
        <v>193</v>
      </c>
      <c r="BR16" s="18" t="s">
        <v>62</v>
      </c>
      <c r="BS16" s="21">
        <f>$C$5</f>
        <v>200000</v>
      </c>
      <c r="BT16" s="21">
        <f>$C$5</f>
        <v>200000</v>
      </c>
      <c r="BU16" s="21">
        <f>$C$6</f>
        <v>16000</v>
      </c>
      <c r="BV16" s="21">
        <f>$C$6</f>
        <v>16000</v>
      </c>
      <c r="BW16" s="18" t="s">
        <v>194</v>
      </c>
      <c r="BX16" s="18" t="s">
        <v>40</v>
      </c>
      <c r="BY16" s="18" t="s">
        <v>194</v>
      </c>
      <c r="BZ16" s="18" t="s">
        <v>194</v>
      </c>
      <c r="CA16" s="18" t="s">
        <v>40</v>
      </c>
      <c r="CB16" s="18" t="s">
        <v>299</v>
      </c>
      <c r="CC16" s="18" t="s">
        <v>40</v>
      </c>
      <c r="CD16" s="18" t="s">
        <v>248</v>
      </c>
      <c r="CE16" s="18" t="s">
        <v>62</v>
      </c>
      <c r="CF16" s="18" t="s">
        <v>40</v>
      </c>
      <c r="CG16" s="18" t="s">
        <v>40</v>
      </c>
      <c r="CH16" s="18" t="s">
        <v>40</v>
      </c>
      <c r="CI16" s="18" t="s">
        <v>40</v>
      </c>
      <c r="CJ16" s="19">
        <v>0</v>
      </c>
      <c r="CK16" s="18" t="s">
        <v>40</v>
      </c>
      <c r="CL16" s="18" t="s">
        <v>40</v>
      </c>
      <c r="CM16" s="18" t="s">
        <v>40</v>
      </c>
      <c r="CN16" s="18" t="s">
        <v>195</v>
      </c>
      <c r="CO16" s="18" t="s">
        <v>40</v>
      </c>
      <c r="CP16" s="18" t="s">
        <v>40</v>
      </c>
      <c r="CQ16" s="18" t="s">
        <v>40</v>
      </c>
      <c r="CR16" s="18" t="s">
        <v>40</v>
      </c>
      <c r="CS16" s="18" t="s">
        <v>40</v>
      </c>
      <c r="CT16" s="18" t="s">
        <v>40</v>
      </c>
      <c r="CU16" s="19">
        <v>0</v>
      </c>
      <c r="CV16" s="14" t="str">
        <f>$C$1</f>
        <v>KGJPN</v>
      </c>
      <c r="CW16" s="18" t="s">
        <v>196</v>
      </c>
      <c r="CX16" s="18" t="s">
        <v>197</v>
      </c>
      <c r="CY16" s="18" t="s">
        <v>40</v>
      </c>
      <c r="CZ16" s="18" t="s">
        <v>40</v>
      </c>
      <c r="DA16" s="18" t="s">
        <v>40</v>
      </c>
      <c r="DB16" s="18" t="s">
        <v>40</v>
      </c>
      <c r="DC16" s="18" t="s">
        <v>40</v>
      </c>
      <c r="DD16" s="19">
        <v>0</v>
      </c>
      <c r="DE16" s="19">
        <v>0</v>
      </c>
      <c r="DF16" s="18" t="s">
        <v>40</v>
      </c>
      <c r="DG16" s="19">
        <v>0</v>
      </c>
      <c r="DH16" s="18" t="s">
        <v>40</v>
      </c>
      <c r="DI16" s="18" t="s">
        <v>40</v>
      </c>
      <c r="DJ16" s="20">
        <v>42460</v>
      </c>
      <c r="DK16" s="18" t="s">
        <v>40</v>
      </c>
      <c r="DL16" s="19">
        <v>0</v>
      </c>
      <c r="DM16" s="19">
        <v>0</v>
      </c>
      <c r="DN16" s="19">
        <v>0</v>
      </c>
      <c r="DO16" s="19">
        <v>1</v>
      </c>
      <c r="DP16" s="19">
        <v>0</v>
      </c>
      <c r="DQ16" s="19">
        <v>0</v>
      </c>
      <c r="DR16" s="19">
        <v>0</v>
      </c>
      <c r="DS16" s="19">
        <v>0</v>
      </c>
      <c r="DT16" s="19">
        <v>0</v>
      </c>
      <c r="DU16" s="20">
        <v>42460</v>
      </c>
      <c r="DV16" s="19"/>
      <c r="DW16" s="19"/>
      <c r="DX16" s="19"/>
      <c r="DY16" s="18" t="s">
        <v>40</v>
      </c>
      <c r="DZ16" s="14" t="str">
        <f>$C$7</f>
        <v>KJ0245</v>
      </c>
      <c r="EA16" s="18" t="s">
        <v>40</v>
      </c>
      <c r="EB16" s="18" t="s">
        <v>40</v>
      </c>
      <c r="EC16" s="18" t="s">
        <v>40</v>
      </c>
      <c r="ED16" s="18" t="s">
        <v>351</v>
      </c>
      <c r="EE16" s="18" t="s">
        <v>352</v>
      </c>
      <c r="EF16" s="18" t="s">
        <v>198</v>
      </c>
      <c r="EG16" s="18" t="s">
        <v>40</v>
      </c>
      <c r="EH16" s="18" t="s">
        <v>40</v>
      </c>
      <c r="EI16" s="18" t="s">
        <v>40</v>
      </c>
      <c r="EJ16" s="18" t="s">
        <v>40</v>
      </c>
      <c r="EK16" s="18" t="s">
        <v>40</v>
      </c>
      <c r="EL16" s="18" t="s">
        <v>40</v>
      </c>
      <c r="EM16" s="18" t="s">
        <v>40</v>
      </c>
      <c r="EN16" s="18" t="s">
        <v>0</v>
      </c>
      <c r="EO16" s="18" t="s">
        <v>40</v>
      </c>
      <c r="EP16" s="18" t="s">
        <v>40</v>
      </c>
      <c r="EQ16" s="18" t="s">
        <v>40</v>
      </c>
      <c r="ER16" s="18" t="s">
        <v>40</v>
      </c>
      <c r="ES16" s="18" t="s">
        <v>40</v>
      </c>
      <c r="ET16" s="18" t="s">
        <v>62</v>
      </c>
      <c r="EU16" s="18" t="s">
        <v>62</v>
      </c>
      <c r="EV16" s="18" t="s">
        <v>40</v>
      </c>
      <c r="EW16" s="19">
        <v>0</v>
      </c>
      <c r="EX16" s="18" t="s">
        <v>40</v>
      </c>
      <c r="EY16" s="21">
        <f>$C$5</f>
        <v>200000</v>
      </c>
      <c r="EZ16" s="18" t="s">
        <v>40</v>
      </c>
      <c r="FA16" s="18" t="s">
        <v>353</v>
      </c>
      <c r="FB16" s="19">
        <v>0</v>
      </c>
      <c r="FC16" s="19">
        <v>0</v>
      </c>
      <c r="FD16" s="18" t="s">
        <v>40</v>
      </c>
      <c r="FE16" s="19">
        <v>0</v>
      </c>
      <c r="FF16" s="18" t="s">
        <v>40</v>
      </c>
      <c r="FG16" s="18" t="s">
        <v>354</v>
      </c>
      <c r="FH16" s="18" t="s">
        <v>40</v>
      </c>
      <c r="FI16" s="18" t="s">
        <v>40</v>
      </c>
      <c r="FJ16" s="19">
        <v>0</v>
      </c>
      <c r="FK16" s="19">
        <v>0</v>
      </c>
      <c r="FL16" s="18" t="s">
        <v>40</v>
      </c>
      <c r="FM16" t="str">
        <f ca="1">FN16&amp;FO16&amp;FP16&amp;FQ16&amp;FR16&amp;FS16&amp;FT16&amp;FU16&amp;FV16&amp;FW16&amp;FX16&amp;FY16&amp;FZ16&amp;GA16&amp;GB16&amp;GC16</f>
        <v>('KGJPN','CD2016081400020','KGJPN','1408000','CD2016081400020',0,1,'CDDR','DOMES',216000,' ','2016-03-31','2016-03-31','2016-04-02','2016-09-30','AAA','AAA','AAA',' ',null,0,'2016081400020',0,'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('KGJPN','CD2016081400020','KGJPN','1408000','CD2016081400020',0,1,'CDDR','DOMES',216000,'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',null,0,'2016081400020',0,'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356</v>
      </c>
    </row>
    <row r="17" spans="1:165" hidden="1">
      <c r="B17" s="3" t="s">
        <v>421</v>
      </c>
      <c r="E17" t="s">
        <v>422</v>
      </c>
    </row>
    <row r="18" spans="1:165">
      <c r="A18" s="23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6" t="s">
        <v>203</v>
      </c>
      <c r="C18" s="16" t="s">
        <v>204</v>
      </c>
      <c r="D18" s="16" t="s">
        <v>32</v>
      </c>
      <c r="E18" s="16" t="s">
        <v>33</v>
      </c>
      <c r="F18" s="16" t="s">
        <v>43</v>
      </c>
      <c r="G18" s="16" t="s">
        <v>44</v>
      </c>
      <c r="H18" s="16" t="s">
        <v>205</v>
      </c>
      <c r="I18" s="16" t="s">
        <v>249</v>
      </c>
      <c r="J18" s="16" t="s">
        <v>250</v>
      </c>
      <c r="K18" s="16" t="s">
        <v>251</v>
      </c>
      <c r="L18" s="16" t="s">
        <v>252</v>
      </c>
      <c r="M18" s="16" t="s">
        <v>253</v>
      </c>
      <c r="N18" s="16" t="s">
        <v>254</v>
      </c>
      <c r="O18" s="16" t="s">
        <v>255</v>
      </c>
      <c r="P18" s="16" t="s">
        <v>256</v>
      </c>
      <c r="Q18" s="16" t="s">
        <v>257</v>
      </c>
      <c r="R18" s="16" t="s">
        <v>258</v>
      </c>
      <c r="S18" s="16" t="s">
        <v>259</v>
      </c>
      <c r="T18" s="16" t="s">
        <v>260</v>
      </c>
      <c r="U18" s="16" t="s">
        <v>261</v>
      </c>
      <c r="V18" s="16" t="s">
        <v>262</v>
      </c>
      <c r="W18" s="16" t="s">
        <v>263</v>
      </c>
      <c r="X18" s="16" t="s">
        <v>264</v>
      </c>
      <c r="Y18" s="16" t="s">
        <v>265</v>
      </c>
      <c r="Z18" s="16" t="s">
        <v>266</v>
      </c>
      <c r="AA18" s="16" t="s">
        <v>267</v>
      </c>
      <c r="AB18" s="16" t="s">
        <v>268</v>
      </c>
      <c r="AC18" s="16" t="s">
        <v>174</v>
      </c>
      <c r="AD18" s="16" t="s">
        <v>269</v>
      </c>
      <c r="AE18" s="16" t="s">
        <v>270</v>
      </c>
      <c r="AF18" s="16" t="s">
        <v>271</v>
      </c>
      <c r="AG18" s="16" t="s">
        <v>304</v>
      </c>
      <c r="AH18" s="16" t="s">
        <v>272</v>
      </c>
      <c r="AI18" s="16" t="s">
        <v>273</v>
      </c>
      <c r="AJ18" s="16" t="s">
        <v>280</v>
      </c>
      <c r="AK18" s="34" t="s">
        <v>65</v>
      </c>
      <c r="AL18" s="16" t="s">
        <v>278</v>
      </c>
      <c r="AM18" s="16" t="s">
        <v>279</v>
      </c>
      <c r="AN18" s="16" t="s">
        <v>57</v>
      </c>
      <c r="AO18" s="16" t="s">
        <v>58</v>
      </c>
      <c r="AP18" s="16" t="s">
        <v>59</v>
      </c>
      <c r="AQ18" s="16" t="s">
        <v>55</v>
      </c>
      <c r="AR18" s="16" t="s">
        <v>276</v>
      </c>
      <c r="AS18" s="16" t="s">
        <v>283</v>
      </c>
      <c r="AT18" s="16" t="s">
        <v>284</v>
      </c>
      <c r="AU18" s="34" t="s">
        <v>285</v>
      </c>
      <c r="AV18" s="16" t="s">
        <v>286</v>
      </c>
      <c r="AW18" s="16" t="s">
        <v>287</v>
      </c>
      <c r="AX18" s="16" t="s">
        <v>154</v>
      </c>
      <c r="AY18" s="16" t="s">
        <v>155</v>
      </c>
      <c r="AZ18" s="16" t="s">
        <v>156</v>
      </c>
      <c r="BA18" s="16" t="s">
        <v>157</v>
      </c>
      <c r="BB18" s="16" t="s">
        <v>158</v>
      </c>
      <c r="BC18" s="16" t="s">
        <v>229</v>
      </c>
      <c r="BD18" s="16" t="s">
        <v>230</v>
      </c>
      <c r="BE18" s="16" t="s">
        <v>231</v>
      </c>
      <c r="BF18" s="16" t="s">
        <v>232</v>
      </c>
      <c r="BG18" s="16" t="s">
        <v>49</v>
      </c>
      <c r="BH18" s="16" t="s">
        <v>305</v>
      </c>
      <c r="BI18" s="16" t="s">
        <v>306</v>
      </c>
      <c r="BJ18" s="16" t="s">
        <v>307</v>
      </c>
      <c r="BK18" t="s">
        <v>423</v>
      </c>
    </row>
    <row r="19" spans="1:165">
      <c r="A19" s="23" t="str">
        <f ca="1">BK19</f>
        <v>('KGJPN','CD2016081400020','KGJPN','1408000','CD2016081400020',0,1,'RECORDING','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2" t="str">
        <f ca="1">$C$3</f>
        <v>CD2016081400020</v>
      </c>
      <c r="D19" s="14" t="str">
        <f>$C$1</f>
        <v>KGJPN</v>
      </c>
      <c r="E19" s="14" t="str">
        <f>$C$2</f>
        <v>1408000</v>
      </c>
      <c r="F19" s="22" t="str">
        <f ca="1">$C$3</f>
        <v>CD2016081400020</v>
      </c>
      <c r="G19" s="19">
        <v>0</v>
      </c>
      <c r="H19" s="19">
        <v>1</v>
      </c>
      <c r="I19" s="18" t="s">
        <v>295</v>
      </c>
      <c r="J19" s="18" t="s">
        <v>40</v>
      </c>
      <c r="K19" s="19">
        <v>1</v>
      </c>
      <c r="L19" s="18" t="s">
        <v>0</v>
      </c>
      <c r="M19" s="14" t="str">
        <f>$C$1</f>
        <v>KGJPN</v>
      </c>
      <c r="N19" s="18" t="s">
        <v>296</v>
      </c>
      <c r="O19" s="18" t="s">
        <v>40</v>
      </c>
      <c r="P19" s="14" t="str">
        <f>$C$7</f>
        <v>KJ0245</v>
      </c>
      <c r="Q19" s="18" t="s">
        <v>40</v>
      </c>
      <c r="R19" s="18" t="s">
        <v>40</v>
      </c>
      <c r="S19" s="18" t="s">
        <v>40</v>
      </c>
      <c r="T19" s="18" t="s">
        <v>40</v>
      </c>
      <c r="U19" s="18" t="s">
        <v>40</v>
      </c>
      <c r="V19" s="18" t="s">
        <v>40</v>
      </c>
      <c r="W19" s="18" t="s">
        <v>40</v>
      </c>
      <c r="X19" s="18" t="s">
        <v>40</v>
      </c>
      <c r="Y19" s="18" t="s">
        <v>40</v>
      </c>
      <c r="Z19" s="14" t="str">
        <f>$C$2</f>
        <v>1408000</v>
      </c>
      <c r="AA19" s="18" t="s">
        <v>40</v>
      </c>
      <c r="AB19" s="18" t="s">
        <v>40</v>
      </c>
      <c r="AC19" s="18" t="s">
        <v>40</v>
      </c>
      <c r="AD19" s="18" t="s">
        <v>40</v>
      </c>
      <c r="AE19" s="21">
        <f>$C$4</f>
        <v>216000</v>
      </c>
      <c r="AF19" s="19">
        <v>0</v>
      </c>
      <c r="AG19" s="18" t="s">
        <v>185</v>
      </c>
      <c r="AH19" s="18" t="s">
        <v>40</v>
      </c>
      <c r="AI19" s="18" t="s">
        <v>40</v>
      </c>
      <c r="AJ19" s="18" t="s">
        <v>298</v>
      </c>
      <c r="AK19" s="20">
        <v>42460</v>
      </c>
      <c r="AL19" s="18" t="s">
        <v>190</v>
      </c>
      <c r="AM19" s="21">
        <f>$C$4</f>
        <v>216000</v>
      </c>
      <c r="AN19" s="18" t="s">
        <v>191</v>
      </c>
      <c r="AO19" s="19">
        <v>1</v>
      </c>
      <c r="AP19" s="19">
        <v>1</v>
      </c>
      <c r="AQ19" s="18" t="s">
        <v>190</v>
      </c>
      <c r="AR19" s="18" t="s">
        <v>62</v>
      </c>
      <c r="AS19" s="18" t="s">
        <v>40</v>
      </c>
      <c r="AT19" s="18" t="s">
        <v>40</v>
      </c>
      <c r="AU19" s="20">
        <v>42460</v>
      </c>
      <c r="AV19" s="18" t="s">
        <v>40</v>
      </c>
      <c r="AW19" s="18" t="s">
        <v>62</v>
      </c>
      <c r="AX19" s="18" t="s">
        <v>40</v>
      </c>
      <c r="AY19" s="18" t="s">
        <v>40</v>
      </c>
      <c r="AZ19" s="18" t="s">
        <v>40</v>
      </c>
      <c r="BA19" s="18" t="s">
        <v>40</v>
      </c>
      <c r="BB19" s="18" t="s">
        <v>40</v>
      </c>
      <c r="BC19" s="18" t="s">
        <v>40</v>
      </c>
      <c r="BD19" s="18" t="s">
        <v>40</v>
      </c>
      <c r="BE19" s="18" t="s">
        <v>40</v>
      </c>
      <c r="BF19" s="18" t="s">
        <v>40</v>
      </c>
      <c r="BG19" s="18" t="s">
        <v>40</v>
      </c>
      <c r="BH19" s="18" t="s">
        <v>40</v>
      </c>
      <c r="BI19" s="18" t="s">
        <v>40</v>
      </c>
      <c r="BJ19" s="18" t="s">
        <v>40</v>
      </c>
      <c r="BK19" t="str">
        <f ca="1">BL19&amp;BM19&amp;BN19&amp;BO19&amp;BP19&amp;BQ19&amp;BR19&amp;BS19&amp;BT19&amp;BU19&amp;BV19&amp;BW19&amp;BX19&amp;BY19&amp;BZ19&amp;CA19</f>
        <v>('KGJPN','CD2016081400020','KGJPN','1408000','CD2016081400020',0,1,'RECORDING','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('KGJPN','CD2016081400020','KGJPN','1408000','CD2016081400020',0,1,'RECORDING','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41</v>
      </c>
    </row>
    <row r="20" spans="1:165">
      <c r="A20" s="23" t="str">
        <f ca="1">BK20</f>
        <v>('KGJPN','CD2016081400020','KGJPN','1408000','CD2016081400020',0,1,'RECORDING','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2" t="str">
        <f ca="1">$C$3</f>
        <v>CD2016081400020</v>
      </c>
      <c r="D20" s="14" t="str">
        <f>$C$1</f>
        <v>KGJPN</v>
      </c>
      <c r="E20" s="14" t="str">
        <f>$C$2</f>
        <v>1408000</v>
      </c>
      <c r="F20" s="22" t="str">
        <f ca="1">$C$3</f>
        <v>CD2016081400020</v>
      </c>
      <c r="G20" s="19">
        <v>0</v>
      </c>
      <c r="H20" s="19">
        <v>1</v>
      </c>
      <c r="I20" s="18" t="s">
        <v>295</v>
      </c>
      <c r="J20" s="18" t="s">
        <v>40</v>
      </c>
      <c r="K20" s="19">
        <v>2</v>
      </c>
      <c r="L20" s="18" t="s">
        <v>0</v>
      </c>
      <c r="M20" s="14" t="str">
        <f>$C$1</f>
        <v>KGJPN</v>
      </c>
      <c r="N20" s="18" t="s">
        <v>348</v>
      </c>
      <c r="O20" s="18" t="s">
        <v>40</v>
      </c>
      <c r="P20" s="14" t="str">
        <f>$C$7</f>
        <v>KJ0245</v>
      </c>
      <c r="Q20" s="18" t="s">
        <v>40</v>
      </c>
      <c r="R20" s="18" t="s">
        <v>40</v>
      </c>
      <c r="S20" s="18" t="s">
        <v>40</v>
      </c>
      <c r="T20" s="18" t="s">
        <v>40</v>
      </c>
      <c r="U20" s="18" t="s">
        <v>40</v>
      </c>
      <c r="V20" s="18" t="s">
        <v>40</v>
      </c>
      <c r="W20" s="18" t="s">
        <v>40</v>
      </c>
      <c r="X20" s="18" t="s">
        <v>40</v>
      </c>
      <c r="Y20" s="18" t="s">
        <v>40</v>
      </c>
      <c r="Z20" s="14" t="str">
        <f>$C$2</f>
        <v>1408000</v>
      </c>
      <c r="AA20" s="18" t="s">
        <v>40</v>
      </c>
      <c r="AB20" s="18" t="s">
        <v>40</v>
      </c>
      <c r="AC20" s="18" t="s">
        <v>40</v>
      </c>
      <c r="AD20" s="18" t="s">
        <v>40</v>
      </c>
      <c r="AE20" s="21">
        <f>-1*$C$5</f>
        <v>-200000</v>
      </c>
      <c r="AF20" s="19">
        <v>0</v>
      </c>
      <c r="AG20" s="18" t="s">
        <v>185</v>
      </c>
      <c r="AH20" s="18" t="s">
        <v>40</v>
      </c>
      <c r="AI20" s="18" t="s">
        <v>40</v>
      </c>
      <c r="AJ20" s="18" t="s">
        <v>299</v>
      </c>
      <c r="AK20" s="20">
        <v>42460</v>
      </c>
      <c r="AL20" s="18" t="s">
        <v>190</v>
      </c>
      <c r="AM20" s="21">
        <f>-1*$C$5</f>
        <v>-200000</v>
      </c>
      <c r="AN20" s="18" t="s">
        <v>191</v>
      </c>
      <c r="AO20" s="19">
        <v>1</v>
      </c>
      <c r="AP20" s="19">
        <v>1</v>
      </c>
      <c r="AQ20" s="18" t="s">
        <v>190</v>
      </c>
      <c r="AR20" s="18" t="s">
        <v>62</v>
      </c>
      <c r="AS20" s="18" t="s">
        <v>40</v>
      </c>
      <c r="AT20" s="18" t="s">
        <v>40</v>
      </c>
      <c r="AU20" s="20">
        <v>42460</v>
      </c>
      <c r="AV20" s="18" t="s">
        <v>40</v>
      </c>
      <c r="AW20" s="18" t="s">
        <v>62</v>
      </c>
      <c r="AX20" s="18" t="s">
        <v>40</v>
      </c>
      <c r="AY20" s="18" t="s">
        <v>40</v>
      </c>
      <c r="AZ20" s="18" t="s">
        <v>40</v>
      </c>
      <c r="BA20" s="18" t="s">
        <v>40</v>
      </c>
      <c r="BB20" s="18" t="s">
        <v>40</v>
      </c>
      <c r="BC20" s="18" t="s">
        <v>40</v>
      </c>
      <c r="BD20" s="18" t="s">
        <v>40</v>
      </c>
      <c r="BE20" s="18" t="s">
        <v>40</v>
      </c>
      <c r="BF20" s="18" t="s">
        <v>40</v>
      </c>
      <c r="BG20" s="18" t="s">
        <v>40</v>
      </c>
      <c r="BH20" s="18" t="s">
        <v>40</v>
      </c>
      <c r="BI20" s="18" t="s">
        <v>40</v>
      </c>
      <c r="BJ20" s="18" t="s">
        <v>40</v>
      </c>
      <c r="BK20" t="str">
        <f ca="1">BL20&amp;BM20&amp;BN20&amp;BO20&amp;BP20&amp;BQ20&amp;BR20&amp;BS20&amp;BT20&amp;BU20&amp;BV20&amp;BW20&amp;BX20&amp;BY20&amp;BZ20&amp;CA20</f>
        <v>('KGJPN','CD2016081400020','KGJPN','1408000','CD2016081400020',0,1,'RECORDING','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('KGJPN','CD2016081400020','KGJPN','1408000','CD2016081400020',0,1,'RECORDING','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41</v>
      </c>
    </row>
    <row r="21" spans="1:165">
      <c r="A21" s="23" t="str">
        <f ca="1">BK21</f>
        <v>('KGJPN','CD2016081400020','KGJPN','1408000','CD2016081400020',0,1,'RECORDING','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2" t="str">
        <f ca="1">$C$3</f>
        <v>CD2016081400020</v>
      </c>
      <c r="D21" s="14" t="str">
        <f>$C$1</f>
        <v>KGJPN</v>
      </c>
      <c r="E21" s="14" t="str">
        <f>$C$2</f>
        <v>1408000</v>
      </c>
      <c r="F21" s="22" t="str">
        <f ca="1">$C$3</f>
        <v>CD2016081400020</v>
      </c>
      <c r="G21" s="19">
        <v>0</v>
      </c>
      <c r="H21" s="19">
        <v>1</v>
      </c>
      <c r="I21" s="18" t="s">
        <v>295</v>
      </c>
      <c r="J21" s="18" t="s">
        <v>40</v>
      </c>
      <c r="K21" s="19">
        <v>3</v>
      </c>
      <c r="L21" s="18" t="s">
        <v>0</v>
      </c>
      <c r="M21" s="14" t="str">
        <f>$C$1</f>
        <v>KGJPN</v>
      </c>
      <c r="N21" s="18" t="s">
        <v>300</v>
      </c>
      <c r="O21" s="18" t="s">
        <v>40</v>
      </c>
      <c r="P21" s="14" t="str">
        <f>$C$7</f>
        <v>KJ0245</v>
      </c>
      <c r="Q21" s="18" t="s">
        <v>40</v>
      </c>
      <c r="R21" s="18" t="s">
        <v>40</v>
      </c>
      <c r="S21" s="18" t="s">
        <v>40</v>
      </c>
      <c r="T21" s="18" t="s">
        <v>40</v>
      </c>
      <c r="U21" s="18" t="s">
        <v>40</v>
      </c>
      <c r="V21" s="18" t="s">
        <v>40</v>
      </c>
      <c r="W21" s="18" t="s">
        <v>40</v>
      </c>
      <c r="X21" s="18" t="s">
        <v>40</v>
      </c>
      <c r="Y21" s="18" t="s">
        <v>40</v>
      </c>
      <c r="Z21" s="14" t="str">
        <f>$C$2</f>
        <v>1408000</v>
      </c>
      <c r="AA21" s="18" t="s">
        <v>40</v>
      </c>
      <c r="AB21" s="18" t="s">
        <v>40</v>
      </c>
      <c r="AC21" s="18" t="s">
        <v>40</v>
      </c>
      <c r="AD21" s="18" t="s">
        <v>40</v>
      </c>
      <c r="AE21" s="21">
        <f>-1*$C$6</f>
        <v>-16000</v>
      </c>
      <c r="AF21" s="19">
        <v>0</v>
      </c>
      <c r="AG21" s="18" t="s">
        <v>185</v>
      </c>
      <c r="AH21" s="18" t="s">
        <v>40</v>
      </c>
      <c r="AI21" s="18" t="s">
        <v>40</v>
      </c>
      <c r="AJ21" s="18" t="s">
        <v>301</v>
      </c>
      <c r="AK21" s="20">
        <v>42460</v>
      </c>
      <c r="AL21" s="18" t="s">
        <v>190</v>
      </c>
      <c r="AM21" s="21">
        <f>-1*$C$6</f>
        <v>-16000</v>
      </c>
      <c r="AN21" s="18" t="s">
        <v>191</v>
      </c>
      <c r="AO21" s="19">
        <v>1</v>
      </c>
      <c r="AP21" s="19">
        <v>1</v>
      </c>
      <c r="AQ21" s="18" t="s">
        <v>190</v>
      </c>
      <c r="AR21" s="18" t="s">
        <v>62</v>
      </c>
      <c r="AS21" s="18" t="s">
        <v>40</v>
      </c>
      <c r="AT21" s="18" t="s">
        <v>40</v>
      </c>
      <c r="AU21" s="20">
        <v>42460</v>
      </c>
      <c r="AV21" s="18" t="s">
        <v>40</v>
      </c>
      <c r="AW21" s="18" t="s">
        <v>62</v>
      </c>
      <c r="AX21" s="18" t="s">
        <v>40</v>
      </c>
      <c r="AY21" s="18" t="s">
        <v>40</v>
      </c>
      <c r="AZ21" s="18" t="s">
        <v>40</v>
      </c>
      <c r="BA21" s="18" t="s">
        <v>40</v>
      </c>
      <c r="BB21" s="18" t="s">
        <v>40</v>
      </c>
      <c r="BC21" s="18" t="s">
        <v>245</v>
      </c>
      <c r="BD21" s="18" t="s">
        <v>246</v>
      </c>
      <c r="BE21" s="18" t="s">
        <v>247</v>
      </c>
      <c r="BF21" s="18" t="s">
        <v>248</v>
      </c>
      <c r="BG21" s="18" t="s">
        <v>40</v>
      </c>
      <c r="BH21" s="18" t="s">
        <v>40</v>
      </c>
      <c r="BI21" s="18" t="s">
        <v>40</v>
      </c>
      <c r="BJ21" s="18" t="s">
        <v>40</v>
      </c>
      <c r="BK21" t="str">
        <f ca="1">BL21&amp;BM21&amp;BN21&amp;BO21&amp;BP21&amp;BQ21&amp;BR21&amp;BS21&amp;BT21&amp;BU21&amp;BV21&amp;BW21&amp;BX21&amp;BY21&amp;BZ21&amp;CA21</f>
        <v>('KGJPN','CD2016081400020','KGJPN','1408000','CD2016081400020',0,1,'RECORDING','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('KGJPN','CD2016081400020','KGJPN','1408000','CD2016081400020',0,1,'RECORDING','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356</v>
      </c>
    </row>
    <row r="22" spans="1:165" hidden="1">
      <c r="B22" s="3" t="s">
        <v>424</v>
      </c>
      <c r="E22" t="s">
        <v>425</v>
      </c>
    </row>
    <row r="23" spans="1:165">
      <c r="A23" s="23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6" t="s">
        <v>203</v>
      </c>
      <c r="C23" s="16" t="s">
        <v>204</v>
      </c>
      <c r="D23" s="16" t="s">
        <v>32</v>
      </c>
      <c r="E23" s="16" t="s">
        <v>33</v>
      </c>
      <c r="F23" s="16" t="s">
        <v>43</v>
      </c>
      <c r="G23" s="16" t="s">
        <v>44</v>
      </c>
      <c r="H23" s="16" t="s">
        <v>205</v>
      </c>
      <c r="I23" s="16" t="s">
        <v>229</v>
      </c>
      <c r="J23" s="16" t="s">
        <v>230</v>
      </c>
      <c r="K23" s="16" t="s">
        <v>231</v>
      </c>
      <c r="L23" s="16" t="s">
        <v>232</v>
      </c>
      <c r="M23" s="16" t="s">
        <v>233</v>
      </c>
      <c r="N23" s="34" t="s">
        <v>234</v>
      </c>
      <c r="O23" s="16" t="s">
        <v>235</v>
      </c>
      <c r="P23" s="16" t="s">
        <v>237</v>
      </c>
      <c r="Q23" s="16" t="s">
        <v>238</v>
      </c>
      <c r="R23" s="16" t="s">
        <v>239</v>
      </c>
      <c r="S23" s="16" t="s">
        <v>241</v>
      </c>
      <c r="T23" s="16" t="s">
        <v>243</v>
      </c>
      <c r="U23" s="16" t="s">
        <v>206</v>
      </c>
      <c r="V23" s="16" t="s">
        <v>240</v>
      </c>
      <c r="W23" s="16" t="s">
        <v>236</v>
      </c>
      <c r="X23" s="16" t="s">
        <v>242</v>
      </c>
      <c r="Y23" t="s">
        <v>426</v>
      </c>
    </row>
    <row r="24" spans="1:165">
      <c r="A24" s="23" t="str">
        <f ca="1">Y24</f>
        <v>('KGJPN','CD2016081400020','KGJPN','1408000','CD2016081400020',0,1,'T','SK','KGT08','VO',8,'2016-03-31',200000,200000,200000,16000,0,'N','JPY',16000,200000,0);</v>
      </c>
      <c r="B24" s="14" t="str">
        <f>$C$1</f>
        <v>KGJPN</v>
      </c>
      <c r="C24" s="22" t="str">
        <f ca="1">$C$3</f>
        <v>CD2016081400020</v>
      </c>
      <c r="D24" s="14" t="str">
        <f>$C$1</f>
        <v>KGJPN</v>
      </c>
      <c r="E24" s="14" t="str">
        <f>$C$2</f>
        <v>1408000</v>
      </c>
      <c r="F24" s="22" t="str">
        <f ca="1">$C$3</f>
        <v>CD2016081400020</v>
      </c>
      <c r="G24" s="19">
        <v>0</v>
      </c>
      <c r="H24" s="19">
        <v>1</v>
      </c>
      <c r="I24" s="18" t="s">
        <v>245</v>
      </c>
      <c r="J24" s="18" t="s">
        <v>246</v>
      </c>
      <c r="K24" s="18" t="s">
        <v>247</v>
      </c>
      <c r="L24" s="18" t="s">
        <v>248</v>
      </c>
      <c r="M24" s="19">
        <v>8</v>
      </c>
      <c r="N24" s="20">
        <v>42460</v>
      </c>
      <c r="O24" s="21">
        <f>$C$5</f>
        <v>200000</v>
      </c>
      <c r="P24" s="21">
        <f>$C$5</f>
        <v>200000</v>
      </c>
      <c r="Q24" s="21">
        <f>$C$5</f>
        <v>200000</v>
      </c>
      <c r="R24" s="21">
        <f>$C$6</f>
        <v>16000</v>
      </c>
      <c r="S24" s="19">
        <v>0</v>
      </c>
      <c r="T24" s="18" t="s">
        <v>62</v>
      </c>
      <c r="U24" s="18" t="s">
        <v>190</v>
      </c>
      <c r="V24" s="21">
        <f>$C$6</f>
        <v>16000</v>
      </c>
      <c r="W24" s="21">
        <f>$C$5</f>
        <v>200000</v>
      </c>
      <c r="X24" s="19">
        <v>0</v>
      </c>
      <c r="Y24" t="str">
        <f ca="1">Z24&amp;AA24&amp;AB24&amp;AC24&amp;AD24&amp;AE24&amp;AF24&amp;AG24&amp;AH24&amp;AI24&amp;AJ24&amp;AK24&amp;AL24&amp;AM24&amp;AN24&amp;AO24</f>
        <v>('KGJPN','CD2016081400020','KGJPN','1408000','CD2016081400020',0,1,'T','SK','KGT08','VO',8,'2016-03-31',200000,200000,200000,16000,0,'N','JPY',16000,200000,0);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('KGJPN','CD2016081400020','KGJPN','1408000','CD2016081400020',0,1,'T','SK','KGT08','VO',8,'2016-03-31',200000,200000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356</v>
      </c>
    </row>
    <row r="25" spans="1:165" hidden="1">
      <c r="B25" s="3" t="s">
        <v>427</v>
      </c>
      <c r="E25" t="s">
        <v>428</v>
      </c>
    </row>
    <row r="26" spans="1:165">
      <c r="A26" s="23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6" t="s">
        <v>32</v>
      </c>
      <c r="C26" s="16" t="s">
        <v>33</v>
      </c>
      <c r="D26" s="16" t="s">
        <v>43</v>
      </c>
      <c r="E26" s="16" t="s">
        <v>44</v>
      </c>
      <c r="F26" s="16" t="s">
        <v>102</v>
      </c>
      <c r="G26" s="16" t="s">
        <v>46</v>
      </c>
      <c r="H26" s="16" t="s">
        <v>47</v>
      </c>
      <c r="I26" s="16" t="s">
        <v>199</v>
      </c>
      <c r="J26" s="16" t="s">
        <v>49</v>
      </c>
      <c r="K26" s="34" t="s">
        <v>65</v>
      </c>
      <c r="L26" s="16" t="s">
        <v>67</v>
      </c>
      <c r="M26" s="34" t="s">
        <v>66</v>
      </c>
      <c r="N26" s="16" t="s">
        <v>45</v>
      </c>
      <c r="O26" s="16" t="s">
        <v>76</v>
      </c>
      <c r="P26" s="16" t="s">
        <v>200</v>
      </c>
      <c r="Q26" s="16" t="s">
        <v>201</v>
      </c>
      <c r="R26" s="16" t="s">
        <v>202</v>
      </c>
      <c r="S26" s="16" t="s">
        <v>30</v>
      </c>
      <c r="T26" s="16" t="s">
        <v>31</v>
      </c>
      <c r="U26" s="16" t="s">
        <v>203</v>
      </c>
      <c r="V26" s="16" t="s">
        <v>204</v>
      </c>
      <c r="W26" s="16" t="s">
        <v>205</v>
      </c>
      <c r="X26" s="16" t="s">
        <v>87</v>
      </c>
      <c r="Y26" s="16" t="s">
        <v>34</v>
      </c>
      <c r="Z26" s="16" t="s">
        <v>35</v>
      </c>
      <c r="AA26" s="16" t="s">
        <v>104</v>
      </c>
      <c r="AB26" s="16" t="s">
        <v>206</v>
      </c>
      <c r="AC26" s="16" t="s">
        <v>57</v>
      </c>
      <c r="AD26" s="16" t="s">
        <v>58</v>
      </c>
      <c r="AE26" s="16" t="s">
        <v>59</v>
      </c>
      <c r="AF26" s="16" t="s">
        <v>207</v>
      </c>
      <c r="AG26" s="16" t="s">
        <v>208</v>
      </c>
      <c r="AH26" s="16" t="s">
        <v>209</v>
      </c>
      <c r="AI26" s="16" t="s">
        <v>210</v>
      </c>
      <c r="AJ26" s="16" t="s">
        <v>211</v>
      </c>
      <c r="AK26" s="16" t="s">
        <v>212</v>
      </c>
      <c r="AL26" s="16" t="s">
        <v>55</v>
      </c>
      <c r="AM26" s="16" t="s">
        <v>53</v>
      </c>
      <c r="AN26" s="16" t="s">
        <v>48</v>
      </c>
      <c r="AO26" s="16" t="s">
        <v>213</v>
      </c>
      <c r="AP26" s="16" t="s">
        <v>214</v>
      </c>
      <c r="AQ26" s="16" t="s">
        <v>215</v>
      </c>
      <c r="AR26" s="16" t="s">
        <v>216</v>
      </c>
      <c r="AS26" s="16" t="s">
        <v>217</v>
      </c>
      <c r="AT26" s="16" t="s">
        <v>128</v>
      </c>
      <c r="AU26" s="16" t="s">
        <v>129</v>
      </c>
      <c r="AV26" s="16" t="s">
        <v>69</v>
      </c>
      <c r="AW26" s="16" t="s">
        <v>70</v>
      </c>
      <c r="AX26" s="16" t="s">
        <v>71</v>
      </c>
      <c r="AY26" s="16" t="s">
        <v>42</v>
      </c>
      <c r="AZ26" s="16" t="s">
        <v>75</v>
      </c>
      <c r="BA26" s="16" t="s">
        <v>103</v>
      </c>
      <c r="BB26" s="16" t="s">
        <v>120</v>
      </c>
      <c r="BC26" s="16" t="s">
        <v>121</v>
      </c>
      <c r="BD26" s="16" t="s">
        <v>122</v>
      </c>
      <c r="BE26" s="16" t="s">
        <v>123</v>
      </c>
      <c r="BF26" s="16" t="s">
        <v>136</v>
      </c>
      <c r="BG26" s="16" t="s">
        <v>137</v>
      </c>
      <c r="BH26" s="16" t="s">
        <v>138</v>
      </c>
      <c r="BI26" s="16" t="s">
        <v>139</v>
      </c>
      <c r="BJ26" s="16" t="s">
        <v>140</v>
      </c>
      <c r="BK26" s="16" t="s">
        <v>218</v>
      </c>
      <c r="BL26" s="16" t="s">
        <v>219</v>
      </c>
      <c r="BM26" s="16" t="s">
        <v>60</v>
      </c>
      <c r="BN26" s="16" t="s">
        <v>51</v>
      </c>
      <c r="BO26" s="16" t="s">
        <v>52</v>
      </c>
      <c r="BP26" s="16" t="s">
        <v>144</v>
      </c>
      <c r="BQ26" s="16" t="s">
        <v>145</v>
      </c>
      <c r="BR26" s="16" t="s">
        <v>146</v>
      </c>
      <c r="BS26" s="16" t="s">
        <v>147</v>
      </c>
      <c r="BT26" s="16" t="s">
        <v>148</v>
      </c>
      <c r="BU26" s="16" t="s">
        <v>149</v>
      </c>
      <c r="BV26" s="34" t="s">
        <v>150</v>
      </c>
      <c r="BW26" s="16" t="s">
        <v>151</v>
      </c>
      <c r="BX26" s="16" t="s">
        <v>152</v>
      </c>
      <c r="BY26" s="16" t="s">
        <v>153</v>
      </c>
      <c r="BZ26" s="16" t="s">
        <v>154</v>
      </c>
      <c r="CA26" s="16" t="s">
        <v>155</v>
      </c>
      <c r="CB26" s="16" t="s">
        <v>156</v>
      </c>
      <c r="CC26" s="16" t="s">
        <v>157</v>
      </c>
      <c r="CD26" s="16" t="s">
        <v>158</v>
      </c>
      <c r="CE26" s="16" t="s">
        <v>159</v>
      </c>
      <c r="CF26" s="16" t="s">
        <v>160</v>
      </c>
      <c r="CG26" s="16" t="s">
        <v>161</v>
      </c>
      <c r="CH26" s="16" t="s">
        <v>162</v>
      </c>
      <c r="CI26" s="16" t="s">
        <v>163</v>
      </c>
      <c r="CJ26" s="16" t="s">
        <v>166</v>
      </c>
      <c r="CK26" s="16" t="s">
        <v>220</v>
      </c>
      <c r="CL26" s="16" t="s">
        <v>221</v>
      </c>
      <c r="CM26" s="16" t="s">
        <v>222</v>
      </c>
      <c r="CN26" s="16" t="s">
        <v>223</v>
      </c>
      <c r="CO26" s="16" t="s">
        <v>224</v>
      </c>
      <c r="CP26" t="s">
        <v>429</v>
      </c>
    </row>
    <row r="27" spans="1:165">
      <c r="A27" s="23" t="str">
        <f ca="1">CP27</f>
        <v>('KGJPN','1408000','CD2016081400020',0,1,'CDDR','DOMES',216000,' ','2016-03-31','2016-04-01','2016-03-31',' ',0,' ',' ',0,' ',' ','KGJPN','CD2016081400020',1,'N',' ',' ','Y','JPY','APTTM',1,1,0,' ',' ',0,1,216000,'JPY',0,'IT-01','PSCD1',' ','B',' ','N',' ',' ','AAA','AAA','AAA','2016081400020',0,'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2" t="str">
        <f ca="1">$C$3</f>
        <v>CD2016081400020</v>
      </c>
      <c r="E27" s="19">
        <v>0</v>
      </c>
      <c r="F27" s="19">
        <v>1</v>
      </c>
      <c r="G27" s="18" t="s">
        <v>186</v>
      </c>
      <c r="H27" s="18" t="s">
        <v>347</v>
      </c>
      <c r="I27" s="21">
        <f>$C$4</f>
        <v>216000</v>
      </c>
      <c r="J27" s="18" t="s">
        <v>40</v>
      </c>
      <c r="K27" s="20">
        <v>42460</v>
      </c>
      <c r="L27" s="20">
        <v>42461</v>
      </c>
      <c r="M27" s="20">
        <v>42460</v>
      </c>
      <c r="N27" s="18" t="s">
        <v>40</v>
      </c>
      <c r="O27" s="19">
        <v>0</v>
      </c>
      <c r="P27" s="18" t="s">
        <v>40</v>
      </c>
      <c r="Q27" s="18" t="s">
        <v>40</v>
      </c>
      <c r="R27" s="19">
        <v>0</v>
      </c>
      <c r="S27" s="18" t="s">
        <v>40</v>
      </c>
      <c r="T27" s="18" t="s">
        <v>40</v>
      </c>
      <c r="U27" s="18" t="str">
        <f>$C$1</f>
        <v>KGJPN</v>
      </c>
      <c r="V27" s="22" t="str">
        <f ca="1">$C$3</f>
        <v>CD2016081400020</v>
      </c>
      <c r="W27" s="19">
        <v>1</v>
      </c>
      <c r="X27" s="18" t="s">
        <v>62</v>
      </c>
      <c r="Y27" s="18" t="s">
        <v>40</v>
      </c>
      <c r="Z27" s="18" t="s">
        <v>40</v>
      </c>
      <c r="AA27" s="18" t="s">
        <v>0</v>
      </c>
      <c r="AB27" s="18" t="s">
        <v>190</v>
      </c>
      <c r="AC27" s="18" t="s">
        <v>191</v>
      </c>
      <c r="AD27" s="19">
        <v>1</v>
      </c>
      <c r="AE27" s="19">
        <v>1</v>
      </c>
      <c r="AF27" s="19">
        <v>0</v>
      </c>
      <c r="AG27" s="18" t="s">
        <v>40</v>
      </c>
      <c r="AH27" s="18" t="s">
        <v>40</v>
      </c>
      <c r="AI27" s="19">
        <v>0</v>
      </c>
      <c r="AJ27" s="19">
        <v>1</v>
      </c>
      <c r="AK27" s="21">
        <f>$C$4</f>
        <v>216000</v>
      </c>
      <c r="AL27" s="18" t="s">
        <v>190</v>
      </c>
      <c r="AM27" s="19">
        <v>0</v>
      </c>
      <c r="AN27" s="18" t="s">
        <v>192</v>
      </c>
      <c r="AO27" s="18" t="s">
        <v>226</v>
      </c>
      <c r="AP27" s="18" t="s">
        <v>40</v>
      </c>
      <c r="AQ27" s="18" t="s">
        <v>227</v>
      </c>
      <c r="AR27" s="18" t="s">
        <v>40</v>
      </c>
      <c r="AS27" s="18" t="s">
        <v>62</v>
      </c>
      <c r="AT27" s="18" t="s">
        <v>40</v>
      </c>
      <c r="AU27" s="18" t="s">
        <v>40</v>
      </c>
      <c r="AV27" s="18" t="s">
        <v>187</v>
      </c>
      <c r="AW27" s="18" t="s">
        <v>187</v>
      </c>
      <c r="AX27" s="18" t="s">
        <v>187</v>
      </c>
      <c r="AY27" s="37" t="str">
        <f ca="1">RIGHT($C3,13)</f>
        <v>2016081400020</v>
      </c>
      <c r="AZ27" s="19">
        <v>0</v>
      </c>
      <c r="BA27" s="18" t="s">
        <v>40</v>
      </c>
      <c r="BB27" s="18" t="s">
        <v>40</v>
      </c>
      <c r="BC27" s="18" t="s">
        <v>40</v>
      </c>
      <c r="BD27" s="18" t="s">
        <v>40</v>
      </c>
      <c r="BE27" s="18" t="s">
        <v>40</v>
      </c>
      <c r="BF27" s="18" t="str">
        <f>$C$1</f>
        <v>KGJPN</v>
      </c>
      <c r="BG27" s="18" t="s">
        <v>196</v>
      </c>
      <c r="BH27" s="18" t="s">
        <v>197</v>
      </c>
      <c r="BI27" s="18" t="s">
        <v>40</v>
      </c>
      <c r="BJ27" s="18" t="s">
        <v>40</v>
      </c>
      <c r="BK27" s="19">
        <v>11309435</v>
      </c>
      <c r="BL27" s="18" t="s">
        <v>40</v>
      </c>
      <c r="BM27" s="19">
        <v>0</v>
      </c>
      <c r="BN27" s="19">
        <v>0</v>
      </c>
      <c r="BO27" s="19">
        <v>0</v>
      </c>
      <c r="BP27" s="19">
        <v>1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20">
        <v>42460</v>
      </c>
      <c r="BW27" s="19"/>
      <c r="BX27" s="19"/>
      <c r="BY27" s="19"/>
      <c r="BZ27" s="18" t="s">
        <v>40</v>
      </c>
      <c r="CA27" s="14" t="str">
        <f>$C$7</f>
        <v>KJ0245</v>
      </c>
      <c r="CB27" s="18" t="s">
        <v>40</v>
      </c>
      <c r="CC27" s="18" t="s">
        <v>40</v>
      </c>
      <c r="CD27" s="18" t="s">
        <v>40</v>
      </c>
      <c r="CE27" s="18" t="s">
        <v>351</v>
      </c>
      <c r="CF27" s="18" t="s">
        <v>352</v>
      </c>
      <c r="CG27" s="18" t="s">
        <v>198</v>
      </c>
      <c r="CH27" s="18" t="s">
        <v>40</v>
      </c>
      <c r="CI27" s="18" t="s">
        <v>40</v>
      </c>
      <c r="CJ27" s="19">
        <v>0</v>
      </c>
      <c r="CK27" s="18" t="s">
        <v>62</v>
      </c>
      <c r="CL27" s="18" t="s">
        <v>40</v>
      </c>
      <c r="CM27" s="18" t="s">
        <v>62</v>
      </c>
      <c r="CN27" s="18" t="s">
        <v>62</v>
      </c>
      <c r="CO27" s="18" t="s">
        <v>40</v>
      </c>
      <c r="CP27" t="str">
        <f ca="1">CQ27&amp;CR27&amp;CS27&amp;CT27&amp;CU27&amp;CV27&amp;CW27&amp;CX27&amp;CY27&amp;CZ27&amp;DA27&amp;DB27&amp;DC27&amp;DD27&amp;DE27&amp;DF27</f>
        <v>('KGJPN','1408000','CD2016081400020',0,1,'CDDR','DOMES',216000,' ','2016-03-31','2016-04-01','2016-03-31',' ',0,' ',' ',0,' ',' ','KGJPN','CD2016081400020',1,'N',' ',' ','Y','JPY','APTTM',1,1,0,' ',' ',0,1,216000,'JPY',0,'IT-01','PSCD1',' ','B',' ','N',' ',' ','AAA','AAA','AAA','2016081400020',0,'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('KGJPN','1408000','CD2016081400020',0,1,'CDDR','DOMES',216000,'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','KGJPN','CD2016081400020',1,'N','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,'AAA','AAA','2016081400020',0,'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356</v>
      </c>
    </row>
    <row r="28" spans="1:165" hidden="1">
      <c r="B28" s="3" t="s">
        <v>430</v>
      </c>
      <c r="E28" t="s">
        <v>431</v>
      </c>
    </row>
    <row r="29" spans="1:165">
      <c r="A29" s="23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6" t="s">
        <v>32</v>
      </c>
      <c r="C29" s="16" t="s">
        <v>33</v>
      </c>
      <c r="D29" s="16" t="s">
        <v>43</v>
      </c>
      <c r="E29" s="16" t="s">
        <v>44</v>
      </c>
      <c r="F29" s="16" t="s">
        <v>63</v>
      </c>
      <c r="G29" s="16" t="s">
        <v>46</v>
      </c>
      <c r="H29" s="16" t="s">
        <v>47</v>
      </c>
      <c r="I29" s="16" t="s">
        <v>49</v>
      </c>
      <c r="J29" s="16" t="s">
        <v>64</v>
      </c>
      <c r="K29" s="16" t="s">
        <v>432</v>
      </c>
      <c r="L29" s="34" t="s">
        <v>65</v>
      </c>
      <c r="M29" s="34" t="s">
        <v>66</v>
      </c>
      <c r="N29" s="16" t="s">
        <v>67</v>
      </c>
      <c r="O29" s="16" t="s">
        <v>433</v>
      </c>
      <c r="P29" s="16" t="s">
        <v>69</v>
      </c>
      <c r="Q29" s="16" t="s">
        <v>70</v>
      </c>
      <c r="R29" s="16" t="s">
        <v>71</v>
      </c>
      <c r="S29" s="16" t="s">
        <v>72</v>
      </c>
      <c r="T29" s="16" t="s">
        <v>73</v>
      </c>
      <c r="U29" s="16" t="s">
        <v>74</v>
      </c>
      <c r="V29" s="16" t="s">
        <v>42</v>
      </c>
      <c r="W29" s="16" t="s">
        <v>75</v>
      </c>
      <c r="X29" s="16" t="s">
        <v>45</v>
      </c>
      <c r="Y29" s="16" t="s">
        <v>76</v>
      </c>
      <c r="Z29" s="16" t="s">
        <v>77</v>
      </c>
      <c r="AA29" s="16" t="s">
        <v>78</v>
      </c>
      <c r="AB29" s="16" t="s">
        <v>79</v>
      </c>
      <c r="AC29" s="16" t="s">
        <v>80</v>
      </c>
      <c r="AD29" s="16" t="s">
        <v>81</v>
      </c>
      <c r="AE29" s="16" t="s">
        <v>82</v>
      </c>
      <c r="AF29" s="16" t="s">
        <v>83</v>
      </c>
      <c r="AG29" s="16" t="s">
        <v>84</v>
      </c>
      <c r="AH29" s="16" t="s">
        <v>85</v>
      </c>
      <c r="AI29" s="16" t="s">
        <v>86</v>
      </c>
      <c r="AJ29" s="16" t="s">
        <v>50</v>
      </c>
      <c r="AK29" s="16" t="s">
        <v>87</v>
      </c>
      <c r="AL29" s="16" t="s">
        <v>88</v>
      </c>
      <c r="AM29" s="16" t="s">
        <v>89</v>
      </c>
      <c r="AN29" s="16" t="s">
        <v>90</v>
      </c>
      <c r="AO29" s="16" t="s">
        <v>91</v>
      </c>
      <c r="AP29" s="16" t="s">
        <v>92</v>
      </c>
      <c r="AQ29" s="16" t="s">
        <v>93</v>
      </c>
      <c r="AR29" s="16" t="s">
        <v>94</v>
      </c>
      <c r="AS29" s="16" t="s">
        <v>95</v>
      </c>
      <c r="AT29" s="16" t="s">
        <v>96</v>
      </c>
      <c r="AU29" s="16" t="s">
        <v>97</v>
      </c>
      <c r="AV29" s="16" t="s">
        <v>98</v>
      </c>
      <c r="AW29" s="16" t="s">
        <v>99</v>
      </c>
      <c r="AX29" s="16" t="s">
        <v>100</v>
      </c>
      <c r="AY29" s="16" t="s">
        <v>101</v>
      </c>
      <c r="AZ29" s="16" t="s">
        <v>102</v>
      </c>
      <c r="BA29" s="16" t="s">
        <v>103</v>
      </c>
      <c r="BB29" s="16" t="s">
        <v>34</v>
      </c>
      <c r="BC29" s="16" t="s">
        <v>35</v>
      </c>
      <c r="BD29" s="16" t="s">
        <v>104</v>
      </c>
      <c r="BE29" s="16" t="s">
        <v>54</v>
      </c>
      <c r="BF29" s="16" t="s">
        <v>57</v>
      </c>
      <c r="BG29" s="16" t="s">
        <v>58</v>
      </c>
      <c r="BH29" s="16" t="s">
        <v>59</v>
      </c>
      <c r="BI29" s="16" t="s">
        <v>105</v>
      </c>
      <c r="BJ29" s="16" t="s">
        <v>106</v>
      </c>
      <c r="BK29" s="16" t="s">
        <v>55</v>
      </c>
      <c r="BL29" s="16" t="s">
        <v>48</v>
      </c>
      <c r="BM29" s="16" t="s">
        <v>107</v>
      </c>
      <c r="BN29" s="16" t="s">
        <v>108</v>
      </c>
      <c r="BO29" s="16" t="s">
        <v>109</v>
      </c>
      <c r="BP29" s="16" t="s">
        <v>110</v>
      </c>
      <c r="BQ29" s="16" t="s">
        <v>111</v>
      </c>
      <c r="BR29" s="16" t="s">
        <v>112</v>
      </c>
      <c r="BS29" s="16" t="s">
        <v>113</v>
      </c>
      <c r="BT29" s="16" t="s">
        <v>114</v>
      </c>
      <c r="BU29" s="16" t="s">
        <v>115</v>
      </c>
      <c r="BV29" s="16" t="s">
        <v>116</v>
      </c>
      <c r="BW29" s="16" t="s">
        <v>117</v>
      </c>
      <c r="BX29" s="16" t="s">
        <v>118</v>
      </c>
      <c r="BY29" s="16" t="s">
        <v>119</v>
      </c>
      <c r="BZ29" s="16" t="s">
        <v>120</v>
      </c>
      <c r="CA29" s="16" t="s">
        <v>121</v>
      </c>
      <c r="CB29" s="16" t="s">
        <v>122</v>
      </c>
      <c r="CC29" s="16" t="s">
        <v>123</v>
      </c>
      <c r="CD29" s="16" t="s">
        <v>124</v>
      </c>
      <c r="CE29" s="16" t="s">
        <v>125</v>
      </c>
      <c r="CF29" s="16" t="s">
        <v>126</v>
      </c>
      <c r="CG29" s="16" t="s">
        <v>127</v>
      </c>
      <c r="CH29" s="16" t="s">
        <v>128</v>
      </c>
      <c r="CI29" s="16" t="s">
        <v>129</v>
      </c>
      <c r="CJ29" s="16" t="s">
        <v>130</v>
      </c>
      <c r="CK29" s="16" t="s">
        <v>30</v>
      </c>
      <c r="CL29" s="16" t="s">
        <v>31</v>
      </c>
      <c r="CM29" s="16" t="s">
        <v>131</v>
      </c>
      <c r="CN29" s="16" t="s">
        <v>132</v>
      </c>
      <c r="CO29" s="16" t="s">
        <v>133</v>
      </c>
      <c r="CP29" s="16" t="s">
        <v>134</v>
      </c>
      <c r="CQ29" s="16" t="s">
        <v>135</v>
      </c>
      <c r="CR29" s="16" t="s">
        <v>136</v>
      </c>
      <c r="CS29" s="16" t="s">
        <v>137</v>
      </c>
      <c r="CT29" s="16" t="s">
        <v>138</v>
      </c>
      <c r="CU29" s="16" t="s">
        <v>139</v>
      </c>
      <c r="CV29" s="16" t="s">
        <v>140</v>
      </c>
      <c r="CW29" s="16" t="s">
        <v>141</v>
      </c>
      <c r="CX29" s="16" t="s">
        <v>142</v>
      </c>
      <c r="CY29" s="16" t="s">
        <v>143</v>
      </c>
      <c r="CZ29" s="16" t="s">
        <v>36</v>
      </c>
      <c r="DA29" s="16" t="s">
        <v>60</v>
      </c>
      <c r="DB29" s="16" t="s">
        <v>51</v>
      </c>
      <c r="DC29" s="16" t="s">
        <v>52</v>
      </c>
      <c r="DD29" s="16" t="s">
        <v>144</v>
      </c>
      <c r="DE29" s="16" t="s">
        <v>145</v>
      </c>
      <c r="DF29" s="16" t="s">
        <v>146</v>
      </c>
      <c r="DG29" s="16" t="s">
        <v>147</v>
      </c>
      <c r="DH29" s="16" t="s">
        <v>148</v>
      </c>
      <c r="DI29" s="16" t="s">
        <v>149</v>
      </c>
      <c r="DJ29" s="34" t="s">
        <v>150</v>
      </c>
      <c r="DK29" s="16" t="s">
        <v>151</v>
      </c>
      <c r="DL29" s="16" t="s">
        <v>152</v>
      </c>
      <c r="DM29" s="16" t="s">
        <v>153</v>
      </c>
      <c r="DN29" s="16" t="s">
        <v>154</v>
      </c>
      <c r="DO29" s="16" t="s">
        <v>155</v>
      </c>
      <c r="DP29" s="16" t="s">
        <v>156</v>
      </c>
      <c r="DQ29" s="16" t="s">
        <v>157</v>
      </c>
      <c r="DR29" s="16" t="s">
        <v>158</v>
      </c>
      <c r="DS29" s="16" t="s">
        <v>159</v>
      </c>
      <c r="DT29" s="16" t="s">
        <v>160</v>
      </c>
      <c r="DU29" s="16" t="s">
        <v>161</v>
      </c>
      <c r="DV29" s="16" t="s">
        <v>162</v>
      </c>
      <c r="DW29" s="16" t="s">
        <v>163</v>
      </c>
      <c r="DX29" s="16" t="s">
        <v>164</v>
      </c>
      <c r="DY29" s="34" t="s">
        <v>165</v>
      </c>
      <c r="DZ29" s="16" t="s">
        <v>166</v>
      </c>
      <c r="EA29" s="16" t="s">
        <v>167</v>
      </c>
      <c r="EB29" s="16" t="s">
        <v>168</v>
      </c>
      <c r="EC29" s="16" t="s">
        <v>169</v>
      </c>
      <c r="ED29" s="16" t="s">
        <v>170</v>
      </c>
      <c r="EE29" s="16" t="s">
        <v>171</v>
      </c>
      <c r="EF29" s="16" t="s">
        <v>172</v>
      </c>
      <c r="EG29" s="16" t="s">
        <v>173</v>
      </c>
      <c r="EH29" s="16" t="s">
        <v>174</v>
      </c>
      <c r="EI29" s="16" t="s">
        <v>175</v>
      </c>
      <c r="EJ29" s="16" t="s">
        <v>176</v>
      </c>
      <c r="EK29" s="16" t="s">
        <v>177</v>
      </c>
      <c r="EL29" s="16" t="s">
        <v>178</v>
      </c>
      <c r="EM29" s="16" t="s">
        <v>179</v>
      </c>
      <c r="EN29" s="16" t="s">
        <v>180</v>
      </c>
      <c r="EO29" s="16" t="s">
        <v>181</v>
      </c>
      <c r="EP29" s="16" t="s">
        <v>182</v>
      </c>
      <c r="EQ29" s="16" t="s">
        <v>183</v>
      </c>
      <c r="ER29" s="16" t="s">
        <v>184</v>
      </c>
      <c r="ES29" t="s">
        <v>434</v>
      </c>
    </row>
    <row r="30" spans="1:165">
      <c r="A30" s="23" t="str">
        <f ca="1">ES30</f>
        <v>('KGJPN','1408000','CD2016081400020',0,'O','CDDR','DOMES',' ','DOMES',216000,'2016-03-31','2016-03-31','2016-04-02','2016-09-30','AAA','AAA','AAA',' ',null,0,'2016081400020',0,'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2" t="str">
        <f ca="1">$C$3</f>
        <v>CD2016081400020</v>
      </c>
      <c r="E30" s="19">
        <v>0</v>
      </c>
      <c r="F30" s="18" t="s">
        <v>349</v>
      </c>
      <c r="G30" s="18" t="s">
        <v>186</v>
      </c>
      <c r="H30" s="18" t="s">
        <v>347</v>
      </c>
      <c r="I30" s="18" t="s">
        <v>40</v>
      </c>
      <c r="J30" s="18" t="s">
        <v>347</v>
      </c>
      <c r="K30" s="21">
        <f>$C$4</f>
        <v>216000</v>
      </c>
      <c r="L30" s="20">
        <v>42460</v>
      </c>
      <c r="M30" s="20">
        <v>42460</v>
      </c>
      <c r="N30" s="20">
        <v>42462</v>
      </c>
      <c r="O30" s="20">
        <v>42643</v>
      </c>
      <c r="P30" s="18" t="s">
        <v>187</v>
      </c>
      <c r="Q30" s="18" t="s">
        <v>187</v>
      </c>
      <c r="R30" s="18" t="s">
        <v>187</v>
      </c>
      <c r="S30" s="18" t="s">
        <v>40</v>
      </c>
      <c r="T30" s="19"/>
      <c r="U30" s="19">
        <v>0</v>
      </c>
      <c r="V30" s="37" t="str">
        <f ca="1">RIGHT($C3,13)</f>
        <v>2016081400020</v>
      </c>
      <c r="W30" s="19">
        <v>0</v>
      </c>
      <c r="X30" s="18" t="s">
        <v>40</v>
      </c>
      <c r="Y30" s="19">
        <v>0</v>
      </c>
      <c r="Z30" s="18" t="s">
        <v>40</v>
      </c>
      <c r="AA30" s="19">
        <v>0</v>
      </c>
      <c r="AB30" s="19">
        <v>0</v>
      </c>
      <c r="AC30" s="19"/>
      <c r="AD30" s="19"/>
      <c r="AE30" s="18" t="s">
        <v>188</v>
      </c>
      <c r="AF30" s="19">
        <v>0</v>
      </c>
      <c r="AG30" s="19">
        <v>0</v>
      </c>
      <c r="AH30" s="18" t="s">
        <v>62</v>
      </c>
      <c r="AI30" s="18" t="s">
        <v>40</v>
      </c>
      <c r="AJ30" s="18" t="s">
        <v>189</v>
      </c>
      <c r="AK30" s="18" t="s">
        <v>62</v>
      </c>
      <c r="AL30" s="19"/>
      <c r="AM30" s="19">
        <v>0</v>
      </c>
      <c r="AN30" s="19"/>
      <c r="AO30" s="19"/>
      <c r="AP30" s="19">
        <v>0</v>
      </c>
      <c r="AQ30" s="19"/>
      <c r="AR30" s="19">
        <v>0</v>
      </c>
      <c r="AS30" s="19"/>
      <c r="AT30" s="19">
        <v>0</v>
      </c>
      <c r="AU30" s="18" t="s">
        <v>62</v>
      </c>
      <c r="AV30" s="19">
        <v>0</v>
      </c>
      <c r="AW30" s="18" t="s">
        <v>62</v>
      </c>
      <c r="AX30" s="18" t="s">
        <v>40</v>
      </c>
      <c r="AY30" s="19"/>
      <c r="AZ30" s="19">
        <v>1</v>
      </c>
      <c r="BA30" s="18" t="s">
        <v>40</v>
      </c>
      <c r="BB30" s="18" t="s">
        <v>40</v>
      </c>
      <c r="BC30" s="18" t="s">
        <v>40</v>
      </c>
      <c r="BD30" s="18" t="s">
        <v>0</v>
      </c>
      <c r="BE30" s="18" t="s">
        <v>190</v>
      </c>
      <c r="BF30" s="18" t="s">
        <v>191</v>
      </c>
      <c r="BG30" s="19">
        <v>1</v>
      </c>
      <c r="BH30" s="19">
        <v>1</v>
      </c>
      <c r="BI30" s="21">
        <f>$C$4</f>
        <v>216000</v>
      </c>
      <c r="BJ30" s="21">
        <f>$C$4</f>
        <v>216000</v>
      </c>
      <c r="BK30" s="18" t="s">
        <v>190</v>
      </c>
      <c r="BL30" s="18" t="s">
        <v>192</v>
      </c>
      <c r="BM30" s="18" t="s">
        <v>193</v>
      </c>
      <c r="BN30" s="18" t="s">
        <v>62</v>
      </c>
      <c r="BO30" s="18" t="s">
        <v>194</v>
      </c>
      <c r="BP30" s="18" t="s">
        <v>40</v>
      </c>
      <c r="BQ30" s="18" t="s">
        <v>194</v>
      </c>
      <c r="BR30" s="18" t="s">
        <v>194</v>
      </c>
      <c r="BS30" s="18" t="s">
        <v>40</v>
      </c>
      <c r="BT30" s="18" t="s">
        <v>62</v>
      </c>
      <c r="BU30" s="18" t="str">
        <f>$C$1</f>
        <v>KGJPN</v>
      </c>
      <c r="BV30" s="18" t="s">
        <v>62</v>
      </c>
      <c r="BW30" s="18" t="s">
        <v>40</v>
      </c>
      <c r="BX30" s="18" t="s">
        <v>40</v>
      </c>
      <c r="BY30" s="18" t="s">
        <v>62</v>
      </c>
      <c r="BZ30" s="18" t="s">
        <v>40</v>
      </c>
      <c r="CA30" s="18" t="s">
        <v>40</v>
      </c>
      <c r="CB30" s="18" t="s">
        <v>40</v>
      </c>
      <c r="CC30" s="18" t="s">
        <v>40</v>
      </c>
      <c r="CD30" s="19">
        <v>0</v>
      </c>
      <c r="CE30" s="18" t="s">
        <v>40</v>
      </c>
      <c r="CF30" s="18" t="s">
        <v>40</v>
      </c>
      <c r="CG30" s="18" t="s">
        <v>40</v>
      </c>
      <c r="CH30" s="18" t="s">
        <v>40</v>
      </c>
      <c r="CI30" s="18" t="s">
        <v>40</v>
      </c>
      <c r="CJ30" s="18" t="s">
        <v>195</v>
      </c>
      <c r="CK30" s="18" t="s">
        <v>40</v>
      </c>
      <c r="CL30" s="18" t="s">
        <v>40</v>
      </c>
      <c r="CM30" s="18" t="s">
        <v>40</v>
      </c>
      <c r="CN30" s="18" t="s">
        <v>40</v>
      </c>
      <c r="CO30" s="18" t="s">
        <v>190</v>
      </c>
      <c r="CP30" s="18" t="s">
        <v>40</v>
      </c>
      <c r="CQ30" s="18" t="s">
        <v>40</v>
      </c>
      <c r="CR30" s="18" t="str">
        <f>$C$1</f>
        <v>KGJPN</v>
      </c>
      <c r="CS30" s="18" t="s">
        <v>196</v>
      </c>
      <c r="CT30" s="18" t="s">
        <v>197</v>
      </c>
      <c r="CU30" s="18" t="s">
        <v>40</v>
      </c>
      <c r="CV30" s="18" t="s">
        <v>40</v>
      </c>
      <c r="CW30" s="18" t="s">
        <v>40</v>
      </c>
      <c r="CX30" s="18" t="s">
        <v>40</v>
      </c>
      <c r="CY30" s="18" t="s">
        <v>40</v>
      </c>
      <c r="CZ30" s="18" t="s">
        <v>40</v>
      </c>
      <c r="DA30" s="19">
        <v>0</v>
      </c>
      <c r="DB30" s="21">
        <f>$C$4</f>
        <v>216000</v>
      </c>
      <c r="DC30" s="19">
        <v>0</v>
      </c>
      <c r="DD30" s="19">
        <v>1</v>
      </c>
      <c r="DE30" s="19">
        <v>0</v>
      </c>
      <c r="DF30" s="19">
        <v>0</v>
      </c>
      <c r="DG30" s="19">
        <v>0</v>
      </c>
      <c r="DH30" s="19">
        <v>0</v>
      </c>
      <c r="DI30" s="19">
        <v>0</v>
      </c>
      <c r="DJ30" s="20">
        <v>42460</v>
      </c>
      <c r="DK30" s="19"/>
      <c r="DL30" s="20">
        <v>42643</v>
      </c>
      <c r="DM30" s="19"/>
      <c r="DN30" s="18" t="s">
        <v>40</v>
      </c>
      <c r="DO30" s="14" t="str">
        <f>$C$7</f>
        <v>KJ0245</v>
      </c>
      <c r="DP30" s="18" t="s">
        <v>40</v>
      </c>
      <c r="DQ30" s="18" t="s">
        <v>40</v>
      </c>
      <c r="DR30" s="18" t="s">
        <v>40</v>
      </c>
      <c r="DS30" s="18" t="s">
        <v>351</v>
      </c>
      <c r="DT30" s="18" t="s">
        <v>352</v>
      </c>
      <c r="DU30" s="18" t="s">
        <v>198</v>
      </c>
      <c r="DV30" s="18" t="s">
        <v>40</v>
      </c>
      <c r="DW30" s="18" t="s">
        <v>40</v>
      </c>
      <c r="DX30" s="21">
        <f>$C$4</f>
        <v>216000</v>
      </c>
      <c r="DY30" s="20">
        <v>42460</v>
      </c>
      <c r="DZ30" s="19">
        <v>0</v>
      </c>
      <c r="EA30" s="18" t="s">
        <v>40</v>
      </c>
      <c r="EB30" s="18" t="s">
        <v>40</v>
      </c>
      <c r="EC30" s="18" t="s">
        <v>40</v>
      </c>
      <c r="ED30" s="18" t="s">
        <v>40</v>
      </c>
      <c r="EE30" s="18" t="s">
        <v>40</v>
      </c>
      <c r="EF30" s="18" t="s">
        <v>0</v>
      </c>
      <c r="EG30" s="18" t="s">
        <v>40</v>
      </c>
      <c r="EH30" s="18" t="s">
        <v>40</v>
      </c>
      <c r="EI30" s="18" t="s">
        <v>40</v>
      </c>
      <c r="EJ30" s="18" t="s">
        <v>40</v>
      </c>
      <c r="EK30" s="18" t="s">
        <v>40</v>
      </c>
      <c r="EL30" s="18" t="s">
        <v>40</v>
      </c>
      <c r="EM30" s="18" t="s">
        <v>0</v>
      </c>
      <c r="EN30" s="18" t="s">
        <v>40</v>
      </c>
      <c r="EO30" s="18" t="s">
        <v>40</v>
      </c>
      <c r="EP30" s="18" t="s">
        <v>353</v>
      </c>
      <c r="EQ30" s="18" t="s">
        <v>40</v>
      </c>
      <c r="ER30" s="18" t="s">
        <v>354</v>
      </c>
      <c r="ES30" t="str">
        <f ca="1">ET30&amp;EU30&amp;EV30&amp;EW30&amp;EX30&amp;EY30&amp;EZ30&amp;FA30&amp;FB30&amp;FC30&amp;FD30&amp;FE30&amp;FF30&amp;FG30&amp;FH30&amp;FI30</f>
        <v>('KGJPN','1408000','CD2016081400020',0,'O','CDDR','DOMES',' ','DOMES',216000,'2016-03-31','2016-03-31','2016-04-02','2016-09-30','AAA','AAA','AAA',' ',null,0,'2016081400020',0,'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('KGJPN','1408000','CD2016081400020',0,'O','CDDR','DOMES','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',null,0,'2016081400020',0,'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356</v>
      </c>
    </row>
    <row r="31" spans="1:165" hidden="1">
      <c r="B31" s="3" t="s">
        <v>435</v>
      </c>
      <c r="E31" t="s">
        <v>436</v>
      </c>
    </row>
    <row r="32" spans="1:165">
      <c r="A32" s="23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6" t="s">
        <v>32</v>
      </c>
      <c r="C32" s="16" t="s">
        <v>33</v>
      </c>
      <c r="D32" s="16" t="s">
        <v>43</v>
      </c>
      <c r="E32" s="16" t="s">
        <v>44</v>
      </c>
      <c r="F32" s="16" t="s">
        <v>102</v>
      </c>
      <c r="G32" s="16" t="s">
        <v>229</v>
      </c>
      <c r="H32" s="16" t="s">
        <v>230</v>
      </c>
      <c r="I32" s="16" t="s">
        <v>231</v>
      </c>
      <c r="J32" s="16" t="s">
        <v>232</v>
      </c>
      <c r="K32" s="16" t="s">
        <v>233</v>
      </c>
      <c r="L32" s="34" t="s">
        <v>234</v>
      </c>
      <c r="M32" s="16" t="s">
        <v>115</v>
      </c>
      <c r="N32" s="16" t="s">
        <v>235</v>
      </c>
      <c r="O32" s="16" t="s">
        <v>236</v>
      </c>
      <c r="P32" s="16" t="s">
        <v>237</v>
      </c>
      <c r="Q32" s="16" t="s">
        <v>238</v>
      </c>
      <c r="R32" s="16" t="s">
        <v>239</v>
      </c>
      <c r="S32" s="16" t="s">
        <v>240</v>
      </c>
      <c r="T32" s="16" t="s">
        <v>241</v>
      </c>
      <c r="U32" s="16" t="s">
        <v>242</v>
      </c>
      <c r="V32" s="16" t="s">
        <v>243</v>
      </c>
      <c r="W32" s="16" t="s">
        <v>244</v>
      </c>
      <c r="X32" s="16" t="s">
        <v>206</v>
      </c>
      <c r="Y32" s="16" t="s">
        <v>55</v>
      </c>
      <c r="Z32" t="s">
        <v>437</v>
      </c>
    </row>
    <row r="33" spans="1:84">
      <c r="A33" s="23" t="str">
        <f ca="1">Z33</f>
        <v>('KGJPN','1408000','CD2016081400020',0,1,'T','SK','KGT08','VO',8,'2016-03-31','KGJPN',200000,200000,200000,200000,16000,16000,0,0,'N','N','JPY','JPY');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2" t="str">
        <f ca="1">$C$3</f>
        <v>CD2016081400020</v>
      </c>
      <c r="E33" s="19">
        <v>0</v>
      </c>
      <c r="F33" s="19">
        <v>1</v>
      </c>
      <c r="G33" s="18" t="s">
        <v>245</v>
      </c>
      <c r="H33" s="18" t="s">
        <v>246</v>
      </c>
      <c r="I33" s="18" t="s">
        <v>247</v>
      </c>
      <c r="J33" s="18" t="s">
        <v>248</v>
      </c>
      <c r="K33" s="19">
        <v>8</v>
      </c>
      <c r="L33" s="20">
        <v>42460</v>
      </c>
      <c r="M33" s="18" t="str">
        <f>$C$1</f>
        <v>KGJPN</v>
      </c>
      <c r="N33" s="21">
        <f>$C$5</f>
        <v>200000</v>
      </c>
      <c r="O33" s="21">
        <f>$C$5</f>
        <v>200000</v>
      </c>
      <c r="P33" s="21">
        <f>$C$5</f>
        <v>200000</v>
      </c>
      <c r="Q33" s="21">
        <f>$C$5</f>
        <v>200000</v>
      </c>
      <c r="R33" s="21">
        <f>$C$6</f>
        <v>16000</v>
      </c>
      <c r="S33" s="21">
        <f>$C$6</f>
        <v>16000</v>
      </c>
      <c r="T33" s="19">
        <v>0</v>
      </c>
      <c r="U33" s="19">
        <v>0</v>
      </c>
      <c r="V33" s="18" t="s">
        <v>62</v>
      </c>
      <c r="W33" s="18" t="s">
        <v>62</v>
      </c>
      <c r="X33" s="18" t="s">
        <v>190</v>
      </c>
      <c r="Y33" s="18" t="s">
        <v>190</v>
      </c>
      <c r="Z33" t="str">
        <f ca="1">AA33&amp;AB33&amp;AC33&amp;AD33&amp;AE33&amp;AF33&amp;AG33&amp;AH33&amp;AI33&amp;AJ33&amp;AK33&amp;AL33&amp;AM33&amp;AN33&amp;AO33&amp;AP33</f>
        <v>('KGJPN','1408000','CD2016081400020',0,1,'T','SK','KGT08','VO',8,'2016-03-31','KGJPN',200000,200000,200000,200000,16000,16000,0,0,'N','N','JPY','JPY');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('KGJPN','1408000','CD2016081400020',0,1,'T','SK','KGT08','VO',8,'2016-03-31','KGJPN',200000,200000,200000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356</v>
      </c>
    </row>
    <row r="34" spans="1:84" hidden="1">
      <c r="B34" s="3" t="s">
        <v>293</v>
      </c>
      <c r="E34" t="s">
        <v>438</v>
      </c>
    </row>
    <row r="35" spans="1:84">
      <c r="A35" s="23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6" t="s">
        <v>32</v>
      </c>
      <c r="C35" s="16" t="s">
        <v>33</v>
      </c>
      <c r="D35" s="16" t="s">
        <v>43</v>
      </c>
      <c r="E35" s="16" t="s">
        <v>44</v>
      </c>
      <c r="F35" s="16" t="s">
        <v>102</v>
      </c>
      <c r="G35" s="16" t="s">
        <v>249</v>
      </c>
      <c r="H35" s="16" t="s">
        <v>250</v>
      </c>
      <c r="I35" s="16" t="s">
        <v>251</v>
      </c>
      <c r="J35" s="16" t="s">
        <v>252</v>
      </c>
      <c r="K35" s="16" t="s">
        <v>253</v>
      </c>
      <c r="L35" s="16" t="s">
        <v>254</v>
      </c>
      <c r="M35" s="16" t="s">
        <v>255</v>
      </c>
      <c r="N35" s="16" t="s">
        <v>256</v>
      </c>
      <c r="O35" s="16" t="s">
        <v>257</v>
      </c>
      <c r="P35" s="16" t="s">
        <v>258</v>
      </c>
      <c r="Q35" s="16" t="s">
        <v>259</v>
      </c>
      <c r="R35" s="16" t="s">
        <v>260</v>
      </c>
      <c r="S35" s="16" t="s">
        <v>261</v>
      </c>
      <c r="T35" s="16" t="s">
        <v>262</v>
      </c>
      <c r="U35" s="16" t="s">
        <v>263</v>
      </c>
      <c r="V35" s="16" t="s">
        <v>264</v>
      </c>
      <c r="W35" s="16" t="s">
        <v>265</v>
      </c>
      <c r="X35" s="16" t="s">
        <v>266</v>
      </c>
      <c r="Y35" s="16" t="s">
        <v>267</v>
      </c>
      <c r="Z35" s="16" t="s">
        <v>268</v>
      </c>
      <c r="AA35" s="16" t="s">
        <v>174</v>
      </c>
      <c r="AB35" s="16" t="s">
        <v>269</v>
      </c>
      <c r="AC35" s="16" t="s">
        <v>270</v>
      </c>
      <c r="AD35" s="16" t="s">
        <v>271</v>
      </c>
      <c r="AE35" s="16" t="s">
        <v>272</v>
      </c>
      <c r="AF35" s="16" t="s">
        <v>273</v>
      </c>
      <c r="AG35" s="16" t="s">
        <v>274</v>
      </c>
      <c r="AH35" s="34" t="s">
        <v>275</v>
      </c>
      <c r="AI35" s="16" t="s">
        <v>276</v>
      </c>
      <c r="AJ35" s="34" t="s">
        <v>60</v>
      </c>
      <c r="AK35" s="16" t="s">
        <v>277</v>
      </c>
      <c r="AL35" s="34" t="s">
        <v>65</v>
      </c>
      <c r="AM35" s="16" t="s">
        <v>278</v>
      </c>
      <c r="AN35" s="16" t="s">
        <v>279</v>
      </c>
      <c r="AO35" s="16" t="s">
        <v>57</v>
      </c>
      <c r="AP35" s="16" t="s">
        <v>58</v>
      </c>
      <c r="AQ35" s="16" t="s">
        <v>59</v>
      </c>
      <c r="AR35" s="16" t="s">
        <v>55</v>
      </c>
      <c r="AS35" s="16" t="s">
        <v>280</v>
      </c>
      <c r="AT35" s="16" t="s">
        <v>281</v>
      </c>
      <c r="AU35" s="16" t="s">
        <v>282</v>
      </c>
      <c r="AV35" s="16" t="s">
        <v>283</v>
      </c>
      <c r="AW35" s="16" t="s">
        <v>284</v>
      </c>
      <c r="AX35" s="34" t="s">
        <v>285</v>
      </c>
      <c r="AY35" s="16" t="s">
        <v>286</v>
      </c>
      <c r="AZ35" s="16" t="s">
        <v>287</v>
      </c>
      <c r="BA35" s="16" t="s">
        <v>154</v>
      </c>
      <c r="BB35" s="16" t="s">
        <v>155</v>
      </c>
      <c r="BC35" s="16" t="s">
        <v>156</v>
      </c>
      <c r="BD35" s="16" t="s">
        <v>157</v>
      </c>
      <c r="BE35" s="16" t="s">
        <v>158</v>
      </c>
      <c r="BF35" s="16" t="s">
        <v>288</v>
      </c>
      <c r="BG35" s="34" t="s">
        <v>289</v>
      </c>
      <c r="BH35" s="16" t="s">
        <v>229</v>
      </c>
      <c r="BI35" s="16" t="s">
        <v>230</v>
      </c>
      <c r="BJ35" s="16" t="s">
        <v>231</v>
      </c>
      <c r="BK35" s="16" t="s">
        <v>232</v>
      </c>
      <c r="BL35" s="16" t="s">
        <v>49</v>
      </c>
      <c r="BM35" s="16" t="s">
        <v>290</v>
      </c>
      <c r="BN35" s="16" t="s">
        <v>291</v>
      </c>
      <c r="BO35" s="16" t="s">
        <v>292</v>
      </c>
      <c r="BP35" t="s">
        <v>439</v>
      </c>
    </row>
    <row r="36" spans="1:84">
      <c r="A36" s="23" t="str">
        <f ca="1">BP36</f>
        <v>('KGJPN','1408000','CD2016081400020',0,1,'RECORDING','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2" t="str">
        <f ca="1">$C$3</f>
        <v>CD2016081400020</v>
      </c>
      <c r="E36" s="19">
        <v>0</v>
      </c>
      <c r="F36" s="19">
        <v>1</v>
      </c>
      <c r="G36" s="18" t="s">
        <v>295</v>
      </c>
      <c r="H36" s="18" t="s">
        <v>40</v>
      </c>
      <c r="I36" s="19">
        <v>1</v>
      </c>
      <c r="J36" s="18" t="s">
        <v>0</v>
      </c>
      <c r="K36" s="14" t="str">
        <f>$C$1</f>
        <v>KGJPN</v>
      </c>
      <c r="L36" s="18" t="s">
        <v>296</v>
      </c>
      <c r="M36" s="18" t="s">
        <v>40</v>
      </c>
      <c r="N36" s="14" t="str">
        <f>$C$7</f>
        <v>KJ0245</v>
      </c>
      <c r="O36" s="18" t="s">
        <v>40</v>
      </c>
      <c r="P36" s="18" t="s">
        <v>40</v>
      </c>
      <c r="Q36" s="18" t="s">
        <v>40</v>
      </c>
      <c r="R36" s="18" t="s">
        <v>40</v>
      </c>
      <c r="S36" s="18" t="s">
        <v>40</v>
      </c>
      <c r="T36" s="18" t="s">
        <v>40</v>
      </c>
      <c r="U36" s="18" t="s">
        <v>40</v>
      </c>
      <c r="V36" s="18" t="s">
        <v>40</v>
      </c>
      <c r="W36" s="18" t="s">
        <v>40</v>
      </c>
      <c r="X36" s="14" t="str">
        <f>$C$2</f>
        <v>1408000</v>
      </c>
      <c r="Y36" s="18" t="s">
        <v>40</v>
      </c>
      <c r="Z36" s="18" t="s">
        <v>40</v>
      </c>
      <c r="AA36" s="18" t="s">
        <v>40</v>
      </c>
      <c r="AB36" s="18" t="s">
        <v>40</v>
      </c>
      <c r="AC36" s="21">
        <f>$C$4</f>
        <v>216000</v>
      </c>
      <c r="AD36" s="19">
        <v>0</v>
      </c>
      <c r="AE36" s="18" t="s">
        <v>40</v>
      </c>
      <c r="AF36" s="18" t="s">
        <v>40</v>
      </c>
      <c r="AG36" s="18" t="s">
        <v>350</v>
      </c>
      <c r="AH36" s="20">
        <v>42460</v>
      </c>
      <c r="AI36" s="18" t="s">
        <v>228</v>
      </c>
      <c r="AJ36" s="19">
        <v>11309753</v>
      </c>
      <c r="AK36" s="18" t="s">
        <v>297</v>
      </c>
      <c r="AL36" s="20">
        <v>42460</v>
      </c>
      <c r="AM36" s="18" t="s">
        <v>190</v>
      </c>
      <c r="AN36" s="21">
        <f>$C$4</f>
        <v>216000</v>
      </c>
      <c r="AO36" s="18" t="s">
        <v>191</v>
      </c>
      <c r="AP36" s="19">
        <v>1</v>
      </c>
      <c r="AQ36" s="19">
        <v>1</v>
      </c>
      <c r="AR36" s="18" t="s">
        <v>190</v>
      </c>
      <c r="AS36" s="18" t="s">
        <v>298</v>
      </c>
      <c r="AT36" s="19">
        <v>2015</v>
      </c>
      <c r="AU36" s="19">
        <v>12</v>
      </c>
      <c r="AV36" s="18" t="s">
        <v>40</v>
      </c>
      <c r="AW36" s="18" t="s">
        <v>40</v>
      </c>
      <c r="AX36" s="20">
        <v>42460</v>
      </c>
      <c r="AY36" s="18" t="s">
        <v>40</v>
      </c>
      <c r="AZ36" s="18" t="s">
        <v>62</v>
      </c>
      <c r="BA36" s="18" t="s">
        <v>40</v>
      </c>
      <c r="BB36" s="18" t="s">
        <v>40</v>
      </c>
      <c r="BC36" s="18" t="s">
        <v>40</v>
      </c>
      <c r="BD36" s="18" t="s">
        <v>40</v>
      </c>
      <c r="BE36" s="18" t="s">
        <v>40</v>
      </c>
      <c r="BF36" s="19">
        <v>36</v>
      </c>
      <c r="BG36" s="20">
        <v>42460</v>
      </c>
      <c r="BH36" s="18" t="s">
        <v>40</v>
      </c>
      <c r="BI36" s="18" t="s">
        <v>40</v>
      </c>
      <c r="BJ36" s="18" t="s">
        <v>40</v>
      </c>
      <c r="BK36" s="18" t="s">
        <v>40</v>
      </c>
      <c r="BL36" s="18" t="s">
        <v>40</v>
      </c>
      <c r="BM36" s="18" t="s">
        <v>40</v>
      </c>
      <c r="BN36" s="18" t="s">
        <v>40</v>
      </c>
      <c r="BO36" s="18" t="s">
        <v>62</v>
      </c>
      <c r="BP36" t="str">
        <f ca="1">BQ36&amp;BR36&amp;BS36&amp;BT36&amp;BU36&amp;BV36&amp;BW36&amp;BX36&amp;BY36&amp;BZ36&amp;CA36&amp;CB36&amp;CC36&amp;CD36&amp;CE36&amp;CF36</f>
        <v>('KGJPN','1408000','CD2016081400020',0,1,'RECORDING','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('KGJPN','1408000','CD2016081400020',0,1,'RECORDING','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41</v>
      </c>
    </row>
    <row r="37" spans="1:84">
      <c r="A37" s="23" t="str">
        <f ca="1">BP37</f>
        <v>('KGJPN','1408000','CD2016081400020',0,1,'RECORDING','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2" t="str">
        <f ca="1">$C$3</f>
        <v>CD2016081400020</v>
      </c>
      <c r="E37" s="19">
        <v>0</v>
      </c>
      <c r="F37" s="19">
        <v>1</v>
      </c>
      <c r="G37" s="18" t="s">
        <v>295</v>
      </c>
      <c r="H37" s="18" t="s">
        <v>40</v>
      </c>
      <c r="I37" s="19">
        <v>2</v>
      </c>
      <c r="J37" s="18" t="s">
        <v>0</v>
      </c>
      <c r="K37" s="14" t="str">
        <f>$C$1</f>
        <v>KGJPN</v>
      </c>
      <c r="L37" s="18" t="s">
        <v>348</v>
      </c>
      <c r="M37" s="18" t="s">
        <v>40</v>
      </c>
      <c r="N37" s="14" t="str">
        <f>$C$7</f>
        <v>KJ0245</v>
      </c>
      <c r="O37" s="18" t="s">
        <v>40</v>
      </c>
      <c r="P37" s="18" t="s">
        <v>40</v>
      </c>
      <c r="Q37" s="18" t="s">
        <v>40</v>
      </c>
      <c r="R37" s="18" t="s">
        <v>40</v>
      </c>
      <c r="S37" s="18" t="s">
        <v>40</v>
      </c>
      <c r="T37" s="18" t="s">
        <v>40</v>
      </c>
      <c r="U37" s="18" t="s">
        <v>40</v>
      </c>
      <c r="V37" s="18" t="s">
        <v>40</v>
      </c>
      <c r="W37" s="18" t="s">
        <v>40</v>
      </c>
      <c r="X37" s="14" t="str">
        <f>$C$2</f>
        <v>1408000</v>
      </c>
      <c r="Y37" s="18" t="s">
        <v>40</v>
      </c>
      <c r="Z37" s="18" t="s">
        <v>40</v>
      </c>
      <c r="AA37" s="18" t="s">
        <v>40</v>
      </c>
      <c r="AB37" s="18" t="s">
        <v>40</v>
      </c>
      <c r="AC37" s="21">
        <f>-1*$C$5</f>
        <v>-200000</v>
      </c>
      <c r="AD37" s="19">
        <v>0</v>
      </c>
      <c r="AE37" s="18" t="s">
        <v>40</v>
      </c>
      <c r="AF37" s="18" t="s">
        <v>40</v>
      </c>
      <c r="AG37" s="18" t="s">
        <v>350</v>
      </c>
      <c r="AH37" s="20">
        <v>42460</v>
      </c>
      <c r="AI37" s="18" t="s">
        <v>228</v>
      </c>
      <c r="AJ37" s="19">
        <v>11309753</v>
      </c>
      <c r="AK37" s="18" t="s">
        <v>297</v>
      </c>
      <c r="AL37" s="20">
        <v>42460</v>
      </c>
      <c r="AM37" s="18" t="s">
        <v>190</v>
      </c>
      <c r="AN37" s="21">
        <f>-1*$C$5</f>
        <v>-200000</v>
      </c>
      <c r="AO37" s="18" t="s">
        <v>191</v>
      </c>
      <c r="AP37" s="19">
        <v>1</v>
      </c>
      <c r="AQ37" s="19">
        <v>1</v>
      </c>
      <c r="AR37" s="18" t="s">
        <v>190</v>
      </c>
      <c r="AS37" s="18" t="s">
        <v>299</v>
      </c>
      <c r="AT37" s="19">
        <v>2015</v>
      </c>
      <c r="AU37" s="19">
        <v>12</v>
      </c>
      <c r="AV37" s="18" t="s">
        <v>40</v>
      </c>
      <c r="AW37" s="18" t="s">
        <v>40</v>
      </c>
      <c r="AX37" s="20">
        <v>42460</v>
      </c>
      <c r="AY37" s="18" t="s">
        <v>40</v>
      </c>
      <c r="AZ37" s="18" t="s">
        <v>62</v>
      </c>
      <c r="BA37" s="18" t="s">
        <v>40</v>
      </c>
      <c r="BB37" s="18" t="s">
        <v>40</v>
      </c>
      <c r="BC37" s="18" t="s">
        <v>40</v>
      </c>
      <c r="BD37" s="18" t="s">
        <v>40</v>
      </c>
      <c r="BE37" s="18" t="s">
        <v>40</v>
      </c>
      <c r="BF37" s="19">
        <v>296</v>
      </c>
      <c r="BG37" s="20">
        <v>42460</v>
      </c>
      <c r="BH37" s="18" t="s">
        <v>40</v>
      </c>
      <c r="BI37" s="18" t="s">
        <v>40</v>
      </c>
      <c r="BJ37" s="18" t="s">
        <v>40</v>
      </c>
      <c r="BK37" s="18" t="s">
        <v>40</v>
      </c>
      <c r="BL37" s="18" t="s">
        <v>40</v>
      </c>
      <c r="BM37" s="18" t="s">
        <v>40</v>
      </c>
      <c r="BN37" s="18" t="s">
        <v>40</v>
      </c>
      <c r="BO37" s="18" t="s">
        <v>62</v>
      </c>
      <c r="BP37" t="str">
        <f ca="1">BQ37&amp;BR37&amp;BS37&amp;BT37&amp;BU37&amp;BV37&amp;BW37&amp;BX37&amp;BY37&amp;BZ37&amp;CA37&amp;CB37&amp;CC37&amp;CD37&amp;CE37&amp;CF37</f>
        <v>('KGJPN','1408000','CD2016081400020',0,1,'RECORDING','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('KGJPN','1408000','CD2016081400020',0,1,'RECORDING','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41</v>
      </c>
    </row>
    <row r="38" spans="1:84">
      <c r="A38" s="23" t="str">
        <f ca="1">BP38</f>
        <v>('KGJPN','1408000','CD2016081400020',0,1,'RECORDING','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2" t="str">
        <f ca="1">$C$3</f>
        <v>CD2016081400020</v>
      </c>
      <c r="E38" s="19">
        <v>0</v>
      </c>
      <c r="F38" s="19">
        <v>1</v>
      </c>
      <c r="G38" s="18" t="s">
        <v>295</v>
      </c>
      <c r="H38" s="18" t="s">
        <v>40</v>
      </c>
      <c r="I38" s="19">
        <v>3</v>
      </c>
      <c r="J38" s="18" t="s">
        <v>0</v>
      </c>
      <c r="K38" s="14" t="str">
        <f>$C$1</f>
        <v>KGJPN</v>
      </c>
      <c r="L38" s="18" t="s">
        <v>300</v>
      </c>
      <c r="M38" s="18" t="s">
        <v>40</v>
      </c>
      <c r="N38" s="14" t="str">
        <f>$C$7</f>
        <v>KJ0245</v>
      </c>
      <c r="O38" s="18" t="s">
        <v>40</v>
      </c>
      <c r="P38" s="18" t="s">
        <v>40</v>
      </c>
      <c r="Q38" s="18" t="s">
        <v>40</v>
      </c>
      <c r="R38" s="18" t="s">
        <v>40</v>
      </c>
      <c r="S38" s="18" t="s">
        <v>40</v>
      </c>
      <c r="T38" s="18" t="s">
        <v>40</v>
      </c>
      <c r="U38" s="18" t="s">
        <v>40</v>
      </c>
      <c r="V38" s="18" t="s">
        <v>40</v>
      </c>
      <c r="W38" s="18" t="s">
        <v>40</v>
      </c>
      <c r="X38" s="14" t="str">
        <f>$C$2</f>
        <v>1408000</v>
      </c>
      <c r="Y38" s="18" t="s">
        <v>40</v>
      </c>
      <c r="Z38" s="18" t="s">
        <v>40</v>
      </c>
      <c r="AA38" s="18" t="s">
        <v>40</v>
      </c>
      <c r="AB38" s="18" t="s">
        <v>40</v>
      </c>
      <c r="AC38" s="21">
        <f>-1*$C$6</f>
        <v>-16000</v>
      </c>
      <c r="AD38" s="19">
        <v>0</v>
      </c>
      <c r="AE38" s="18" t="s">
        <v>40</v>
      </c>
      <c r="AF38" s="18" t="s">
        <v>40</v>
      </c>
      <c r="AG38" s="18" t="s">
        <v>350</v>
      </c>
      <c r="AH38" s="20">
        <v>42460</v>
      </c>
      <c r="AI38" s="18" t="s">
        <v>228</v>
      </c>
      <c r="AJ38" s="19">
        <v>11309753</v>
      </c>
      <c r="AK38" s="18" t="s">
        <v>297</v>
      </c>
      <c r="AL38" s="20">
        <v>42460</v>
      </c>
      <c r="AM38" s="18" t="s">
        <v>190</v>
      </c>
      <c r="AN38" s="21">
        <f>-1*$C$6</f>
        <v>-16000</v>
      </c>
      <c r="AO38" s="18" t="s">
        <v>191</v>
      </c>
      <c r="AP38" s="19">
        <v>1</v>
      </c>
      <c r="AQ38" s="19">
        <v>1</v>
      </c>
      <c r="AR38" s="18" t="s">
        <v>190</v>
      </c>
      <c r="AS38" s="18" t="s">
        <v>301</v>
      </c>
      <c r="AT38" s="19">
        <v>2015</v>
      </c>
      <c r="AU38" s="19">
        <v>12</v>
      </c>
      <c r="AV38" s="18" t="s">
        <v>40</v>
      </c>
      <c r="AW38" s="18" t="s">
        <v>40</v>
      </c>
      <c r="AX38" s="20">
        <v>42460</v>
      </c>
      <c r="AY38" s="18" t="s">
        <v>40</v>
      </c>
      <c r="AZ38" s="18" t="s">
        <v>62</v>
      </c>
      <c r="BA38" s="18" t="s">
        <v>40</v>
      </c>
      <c r="BB38" s="18" t="s">
        <v>40</v>
      </c>
      <c r="BC38" s="18" t="s">
        <v>40</v>
      </c>
      <c r="BD38" s="18" t="s">
        <v>40</v>
      </c>
      <c r="BE38" s="18" t="s">
        <v>40</v>
      </c>
      <c r="BF38" s="19">
        <v>297</v>
      </c>
      <c r="BG38" s="20">
        <v>42460</v>
      </c>
      <c r="BH38" s="18" t="s">
        <v>245</v>
      </c>
      <c r="BI38" s="18" t="s">
        <v>246</v>
      </c>
      <c r="BJ38" s="18" t="s">
        <v>247</v>
      </c>
      <c r="BK38" s="18" t="s">
        <v>248</v>
      </c>
      <c r="BL38" s="18" t="s">
        <v>40</v>
      </c>
      <c r="BM38" s="18" t="s">
        <v>40</v>
      </c>
      <c r="BN38" s="18" t="s">
        <v>40</v>
      </c>
      <c r="BO38" s="18" t="s">
        <v>62</v>
      </c>
      <c r="BP38" t="str">
        <f ca="1">BQ38&amp;BR38&amp;BS38&amp;BT38&amp;BU38&amp;BV38&amp;BW38&amp;BX38&amp;BY38&amp;BZ38&amp;CA38&amp;CB38&amp;CC38&amp;CD38&amp;CE38&amp;CF38</f>
        <v>('KGJPN','1408000','CD2016081400020',0,1,'RECORDING','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('KGJPN','1408000','CD2016081400020',0,1,'RECORDING','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356</v>
      </c>
    </row>
  </sheetData>
  <dataConsolidate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66" t="s">
        <v>391</v>
      </c>
      <c r="C3" s="66">
        <v>1</v>
      </c>
      <c r="D3" s="31" t="s">
        <v>392</v>
      </c>
      <c r="E3" s="32"/>
      <c r="F3" s="89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2" t="s">
        <v>495</v>
      </c>
      <c r="J3" s="52" t="s">
        <v>494</v>
      </c>
      <c r="K3" s="44" t="s">
        <v>365</v>
      </c>
      <c r="L3" s="44" t="s">
        <v>501</v>
      </c>
      <c r="M3" s="44"/>
      <c r="N3" s="44"/>
      <c r="O3" s="44"/>
      <c r="P3" s="44"/>
      <c r="Q3" s="44"/>
      <c r="R3" s="44"/>
      <c r="S3" s="44"/>
      <c r="T3" s="44"/>
      <c r="U3" s="44"/>
    </row>
    <row r="4" spans="2:21">
      <c r="B4" s="66" t="s">
        <v>393</v>
      </c>
      <c r="C4" s="66" t="s">
        <v>394</v>
      </c>
      <c r="D4" s="31" t="s">
        <v>493</v>
      </c>
      <c r="E4" s="32"/>
      <c r="F4" s="89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2" t="s">
        <v>497</v>
      </c>
      <c r="J4" s="52" t="s">
        <v>496</v>
      </c>
      <c r="K4" s="44" t="s">
        <v>365</v>
      </c>
      <c r="L4" s="44" t="s">
        <v>501</v>
      </c>
      <c r="M4" s="44"/>
      <c r="N4" s="44"/>
      <c r="O4" s="44"/>
      <c r="P4" s="44"/>
      <c r="Q4" s="44"/>
      <c r="R4" s="44"/>
      <c r="S4" s="44"/>
      <c r="T4" s="44"/>
      <c r="U4" s="44"/>
    </row>
    <row r="5" spans="2:21">
      <c r="B5" s="66" t="s">
        <v>501</v>
      </c>
      <c r="C5" s="66" t="s">
        <v>500</v>
      </c>
      <c r="D5" s="38"/>
      <c r="E5" s="70" t="s">
        <v>558</v>
      </c>
      <c r="F5" s="89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2" t="s">
        <v>499</v>
      </c>
      <c r="J5" s="52" t="s">
        <v>498</v>
      </c>
      <c r="K5" s="44" t="s">
        <v>365</v>
      </c>
      <c r="L5" s="44" t="s">
        <v>501</v>
      </c>
      <c r="M5" s="44"/>
      <c r="N5" s="44"/>
      <c r="O5" s="44"/>
      <c r="P5" s="44"/>
      <c r="Q5" s="44"/>
      <c r="R5" s="44"/>
      <c r="S5" s="44"/>
      <c r="T5" s="44"/>
      <c r="U5" s="44"/>
    </row>
    <row r="6" spans="2:21" ht="14.25">
      <c r="B6" s="67" t="s">
        <v>502</v>
      </c>
      <c r="C6" s="66" t="s">
        <v>1419</v>
      </c>
      <c r="D6" s="32"/>
      <c r="E6" s="32"/>
      <c r="F6" s="89"/>
      <c r="G6" s="71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1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1" t="s">
        <v>504</v>
      </c>
      <c r="J6" s="92" t="s">
        <v>503</v>
      </c>
      <c r="K6" s="44" t="s">
        <v>365</v>
      </c>
      <c r="L6" s="44" t="s">
        <v>506</v>
      </c>
      <c r="M6" s="44"/>
      <c r="N6" s="44"/>
      <c r="O6" s="44"/>
      <c r="P6" s="44"/>
      <c r="Q6" s="44"/>
      <c r="R6" s="44"/>
      <c r="S6" s="44"/>
      <c r="T6" s="44"/>
      <c r="U6" s="44"/>
    </row>
    <row r="7" spans="2:21">
      <c r="B7" s="66" t="s">
        <v>506</v>
      </c>
      <c r="C7" s="66" t="s">
        <v>505</v>
      </c>
      <c r="D7" s="32"/>
      <c r="E7" s="32"/>
      <c r="F7" s="89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1" t="s">
        <v>508</v>
      </c>
      <c r="J7" s="51" t="s">
        <v>507</v>
      </c>
      <c r="K7" s="44" t="s">
        <v>365</v>
      </c>
      <c r="L7" s="44" t="s">
        <v>506</v>
      </c>
      <c r="M7" s="44"/>
      <c r="N7" s="44"/>
      <c r="O7" s="44"/>
      <c r="P7" s="44"/>
      <c r="Q7" s="44"/>
      <c r="R7" s="44"/>
      <c r="S7" s="44"/>
      <c r="T7" s="44"/>
      <c r="U7" s="44"/>
    </row>
    <row r="8" spans="2:21" ht="14.25">
      <c r="B8" s="67" t="s">
        <v>515</v>
      </c>
      <c r="C8" s="67" t="s">
        <v>514</v>
      </c>
      <c r="D8" s="32"/>
      <c r="E8" s="32"/>
      <c r="F8" s="89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1" t="s">
        <v>655</v>
      </c>
      <c r="J8" s="92" t="s">
        <v>509</v>
      </c>
      <c r="K8" s="44" t="s">
        <v>365</v>
      </c>
      <c r="L8" s="44" t="s">
        <v>506</v>
      </c>
      <c r="M8" s="44"/>
      <c r="N8" s="44"/>
      <c r="O8" s="44"/>
      <c r="P8" s="44"/>
      <c r="Q8" s="44"/>
      <c r="R8" s="44"/>
      <c r="S8" s="44"/>
      <c r="T8" s="44"/>
      <c r="U8" s="44"/>
    </row>
    <row r="9" spans="2:21">
      <c r="B9" s="66"/>
      <c r="C9" s="66"/>
      <c r="D9" s="32"/>
      <c r="E9" s="32"/>
      <c r="F9" s="89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0" t="s">
        <v>635</v>
      </c>
      <c r="J9" s="51" t="s">
        <v>510</v>
      </c>
      <c r="K9" s="44" t="s">
        <v>365</v>
      </c>
      <c r="L9" s="44" t="s">
        <v>506</v>
      </c>
      <c r="M9" s="44"/>
      <c r="N9" s="44"/>
      <c r="O9" s="44"/>
      <c r="P9" s="44"/>
      <c r="Q9" s="44"/>
      <c r="R9" s="44"/>
      <c r="S9" s="44"/>
      <c r="T9" s="44"/>
      <c r="U9" s="44"/>
    </row>
    <row r="10" spans="2:21">
      <c r="B10" s="66"/>
      <c r="C10" s="66"/>
      <c r="D10" s="32"/>
      <c r="E10" s="32"/>
      <c r="F10" s="89"/>
      <c r="G10" s="71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1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0" t="s">
        <v>636</v>
      </c>
      <c r="J10" s="51" t="s">
        <v>511</v>
      </c>
      <c r="K10" s="44" t="s">
        <v>365</v>
      </c>
      <c r="L10" s="44" t="s">
        <v>506</v>
      </c>
      <c r="M10" s="44"/>
      <c r="N10" s="44"/>
      <c r="O10" s="44"/>
      <c r="P10" s="44"/>
      <c r="Q10" s="44"/>
      <c r="R10" s="44"/>
      <c r="S10" s="44"/>
      <c r="T10" s="44"/>
      <c r="U10" s="44"/>
    </row>
    <row r="11" spans="2:21">
      <c r="B11" s="66"/>
      <c r="C11" s="66"/>
      <c r="D11" s="32"/>
      <c r="E11" s="32"/>
      <c r="F11" s="89"/>
      <c r="G11" s="71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1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1" t="s">
        <v>513</v>
      </c>
      <c r="J11" s="51" t="s">
        <v>512</v>
      </c>
      <c r="K11" s="44" t="s">
        <v>365</v>
      </c>
      <c r="L11" s="44" t="s">
        <v>506</v>
      </c>
      <c r="M11" s="44"/>
      <c r="N11" s="44"/>
      <c r="O11" s="44"/>
      <c r="P11" s="44"/>
      <c r="Q11" s="44"/>
      <c r="R11" s="44"/>
      <c r="S11" s="44"/>
      <c r="T11" s="44"/>
      <c r="U11" s="44"/>
    </row>
    <row r="12" spans="2:21" ht="14.25">
      <c r="B12" s="66"/>
      <c r="C12" s="66"/>
      <c r="D12" s="32"/>
      <c r="E12" s="32"/>
      <c r="F12" s="89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7" t="s">
        <v>637</v>
      </c>
      <c r="J12" s="93" t="s">
        <v>519</v>
      </c>
      <c r="K12" s="44" t="s">
        <v>506</v>
      </c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2:21">
      <c r="B13" s="66"/>
      <c r="C13" s="66"/>
      <c r="D13" s="32"/>
      <c r="E13" s="32"/>
      <c r="F13" s="89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6" t="s">
        <v>517</v>
      </c>
      <c r="J13" s="66" t="s">
        <v>516</v>
      </c>
      <c r="K13" s="44" t="s">
        <v>365</v>
      </c>
      <c r="L13" s="44" t="s">
        <v>506</v>
      </c>
      <c r="M13" s="44"/>
      <c r="N13" s="44"/>
      <c r="O13" s="44"/>
      <c r="P13" s="44"/>
      <c r="Q13" s="44"/>
      <c r="R13" s="44"/>
      <c r="S13" s="44"/>
      <c r="T13" s="44"/>
      <c r="U13" s="44"/>
    </row>
    <row r="14" spans="2:21" ht="14.25">
      <c r="B14" s="66"/>
      <c r="C14" s="66"/>
      <c r="D14" s="32"/>
      <c r="E14" s="32"/>
      <c r="F14" s="89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6" t="s">
        <v>634</v>
      </c>
      <c r="J14" s="93" t="s">
        <v>518</v>
      </c>
      <c r="K14" s="44" t="s">
        <v>365</v>
      </c>
      <c r="L14" s="44" t="s">
        <v>506</v>
      </c>
      <c r="M14" s="44"/>
      <c r="N14" s="44"/>
      <c r="O14" s="44"/>
      <c r="P14" s="44"/>
      <c r="Q14" s="44"/>
      <c r="R14" s="44"/>
      <c r="S14" s="44"/>
      <c r="T14" s="44"/>
      <c r="U14" s="44"/>
    </row>
    <row r="15" spans="2:21">
      <c r="F15" s="89"/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6" t="s">
        <v>520</v>
      </c>
      <c r="J15" s="66" t="s">
        <v>521</v>
      </c>
      <c r="K15" s="44" t="s">
        <v>365</v>
      </c>
      <c r="L15" s="44" t="s">
        <v>506</v>
      </c>
      <c r="M15" s="44"/>
      <c r="N15" s="44"/>
      <c r="O15" s="44"/>
      <c r="P15" s="44"/>
      <c r="Q15" s="44"/>
      <c r="R15" s="44"/>
      <c r="S15" s="44"/>
      <c r="T15" s="44"/>
      <c r="U15" s="44"/>
    </row>
    <row r="16" spans="2:21">
      <c r="F16" s="89"/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6" t="s">
        <v>523</v>
      </c>
      <c r="J16" s="66" t="s">
        <v>522</v>
      </c>
      <c r="K16" s="44" t="s">
        <v>365</v>
      </c>
      <c r="L16" s="44" t="s">
        <v>506</v>
      </c>
      <c r="M16" s="44"/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/>
      </c>
      <c r="C17" s="49" t="s">
        <v>489</v>
      </c>
      <c r="F17" s="89"/>
      <c r="G17" s="71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1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6" t="s">
        <v>566</v>
      </c>
      <c r="J17" s="66" t="s">
        <v>565</v>
      </c>
      <c r="K17" s="44" t="s">
        <v>365</v>
      </c>
      <c r="L17" s="44" t="s">
        <v>506</v>
      </c>
      <c r="M17" s="44"/>
      <c r="N17" s="44"/>
      <c r="O17" s="44"/>
      <c r="P17" s="44"/>
      <c r="Q17" s="44"/>
      <c r="R17" s="44"/>
      <c r="S17" s="44"/>
      <c r="T17" s="44"/>
      <c r="U17" s="44"/>
    </row>
    <row r="18" spans="2:21">
      <c r="F18" s="89"/>
      <c r="G18" s="71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1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6" t="s">
        <v>568</v>
      </c>
      <c r="J18" s="66" t="s">
        <v>567</v>
      </c>
      <c r="K18" s="44" t="s">
        <v>365</v>
      </c>
      <c r="L18" s="44" t="s">
        <v>506</v>
      </c>
      <c r="M18" s="44"/>
      <c r="N18" s="44"/>
      <c r="O18" s="44"/>
      <c r="P18" s="44"/>
      <c r="Q18" s="44"/>
      <c r="R18" s="44"/>
      <c r="S18" s="44"/>
      <c r="T18" s="44"/>
      <c r="U18" s="44"/>
    </row>
    <row r="19" spans="2:21">
      <c r="F19" s="89"/>
      <c r="G19" s="91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1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6" t="s">
        <v>631</v>
      </c>
      <c r="J19" s="66" t="s">
        <v>630</v>
      </c>
      <c r="K19" s="44" t="s">
        <v>365</v>
      </c>
      <c r="L19" s="44" t="s">
        <v>506</v>
      </c>
      <c r="M19" s="44"/>
      <c r="N19" s="44"/>
      <c r="O19" s="44"/>
      <c r="P19" s="44"/>
      <c r="Q19" s="44"/>
      <c r="R19" s="44"/>
      <c r="S19" s="44"/>
      <c r="T19" s="44"/>
      <c r="U19" s="44"/>
    </row>
    <row r="20" spans="2:21">
      <c r="B20" s="50"/>
      <c r="C20" s="12" t="s">
        <v>489</v>
      </c>
      <c r="F20" s="89"/>
      <c r="G20" s="91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1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6" t="s">
        <v>632</v>
      </c>
      <c r="J20" s="66" t="s">
        <v>633</v>
      </c>
      <c r="K20" s="44" t="s">
        <v>365</v>
      </c>
      <c r="L20" s="44" t="s">
        <v>506</v>
      </c>
      <c r="M20" s="44"/>
      <c r="N20" s="44"/>
      <c r="O20" s="44"/>
      <c r="P20" s="44"/>
      <c r="Q20" s="44"/>
      <c r="R20" s="44"/>
      <c r="S20" s="44"/>
      <c r="T20" s="44"/>
      <c r="U20" s="44"/>
    </row>
    <row r="21" spans="2:21">
      <c r="B21" s="50"/>
      <c r="C21" s="12" t="s">
        <v>489</v>
      </c>
      <c r="F21" s="89"/>
      <c r="G21" s="42"/>
      <c r="H21" s="42"/>
      <c r="I21" s="66"/>
      <c r="J21" s="66"/>
      <c r="K21" s="44" t="s">
        <v>365</v>
      </c>
      <c r="L21" s="44"/>
      <c r="M21" s="44"/>
      <c r="N21" s="44"/>
      <c r="O21" s="44"/>
      <c r="P21" s="44"/>
      <c r="Q21" s="44"/>
      <c r="R21" s="44"/>
      <c r="S21" s="44"/>
      <c r="T21" s="44"/>
      <c r="U21" s="44"/>
    </row>
    <row r="22" spans="2:21">
      <c r="B22" s="64"/>
      <c r="C22" s="12" t="s">
        <v>489</v>
      </c>
      <c r="F22" s="89"/>
      <c r="G22" s="42"/>
      <c r="H22" s="42"/>
      <c r="I22" s="66"/>
      <c r="J22" s="66"/>
      <c r="K22" s="44" t="s">
        <v>365</v>
      </c>
      <c r="L22" s="44"/>
      <c r="M22" s="44"/>
      <c r="N22" s="44"/>
      <c r="O22" s="44"/>
      <c r="P22" s="44"/>
      <c r="Q22" s="44"/>
      <c r="R22" s="44"/>
      <c r="S22" s="44"/>
      <c r="T22" s="44"/>
      <c r="U22" s="44"/>
    </row>
    <row r="23" spans="2:21">
      <c r="B23" s="64"/>
      <c r="C23" s="12" t="s">
        <v>490</v>
      </c>
      <c r="F23" s="89"/>
      <c r="G23" s="42"/>
      <c r="H23" s="42"/>
      <c r="I23" s="66"/>
      <c r="J23" s="66"/>
      <c r="K23" s="44" t="s">
        <v>365</v>
      </c>
      <c r="L23" s="44"/>
      <c r="M23" s="44"/>
      <c r="N23" s="44"/>
      <c r="O23" s="44"/>
      <c r="P23" s="44"/>
      <c r="Q23" s="44"/>
      <c r="R23" s="44"/>
      <c r="S23" s="44"/>
      <c r="T23" s="44"/>
      <c r="U23" s="44"/>
    </row>
    <row r="24" spans="2:21">
      <c r="B24" s="64"/>
      <c r="C24" s="12" t="s">
        <v>490</v>
      </c>
      <c r="F24" s="89"/>
      <c r="G24" s="42"/>
      <c r="H24" s="42"/>
      <c r="I24" s="66"/>
      <c r="J24" s="66"/>
      <c r="K24" s="44" t="s">
        <v>365</v>
      </c>
      <c r="L24" s="44"/>
      <c r="M24" s="44"/>
      <c r="N24" s="44"/>
      <c r="O24" s="44"/>
      <c r="P24" s="44"/>
      <c r="Q24" s="44"/>
      <c r="R24" s="44"/>
      <c r="S24" s="44"/>
      <c r="T24" s="44"/>
      <c r="U24" s="44"/>
    </row>
    <row r="25" spans="2:21">
      <c r="B25" s="50"/>
      <c r="C25" s="12" t="s">
        <v>489</v>
      </c>
      <c r="F25" s="89"/>
      <c r="G25" s="42"/>
      <c r="H25" s="42"/>
      <c r="I25" s="66"/>
      <c r="J25" s="66"/>
      <c r="K25" s="44" t="s">
        <v>365</v>
      </c>
      <c r="L25" s="44"/>
      <c r="M25" s="44"/>
      <c r="N25" s="44"/>
      <c r="O25" s="44"/>
      <c r="P25" s="44"/>
      <c r="Q25" s="44"/>
      <c r="R25" s="44"/>
      <c r="S25" s="44"/>
      <c r="T25" s="44"/>
      <c r="U25" s="44"/>
    </row>
    <row r="26" spans="2:21">
      <c r="F26" s="89"/>
      <c r="G26" s="42"/>
      <c r="H26" s="42"/>
      <c r="I26" s="66"/>
      <c r="J26" s="66"/>
      <c r="K26" s="44" t="s">
        <v>365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</row>
    <row r="27" spans="2:21">
      <c r="F27" s="89"/>
      <c r="G27" s="42"/>
      <c r="H27" s="42"/>
      <c r="I27" s="66"/>
      <c r="J27" s="66"/>
      <c r="K27" s="44" t="s">
        <v>365</v>
      </c>
      <c r="L27" s="44"/>
      <c r="M27" s="44"/>
      <c r="N27" s="44"/>
      <c r="O27" s="44"/>
      <c r="P27" s="44"/>
      <c r="Q27" s="44"/>
      <c r="R27" s="44"/>
      <c r="S27" s="44"/>
      <c r="T27" s="44"/>
      <c r="U27" s="44"/>
    </row>
    <row r="28" spans="2:21">
      <c r="F28" s="89"/>
      <c r="G28" s="42"/>
      <c r="H28" s="42"/>
      <c r="I28" s="66"/>
      <c r="J28" s="66"/>
      <c r="K28" s="44" t="s">
        <v>365</v>
      </c>
      <c r="L28" s="44"/>
      <c r="M28" s="44"/>
      <c r="N28" s="44"/>
      <c r="O28" s="44"/>
      <c r="P28" s="44"/>
      <c r="Q28" s="44"/>
      <c r="R28" s="44"/>
      <c r="S28" s="44"/>
      <c r="T28" s="44"/>
      <c r="U28" s="44"/>
    </row>
    <row r="29" spans="2:21">
      <c r="F29" s="89"/>
      <c r="G29" s="42"/>
      <c r="H29" s="42"/>
      <c r="I29" s="66"/>
      <c r="J29" s="66"/>
      <c r="K29" s="44" t="s">
        <v>365</v>
      </c>
      <c r="L29" s="44"/>
      <c r="M29" s="44"/>
      <c r="N29" s="44"/>
      <c r="O29" s="44"/>
      <c r="P29" s="44"/>
      <c r="Q29" s="44"/>
      <c r="R29" s="44"/>
      <c r="S29" s="44"/>
      <c r="T29" s="44"/>
      <c r="U29" s="44"/>
    </row>
    <row r="30" spans="2:21">
      <c r="F30" s="89"/>
      <c r="G30" s="42"/>
      <c r="H30" s="42"/>
      <c r="I30" s="66"/>
      <c r="J30" s="66"/>
      <c r="K30" s="44" t="s">
        <v>365</v>
      </c>
      <c r="L30" s="44"/>
      <c r="M30" s="44"/>
      <c r="N30" s="44"/>
      <c r="O30" s="44"/>
      <c r="P30" s="44"/>
      <c r="Q30" s="44"/>
      <c r="R30" s="44"/>
      <c r="S30" s="44"/>
      <c r="T30" s="44"/>
      <c r="U30" s="44"/>
    </row>
    <row r="32" spans="2:21">
      <c r="B32" s="53"/>
      <c r="C32" s="54"/>
      <c r="D32" s="54"/>
      <c r="E32" s="55"/>
      <c r="G32" s="72"/>
      <c r="H32" s="72"/>
      <c r="I32" s="12" t="s">
        <v>569</v>
      </c>
    </row>
    <row r="33" spans="1:9">
      <c r="B33" s="56"/>
      <c r="C33" s="57"/>
      <c r="D33" s="57"/>
      <c r="E33" s="58"/>
      <c r="G33" s="73"/>
      <c r="H33" s="73"/>
      <c r="I33" s="12" t="s">
        <v>571</v>
      </c>
    </row>
    <row r="34" spans="1:9">
      <c r="B34" s="56"/>
      <c r="C34" s="57"/>
      <c r="D34" s="57"/>
      <c r="E34" s="58"/>
      <c r="G34" s="74"/>
      <c r="H34" s="74"/>
      <c r="I34" s="12" t="s">
        <v>570</v>
      </c>
    </row>
    <row r="35" spans="1:9">
      <c r="B35" s="56"/>
      <c r="C35" s="57"/>
      <c r="D35" s="57"/>
      <c r="E35" s="58"/>
    </row>
    <row r="36" spans="1:9">
      <c r="B36" s="56"/>
      <c r="C36" s="57"/>
      <c r="D36" s="57"/>
      <c r="E36" s="58"/>
    </row>
    <row r="37" spans="1:9">
      <c r="B37" s="56"/>
      <c r="C37" s="57"/>
      <c r="D37" s="57"/>
      <c r="E37" s="58"/>
    </row>
    <row r="38" spans="1:9">
      <c r="B38" s="56"/>
      <c r="C38" s="57"/>
      <c r="D38" s="57"/>
      <c r="E38" s="58"/>
    </row>
    <row r="39" spans="1:9">
      <c r="B39" s="56"/>
      <c r="C39" s="57"/>
      <c r="D39" s="57"/>
      <c r="E39" s="58"/>
    </row>
    <row r="40" spans="1:9">
      <c r="B40" s="56"/>
      <c r="C40" s="57"/>
      <c r="D40" s="57"/>
      <c r="E40" s="58"/>
    </row>
    <row r="41" spans="1:9">
      <c r="B41" s="56"/>
      <c r="C41" s="57"/>
      <c r="D41" s="57"/>
      <c r="E41" s="58"/>
    </row>
    <row r="42" spans="1:9">
      <c r="B42" s="56"/>
      <c r="C42" s="57"/>
      <c r="D42" s="57"/>
      <c r="E42" s="58"/>
    </row>
    <row r="43" spans="1:9">
      <c r="B43" s="56"/>
      <c r="C43" s="57"/>
      <c r="D43" s="57"/>
      <c r="E43" s="58"/>
    </row>
    <row r="44" spans="1:9">
      <c r="B44" s="56"/>
      <c r="C44" s="57"/>
      <c r="D44" s="57"/>
      <c r="E44" s="58"/>
    </row>
    <row r="45" spans="1:9">
      <c r="A45" s="65"/>
      <c r="B45" s="62"/>
      <c r="C45" s="57"/>
      <c r="D45" s="57"/>
      <c r="E45" s="58"/>
    </row>
    <row r="46" spans="1:9">
      <c r="A46" s="65"/>
      <c r="B46" s="62"/>
      <c r="C46" s="57"/>
      <c r="D46" s="57"/>
      <c r="E46" s="58"/>
    </row>
    <row r="47" spans="1:9">
      <c r="A47" s="65"/>
      <c r="B47" s="62"/>
      <c r="C47" s="57"/>
      <c r="D47" s="57"/>
      <c r="E47" s="58"/>
    </row>
    <row r="48" spans="1:9">
      <c r="A48" s="65"/>
      <c r="B48" s="62"/>
      <c r="C48" s="57"/>
      <c r="D48" s="57"/>
      <c r="E48" s="58"/>
    </row>
    <row r="49" spans="2:5">
      <c r="B49" s="59"/>
      <c r="C49" s="60"/>
      <c r="D49" s="60"/>
      <c r="E49" s="61"/>
    </row>
  </sheetData>
  <dataConsolidate/>
  <phoneticPr fontId="5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K37"/>
  <sheetViews>
    <sheetView zoomScale="85" zoomScaleNormal="85" workbookViewId="0">
      <selection activeCell="B32" sqref="B32"/>
    </sheetView>
  </sheetViews>
  <sheetFormatPr defaultRowHeight="13.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11">
      <c r="A2" s="2" t="s">
        <v>10</v>
      </c>
      <c r="B2" s="1" t="s">
        <v>1698</v>
      </c>
      <c r="D2" t="s">
        <v>6</v>
      </c>
      <c r="G2" s="8" t="s">
        <v>17</v>
      </c>
      <c r="H2" s="8" t="s">
        <v>22</v>
      </c>
      <c r="J2" s="290" t="str">
        <f ca="1">CLEAN(INDIRECT(("G"&amp;$K$2+2)))</f>
        <v>shidev</v>
      </c>
      <c r="K2" s="286">
        <v>17</v>
      </c>
    </row>
    <row r="3" spans="1:11">
      <c r="A3" s="2" t="s">
        <v>8</v>
      </c>
      <c r="B3" s="8" t="s">
        <v>1699</v>
      </c>
      <c r="D3" s="7" t="s">
        <v>7</v>
      </c>
      <c r="F3" s="3" t="s">
        <v>641</v>
      </c>
      <c r="G3" s="287" t="s">
        <v>29</v>
      </c>
      <c r="H3" s="1" t="s">
        <v>20</v>
      </c>
    </row>
    <row r="4" spans="1:11">
      <c r="A4" s="2" t="s">
        <v>9</v>
      </c>
      <c r="B4" s="8" t="s">
        <v>1700</v>
      </c>
      <c r="D4" t="s">
        <v>638</v>
      </c>
      <c r="G4" s="287" t="s">
        <v>455</v>
      </c>
      <c r="H4" s="1" t="s">
        <v>21</v>
      </c>
    </row>
    <row r="5" spans="1:11">
      <c r="A5" s="2" t="s">
        <v>1563</v>
      </c>
      <c r="B5" s="8" t="s">
        <v>1699</v>
      </c>
      <c r="D5" t="s">
        <v>639</v>
      </c>
      <c r="G5" s="287" t="s">
        <v>456</v>
      </c>
    </row>
    <row r="6" spans="1:11">
      <c r="A6" s="39"/>
      <c r="B6" s="1"/>
      <c r="D6" s="6"/>
      <c r="G6" s="288" t="s">
        <v>457</v>
      </c>
    </row>
    <row r="7" spans="1:11">
      <c r="A7" s="2"/>
      <c r="B7" s="1"/>
      <c r="D7" s="6"/>
      <c r="G7" s="289" t="s">
        <v>458</v>
      </c>
    </row>
    <row r="8" spans="1:11">
      <c r="A8" s="2" t="s">
        <v>5</v>
      </c>
      <c r="B8" s="8" t="s">
        <v>1701</v>
      </c>
      <c r="D8" s="6"/>
      <c r="G8" s="287" t="s">
        <v>28</v>
      </c>
    </row>
    <row r="9" spans="1:11">
      <c r="A9" s="2" t="s">
        <v>11</v>
      </c>
      <c r="B9" s="1" t="s">
        <v>0</v>
      </c>
      <c r="D9" s="6"/>
      <c r="G9" s="287" t="s">
        <v>563</v>
      </c>
    </row>
    <row r="10" spans="1:11">
      <c r="A10" s="2" t="s">
        <v>12</v>
      </c>
      <c r="B10" s="1" t="s">
        <v>0</v>
      </c>
      <c r="D10" s="6"/>
      <c r="G10" s="287" t="s">
        <v>564</v>
      </c>
    </row>
    <row r="11" spans="1:11">
      <c r="A11" s="2" t="s">
        <v>19</v>
      </c>
      <c r="B11" s="1" t="s">
        <v>0</v>
      </c>
      <c r="D11" s="6"/>
      <c r="G11" s="289"/>
    </row>
    <row r="12" spans="1:11">
      <c r="A12" s="2" t="s">
        <v>23</v>
      </c>
      <c r="B12" s="1" t="s">
        <v>0</v>
      </c>
      <c r="D12" s="6"/>
      <c r="G12" s="287" t="s">
        <v>559</v>
      </c>
    </row>
    <row r="13" spans="1:11">
      <c r="A13" s="2" t="s">
        <v>24</v>
      </c>
      <c r="B13" s="1" t="s">
        <v>0</v>
      </c>
      <c r="C13" t="s">
        <v>25</v>
      </c>
      <c r="E13" t="s">
        <v>16</v>
      </c>
      <c r="G13" s="287" t="s">
        <v>560</v>
      </c>
    </row>
    <row r="14" spans="1:11">
      <c r="G14" s="287" t="s">
        <v>561</v>
      </c>
    </row>
    <row r="15" spans="1:11">
      <c r="E15" s="15" t="s">
        <v>13</v>
      </c>
      <c r="G15" s="289" t="s">
        <v>562</v>
      </c>
    </row>
    <row r="16" spans="1:11">
      <c r="E16" s="13" t="s">
        <v>14</v>
      </c>
      <c r="G16" s="287"/>
    </row>
    <row r="17" spans="1:10">
      <c r="E17" s="14" t="s">
        <v>26</v>
      </c>
      <c r="G17" s="287"/>
    </row>
    <row r="18" spans="1:10">
      <c r="E18" s="10" t="s">
        <v>15</v>
      </c>
      <c r="G18" s="287"/>
    </row>
    <row r="19" spans="1:10">
      <c r="F19" s="3" t="s">
        <v>640</v>
      </c>
      <c r="G19" s="287" t="s">
        <v>1562</v>
      </c>
    </row>
    <row r="20" spans="1:10">
      <c r="G20" s="287"/>
    </row>
    <row r="21" spans="1:10">
      <c r="G21" s="287"/>
    </row>
    <row r="22" spans="1:10">
      <c r="G22" s="287"/>
    </row>
    <row r="23" spans="1:10">
      <c r="G23" s="287"/>
    </row>
    <row r="24" spans="1:10">
      <c r="G24" s="288"/>
    </row>
    <row r="25" spans="1:10">
      <c r="G25" s="287"/>
      <c r="J25" s="12"/>
    </row>
    <row r="26" spans="1:10">
      <c r="G26" s="287"/>
    </row>
    <row r="27" spans="1:10">
      <c r="G27" s="287"/>
    </row>
    <row r="28" spans="1:10">
      <c r="G28" s="287"/>
    </row>
    <row r="29" spans="1:10">
      <c r="A29" s="3" t="s">
        <v>466</v>
      </c>
      <c r="G29" s="287"/>
    </row>
    <row r="30" spans="1:10">
      <c r="A30" s="2" t="s">
        <v>473</v>
      </c>
      <c r="B30" s="1" t="s">
        <v>198</v>
      </c>
      <c r="C30" t="s">
        <v>467</v>
      </c>
      <c r="G30" s="287"/>
    </row>
    <row r="31" spans="1:10">
      <c r="A31" s="2" t="s">
        <v>471</v>
      </c>
      <c r="B31" s="1" t="s">
        <v>62</v>
      </c>
      <c r="C31" t="s">
        <v>472</v>
      </c>
    </row>
    <row r="32" spans="1:10">
      <c r="A32" s="2" t="s">
        <v>474</v>
      </c>
      <c r="B32" s="1" t="s">
        <v>0</v>
      </c>
      <c r="C32" t="s">
        <v>472</v>
      </c>
    </row>
    <row r="33" spans="1:3">
      <c r="A33" s="2" t="s">
        <v>469</v>
      </c>
      <c r="B33" s="1">
        <v>1</v>
      </c>
      <c r="C33" t="s">
        <v>468</v>
      </c>
    </row>
    <row r="34" spans="1:3">
      <c r="A34" s="2" t="s">
        <v>470</v>
      </c>
      <c r="B34" s="1"/>
      <c r="C34" t="s">
        <v>468</v>
      </c>
    </row>
    <row r="35" spans="1:3">
      <c r="A35" s="2" t="s">
        <v>1339</v>
      </c>
      <c r="B35" s="1" t="s">
        <v>0</v>
      </c>
      <c r="C35" t="s">
        <v>1341</v>
      </c>
    </row>
    <row r="36" spans="1:3">
      <c r="A36" s="2" t="s">
        <v>1340</v>
      </c>
      <c r="B36" s="1" t="s">
        <v>62</v>
      </c>
    </row>
    <row r="37" spans="1:3">
      <c r="A37" s="2"/>
      <c r="B37" s="1"/>
    </row>
  </sheetData>
  <dataConsolidate/>
  <phoneticPr fontId="5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:B36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4" r:id="rId4" name="cmbtnInsertRecord">
          <controlPr defaultSize="0" autoLine="0" r:id="rId5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4" name="cmbtnInsertRecord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565" r:id="rId8" name="cmdBtnSearch3">
          <controlPr defaultSize="0" autoLine="0" r:id="rId9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8" name="cmdBtnSearch3"/>
      </mc:Fallback>
    </mc:AlternateContent>
    <mc:AlternateContent xmlns:mc="http://schemas.openxmlformats.org/markup-compatibility/2006">
      <mc:Choice Requires="x14">
        <control shapeId="3566" r:id="rId10" name="fmLstBoxDB">
          <controlPr defaultSize="0" autoLine="0" autoPict="0" macro="[0]!fmLstBoxDB_Click">
            <anchor moveWithCells="1">
              <from>
                <xdr:col>8</xdr:col>
                <xdr:colOff>685800</xdr:colOff>
                <xdr:row>1</xdr:row>
                <xdr:rowOff>152400</xdr:rowOff>
              </from>
              <to>
                <xdr:col>10</xdr:col>
                <xdr:colOff>676275</xdr:colOff>
                <xdr:row>22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>
      <selection activeCell="C7" sqref="C7"/>
    </sheetView>
  </sheetViews>
  <sheetFormatPr defaultRowHeight="13.5"/>
  <cols>
    <col min="1" max="1" width="10.25" customWidth="1"/>
    <col min="2" max="2" width="11.125" customWidth="1"/>
    <col min="3" max="3" width="110.625" customWidth="1"/>
  </cols>
  <sheetData>
    <row r="1" spans="1:4">
      <c r="A1" t="s">
        <v>1</v>
      </c>
      <c r="B1" s="4" t="s">
        <v>3</v>
      </c>
      <c r="C1" s="3" t="s">
        <v>2</v>
      </c>
    </row>
    <row r="3" spans="1:4">
      <c r="B3" t="s">
        <v>27</v>
      </c>
      <c r="C3" t="s">
        <v>491</v>
      </c>
    </row>
    <row r="4" spans="1:4">
      <c r="A4" t="s">
        <v>576</v>
      </c>
      <c r="B4" t="s">
        <v>27</v>
      </c>
      <c r="C4" t="s">
        <v>575</v>
      </c>
    </row>
    <row r="5" spans="1:4">
      <c r="A5" t="s">
        <v>574</v>
      </c>
      <c r="B5" t="s">
        <v>27</v>
      </c>
      <c r="C5" t="s">
        <v>617</v>
      </c>
      <c r="D5" t="s">
        <v>616</v>
      </c>
    </row>
    <row r="6" spans="1:4">
      <c r="A6" t="s">
        <v>573</v>
      </c>
      <c r="B6" t="s">
        <v>27</v>
      </c>
      <c r="C6" t="s">
        <v>572</v>
      </c>
    </row>
    <row r="7" spans="1:4">
      <c r="C7" s="175"/>
    </row>
    <row r="8" spans="1:4">
      <c r="C8" s="297"/>
    </row>
    <row r="9" spans="1:4">
      <c r="C9" s="9"/>
    </row>
    <row r="10" spans="1:4">
      <c r="C10" s="9"/>
    </row>
    <row r="11" spans="1:4">
      <c r="C11" s="9"/>
    </row>
    <row r="12" spans="1:4">
      <c r="C12" s="9"/>
    </row>
    <row r="13" spans="1:4">
      <c r="C13" s="9"/>
    </row>
    <row r="14" spans="1:4">
      <c r="C14" s="9"/>
    </row>
    <row r="15" spans="1:4">
      <c r="C15" s="9"/>
    </row>
    <row r="16" spans="1:4">
      <c r="C16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7" spans="3:3">
      <c r="C27" s="11"/>
    </row>
    <row r="51" spans="1:6" ht="14.25" thickBot="1">
      <c r="A51" s="5"/>
      <c r="B51" s="5" t="s">
        <v>4</v>
      </c>
      <c r="C51" s="5"/>
      <c r="D51" s="5"/>
      <c r="E51" s="5"/>
      <c r="F51" s="5"/>
    </row>
    <row r="52" spans="1:6">
      <c r="A52" t="s">
        <v>18</v>
      </c>
    </row>
  </sheetData>
  <autoFilter ref="A1:A58"/>
  <phoneticPr fontId="5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56"/>
  <sheetViews>
    <sheetView zoomScale="80" zoomScaleNormal="80" workbookViewId="0"/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61">
      <c r="A1" s="99" t="s">
        <v>644</v>
      </c>
    </row>
    <row r="2" spans="1:61">
      <c r="B2" s="98" t="s">
        <v>646</v>
      </c>
      <c r="C2" s="94" t="s">
        <v>1775</v>
      </c>
      <c r="D2" s="95"/>
      <c r="E2" s="95"/>
      <c r="F2" s="95"/>
      <c r="G2" s="95"/>
      <c r="H2" s="95"/>
      <c r="I2" s="96"/>
      <c r="AJ2" s="12" t="s">
        <v>658</v>
      </c>
    </row>
    <row r="3" spans="1:61">
      <c r="A3" s="102" t="s">
        <v>645</v>
      </c>
      <c r="B3" s="98" t="s">
        <v>594</v>
      </c>
      <c r="C3" s="94" t="s">
        <v>645</v>
      </c>
      <c r="D3" s="95"/>
      <c r="E3" s="95"/>
      <c r="F3" s="95"/>
      <c r="G3" s="95"/>
      <c r="H3" s="95"/>
      <c r="I3" s="96"/>
      <c r="AJ3" s="57" t="s">
        <v>656</v>
      </c>
      <c r="AK3" s="57" t="s">
        <v>696</v>
      </c>
    </row>
    <row r="4" spans="1:61">
      <c r="A4" s="102" t="s">
        <v>699</v>
      </c>
      <c r="B4" s="98" t="s">
        <v>598</v>
      </c>
      <c r="C4" s="94" t="s">
        <v>647</v>
      </c>
      <c r="D4" s="95"/>
      <c r="E4" s="95"/>
      <c r="F4" s="95"/>
      <c r="G4" s="95"/>
      <c r="H4" s="95"/>
      <c r="I4" s="96"/>
      <c r="AJ4" s="57" t="s">
        <v>645</v>
      </c>
      <c r="AK4" s="57"/>
      <c r="AO4" s="12" t="s">
        <v>706</v>
      </c>
      <c r="AT4" s="12" t="s">
        <v>699</v>
      </c>
      <c r="BD4" s="12" t="s">
        <v>698</v>
      </c>
    </row>
    <row r="5" spans="1:61">
      <c r="A5" s="97"/>
      <c r="B5" s="100"/>
      <c r="C5" s="101"/>
      <c r="D5" s="101"/>
      <c r="E5" s="101"/>
      <c r="F5" s="101"/>
      <c r="G5" s="101"/>
      <c r="H5" s="101"/>
      <c r="I5" s="101"/>
      <c r="AJ5" s="57" t="s">
        <v>657</v>
      </c>
      <c r="AK5" s="57"/>
      <c r="AO5" s="32" t="s">
        <v>700</v>
      </c>
      <c r="AP5" s="32" t="s">
        <v>697</v>
      </c>
      <c r="AQ5" s="32" t="s">
        <v>703</v>
      </c>
      <c r="AT5" s="121" t="s">
        <v>669</v>
      </c>
      <c r="AU5" s="121" t="s">
        <v>670</v>
      </c>
      <c r="AV5" s="121" t="s">
        <v>667</v>
      </c>
      <c r="AW5" s="32" t="s">
        <v>671</v>
      </c>
      <c r="AX5" s="32" t="s">
        <v>672</v>
      </c>
      <c r="AY5" s="32" t="s">
        <v>673</v>
      </c>
      <c r="AZ5" s="32" t="s">
        <v>674</v>
      </c>
      <c r="BA5" s="32" t="s">
        <v>675</v>
      </c>
      <c r="BB5" s="32" t="s">
        <v>676</v>
      </c>
      <c r="BC5" s="32" t="s">
        <v>677</v>
      </c>
      <c r="BD5" s="32" t="s">
        <v>678</v>
      </c>
      <c r="BE5" s="32" t="s">
        <v>678</v>
      </c>
      <c r="BF5" s="88" t="s">
        <v>679</v>
      </c>
      <c r="BG5" s="74"/>
      <c r="BH5" s="74"/>
      <c r="BI5" s="74"/>
    </row>
    <row r="6" spans="1:61" ht="27.75" thickBot="1">
      <c r="A6" s="102" t="s">
        <v>1389</v>
      </c>
      <c r="B6" s="265" t="s">
        <v>1388</v>
      </c>
      <c r="C6" s="122" t="s">
        <v>643</v>
      </c>
      <c r="D6" s="123" t="s">
        <v>642</v>
      </c>
      <c r="E6" s="123" t="s">
        <v>795</v>
      </c>
      <c r="F6" s="125" t="s">
        <v>707</v>
      </c>
      <c r="G6" s="122" t="s">
        <v>643</v>
      </c>
      <c r="H6" s="123" t="s">
        <v>642</v>
      </c>
      <c r="I6" s="123" t="s">
        <v>795</v>
      </c>
      <c r="N6" s="12" t="s">
        <v>798</v>
      </c>
      <c r="O6" s="12" t="s">
        <v>799</v>
      </c>
      <c r="S6" s="12" t="s">
        <v>797</v>
      </c>
      <c r="AJ6" s="120" t="s">
        <v>667</v>
      </c>
      <c r="AK6" s="120" t="s">
        <v>667</v>
      </c>
      <c r="AL6" s="120" t="s">
        <v>668</v>
      </c>
      <c r="AN6" s="32" t="s">
        <v>686</v>
      </c>
      <c r="AO6" s="32" t="s">
        <v>683</v>
      </c>
      <c r="AP6" s="32" t="s">
        <v>684</v>
      </c>
      <c r="AQ6" s="32" t="s">
        <v>704</v>
      </c>
      <c r="AS6" s="32" t="s">
        <v>686</v>
      </c>
      <c r="AT6" s="31" t="s">
        <v>683</v>
      </c>
      <c r="AU6" s="31" t="s">
        <v>684</v>
      </c>
      <c r="AV6" s="31" t="s">
        <v>685</v>
      </c>
      <c r="AW6" s="31" t="s">
        <v>687</v>
      </c>
      <c r="AX6" s="31" t="s">
        <v>688</v>
      </c>
      <c r="AY6" s="31" t="s">
        <v>689</v>
      </c>
      <c r="AZ6" s="31" t="s">
        <v>690</v>
      </c>
      <c r="BA6" s="31" t="s">
        <v>691</v>
      </c>
      <c r="BB6" s="31" t="s">
        <v>692</v>
      </c>
      <c r="BC6" s="31" t="s">
        <v>693</v>
      </c>
      <c r="BD6" s="31" t="s">
        <v>694</v>
      </c>
      <c r="BE6" s="31" t="s">
        <v>695</v>
      </c>
      <c r="BF6" s="31" t="s">
        <v>713</v>
      </c>
      <c r="BG6" s="31" t="s">
        <v>714</v>
      </c>
      <c r="BH6" s="31" t="s">
        <v>715</v>
      </c>
      <c r="BI6" s="31" t="s">
        <v>716</v>
      </c>
    </row>
    <row r="7" spans="1:61">
      <c r="B7" s="103" t="s">
        <v>1262</v>
      </c>
      <c r="C7" s="104" t="s">
        <v>1773</v>
      </c>
      <c r="D7" s="104"/>
      <c r="E7" s="104"/>
      <c r="F7" s="126"/>
      <c r="G7" s="104"/>
      <c r="H7" s="104"/>
      <c r="I7" s="105"/>
      <c r="N7" s="132" t="s">
        <v>801</v>
      </c>
      <c r="O7" s="133" t="s">
        <v>802</v>
      </c>
      <c r="P7" s="133" t="s">
        <v>763</v>
      </c>
      <c r="Q7" s="133" t="s">
        <v>785</v>
      </c>
      <c r="R7" s="12" t="s">
        <v>796</v>
      </c>
      <c r="S7" s="103" t="s">
        <v>815</v>
      </c>
      <c r="T7" s="104" t="s">
        <v>782</v>
      </c>
      <c r="U7" s="144"/>
      <c r="V7" s="104" t="s">
        <v>815</v>
      </c>
      <c r="W7" s="126" t="s">
        <v>815</v>
      </c>
      <c r="X7" s="104" t="s">
        <v>783</v>
      </c>
      <c r="Y7" s="144"/>
      <c r="Z7" s="105" t="s">
        <v>815</v>
      </c>
      <c r="AA7" s="12" t="s">
        <v>796</v>
      </c>
      <c r="AB7" s="103" t="s">
        <v>1262</v>
      </c>
      <c r="AC7" s="104" t="s">
        <v>1263</v>
      </c>
      <c r="AD7" s="104" t="s">
        <v>1264</v>
      </c>
      <c r="AE7" s="104" t="s">
        <v>1265</v>
      </c>
      <c r="AI7" s="32" t="s">
        <v>701</v>
      </c>
      <c r="AJ7" s="32" t="s">
        <v>702</v>
      </c>
      <c r="AK7" s="32" t="s">
        <v>695</v>
      </c>
      <c r="AM7" s="32" t="s">
        <v>705</v>
      </c>
      <c r="AN7" s="32" t="str">
        <f>AO$6&amp;$AM7</f>
        <v>B4</v>
      </c>
      <c r="AO7" s="32" t="str">
        <f>AP$6&amp;$AM7</f>
        <v>D4</v>
      </c>
      <c r="AP7" s="32" t="str">
        <f>AQ$6&amp;$AM7</f>
        <v>E4</v>
      </c>
      <c r="AR7" s="32" t="s">
        <v>680</v>
      </c>
      <c r="AS7" s="32" t="str">
        <f t="shared" ref="AS7:BH7" si="0">AT$6&amp;$AR7</f>
        <v>B53</v>
      </c>
      <c r="AT7" s="32" t="str">
        <f t="shared" si="0"/>
        <v>D53</v>
      </c>
      <c r="AU7" s="32" t="str">
        <f t="shared" si="0"/>
        <v>H53</v>
      </c>
      <c r="AV7" s="32" t="str">
        <f t="shared" si="0"/>
        <v>BK53</v>
      </c>
      <c r="AW7" s="32" t="str">
        <f t="shared" si="0"/>
        <v>BO53</v>
      </c>
      <c r="AX7" s="32" t="str">
        <f t="shared" si="0"/>
        <v>BS53</v>
      </c>
      <c r="AY7" s="32" t="str">
        <f t="shared" si="0"/>
        <v>BW53</v>
      </c>
      <c r="AZ7" s="32" t="str">
        <f t="shared" si="0"/>
        <v>CE53</v>
      </c>
      <c r="BA7" s="32" t="str">
        <f t="shared" si="0"/>
        <v>CU53</v>
      </c>
      <c r="BB7" s="32" t="str">
        <f t="shared" si="0"/>
        <v>DW53</v>
      </c>
      <c r="BC7" s="32" t="str">
        <f t="shared" si="0"/>
        <v>EY53</v>
      </c>
      <c r="BD7" s="32" t="str">
        <f t="shared" si="0"/>
        <v>EZ53</v>
      </c>
      <c r="BE7" s="32" t="str">
        <f t="shared" si="0"/>
        <v>FI53</v>
      </c>
      <c r="BF7" s="32" t="str">
        <f t="shared" si="0"/>
        <v>FJ53</v>
      </c>
      <c r="BG7" s="32" t="str">
        <f t="shared" si="0"/>
        <v>FK53</v>
      </c>
      <c r="BH7" s="32" t="str">
        <f t="shared" si="0"/>
        <v>FL53</v>
      </c>
    </row>
    <row r="8" spans="1:61">
      <c r="B8" s="106" t="s">
        <v>1266</v>
      </c>
      <c r="C8" s="107" t="s">
        <v>1774</v>
      </c>
      <c r="D8" s="226"/>
      <c r="E8" s="107"/>
      <c r="F8" s="124"/>
      <c r="G8" s="107"/>
      <c r="H8" s="107"/>
      <c r="I8" s="108"/>
      <c r="N8" s="134" t="s">
        <v>764</v>
      </c>
      <c r="O8" s="135" t="s">
        <v>765</v>
      </c>
      <c r="P8" s="135" t="s">
        <v>764</v>
      </c>
      <c r="Q8" s="135" t="s">
        <v>786</v>
      </c>
      <c r="R8" s="12" t="s">
        <v>796</v>
      </c>
      <c r="S8" s="106" t="s">
        <v>803</v>
      </c>
      <c r="T8" s="107" t="s">
        <v>782</v>
      </c>
      <c r="U8" s="145"/>
      <c r="V8" s="107" t="s">
        <v>764</v>
      </c>
      <c r="W8" s="124" t="s">
        <v>803</v>
      </c>
      <c r="X8" s="107" t="s">
        <v>783</v>
      </c>
      <c r="Y8" s="145"/>
      <c r="Z8" s="108" t="s">
        <v>764</v>
      </c>
      <c r="AA8" s="12" t="s">
        <v>796</v>
      </c>
      <c r="AB8" s="106" t="s">
        <v>1266</v>
      </c>
      <c r="AC8" s="107" t="s">
        <v>1267</v>
      </c>
      <c r="AD8" s="107" t="s">
        <v>1269</v>
      </c>
      <c r="AE8" s="107" t="s">
        <v>1268</v>
      </c>
      <c r="AI8" s="32" t="s">
        <v>659</v>
      </c>
      <c r="AJ8" s="32" t="s">
        <v>661</v>
      </c>
      <c r="AK8" s="32" t="s">
        <v>663</v>
      </c>
      <c r="AR8" s="32" t="s">
        <v>681</v>
      </c>
      <c r="AS8" s="32" t="str">
        <f t="shared" ref="AS8:BH8" si="1">AT$6&amp;$AR8</f>
        <v>B54</v>
      </c>
      <c r="AT8" s="32" t="str">
        <f t="shared" si="1"/>
        <v>D54</v>
      </c>
      <c r="AU8" s="32" t="str">
        <f t="shared" si="1"/>
        <v>H54</v>
      </c>
      <c r="AV8" s="32" t="str">
        <f t="shared" si="1"/>
        <v>BK54</v>
      </c>
      <c r="AW8" s="32" t="str">
        <f t="shared" si="1"/>
        <v>BO54</v>
      </c>
      <c r="AX8" s="32" t="str">
        <f t="shared" si="1"/>
        <v>BS54</v>
      </c>
      <c r="AY8" s="32" t="str">
        <f t="shared" si="1"/>
        <v>BW54</v>
      </c>
      <c r="AZ8" s="32" t="str">
        <f t="shared" si="1"/>
        <v>CE54</v>
      </c>
      <c r="BA8" s="32" t="str">
        <f t="shared" si="1"/>
        <v>CU54</v>
      </c>
      <c r="BB8" s="32" t="str">
        <f t="shared" si="1"/>
        <v>DW54</v>
      </c>
      <c r="BC8" s="32" t="str">
        <f t="shared" si="1"/>
        <v>EY54</v>
      </c>
      <c r="BD8" s="32" t="str">
        <f t="shared" si="1"/>
        <v>EZ54</v>
      </c>
      <c r="BE8" s="32" t="str">
        <f t="shared" si="1"/>
        <v>FI54</v>
      </c>
      <c r="BF8" s="32" t="str">
        <f t="shared" si="1"/>
        <v>FJ54</v>
      </c>
      <c r="BG8" s="32" t="str">
        <f t="shared" si="1"/>
        <v>FK54</v>
      </c>
      <c r="BH8" s="32" t="str">
        <f t="shared" si="1"/>
        <v>FL54</v>
      </c>
    </row>
    <row r="9" spans="1:61">
      <c r="B9" s="106"/>
      <c r="C9" s="107"/>
      <c r="D9" s="107"/>
      <c r="E9" s="107"/>
      <c r="F9" s="124"/>
      <c r="G9" s="107"/>
      <c r="H9" s="107"/>
      <c r="I9" s="108"/>
      <c r="N9" s="134" t="s">
        <v>766</v>
      </c>
      <c r="O9" s="135" t="s">
        <v>767</v>
      </c>
      <c r="P9" s="135" t="s">
        <v>766</v>
      </c>
      <c r="Q9" s="135" t="s">
        <v>787</v>
      </c>
      <c r="R9" s="12" t="s">
        <v>796</v>
      </c>
      <c r="S9" s="106" t="s">
        <v>804</v>
      </c>
      <c r="T9" s="107" t="s">
        <v>782</v>
      </c>
      <c r="U9" s="145"/>
      <c r="V9" s="107" t="s">
        <v>766</v>
      </c>
      <c r="W9" s="124" t="s">
        <v>804</v>
      </c>
      <c r="X9" s="107" t="s">
        <v>783</v>
      </c>
      <c r="Y9" s="145"/>
      <c r="Z9" s="108" t="s">
        <v>766</v>
      </c>
      <c r="AA9" s="12" t="s">
        <v>796</v>
      </c>
      <c r="AI9" s="32" t="s">
        <v>660</v>
      </c>
      <c r="AJ9" s="32" t="s">
        <v>662</v>
      </c>
      <c r="AK9" s="32" t="s">
        <v>664</v>
      </c>
      <c r="AR9" s="32" t="s">
        <v>628</v>
      </c>
      <c r="AS9" s="32" t="str">
        <f t="shared" ref="AS9:BH9" si="2">AT$6&amp;$AR9</f>
        <v>B55</v>
      </c>
      <c r="AT9" s="32" t="str">
        <f t="shared" si="2"/>
        <v>D55</v>
      </c>
      <c r="AU9" s="32" t="str">
        <f t="shared" si="2"/>
        <v>H55</v>
      </c>
      <c r="AV9" s="32" t="str">
        <f t="shared" si="2"/>
        <v>BK55</v>
      </c>
      <c r="AW9" s="32" t="str">
        <f t="shared" si="2"/>
        <v>BO55</v>
      </c>
      <c r="AX9" s="32" t="str">
        <f t="shared" si="2"/>
        <v>BS55</v>
      </c>
      <c r="AY9" s="32" t="str">
        <f t="shared" si="2"/>
        <v>BW55</v>
      </c>
      <c r="AZ9" s="32" t="str">
        <f t="shared" si="2"/>
        <v>CE55</v>
      </c>
      <c r="BA9" s="32" t="str">
        <f t="shared" si="2"/>
        <v>CU55</v>
      </c>
      <c r="BB9" s="32" t="str">
        <f t="shared" si="2"/>
        <v>DW55</v>
      </c>
      <c r="BC9" s="32" t="str">
        <f t="shared" si="2"/>
        <v>EY55</v>
      </c>
      <c r="BD9" s="32" t="str">
        <f t="shared" si="2"/>
        <v>EZ55</v>
      </c>
      <c r="BE9" s="32" t="str">
        <f t="shared" si="2"/>
        <v>FI55</v>
      </c>
      <c r="BF9" s="32" t="str">
        <f t="shared" si="2"/>
        <v>FJ55</v>
      </c>
      <c r="BG9" s="32" t="str">
        <f t="shared" si="2"/>
        <v>FK55</v>
      </c>
      <c r="BH9" s="32" t="str">
        <f t="shared" si="2"/>
        <v>FL55</v>
      </c>
    </row>
    <row r="10" spans="1:61">
      <c r="B10" s="106"/>
      <c r="C10" s="107"/>
      <c r="D10" s="107"/>
      <c r="E10" s="107"/>
      <c r="F10" s="124"/>
      <c r="G10" s="107"/>
      <c r="H10" s="107"/>
      <c r="I10" s="108"/>
      <c r="N10" s="134" t="s">
        <v>768</v>
      </c>
      <c r="O10" s="135" t="s">
        <v>769</v>
      </c>
      <c r="P10" s="135" t="s">
        <v>768</v>
      </c>
      <c r="Q10" s="135" t="s">
        <v>788</v>
      </c>
      <c r="R10" s="12" t="s">
        <v>796</v>
      </c>
      <c r="S10" s="106" t="s">
        <v>805</v>
      </c>
      <c r="T10" s="107" t="s">
        <v>782</v>
      </c>
      <c r="U10" s="145"/>
      <c r="V10" s="107" t="s">
        <v>812</v>
      </c>
      <c r="W10" s="124" t="s">
        <v>805</v>
      </c>
      <c r="X10" s="107" t="s">
        <v>783</v>
      </c>
      <c r="Y10" s="145"/>
      <c r="Z10" s="108" t="s">
        <v>812</v>
      </c>
      <c r="AA10" s="57" t="s">
        <v>796</v>
      </c>
      <c r="AI10" s="32"/>
      <c r="AJ10" s="32"/>
      <c r="AK10" s="32" t="s">
        <v>665</v>
      </c>
      <c r="AL10" s="57"/>
      <c r="AM10" s="57"/>
      <c r="AR10" s="32" t="s">
        <v>682</v>
      </c>
      <c r="AS10" s="32" t="str">
        <f t="shared" ref="AS10:BH10" si="3">AT$6&amp;$AR10</f>
        <v>B56</v>
      </c>
      <c r="AT10" s="32" t="str">
        <f t="shared" si="3"/>
        <v>D56</v>
      </c>
      <c r="AU10" s="32" t="str">
        <f t="shared" si="3"/>
        <v>H56</v>
      </c>
      <c r="AV10" s="32" t="str">
        <f t="shared" si="3"/>
        <v>BK56</v>
      </c>
      <c r="AW10" s="32" t="str">
        <f t="shared" si="3"/>
        <v>BO56</v>
      </c>
      <c r="AX10" s="32" t="str">
        <f t="shared" si="3"/>
        <v>BS56</v>
      </c>
      <c r="AY10" s="32" t="str">
        <f t="shared" si="3"/>
        <v>BW56</v>
      </c>
      <c r="AZ10" s="32" t="str">
        <f t="shared" si="3"/>
        <v>CE56</v>
      </c>
      <c r="BA10" s="32" t="str">
        <f t="shared" si="3"/>
        <v>CU56</v>
      </c>
      <c r="BB10" s="32" t="str">
        <f t="shared" si="3"/>
        <v>DW56</v>
      </c>
      <c r="BC10" s="32" t="str">
        <f t="shared" si="3"/>
        <v>EY56</v>
      </c>
      <c r="BD10" s="32" t="str">
        <f t="shared" si="3"/>
        <v>EZ56</v>
      </c>
      <c r="BE10" s="32" t="str">
        <f t="shared" si="3"/>
        <v>FI56</v>
      </c>
      <c r="BF10" s="32" t="str">
        <f t="shared" si="3"/>
        <v>FJ56</v>
      </c>
      <c r="BG10" s="32" t="str">
        <f t="shared" si="3"/>
        <v>FK56</v>
      </c>
      <c r="BH10" s="32" t="str">
        <f t="shared" si="3"/>
        <v>FL56</v>
      </c>
    </row>
    <row r="11" spans="1:61">
      <c r="B11" s="106"/>
      <c r="C11" s="107"/>
      <c r="D11" s="107"/>
      <c r="E11" s="107"/>
      <c r="F11" s="124"/>
      <c r="G11" s="107"/>
      <c r="H11" s="107"/>
      <c r="I11" s="108"/>
      <c r="N11" s="134" t="s">
        <v>770</v>
      </c>
      <c r="O11" s="135" t="s">
        <v>771</v>
      </c>
      <c r="P11" s="135" t="s">
        <v>770</v>
      </c>
      <c r="Q11" s="135" t="s">
        <v>789</v>
      </c>
      <c r="R11" s="12" t="s">
        <v>796</v>
      </c>
      <c r="S11" s="106" t="s">
        <v>806</v>
      </c>
      <c r="T11" s="107" t="s">
        <v>782</v>
      </c>
      <c r="U11" s="145"/>
      <c r="V11" s="107" t="s">
        <v>813</v>
      </c>
      <c r="W11" s="124" t="s">
        <v>806</v>
      </c>
      <c r="X11" s="107" t="s">
        <v>783</v>
      </c>
      <c r="Y11" s="145"/>
      <c r="Z11" s="108" t="s">
        <v>813</v>
      </c>
      <c r="AA11" s="57" t="s">
        <v>796</v>
      </c>
      <c r="AI11" s="32"/>
      <c r="AJ11" s="32"/>
      <c r="AK11" s="32" t="s">
        <v>666</v>
      </c>
      <c r="AL11" s="57"/>
      <c r="AM11" s="57"/>
      <c r="AR11" s="32" t="s">
        <v>717</v>
      </c>
      <c r="AS11" s="32" t="str">
        <f t="shared" ref="AS11:BH11" si="4">AT$6&amp;$AR11</f>
        <v>B57</v>
      </c>
      <c r="AT11" s="32" t="str">
        <f t="shared" si="4"/>
        <v>D57</v>
      </c>
      <c r="AU11" s="32" t="str">
        <f t="shared" si="4"/>
        <v>H57</v>
      </c>
      <c r="AV11" s="32" t="str">
        <f t="shared" si="4"/>
        <v>BK57</v>
      </c>
      <c r="AW11" s="32" t="str">
        <f t="shared" si="4"/>
        <v>BO57</v>
      </c>
      <c r="AX11" s="32" t="str">
        <f t="shared" si="4"/>
        <v>BS57</v>
      </c>
      <c r="AY11" s="32" t="str">
        <f t="shared" si="4"/>
        <v>BW57</v>
      </c>
      <c r="AZ11" s="32" t="str">
        <f t="shared" si="4"/>
        <v>CE57</v>
      </c>
      <c r="BA11" s="32" t="str">
        <f t="shared" si="4"/>
        <v>CU57</v>
      </c>
      <c r="BB11" s="32" t="str">
        <f t="shared" si="4"/>
        <v>DW57</v>
      </c>
      <c r="BC11" s="32" t="str">
        <f t="shared" si="4"/>
        <v>EY57</v>
      </c>
      <c r="BD11" s="32" t="str">
        <f t="shared" si="4"/>
        <v>EZ57</v>
      </c>
      <c r="BE11" s="32" t="str">
        <f t="shared" si="4"/>
        <v>FI57</v>
      </c>
      <c r="BF11" s="32" t="str">
        <f t="shared" si="4"/>
        <v>FJ57</v>
      </c>
      <c r="BG11" s="32" t="str">
        <f t="shared" si="4"/>
        <v>FK57</v>
      </c>
      <c r="BH11" s="32" t="str">
        <f t="shared" si="4"/>
        <v>FL57</v>
      </c>
    </row>
    <row r="12" spans="1:61">
      <c r="B12" s="106"/>
      <c r="C12" s="107"/>
      <c r="D12" s="107"/>
      <c r="E12" s="107"/>
      <c r="F12" s="124"/>
      <c r="G12" s="107"/>
      <c r="H12" s="107"/>
      <c r="I12" s="108"/>
      <c r="N12" s="134" t="s">
        <v>772</v>
      </c>
      <c r="O12" s="135" t="s">
        <v>773</v>
      </c>
      <c r="P12" s="135" t="s">
        <v>772</v>
      </c>
      <c r="Q12" s="135" t="s">
        <v>790</v>
      </c>
      <c r="R12" s="12" t="s">
        <v>796</v>
      </c>
      <c r="S12" s="106" t="s">
        <v>807</v>
      </c>
      <c r="T12" s="107" t="s">
        <v>782</v>
      </c>
      <c r="U12" s="145"/>
      <c r="V12" s="107" t="s">
        <v>772</v>
      </c>
      <c r="W12" s="124" t="s">
        <v>807</v>
      </c>
      <c r="X12" s="107" t="s">
        <v>783</v>
      </c>
      <c r="Y12" s="145"/>
      <c r="Z12" s="108" t="s">
        <v>772</v>
      </c>
      <c r="AA12" s="57" t="s">
        <v>796</v>
      </c>
      <c r="AK12" s="57"/>
      <c r="AL12" s="57"/>
      <c r="AM12" s="57"/>
      <c r="AR12" s="32" t="s">
        <v>718</v>
      </c>
      <c r="AS12" s="32" t="str">
        <f t="shared" ref="AS12:BH12" si="5">AT$6&amp;$AR12</f>
        <v>B58</v>
      </c>
      <c r="AT12" s="32" t="str">
        <f t="shared" si="5"/>
        <v>D58</v>
      </c>
      <c r="AU12" s="32" t="str">
        <f t="shared" si="5"/>
        <v>H58</v>
      </c>
      <c r="AV12" s="32" t="str">
        <f t="shared" si="5"/>
        <v>BK58</v>
      </c>
      <c r="AW12" s="32" t="str">
        <f t="shared" si="5"/>
        <v>BO58</v>
      </c>
      <c r="AX12" s="32" t="str">
        <f t="shared" si="5"/>
        <v>BS58</v>
      </c>
      <c r="AY12" s="32" t="str">
        <f t="shared" si="5"/>
        <v>BW58</v>
      </c>
      <c r="AZ12" s="32" t="str">
        <f t="shared" si="5"/>
        <v>CE58</v>
      </c>
      <c r="BA12" s="32" t="str">
        <f t="shared" si="5"/>
        <v>CU58</v>
      </c>
      <c r="BB12" s="32" t="str">
        <f t="shared" si="5"/>
        <v>DW58</v>
      </c>
      <c r="BC12" s="32" t="str">
        <f t="shared" si="5"/>
        <v>EY58</v>
      </c>
      <c r="BD12" s="32" t="str">
        <f t="shared" si="5"/>
        <v>EZ58</v>
      </c>
      <c r="BE12" s="32" t="str">
        <f t="shared" si="5"/>
        <v>FI58</v>
      </c>
      <c r="BF12" s="32" t="str">
        <f t="shared" si="5"/>
        <v>FJ58</v>
      </c>
      <c r="BG12" s="32" t="str">
        <f t="shared" si="5"/>
        <v>FK58</v>
      </c>
      <c r="BH12" s="32" t="str">
        <f t="shared" si="5"/>
        <v>FL58</v>
      </c>
    </row>
    <row r="13" spans="1:61">
      <c r="B13" s="106"/>
      <c r="C13" s="107"/>
      <c r="D13" s="107"/>
      <c r="E13" s="107"/>
      <c r="F13" s="124"/>
      <c r="G13" s="107"/>
      <c r="H13" s="107"/>
      <c r="I13" s="108"/>
      <c r="N13" s="134" t="s">
        <v>774</v>
      </c>
      <c r="O13" s="135" t="s">
        <v>775</v>
      </c>
      <c r="P13" s="135" t="s">
        <v>774</v>
      </c>
      <c r="Q13" s="135" t="s">
        <v>791</v>
      </c>
      <c r="R13" s="12" t="s">
        <v>796</v>
      </c>
      <c r="S13" s="106" t="s">
        <v>808</v>
      </c>
      <c r="T13" s="107" t="s">
        <v>782</v>
      </c>
      <c r="U13" s="145"/>
      <c r="V13" s="107" t="s">
        <v>814</v>
      </c>
      <c r="W13" s="124" t="s">
        <v>808</v>
      </c>
      <c r="X13" s="107" t="s">
        <v>783</v>
      </c>
      <c r="Y13" s="145"/>
      <c r="Z13" s="108" t="s">
        <v>814</v>
      </c>
      <c r="AA13" s="57" t="s">
        <v>796</v>
      </c>
      <c r="AI13" s="12" t="s">
        <v>708</v>
      </c>
      <c r="AJ13" s="12" t="s">
        <v>709</v>
      </c>
      <c r="AK13" s="57"/>
      <c r="AL13" s="57"/>
      <c r="AM13" s="57"/>
      <c r="AR13" s="32" t="s">
        <v>629</v>
      </c>
      <c r="AS13" s="32" t="str">
        <f t="shared" ref="AS13:BH13" si="6">AT$6&amp;$AR13</f>
        <v>B59</v>
      </c>
      <c r="AT13" s="32" t="str">
        <f t="shared" si="6"/>
        <v>D59</v>
      </c>
      <c r="AU13" s="32" t="str">
        <f t="shared" si="6"/>
        <v>H59</v>
      </c>
      <c r="AV13" s="32" t="str">
        <f t="shared" si="6"/>
        <v>BK59</v>
      </c>
      <c r="AW13" s="32" t="str">
        <f t="shared" si="6"/>
        <v>BO59</v>
      </c>
      <c r="AX13" s="32" t="str">
        <f t="shared" si="6"/>
        <v>BS59</v>
      </c>
      <c r="AY13" s="32" t="str">
        <f t="shared" si="6"/>
        <v>BW59</v>
      </c>
      <c r="AZ13" s="32" t="str">
        <f t="shared" si="6"/>
        <v>CE59</v>
      </c>
      <c r="BA13" s="32" t="str">
        <f t="shared" si="6"/>
        <v>CU59</v>
      </c>
      <c r="BB13" s="32" t="str">
        <f t="shared" si="6"/>
        <v>DW59</v>
      </c>
      <c r="BC13" s="32" t="str">
        <f t="shared" si="6"/>
        <v>EY59</v>
      </c>
      <c r="BD13" s="32" t="str">
        <f t="shared" si="6"/>
        <v>EZ59</v>
      </c>
      <c r="BE13" s="32" t="str">
        <f t="shared" si="6"/>
        <v>FI59</v>
      </c>
      <c r="BF13" s="32" t="str">
        <f t="shared" si="6"/>
        <v>FJ59</v>
      </c>
      <c r="BG13" s="32" t="str">
        <f t="shared" si="6"/>
        <v>FK59</v>
      </c>
      <c r="BH13" s="32" t="str">
        <f t="shared" si="6"/>
        <v>FL59</v>
      </c>
    </row>
    <row r="14" spans="1:61">
      <c r="B14" s="106"/>
      <c r="C14" s="107"/>
      <c r="D14" s="107"/>
      <c r="E14" s="107"/>
      <c r="F14" s="124"/>
      <c r="G14" s="107"/>
      <c r="H14" s="107"/>
      <c r="I14" s="108"/>
      <c r="N14" s="134" t="s">
        <v>776</v>
      </c>
      <c r="O14" s="135" t="s">
        <v>777</v>
      </c>
      <c r="P14" s="135" t="s">
        <v>776</v>
      </c>
      <c r="Q14" s="135" t="s">
        <v>792</v>
      </c>
      <c r="R14" s="12" t="s">
        <v>796</v>
      </c>
      <c r="S14" s="106" t="s">
        <v>809</v>
      </c>
      <c r="T14" s="107" t="s">
        <v>782</v>
      </c>
      <c r="U14" s="145"/>
      <c r="V14" s="107" t="s">
        <v>776</v>
      </c>
      <c r="W14" s="124" t="s">
        <v>809</v>
      </c>
      <c r="X14" s="107" t="s">
        <v>783</v>
      </c>
      <c r="Y14" s="145"/>
      <c r="Z14" s="108" t="s">
        <v>776</v>
      </c>
      <c r="AA14" s="12" t="s">
        <v>796</v>
      </c>
      <c r="AI14" s="32" t="s">
        <v>710</v>
      </c>
      <c r="AJ14" s="32" t="s">
        <v>711</v>
      </c>
      <c r="AK14" s="57"/>
      <c r="AR14" s="32" t="s">
        <v>719</v>
      </c>
      <c r="AS14" s="32" t="str">
        <f t="shared" ref="AS14:BH14" si="7">AT$6&amp;$AR14</f>
        <v>B60</v>
      </c>
      <c r="AT14" s="32" t="str">
        <f t="shared" si="7"/>
        <v>D60</v>
      </c>
      <c r="AU14" s="32" t="str">
        <f t="shared" si="7"/>
        <v>H60</v>
      </c>
      <c r="AV14" s="32" t="str">
        <f t="shared" si="7"/>
        <v>BK60</v>
      </c>
      <c r="AW14" s="32" t="str">
        <f t="shared" si="7"/>
        <v>BO60</v>
      </c>
      <c r="AX14" s="32" t="str">
        <f t="shared" si="7"/>
        <v>BS60</v>
      </c>
      <c r="AY14" s="32" t="str">
        <f t="shared" si="7"/>
        <v>BW60</v>
      </c>
      <c r="AZ14" s="32" t="str">
        <f t="shared" si="7"/>
        <v>CE60</v>
      </c>
      <c r="BA14" s="32" t="str">
        <f t="shared" si="7"/>
        <v>CU60</v>
      </c>
      <c r="BB14" s="32" t="str">
        <f t="shared" si="7"/>
        <v>DW60</v>
      </c>
      <c r="BC14" s="32" t="str">
        <f t="shared" si="7"/>
        <v>EY60</v>
      </c>
      <c r="BD14" s="32" t="str">
        <f t="shared" si="7"/>
        <v>EZ60</v>
      </c>
      <c r="BE14" s="32" t="str">
        <f t="shared" si="7"/>
        <v>FI60</v>
      </c>
      <c r="BF14" s="32" t="str">
        <f t="shared" si="7"/>
        <v>FJ60</v>
      </c>
      <c r="BG14" s="32" t="str">
        <f t="shared" si="7"/>
        <v>FK60</v>
      </c>
      <c r="BH14" s="32" t="str">
        <f t="shared" si="7"/>
        <v>FL60</v>
      </c>
    </row>
    <row r="15" spans="1:61">
      <c r="B15" s="106"/>
      <c r="C15" s="107"/>
      <c r="D15" s="107"/>
      <c r="E15" s="107"/>
      <c r="F15" s="124"/>
      <c r="G15" s="107"/>
      <c r="H15" s="107"/>
      <c r="I15" s="108"/>
      <c r="N15" s="134" t="s">
        <v>778</v>
      </c>
      <c r="O15" s="135" t="s">
        <v>779</v>
      </c>
      <c r="P15" s="135" t="s">
        <v>778</v>
      </c>
      <c r="Q15" s="135" t="s">
        <v>793</v>
      </c>
      <c r="R15" s="12" t="s">
        <v>800</v>
      </c>
      <c r="S15" s="106" t="s">
        <v>810</v>
      </c>
      <c r="T15" s="107" t="s">
        <v>782</v>
      </c>
      <c r="U15" s="145"/>
      <c r="V15" s="107" t="s">
        <v>778</v>
      </c>
      <c r="W15" s="124" t="s">
        <v>810</v>
      </c>
      <c r="X15" s="107" t="s">
        <v>783</v>
      </c>
      <c r="Y15" s="145"/>
      <c r="Z15" s="108" t="s">
        <v>778</v>
      </c>
      <c r="AA15" s="12" t="s">
        <v>796</v>
      </c>
    </row>
    <row r="16" spans="1:61" ht="14.25" thickBot="1">
      <c r="B16" s="109"/>
      <c r="C16" s="107"/>
      <c r="D16" s="110"/>
      <c r="E16" s="110"/>
      <c r="F16" s="127"/>
      <c r="G16" s="110"/>
      <c r="H16" s="110"/>
      <c r="I16" s="111"/>
      <c r="N16" s="136" t="s">
        <v>780</v>
      </c>
      <c r="O16" s="135" t="s">
        <v>781</v>
      </c>
      <c r="P16" s="137" t="s">
        <v>780</v>
      </c>
      <c r="Q16" s="137" t="s">
        <v>794</v>
      </c>
      <c r="R16" s="12" t="s">
        <v>796</v>
      </c>
      <c r="S16" s="109" t="s">
        <v>811</v>
      </c>
      <c r="T16" s="107" t="s">
        <v>782</v>
      </c>
      <c r="U16" s="146"/>
      <c r="V16" s="110" t="s">
        <v>780</v>
      </c>
      <c r="W16" s="127" t="s">
        <v>811</v>
      </c>
      <c r="X16" s="110" t="s">
        <v>783</v>
      </c>
      <c r="Y16" s="146"/>
      <c r="Z16" s="111" t="s">
        <v>780</v>
      </c>
      <c r="AA16" s="12" t="s">
        <v>796</v>
      </c>
    </row>
    <row r="17" spans="1:16384">
      <c r="B17" s="143" t="s">
        <v>784</v>
      </c>
      <c r="C17" s="140"/>
      <c r="D17" s="140"/>
      <c r="E17" s="140"/>
      <c r="F17" s="141"/>
      <c r="G17" s="138"/>
      <c r="H17" s="138"/>
      <c r="I17" s="138"/>
      <c r="N17" s="142"/>
      <c r="O17" s="139"/>
      <c r="P17" s="139"/>
      <c r="Q17" s="139"/>
    </row>
    <row r="18" spans="1:16384" s="128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0" customFormat="1" ht="15.75" thickTop="1" thickBot="1">
      <c r="A19" s="131" t="s">
        <v>712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29"/>
      <c r="AH19" s="129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29"/>
      <c r="BL19" s="129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  <c r="BW19" s="129"/>
      <c r="BX19" s="129"/>
      <c r="BY19" s="129"/>
      <c r="BZ19" s="129"/>
      <c r="CA19" s="129"/>
      <c r="CB19" s="129"/>
      <c r="CC19" s="129"/>
      <c r="CD19" s="129"/>
      <c r="CE19" s="129"/>
      <c r="CF19" s="129"/>
      <c r="CG19" s="129"/>
      <c r="CH19" s="129"/>
      <c r="CI19" s="129"/>
      <c r="CJ19" s="129"/>
      <c r="CK19" s="129"/>
      <c r="CL19" s="129"/>
      <c r="CM19" s="129"/>
      <c r="CN19" s="129"/>
      <c r="CO19" s="129"/>
      <c r="CP19" s="129"/>
      <c r="CQ19" s="129"/>
      <c r="CR19" s="129"/>
      <c r="CS19" s="129"/>
      <c r="CT19" s="129"/>
      <c r="CU19" s="129"/>
      <c r="CV19" s="129"/>
      <c r="CW19" s="129"/>
      <c r="CX19" s="129"/>
      <c r="CY19" s="129"/>
      <c r="CZ19" s="129"/>
      <c r="DA19" s="129"/>
      <c r="DB19" s="129"/>
      <c r="DC19" s="129"/>
      <c r="DD19" s="129"/>
      <c r="DE19" s="129"/>
      <c r="DF19" s="129"/>
      <c r="DG19" s="129"/>
      <c r="DH19" s="129"/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29"/>
      <c r="DT19" s="129"/>
      <c r="DU19" s="129"/>
      <c r="DV19" s="129"/>
      <c r="DW19" s="129"/>
      <c r="DX19" s="129"/>
      <c r="DY19" s="129"/>
      <c r="DZ19" s="129"/>
      <c r="EA19" s="129"/>
      <c r="EB19" s="129"/>
      <c r="EC19" s="129"/>
      <c r="ED19" s="129"/>
      <c r="EE19" s="129"/>
      <c r="EF19" s="129"/>
      <c r="EG19" s="129"/>
      <c r="EH19" s="129"/>
      <c r="EI19" s="129"/>
      <c r="EJ19" s="129"/>
      <c r="EK19" s="129"/>
      <c r="EL19" s="129"/>
      <c r="EM19" s="129"/>
      <c r="EN19" s="129"/>
      <c r="EO19" s="129"/>
      <c r="EP19" s="129"/>
      <c r="EQ19" s="129"/>
      <c r="ER19" s="129"/>
      <c r="ES19" s="129"/>
      <c r="ET19" s="129"/>
      <c r="EU19" s="129"/>
      <c r="EV19" s="129"/>
      <c r="EW19" s="129"/>
      <c r="EX19" s="129"/>
      <c r="EY19" s="129"/>
      <c r="EZ19" s="129"/>
      <c r="FA19" s="129"/>
      <c r="FB19" s="129"/>
      <c r="FC19" s="129"/>
      <c r="FD19" s="129"/>
      <c r="FE19" s="129"/>
      <c r="FF19" s="129"/>
      <c r="FG19" s="129"/>
      <c r="FH19" s="129"/>
      <c r="FI19" s="129"/>
      <c r="FJ19" s="129"/>
      <c r="FK19" s="129"/>
      <c r="FL19" s="129"/>
      <c r="FM19" s="129"/>
      <c r="FN19" s="129"/>
      <c r="FO19" s="129"/>
      <c r="FP19" s="129"/>
      <c r="FQ19" s="129"/>
      <c r="FR19" s="129"/>
      <c r="FS19" s="129"/>
      <c r="FT19" s="129"/>
      <c r="FU19" s="129"/>
      <c r="FV19" s="129"/>
      <c r="FW19" s="129"/>
      <c r="FX19" s="129"/>
      <c r="FY19" s="129"/>
      <c r="FZ19" s="129"/>
      <c r="GA19" s="129"/>
      <c r="GB19" s="129"/>
      <c r="GC19" s="129"/>
      <c r="GD19" s="129"/>
      <c r="GE19" s="129"/>
      <c r="GF19" s="129"/>
      <c r="GG19" s="129"/>
      <c r="GH19" s="129"/>
      <c r="GI19" s="129"/>
      <c r="GJ19" s="129"/>
      <c r="GK19" s="129"/>
      <c r="GL19" s="129"/>
      <c r="GM19" s="129"/>
      <c r="GN19" s="129"/>
      <c r="GO19" s="129"/>
      <c r="GP19" s="129"/>
      <c r="GQ19" s="129"/>
      <c r="GR19" s="129"/>
      <c r="GS19" s="129"/>
      <c r="GT19" s="129"/>
      <c r="GU19" s="129"/>
      <c r="GV19" s="129"/>
      <c r="GW19" s="129"/>
      <c r="GX19" s="129"/>
      <c r="GY19" s="129"/>
      <c r="GZ19" s="129"/>
      <c r="HA19" s="129"/>
      <c r="HB19" s="129"/>
      <c r="HC19" s="129"/>
      <c r="HD19" s="129"/>
      <c r="HE19" s="129"/>
      <c r="HF19" s="129"/>
      <c r="HG19" s="129"/>
      <c r="HH19" s="129"/>
      <c r="HI19" s="129"/>
      <c r="HJ19" s="129"/>
      <c r="HK19" s="129"/>
      <c r="HL19" s="129"/>
      <c r="HM19" s="129"/>
      <c r="HN19" s="129"/>
      <c r="HO19" s="129"/>
      <c r="HP19" s="129"/>
      <c r="HQ19" s="129"/>
      <c r="HR19" s="129"/>
      <c r="HS19" s="129"/>
      <c r="HT19" s="129"/>
      <c r="HU19" s="129"/>
      <c r="HV19" s="129"/>
      <c r="HW19" s="129"/>
      <c r="HX19" s="129"/>
      <c r="HY19" s="129"/>
      <c r="HZ19" s="129"/>
      <c r="IA19" s="129"/>
      <c r="IB19" s="129"/>
      <c r="IC19" s="129"/>
      <c r="ID19" s="129"/>
      <c r="IE19" s="129"/>
      <c r="IF19" s="129"/>
      <c r="IG19" s="129"/>
      <c r="IH19" s="129"/>
      <c r="II19" s="129"/>
      <c r="IJ19" s="129"/>
      <c r="IK19" s="129"/>
      <c r="IL19" s="129"/>
      <c r="IM19" s="129"/>
      <c r="IN19" s="129"/>
      <c r="IO19" s="129"/>
      <c r="IP19" s="129"/>
      <c r="IQ19" s="129"/>
      <c r="IR19" s="129"/>
      <c r="IS19" s="129"/>
      <c r="IT19" s="129"/>
      <c r="IU19" s="129"/>
      <c r="IV19" s="129"/>
      <c r="IW19" s="129"/>
      <c r="IX19" s="129"/>
      <c r="IY19" s="129"/>
      <c r="IZ19" s="129"/>
      <c r="JA19" s="129"/>
      <c r="JB19" s="129"/>
      <c r="JC19" s="129"/>
      <c r="JD19" s="129"/>
      <c r="JE19" s="129"/>
      <c r="JF19" s="129"/>
      <c r="JG19" s="129"/>
      <c r="JH19" s="129"/>
      <c r="JI19" s="129"/>
      <c r="JJ19" s="129"/>
      <c r="JK19" s="129"/>
      <c r="JL19" s="129"/>
      <c r="JM19" s="129"/>
      <c r="JN19" s="129"/>
      <c r="JO19" s="129"/>
      <c r="JP19" s="129"/>
      <c r="JQ19" s="129"/>
      <c r="JR19" s="129"/>
      <c r="JS19" s="129"/>
      <c r="JT19" s="129"/>
      <c r="JU19" s="129"/>
      <c r="JV19" s="129"/>
      <c r="JW19" s="129"/>
      <c r="JX19" s="129"/>
      <c r="JY19" s="129"/>
      <c r="JZ19" s="129"/>
      <c r="KA19" s="129"/>
      <c r="KB19" s="129"/>
      <c r="KC19" s="129"/>
      <c r="KD19" s="129"/>
      <c r="KE19" s="129"/>
      <c r="KF19" s="129"/>
      <c r="KG19" s="129"/>
      <c r="KH19" s="129"/>
      <c r="KI19" s="129"/>
      <c r="KJ19" s="129"/>
      <c r="KK19" s="129"/>
      <c r="KL19" s="129"/>
      <c r="KM19" s="129"/>
      <c r="KN19" s="129"/>
      <c r="KO19" s="129"/>
      <c r="KP19" s="129"/>
      <c r="KQ19" s="129"/>
      <c r="KR19" s="129"/>
      <c r="KS19" s="129"/>
      <c r="KT19" s="129"/>
      <c r="KU19" s="129"/>
      <c r="KV19" s="129"/>
      <c r="KW19" s="129"/>
      <c r="KX19" s="129"/>
      <c r="KY19" s="129"/>
      <c r="KZ19" s="129"/>
      <c r="LA19" s="129"/>
      <c r="LB19" s="129"/>
      <c r="LC19" s="129"/>
      <c r="LD19" s="129"/>
      <c r="LE19" s="129"/>
      <c r="LF19" s="129"/>
      <c r="LG19" s="129"/>
      <c r="LH19" s="129"/>
      <c r="LI19" s="129"/>
      <c r="LJ19" s="129"/>
      <c r="LK19" s="129"/>
      <c r="LL19" s="129"/>
      <c r="LM19" s="129"/>
      <c r="LN19" s="129"/>
      <c r="LO19" s="129"/>
      <c r="LP19" s="129"/>
      <c r="LQ19" s="129"/>
      <c r="LR19" s="129"/>
      <c r="LS19" s="129"/>
      <c r="LT19" s="129"/>
      <c r="LU19" s="129"/>
      <c r="LV19" s="129"/>
      <c r="LW19" s="129"/>
      <c r="LX19" s="129"/>
      <c r="LY19" s="129"/>
      <c r="LZ19" s="129"/>
      <c r="MA19" s="129"/>
      <c r="MB19" s="129"/>
      <c r="MC19" s="129"/>
      <c r="MD19" s="129"/>
      <c r="ME19" s="129"/>
      <c r="MF19" s="129"/>
      <c r="MG19" s="129"/>
      <c r="MH19" s="129"/>
      <c r="MI19" s="129"/>
      <c r="MJ19" s="129"/>
      <c r="MK19" s="129"/>
      <c r="ML19" s="129"/>
      <c r="MM19" s="129"/>
      <c r="MN19" s="129"/>
      <c r="MO19" s="129"/>
      <c r="MP19" s="129"/>
      <c r="MQ19" s="129"/>
      <c r="MR19" s="129"/>
      <c r="MS19" s="129"/>
      <c r="MT19" s="129"/>
      <c r="MU19" s="129"/>
      <c r="MV19" s="129"/>
      <c r="MW19" s="129"/>
      <c r="MX19" s="129"/>
      <c r="MY19" s="129"/>
      <c r="MZ19" s="129"/>
      <c r="NA19" s="129"/>
      <c r="NB19" s="129"/>
      <c r="NC19" s="129"/>
      <c r="ND19" s="129"/>
      <c r="NE19" s="129"/>
      <c r="NF19" s="129"/>
      <c r="NG19" s="129"/>
      <c r="NH19" s="129"/>
      <c r="NI19" s="129"/>
      <c r="NJ19" s="129"/>
      <c r="NK19" s="129"/>
      <c r="NL19" s="129"/>
      <c r="NM19" s="129"/>
      <c r="NN19" s="129"/>
      <c r="NO19" s="129"/>
      <c r="NP19" s="129"/>
      <c r="NQ19" s="129"/>
      <c r="NR19" s="129"/>
      <c r="NS19" s="129"/>
      <c r="NT19" s="129"/>
      <c r="NU19" s="129"/>
      <c r="NV19" s="129"/>
      <c r="NW19" s="129"/>
      <c r="NX19" s="129"/>
      <c r="NY19" s="129"/>
      <c r="NZ19" s="129"/>
      <c r="OA19" s="129"/>
      <c r="OB19" s="129"/>
      <c r="OC19" s="129"/>
      <c r="OD19" s="129"/>
      <c r="OE19" s="129"/>
      <c r="OF19" s="129"/>
      <c r="OG19" s="129"/>
      <c r="OH19" s="129"/>
      <c r="OI19" s="129"/>
      <c r="OJ19" s="129"/>
      <c r="OK19" s="129"/>
      <c r="OL19" s="129"/>
      <c r="OM19" s="129"/>
      <c r="ON19" s="129"/>
      <c r="OO19" s="129"/>
      <c r="OP19" s="129"/>
      <c r="OQ19" s="129"/>
      <c r="OR19" s="129"/>
      <c r="OS19" s="129"/>
      <c r="OT19" s="129"/>
      <c r="OU19" s="129"/>
      <c r="OV19" s="129"/>
      <c r="OW19" s="129"/>
      <c r="OX19" s="129"/>
      <c r="OY19" s="129"/>
      <c r="OZ19" s="129"/>
      <c r="PA19" s="129"/>
      <c r="PB19" s="129"/>
      <c r="PC19" s="129"/>
      <c r="PD19" s="129"/>
      <c r="PE19" s="129"/>
      <c r="PF19" s="129"/>
      <c r="PG19" s="129"/>
      <c r="PH19" s="129"/>
      <c r="PI19" s="129"/>
      <c r="PJ19" s="129"/>
      <c r="PK19" s="129"/>
      <c r="PL19" s="129"/>
      <c r="PM19" s="129"/>
      <c r="PN19" s="129"/>
      <c r="PO19" s="129"/>
      <c r="PP19" s="129"/>
      <c r="PQ19" s="129"/>
      <c r="PR19" s="129"/>
      <c r="PS19" s="129"/>
      <c r="PT19" s="129"/>
      <c r="PU19" s="129"/>
      <c r="PV19" s="129"/>
      <c r="PW19" s="129"/>
      <c r="PX19" s="129"/>
      <c r="PY19" s="129"/>
      <c r="PZ19" s="129"/>
      <c r="QA19" s="129"/>
      <c r="QB19" s="129"/>
      <c r="QC19" s="129"/>
      <c r="QD19" s="129"/>
      <c r="QE19" s="129"/>
      <c r="QF19" s="129"/>
      <c r="QG19" s="129"/>
      <c r="QH19" s="129"/>
      <c r="QI19" s="129"/>
      <c r="QJ19" s="129"/>
      <c r="QK19" s="129"/>
      <c r="QL19" s="129"/>
      <c r="QM19" s="129"/>
      <c r="QN19" s="129"/>
      <c r="QO19" s="129"/>
      <c r="QP19" s="129"/>
      <c r="QQ19" s="129"/>
      <c r="QR19" s="129"/>
      <c r="QS19" s="129"/>
      <c r="QT19" s="129"/>
      <c r="QU19" s="129"/>
      <c r="QV19" s="129"/>
      <c r="QW19" s="129"/>
      <c r="QX19" s="129"/>
      <c r="QY19" s="129"/>
      <c r="QZ19" s="129"/>
      <c r="RA19" s="129"/>
      <c r="RB19" s="129"/>
      <c r="RC19" s="129"/>
      <c r="RD19" s="129"/>
      <c r="RE19" s="129"/>
      <c r="RF19" s="129"/>
      <c r="RG19" s="129"/>
      <c r="RH19" s="129"/>
      <c r="RI19" s="129"/>
      <c r="RJ19" s="129"/>
      <c r="RK19" s="129"/>
      <c r="RL19" s="129"/>
      <c r="RM19" s="129"/>
      <c r="RN19" s="129"/>
      <c r="RO19" s="129"/>
      <c r="RP19" s="129"/>
      <c r="RQ19" s="129"/>
      <c r="RR19" s="129"/>
      <c r="RS19" s="129"/>
      <c r="RT19" s="129"/>
      <c r="RU19" s="129"/>
      <c r="RV19" s="129"/>
      <c r="RW19" s="129"/>
      <c r="RX19" s="129"/>
      <c r="RY19" s="129"/>
      <c r="RZ19" s="129"/>
      <c r="SA19" s="129"/>
      <c r="SB19" s="129"/>
      <c r="SC19" s="129"/>
      <c r="SD19" s="129"/>
      <c r="SE19" s="129"/>
      <c r="SF19" s="129"/>
      <c r="SG19" s="129"/>
      <c r="SH19" s="129"/>
      <c r="SI19" s="129"/>
      <c r="SJ19" s="129"/>
      <c r="SK19" s="129"/>
      <c r="SL19" s="129"/>
      <c r="SM19" s="129"/>
      <c r="SN19" s="129"/>
      <c r="SO19" s="129"/>
      <c r="SP19" s="129"/>
      <c r="SQ19" s="129"/>
      <c r="SR19" s="129"/>
      <c r="SS19" s="129"/>
      <c r="ST19" s="129"/>
      <c r="SU19" s="129"/>
      <c r="SV19" s="129"/>
      <c r="SW19" s="129"/>
      <c r="SX19" s="129"/>
      <c r="SY19" s="129"/>
      <c r="SZ19" s="129"/>
      <c r="TA19" s="129"/>
      <c r="TB19" s="129"/>
      <c r="TC19" s="129"/>
      <c r="TD19" s="129"/>
      <c r="TE19" s="129"/>
      <c r="TF19" s="129"/>
      <c r="TG19" s="129"/>
      <c r="TH19" s="129"/>
      <c r="TI19" s="129"/>
      <c r="TJ19" s="129"/>
      <c r="TK19" s="129"/>
      <c r="TL19" s="129"/>
      <c r="TM19" s="129"/>
      <c r="TN19" s="129"/>
      <c r="TO19" s="129"/>
      <c r="TP19" s="129"/>
      <c r="TQ19" s="129"/>
      <c r="TR19" s="129"/>
      <c r="TS19" s="129"/>
      <c r="TT19" s="129"/>
      <c r="TU19" s="129"/>
      <c r="TV19" s="129"/>
      <c r="TW19" s="129"/>
      <c r="TX19" s="129"/>
      <c r="TY19" s="129"/>
      <c r="TZ19" s="129"/>
      <c r="UA19" s="129"/>
      <c r="UB19" s="129"/>
      <c r="UC19" s="129"/>
      <c r="UD19" s="129"/>
      <c r="UE19" s="129"/>
      <c r="UF19" s="129"/>
      <c r="UG19" s="129"/>
      <c r="UH19" s="129"/>
      <c r="UI19" s="129"/>
      <c r="UJ19" s="129"/>
      <c r="UK19" s="129"/>
      <c r="UL19" s="129"/>
      <c r="UM19" s="129"/>
      <c r="UN19" s="129"/>
      <c r="UO19" s="129"/>
      <c r="UP19" s="129"/>
      <c r="UQ19" s="129"/>
      <c r="UR19" s="129"/>
      <c r="US19" s="129"/>
      <c r="UT19" s="129"/>
      <c r="UU19" s="129"/>
      <c r="UV19" s="129"/>
      <c r="UW19" s="129"/>
      <c r="UX19" s="129"/>
      <c r="UY19" s="129"/>
      <c r="UZ19" s="129"/>
      <c r="VA19" s="129"/>
      <c r="VB19" s="129"/>
      <c r="VC19" s="129"/>
      <c r="VD19" s="129"/>
      <c r="VE19" s="129"/>
      <c r="VF19" s="129"/>
      <c r="VG19" s="129"/>
      <c r="VH19" s="129"/>
      <c r="VI19" s="129"/>
      <c r="VJ19" s="129"/>
      <c r="VK19" s="129"/>
      <c r="VL19" s="129"/>
      <c r="VM19" s="129"/>
      <c r="VN19" s="129"/>
      <c r="VO19" s="129"/>
      <c r="VP19" s="129"/>
      <c r="VQ19" s="129"/>
      <c r="VR19" s="129"/>
      <c r="VS19" s="129"/>
      <c r="VT19" s="129"/>
      <c r="VU19" s="129"/>
      <c r="VV19" s="129"/>
      <c r="VW19" s="129"/>
      <c r="VX19" s="129"/>
      <c r="VY19" s="129"/>
      <c r="VZ19" s="129"/>
      <c r="WA19" s="129"/>
      <c r="WB19" s="129"/>
      <c r="WC19" s="129"/>
      <c r="WD19" s="129"/>
      <c r="WE19" s="129"/>
      <c r="WF19" s="129"/>
      <c r="WG19" s="129"/>
      <c r="WH19" s="129"/>
      <c r="WI19" s="129"/>
      <c r="WJ19" s="129"/>
      <c r="WK19" s="129"/>
      <c r="WL19" s="129"/>
      <c r="WM19" s="129"/>
      <c r="WN19" s="129"/>
      <c r="WO19" s="129"/>
      <c r="WP19" s="129"/>
      <c r="WQ19" s="129"/>
      <c r="WR19" s="129"/>
      <c r="WS19" s="129"/>
      <c r="WT19" s="129"/>
      <c r="WU19" s="129"/>
      <c r="WV19" s="129"/>
      <c r="WW19" s="129"/>
      <c r="WX19" s="129"/>
      <c r="WY19" s="129"/>
      <c r="WZ19" s="129"/>
      <c r="XA19" s="129"/>
      <c r="XB19" s="129"/>
      <c r="XC19" s="129"/>
      <c r="XD19" s="129"/>
      <c r="XE19" s="129"/>
      <c r="XF19" s="129"/>
      <c r="XG19" s="129"/>
      <c r="XH19" s="129"/>
      <c r="XI19" s="129"/>
      <c r="XJ19" s="129"/>
      <c r="XK19" s="129"/>
      <c r="XL19" s="129"/>
      <c r="XM19" s="129"/>
      <c r="XN19" s="129"/>
      <c r="XO19" s="129"/>
      <c r="XP19" s="129"/>
      <c r="XQ19" s="129"/>
      <c r="XR19" s="129"/>
      <c r="XS19" s="129"/>
      <c r="XT19" s="129"/>
      <c r="XU19" s="129"/>
      <c r="XV19" s="129"/>
      <c r="XW19" s="129"/>
      <c r="XX19" s="129"/>
      <c r="XY19" s="129"/>
      <c r="XZ19" s="129"/>
      <c r="YA19" s="129"/>
      <c r="YB19" s="129"/>
      <c r="YC19" s="129"/>
      <c r="YD19" s="129"/>
      <c r="YE19" s="129"/>
      <c r="YF19" s="129"/>
      <c r="YG19" s="129"/>
      <c r="YH19" s="129"/>
      <c r="YI19" s="129"/>
      <c r="YJ19" s="129"/>
      <c r="YK19" s="129"/>
      <c r="YL19" s="129"/>
      <c r="YM19" s="129"/>
      <c r="YN19" s="129"/>
      <c r="YO19" s="129"/>
      <c r="YP19" s="129"/>
      <c r="YQ19" s="129"/>
      <c r="YR19" s="129"/>
      <c r="YS19" s="129"/>
      <c r="YT19" s="129"/>
      <c r="YU19" s="129"/>
      <c r="YV19" s="129"/>
      <c r="YW19" s="129"/>
      <c r="YX19" s="129"/>
      <c r="YY19" s="129"/>
      <c r="YZ19" s="129"/>
      <c r="ZA19" s="129"/>
      <c r="ZB19" s="129"/>
      <c r="ZC19" s="129"/>
      <c r="ZD19" s="129"/>
      <c r="ZE19" s="129"/>
      <c r="ZF19" s="129"/>
      <c r="ZG19" s="129"/>
      <c r="ZH19" s="129"/>
      <c r="ZI19" s="129"/>
      <c r="ZJ19" s="129"/>
      <c r="ZK19" s="129"/>
      <c r="ZL19" s="129"/>
      <c r="ZM19" s="129"/>
      <c r="ZN19" s="129"/>
      <c r="ZO19" s="129"/>
      <c r="ZP19" s="129"/>
      <c r="ZQ19" s="129"/>
      <c r="ZR19" s="129"/>
      <c r="ZS19" s="129"/>
      <c r="ZT19" s="129"/>
      <c r="ZU19" s="129"/>
      <c r="ZV19" s="129"/>
      <c r="ZW19" s="129"/>
      <c r="ZX19" s="129"/>
      <c r="ZY19" s="129"/>
      <c r="ZZ19" s="129"/>
      <c r="AAA19" s="129"/>
      <c r="AAB19" s="129"/>
      <c r="AAC19" s="129"/>
      <c r="AAD19" s="129"/>
      <c r="AAE19" s="129"/>
      <c r="AAF19" s="129"/>
      <c r="AAG19" s="129"/>
      <c r="AAH19" s="129"/>
      <c r="AAI19" s="129"/>
      <c r="AAJ19" s="129"/>
      <c r="AAK19" s="129"/>
      <c r="AAL19" s="129"/>
      <c r="AAM19" s="129"/>
      <c r="AAN19" s="129"/>
      <c r="AAO19" s="129"/>
      <c r="AAP19" s="129"/>
      <c r="AAQ19" s="129"/>
      <c r="AAR19" s="129"/>
      <c r="AAS19" s="129"/>
      <c r="AAT19" s="129"/>
      <c r="AAU19" s="129"/>
      <c r="AAV19" s="129"/>
      <c r="AAW19" s="129"/>
      <c r="AAX19" s="129"/>
      <c r="AAY19" s="129"/>
      <c r="AAZ19" s="129"/>
      <c r="ABA19" s="129"/>
      <c r="ABB19" s="129"/>
      <c r="ABC19" s="129"/>
      <c r="ABD19" s="129"/>
      <c r="ABE19" s="129"/>
      <c r="ABF19" s="129"/>
      <c r="ABG19" s="129"/>
      <c r="ABH19" s="129"/>
      <c r="ABI19" s="129"/>
      <c r="ABJ19" s="129"/>
      <c r="ABK19" s="129"/>
      <c r="ABL19" s="129"/>
      <c r="ABM19" s="129"/>
      <c r="ABN19" s="129"/>
      <c r="ABO19" s="129"/>
      <c r="ABP19" s="129"/>
      <c r="ABQ19" s="129"/>
      <c r="ABR19" s="129"/>
      <c r="ABS19" s="129"/>
      <c r="ABT19" s="129"/>
      <c r="ABU19" s="129"/>
      <c r="ABV19" s="129"/>
      <c r="ABW19" s="129"/>
      <c r="ABX19" s="129"/>
      <c r="ABY19" s="129"/>
      <c r="ABZ19" s="129"/>
      <c r="ACA19" s="129"/>
      <c r="ACB19" s="129"/>
      <c r="ACC19" s="129"/>
      <c r="ACD19" s="129"/>
      <c r="ACE19" s="129"/>
      <c r="ACF19" s="129"/>
      <c r="ACG19" s="129"/>
      <c r="ACH19" s="129"/>
      <c r="ACI19" s="129"/>
      <c r="ACJ19" s="129"/>
      <c r="ACK19" s="129"/>
      <c r="ACL19" s="129"/>
      <c r="ACM19" s="129"/>
      <c r="ACN19" s="129"/>
      <c r="ACO19" s="129"/>
      <c r="ACP19" s="129"/>
      <c r="ACQ19" s="129"/>
      <c r="ACR19" s="129"/>
      <c r="ACS19" s="129"/>
      <c r="ACT19" s="129"/>
      <c r="ACU19" s="129"/>
      <c r="ACV19" s="129"/>
      <c r="ACW19" s="129"/>
      <c r="ACX19" s="129"/>
      <c r="ACY19" s="129"/>
      <c r="ACZ19" s="129"/>
      <c r="ADA19" s="129"/>
      <c r="ADB19" s="129"/>
      <c r="ADC19" s="129"/>
      <c r="ADD19" s="129"/>
      <c r="ADE19" s="129"/>
      <c r="ADF19" s="129"/>
      <c r="ADG19" s="129"/>
      <c r="ADH19" s="129"/>
      <c r="ADI19" s="129"/>
      <c r="ADJ19" s="129"/>
      <c r="ADK19" s="129"/>
      <c r="ADL19" s="129"/>
      <c r="ADM19" s="129"/>
      <c r="ADN19" s="129"/>
      <c r="ADO19" s="129"/>
      <c r="ADP19" s="129"/>
      <c r="ADQ19" s="129"/>
      <c r="ADR19" s="129"/>
      <c r="ADS19" s="129"/>
      <c r="ADT19" s="129"/>
      <c r="ADU19" s="129"/>
      <c r="ADV19" s="129"/>
      <c r="ADW19" s="129"/>
      <c r="ADX19" s="129"/>
      <c r="ADY19" s="129"/>
      <c r="ADZ19" s="129"/>
      <c r="AEA19" s="129"/>
      <c r="AEB19" s="129"/>
      <c r="AEC19" s="129"/>
      <c r="AED19" s="129"/>
      <c r="AEE19" s="129"/>
      <c r="AEF19" s="129"/>
      <c r="AEG19" s="129"/>
      <c r="AEH19" s="129"/>
      <c r="AEI19" s="129"/>
      <c r="AEJ19" s="129"/>
      <c r="AEK19" s="129"/>
      <c r="AEL19" s="129"/>
      <c r="AEM19" s="129"/>
      <c r="AEN19" s="129"/>
      <c r="AEO19" s="129"/>
      <c r="AEP19" s="129"/>
      <c r="AEQ19" s="129"/>
      <c r="AER19" s="129"/>
      <c r="AES19" s="129"/>
      <c r="AET19" s="129"/>
      <c r="AEU19" s="129"/>
      <c r="AEV19" s="129"/>
      <c r="AEW19" s="129"/>
      <c r="AEX19" s="129"/>
      <c r="AEY19" s="129"/>
      <c r="AEZ19" s="129"/>
      <c r="AFA19" s="129"/>
      <c r="AFB19" s="129"/>
      <c r="AFC19" s="129"/>
      <c r="AFD19" s="129"/>
      <c r="AFE19" s="129"/>
      <c r="AFF19" s="129"/>
      <c r="AFG19" s="129"/>
      <c r="AFH19" s="129"/>
      <c r="AFI19" s="129"/>
      <c r="AFJ19" s="129"/>
      <c r="AFK19" s="129"/>
      <c r="AFL19" s="129"/>
      <c r="AFM19" s="129"/>
      <c r="AFN19" s="129"/>
      <c r="AFO19" s="129"/>
      <c r="AFP19" s="129"/>
      <c r="AFQ19" s="129"/>
      <c r="AFR19" s="129"/>
      <c r="AFS19" s="129"/>
      <c r="AFT19" s="129"/>
      <c r="AFU19" s="129"/>
      <c r="AFV19" s="129"/>
      <c r="AFW19" s="129"/>
      <c r="AFX19" s="129"/>
      <c r="AFY19" s="129"/>
      <c r="AFZ19" s="129"/>
      <c r="AGA19" s="129"/>
      <c r="AGB19" s="129"/>
      <c r="AGC19" s="129"/>
      <c r="AGD19" s="129"/>
      <c r="AGE19" s="129"/>
      <c r="AGF19" s="129"/>
      <c r="AGG19" s="129"/>
      <c r="AGH19" s="129"/>
      <c r="AGI19" s="129"/>
      <c r="AGJ19" s="129"/>
      <c r="AGK19" s="129"/>
      <c r="AGL19" s="129"/>
      <c r="AGM19" s="129"/>
      <c r="AGN19" s="129"/>
      <c r="AGO19" s="129"/>
      <c r="AGP19" s="129"/>
      <c r="AGQ19" s="129"/>
      <c r="AGR19" s="129"/>
      <c r="AGS19" s="129"/>
      <c r="AGT19" s="129"/>
      <c r="AGU19" s="129"/>
      <c r="AGV19" s="129"/>
      <c r="AGW19" s="129"/>
      <c r="AGX19" s="129"/>
      <c r="AGY19" s="129"/>
      <c r="AGZ19" s="129"/>
      <c r="AHA19" s="129"/>
      <c r="AHB19" s="129"/>
      <c r="AHC19" s="129"/>
      <c r="AHD19" s="129"/>
      <c r="AHE19" s="129"/>
      <c r="AHF19" s="129"/>
      <c r="AHG19" s="129"/>
      <c r="AHH19" s="129"/>
      <c r="AHI19" s="129"/>
      <c r="AHJ19" s="129"/>
      <c r="AHK19" s="129"/>
      <c r="AHL19" s="129"/>
      <c r="AHM19" s="129"/>
      <c r="AHN19" s="129"/>
      <c r="AHO19" s="129"/>
      <c r="AHP19" s="129"/>
      <c r="AHQ19" s="129"/>
      <c r="AHR19" s="129"/>
      <c r="AHS19" s="129"/>
      <c r="AHT19" s="129"/>
      <c r="AHU19" s="129"/>
      <c r="AHV19" s="129"/>
      <c r="AHW19" s="129"/>
      <c r="AHX19" s="129"/>
      <c r="AHY19" s="129"/>
      <c r="AHZ19" s="129"/>
      <c r="AIA19" s="129"/>
      <c r="AIB19" s="129"/>
      <c r="AIC19" s="129"/>
      <c r="AID19" s="129"/>
      <c r="AIE19" s="129"/>
      <c r="AIF19" s="129"/>
      <c r="AIG19" s="129"/>
      <c r="AIH19" s="129"/>
      <c r="AII19" s="129"/>
      <c r="AIJ19" s="129"/>
      <c r="AIK19" s="129"/>
      <c r="AIL19" s="129"/>
      <c r="AIM19" s="129"/>
      <c r="AIN19" s="129"/>
      <c r="AIO19" s="129"/>
      <c r="AIP19" s="129"/>
      <c r="AIQ19" s="129"/>
      <c r="AIR19" s="129"/>
      <c r="AIS19" s="129"/>
      <c r="AIT19" s="129"/>
      <c r="AIU19" s="129"/>
      <c r="AIV19" s="129"/>
      <c r="AIW19" s="129"/>
      <c r="AIX19" s="129"/>
      <c r="AIY19" s="129"/>
      <c r="AIZ19" s="129"/>
      <c r="AJA19" s="129"/>
      <c r="AJB19" s="129"/>
      <c r="AJC19" s="129"/>
      <c r="AJD19" s="129"/>
      <c r="AJE19" s="129"/>
      <c r="AJF19" s="129"/>
      <c r="AJG19" s="129"/>
      <c r="AJH19" s="129"/>
      <c r="AJI19" s="129"/>
      <c r="AJJ19" s="129"/>
      <c r="AJK19" s="129"/>
      <c r="AJL19" s="129"/>
      <c r="AJM19" s="129"/>
      <c r="AJN19" s="129"/>
      <c r="AJO19" s="129"/>
      <c r="AJP19" s="129"/>
      <c r="AJQ19" s="129"/>
      <c r="AJR19" s="129"/>
      <c r="AJS19" s="129"/>
      <c r="AJT19" s="129"/>
      <c r="AJU19" s="129"/>
      <c r="AJV19" s="129"/>
      <c r="AJW19" s="129"/>
      <c r="AJX19" s="129"/>
      <c r="AJY19" s="129"/>
      <c r="AJZ19" s="129"/>
      <c r="AKA19" s="129"/>
      <c r="AKB19" s="129"/>
      <c r="AKC19" s="129"/>
      <c r="AKD19" s="129"/>
      <c r="AKE19" s="129"/>
      <c r="AKF19" s="129"/>
      <c r="AKG19" s="129"/>
      <c r="AKH19" s="129"/>
      <c r="AKI19" s="129"/>
      <c r="AKJ19" s="129"/>
      <c r="AKK19" s="129"/>
      <c r="AKL19" s="129"/>
      <c r="AKM19" s="129"/>
      <c r="AKN19" s="129"/>
      <c r="AKO19" s="129"/>
      <c r="AKP19" s="129"/>
      <c r="AKQ19" s="129"/>
      <c r="AKR19" s="129"/>
      <c r="AKS19" s="129"/>
      <c r="AKT19" s="129"/>
      <c r="AKU19" s="129"/>
      <c r="AKV19" s="129"/>
      <c r="AKW19" s="129"/>
      <c r="AKX19" s="129"/>
      <c r="AKY19" s="129"/>
      <c r="AKZ19" s="129"/>
      <c r="ALA19" s="129"/>
      <c r="ALB19" s="129"/>
      <c r="ALC19" s="129"/>
      <c r="ALD19" s="129"/>
      <c r="ALE19" s="129"/>
      <c r="ALF19" s="129"/>
      <c r="ALG19" s="129"/>
      <c r="ALH19" s="129"/>
      <c r="ALI19" s="129"/>
      <c r="ALJ19" s="129"/>
      <c r="ALK19" s="129"/>
      <c r="ALL19" s="129"/>
      <c r="ALM19" s="129"/>
      <c r="ALN19" s="129"/>
      <c r="ALO19" s="129"/>
      <c r="ALP19" s="129"/>
      <c r="ALQ19" s="129"/>
      <c r="ALR19" s="129"/>
      <c r="ALS19" s="129"/>
      <c r="ALT19" s="129"/>
      <c r="ALU19" s="129"/>
      <c r="ALV19" s="129"/>
      <c r="ALW19" s="129"/>
      <c r="ALX19" s="129"/>
      <c r="ALY19" s="129"/>
      <c r="ALZ19" s="129"/>
      <c r="AMA19" s="129"/>
      <c r="AMB19" s="129"/>
      <c r="AMC19" s="129"/>
      <c r="AMD19" s="129"/>
      <c r="AME19" s="129"/>
      <c r="AMF19" s="129"/>
      <c r="AMG19" s="129"/>
      <c r="AMH19" s="129"/>
      <c r="AMI19" s="129"/>
      <c r="AMJ19" s="129"/>
      <c r="AMK19" s="129"/>
      <c r="AML19" s="129"/>
      <c r="AMM19" s="129"/>
      <c r="AMN19" s="129"/>
      <c r="AMO19" s="129"/>
      <c r="AMP19" s="129"/>
      <c r="AMQ19" s="129"/>
      <c r="AMR19" s="129"/>
      <c r="AMS19" s="129"/>
      <c r="AMT19" s="129"/>
      <c r="AMU19" s="129"/>
      <c r="AMV19" s="129"/>
      <c r="AMW19" s="129"/>
      <c r="AMX19" s="129"/>
      <c r="AMY19" s="129"/>
      <c r="AMZ19" s="129"/>
      <c r="ANA19" s="129"/>
      <c r="ANB19" s="129"/>
      <c r="ANC19" s="129"/>
      <c r="AND19" s="129"/>
      <c r="ANE19" s="129"/>
      <c r="ANF19" s="129"/>
      <c r="ANG19" s="129"/>
      <c r="ANH19" s="129"/>
      <c r="ANI19" s="129"/>
      <c r="ANJ19" s="129"/>
      <c r="ANK19" s="129"/>
      <c r="ANL19" s="129"/>
      <c r="ANM19" s="129"/>
      <c r="ANN19" s="129"/>
      <c r="ANO19" s="129"/>
      <c r="ANP19" s="129"/>
      <c r="ANQ19" s="129"/>
      <c r="ANR19" s="129"/>
      <c r="ANS19" s="129"/>
      <c r="ANT19" s="129"/>
      <c r="ANU19" s="129"/>
      <c r="ANV19" s="129"/>
      <c r="ANW19" s="129"/>
      <c r="ANX19" s="129"/>
      <c r="ANY19" s="129"/>
      <c r="ANZ19" s="129"/>
      <c r="AOA19" s="129"/>
      <c r="AOB19" s="129"/>
      <c r="AOC19" s="129"/>
      <c r="AOD19" s="129"/>
      <c r="AOE19" s="129"/>
      <c r="AOF19" s="129"/>
      <c r="AOG19" s="129"/>
      <c r="AOH19" s="129"/>
      <c r="AOI19" s="129"/>
      <c r="AOJ19" s="129"/>
      <c r="AOK19" s="129"/>
      <c r="AOL19" s="129"/>
      <c r="AOM19" s="129"/>
      <c r="AON19" s="129"/>
      <c r="AOO19" s="129"/>
      <c r="AOP19" s="129"/>
      <c r="AOQ19" s="129"/>
      <c r="AOR19" s="129"/>
      <c r="AOS19" s="129"/>
      <c r="AOT19" s="129"/>
      <c r="AOU19" s="129"/>
      <c r="AOV19" s="129"/>
      <c r="AOW19" s="129"/>
      <c r="AOX19" s="129"/>
      <c r="AOY19" s="129"/>
      <c r="AOZ19" s="129"/>
      <c r="APA19" s="129"/>
      <c r="APB19" s="129"/>
      <c r="APC19" s="129"/>
      <c r="APD19" s="129"/>
      <c r="APE19" s="129"/>
      <c r="APF19" s="129"/>
      <c r="APG19" s="129"/>
      <c r="APH19" s="129"/>
      <c r="API19" s="129"/>
      <c r="APJ19" s="129"/>
      <c r="APK19" s="129"/>
      <c r="APL19" s="129"/>
      <c r="APM19" s="129"/>
      <c r="APN19" s="129"/>
      <c r="APO19" s="129"/>
      <c r="APP19" s="129"/>
      <c r="APQ19" s="129"/>
      <c r="APR19" s="129"/>
      <c r="APS19" s="129"/>
      <c r="APT19" s="129"/>
      <c r="APU19" s="129"/>
      <c r="APV19" s="129"/>
      <c r="APW19" s="129"/>
      <c r="APX19" s="129"/>
      <c r="APY19" s="129"/>
      <c r="APZ19" s="129"/>
      <c r="AQA19" s="129"/>
      <c r="AQB19" s="129"/>
      <c r="AQC19" s="129"/>
      <c r="AQD19" s="129"/>
      <c r="AQE19" s="129"/>
      <c r="AQF19" s="129"/>
      <c r="AQG19" s="129"/>
      <c r="AQH19" s="129"/>
      <c r="AQI19" s="129"/>
      <c r="AQJ19" s="129"/>
      <c r="AQK19" s="129"/>
      <c r="AQL19" s="129"/>
      <c r="AQM19" s="129"/>
      <c r="AQN19" s="129"/>
      <c r="AQO19" s="129"/>
      <c r="AQP19" s="129"/>
      <c r="AQQ19" s="129"/>
      <c r="AQR19" s="129"/>
      <c r="AQS19" s="129"/>
      <c r="AQT19" s="129"/>
      <c r="AQU19" s="129"/>
      <c r="AQV19" s="129"/>
      <c r="AQW19" s="129"/>
      <c r="AQX19" s="129"/>
      <c r="AQY19" s="129"/>
      <c r="AQZ19" s="129"/>
      <c r="ARA19" s="129"/>
      <c r="ARB19" s="129"/>
      <c r="ARC19" s="129"/>
      <c r="ARD19" s="129"/>
      <c r="ARE19" s="129"/>
      <c r="ARF19" s="129"/>
      <c r="ARG19" s="129"/>
      <c r="ARH19" s="129"/>
      <c r="ARI19" s="129"/>
      <c r="ARJ19" s="129"/>
      <c r="ARK19" s="129"/>
      <c r="ARL19" s="129"/>
      <c r="ARM19" s="129"/>
      <c r="ARN19" s="129"/>
      <c r="ARO19" s="129"/>
      <c r="ARP19" s="129"/>
      <c r="ARQ19" s="129"/>
      <c r="ARR19" s="129"/>
      <c r="ARS19" s="129"/>
      <c r="ART19" s="129"/>
      <c r="ARU19" s="129"/>
      <c r="ARV19" s="129"/>
      <c r="ARW19" s="129"/>
      <c r="ARX19" s="129"/>
      <c r="ARY19" s="129"/>
      <c r="ARZ19" s="129"/>
      <c r="ASA19" s="129"/>
      <c r="ASB19" s="129"/>
      <c r="ASC19" s="129"/>
      <c r="ASD19" s="129"/>
      <c r="ASE19" s="129"/>
      <c r="ASF19" s="129"/>
      <c r="ASG19" s="129"/>
      <c r="ASH19" s="129"/>
      <c r="ASI19" s="129"/>
      <c r="ASJ19" s="129"/>
      <c r="ASK19" s="129"/>
      <c r="ASL19" s="129"/>
      <c r="ASM19" s="129"/>
      <c r="ASN19" s="129"/>
      <c r="ASO19" s="129"/>
      <c r="ASP19" s="129"/>
      <c r="ASQ19" s="129"/>
      <c r="ASR19" s="129"/>
      <c r="ASS19" s="129"/>
      <c r="AST19" s="129"/>
      <c r="ASU19" s="129"/>
      <c r="ASV19" s="129"/>
      <c r="ASW19" s="129"/>
      <c r="ASX19" s="129"/>
      <c r="ASY19" s="129"/>
      <c r="ASZ19" s="129"/>
      <c r="ATA19" s="129"/>
      <c r="ATB19" s="129"/>
      <c r="ATC19" s="129"/>
      <c r="ATD19" s="129"/>
      <c r="ATE19" s="129"/>
      <c r="ATF19" s="129"/>
      <c r="ATG19" s="129"/>
      <c r="ATH19" s="129"/>
      <c r="ATI19" s="129"/>
      <c r="ATJ19" s="129"/>
      <c r="ATK19" s="129"/>
      <c r="ATL19" s="129"/>
      <c r="ATM19" s="129"/>
      <c r="ATN19" s="129"/>
      <c r="ATO19" s="129"/>
      <c r="ATP19" s="129"/>
      <c r="ATQ19" s="129"/>
      <c r="ATR19" s="129"/>
      <c r="ATS19" s="129"/>
      <c r="ATT19" s="129"/>
      <c r="ATU19" s="129"/>
      <c r="ATV19" s="129"/>
      <c r="ATW19" s="129"/>
      <c r="ATX19" s="129"/>
      <c r="ATY19" s="129"/>
      <c r="ATZ19" s="129"/>
      <c r="AUA19" s="129"/>
      <c r="AUB19" s="129"/>
      <c r="AUC19" s="129"/>
      <c r="AUD19" s="129"/>
      <c r="AUE19" s="129"/>
      <c r="AUF19" s="129"/>
      <c r="AUG19" s="129"/>
      <c r="AUH19" s="129"/>
      <c r="AUI19" s="129"/>
      <c r="AUJ19" s="129"/>
      <c r="AUK19" s="129"/>
      <c r="AUL19" s="129"/>
      <c r="AUM19" s="129"/>
      <c r="AUN19" s="129"/>
      <c r="AUO19" s="129"/>
      <c r="AUP19" s="129"/>
      <c r="AUQ19" s="129"/>
      <c r="AUR19" s="129"/>
      <c r="AUS19" s="129"/>
      <c r="AUT19" s="129"/>
      <c r="AUU19" s="129"/>
      <c r="AUV19" s="129"/>
      <c r="AUW19" s="129"/>
      <c r="AUX19" s="129"/>
      <c r="AUY19" s="129"/>
      <c r="AUZ19" s="129"/>
      <c r="AVA19" s="129"/>
      <c r="AVB19" s="129"/>
      <c r="AVC19" s="129"/>
      <c r="AVD19" s="129"/>
      <c r="AVE19" s="129"/>
      <c r="AVF19" s="129"/>
      <c r="AVG19" s="129"/>
      <c r="AVH19" s="129"/>
      <c r="AVI19" s="129"/>
      <c r="AVJ19" s="129"/>
      <c r="AVK19" s="129"/>
      <c r="AVL19" s="129"/>
      <c r="AVM19" s="129"/>
      <c r="AVN19" s="129"/>
      <c r="AVO19" s="129"/>
      <c r="AVP19" s="129"/>
      <c r="AVQ19" s="129"/>
      <c r="AVR19" s="129"/>
      <c r="AVS19" s="129"/>
      <c r="AVT19" s="129"/>
      <c r="AVU19" s="129"/>
      <c r="AVV19" s="129"/>
      <c r="AVW19" s="129"/>
      <c r="AVX19" s="129"/>
      <c r="AVY19" s="129"/>
      <c r="AVZ19" s="129"/>
      <c r="AWA19" s="129"/>
      <c r="AWB19" s="129"/>
      <c r="AWC19" s="129"/>
      <c r="AWD19" s="129"/>
      <c r="AWE19" s="129"/>
      <c r="AWF19" s="129"/>
      <c r="AWG19" s="129"/>
      <c r="AWH19" s="129"/>
      <c r="AWI19" s="129"/>
      <c r="AWJ19" s="129"/>
      <c r="AWK19" s="129"/>
      <c r="AWL19" s="129"/>
      <c r="AWM19" s="129"/>
      <c r="AWN19" s="129"/>
      <c r="AWO19" s="129"/>
      <c r="AWP19" s="129"/>
      <c r="AWQ19" s="129"/>
      <c r="AWR19" s="129"/>
      <c r="AWS19" s="129"/>
      <c r="AWT19" s="129"/>
      <c r="AWU19" s="129"/>
      <c r="AWV19" s="129"/>
      <c r="AWW19" s="129"/>
      <c r="AWX19" s="129"/>
      <c r="AWY19" s="129"/>
      <c r="AWZ19" s="129"/>
      <c r="AXA19" s="129"/>
      <c r="AXB19" s="129"/>
      <c r="AXC19" s="129"/>
      <c r="AXD19" s="129"/>
      <c r="AXE19" s="129"/>
      <c r="AXF19" s="129"/>
      <c r="AXG19" s="129"/>
      <c r="AXH19" s="129"/>
      <c r="AXI19" s="129"/>
      <c r="AXJ19" s="129"/>
      <c r="AXK19" s="129"/>
      <c r="AXL19" s="129"/>
      <c r="AXM19" s="129"/>
      <c r="AXN19" s="129"/>
      <c r="AXO19" s="129"/>
      <c r="AXP19" s="129"/>
      <c r="AXQ19" s="129"/>
      <c r="AXR19" s="129"/>
      <c r="AXS19" s="129"/>
      <c r="AXT19" s="129"/>
      <c r="AXU19" s="129"/>
      <c r="AXV19" s="129"/>
      <c r="AXW19" s="129"/>
      <c r="AXX19" s="129"/>
      <c r="AXY19" s="129"/>
      <c r="AXZ19" s="129"/>
      <c r="AYA19" s="129"/>
      <c r="AYB19" s="129"/>
      <c r="AYC19" s="129"/>
      <c r="AYD19" s="129"/>
      <c r="AYE19" s="129"/>
      <c r="AYF19" s="129"/>
      <c r="AYG19" s="129"/>
      <c r="AYH19" s="129"/>
      <c r="AYI19" s="129"/>
      <c r="AYJ19" s="129"/>
      <c r="AYK19" s="129"/>
      <c r="AYL19" s="129"/>
      <c r="AYM19" s="129"/>
      <c r="AYN19" s="129"/>
      <c r="AYO19" s="129"/>
      <c r="AYP19" s="129"/>
      <c r="AYQ19" s="129"/>
      <c r="AYR19" s="129"/>
      <c r="AYS19" s="129"/>
      <c r="AYT19" s="129"/>
      <c r="AYU19" s="129"/>
      <c r="AYV19" s="129"/>
      <c r="AYW19" s="129"/>
      <c r="AYX19" s="129"/>
      <c r="AYY19" s="129"/>
      <c r="AYZ19" s="129"/>
      <c r="AZA19" s="129"/>
      <c r="AZB19" s="129"/>
      <c r="AZC19" s="129"/>
      <c r="AZD19" s="129"/>
      <c r="AZE19" s="129"/>
      <c r="AZF19" s="129"/>
      <c r="AZG19" s="129"/>
      <c r="AZH19" s="129"/>
      <c r="AZI19" s="129"/>
      <c r="AZJ19" s="129"/>
      <c r="AZK19" s="129"/>
      <c r="AZL19" s="129"/>
      <c r="AZM19" s="129"/>
      <c r="AZN19" s="129"/>
      <c r="AZO19" s="129"/>
      <c r="AZP19" s="129"/>
      <c r="AZQ19" s="129"/>
      <c r="AZR19" s="129"/>
      <c r="AZS19" s="129"/>
      <c r="AZT19" s="129"/>
      <c r="AZU19" s="129"/>
      <c r="AZV19" s="129"/>
      <c r="AZW19" s="129"/>
      <c r="AZX19" s="129"/>
      <c r="AZY19" s="129"/>
      <c r="AZZ19" s="129"/>
      <c r="BAA19" s="129"/>
      <c r="BAB19" s="129"/>
      <c r="BAC19" s="129"/>
      <c r="BAD19" s="129"/>
      <c r="BAE19" s="129"/>
      <c r="BAF19" s="129"/>
      <c r="BAG19" s="129"/>
      <c r="BAH19" s="129"/>
      <c r="BAI19" s="129"/>
      <c r="BAJ19" s="129"/>
      <c r="BAK19" s="129"/>
      <c r="BAL19" s="129"/>
      <c r="BAM19" s="129"/>
      <c r="BAN19" s="129"/>
      <c r="BAO19" s="129"/>
      <c r="BAP19" s="129"/>
      <c r="BAQ19" s="129"/>
      <c r="BAR19" s="129"/>
      <c r="BAS19" s="129"/>
      <c r="BAT19" s="129"/>
      <c r="BAU19" s="129"/>
      <c r="BAV19" s="129"/>
      <c r="BAW19" s="129"/>
      <c r="BAX19" s="129"/>
      <c r="BAY19" s="129"/>
      <c r="BAZ19" s="129"/>
      <c r="BBA19" s="129"/>
      <c r="BBB19" s="129"/>
      <c r="BBC19" s="129"/>
      <c r="BBD19" s="129"/>
      <c r="BBE19" s="129"/>
      <c r="BBF19" s="129"/>
      <c r="BBG19" s="129"/>
      <c r="BBH19" s="129"/>
      <c r="BBI19" s="129"/>
      <c r="BBJ19" s="129"/>
      <c r="BBK19" s="129"/>
      <c r="BBL19" s="129"/>
      <c r="BBM19" s="129"/>
      <c r="BBN19" s="129"/>
      <c r="BBO19" s="129"/>
      <c r="BBP19" s="129"/>
      <c r="BBQ19" s="129"/>
      <c r="BBR19" s="129"/>
      <c r="BBS19" s="129"/>
      <c r="BBT19" s="129"/>
      <c r="BBU19" s="129"/>
      <c r="BBV19" s="129"/>
      <c r="BBW19" s="129"/>
      <c r="BBX19" s="129"/>
      <c r="BBY19" s="129"/>
      <c r="BBZ19" s="129"/>
      <c r="BCA19" s="129"/>
      <c r="BCB19" s="129"/>
      <c r="BCC19" s="129"/>
      <c r="BCD19" s="129"/>
      <c r="BCE19" s="129"/>
      <c r="BCF19" s="129"/>
      <c r="BCG19" s="129"/>
      <c r="BCH19" s="129"/>
      <c r="BCI19" s="129"/>
      <c r="BCJ19" s="129"/>
      <c r="BCK19" s="129"/>
      <c r="BCL19" s="129"/>
      <c r="BCM19" s="129"/>
      <c r="BCN19" s="129"/>
      <c r="BCO19" s="129"/>
      <c r="BCP19" s="129"/>
      <c r="BCQ19" s="129"/>
      <c r="BCR19" s="129"/>
      <c r="BCS19" s="129"/>
      <c r="BCT19" s="129"/>
      <c r="BCU19" s="129"/>
      <c r="BCV19" s="129"/>
      <c r="BCW19" s="129"/>
      <c r="BCX19" s="129"/>
      <c r="BCY19" s="129"/>
      <c r="BCZ19" s="129"/>
      <c r="BDA19" s="129"/>
      <c r="BDB19" s="129"/>
      <c r="BDC19" s="129"/>
      <c r="BDD19" s="129"/>
      <c r="BDE19" s="129"/>
      <c r="BDF19" s="129"/>
      <c r="BDG19" s="129"/>
      <c r="BDH19" s="129"/>
      <c r="BDI19" s="129"/>
      <c r="BDJ19" s="129"/>
      <c r="BDK19" s="129"/>
      <c r="BDL19" s="129"/>
      <c r="BDM19" s="129"/>
      <c r="BDN19" s="129"/>
      <c r="BDO19" s="129"/>
      <c r="BDP19" s="129"/>
      <c r="BDQ19" s="129"/>
      <c r="BDR19" s="129"/>
      <c r="BDS19" s="129"/>
      <c r="BDT19" s="129"/>
      <c r="BDU19" s="129"/>
      <c r="BDV19" s="129"/>
      <c r="BDW19" s="129"/>
      <c r="BDX19" s="129"/>
      <c r="BDY19" s="129"/>
      <c r="BDZ19" s="129"/>
      <c r="BEA19" s="129"/>
      <c r="BEB19" s="129"/>
      <c r="BEC19" s="129"/>
      <c r="BED19" s="129"/>
      <c r="BEE19" s="129"/>
      <c r="BEF19" s="129"/>
      <c r="BEG19" s="129"/>
      <c r="BEH19" s="129"/>
      <c r="BEI19" s="129"/>
      <c r="BEJ19" s="129"/>
      <c r="BEK19" s="129"/>
      <c r="BEL19" s="129"/>
      <c r="BEM19" s="129"/>
      <c r="BEN19" s="129"/>
      <c r="BEO19" s="129"/>
      <c r="BEP19" s="129"/>
      <c r="BEQ19" s="129"/>
      <c r="BER19" s="129"/>
      <c r="BES19" s="129"/>
      <c r="BET19" s="129"/>
      <c r="BEU19" s="129"/>
      <c r="BEV19" s="129"/>
      <c r="BEW19" s="129"/>
      <c r="BEX19" s="129"/>
      <c r="BEY19" s="129"/>
      <c r="BEZ19" s="129"/>
      <c r="BFA19" s="129"/>
      <c r="BFB19" s="129"/>
      <c r="BFC19" s="129"/>
      <c r="BFD19" s="129"/>
      <c r="BFE19" s="129"/>
      <c r="BFF19" s="129"/>
      <c r="BFG19" s="129"/>
      <c r="BFH19" s="129"/>
      <c r="BFI19" s="129"/>
      <c r="BFJ19" s="129"/>
      <c r="BFK19" s="129"/>
      <c r="BFL19" s="129"/>
      <c r="BFM19" s="129"/>
      <c r="BFN19" s="129"/>
      <c r="BFO19" s="129"/>
      <c r="BFP19" s="129"/>
      <c r="BFQ19" s="129"/>
      <c r="BFR19" s="129"/>
      <c r="BFS19" s="129"/>
      <c r="BFT19" s="129"/>
      <c r="BFU19" s="129"/>
      <c r="BFV19" s="129"/>
      <c r="BFW19" s="129"/>
      <c r="BFX19" s="129"/>
      <c r="BFY19" s="129"/>
      <c r="BFZ19" s="129"/>
      <c r="BGA19" s="129"/>
      <c r="BGB19" s="129"/>
      <c r="BGC19" s="129"/>
      <c r="BGD19" s="129"/>
      <c r="BGE19" s="129"/>
      <c r="BGF19" s="129"/>
      <c r="BGG19" s="129"/>
      <c r="BGH19" s="129"/>
      <c r="BGI19" s="129"/>
      <c r="BGJ19" s="129"/>
      <c r="BGK19" s="129"/>
      <c r="BGL19" s="129"/>
      <c r="BGM19" s="129"/>
      <c r="BGN19" s="129"/>
      <c r="BGO19" s="129"/>
      <c r="BGP19" s="129"/>
      <c r="BGQ19" s="129"/>
      <c r="BGR19" s="129"/>
      <c r="BGS19" s="129"/>
      <c r="BGT19" s="129"/>
      <c r="BGU19" s="129"/>
      <c r="BGV19" s="129"/>
      <c r="BGW19" s="129"/>
      <c r="BGX19" s="129"/>
      <c r="BGY19" s="129"/>
      <c r="BGZ19" s="129"/>
      <c r="BHA19" s="129"/>
      <c r="BHB19" s="129"/>
      <c r="BHC19" s="129"/>
      <c r="BHD19" s="129"/>
      <c r="BHE19" s="129"/>
      <c r="BHF19" s="129"/>
      <c r="BHG19" s="129"/>
      <c r="BHH19" s="129"/>
      <c r="BHI19" s="129"/>
      <c r="BHJ19" s="129"/>
      <c r="BHK19" s="129"/>
      <c r="BHL19" s="129"/>
      <c r="BHM19" s="129"/>
      <c r="BHN19" s="129"/>
      <c r="BHO19" s="129"/>
      <c r="BHP19" s="129"/>
      <c r="BHQ19" s="129"/>
      <c r="BHR19" s="129"/>
      <c r="BHS19" s="129"/>
      <c r="BHT19" s="129"/>
      <c r="BHU19" s="129"/>
      <c r="BHV19" s="129"/>
      <c r="BHW19" s="129"/>
      <c r="BHX19" s="129"/>
      <c r="BHY19" s="129"/>
      <c r="BHZ19" s="129"/>
      <c r="BIA19" s="129"/>
      <c r="BIB19" s="129"/>
      <c r="BIC19" s="129"/>
      <c r="BID19" s="129"/>
      <c r="BIE19" s="129"/>
      <c r="BIF19" s="129"/>
      <c r="BIG19" s="129"/>
      <c r="BIH19" s="129"/>
      <c r="BII19" s="129"/>
      <c r="BIJ19" s="129"/>
      <c r="BIK19" s="129"/>
      <c r="BIL19" s="129"/>
      <c r="BIM19" s="129"/>
      <c r="BIN19" s="129"/>
      <c r="BIO19" s="129"/>
      <c r="BIP19" s="129"/>
      <c r="BIQ19" s="129"/>
      <c r="BIR19" s="129"/>
      <c r="BIS19" s="129"/>
      <c r="BIT19" s="129"/>
      <c r="BIU19" s="129"/>
      <c r="BIV19" s="129"/>
      <c r="BIW19" s="129"/>
      <c r="BIX19" s="129"/>
      <c r="BIY19" s="129"/>
      <c r="BIZ19" s="129"/>
      <c r="BJA19" s="129"/>
      <c r="BJB19" s="129"/>
      <c r="BJC19" s="129"/>
      <c r="BJD19" s="129"/>
      <c r="BJE19" s="129"/>
      <c r="BJF19" s="129"/>
      <c r="BJG19" s="129"/>
      <c r="BJH19" s="129"/>
      <c r="BJI19" s="129"/>
      <c r="BJJ19" s="129"/>
      <c r="BJK19" s="129"/>
      <c r="BJL19" s="129"/>
      <c r="BJM19" s="129"/>
      <c r="BJN19" s="129"/>
      <c r="BJO19" s="129"/>
      <c r="BJP19" s="129"/>
      <c r="BJQ19" s="129"/>
      <c r="BJR19" s="129"/>
      <c r="BJS19" s="129"/>
      <c r="BJT19" s="129"/>
      <c r="BJU19" s="129"/>
      <c r="BJV19" s="129"/>
      <c r="BJW19" s="129"/>
      <c r="BJX19" s="129"/>
      <c r="BJY19" s="129"/>
      <c r="BJZ19" s="129"/>
      <c r="BKA19" s="129"/>
      <c r="BKB19" s="129"/>
      <c r="BKC19" s="129"/>
      <c r="BKD19" s="129"/>
      <c r="BKE19" s="129"/>
      <c r="BKF19" s="129"/>
      <c r="BKG19" s="129"/>
      <c r="BKH19" s="129"/>
      <c r="BKI19" s="129"/>
      <c r="BKJ19" s="129"/>
      <c r="BKK19" s="129"/>
      <c r="BKL19" s="129"/>
      <c r="BKM19" s="129"/>
      <c r="BKN19" s="129"/>
      <c r="BKO19" s="129"/>
      <c r="BKP19" s="129"/>
      <c r="BKQ19" s="129"/>
      <c r="BKR19" s="129"/>
      <c r="BKS19" s="129"/>
      <c r="BKT19" s="129"/>
      <c r="BKU19" s="129"/>
      <c r="BKV19" s="129"/>
      <c r="BKW19" s="129"/>
      <c r="BKX19" s="129"/>
      <c r="BKY19" s="129"/>
      <c r="BKZ19" s="129"/>
      <c r="BLA19" s="129"/>
      <c r="BLB19" s="129"/>
      <c r="BLC19" s="129"/>
      <c r="BLD19" s="129"/>
      <c r="BLE19" s="129"/>
      <c r="BLF19" s="129"/>
      <c r="BLG19" s="129"/>
      <c r="BLH19" s="129"/>
      <c r="BLI19" s="129"/>
      <c r="BLJ19" s="129"/>
      <c r="BLK19" s="129"/>
      <c r="BLL19" s="129"/>
      <c r="BLM19" s="129"/>
      <c r="BLN19" s="129"/>
      <c r="BLO19" s="129"/>
      <c r="BLP19" s="129"/>
      <c r="BLQ19" s="129"/>
      <c r="BLR19" s="129"/>
      <c r="BLS19" s="129"/>
      <c r="BLT19" s="129"/>
      <c r="BLU19" s="129"/>
      <c r="BLV19" s="129"/>
      <c r="BLW19" s="129"/>
      <c r="BLX19" s="129"/>
      <c r="BLY19" s="129"/>
      <c r="BLZ19" s="129"/>
      <c r="BMA19" s="129"/>
      <c r="BMB19" s="129"/>
      <c r="BMC19" s="129"/>
      <c r="BMD19" s="129"/>
      <c r="BME19" s="129"/>
      <c r="BMF19" s="129"/>
      <c r="BMG19" s="129"/>
      <c r="BMH19" s="129"/>
      <c r="BMI19" s="129"/>
      <c r="BMJ19" s="129"/>
      <c r="BMK19" s="129"/>
      <c r="BML19" s="129"/>
      <c r="BMM19" s="129"/>
      <c r="BMN19" s="129"/>
      <c r="BMO19" s="129"/>
      <c r="BMP19" s="129"/>
      <c r="BMQ19" s="129"/>
      <c r="BMR19" s="129"/>
      <c r="BMS19" s="129"/>
      <c r="BMT19" s="129"/>
      <c r="BMU19" s="129"/>
      <c r="BMV19" s="129"/>
      <c r="BMW19" s="129"/>
      <c r="BMX19" s="129"/>
      <c r="BMY19" s="129"/>
      <c r="BMZ19" s="129"/>
      <c r="BNA19" s="129"/>
      <c r="BNB19" s="129"/>
      <c r="BNC19" s="129"/>
      <c r="BND19" s="129"/>
      <c r="BNE19" s="129"/>
      <c r="BNF19" s="129"/>
      <c r="BNG19" s="129"/>
      <c r="BNH19" s="129"/>
      <c r="BNI19" s="129"/>
      <c r="BNJ19" s="129"/>
      <c r="BNK19" s="129"/>
      <c r="BNL19" s="129"/>
      <c r="BNM19" s="129"/>
      <c r="BNN19" s="129"/>
      <c r="BNO19" s="129"/>
      <c r="BNP19" s="129"/>
      <c r="BNQ19" s="129"/>
      <c r="BNR19" s="129"/>
      <c r="BNS19" s="129"/>
      <c r="BNT19" s="129"/>
      <c r="BNU19" s="129"/>
      <c r="BNV19" s="129"/>
      <c r="BNW19" s="129"/>
      <c r="BNX19" s="129"/>
      <c r="BNY19" s="129"/>
      <c r="BNZ19" s="129"/>
      <c r="BOA19" s="129"/>
      <c r="BOB19" s="129"/>
      <c r="BOC19" s="129"/>
      <c r="BOD19" s="129"/>
      <c r="BOE19" s="129"/>
      <c r="BOF19" s="129"/>
      <c r="BOG19" s="129"/>
      <c r="BOH19" s="129"/>
      <c r="BOI19" s="129"/>
      <c r="BOJ19" s="129"/>
      <c r="BOK19" s="129"/>
      <c r="BOL19" s="129"/>
      <c r="BOM19" s="129"/>
      <c r="BON19" s="129"/>
      <c r="BOO19" s="129"/>
      <c r="BOP19" s="129"/>
      <c r="BOQ19" s="129"/>
      <c r="BOR19" s="129"/>
      <c r="BOS19" s="129"/>
      <c r="BOT19" s="129"/>
      <c r="BOU19" s="129"/>
      <c r="BOV19" s="129"/>
      <c r="BOW19" s="129"/>
      <c r="BOX19" s="129"/>
      <c r="BOY19" s="129"/>
      <c r="BOZ19" s="129"/>
      <c r="BPA19" s="129"/>
      <c r="BPB19" s="129"/>
      <c r="BPC19" s="129"/>
      <c r="BPD19" s="129"/>
      <c r="BPE19" s="129"/>
      <c r="BPF19" s="129"/>
      <c r="BPG19" s="129"/>
      <c r="BPH19" s="129"/>
      <c r="BPI19" s="129"/>
      <c r="BPJ19" s="129"/>
      <c r="BPK19" s="129"/>
      <c r="BPL19" s="129"/>
      <c r="BPM19" s="129"/>
      <c r="BPN19" s="129"/>
      <c r="BPO19" s="129"/>
      <c r="BPP19" s="129"/>
      <c r="BPQ19" s="129"/>
      <c r="BPR19" s="129"/>
      <c r="BPS19" s="129"/>
      <c r="BPT19" s="129"/>
      <c r="BPU19" s="129"/>
      <c r="BPV19" s="129"/>
      <c r="BPW19" s="129"/>
      <c r="BPX19" s="129"/>
      <c r="BPY19" s="129"/>
      <c r="BPZ19" s="129"/>
      <c r="BQA19" s="129"/>
      <c r="BQB19" s="129"/>
      <c r="BQC19" s="129"/>
      <c r="BQD19" s="129"/>
      <c r="BQE19" s="129"/>
      <c r="BQF19" s="129"/>
      <c r="BQG19" s="129"/>
      <c r="BQH19" s="129"/>
      <c r="BQI19" s="129"/>
      <c r="BQJ19" s="129"/>
      <c r="BQK19" s="129"/>
      <c r="BQL19" s="129"/>
      <c r="BQM19" s="129"/>
      <c r="BQN19" s="129"/>
      <c r="BQO19" s="129"/>
      <c r="BQP19" s="129"/>
      <c r="BQQ19" s="129"/>
      <c r="BQR19" s="129"/>
      <c r="BQS19" s="129"/>
      <c r="BQT19" s="129"/>
      <c r="BQU19" s="129"/>
      <c r="BQV19" s="129"/>
      <c r="BQW19" s="129"/>
      <c r="BQX19" s="129"/>
      <c r="BQY19" s="129"/>
      <c r="BQZ19" s="129"/>
      <c r="BRA19" s="129"/>
      <c r="BRB19" s="129"/>
      <c r="BRC19" s="129"/>
      <c r="BRD19" s="129"/>
      <c r="BRE19" s="129"/>
      <c r="BRF19" s="129"/>
      <c r="BRG19" s="129"/>
      <c r="BRH19" s="129"/>
      <c r="BRI19" s="129"/>
      <c r="BRJ19" s="129"/>
      <c r="BRK19" s="129"/>
      <c r="BRL19" s="129"/>
      <c r="BRM19" s="129"/>
      <c r="BRN19" s="129"/>
      <c r="BRO19" s="129"/>
      <c r="BRP19" s="129"/>
      <c r="BRQ19" s="129"/>
      <c r="BRR19" s="129"/>
      <c r="BRS19" s="129"/>
      <c r="BRT19" s="129"/>
      <c r="BRU19" s="129"/>
      <c r="BRV19" s="129"/>
      <c r="BRW19" s="129"/>
      <c r="BRX19" s="129"/>
      <c r="BRY19" s="129"/>
      <c r="BRZ19" s="129"/>
      <c r="BSA19" s="129"/>
      <c r="BSB19" s="129"/>
      <c r="BSC19" s="129"/>
      <c r="BSD19" s="129"/>
      <c r="BSE19" s="129"/>
      <c r="BSF19" s="129"/>
      <c r="BSG19" s="129"/>
      <c r="BSH19" s="129"/>
      <c r="BSI19" s="129"/>
      <c r="BSJ19" s="129"/>
      <c r="BSK19" s="129"/>
      <c r="BSL19" s="129"/>
      <c r="BSM19" s="129"/>
      <c r="BSN19" s="129"/>
      <c r="BSO19" s="129"/>
      <c r="BSP19" s="129"/>
      <c r="BSQ19" s="129"/>
      <c r="BSR19" s="129"/>
      <c r="BSS19" s="129"/>
      <c r="BST19" s="129"/>
      <c r="BSU19" s="129"/>
      <c r="BSV19" s="129"/>
      <c r="BSW19" s="129"/>
      <c r="BSX19" s="129"/>
      <c r="BSY19" s="129"/>
      <c r="BSZ19" s="129"/>
      <c r="BTA19" s="129"/>
      <c r="BTB19" s="129"/>
      <c r="BTC19" s="129"/>
      <c r="BTD19" s="129"/>
      <c r="BTE19" s="129"/>
      <c r="BTF19" s="129"/>
      <c r="BTG19" s="129"/>
      <c r="BTH19" s="129"/>
      <c r="BTI19" s="129"/>
      <c r="BTJ19" s="129"/>
      <c r="BTK19" s="129"/>
      <c r="BTL19" s="129"/>
      <c r="BTM19" s="129"/>
      <c r="BTN19" s="129"/>
      <c r="BTO19" s="129"/>
      <c r="BTP19" s="129"/>
      <c r="BTQ19" s="129"/>
      <c r="BTR19" s="129"/>
      <c r="BTS19" s="129"/>
      <c r="BTT19" s="129"/>
      <c r="BTU19" s="129"/>
      <c r="BTV19" s="129"/>
      <c r="BTW19" s="129"/>
      <c r="BTX19" s="129"/>
      <c r="BTY19" s="129"/>
      <c r="BTZ19" s="129"/>
      <c r="BUA19" s="129"/>
      <c r="BUB19" s="129"/>
      <c r="BUC19" s="129"/>
      <c r="BUD19" s="129"/>
      <c r="BUE19" s="129"/>
      <c r="BUF19" s="129"/>
      <c r="BUG19" s="129"/>
      <c r="BUH19" s="129"/>
      <c r="BUI19" s="129"/>
      <c r="BUJ19" s="129"/>
      <c r="BUK19" s="129"/>
      <c r="BUL19" s="129"/>
      <c r="BUM19" s="129"/>
      <c r="BUN19" s="129"/>
      <c r="BUO19" s="129"/>
      <c r="BUP19" s="129"/>
      <c r="BUQ19" s="129"/>
      <c r="BUR19" s="129"/>
      <c r="BUS19" s="129"/>
      <c r="BUT19" s="129"/>
      <c r="BUU19" s="129"/>
      <c r="BUV19" s="129"/>
      <c r="BUW19" s="129"/>
      <c r="BUX19" s="129"/>
      <c r="BUY19" s="129"/>
      <c r="BUZ19" s="129"/>
      <c r="BVA19" s="129"/>
      <c r="BVB19" s="129"/>
      <c r="BVC19" s="129"/>
      <c r="BVD19" s="129"/>
      <c r="BVE19" s="129"/>
      <c r="BVF19" s="129"/>
      <c r="BVG19" s="129"/>
      <c r="BVH19" s="129"/>
      <c r="BVI19" s="129"/>
      <c r="BVJ19" s="129"/>
      <c r="BVK19" s="129"/>
      <c r="BVL19" s="129"/>
      <c r="BVM19" s="129"/>
      <c r="BVN19" s="129"/>
      <c r="BVO19" s="129"/>
      <c r="BVP19" s="129"/>
      <c r="BVQ19" s="129"/>
      <c r="BVR19" s="129"/>
      <c r="BVS19" s="129"/>
      <c r="BVT19" s="129"/>
      <c r="BVU19" s="129"/>
      <c r="BVV19" s="129"/>
      <c r="BVW19" s="129"/>
      <c r="BVX19" s="129"/>
      <c r="BVY19" s="129"/>
      <c r="BVZ19" s="129"/>
      <c r="BWA19" s="129"/>
      <c r="BWB19" s="129"/>
      <c r="BWC19" s="129"/>
      <c r="BWD19" s="129"/>
      <c r="BWE19" s="129"/>
      <c r="BWF19" s="129"/>
      <c r="BWG19" s="129"/>
      <c r="BWH19" s="129"/>
      <c r="BWI19" s="129"/>
      <c r="BWJ19" s="129"/>
      <c r="BWK19" s="129"/>
      <c r="BWL19" s="129"/>
      <c r="BWM19" s="129"/>
      <c r="BWN19" s="129"/>
      <c r="BWO19" s="129"/>
      <c r="BWP19" s="129"/>
      <c r="BWQ19" s="129"/>
      <c r="BWR19" s="129"/>
      <c r="BWS19" s="129"/>
      <c r="BWT19" s="129"/>
      <c r="BWU19" s="129"/>
      <c r="BWV19" s="129"/>
      <c r="BWW19" s="129"/>
      <c r="BWX19" s="129"/>
      <c r="BWY19" s="129"/>
      <c r="BWZ19" s="129"/>
      <c r="BXA19" s="129"/>
      <c r="BXB19" s="129"/>
      <c r="BXC19" s="129"/>
      <c r="BXD19" s="129"/>
      <c r="BXE19" s="129"/>
      <c r="BXF19" s="129"/>
      <c r="BXG19" s="129"/>
      <c r="BXH19" s="129"/>
      <c r="BXI19" s="129"/>
      <c r="BXJ19" s="129"/>
      <c r="BXK19" s="129"/>
      <c r="BXL19" s="129"/>
      <c r="BXM19" s="129"/>
      <c r="BXN19" s="129"/>
      <c r="BXO19" s="129"/>
      <c r="BXP19" s="129"/>
      <c r="BXQ19" s="129"/>
      <c r="BXR19" s="129"/>
      <c r="BXS19" s="129"/>
      <c r="BXT19" s="129"/>
      <c r="BXU19" s="129"/>
      <c r="BXV19" s="129"/>
      <c r="BXW19" s="129"/>
      <c r="BXX19" s="129"/>
      <c r="BXY19" s="129"/>
      <c r="BXZ19" s="129"/>
      <c r="BYA19" s="129"/>
      <c r="BYB19" s="129"/>
      <c r="BYC19" s="129"/>
      <c r="BYD19" s="129"/>
      <c r="BYE19" s="129"/>
      <c r="BYF19" s="129"/>
      <c r="BYG19" s="129"/>
      <c r="BYH19" s="129"/>
      <c r="BYI19" s="129"/>
      <c r="BYJ19" s="129"/>
      <c r="BYK19" s="129"/>
      <c r="BYL19" s="129"/>
      <c r="BYM19" s="129"/>
      <c r="BYN19" s="129"/>
      <c r="BYO19" s="129"/>
      <c r="BYP19" s="129"/>
      <c r="BYQ19" s="129"/>
      <c r="BYR19" s="129"/>
      <c r="BYS19" s="129"/>
      <c r="BYT19" s="129"/>
      <c r="BYU19" s="129"/>
      <c r="BYV19" s="129"/>
      <c r="BYW19" s="129"/>
      <c r="BYX19" s="129"/>
      <c r="BYY19" s="129"/>
      <c r="BYZ19" s="129"/>
      <c r="BZA19" s="129"/>
      <c r="BZB19" s="129"/>
      <c r="BZC19" s="129"/>
      <c r="BZD19" s="129"/>
      <c r="BZE19" s="129"/>
      <c r="BZF19" s="129"/>
      <c r="BZG19" s="129"/>
      <c r="BZH19" s="129"/>
      <c r="BZI19" s="129"/>
      <c r="BZJ19" s="129"/>
      <c r="BZK19" s="129"/>
      <c r="BZL19" s="129"/>
      <c r="BZM19" s="129"/>
      <c r="BZN19" s="129"/>
      <c r="BZO19" s="129"/>
      <c r="BZP19" s="129"/>
      <c r="BZQ19" s="129"/>
      <c r="BZR19" s="129"/>
      <c r="BZS19" s="129"/>
      <c r="BZT19" s="129"/>
      <c r="BZU19" s="129"/>
      <c r="BZV19" s="129"/>
      <c r="BZW19" s="129"/>
      <c r="BZX19" s="129"/>
      <c r="BZY19" s="129"/>
      <c r="BZZ19" s="129"/>
      <c r="CAA19" s="129"/>
      <c r="CAB19" s="129"/>
      <c r="CAC19" s="129"/>
      <c r="CAD19" s="129"/>
      <c r="CAE19" s="129"/>
      <c r="CAF19" s="129"/>
      <c r="CAG19" s="129"/>
      <c r="CAH19" s="129"/>
      <c r="CAI19" s="129"/>
      <c r="CAJ19" s="129"/>
      <c r="CAK19" s="129"/>
      <c r="CAL19" s="129"/>
      <c r="CAM19" s="129"/>
      <c r="CAN19" s="129"/>
      <c r="CAO19" s="129"/>
      <c r="CAP19" s="129"/>
      <c r="CAQ19" s="129"/>
      <c r="CAR19" s="129"/>
      <c r="CAS19" s="129"/>
      <c r="CAT19" s="129"/>
      <c r="CAU19" s="129"/>
      <c r="CAV19" s="129"/>
      <c r="CAW19" s="129"/>
      <c r="CAX19" s="129"/>
      <c r="CAY19" s="129"/>
      <c r="CAZ19" s="129"/>
      <c r="CBA19" s="129"/>
      <c r="CBB19" s="129"/>
      <c r="CBC19" s="129"/>
      <c r="CBD19" s="129"/>
      <c r="CBE19" s="129"/>
      <c r="CBF19" s="129"/>
      <c r="CBG19" s="129"/>
      <c r="CBH19" s="129"/>
      <c r="CBI19" s="129"/>
      <c r="CBJ19" s="129"/>
      <c r="CBK19" s="129"/>
      <c r="CBL19" s="129"/>
      <c r="CBM19" s="129"/>
      <c r="CBN19" s="129"/>
      <c r="CBO19" s="129"/>
      <c r="CBP19" s="129"/>
      <c r="CBQ19" s="129"/>
      <c r="CBR19" s="129"/>
      <c r="CBS19" s="129"/>
      <c r="CBT19" s="129"/>
      <c r="CBU19" s="129"/>
      <c r="CBV19" s="129"/>
      <c r="CBW19" s="129"/>
      <c r="CBX19" s="129"/>
      <c r="CBY19" s="129"/>
      <c r="CBZ19" s="129"/>
      <c r="CCA19" s="129"/>
      <c r="CCB19" s="129"/>
      <c r="CCC19" s="129"/>
      <c r="CCD19" s="129"/>
      <c r="CCE19" s="129"/>
      <c r="CCF19" s="129"/>
      <c r="CCG19" s="129"/>
      <c r="CCH19" s="129"/>
      <c r="CCI19" s="129"/>
      <c r="CCJ19" s="129"/>
      <c r="CCK19" s="129"/>
      <c r="CCL19" s="129"/>
      <c r="CCM19" s="129"/>
      <c r="CCN19" s="129"/>
      <c r="CCO19" s="129"/>
      <c r="CCP19" s="129"/>
      <c r="CCQ19" s="129"/>
      <c r="CCR19" s="129"/>
      <c r="CCS19" s="129"/>
      <c r="CCT19" s="129"/>
      <c r="CCU19" s="129"/>
      <c r="CCV19" s="129"/>
      <c r="CCW19" s="129"/>
      <c r="CCX19" s="129"/>
      <c r="CCY19" s="129"/>
      <c r="CCZ19" s="129"/>
      <c r="CDA19" s="129"/>
      <c r="CDB19" s="129"/>
      <c r="CDC19" s="129"/>
      <c r="CDD19" s="129"/>
      <c r="CDE19" s="129"/>
      <c r="CDF19" s="129"/>
      <c r="CDG19" s="129"/>
      <c r="CDH19" s="129"/>
      <c r="CDI19" s="129"/>
      <c r="CDJ19" s="129"/>
      <c r="CDK19" s="129"/>
      <c r="CDL19" s="129"/>
      <c r="CDM19" s="129"/>
      <c r="CDN19" s="129"/>
      <c r="CDO19" s="129"/>
      <c r="CDP19" s="129"/>
      <c r="CDQ19" s="129"/>
      <c r="CDR19" s="129"/>
      <c r="CDS19" s="129"/>
      <c r="CDT19" s="129"/>
      <c r="CDU19" s="129"/>
      <c r="CDV19" s="129"/>
      <c r="CDW19" s="129"/>
      <c r="CDX19" s="129"/>
      <c r="CDY19" s="129"/>
      <c r="CDZ19" s="129"/>
      <c r="CEA19" s="129"/>
      <c r="CEB19" s="129"/>
      <c r="CEC19" s="129"/>
      <c r="CED19" s="129"/>
      <c r="CEE19" s="129"/>
      <c r="CEF19" s="129"/>
      <c r="CEG19" s="129"/>
      <c r="CEH19" s="129"/>
      <c r="CEI19" s="129"/>
      <c r="CEJ19" s="129"/>
      <c r="CEK19" s="129"/>
      <c r="CEL19" s="129"/>
      <c r="CEM19" s="129"/>
      <c r="CEN19" s="129"/>
      <c r="CEO19" s="129"/>
      <c r="CEP19" s="129"/>
      <c r="CEQ19" s="129"/>
      <c r="CER19" s="129"/>
      <c r="CES19" s="129"/>
      <c r="CET19" s="129"/>
      <c r="CEU19" s="129"/>
      <c r="CEV19" s="129"/>
      <c r="CEW19" s="129"/>
      <c r="CEX19" s="129"/>
      <c r="CEY19" s="129"/>
      <c r="CEZ19" s="129"/>
      <c r="CFA19" s="129"/>
      <c r="CFB19" s="129"/>
      <c r="CFC19" s="129"/>
      <c r="CFD19" s="129"/>
      <c r="CFE19" s="129"/>
      <c r="CFF19" s="129"/>
      <c r="CFG19" s="129"/>
      <c r="CFH19" s="129"/>
      <c r="CFI19" s="129"/>
      <c r="CFJ19" s="129"/>
      <c r="CFK19" s="129"/>
      <c r="CFL19" s="129"/>
      <c r="CFM19" s="129"/>
      <c r="CFN19" s="129"/>
      <c r="CFO19" s="129"/>
      <c r="CFP19" s="129"/>
      <c r="CFQ19" s="129"/>
      <c r="CFR19" s="129"/>
      <c r="CFS19" s="129"/>
      <c r="CFT19" s="129"/>
      <c r="CFU19" s="129"/>
      <c r="CFV19" s="129"/>
      <c r="CFW19" s="129"/>
      <c r="CFX19" s="129"/>
      <c r="CFY19" s="129"/>
      <c r="CFZ19" s="129"/>
      <c r="CGA19" s="129"/>
      <c r="CGB19" s="129"/>
      <c r="CGC19" s="129"/>
      <c r="CGD19" s="129"/>
      <c r="CGE19" s="129"/>
      <c r="CGF19" s="129"/>
      <c r="CGG19" s="129"/>
      <c r="CGH19" s="129"/>
      <c r="CGI19" s="129"/>
      <c r="CGJ19" s="129"/>
      <c r="CGK19" s="129"/>
      <c r="CGL19" s="129"/>
      <c r="CGM19" s="129"/>
      <c r="CGN19" s="129"/>
      <c r="CGO19" s="129"/>
      <c r="CGP19" s="129"/>
      <c r="CGQ19" s="129"/>
      <c r="CGR19" s="129"/>
      <c r="CGS19" s="129"/>
      <c r="CGT19" s="129"/>
      <c r="CGU19" s="129"/>
      <c r="CGV19" s="129"/>
      <c r="CGW19" s="129"/>
      <c r="CGX19" s="129"/>
      <c r="CGY19" s="129"/>
      <c r="CGZ19" s="129"/>
      <c r="CHA19" s="129"/>
      <c r="CHB19" s="129"/>
      <c r="CHC19" s="129"/>
      <c r="CHD19" s="129"/>
      <c r="CHE19" s="129"/>
      <c r="CHF19" s="129"/>
      <c r="CHG19" s="129"/>
      <c r="CHH19" s="129"/>
      <c r="CHI19" s="129"/>
      <c r="CHJ19" s="129"/>
      <c r="CHK19" s="129"/>
      <c r="CHL19" s="129"/>
      <c r="CHM19" s="129"/>
      <c r="CHN19" s="129"/>
      <c r="CHO19" s="129"/>
      <c r="CHP19" s="129"/>
      <c r="CHQ19" s="129"/>
      <c r="CHR19" s="129"/>
      <c r="CHS19" s="129"/>
      <c r="CHT19" s="129"/>
      <c r="CHU19" s="129"/>
      <c r="CHV19" s="129"/>
      <c r="CHW19" s="129"/>
      <c r="CHX19" s="129"/>
      <c r="CHY19" s="129"/>
      <c r="CHZ19" s="129"/>
      <c r="CIA19" s="129"/>
      <c r="CIB19" s="129"/>
      <c r="CIC19" s="129"/>
      <c r="CID19" s="129"/>
      <c r="CIE19" s="129"/>
      <c r="CIF19" s="129"/>
      <c r="CIG19" s="129"/>
      <c r="CIH19" s="129"/>
      <c r="CII19" s="129"/>
      <c r="CIJ19" s="129"/>
      <c r="CIK19" s="129"/>
      <c r="CIL19" s="129"/>
      <c r="CIM19" s="129"/>
      <c r="CIN19" s="129"/>
      <c r="CIO19" s="129"/>
      <c r="CIP19" s="129"/>
      <c r="CIQ19" s="129"/>
      <c r="CIR19" s="129"/>
      <c r="CIS19" s="129"/>
      <c r="CIT19" s="129"/>
      <c r="CIU19" s="129"/>
      <c r="CIV19" s="129"/>
      <c r="CIW19" s="129"/>
      <c r="CIX19" s="129"/>
      <c r="CIY19" s="129"/>
      <c r="CIZ19" s="129"/>
      <c r="CJA19" s="129"/>
      <c r="CJB19" s="129"/>
      <c r="CJC19" s="129"/>
      <c r="CJD19" s="129"/>
      <c r="CJE19" s="129"/>
      <c r="CJF19" s="129"/>
      <c r="CJG19" s="129"/>
      <c r="CJH19" s="129"/>
      <c r="CJI19" s="129"/>
      <c r="CJJ19" s="129"/>
      <c r="CJK19" s="129"/>
      <c r="CJL19" s="129"/>
      <c r="CJM19" s="129"/>
      <c r="CJN19" s="129"/>
      <c r="CJO19" s="129"/>
      <c r="CJP19" s="129"/>
      <c r="CJQ19" s="129"/>
      <c r="CJR19" s="129"/>
      <c r="CJS19" s="129"/>
      <c r="CJT19" s="129"/>
      <c r="CJU19" s="129"/>
      <c r="CJV19" s="129"/>
      <c r="CJW19" s="129"/>
      <c r="CJX19" s="129"/>
      <c r="CJY19" s="129"/>
      <c r="CJZ19" s="129"/>
      <c r="CKA19" s="129"/>
      <c r="CKB19" s="129"/>
      <c r="CKC19" s="129"/>
      <c r="CKD19" s="129"/>
      <c r="CKE19" s="129"/>
      <c r="CKF19" s="129"/>
      <c r="CKG19" s="129"/>
      <c r="CKH19" s="129"/>
      <c r="CKI19" s="129"/>
      <c r="CKJ19" s="129"/>
      <c r="CKK19" s="129"/>
      <c r="CKL19" s="129"/>
      <c r="CKM19" s="129"/>
      <c r="CKN19" s="129"/>
      <c r="CKO19" s="129"/>
      <c r="CKP19" s="129"/>
      <c r="CKQ19" s="129"/>
      <c r="CKR19" s="129"/>
      <c r="CKS19" s="129"/>
      <c r="CKT19" s="129"/>
      <c r="CKU19" s="129"/>
      <c r="CKV19" s="129"/>
      <c r="CKW19" s="129"/>
      <c r="CKX19" s="129"/>
      <c r="CKY19" s="129"/>
      <c r="CKZ19" s="129"/>
      <c r="CLA19" s="129"/>
      <c r="CLB19" s="129"/>
      <c r="CLC19" s="129"/>
      <c r="CLD19" s="129"/>
      <c r="CLE19" s="129"/>
      <c r="CLF19" s="129"/>
      <c r="CLG19" s="129"/>
      <c r="CLH19" s="129"/>
      <c r="CLI19" s="129"/>
      <c r="CLJ19" s="129"/>
      <c r="CLK19" s="129"/>
      <c r="CLL19" s="129"/>
      <c r="CLM19" s="129"/>
      <c r="CLN19" s="129"/>
      <c r="CLO19" s="129"/>
      <c r="CLP19" s="129"/>
      <c r="CLQ19" s="129"/>
      <c r="CLR19" s="129"/>
      <c r="CLS19" s="129"/>
      <c r="CLT19" s="129"/>
      <c r="CLU19" s="129"/>
      <c r="CLV19" s="129"/>
      <c r="CLW19" s="129"/>
      <c r="CLX19" s="129"/>
      <c r="CLY19" s="129"/>
      <c r="CLZ19" s="129"/>
      <c r="CMA19" s="129"/>
      <c r="CMB19" s="129"/>
      <c r="CMC19" s="129"/>
      <c r="CMD19" s="129"/>
      <c r="CME19" s="129"/>
      <c r="CMF19" s="129"/>
      <c r="CMG19" s="129"/>
      <c r="CMH19" s="129"/>
      <c r="CMI19" s="129"/>
      <c r="CMJ19" s="129"/>
      <c r="CMK19" s="129"/>
      <c r="CML19" s="129"/>
      <c r="CMM19" s="129"/>
      <c r="CMN19" s="129"/>
      <c r="CMO19" s="129"/>
      <c r="CMP19" s="129"/>
      <c r="CMQ19" s="129"/>
      <c r="CMR19" s="129"/>
      <c r="CMS19" s="129"/>
      <c r="CMT19" s="129"/>
      <c r="CMU19" s="129"/>
      <c r="CMV19" s="129"/>
      <c r="CMW19" s="129"/>
      <c r="CMX19" s="129"/>
      <c r="CMY19" s="129"/>
      <c r="CMZ19" s="129"/>
      <c r="CNA19" s="129"/>
      <c r="CNB19" s="129"/>
      <c r="CNC19" s="129"/>
      <c r="CND19" s="129"/>
      <c r="CNE19" s="129"/>
      <c r="CNF19" s="129"/>
      <c r="CNG19" s="129"/>
      <c r="CNH19" s="129"/>
      <c r="CNI19" s="129"/>
      <c r="CNJ19" s="129"/>
      <c r="CNK19" s="129"/>
      <c r="CNL19" s="129"/>
      <c r="CNM19" s="129"/>
      <c r="CNN19" s="129"/>
      <c r="CNO19" s="129"/>
      <c r="CNP19" s="129"/>
      <c r="CNQ19" s="129"/>
      <c r="CNR19" s="129"/>
      <c r="CNS19" s="129"/>
      <c r="CNT19" s="129"/>
      <c r="CNU19" s="129"/>
      <c r="CNV19" s="129"/>
      <c r="CNW19" s="129"/>
      <c r="CNX19" s="129"/>
      <c r="CNY19" s="129"/>
      <c r="CNZ19" s="129"/>
      <c r="COA19" s="129"/>
      <c r="COB19" s="129"/>
      <c r="COC19" s="129"/>
      <c r="COD19" s="129"/>
      <c r="COE19" s="129"/>
      <c r="COF19" s="129"/>
      <c r="COG19" s="129"/>
      <c r="COH19" s="129"/>
      <c r="COI19" s="129"/>
      <c r="COJ19" s="129"/>
      <c r="COK19" s="129"/>
      <c r="COL19" s="129"/>
      <c r="COM19" s="129"/>
      <c r="CON19" s="129"/>
      <c r="COO19" s="129"/>
      <c r="COP19" s="129"/>
      <c r="COQ19" s="129"/>
      <c r="COR19" s="129"/>
      <c r="COS19" s="129"/>
      <c r="COT19" s="129"/>
      <c r="COU19" s="129"/>
      <c r="COV19" s="129"/>
      <c r="COW19" s="129"/>
      <c r="COX19" s="129"/>
      <c r="COY19" s="129"/>
      <c r="COZ19" s="129"/>
      <c r="CPA19" s="129"/>
      <c r="CPB19" s="129"/>
      <c r="CPC19" s="129"/>
      <c r="CPD19" s="129"/>
      <c r="CPE19" s="129"/>
      <c r="CPF19" s="129"/>
      <c r="CPG19" s="129"/>
      <c r="CPH19" s="129"/>
      <c r="CPI19" s="129"/>
      <c r="CPJ19" s="129"/>
      <c r="CPK19" s="129"/>
      <c r="CPL19" s="129"/>
      <c r="CPM19" s="129"/>
      <c r="CPN19" s="129"/>
      <c r="CPO19" s="129"/>
      <c r="CPP19" s="129"/>
      <c r="CPQ19" s="129"/>
      <c r="CPR19" s="129"/>
      <c r="CPS19" s="129"/>
      <c r="CPT19" s="129"/>
      <c r="CPU19" s="129"/>
      <c r="CPV19" s="129"/>
      <c r="CPW19" s="129"/>
      <c r="CPX19" s="129"/>
      <c r="CPY19" s="129"/>
      <c r="CPZ19" s="129"/>
      <c r="CQA19" s="129"/>
      <c r="CQB19" s="129"/>
      <c r="CQC19" s="129"/>
      <c r="CQD19" s="129"/>
      <c r="CQE19" s="129"/>
      <c r="CQF19" s="129"/>
      <c r="CQG19" s="129"/>
      <c r="CQH19" s="129"/>
      <c r="CQI19" s="129"/>
      <c r="CQJ19" s="129"/>
      <c r="CQK19" s="129"/>
      <c r="CQL19" s="129"/>
      <c r="CQM19" s="129"/>
      <c r="CQN19" s="129"/>
      <c r="CQO19" s="129"/>
      <c r="CQP19" s="129"/>
      <c r="CQQ19" s="129"/>
      <c r="CQR19" s="129"/>
      <c r="CQS19" s="129"/>
      <c r="CQT19" s="129"/>
      <c r="CQU19" s="129"/>
      <c r="CQV19" s="129"/>
      <c r="CQW19" s="129"/>
      <c r="CQX19" s="129"/>
      <c r="CQY19" s="129"/>
      <c r="CQZ19" s="129"/>
      <c r="CRA19" s="129"/>
      <c r="CRB19" s="129"/>
      <c r="CRC19" s="129"/>
      <c r="CRD19" s="129"/>
      <c r="CRE19" s="129"/>
      <c r="CRF19" s="129"/>
      <c r="CRG19" s="129"/>
      <c r="CRH19" s="129"/>
      <c r="CRI19" s="129"/>
      <c r="CRJ19" s="129"/>
      <c r="CRK19" s="129"/>
      <c r="CRL19" s="129"/>
      <c r="CRM19" s="129"/>
      <c r="CRN19" s="129"/>
      <c r="CRO19" s="129"/>
      <c r="CRP19" s="129"/>
      <c r="CRQ19" s="129"/>
      <c r="CRR19" s="129"/>
      <c r="CRS19" s="129"/>
      <c r="CRT19" s="129"/>
      <c r="CRU19" s="129"/>
      <c r="CRV19" s="129"/>
      <c r="CRW19" s="129"/>
      <c r="CRX19" s="129"/>
      <c r="CRY19" s="129"/>
      <c r="CRZ19" s="129"/>
      <c r="CSA19" s="129"/>
      <c r="CSB19" s="129"/>
      <c r="CSC19" s="129"/>
      <c r="CSD19" s="129"/>
      <c r="CSE19" s="129"/>
      <c r="CSF19" s="129"/>
      <c r="CSG19" s="129"/>
      <c r="CSH19" s="129"/>
      <c r="CSI19" s="129"/>
      <c r="CSJ19" s="129"/>
      <c r="CSK19" s="129"/>
      <c r="CSL19" s="129"/>
      <c r="CSM19" s="129"/>
      <c r="CSN19" s="129"/>
      <c r="CSO19" s="129"/>
      <c r="CSP19" s="129"/>
      <c r="CSQ19" s="129"/>
      <c r="CSR19" s="129"/>
      <c r="CSS19" s="129"/>
      <c r="CST19" s="129"/>
      <c r="CSU19" s="129"/>
      <c r="CSV19" s="129"/>
      <c r="CSW19" s="129"/>
      <c r="CSX19" s="129"/>
      <c r="CSY19" s="129"/>
      <c r="CSZ19" s="129"/>
      <c r="CTA19" s="129"/>
      <c r="CTB19" s="129"/>
      <c r="CTC19" s="129"/>
      <c r="CTD19" s="129"/>
      <c r="CTE19" s="129"/>
      <c r="CTF19" s="129"/>
      <c r="CTG19" s="129"/>
      <c r="CTH19" s="129"/>
      <c r="CTI19" s="129"/>
      <c r="CTJ19" s="129"/>
      <c r="CTK19" s="129"/>
      <c r="CTL19" s="129"/>
      <c r="CTM19" s="129"/>
      <c r="CTN19" s="129"/>
      <c r="CTO19" s="129"/>
      <c r="CTP19" s="129"/>
      <c r="CTQ19" s="129"/>
      <c r="CTR19" s="129"/>
      <c r="CTS19" s="129"/>
      <c r="CTT19" s="129"/>
      <c r="CTU19" s="129"/>
      <c r="CTV19" s="129"/>
      <c r="CTW19" s="129"/>
      <c r="CTX19" s="129"/>
      <c r="CTY19" s="129"/>
      <c r="CTZ19" s="129"/>
      <c r="CUA19" s="129"/>
      <c r="CUB19" s="129"/>
      <c r="CUC19" s="129"/>
      <c r="CUD19" s="129"/>
      <c r="CUE19" s="129"/>
      <c r="CUF19" s="129"/>
      <c r="CUG19" s="129"/>
      <c r="CUH19" s="129"/>
      <c r="CUI19" s="129"/>
      <c r="CUJ19" s="129"/>
      <c r="CUK19" s="129"/>
      <c r="CUL19" s="129"/>
      <c r="CUM19" s="129"/>
      <c r="CUN19" s="129"/>
      <c r="CUO19" s="129"/>
      <c r="CUP19" s="129"/>
      <c r="CUQ19" s="129"/>
      <c r="CUR19" s="129"/>
      <c r="CUS19" s="129"/>
      <c r="CUT19" s="129"/>
      <c r="CUU19" s="129"/>
      <c r="CUV19" s="129"/>
      <c r="CUW19" s="129"/>
      <c r="CUX19" s="129"/>
      <c r="CUY19" s="129"/>
      <c r="CUZ19" s="129"/>
      <c r="CVA19" s="129"/>
      <c r="CVB19" s="129"/>
      <c r="CVC19" s="129"/>
      <c r="CVD19" s="129"/>
      <c r="CVE19" s="129"/>
      <c r="CVF19" s="129"/>
      <c r="CVG19" s="129"/>
      <c r="CVH19" s="129"/>
      <c r="CVI19" s="129"/>
      <c r="CVJ19" s="129"/>
      <c r="CVK19" s="129"/>
      <c r="CVL19" s="129"/>
      <c r="CVM19" s="129"/>
      <c r="CVN19" s="129"/>
      <c r="CVO19" s="129"/>
      <c r="CVP19" s="129"/>
      <c r="CVQ19" s="129"/>
      <c r="CVR19" s="129"/>
      <c r="CVS19" s="129"/>
      <c r="CVT19" s="129"/>
      <c r="CVU19" s="129"/>
      <c r="CVV19" s="129"/>
      <c r="CVW19" s="129"/>
      <c r="CVX19" s="129"/>
      <c r="CVY19" s="129"/>
      <c r="CVZ19" s="129"/>
      <c r="CWA19" s="129"/>
      <c r="CWB19" s="129"/>
      <c r="CWC19" s="129"/>
      <c r="CWD19" s="129"/>
      <c r="CWE19" s="129"/>
      <c r="CWF19" s="129"/>
      <c r="CWG19" s="129"/>
      <c r="CWH19" s="129"/>
      <c r="CWI19" s="129"/>
      <c r="CWJ19" s="129"/>
      <c r="CWK19" s="129"/>
      <c r="CWL19" s="129"/>
      <c r="CWM19" s="129"/>
      <c r="CWN19" s="129"/>
      <c r="CWO19" s="129"/>
      <c r="CWP19" s="129"/>
      <c r="CWQ19" s="129"/>
      <c r="CWR19" s="129"/>
      <c r="CWS19" s="129"/>
      <c r="CWT19" s="129"/>
      <c r="CWU19" s="129"/>
      <c r="CWV19" s="129"/>
      <c r="CWW19" s="129"/>
      <c r="CWX19" s="129"/>
      <c r="CWY19" s="129"/>
      <c r="CWZ19" s="129"/>
      <c r="CXA19" s="129"/>
      <c r="CXB19" s="129"/>
      <c r="CXC19" s="129"/>
      <c r="CXD19" s="129"/>
      <c r="CXE19" s="129"/>
      <c r="CXF19" s="129"/>
      <c r="CXG19" s="129"/>
      <c r="CXH19" s="129"/>
      <c r="CXI19" s="129"/>
      <c r="CXJ19" s="129"/>
      <c r="CXK19" s="129"/>
      <c r="CXL19" s="129"/>
      <c r="CXM19" s="129"/>
      <c r="CXN19" s="129"/>
      <c r="CXO19" s="129"/>
      <c r="CXP19" s="129"/>
      <c r="CXQ19" s="129"/>
      <c r="CXR19" s="129"/>
      <c r="CXS19" s="129"/>
      <c r="CXT19" s="129"/>
      <c r="CXU19" s="129"/>
      <c r="CXV19" s="129"/>
      <c r="CXW19" s="129"/>
      <c r="CXX19" s="129"/>
      <c r="CXY19" s="129"/>
      <c r="CXZ19" s="129"/>
      <c r="CYA19" s="129"/>
      <c r="CYB19" s="129"/>
      <c r="CYC19" s="129"/>
      <c r="CYD19" s="129"/>
      <c r="CYE19" s="129"/>
      <c r="CYF19" s="129"/>
      <c r="CYG19" s="129"/>
      <c r="CYH19" s="129"/>
      <c r="CYI19" s="129"/>
      <c r="CYJ19" s="129"/>
      <c r="CYK19" s="129"/>
      <c r="CYL19" s="129"/>
      <c r="CYM19" s="129"/>
      <c r="CYN19" s="129"/>
      <c r="CYO19" s="129"/>
      <c r="CYP19" s="129"/>
      <c r="CYQ19" s="129"/>
      <c r="CYR19" s="129"/>
      <c r="CYS19" s="129"/>
      <c r="CYT19" s="129"/>
      <c r="CYU19" s="129"/>
      <c r="CYV19" s="129"/>
      <c r="CYW19" s="129"/>
      <c r="CYX19" s="129"/>
      <c r="CYY19" s="129"/>
      <c r="CYZ19" s="129"/>
      <c r="CZA19" s="129"/>
      <c r="CZB19" s="129"/>
      <c r="CZC19" s="129"/>
      <c r="CZD19" s="129"/>
      <c r="CZE19" s="129"/>
      <c r="CZF19" s="129"/>
      <c r="CZG19" s="129"/>
      <c r="CZH19" s="129"/>
      <c r="CZI19" s="129"/>
      <c r="CZJ19" s="129"/>
      <c r="CZK19" s="129"/>
      <c r="CZL19" s="129"/>
      <c r="CZM19" s="129"/>
      <c r="CZN19" s="129"/>
      <c r="CZO19" s="129"/>
      <c r="CZP19" s="129"/>
      <c r="CZQ19" s="129"/>
      <c r="CZR19" s="129"/>
      <c r="CZS19" s="129"/>
      <c r="CZT19" s="129"/>
      <c r="CZU19" s="129"/>
      <c r="CZV19" s="129"/>
      <c r="CZW19" s="129"/>
      <c r="CZX19" s="129"/>
      <c r="CZY19" s="129"/>
      <c r="CZZ19" s="129"/>
      <c r="DAA19" s="129"/>
      <c r="DAB19" s="129"/>
      <c r="DAC19" s="129"/>
      <c r="DAD19" s="129"/>
      <c r="DAE19" s="129"/>
      <c r="DAF19" s="129"/>
      <c r="DAG19" s="129"/>
      <c r="DAH19" s="129"/>
      <c r="DAI19" s="129"/>
      <c r="DAJ19" s="129"/>
      <c r="DAK19" s="129"/>
      <c r="DAL19" s="129"/>
      <c r="DAM19" s="129"/>
      <c r="DAN19" s="129"/>
      <c r="DAO19" s="129"/>
      <c r="DAP19" s="129"/>
      <c r="DAQ19" s="129"/>
      <c r="DAR19" s="129"/>
      <c r="DAS19" s="129"/>
      <c r="DAT19" s="129"/>
      <c r="DAU19" s="129"/>
      <c r="DAV19" s="129"/>
      <c r="DAW19" s="129"/>
      <c r="DAX19" s="129"/>
      <c r="DAY19" s="129"/>
      <c r="DAZ19" s="129"/>
      <c r="DBA19" s="129"/>
      <c r="DBB19" s="129"/>
      <c r="DBC19" s="129"/>
      <c r="DBD19" s="129"/>
      <c r="DBE19" s="129"/>
      <c r="DBF19" s="129"/>
      <c r="DBG19" s="129"/>
      <c r="DBH19" s="129"/>
      <c r="DBI19" s="129"/>
      <c r="DBJ19" s="129"/>
      <c r="DBK19" s="129"/>
      <c r="DBL19" s="129"/>
      <c r="DBM19" s="129"/>
      <c r="DBN19" s="129"/>
      <c r="DBO19" s="129"/>
      <c r="DBP19" s="129"/>
      <c r="DBQ19" s="129"/>
      <c r="DBR19" s="129"/>
      <c r="DBS19" s="129"/>
      <c r="DBT19" s="129"/>
      <c r="DBU19" s="129"/>
      <c r="DBV19" s="129"/>
      <c r="DBW19" s="129"/>
      <c r="DBX19" s="129"/>
      <c r="DBY19" s="129"/>
      <c r="DBZ19" s="129"/>
      <c r="DCA19" s="129"/>
      <c r="DCB19" s="129"/>
      <c r="DCC19" s="129"/>
      <c r="DCD19" s="129"/>
      <c r="DCE19" s="129"/>
      <c r="DCF19" s="129"/>
      <c r="DCG19" s="129"/>
      <c r="DCH19" s="129"/>
      <c r="DCI19" s="129"/>
      <c r="DCJ19" s="129"/>
      <c r="DCK19" s="129"/>
      <c r="DCL19" s="129"/>
      <c r="DCM19" s="129"/>
      <c r="DCN19" s="129"/>
      <c r="DCO19" s="129"/>
      <c r="DCP19" s="129"/>
      <c r="DCQ19" s="129"/>
      <c r="DCR19" s="129"/>
      <c r="DCS19" s="129"/>
      <c r="DCT19" s="129"/>
      <c r="DCU19" s="129"/>
      <c r="DCV19" s="129"/>
      <c r="DCW19" s="129"/>
      <c r="DCX19" s="129"/>
      <c r="DCY19" s="129"/>
      <c r="DCZ19" s="129"/>
      <c r="DDA19" s="129"/>
      <c r="DDB19" s="129"/>
      <c r="DDC19" s="129"/>
      <c r="DDD19" s="129"/>
      <c r="DDE19" s="129"/>
      <c r="DDF19" s="129"/>
      <c r="DDG19" s="129"/>
      <c r="DDH19" s="129"/>
      <c r="DDI19" s="129"/>
      <c r="DDJ19" s="129"/>
      <c r="DDK19" s="129"/>
      <c r="DDL19" s="129"/>
      <c r="DDM19" s="129"/>
      <c r="DDN19" s="129"/>
      <c r="DDO19" s="129"/>
      <c r="DDP19" s="129"/>
      <c r="DDQ19" s="129"/>
      <c r="DDR19" s="129"/>
      <c r="DDS19" s="129"/>
      <c r="DDT19" s="129"/>
      <c r="DDU19" s="129"/>
      <c r="DDV19" s="129"/>
      <c r="DDW19" s="129"/>
      <c r="DDX19" s="129"/>
      <c r="DDY19" s="129"/>
      <c r="DDZ19" s="129"/>
      <c r="DEA19" s="129"/>
      <c r="DEB19" s="129"/>
      <c r="DEC19" s="129"/>
      <c r="DED19" s="129"/>
      <c r="DEE19" s="129"/>
      <c r="DEF19" s="129"/>
      <c r="DEG19" s="129"/>
      <c r="DEH19" s="129"/>
      <c r="DEI19" s="129"/>
      <c r="DEJ19" s="129"/>
      <c r="DEK19" s="129"/>
      <c r="DEL19" s="129"/>
      <c r="DEM19" s="129"/>
      <c r="DEN19" s="129"/>
      <c r="DEO19" s="129"/>
      <c r="DEP19" s="129"/>
      <c r="DEQ19" s="129"/>
      <c r="DER19" s="129"/>
      <c r="DES19" s="129"/>
      <c r="DET19" s="129"/>
      <c r="DEU19" s="129"/>
      <c r="DEV19" s="129"/>
      <c r="DEW19" s="129"/>
      <c r="DEX19" s="129"/>
      <c r="DEY19" s="129"/>
      <c r="DEZ19" s="129"/>
      <c r="DFA19" s="129"/>
      <c r="DFB19" s="129"/>
      <c r="DFC19" s="129"/>
      <c r="DFD19" s="129"/>
      <c r="DFE19" s="129"/>
      <c r="DFF19" s="129"/>
      <c r="DFG19" s="129"/>
      <c r="DFH19" s="129"/>
      <c r="DFI19" s="129"/>
      <c r="DFJ19" s="129"/>
      <c r="DFK19" s="129"/>
      <c r="DFL19" s="129"/>
      <c r="DFM19" s="129"/>
      <c r="DFN19" s="129"/>
      <c r="DFO19" s="129"/>
      <c r="DFP19" s="129"/>
      <c r="DFQ19" s="129"/>
      <c r="DFR19" s="129"/>
      <c r="DFS19" s="129"/>
      <c r="DFT19" s="129"/>
      <c r="DFU19" s="129"/>
      <c r="DFV19" s="129"/>
      <c r="DFW19" s="129"/>
      <c r="DFX19" s="129"/>
      <c r="DFY19" s="129"/>
      <c r="DFZ19" s="129"/>
      <c r="DGA19" s="129"/>
      <c r="DGB19" s="129"/>
      <c r="DGC19" s="129"/>
      <c r="DGD19" s="129"/>
      <c r="DGE19" s="129"/>
      <c r="DGF19" s="129"/>
      <c r="DGG19" s="129"/>
      <c r="DGH19" s="129"/>
      <c r="DGI19" s="129"/>
      <c r="DGJ19" s="129"/>
      <c r="DGK19" s="129"/>
      <c r="DGL19" s="129"/>
      <c r="DGM19" s="129"/>
      <c r="DGN19" s="129"/>
      <c r="DGO19" s="129"/>
      <c r="DGP19" s="129"/>
      <c r="DGQ19" s="129"/>
      <c r="DGR19" s="129"/>
      <c r="DGS19" s="129"/>
      <c r="DGT19" s="129"/>
      <c r="DGU19" s="129"/>
      <c r="DGV19" s="129"/>
      <c r="DGW19" s="129"/>
      <c r="DGX19" s="129"/>
      <c r="DGY19" s="129"/>
      <c r="DGZ19" s="129"/>
      <c r="DHA19" s="129"/>
      <c r="DHB19" s="129"/>
      <c r="DHC19" s="129"/>
      <c r="DHD19" s="129"/>
      <c r="DHE19" s="129"/>
      <c r="DHF19" s="129"/>
      <c r="DHG19" s="129"/>
      <c r="DHH19" s="129"/>
      <c r="DHI19" s="129"/>
      <c r="DHJ19" s="129"/>
      <c r="DHK19" s="129"/>
      <c r="DHL19" s="129"/>
      <c r="DHM19" s="129"/>
      <c r="DHN19" s="129"/>
      <c r="DHO19" s="129"/>
      <c r="DHP19" s="129"/>
      <c r="DHQ19" s="129"/>
      <c r="DHR19" s="129"/>
      <c r="DHS19" s="129"/>
      <c r="DHT19" s="129"/>
      <c r="DHU19" s="129"/>
      <c r="DHV19" s="129"/>
      <c r="DHW19" s="129"/>
      <c r="DHX19" s="129"/>
      <c r="DHY19" s="129"/>
      <c r="DHZ19" s="129"/>
      <c r="DIA19" s="129"/>
      <c r="DIB19" s="129"/>
      <c r="DIC19" s="129"/>
      <c r="DID19" s="129"/>
      <c r="DIE19" s="129"/>
      <c r="DIF19" s="129"/>
      <c r="DIG19" s="129"/>
      <c r="DIH19" s="129"/>
      <c r="DII19" s="129"/>
      <c r="DIJ19" s="129"/>
      <c r="DIK19" s="129"/>
      <c r="DIL19" s="129"/>
      <c r="DIM19" s="129"/>
      <c r="DIN19" s="129"/>
      <c r="DIO19" s="129"/>
      <c r="DIP19" s="129"/>
      <c r="DIQ19" s="129"/>
      <c r="DIR19" s="129"/>
      <c r="DIS19" s="129"/>
      <c r="DIT19" s="129"/>
      <c r="DIU19" s="129"/>
      <c r="DIV19" s="129"/>
      <c r="DIW19" s="129"/>
      <c r="DIX19" s="129"/>
      <c r="DIY19" s="129"/>
      <c r="DIZ19" s="129"/>
      <c r="DJA19" s="129"/>
      <c r="DJB19" s="129"/>
      <c r="DJC19" s="129"/>
      <c r="DJD19" s="129"/>
      <c r="DJE19" s="129"/>
      <c r="DJF19" s="129"/>
      <c r="DJG19" s="129"/>
      <c r="DJH19" s="129"/>
      <c r="DJI19" s="129"/>
      <c r="DJJ19" s="129"/>
      <c r="DJK19" s="129"/>
      <c r="DJL19" s="129"/>
      <c r="DJM19" s="129"/>
      <c r="DJN19" s="129"/>
      <c r="DJO19" s="129"/>
      <c r="DJP19" s="129"/>
      <c r="DJQ19" s="129"/>
      <c r="DJR19" s="129"/>
      <c r="DJS19" s="129"/>
      <c r="DJT19" s="129"/>
      <c r="DJU19" s="129"/>
      <c r="DJV19" s="129"/>
      <c r="DJW19" s="129"/>
      <c r="DJX19" s="129"/>
      <c r="DJY19" s="129"/>
      <c r="DJZ19" s="129"/>
      <c r="DKA19" s="129"/>
      <c r="DKB19" s="129"/>
      <c r="DKC19" s="129"/>
      <c r="DKD19" s="129"/>
      <c r="DKE19" s="129"/>
      <c r="DKF19" s="129"/>
      <c r="DKG19" s="129"/>
      <c r="DKH19" s="129"/>
      <c r="DKI19" s="129"/>
      <c r="DKJ19" s="129"/>
      <c r="DKK19" s="129"/>
      <c r="DKL19" s="129"/>
      <c r="DKM19" s="129"/>
      <c r="DKN19" s="129"/>
      <c r="DKO19" s="129"/>
      <c r="DKP19" s="129"/>
      <c r="DKQ19" s="129"/>
      <c r="DKR19" s="129"/>
      <c r="DKS19" s="129"/>
      <c r="DKT19" s="129"/>
      <c r="DKU19" s="129"/>
      <c r="DKV19" s="129"/>
      <c r="DKW19" s="129"/>
      <c r="DKX19" s="129"/>
      <c r="DKY19" s="129"/>
      <c r="DKZ19" s="129"/>
      <c r="DLA19" s="129"/>
      <c r="DLB19" s="129"/>
      <c r="DLC19" s="129"/>
      <c r="DLD19" s="129"/>
      <c r="DLE19" s="129"/>
      <c r="DLF19" s="129"/>
      <c r="DLG19" s="129"/>
      <c r="DLH19" s="129"/>
      <c r="DLI19" s="129"/>
      <c r="DLJ19" s="129"/>
      <c r="DLK19" s="129"/>
      <c r="DLL19" s="129"/>
      <c r="DLM19" s="129"/>
      <c r="DLN19" s="129"/>
      <c r="DLO19" s="129"/>
      <c r="DLP19" s="129"/>
      <c r="DLQ19" s="129"/>
      <c r="DLR19" s="129"/>
      <c r="DLS19" s="129"/>
      <c r="DLT19" s="129"/>
      <c r="DLU19" s="129"/>
      <c r="DLV19" s="129"/>
      <c r="DLW19" s="129"/>
      <c r="DLX19" s="129"/>
      <c r="DLY19" s="129"/>
      <c r="DLZ19" s="129"/>
      <c r="DMA19" s="129"/>
      <c r="DMB19" s="129"/>
      <c r="DMC19" s="129"/>
      <c r="DMD19" s="129"/>
      <c r="DME19" s="129"/>
      <c r="DMF19" s="129"/>
      <c r="DMG19" s="129"/>
      <c r="DMH19" s="129"/>
      <c r="DMI19" s="129"/>
      <c r="DMJ19" s="129"/>
      <c r="DMK19" s="129"/>
      <c r="DML19" s="129"/>
      <c r="DMM19" s="129"/>
      <c r="DMN19" s="129"/>
      <c r="DMO19" s="129"/>
      <c r="DMP19" s="129"/>
      <c r="DMQ19" s="129"/>
      <c r="DMR19" s="129"/>
      <c r="DMS19" s="129"/>
      <c r="DMT19" s="129"/>
      <c r="DMU19" s="129"/>
      <c r="DMV19" s="129"/>
      <c r="DMW19" s="129"/>
      <c r="DMX19" s="129"/>
      <c r="DMY19" s="129"/>
      <c r="DMZ19" s="129"/>
      <c r="DNA19" s="129"/>
      <c r="DNB19" s="129"/>
      <c r="DNC19" s="129"/>
      <c r="DND19" s="129"/>
      <c r="DNE19" s="129"/>
      <c r="DNF19" s="129"/>
      <c r="DNG19" s="129"/>
      <c r="DNH19" s="129"/>
      <c r="DNI19" s="129"/>
      <c r="DNJ19" s="129"/>
      <c r="DNK19" s="129"/>
      <c r="DNL19" s="129"/>
      <c r="DNM19" s="129"/>
      <c r="DNN19" s="129"/>
      <c r="DNO19" s="129"/>
      <c r="DNP19" s="129"/>
      <c r="DNQ19" s="129"/>
      <c r="DNR19" s="129"/>
      <c r="DNS19" s="129"/>
      <c r="DNT19" s="129"/>
      <c r="DNU19" s="129"/>
      <c r="DNV19" s="129"/>
      <c r="DNW19" s="129"/>
      <c r="DNX19" s="129"/>
      <c r="DNY19" s="129"/>
      <c r="DNZ19" s="129"/>
      <c r="DOA19" s="129"/>
      <c r="DOB19" s="129"/>
      <c r="DOC19" s="129"/>
      <c r="DOD19" s="129"/>
      <c r="DOE19" s="129"/>
      <c r="DOF19" s="129"/>
      <c r="DOG19" s="129"/>
      <c r="DOH19" s="129"/>
      <c r="DOI19" s="129"/>
      <c r="DOJ19" s="129"/>
      <c r="DOK19" s="129"/>
      <c r="DOL19" s="129"/>
      <c r="DOM19" s="129"/>
      <c r="DON19" s="129"/>
      <c r="DOO19" s="129"/>
      <c r="DOP19" s="129"/>
      <c r="DOQ19" s="129"/>
      <c r="DOR19" s="129"/>
      <c r="DOS19" s="129"/>
      <c r="DOT19" s="129"/>
      <c r="DOU19" s="129"/>
      <c r="DOV19" s="129"/>
      <c r="DOW19" s="129"/>
      <c r="DOX19" s="129"/>
      <c r="DOY19" s="129"/>
      <c r="DOZ19" s="129"/>
      <c r="DPA19" s="129"/>
      <c r="DPB19" s="129"/>
      <c r="DPC19" s="129"/>
      <c r="DPD19" s="129"/>
      <c r="DPE19" s="129"/>
      <c r="DPF19" s="129"/>
      <c r="DPG19" s="129"/>
      <c r="DPH19" s="129"/>
      <c r="DPI19" s="129"/>
      <c r="DPJ19" s="129"/>
      <c r="DPK19" s="129"/>
      <c r="DPL19" s="129"/>
      <c r="DPM19" s="129"/>
      <c r="DPN19" s="129"/>
      <c r="DPO19" s="129"/>
      <c r="DPP19" s="129"/>
      <c r="DPQ19" s="129"/>
      <c r="DPR19" s="129"/>
      <c r="DPS19" s="129"/>
      <c r="DPT19" s="129"/>
      <c r="DPU19" s="129"/>
      <c r="DPV19" s="129"/>
      <c r="DPW19" s="129"/>
      <c r="DPX19" s="129"/>
      <c r="DPY19" s="129"/>
      <c r="DPZ19" s="129"/>
      <c r="DQA19" s="129"/>
      <c r="DQB19" s="129"/>
      <c r="DQC19" s="129"/>
      <c r="DQD19" s="129"/>
      <c r="DQE19" s="129"/>
      <c r="DQF19" s="129"/>
      <c r="DQG19" s="129"/>
      <c r="DQH19" s="129"/>
      <c r="DQI19" s="129"/>
      <c r="DQJ19" s="129"/>
      <c r="DQK19" s="129"/>
      <c r="DQL19" s="129"/>
      <c r="DQM19" s="129"/>
      <c r="DQN19" s="129"/>
      <c r="DQO19" s="129"/>
      <c r="DQP19" s="129"/>
      <c r="DQQ19" s="129"/>
      <c r="DQR19" s="129"/>
      <c r="DQS19" s="129"/>
      <c r="DQT19" s="129"/>
      <c r="DQU19" s="129"/>
      <c r="DQV19" s="129"/>
      <c r="DQW19" s="129"/>
      <c r="DQX19" s="129"/>
      <c r="DQY19" s="129"/>
      <c r="DQZ19" s="129"/>
      <c r="DRA19" s="129"/>
      <c r="DRB19" s="129"/>
      <c r="DRC19" s="129"/>
      <c r="DRD19" s="129"/>
      <c r="DRE19" s="129"/>
      <c r="DRF19" s="129"/>
      <c r="DRG19" s="129"/>
      <c r="DRH19" s="129"/>
      <c r="DRI19" s="129"/>
      <c r="DRJ19" s="129"/>
      <c r="DRK19" s="129"/>
      <c r="DRL19" s="129"/>
      <c r="DRM19" s="129"/>
      <c r="DRN19" s="129"/>
      <c r="DRO19" s="129"/>
      <c r="DRP19" s="129"/>
      <c r="DRQ19" s="129"/>
      <c r="DRR19" s="129"/>
      <c r="DRS19" s="129"/>
      <c r="DRT19" s="129"/>
      <c r="DRU19" s="129"/>
      <c r="DRV19" s="129"/>
      <c r="DRW19" s="129"/>
      <c r="DRX19" s="129"/>
      <c r="DRY19" s="129"/>
      <c r="DRZ19" s="129"/>
      <c r="DSA19" s="129"/>
      <c r="DSB19" s="129"/>
      <c r="DSC19" s="129"/>
      <c r="DSD19" s="129"/>
      <c r="DSE19" s="129"/>
      <c r="DSF19" s="129"/>
      <c r="DSG19" s="129"/>
      <c r="DSH19" s="129"/>
      <c r="DSI19" s="129"/>
      <c r="DSJ19" s="129"/>
      <c r="DSK19" s="129"/>
      <c r="DSL19" s="129"/>
      <c r="DSM19" s="129"/>
      <c r="DSN19" s="129"/>
      <c r="DSO19" s="129"/>
      <c r="DSP19" s="129"/>
      <c r="DSQ19" s="129"/>
      <c r="DSR19" s="129"/>
      <c r="DSS19" s="129"/>
      <c r="DST19" s="129"/>
      <c r="DSU19" s="129"/>
      <c r="DSV19" s="129"/>
      <c r="DSW19" s="129"/>
      <c r="DSX19" s="129"/>
      <c r="DSY19" s="129"/>
      <c r="DSZ19" s="129"/>
      <c r="DTA19" s="129"/>
      <c r="DTB19" s="129"/>
      <c r="DTC19" s="129"/>
      <c r="DTD19" s="129"/>
      <c r="DTE19" s="129"/>
      <c r="DTF19" s="129"/>
      <c r="DTG19" s="129"/>
      <c r="DTH19" s="129"/>
      <c r="DTI19" s="129"/>
      <c r="DTJ19" s="129"/>
      <c r="DTK19" s="129"/>
      <c r="DTL19" s="129"/>
      <c r="DTM19" s="129"/>
      <c r="DTN19" s="129"/>
      <c r="DTO19" s="129"/>
      <c r="DTP19" s="129"/>
      <c r="DTQ19" s="129"/>
      <c r="DTR19" s="129"/>
      <c r="DTS19" s="129"/>
      <c r="DTT19" s="129"/>
      <c r="DTU19" s="129"/>
      <c r="DTV19" s="129"/>
      <c r="DTW19" s="129"/>
      <c r="DTX19" s="129"/>
      <c r="DTY19" s="129"/>
      <c r="DTZ19" s="129"/>
      <c r="DUA19" s="129"/>
      <c r="DUB19" s="129"/>
      <c r="DUC19" s="129"/>
      <c r="DUD19" s="129"/>
      <c r="DUE19" s="129"/>
      <c r="DUF19" s="129"/>
      <c r="DUG19" s="129"/>
      <c r="DUH19" s="129"/>
      <c r="DUI19" s="129"/>
      <c r="DUJ19" s="129"/>
      <c r="DUK19" s="129"/>
      <c r="DUL19" s="129"/>
      <c r="DUM19" s="129"/>
      <c r="DUN19" s="129"/>
      <c r="DUO19" s="129"/>
      <c r="DUP19" s="129"/>
      <c r="DUQ19" s="129"/>
      <c r="DUR19" s="129"/>
      <c r="DUS19" s="129"/>
      <c r="DUT19" s="129"/>
      <c r="DUU19" s="129"/>
      <c r="DUV19" s="129"/>
      <c r="DUW19" s="129"/>
      <c r="DUX19" s="129"/>
      <c r="DUY19" s="129"/>
      <c r="DUZ19" s="129"/>
      <c r="DVA19" s="129"/>
      <c r="DVB19" s="129"/>
      <c r="DVC19" s="129"/>
      <c r="DVD19" s="129"/>
      <c r="DVE19" s="129"/>
      <c r="DVF19" s="129"/>
      <c r="DVG19" s="129"/>
      <c r="DVH19" s="129"/>
      <c r="DVI19" s="129"/>
      <c r="DVJ19" s="129"/>
      <c r="DVK19" s="129"/>
      <c r="DVL19" s="129"/>
      <c r="DVM19" s="129"/>
      <c r="DVN19" s="129"/>
      <c r="DVO19" s="129"/>
      <c r="DVP19" s="129"/>
      <c r="DVQ19" s="129"/>
      <c r="DVR19" s="129"/>
      <c r="DVS19" s="129"/>
      <c r="DVT19" s="129"/>
      <c r="DVU19" s="129"/>
      <c r="DVV19" s="129"/>
      <c r="DVW19" s="129"/>
      <c r="DVX19" s="129"/>
      <c r="DVY19" s="129"/>
      <c r="DVZ19" s="129"/>
      <c r="DWA19" s="129"/>
      <c r="DWB19" s="129"/>
      <c r="DWC19" s="129"/>
      <c r="DWD19" s="129"/>
      <c r="DWE19" s="129"/>
      <c r="DWF19" s="129"/>
      <c r="DWG19" s="129"/>
      <c r="DWH19" s="129"/>
      <c r="DWI19" s="129"/>
      <c r="DWJ19" s="129"/>
      <c r="DWK19" s="129"/>
      <c r="DWL19" s="129"/>
      <c r="DWM19" s="129"/>
      <c r="DWN19" s="129"/>
      <c r="DWO19" s="129"/>
      <c r="DWP19" s="129"/>
      <c r="DWQ19" s="129"/>
      <c r="DWR19" s="129"/>
      <c r="DWS19" s="129"/>
      <c r="DWT19" s="129"/>
      <c r="DWU19" s="129"/>
      <c r="DWV19" s="129"/>
      <c r="DWW19" s="129"/>
      <c r="DWX19" s="129"/>
      <c r="DWY19" s="129"/>
      <c r="DWZ19" s="129"/>
      <c r="DXA19" s="129"/>
      <c r="DXB19" s="129"/>
      <c r="DXC19" s="129"/>
      <c r="DXD19" s="129"/>
      <c r="DXE19" s="129"/>
      <c r="DXF19" s="129"/>
      <c r="DXG19" s="129"/>
      <c r="DXH19" s="129"/>
      <c r="DXI19" s="129"/>
      <c r="DXJ19" s="129"/>
      <c r="DXK19" s="129"/>
      <c r="DXL19" s="129"/>
      <c r="DXM19" s="129"/>
      <c r="DXN19" s="129"/>
      <c r="DXO19" s="129"/>
      <c r="DXP19" s="129"/>
      <c r="DXQ19" s="129"/>
      <c r="DXR19" s="129"/>
      <c r="DXS19" s="129"/>
      <c r="DXT19" s="129"/>
      <c r="DXU19" s="129"/>
      <c r="DXV19" s="129"/>
      <c r="DXW19" s="129"/>
      <c r="DXX19" s="129"/>
      <c r="DXY19" s="129"/>
      <c r="DXZ19" s="129"/>
      <c r="DYA19" s="129"/>
      <c r="DYB19" s="129"/>
      <c r="DYC19" s="129"/>
      <c r="DYD19" s="129"/>
      <c r="DYE19" s="129"/>
      <c r="DYF19" s="129"/>
      <c r="DYG19" s="129"/>
      <c r="DYH19" s="129"/>
      <c r="DYI19" s="129"/>
      <c r="DYJ19" s="129"/>
      <c r="DYK19" s="129"/>
      <c r="DYL19" s="129"/>
      <c r="DYM19" s="129"/>
      <c r="DYN19" s="129"/>
      <c r="DYO19" s="129"/>
      <c r="DYP19" s="129"/>
      <c r="DYQ19" s="129"/>
      <c r="DYR19" s="129"/>
      <c r="DYS19" s="129"/>
      <c r="DYT19" s="129"/>
      <c r="DYU19" s="129"/>
      <c r="DYV19" s="129"/>
      <c r="DYW19" s="129"/>
      <c r="DYX19" s="129"/>
      <c r="DYY19" s="129"/>
      <c r="DYZ19" s="129"/>
      <c r="DZA19" s="129"/>
      <c r="DZB19" s="129"/>
      <c r="DZC19" s="129"/>
      <c r="DZD19" s="129"/>
      <c r="DZE19" s="129"/>
      <c r="DZF19" s="129"/>
      <c r="DZG19" s="129"/>
      <c r="DZH19" s="129"/>
      <c r="DZI19" s="129"/>
      <c r="DZJ19" s="129"/>
      <c r="DZK19" s="129"/>
      <c r="DZL19" s="129"/>
      <c r="DZM19" s="129"/>
      <c r="DZN19" s="129"/>
      <c r="DZO19" s="129"/>
      <c r="DZP19" s="129"/>
      <c r="DZQ19" s="129"/>
      <c r="DZR19" s="129"/>
      <c r="DZS19" s="129"/>
      <c r="DZT19" s="129"/>
      <c r="DZU19" s="129"/>
      <c r="DZV19" s="129"/>
      <c r="DZW19" s="129"/>
      <c r="DZX19" s="129"/>
      <c r="DZY19" s="129"/>
      <c r="DZZ19" s="129"/>
      <c r="EAA19" s="129"/>
      <c r="EAB19" s="129"/>
      <c r="EAC19" s="129"/>
      <c r="EAD19" s="129"/>
      <c r="EAE19" s="129"/>
      <c r="EAF19" s="129"/>
      <c r="EAG19" s="129"/>
      <c r="EAH19" s="129"/>
      <c r="EAI19" s="129"/>
      <c r="EAJ19" s="129"/>
      <c r="EAK19" s="129"/>
      <c r="EAL19" s="129"/>
      <c r="EAM19" s="129"/>
      <c r="EAN19" s="129"/>
      <c r="EAO19" s="129"/>
      <c r="EAP19" s="129"/>
      <c r="EAQ19" s="129"/>
      <c r="EAR19" s="129"/>
      <c r="EAS19" s="129"/>
      <c r="EAT19" s="129"/>
      <c r="EAU19" s="129"/>
      <c r="EAV19" s="129"/>
      <c r="EAW19" s="129"/>
      <c r="EAX19" s="129"/>
      <c r="EAY19" s="129"/>
      <c r="EAZ19" s="129"/>
      <c r="EBA19" s="129"/>
      <c r="EBB19" s="129"/>
      <c r="EBC19" s="129"/>
      <c r="EBD19" s="129"/>
      <c r="EBE19" s="129"/>
      <c r="EBF19" s="129"/>
      <c r="EBG19" s="129"/>
      <c r="EBH19" s="129"/>
      <c r="EBI19" s="129"/>
      <c r="EBJ19" s="129"/>
      <c r="EBK19" s="129"/>
      <c r="EBL19" s="129"/>
      <c r="EBM19" s="129"/>
      <c r="EBN19" s="129"/>
      <c r="EBO19" s="129"/>
      <c r="EBP19" s="129"/>
      <c r="EBQ19" s="129"/>
      <c r="EBR19" s="129"/>
      <c r="EBS19" s="129"/>
      <c r="EBT19" s="129"/>
      <c r="EBU19" s="129"/>
      <c r="EBV19" s="129"/>
      <c r="EBW19" s="129"/>
      <c r="EBX19" s="129"/>
      <c r="EBY19" s="129"/>
      <c r="EBZ19" s="129"/>
      <c r="ECA19" s="129"/>
      <c r="ECB19" s="129"/>
      <c r="ECC19" s="129"/>
      <c r="ECD19" s="129"/>
      <c r="ECE19" s="129"/>
      <c r="ECF19" s="129"/>
      <c r="ECG19" s="129"/>
      <c r="ECH19" s="129"/>
      <c r="ECI19" s="129"/>
      <c r="ECJ19" s="129"/>
      <c r="ECK19" s="129"/>
      <c r="ECL19" s="129"/>
      <c r="ECM19" s="129"/>
      <c r="ECN19" s="129"/>
      <c r="ECO19" s="129"/>
      <c r="ECP19" s="129"/>
      <c r="ECQ19" s="129"/>
      <c r="ECR19" s="129"/>
      <c r="ECS19" s="129"/>
      <c r="ECT19" s="129"/>
      <c r="ECU19" s="129"/>
      <c r="ECV19" s="129"/>
      <c r="ECW19" s="129"/>
      <c r="ECX19" s="129"/>
      <c r="ECY19" s="129"/>
      <c r="ECZ19" s="129"/>
      <c r="EDA19" s="129"/>
      <c r="EDB19" s="129"/>
      <c r="EDC19" s="129"/>
      <c r="EDD19" s="129"/>
      <c r="EDE19" s="129"/>
      <c r="EDF19" s="129"/>
      <c r="EDG19" s="129"/>
      <c r="EDH19" s="129"/>
      <c r="EDI19" s="129"/>
      <c r="EDJ19" s="129"/>
      <c r="EDK19" s="129"/>
      <c r="EDL19" s="129"/>
      <c r="EDM19" s="129"/>
      <c r="EDN19" s="129"/>
      <c r="EDO19" s="129"/>
      <c r="EDP19" s="129"/>
      <c r="EDQ19" s="129"/>
      <c r="EDR19" s="129"/>
      <c r="EDS19" s="129"/>
      <c r="EDT19" s="129"/>
      <c r="EDU19" s="129"/>
      <c r="EDV19" s="129"/>
      <c r="EDW19" s="129"/>
      <c r="EDX19" s="129"/>
      <c r="EDY19" s="129"/>
      <c r="EDZ19" s="129"/>
      <c r="EEA19" s="129"/>
      <c r="EEB19" s="129"/>
      <c r="EEC19" s="129"/>
      <c r="EED19" s="129"/>
      <c r="EEE19" s="129"/>
      <c r="EEF19" s="129"/>
      <c r="EEG19" s="129"/>
      <c r="EEH19" s="129"/>
      <c r="EEI19" s="129"/>
      <c r="EEJ19" s="129"/>
      <c r="EEK19" s="129"/>
      <c r="EEL19" s="129"/>
      <c r="EEM19" s="129"/>
      <c r="EEN19" s="129"/>
      <c r="EEO19" s="129"/>
      <c r="EEP19" s="129"/>
      <c r="EEQ19" s="129"/>
      <c r="EER19" s="129"/>
      <c r="EES19" s="129"/>
      <c r="EET19" s="129"/>
      <c r="EEU19" s="129"/>
      <c r="EEV19" s="129"/>
      <c r="EEW19" s="129"/>
      <c r="EEX19" s="129"/>
      <c r="EEY19" s="129"/>
      <c r="EEZ19" s="129"/>
      <c r="EFA19" s="129"/>
      <c r="EFB19" s="129"/>
      <c r="EFC19" s="129"/>
      <c r="EFD19" s="129"/>
      <c r="EFE19" s="129"/>
      <c r="EFF19" s="129"/>
      <c r="EFG19" s="129"/>
      <c r="EFH19" s="129"/>
      <c r="EFI19" s="129"/>
      <c r="EFJ19" s="129"/>
      <c r="EFK19" s="129"/>
      <c r="EFL19" s="129"/>
      <c r="EFM19" s="129"/>
      <c r="EFN19" s="129"/>
      <c r="EFO19" s="129"/>
      <c r="EFP19" s="129"/>
      <c r="EFQ19" s="129"/>
      <c r="EFR19" s="129"/>
      <c r="EFS19" s="129"/>
      <c r="EFT19" s="129"/>
      <c r="EFU19" s="129"/>
      <c r="EFV19" s="129"/>
      <c r="EFW19" s="129"/>
      <c r="EFX19" s="129"/>
      <c r="EFY19" s="129"/>
      <c r="EFZ19" s="129"/>
      <c r="EGA19" s="129"/>
      <c r="EGB19" s="129"/>
      <c r="EGC19" s="129"/>
      <c r="EGD19" s="129"/>
      <c r="EGE19" s="129"/>
      <c r="EGF19" s="129"/>
      <c r="EGG19" s="129"/>
      <c r="EGH19" s="129"/>
      <c r="EGI19" s="129"/>
      <c r="EGJ19" s="129"/>
      <c r="EGK19" s="129"/>
      <c r="EGL19" s="129"/>
      <c r="EGM19" s="129"/>
      <c r="EGN19" s="129"/>
      <c r="EGO19" s="129"/>
      <c r="EGP19" s="129"/>
      <c r="EGQ19" s="129"/>
      <c r="EGR19" s="129"/>
      <c r="EGS19" s="129"/>
      <c r="EGT19" s="129"/>
      <c r="EGU19" s="129"/>
      <c r="EGV19" s="129"/>
      <c r="EGW19" s="129"/>
      <c r="EGX19" s="129"/>
      <c r="EGY19" s="129"/>
      <c r="EGZ19" s="129"/>
      <c r="EHA19" s="129"/>
      <c r="EHB19" s="129"/>
      <c r="EHC19" s="129"/>
      <c r="EHD19" s="129"/>
      <c r="EHE19" s="129"/>
      <c r="EHF19" s="129"/>
      <c r="EHG19" s="129"/>
      <c r="EHH19" s="129"/>
      <c r="EHI19" s="129"/>
      <c r="EHJ19" s="129"/>
      <c r="EHK19" s="129"/>
      <c r="EHL19" s="129"/>
      <c r="EHM19" s="129"/>
      <c r="EHN19" s="129"/>
      <c r="EHO19" s="129"/>
      <c r="EHP19" s="129"/>
      <c r="EHQ19" s="129"/>
      <c r="EHR19" s="129"/>
      <c r="EHS19" s="129"/>
      <c r="EHT19" s="129"/>
      <c r="EHU19" s="129"/>
      <c r="EHV19" s="129"/>
      <c r="EHW19" s="129"/>
      <c r="EHX19" s="129"/>
      <c r="EHY19" s="129"/>
      <c r="EHZ19" s="129"/>
      <c r="EIA19" s="129"/>
      <c r="EIB19" s="129"/>
      <c r="EIC19" s="129"/>
      <c r="EID19" s="129"/>
      <c r="EIE19" s="129"/>
      <c r="EIF19" s="129"/>
      <c r="EIG19" s="129"/>
      <c r="EIH19" s="129"/>
      <c r="EII19" s="129"/>
      <c r="EIJ19" s="129"/>
      <c r="EIK19" s="129"/>
      <c r="EIL19" s="129"/>
      <c r="EIM19" s="129"/>
      <c r="EIN19" s="129"/>
      <c r="EIO19" s="129"/>
      <c r="EIP19" s="129"/>
      <c r="EIQ19" s="129"/>
      <c r="EIR19" s="129"/>
      <c r="EIS19" s="129"/>
      <c r="EIT19" s="129"/>
      <c r="EIU19" s="129"/>
      <c r="EIV19" s="129"/>
      <c r="EIW19" s="129"/>
      <c r="EIX19" s="129"/>
      <c r="EIY19" s="129"/>
      <c r="EIZ19" s="129"/>
      <c r="EJA19" s="129"/>
      <c r="EJB19" s="129"/>
      <c r="EJC19" s="129"/>
      <c r="EJD19" s="129"/>
      <c r="EJE19" s="129"/>
      <c r="EJF19" s="129"/>
      <c r="EJG19" s="129"/>
      <c r="EJH19" s="129"/>
      <c r="EJI19" s="129"/>
      <c r="EJJ19" s="129"/>
      <c r="EJK19" s="129"/>
      <c r="EJL19" s="129"/>
      <c r="EJM19" s="129"/>
      <c r="EJN19" s="129"/>
      <c r="EJO19" s="129"/>
      <c r="EJP19" s="129"/>
      <c r="EJQ19" s="129"/>
      <c r="EJR19" s="129"/>
      <c r="EJS19" s="129"/>
      <c r="EJT19" s="129"/>
      <c r="EJU19" s="129"/>
      <c r="EJV19" s="129"/>
      <c r="EJW19" s="129"/>
      <c r="EJX19" s="129"/>
      <c r="EJY19" s="129"/>
      <c r="EJZ19" s="129"/>
      <c r="EKA19" s="129"/>
      <c r="EKB19" s="129"/>
      <c r="EKC19" s="129"/>
      <c r="EKD19" s="129"/>
      <c r="EKE19" s="129"/>
      <c r="EKF19" s="129"/>
      <c r="EKG19" s="129"/>
      <c r="EKH19" s="129"/>
      <c r="EKI19" s="129"/>
      <c r="EKJ19" s="129"/>
      <c r="EKK19" s="129"/>
      <c r="EKL19" s="129"/>
      <c r="EKM19" s="129"/>
      <c r="EKN19" s="129"/>
      <c r="EKO19" s="129"/>
      <c r="EKP19" s="129"/>
      <c r="EKQ19" s="129"/>
      <c r="EKR19" s="129"/>
      <c r="EKS19" s="129"/>
      <c r="EKT19" s="129"/>
      <c r="EKU19" s="129"/>
      <c r="EKV19" s="129"/>
      <c r="EKW19" s="129"/>
      <c r="EKX19" s="129"/>
      <c r="EKY19" s="129"/>
      <c r="EKZ19" s="129"/>
      <c r="ELA19" s="129"/>
      <c r="ELB19" s="129"/>
      <c r="ELC19" s="129"/>
      <c r="ELD19" s="129"/>
      <c r="ELE19" s="129"/>
      <c r="ELF19" s="129"/>
      <c r="ELG19" s="129"/>
      <c r="ELH19" s="129"/>
      <c r="ELI19" s="129"/>
      <c r="ELJ19" s="129"/>
      <c r="ELK19" s="129"/>
      <c r="ELL19" s="129"/>
      <c r="ELM19" s="129"/>
      <c r="ELN19" s="129"/>
      <c r="ELO19" s="129"/>
      <c r="ELP19" s="129"/>
      <c r="ELQ19" s="129"/>
      <c r="ELR19" s="129"/>
      <c r="ELS19" s="129"/>
      <c r="ELT19" s="129"/>
      <c r="ELU19" s="129"/>
      <c r="ELV19" s="129"/>
      <c r="ELW19" s="129"/>
      <c r="ELX19" s="129"/>
      <c r="ELY19" s="129"/>
      <c r="ELZ19" s="129"/>
      <c r="EMA19" s="129"/>
      <c r="EMB19" s="129"/>
      <c r="EMC19" s="129"/>
      <c r="EMD19" s="129"/>
      <c r="EME19" s="129"/>
      <c r="EMF19" s="129"/>
      <c r="EMG19" s="129"/>
      <c r="EMH19" s="129"/>
      <c r="EMI19" s="129"/>
      <c r="EMJ19" s="129"/>
      <c r="EMK19" s="129"/>
      <c r="EML19" s="129"/>
      <c r="EMM19" s="129"/>
      <c r="EMN19" s="129"/>
      <c r="EMO19" s="129"/>
      <c r="EMP19" s="129"/>
      <c r="EMQ19" s="129"/>
      <c r="EMR19" s="129"/>
      <c r="EMS19" s="129"/>
      <c r="EMT19" s="129"/>
      <c r="EMU19" s="129"/>
      <c r="EMV19" s="129"/>
      <c r="EMW19" s="129"/>
      <c r="EMX19" s="129"/>
      <c r="EMY19" s="129"/>
      <c r="EMZ19" s="129"/>
      <c r="ENA19" s="129"/>
      <c r="ENB19" s="129"/>
      <c r="ENC19" s="129"/>
      <c r="END19" s="129"/>
      <c r="ENE19" s="129"/>
      <c r="ENF19" s="129"/>
      <c r="ENG19" s="129"/>
      <c r="ENH19" s="129"/>
      <c r="ENI19" s="129"/>
      <c r="ENJ19" s="129"/>
      <c r="ENK19" s="129"/>
      <c r="ENL19" s="129"/>
      <c r="ENM19" s="129"/>
      <c r="ENN19" s="129"/>
      <c r="ENO19" s="129"/>
      <c r="ENP19" s="129"/>
      <c r="ENQ19" s="129"/>
      <c r="ENR19" s="129"/>
      <c r="ENS19" s="129"/>
      <c r="ENT19" s="129"/>
      <c r="ENU19" s="129"/>
      <c r="ENV19" s="129"/>
      <c r="ENW19" s="129"/>
      <c r="ENX19" s="129"/>
      <c r="ENY19" s="129"/>
      <c r="ENZ19" s="129"/>
      <c r="EOA19" s="129"/>
      <c r="EOB19" s="129"/>
      <c r="EOC19" s="129"/>
      <c r="EOD19" s="129"/>
      <c r="EOE19" s="129"/>
      <c r="EOF19" s="129"/>
      <c r="EOG19" s="129"/>
      <c r="EOH19" s="129"/>
      <c r="EOI19" s="129"/>
      <c r="EOJ19" s="129"/>
      <c r="EOK19" s="129"/>
      <c r="EOL19" s="129"/>
      <c r="EOM19" s="129"/>
      <c r="EON19" s="129"/>
      <c r="EOO19" s="129"/>
      <c r="EOP19" s="129"/>
      <c r="EOQ19" s="129"/>
      <c r="EOR19" s="129"/>
      <c r="EOS19" s="129"/>
      <c r="EOT19" s="129"/>
      <c r="EOU19" s="129"/>
      <c r="EOV19" s="129"/>
      <c r="EOW19" s="129"/>
      <c r="EOX19" s="129"/>
      <c r="EOY19" s="129"/>
      <c r="EOZ19" s="129"/>
      <c r="EPA19" s="129"/>
      <c r="EPB19" s="129"/>
      <c r="EPC19" s="129"/>
      <c r="EPD19" s="129"/>
      <c r="EPE19" s="129"/>
      <c r="EPF19" s="129"/>
      <c r="EPG19" s="129"/>
      <c r="EPH19" s="129"/>
      <c r="EPI19" s="129"/>
      <c r="EPJ19" s="129"/>
      <c r="EPK19" s="129"/>
      <c r="EPL19" s="129"/>
      <c r="EPM19" s="129"/>
      <c r="EPN19" s="129"/>
      <c r="EPO19" s="129"/>
      <c r="EPP19" s="129"/>
      <c r="EPQ19" s="129"/>
      <c r="EPR19" s="129"/>
      <c r="EPS19" s="129"/>
      <c r="EPT19" s="129"/>
      <c r="EPU19" s="129"/>
      <c r="EPV19" s="129"/>
      <c r="EPW19" s="129"/>
      <c r="EPX19" s="129"/>
      <c r="EPY19" s="129"/>
      <c r="EPZ19" s="129"/>
      <c r="EQA19" s="129"/>
      <c r="EQB19" s="129"/>
      <c r="EQC19" s="129"/>
      <c r="EQD19" s="129"/>
      <c r="EQE19" s="129"/>
      <c r="EQF19" s="129"/>
      <c r="EQG19" s="129"/>
      <c r="EQH19" s="129"/>
      <c r="EQI19" s="129"/>
      <c r="EQJ19" s="129"/>
      <c r="EQK19" s="129"/>
      <c r="EQL19" s="129"/>
      <c r="EQM19" s="129"/>
      <c r="EQN19" s="129"/>
      <c r="EQO19" s="129"/>
      <c r="EQP19" s="129"/>
      <c r="EQQ19" s="129"/>
      <c r="EQR19" s="129"/>
      <c r="EQS19" s="129"/>
      <c r="EQT19" s="129"/>
      <c r="EQU19" s="129"/>
      <c r="EQV19" s="129"/>
      <c r="EQW19" s="129"/>
      <c r="EQX19" s="129"/>
      <c r="EQY19" s="129"/>
      <c r="EQZ19" s="129"/>
      <c r="ERA19" s="129"/>
      <c r="ERB19" s="129"/>
      <c r="ERC19" s="129"/>
      <c r="ERD19" s="129"/>
      <c r="ERE19" s="129"/>
      <c r="ERF19" s="129"/>
      <c r="ERG19" s="129"/>
      <c r="ERH19" s="129"/>
      <c r="ERI19" s="129"/>
      <c r="ERJ19" s="129"/>
      <c r="ERK19" s="129"/>
      <c r="ERL19" s="129"/>
      <c r="ERM19" s="129"/>
      <c r="ERN19" s="129"/>
      <c r="ERO19" s="129"/>
      <c r="ERP19" s="129"/>
      <c r="ERQ19" s="129"/>
      <c r="ERR19" s="129"/>
      <c r="ERS19" s="129"/>
      <c r="ERT19" s="129"/>
      <c r="ERU19" s="129"/>
      <c r="ERV19" s="129"/>
      <c r="ERW19" s="129"/>
      <c r="ERX19" s="129"/>
      <c r="ERY19" s="129"/>
      <c r="ERZ19" s="129"/>
      <c r="ESA19" s="129"/>
      <c r="ESB19" s="129"/>
      <c r="ESC19" s="129"/>
      <c r="ESD19" s="129"/>
      <c r="ESE19" s="129"/>
      <c r="ESF19" s="129"/>
      <c r="ESG19" s="129"/>
      <c r="ESH19" s="129"/>
      <c r="ESI19" s="129"/>
      <c r="ESJ19" s="129"/>
      <c r="ESK19" s="129"/>
      <c r="ESL19" s="129"/>
      <c r="ESM19" s="129"/>
      <c r="ESN19" s="129"/>
      <c r="ESO19" s="129"/>
      <c r="ESP19" s="129"/>
      <c r="ESQ19" s="129"/>
      <c r="ESR19" s="129"/>
      <c r="ESS19" s="129"/>
      <c r="EST19" s="129"/>
      <c r="ESU19" s="129"/>
      <c r="ESV19" s="129"/>
      <c r="ESW19" s="129"/>
      <c r="ESX19" s="129"/>
      <c r="ESY19" s="129"/>
      <c r="ESZ19" s="129"/>
      <c r="ETA19" s="129"/>
      <c r="ETB19" s="129"/>
      <c r="ETC19" s="129"/>
      <c r="ETD19" s="129"/>
      <c r="ETE19" s="129"/>
      <c r="ETF19" s="129"/>
      <c r="ETG19" s="129"/>
      <c r="ETH19" s="129"/>
      <c r="ETI19" s="129"/>
      <c r="ETJ19" s="129"/>
      <c r="ETK19" s="129"/>
      <c r="ETL19" s="129"/>
      <c r="ETM19" s="129"/>
      <c r="ETN19" s="129"/>
      <c r="ETO19" s="129"/>
      <c r="ETP19" s="129"/>
      <c r="ETQ19" s="129"/>
      <c r="ETR19" s="129"/>
      <c r="ETS19" s="129"/>
      <c r="ETT19" s="129"/>
      <c r="ETU19" s="129"/>
      <c r="ETV19" s="129"/>
      <c r="ETW19" s="129"/>
      <c r="ETX19" s="129"/>
      <c r="ETY19" s="129"/>
      <c r="ETZ19" s="129"/>
      <c r="EUA19" s="129"/>
      <c r="EUB19" s="129"/>
      <c r="EUC19" s="129"/>
      <c r="EUD19" s="129"/>
      <c r="EUE19" s="129"/>
      <c r="EUF19" s="129"/>
      <c r="EUG19" s="129"/>
      <c r="EUH19" s="129"/>
      <c r="EUI19" s="129"/>
      <c r="EUJ19" s="129"/>
      <c r="EUK19" s="129"/>
      <c r="EUL19" s="129"/>
      <c r="EUM19" s="129"/>
      <c r="EUN19" s="129"/>
      <c r="EUO19" s="129"/>
      <c r="EUP19" s="129"/>
      <c r="EUQ19" s="129"/>
      <c r="EUR19" s="129"/>
      <c r="EUS19" s="129"/>
      <c r="EUT19" s="129"/>
      <c r="EUU19" s="129"/>
      <c r="EUV19" s="129"/>
      <c r="EUW19" s="129"/>
      <c r="EUX19" s="129"/>
      <c r="EUY19" s="129"/>
      <c r="EUZ19" s="129"/>
      <c r="EVA19" s="129"/>
      <c r="EVB19" s="129"/>
      <c r="EVC19" s="129"/>
      <c r="EVD19" s="129"/>
      <c r="EVE19" s="129"/>
      <c r="EVF19" s="129"/>
      <c r="EVG19" s="129"/>
      <c r="EVH19" s="129"/>
      <c r="EVI19" s="129"/>
      <c r="EVJ19" s="129"/>
      <c r="EVK19" s="129"/>
      <c r="EVL19" s="129"/>
      <c r="EVM19" s="129"/>
      <c r="EVN19" s="129"/>
      <c r="EVO19" s="129"/>
      <c r="EVP19" s="129"/>
      <c r="EVQ19" s="129"/>
      <c r="EVR19" s="129"/>
      <c r="EVS19" s="129"/>
      <c r="EVT19" s="129"/>
      <c r="EVU19" s="129"/>
      <c r="EVV19" s="129"/>
      <c r="EVW19" s="129"/>
      <c r="EVX19" s="129"/>
      <c r="EVY19" s="129"/>
      <c r="EVZ19" s="129"/>
      <c r="EWA19" s="129"/>
      <c r="EWB19" s="129"/>
      <c r="EWC19" s="129"/>
      <c r="EWD19" s="129"/>
      <c r="EWE19" s="129"/>
      <c r="EWF19" s="129"/>
      <c r="EWG19" s="129"/>
      <c r="EWH19" s="129"/>
      <c r="EWI19" s="129"/>
      <c r="EWJ19" s="129"/>
      <c r="EWK19" s="129"/>
      <c r="EWL19" s="129"/>
      <c r="EWM19" s="129"/>
      <c r="EWN19" s="129"/>
      <c r="EWO19" s="129"/>
      <c r="EWP19" s="129"/>
      <c r="EWQ19" s="129"/>
      <c r="EWR19" s="129"/>
      <c r="EWS19" s="129"/>
      <c r="EWT19" s="129"/>
      <c r="EWU19" s="129"/>
      <c r="EWV19" s="129"/>
      <c r="EWW19" s="129"/>
      <c r="EWX19" s="129"/>
      <c r="EWY19" s="129"/>
      <c r="EWZ19" s="129"/>
      <c r="EXA19" s="129"/>
      <c r="EXB19" s="129"/>
      <c r="EXC19" s="129"/>
      <c r="EXD19" s="129"/>
      <c r="EXE19" s="129"/>
      <c r="EXF19" s="129"/>
      <c r="EXG19" s="129"/>
      <c r="EXH19" s="129"/>
      <c r="EXI19" s="129"/>
      <c r="EXJ19" s="129"/>
      <c r="EXK19" s="129"/>
      <c r="EXL19" s="129"/>
      <c r="EXM19" s="129"/>
      <c r="EXN19" s="129"/>
      <c r="EXO19" s="129"/>
      <c r="EXP19" s="129"/>
      <c r="EXQ19" s="129"/>
      <c r="EXR19" s="129"/>
      <c r="EXS19" s="129"/>
      <c r="EXT19" s="129"/>
      <c r="EXU19" s="129"/>
      <c r="EXV19" s="129"/>
      <c r="EXW19" s="129"/>
      <c r="EXX19" s="129"/>
      <c r="EXY19" s="129"/>
      <c r="EXZ19" s="129"/>
      <c r="EYA19" s="129"/>
      <c r="EYB19" s="129"/>
      <c r="EYC19" s="129"/>
      <c r="EYD19" s="129"/>
      <c r="EYE19" s="129"/>
      <c r="EYF19" s="129"/>
      <c r="EYG19" s="129"/>
      <c r="EYH19" s="129"/>
      <c r="EYI19" s="129"/>
      <c r="EYJ19" s="129"/>
      <c r="EYK19" s="129"/>
      <c r="EYL19" s="129"/>
      <c r="EYM19" s="129"/>
      <c r="EYN19" s="129"/>
      <c r="EYO19" s="129"/>
      <c r="EYP19" s="129"/>
      <c r="EYQ19" s="129"/>
      <c r="EYR19" s="129"/>
      <c r="EYS19" s="129"/>
      <c r="EYT19" s="129"/>
      <c r="EYU19" s="129"/>
      <c r="EYV19" s="129"/>
      <c r="EYW19" s="129"/>
      <c r="EYX19" s="129"/>
      <c r="EYY19" s="129"/>
      <c r="EYZ19" s="129"/>
      <c r="EZA19" s="129"/>
      <c r="EZB19" s="129"/>
      <c r="EZC19" s="129"/>
      <c r="EZD19" s="129"/>
      <c r="EZE19" s="129"/>
      <c r="EZF19" s="129"/>
      <c r="EZG19" s="129"/>
      <c r="EZH19" s="129"/>
      <c r="EZI19" s="129"/>
      <c r="EZJ19" s="129"/>
      <c r="EZK19" s="129"/>
      <c r="EZL19" s="129"/>
      <c r="EZM19" s="129"/>
      <c r="EZN19" s="129"/>
      <c r="EZO19" s="129"/>
      <c r="EZP19" s="129"/>
      <c r="EZQ19" s="129"/>
      <c r="EZR19" s="129"/>
      <c r="EZS19" s="129"/>
      <c r="EZT19" s="129"/>
      <c r="EZU19" s="129"/>
      <c r="EZV19" s="129"/>
      <c r="EZW19" s="129"/>
      <c r="EZX19" s="129"/>
      <c r="EZY19" s="129"/>
      <c r="EZZ19" s="129"/>
      <c r="FAA19" s="129"/>
      <c r="FAB19" s="129"/>
      <c r="FAC19" s="129"/>
      <c r="FAD19" s="129"/>
      <c r="FAE19" s="129"/>
      <c r="FAF19" s="129"/>
      <c r="FAG19" s="129"/>
      <c r="FAH19" s="129"/>
      <c r="FAI19" s="129"/>
      <c r="FAJ19" s="129"/>
      <c r="FAK19" s="129"/>
      <c r="FAL19" s="129"/>
      <c r="FAM19" s="129"/>
      <c r="FAN19" s="129"/>
      <c r="FAO19" s="129"/>
      <c r="FAP19" s="129"/>
      <c r="FAQ19" s="129"/>
      <c r="FAR19" s="129"/>
      <c r="FAS19" s="129"/>
      <c r="FAT19" s="129"/>
      <c r="FAU19" s="129"/>
      <c r="FAV19" s="129"/>
      <c r="FAW19" s="129"/>
      <c r="FAX19" s="129"/>
      <c r="FAY19" s="129"/>
      <c r="FAZ19" s="129"/>
      <c r="FBA19" s="129"/>
      <c r="FBB19" s="129"/>
      <c r="FBC19" s="129"/>
      <c r="FBD19" s="129"/>
      <c r="FBE19" s="129"/>
      <c r="FBF19" s="129"/>
      <c r="FBG19" s="129"/>
      <c r="FBH19" s="129"/>
      <c r="FBI19" s="129"/>
      <c r="FBJ19" s="129"/>
      <c r="FBK19" s="129"/>
      <c r="FBL19" s="129"/>
      <c r="FBM19" s="129"/>
      <c r="FBN19" s="129"/>
      <c r="FBO19" s="129"/>
      <c r="FBP19" s="129"/>
      <c r="FBQ19" s="129"/>
      <c r="FBR19" s="129"/>
      <c r="FBS19" s="129"/>
      <c r="FBT19" s="129"/>
      <c r="FBU19" s="129"/>
      <c r="FBV19" s="129"/>
      <c r="FBW19" s="129"/>
      <c r="FBX19" s="129"/>
      <c r="FBY19" s="129"/>
      <c r="FBZ19" s="129"/>
      <c r="FCA19" s="129"/>
      <c r="FCB19" s="129"/>
      <c r="FCC19" s="129"/>
      <c r="FCD19" s="129"/>
      <c r="FCE19" s="129"/>
      <c r="FCF19" s="129"/>
      <c r="FCG19" s="129"/>
      <c r="FCH19" s="129"/>
      <c r="FCI19" s="129"/>
      <c r="FCJ19" s="129"/>
      <c r="FCK19" s="129"/>
      <c r="FCL19" s="129"/>
      <c r="FCM19" s="129"/>
      <c r="FCN19" s="129"/>
      <c r="FCO19" s="129"/>
      <c r="FCP19" s="129"/>
      <c r="FCQ19" s="129"/>
      <c r="FCR19" s="129"/>
      <c r="FCS19" s="129"/>
      <c r="FCT19" s="129"/>
      <c r="FCU19" s="129"/>
      <c r="FCV19" s="129"/>
      <c r="FCW19" s="129"/>
      <c r="FCX19" s="129"/>
      <c r="FCY19" s="129"/>
      <c r="FCZ19" s="129"/>
      <c r="FDA19" s="129"/>
      <c r="FDB19" s="129"/>
      <c r="FDC19" s="129"/>
      <c r="FDD19" s="129"/>
      <c r="FDE19" s="129"/>
      <c r="FDF19" s="129"/>
      <c r="FDG19" s="129"/>
      <c r="FDH19" s="129"/>
      <c r="FDI19" s="129"/>
      <c r="FDJ19" s="129"/>
      <c r="FDK19" s="129"/>
      <c r="FDL19" s="129"/>
      <c r="FDM19" s="129"/>
      <c r="FDN19" s="129"/>
      <c r="FDO19" s="129"/>
      <c r="FDP19" s="129"/>
      <c r="FDQ19" s="129"/>
      <c r="FDR19" s="129"/>
      <c r="FDS19" s="129"/>
      <c r="FDT19" s="129"/>
      <c r="FDU19" s="129"/>
      <c r="FDV19" s="129"/>
      <c r="FDW19" s="129"/>
      <c r="FDX19" s="129"/>
      <c r="FDY19" s="129"/>
      <c r="FDZ19" s="129"/>
      <c r="FEA19" s="129"/>
      <c r="FEB19" s="129"/>
      <c r="FEC19" s="129"/>
      <c r="FED19" s="129"/>
      <c r="FEE19" s="129"/>
      <c r="FEF19" s="129"/>
      <c r="FEG19" s="129"/>
      <c r="FEH19" s="129"/>
      <c r="FEI19" s="129"/>
      <c r="FEJ19" s="129"/>
      <c r="FEK19" s="129"/>
      <c r="FEL19" s="129"/>
      <c r="FEM19" s="129"/>
      <c r="FEN19" s="129"/>
      <c r="FEO19" s="129"/>
      <c r="FEP19" s="129"/>
      <c r="FEQ19" s="129"/>
      <c r="FER19" s="129"/>
      <c r="FES19" s="129"/>
      <c r="FET19" s="129"/>
      <c r="FEU19" s="129"/>
      <c r="FEV19" s="129"/>
      <c r="FEW19" s="129"/>
      <c r="FEX19" s="129"/>
      <c r="FEY19" s="129"/>
      <c r="FEZ19" s="129"/>
      <c r="FFA19" s="129"/>
      <c r="FFB19" s="129"/>
      <c r="FFC19" s="129"/>
      <c r="FFD19" s="129"/>
      <c r="FFE19" s="129"/>
      <c r="FFF19" s="129"/>
      <c r="FFG19" s="129"/>
      <c r="FFH19" s="129"/>
      <c r="FFI19" s="129"/>
      <c r="FFJ19" s="129"/>
      <c r="FFK19" s="129"/>
      <c r="FFL19" s="129"/>
      <c r="FFM19" s="129"/>
      <c r="FFN19" s="129"/>
      <c r="FFO19" s="129"/>
      <c r="FFP19" s="129"/>
      <c r="FFQ19" s="129"/>
      <c r="FFR19" s="129"/>
      <c r="FFS19" s="129"/>
      <c r="FFT19" s="129"/>
      <c r="FFU19" s="129"/>
      <c r="FFV19" s="129"/>
      <c r="FFW19" s="129"/>
      <c r="FFX19" s="129"/>
      <c r="FFY19" s="129"/>
      <c r="FFZ19" s="129"/>
      <c r="FGA19" s="129"/>
      <c r="FGB19" s="129"/>
      <c r="FGC19" s="129"/>
      <c r="FGD19" s="129"/>
      <c r="FGE19" s="129"/>
      <c r="FGF19" s="129"/>
      <c r="FGG19" s="129"/>
      <c r="FGH19" s="129"/>
      <c r="FGI19" s="129"/>
      <c r="FGJ19" s="129"/>
      <c r="FGK19" s="129"/>
      <c r="FGL19" s="129"/>
      <c r="FGM19" s="129"/>
      <c r="FGN19" s="129"/>
      <c r="FGO19" s="129"/>
      <c r="FGP19" s="129"/>
      <c r="FGQ19" s="129"/>
      <c r="FGR19" s="129"/>
      <c r="FGS19" s="129"/>
      <c r="FGT19" s="129"/>
      <c r="FGU19" s="129"/>
      <c r="FGV19" s="129"/>
      <c r="FGW19" s="129"/>
      <c r="FGX19" s="129"/>
      <c r="FGY19" s="129"/>
      <c r="FGZ19" s="129"/>
      <c r="FHA19" s="129"/>
      <c r="FHB19" s="129"/>
      <c r="FHC19" s="129"/>
      <c r="FHD19" s="129"/>
      <c r="FHE19" s="129"/>
      <c r="FHF19" s="129"/>
      <c r="FHG19" s="129"/>
      <c r="FHH19" s="129"/>
      <c r="FHI19" s="129"/>
      <c r="FHJ19" s="129"/>
      <c r="FHK19" s="129"/>
      <c r="FHL19" s="129"/>
      <c r="FHM19" s="129"/>
      <c r="FHN19" s="129"/>
      <c r="FHO19" s="129"/>
      <c r="FHP19" s="129"/>
      <c r="FHQ19" s="129"/>
      <c r="FHR19" s="129"/>
      <c r="FHS19" s="129"/>
      <c r="FHT19" s="129"/>
      <c r="FHU19" s="129"/>
      <c r="FHV19" s="129"/>
      <c r="FHW19" s="129"/>
      <c r="FHX19" s="129"/>
      <c r="FHY19" s="129"/>
      <c r="FHZ19" s="129"/>
      <c r="FIA19" s="129"/>
      <c r="FIB19" s="129"/>
      <c r="FIC19" s="129"/>
      <c r="FID19" s="129"/>
      <c r="FIE19" s="129"/>
      <c r="FIF19" s="129"/>
      <c r="FIG19" s="129"/>
      <c r="FIH19" s="129"/>
      <c r="FII19" s="129"/>
      <c r="FIJ19" s="129"/>
      <c r="FIK19" s="129"/>
      <c r="FIL19" s="129"/>
      <c r="FIM19" s="129"/>
      <c r="FIN19" s="129"/>
      <c r="FIO19" s="129"/>
      <c r="FIP19" s="129"/>
      <c r="FIQ19" s="129"/>
      <c r="FIR19" s="129"/>
      <c r="FIS19" s="129"/>
      <c r="FIT19" s="129"/>
      <c r="FIU19" s="129"/>
      <c r="FIV19" s="129"/>
      <c r="FIW19" s="129"/>
      <c r="FIX19" s="129"/>
      <c r="FIY19" s="129"/>
      <c r="FIZ19" s="129"/>
      <c r="FJA19" s="129"/>
      <c r="FJB19" s="129"/>
      <c r="FJC19" s="129"/>
      <c r="FJD19" s="129"/>
      <c r="FJE19" s="129"/>
      <c r="FJF19" s="129"/>
      <c r="FJG19" s="129"/>
      <c r="FJH19" s="129"/>
      <c r="FJI19" s="129"/>
      <c r="FJJ19" s="129"/>
      <c r="FJK19" s="129"/>
      <c r="FJL19" s="129"/>
      <c r="FJM19" s="129"/>
      <c r="FJN19" s="129"/>
      <c r="FJO19" s="129"/>
      <c r="FJP19" s="129"/>
      <c r="FJQ19" s="129"/>
      <c r="FJR19" s="129"/>
      <c r="FJS19" s="129"/>
      <c r="FJT19" s="129"/>
      <c r="FJU19" s="129"/>
      <c r="FJV19" s="129"/>
      <c r="FJW19" s="129"/>
      <c r="FJX19" s="129"/>
      <c r="FJY19" s="129"/>
      <c r="FJZ19" s="129"/>
      <c r="FKA19" s="129"/>
      <c r="FKB19" s="129"/>
      <c r="FKC19" s="129"/>
      <c r="FKD19" s="129"/>
      <c r="FKE19" s="129"/>
      <c r="FKF19" s="129"/>
      <c r="FKG19" s="129"/>
      <c r="FKH19" s="129"/>
      <c r="FKI19" s="129"/>
      <c r="FKJ19" s="129"/>
      <c r="FKK19" s="129"/>
      <c r="FKL19" s="129"/>
      <c r="FKM19" s="129"/>
      <c r="FKN19" s="129"/>
      <c r="FKO19" s="129"/>
      <c r="FKP19" s="129"/>
      <c r="FKQ19" s="129"/>
      <c r="FKR19" s="129"/>
      <c r="FKS19" s="129"/>
      <c r="FKT19" s="129"/>
      <c r="FKU19" s="129"/>
      <c r="FKV19" s="129"/>
      <c r="FKW19" s="129"/>
      <c r="FKX19" s="129"/>
      <c r="FKY19" s="129"/>
      <c r="FKZ19" s="129"/>
      <c r="FLA19" s="129"/>
      <c r="FLB19" s="129"/>
      <c r="FLC19" s="129"/>
      <c r="FLD19" s="129"/>
      <c r="FLE19" s="129"/>
      <c r="FLF19" s="129"/>
      <c r="FLG19" s="129"/>
      <c r="FLH19" s="129"/>
      <c r="FLI19" s="129"/>
      <c r="FLJ19" s="129"/>
      <c r="FLK19" s="129"/>
      <c r="FLL19" s="129"/>
      <c r="FLM19" s="129"/>
      <c r="FLN19" s="129"/>
      <c r="FLO19" s="129"/>
      <c r="FLP19" s="129"/>
      <c r="FLQ19" s="129"/>
      <c r="FLR19" s="129"/>
      <c r="FLS19" s="129"/>
      <c r="FLT19" s="129"/>
      <c r="FLU19" s="129"/>
      <c r="FLV19" s="129"/>
      <c r="FLW19" s="129"/>
      <c r="FLX19" s="129"/>
      <c r="FLY19" s="129"/>
      <c r="FLZ19" s="129"/>
      <c r="FMA19" s="129"/>
      <c r="FMB19" s="129"/>
      <c r="FMC19" s="129"/>
      <c r="FMD19" s="129"/>
      <c r="FME19" s="129"/>
      <c r="FMF19" s="129"/>
      <c r="FMG19" s="129"/>
      <c r="FMH19" s="129"/>
      <c r="FMI19" s="129"/>
      <c r="FMJ19" s="129"/>
      <c r="FMK19" s="129"/>
      <c r="FML19" s="129"/>
      <c r="FMM19" s="129"/>
      <c r="FMN19" s="129"/>
      <c r="FMO19" s="129"/>
      <c r="FMP19" s="129"/>
      <c r="FMQ19" s="129"/>
      <c r="FMR19" s="129"/>
      <c r="FMS19" s="129"/>
      <c r="FMT19" s="129"/>
      <c r="FMU19" s="129"/>
      <c r="FMV19" s="129"/>
      <c r="FMW19" s="129"/>
      <c r="FMX19" s="129"/>
      <c r="FMY19" s="129"/>
      <c r="FMZ19" s="129"/>
      <c r="FNA19" s="129"/>
      <c r="FNB19" s="129"/>
      <c r="FNC19" s="129"/>
      <c r="FND19" s="129"/>
      <c r="FNE19" s="129"/>
      <c r="FNF19" s="129"/>
      <c r="FNG19" s="129"/>
      <c r="FNH19" s="129"/>
      <c r="FNI19" s="129"/>
      <c r="FNJ19" s="129"/>
      <c r="FNK19" s="129"/>
      <c r="FNL19" s="129"/>
      <c r="FNM19" s="129"/>
      <c r="FNN19" s="129"/>
      <c r="FNO19" s="129"/>
      <c r="FNP19" s="129"/>
      <c r="FNQ19" s="129"/>
      <c r="FNR19" s="129"/>
      <c r="FNS19" s="129"/>
      <c r="FNT19" s="129"/>
      <c r="FNU19" s="129"/>
      <c r="FNV19" s="129"/>
      <c r="FNW19" s="129"/>
      <c r="FNX19" s="129"/>
      <c r="FNY19" s="129"/>
      <c r="FNZ19" s="129"/>
      <c r="FOA19" s="129"/>
      <c r="FOB19" s="129"/>
      <c r="FOC19" s="129"/>
      <c r="FOD19" s="129"/>
      <c r="FOE19" s="129"/>
      <c r="FOF19" s="129"/>
      <c r="FOG19" s="129"/>
      <c r="FOH19" s="129"/>
      <c r="FOI19" s="129"/>
      <c r="FOJ19" s="129"/>
      <c r="FOK19" s="129"/>
      <c r="FOL19" s="129"/>
      <c r="FOM19" s="129"/>
      <c r="FON19" s="129"/>
      <c r="FOO19" s="129"/>
      <c r="FOP19" s="129"/>
      <c r="FOQ19" s="129"/>
      <c r="FOR19" s="129"/>
      <c r="FOS19" s="129"/>
      <c r="FOT19" s="129"/>
      <c r="FOU19" s="129"/>
      <c r="FOV19" s="129"/>
      <c r="FOW19" s="129"/>
      <c r="FOX19" s="129"/>
      <c r="FOY19" s="129"/>
      <c r="FOZ19" s="129"/>
      <c r="FPA19" s="129"/>
      <c r="FPB19" s="129"/>
      <c r="FPC19" s="129"/>
      <c r="FPD19" s="129"/>
      <c r="FPE19" s="129"/>
      <c r="FPF19" s="129"/>
      <c r="FPG19" s="129"/>
      <c r="FPH19" s="129"/>
      <c r="FPI19" s="129"/>
      <c r="FPJ19" s="129"/>
      <c r="FPK19" s="129"/>
      <c r="FPL19" s="129"/>
      <c r="FPM19" s="129"/>
      <c r="FPN19" s="129"/>
      <c r="FPO19" s="129"/>
      <c r="FPP19" s="129"/>
      <c r="FPQ19" s="129"/>
      <c r="FPR19" s="129"/>
      <c r="FPS19" s="129"/>
      <c r="FPT19" s="129"/>
      <c r="FPU19" s="129"/>
      <c r="FPV19" s="129"/>
      <c r="FPW19" s="129"/>
      <c r="FPX19" s="129"/>
      <c r="FPY19" s="129"/>
      <c r="FPZ19" s="129"/>
      <c r="FQA19" s="129"/>
      <c r="FQB19" s="129"/>
      <c r="FQC19" s="129"/>
      <c r="FQD19" s="129"/>
      <c r="FQE19" s="129"/>
      <c r="FQF19" s="129"/>
      <c r="FQG19" s="129"/>
      <c r="FQH19" s="129"/>
      <c r="FQI19" s="129"/>
      <c r="FQJ19" s="129"/>
      <c r="FQK19" s="129"/>
      <c r="FQL19" s="129"/>
      <c r="FQM19" s="129"/>
      <c r="FQN19" s="129"/>
      <c r="FQO19" s="129"/>
      <c r="FQP19" s="129"/>
      <c r="FQQ19" s="129"/>
      <c r="FQR19" s="129"/>
      <c r="FQS19" s="129"/>
      <c r="FQT19" s="129"/>
      <c r="FQU19" s="129"/>
      <c r="FQV19" s="129"/>
      <c r="FQW19" s="129"/>
      <c r="FQX19" s="129"/>
      <c r="FQY19" s="129"/>
      <c r="FQZ19" s="129"/>
      <c r="FRA19" s="129"/>
      <c r="FRB19" s="129"/>
      <c r="FRC19" s="129"/>
      <c r="FRD19" s="129"/>
      <c r="FRE19" s="129"/>
      <c r="FRF19" s="129"/>
      <c r="FRG19" s="129"/>
      <c r="FRH19" s="129"/>
      <c r="FRI19" s="129"/>
      <c r="FRJ19" s="129"/>
      <c r="FRK19" s="129"/>
      <c r="FRL19" s="129"/>
      <c r="FRM19" s="129"/>
      <c r="FRN19" s="129"/>
      <c r="FRO19" s="129"/>
      <c r="FRP19" s="129"/>
      <c r="FRQ19" s="129"/>
      <c r="FRR19" s="129"/>
      <c r="FRS19" s="129"/>
      <c r="FRT19" s="129"/>
      <c r="FRU19" s="129"/>
      <c r="FRV19" s="129"/>
      <c r="FRW19" s="129"/>
      <c r="FRX19" s="129"/>
      <c r="FRY19" s="129"/>
      <c r="FRZ19" s="129"/>
      <c r="FSA19" s="129"/>
      <c r="FSB19" s="129"/>
      <c r="FSC19" s="129"/>
      <c r="FSD19" s="129"/>
      <c r="FSE19" s="129"/>
      <c r="FSF19" s="129"/>
      <c r="FSG19" s="129"/>
      <c r="FSH19" s="129"/>
      <c r="FSI19" s="129"/>
      <c r="FSJ19" s="129"/>
      <c r="FSK19" s="129"/>
      <c r="FSL19" s="129"/>
      <c r="FSM19" s="129"/>
      <c r="FSN19" s="129"/>
      <c r="FSO19" s="129"/>
      <c r="FSP19" s="129"/>
      <c r="FSQ19" s="129"/>
      <c r="FSR19" s="129"/>
      <c r="FSS19" s="129"/>
      <c r="FST19" s="129"/>
      <c r="FSU19" s="129"/>
      <c r="FSV19" s="129"/>
      <c r="FSW19" s="129"/>
      <c r="FSX19" s="129"/>
      <c r="FSY19" s="129"/>
      <c r="FSZ19" s="129"/>
      <c r="FTA19" s="129"/>
      <c r="FTB19" s="129"/>
      <c r="FTC19" s="129"/>
      <c r="FTD19" s="129"/>
      <c r="FTE19" s="129"/>
      <c r="FTF19" s="129"/>
      <c r="FTG19" s="129"/>
      <c r="FTH19" s="129"/>
      <c r="FTI19" s="129"/>
      <c r="FTJ19" s="129"/>
      <c r="FTK19" s="129"/>
      <c r="FTL19" s="129"/>
      <c r="FTM19" s="129"/>
      <c r="FTN19" s="129"/>
      <c r="FTO19" s="129"/>
      <c r="FTP19" s="129"/>
      <c r="FTQ19" s="129"/>
      <c r="FTR19" s="129"/>
      <c r="FTS19" s="129"/>
      <c r="FTT19" s="129"/>
      <c r="FTU19" s="129"/>
      <c r="FTV19" s="129"/>
      <c r="FTW19" s="129"/>
      <c r="FTX19" s="129"/>
      <c r="FTY19" s="129"/>
      <c r="FTZ19" s="129"/>
      <c r="FUA19" s="129"/>
      <c r="FUB19" s="129"/>
      <c r="FUC19" s="129"/>
      <c r="FUD19" s="129"/>
      <c r="FUE19" s="129"/>
      <c r="FUF19" s="129"/>
      <c r="FUG19" s="129"/>
      <c r="FUH19" s="129"/>
      <c r="FUI19" s="129"/>
      <c r="FUJ19" s="129"/>
      <c r="FUK19" s="129"/>
      <c r="FUL19" s="129"/>
      <c r="FUM19" s="129"/>
      <c r="FUN19" s="129"/>
      <c r="FUO19" s="129"/>
      <c r="FUP19" s="129"/>
      <c r="FUQ19" s="129"/>
      <c r="FUR19" s="129"/>
      <c r="FUS19" s="129"/>
      <c r="FUT19" s="129"/>
      <c r="FUU19" s="129"/>
      <c r="FUV19" s="129"/>
      <c r="FUW19" s="129"/>
      <c r="FUX19" s="129"/>
      <c r="FUY19" s="129"/>
      <c r="FUZ19" s="129"/>
      <c r="FVA19" s="129"/>
      <c r="FVB19" s="129"/>
      <c r="FVC19" s="129"/>
      <c r="FVD19" s="129"/>
      <c r="FVE19" s="129"/>
      <c r="FVF19" s="129"/>
      <c r="FVG19" s="129"/>
      <c r="FVH19" s="129"/>
      <c r="FVI19" s="129"/>
      <c r="FVJ19" s="129"/>
      <c r="FVK19" s="129"/>
      <c r="FVL19" s="129"/>
      <c r="FVM19" s="129"/>
      <c r="FVN19" s="129"/>
      <c r="FVO19" s="129"/>
      <c r="FVP19" s="129"/>
      <c r="FVQ19" s="129"/>
      <c r="FVR19" s="129"/>
      <c r="FVS19" s="129"/>
      <c r="FVT19" s="129"/>
      <c r="FVU19" s="129"/>
      <c r="FVV19" s="129"/>
      <c r="FVW19" s="129"/>
      <c r="FVX19" s="129"/>
      <c r="FVY19" s="129"/>
      <c r="FVZ19" s="129"/>
      <c r="FWA19" s="129"/>
      <c r="FWB19" s="129"/>
      <c r="FWC19" s="129"/>
      <c r="FWD19" s="129"/>
      <c r="FWE19" s="129"/>
      <c r="FWF19" s="129"/>
      <c r="FWG19" s="129"/>
      <c r="FWH19" s="129"/>
      <c r="FWI19" s="129"/>
      <c r="FWJ19" s="129"/>
      <c r="FWK19" s="129"/>
      <c r="FWL19" s="129"/>
      <c r="FWM19" s="129"/>
      <c r="FWN19" s="129"/>
      <c r="FWO19" s="129"/>
      <c r="FWP19" s="129"/>
      <c r="FWQ19" s="129"/>
      <c r="FWR19" s="129"/>
      <c r="FWS19" s="129"/>
      <c r="FWT19" s="129"/>
      <c r="FWU19" s="129"/>
      <c r="FWV19" s="129"/>
      <c r="FWW19" s="129"/>
      <c r="FWX19" s="129"/>
      <c r="FWY19" s="129"/>
      <c r="FWZ19" s="129"/>
      <c r="FXA19" s="129"/>
      <c r="FXB19" s="129"/>
      <c r="FXC19" s="129"/>
      <c r="FXD19" s="129"/>
      <c r="FXE19" s="129"/>
      <c r="FXF19" s="129"/>
      <c r="FXG19" s="129"/>
      <c r="FXH19" s="129"/>
      <c r="FXI19" s="129"/>
      <c r="FXJ19" s="129"/>
      <c r="FXK19" s="129"/>
      <c r="FXL19" s="129"/>
      <c r="FXM19" s="129"/>
      <c r="FXN19" s="129"/>
      <c r="FXO19" s="129"/>
      <c r="FXP19" s="129"/>
      <c r="FXQ19" s="129"/>
      <c r="FXR19" s="129"/>
      <c r="FXS19" s="129"/>
      <c r="FXT19" s="129"/>
      <c r="FXU19" s="129"/>
      <c r="FXV19" s="129"/>
      <c r="FXW19" s="129"/>
      <c r="FXX19" s="129"/>
      <c r="FXY19" s="129"/>
      <c r="FXZ19" s="129"/>
      <c r="FYA19" s="129"/>
      <c r="FYB19" s="129"/>
      <c r="FYC19" s="129"/>
      <c r="FYD19" s="129"/>
      <c r="FYE19" s="129"/>
      <c r="FYF19" s="129"/>
      <c r="FYG19" s="129"/>
      <c r="FYH19" s="129"/>
      <c r="FYI19" s="129"/>
      <c r="FYJ19" s="129"/>
      <c r="FYK19" s="129"/>
      <c r="FYL19" s="129"/>
      <c r="FYM19" s="129"/>
      <c r="FYN19" s="129"/>
      <c r="FYO19" s="129"/>
      <c r="FYP19" s="129"/>
      <c r="FYQ19" s="129"/>
      <c r="FYR19" s="129"/>
      <c r="FYS19" s="129"/>
      <c r="FYT19" s="129"/>
      <c r="FYU19" s="129"/>
      <c r="FYV19" s="129"/>
      <c r="FYW19" s="129"/>
      <c r="FYX19" s="129"/>
      <c r="FYY19" s="129"/>
      <c r="FYZ19" s="129"/>
      <c r="FZA19" s="129"/>
      <c r="FZB19" s="129"/>
      <c r="FZC19" s="129"/>
      <c r="FZD19" s="129"/>
      <c r="FZE19" s="129"/>
      <c r="FZF19" s="129"/>
      <c r="FZG19" s="129"/>
      <c r="FZH19" s="129"/>
      <c r="FZI19" s="129"/>
      <c r="FZJ19" s="129"/>
      <c r="FZK19" s="129"/>
      <c r="FZL19" s="129"/>
      <c r="FZM19" s="129"/>
      <c r="FZN19" s="129"/>
      <c r="FZO19" s="129"/>
      <c r="FZP19" s="129"/>
      <c r="FZQ19" s="129"/>
      <c r="FZR19" s="129"/>
      <c r="FZS19" s="129"/>
      <c r="FZT19" s="129"/>
      <c r="FZU19" s="129"/>
      <c r="FZV19" s="129"/>
      <c r="FZW19" s="129"/>
      <c r="FZX19" s="129"/>
      <c r="FZY19" s="129"/>
      <c r="FZZ19" s="129"/>
      <c r="GAA19" s="129"/>
      <c r="GAB19" s="129"/>
      <c r="GAC19" s="129"/>
      <c r="GAD19" s="129"/>
      <c r="GAE19" s="129"/>
      <c r="GAF19" s="129"/>
      <c r="GAG19" s="129"/>
      <c r="GAH19" s="129"/>
      <c r="GAI19" s="129"/>
      <c r="GAJ19" s="129"/>
      <c r="GAK19" s="129"/>
      <c r="GAL19" s="129"/>
      <c r="GAM19" s="129"/>
      <c r="GAN19" s="129"/>
      <c r="GAO19" s="129"/>
      <c r="GAP19" s="129"/>
      <c r="GAQ19" s="129"/>
      <c r="GAR19" s="129"/>
      <c r="GAS19" s="129"/>
      <c r="GAT19" s="129"/>
      <c r="GAU19" s="129"/>
      <c r="GAV19" s="129"/>
      <c r="GAW19" s="129"/>
      <c r="GAX19" s="129"/>
      <c r="GAY19" s="129"/>
      <c r="GAZ19" s="129"/>
      <c r="GBA19" s="129"/>
      <c r="GBB19" s="129"/>
      <c r="GBC19" s="129"/>
      <c r="GBD19" s="129"/>
      <c r="GBE19" s="129"/>
      <c r="GBF19" s="129"/>
      <c r="GBG19" s="129"/>
      <c r="GBH19" s="129"/>
      <c r="GBI19" s="129"/>
      <c r="GBJ19" s="129"/>
      <c r="GBK19" s="129"/>
      <c r="GBL19" s="129"/>
      <c r="GBM19" s="129"/>
      <c r="GBN19" s="129"/>
      <c r="GBO19" s="129"/>
      <c r="GBP19" s="129"/>
      <c r="GBQ19" s="129"/>
      <c r="GBR19" s="129"/>
      <c r="GBS19" s="129"/>
      <c r="GBT19" s="129"/>
      <c r="GBU19" s="129"/>
      <c r="GBV19" s="129"/>
      <c r="GBW19" s="129"/>
      <c r="GBX19" s="129"/>
      <c r="GBY19" s="129"/>
      <c r="GBZ19" s="129"/>
      <c r="GCA19" s="129"/>
      <c r="GCB19" s="129"/>
      <c r="GCC19" s="129"/>
      <c r="GCD19" s="129"/>
      <c r="GCE19" s="129"/>
      <c r="GCF19" s="129"/>
      <c r="GCG19" s="129"/>
      <c r="GCH19" s="129"/>
      <c r="GCI19" s="129"/>
      <c r="GCJ19" s="129"/>
      <c r="GCK19" s="129"/>
      <c r="GCL19" s="129"/>
      <c r="GCM19" s="129"/>
      <c r="GCN19" s="129"/>
      <c r="GCO19" s="129"/>
      <c r="GCP19" s="129"/>
      <c r="GCQ19" s="129"/>
      <c r="GCR19" s="129"/>
      <c r="GCS19" s="129"/>
      <c r="GCT19" s="129"/>
      <c r="GCU19" s="129"/>
      <c r="GCV19" s="129"/>
      <c r="GCW19" s="129"/>
      <c r="GCX19" s="129"/>
      <c r="GCY19" s="129"/>
      <c r="GCZ19" s="129"/>
      <c r="GDA19" s="129"/>
      <c r="GDB19" s="129"/>
      <c r="GDC19" s="129"/>
      <c r="GDD19" s="129"/>
      <c r="GDE19" s="129"/>
      <c r="GDF19" s="129"/>
      <c r="GDG19" s="129"/>
      <c r="GDH19" s="129"/>
      <c r="GDI19" s="129"/>
      <c r="GDJ19" s="129"/>
      <c r="GDK19" s="129"/>
      <c r="GDL19" s="129"/>
      <c r="GDM19" s="129"/>
      <c r="GDN19" s="129"/>
      <c r="GDO19" s="129"/>
      <c r="GDP19" s="129"/>
      <c r="GDQ19" s="129"/>
      <c r="GDR19" s="129"/>
      <c r="GDS19" s="129"/>
      <c r="GDT19" s="129"/>
      <c r="GDU19" s="129"/>
      <c r="GDV19" s="129"/>
      <c r="GDW19" s="129"/>
      <c r="GDX19" s="129"/>
      <c r="GDY19" s="129"/>
      <c r="GDZ19" s="129"/>
      <c r="GEA19" s="129"/>
      <c r="GEB19" s="129"/>
      <c r="GEC19" s="129"/>
      <c r="GED19" s="129"/>
      <c r="GEE19" s="129"/>
      <c r="GEF19" s="129"/>
      <c r="GEG19" s="129"/>
      <c r="GEH19" s="129"/>
      <c r="GEI19" s="129"/>
      <c r="GEJ19" s="129"/>
      <c r="GEK19" s="129"/>
      <c r="GEL19" s="129"/>
      <c r="GEM19" s="129"/>
      <c r="GEN19" s="129"/>
      <c r="GEO19" s="129"/>
      <c r="GEP19" s="129"/>
      <c r="GEQ19" s="129"/>
      <c r="GER19" s="129"/>
      <c r="GES19" s="129"/>
      <c r="GET19" s="129"/>
      <c r="GEU19" s="129"/>
      <c r="GEV19" s="129"/>
      <c r="GEW19" s="129"/>
      <c r="GEX19" s="129"/>
      <c r="GEY19" s="129"/>
      <c r="GEZ19" s="129"/>
      <c r="GFA19" s="129"/>
      <c r="GFB19" s="129"/>
      <c r="GFC19" s="129"/>
      <c r="GFD19" s="129"/>
      <c r="GFE19" s="129"/>
      <c r="GFF19" s="129"/>
      <c r="GFG19" s="129"/>
      <c r="GFH19" s="129"/>
      <c r="GFI19" s="129"/>
      <c r="GFJ19" s="129"/>
      <c r="GFK19" s="129"/>
      <c r="GFL19" s="129"/>
      <c r="GFM19" s="129"/>
      <c r="GFN19" s="129"/>
      <c r="GFO19" s="129"/>
      <c r="GFP19" s="129"/>
      <c r="GFQ19" s="129"/>
      <c r="GFR19" s="129"/>
      <c r="GFS19" s="129"/>
      <c r="GFT19" s="129"/>
      <c r="GFU19" s="129"/>
      <c r="GFV19" s="129"/>
      <c r="GFW19" s="129"/>
      <c r="GFX19" s="129"/>
      <c r="GFY19" s="129"/>
      <c r="GFZ19" s="129"/>
      <c r="GGA19" s="129"/>
      <c r="GGB19" s="129"/>
      <c r="GGC19" s="129"/>
      <c r="GGD19" s="129"/>
      <c r="GGE19" s="129"/>
      <c r="GGF19" s="129"/>
      <c r="GGG19" s="129"/>
      <c r="GGH19" s="129"/>
      <c r="GGI19" s="129"/>
      <c r="GGJ19" s="129"/>
      <c r="GGK19" s="129"/>
      <c r="GGL19" s="129"/>
      <c r="GGM19" s="129"/>
      <c r="GGN19" s="129"/>
      <c r="GGO19" s="129"/>
      <c r="GGP19" s="129"/>
      <c r="GGQ19" s="129"/>
      <c r="GGR19" s="129"/>
      <c r="GGS19" s="129"/>
      <c r="GGT19" s="129"/>
      <c r="GGU19" s="129"/>
      <c r="GGV19" s="129"/>
      <c r="GGW19" s="129"/>
      <c r="GGX19" s="129"/>
      <c r="GGY19" s="129"/>
      <c r="GGZ19" s="129"/>
      <c r="GHA19" s="129"/>
      <c r="GHB19" s="129"/>
      <c r="GHC19" s="129"/>
      <c r="GHD19" s="129"/>
      <c r="GHE19" s="129"/>
      <c r="GHF19" s="129"/>
      <c r="GHG19" s="129"/>
      <c r="GHH19" s="129"/>
      <c r="GHI19" s="129"/>
      <c r="GHJ19" s="129"/>
      <c r="GHK19" s="129"/>
      <c r="GHL19" s="129"/>
      <c r="GHM19" s="129"/>
      <c r="GHN19" s="129"/>
      <c r="GHO19" s="129"/>
      <c r="GHP19" s="129"/>
      <c r="GHQ19" s="129"/>
      <c r="GHR19" s="129"/>
      <c r="GHS19" s="129"/>
      <c r="GHT19" s="129"/>
      <c r="GHU19" s="129"/>
      <c r="GHV19" s="129"/>
      <c r="GHW19" s="129"/>
      <c r="GHX19" s="129"/>
      <c r="GHY19" s="129"/>
      <c r="GHZ19" s="129"/>
      <c r="GIA19" s="129"/>
      <c r="GIB19" s="129"/>
      <c r="GIC19" s="129"/>
      <c r="GID19" s="129"/>
      <c r="GIE19" s="129"/>
      <c r="GIF19" s="129"/>
      <c r="GIG19" s="129"/>
      <c r="GIH19" s="129"/>
      <c r="GII19" s="129"/>
      <c r="GIJ19" s="129"/>
      <c r="GIK19" s="129"/>
      <c r="GIL19" s="129"/>
      <c r="GIM19" s="129"/>
      <c r="GIN19" s="129"/>
      <c r="GIO19" s="129"/>
      <c r="GIP19" s="129"/>
      <c r="GIQ19" s="129"/>
      <c r="GIR19" s="129"/>
      <c r="GIS19" s="129"/>
      <c r="GIT19" s="129"/>
      <c r="GIU19" s="129"/>
      <c r="GIV19" s="129"/>
      <c r="GIW19" s="129"/>
      <c r="GIX19" s="129"/>
      <c r="GIY19" s="129"/>
      <c r="GIZ19" s="129"/>
      <c r="GJA19" s="129"/>
      <c r="GJB19" s="129"/>
      <c r="GJC19" s="129"/>
      <c r="GJD19" s="129"/>
      <c r="GJE19" s="129"/>
      <c r="GJF19" s="129"/>
      <c r="GJG19" s="129"/>
      <c r="GJH19" s="129"/>
      <c r="GJI19" s="129"/>
      <c r="GJJ19" s="129"/>
      <c r="GJK19" s="129"/>
      <c r="GJL19" s="129"/>
      <c r="GJM19" s="129"/>
      <c r="GJN19" s="129"/>
      <c r="GJO19" s="129"/>
      <c r="GJP19" s="129"/>
      <c r="GJQ19" s="129"/>
      <c r="GJR19" s="129"/>
      <c r="GJS19" s="129"/>
      <c r="GJT19" s="129"/>
      <c r="GJU19" s="129"/>
      <c r="GJV19" s="129"/>
      <c r="GJW19" s="129"/>
      <c r="GJX19" s="129"/>
      <c r="GJY19" s="129"/>
      <c r="GJZ19" s="129"/>
      <c r="GKA19" s="129"/>
      <c r="GKB19" s="129"/>
      <c r="GKC19" s="129"/>
      <c r="GKD19" s="129"/>
      <c r="GKE19" s="129"/>
      <c r="GKF19" s="129"/>
      <c r="GKG19" s="129"/>
      <c r="GKH19" s="129"/>
      <c r="GKI19" s="129"/>
      <c r="GKJ19" s="129"/>
      <c r="GKK19" s="129"/>
      <c r="GKL19" s="129"/>
      <c r="GKM19" s="129"/>
      <c r="GKN19" s="129"/>
      <c r="GKO19" s="129"/>
      <c r="GKP19" s="129"/>
      <c r="GKQ19" s="129"/>
      <c r="GKR19" s="129"/>
      <c r="GKS19" s="129"/>
      <c r="GKT19" s="129"/>
      <c r="GKU19" s="129"/>
      <c r="GKV19" s="129"/>
      <c r="GKW19" s="129"/>
      <c r="GKX19" s="129"/>
      <c r="GKY19" s="129"/>
      <c r="GKZ19" s="129"/>
      <c r="GLA19" s="129"/>
      <c r="GLB19" s="129"/>
      <c r="GLC19" s="129"/>
      <c r="GLD19" s="129"/>
      <c r="GLE19" s="129"/>
      <c r="GLF19" s="129"/>
      <c r="GLG19" s="129"/>
      <c r="GLH19" s="129"/>
      <c r="GLI19" s="129"/>
      <c r="GLJ19" s="129"/>
      <c r="GLK19" s="129"/>
      <c r="GLL19" s="129"/>
      <c r="GLM19" s="129"/>
      <c r="GLN19" s="129"/>
      <c r="GLO19" s="129"/>
      <c r="GLP19" s="129"/>
      <c r="GLQ19" s="129"/>
      <c r="GLR19" s="129"/>
      <c r="GLS19" s="129"/>
      <c r="GLT19" s="129"/>
      <c r="GLU19" s="129"/>
      <c r="GLV19" s="129"/>
      <c r="GLW19" s="129"/>
      <c r="GLX19" s="129"/>
      <c r="GLY19" s="129"/>
      <c r="GLZ19" s="129"/>
      <c r="GMA19" s="129"/>
      <c r="GMB19" s="129"/>
      <c r="GMC19" s="129"/>
      <c r="GMD19" s="129"/>
      <c r="GME19" s="129"/>
      <c r="GMF19" s="129"/>
      <c r="GMG19" s="129"/>
      <c r="GMH19" s="129"/>
      <c r="GMI19" s="129"/>
      <c r="GMJ19" s="129"/>
      <c r="GMK19" s="129"/>
      <c r="GML19" s="129"/>
      <c r="GMM19" s="129"/>
      <c r="GMN19" s="129"/>
      <c r="GMO19" s="129"/>
      <c r="GMP19" s="129"/>
      <c r="GMQ19" s="129"/>
      <c r="GMR19" s="129"/>
      <c r="GMS19" s="129"/>
      <c r="GMT19" s="129"/>
      <c r="GMU19" s="129"/>
      <c r="GMV19" s="129"/>
      <c r="GMW19" s="129"/>
      <c r="GMX19" s="129"/>
      <c r="GMY19" s="129"/>
      <c r="GMZ19" s="129"/>
      <c r="GNA19" s="129"/>
      <c r="GNB19" s="129"/>
      <c r="GNC19" s="129"/>
      <c r="GND19" s="129"/>
      <c r="GNE19" s="129"/>
      <c r="GNF19" s="129"/>
      <c r="GNG19" s="129"/>
      <c r="GNH19" s="129"/>
      <c r="GNI19" s="129"/>
      <c r="GNJ19" s="129"/>
      <c r="GNK19" s="129"/>
      <c r="GNL19" s="129"/>
      <c r="GNM19" s="129"/>
      <c r="GNN19" s="129"/>
      <c r="GNO19" s="129"/>
      <c r="GNP19" s="129"/>
      <c r="GNQ19" s="129"/>
      <c r="GNR19" s="129"/>
      <c r="GNS19" s="129"/>
      <c r="GNT19" s="129"/>
      <c r="GNU19" s="129"/>
      <c r="GNV19" s="129"/>
      <c r="GNW19" s="129"/>
      <c r="GNX19" s="129"/>
      <c r="GNY19" s="129"/>
      <c r="GNZ19" s="129"/>
      <c r="GOA19" s="129"/>
      <c r="GOB19" s="129"/>
      <c r="GOC19" s="129"/>
      <c r="GOD19" s="129"/>
      <c r="GOE19" s="129"/>
      <c r="GOF19" s="129"/>
      <c r="GOG19" s="129"/>
      <c r="GOH19" s="129"/>
      <c r="GOI19" s="129"/>
      <c r="GOJ19" s="129"/>
      <c r="GOK19" s="129"/>
      <c r="GOL19" s="129"/>
      <c r="GOM19" s="129"/>
      <c r="GON19" s="129"/>
      <c r="GOO19" s="129"/>
      <c r="GOP19" s="129"/>
      <c r="GOQ19" s="129"/>
      <c r="GOR19" s="129"/>
      <c r="GOS19" s="129"/>
      <c r="GOT19" s="129"/>
      <c r="GOU19" s="129"/>
      <c r="GOV19" s="129"/>
      <c r="GOW19" s="129"/>
      <c r="GOX19" s="129"/>
      <c r="GOY19" s="129"/>
      <c r="GOZ19" s="129"/>
      <c r="GPA19" s="129"/>
      <c r="GPB19" s="129"/>
      <c r="GPC19" s="129"/>
      <c r="GPD19" s="129"/>
      <c r="GPE19" s="129"/>
      <c r="GPF19" s="129"/>
      <c r="GPG19" s="129"/>
      <c r="GPH19" s="129"/>
      <c r="GPI19" s="129"/>
      <c r="GPJ19" s="129"/>
      <c r="GPK19" s="129"/>
      <c r="GPL19" s="129"/>
      <c r="GPM19" s="129"/>
      <c r="GPN19" s="129"/>
      <c r="GPO19" s="129"/>
      <c r="GPP19" s="129"/>
      <c r="GPQ19" s="129"/>
      <c r="GPR19" s="129"/>
      <c r="GPS19" s="129"/>
      <c r="GPT19" s="129"/>
      <c r="GPU19" s="129"/>
      <c r="GPV19" s="129"/>
      <c r="GPW19" s="129"/>
      <c r="GPX19" s="129"/>
      <c r="GPY19" s="129"/>
      <c r="GPZ19" s="129"/>
      <c r="GQA19" s="129"/>
      <c r="GQB19" s="129"/>
      <c r="GQC19" s="129"/>
      <c r="GQD19" s="129"/>
      <c r="GQE19" s="129"/>
      <c r="GQF19" s="129"/>
      <c r="GQG19" s="129"/>
      <c r="GQH19" s="129"/>
      <c r="GQI19" s="129"/>
      <c r="GQJ19" s="129"/>
      <c r="GQK19" s="129"/>
      <c r="GQL19" s="129"/>
      <c r="GQM19" s="129"/>
      <c r="GQN19" s="129"/>
      <c r="GQO19" s="129"/>
      <c r="GQP19" s="129"/>
      <c r="GQQ19" s="129"/>
      <c r="GQR19" s="129"/>
      <c r="GQS19" s="129"/>
      <c r="GQT19" s="129"/>
      <c r="GQU19" s="129"/>
      <c r="GQV19" s="129"/>
      <c r="GQW19" s="129"/>
      <c r="GQX19" s="129"/>
      <c r="GQY19" s="129"/>
      <c r="GQZ19" s="129"/>
      <c r="GRA19" s="129"/>
      <c r="GRB19" s="129"/>
      <c r="GRC19" s="129"/>
      <c r="GRD19" s="129"/>
      <c r="GRE19" s="129"/>
      <c r="GRF19" s="129"/>
      <c r="GRG19" s="129"/>
      <c r="GRH19" s="129"/>
      <c r="GRI19" s="129"/>
      <c r="GRJ19" s="129"/>
      <c r="GRK19" s="129"/>
      <c r="GRL19" s="129"/>
      <c r="GRM19" s="129"/>
      <c r="GRN19" s="129"/>
      <c r="GRO19" s="129"/>
      <c r="GRP19" s="129"/>
      <c r="GRQ19" s="129"/>
      <c r="GRR19" s="129"/>
      <c r="GRS19" s="129"/>
      <c r="GRT19" s="129"/>
      <c r="GRU19" s="129"/>
      <c r="GRV19" s="129"/>
      <c r="GRW19" s="129"/>
      <c r="GRX19" s="129"/>
      <c r="GRY19" s="129"/>
      <c r="GRZ19" s="129"/>
      <c r="GSA19" s="129"/>
      <c r="GSB19" s="129"/>
      <c r="GSC19" s="129"/>
      <c r="GSD19" s="129"/>
      <c r="GSE19" s="129"/>
      <c r="GSF19" s="129"/>
      <c r="GSG19" s="129"/>
      <c r="GSH19" s="129"/>
      <c r="GSI19" s="129"/>
      <c r="GSJ19" s="129"/>
      <c r="GSK19" s="129"/>
      <c r="GSL19" s="129"/>
      <c r="GSM19" s="129"/>
      <c r="GSN19" s="129"/>
      <c r="GSO19" s="129"/>
      <c r="GSP19" s="129"/>
      <c r="GSQ19" s="129"/>
      <c r="GSR19" s="129"/>
      <c r="GSS19" s="129"/>
      <c r="GST19" s="129"/>
      <c r="GSU19" s="129"/>
      <c r="GSV19" s="129"/>
      <c r="GSW19" s="129"/>
      <c r="GSX19" s="129"/>
      <c r="GSY19" s="129"/>
      <c r="GSZ19" s="129"/>
      <c r="GTA19" s="129"/>
      <c r="GTB19" s="129"/>
      <c r="GTC19" s="129"/>
      <c r="GTD19" s="129"/>
      <c r="GTE19" s="129"/>
      <c r="GTF19" s="129"/>
      <c r="GTG19" s="129"/>
      <c r="GTH19" s="129"/>
      <c r="GTI19" s="129"/>
      <c r="GTJ19" s="129"/>
      <c r="GTK19" s="129"/>
      <c r="GTL19" s="129"/>
      <c r="GTM19" s="129"/>
      <c r="GTN19" s="129"/>
      <c r="GTO19" s="129"/>
      <c r="GTP19" s="129"/>
      <c r="GTQ19" s="129"/>
      <c r="GTR19" s="129"/>
      <c r="GTS19" s="129"/>
      <c r="GTT19" s="129"/>
      <c r="GTU19" s="129"/>
      <c r="GTV19" s="129"/>
      <c r="GTW19" s="129"/>
      <c r="GTX19" s="129"/>
      <c r="GTY19" s="129"/>
      <c r="GTZ19" s="129"/>
      <c r="GUA19" s="129"/>
      <c r="GUB19" s="129"/>
      <c r="GUC19" s="129"/>
      <c r="GUD19" s="129"/>
      <c r="GUE19" s="129"/>
      <c r="GUF19" s="129"/>
      <c r="GUG19" s="129"/>
      <c r="GUH19" s="129"/>
      <c r="GUI19" s="129"/>
      <c r="GUJ19" s="129"/>
      <c r="GUK19" s="129"/>
      <c r="GUL19" s="129"/>
      <c r="GUM19" s="129"/>
      <c r="GUN19" s="129"/>
      <c r="GUO19" s="129"/>
      <c r="GUP19" s="129"/>
      <c r="GUQ19" s="129"/>
      <c r="GUR19" s="129"/>
      <c r="GUS19" s="129"/>
      <c r="GUT19" s="129"/>
      <c r="GUU19" s="129"/>
      <c r="GUV19" s="129"/>
      <c r="GUW19" s="129"/>
      <c r="GUX19" s="129"/>
      <c r="GUY19" s="129"/>
      <c r="GUZ19" s="129"/>
      <c r="GVA19" s="129"/>
      <c r="GVB19" s="129"/>
      <c r="GVC19" s="129"/>
      <c r="GVD19" s="129"/>
      <c r="GVE19" s="129"/>
      <c r="GVF19" s="129"/>
      <c r="GVG19" s="129"/>
      <c r="GVH19" s="129"/>
      <c r="GVI19" s="129"/>
      <c r="GVJ19" s="129"/>
      <c r="GVK19" s="129"/>
      <c r="GVL19" s="129"/>
      <c r="GVM19" s="129"/>
      <c r="GVN19" s="129"/>
      <c r="GVO19" s="129"/>
      <c r="GVP19" s="129"/>
      <c r="GVQ19" s="129"/>
      <c r="GVR19" s="129"/>
      <c r="GVS19" s="129"/>
      <c r="GVT19" s="129"/>
      <c r="GVU19" s="129"/>
      <c r="GVV19" s="129"/>
      <c r="GVW19" s="129"/>
      <c r="GVX19" s="129"/>
      <c r="GVY19" s="129"/>
      <c r="GVZ19" s="129"/>
      <c r="GWA19" s="129"/>
      <c r="GWB19" s="129"/>
      <c r="GWC19" s="129"/>
      <c r="GWD19" s="129"/>
      <c r="GWE19" s="129"/>
      <c r="GWF19" s="129"/>
      <c r="GWG19" s="129"/>
      <c r="GWH19" s="129"/>
      <c r="GWI19" s="129"/>
      <c r="GWJ19" s="129"/>
      <c r="GWK19" s="129"/>
      <c r="GWL19" s="129"/>
      <c r="GWM19" s="129"/>
      <c r="GWN19" s="129"/>
      <c r="GWO19" s="129"/>
      <c r="GWP19" s="129"/>
      <c r="GWQ19" s="129"/>
      <c r="GWR19" s="129"/>
      <c r="GWS19" s="129"/>
      <c r="GWT19" s="129"/>
      <c r="GWU19" s="129"/>
      <c r="GWV19" s="129"/>
      <c r="GWW19" s="129"/>
      <c r="GWX19" s="129"/>
      <c r="GWY19" s="129"/>
      <c r="GWZ19" s="129"/>
      <c r="GXA19" s="129"/>
      <c r="GXB19" s="129"/>
      <c r="GXC19" s="129"/>
      <c r="GXD19" s="129"/>
      <c r="GXE19" s="129"/>
      <c r="GXF19" s="129"/>
      <c r="GXG19" s="129"/>
      <c r="GXH19" s="129"/>
      <c r="GXI19" s="129"/>
      <c r="GXJ19" s="129"/>
      <c r="GXK19" s="129"/>
      <c r="GXL19" s="129"/>
      <c r="GXM19" s="129"/>
      <c r="GXN19" s="129"/>
      <c r="GXO19" s="129"/>
      <c r="GXP19" s="129"/>
      <c r="GXQ19" s="129"/>
      <c r="GXR19" s="129"/>
      <c r="GXS19" s="129"/>
      <c r="GXT19" s="129"/>
      <c r="GXU19" s="129"/>
      <c r="GXV19" s="129"/>
      <c r="GXW19" s="129"/>
      <c r="GXX19" s="129"/>
      <c r="GXY19" s="129"/>
      <c r="GXZ19" s="129"/>
      <c r="GYA19" s="129"/>
      <c r="GYB19" s="129"/>
      <c r="GYC19" s="129"/>
      <c r="GYD19" s="129"/>
      <c r="GYE19" s="129"/>
      <c r="GYF19" s="129"/>
      <c r="GYG19" s="129"/>
      <c r="GYH19" s="129"/>
      <c r="GYI19" s="129"/>
      <c r="GYJ19" s="129"/>
      <c r="GYK19" s="129"/>
      <c r="GYL19" s="129"/>
      <c r="GYM19" s="129"/>
      <c r="GYN19" s="129"/>
      <c r="GYO19" s="129"/>
      <c r="GYP19" s="129"/>
      <c r="GYQ19" s="129"/>
      <c r="GYR19" s="129"/>
      <c r="GYS19" s="129"/>
      <c r="GYT19" s="129"/>
      <c r="GYU19" s="129"/>
      <c r="GYV19" s="129"/>
      <c r="GYW19" s="129"/>
      <c r="GYX19" s="129"/>
      <c r="GYY19" s="129"/>
      <c r="GYZ19" s="129"/>
      <c r="GZA19" s="129"/>
      <c r="GZB19" s="129"/>
      <c r="GZC19" s="129"/>
      <c r="GZD19" s="129"/>
      <c r="GZE19" s="129"/>
      <c r="GZF19" s="129"/>
      <c r="GZG19" s="129"/>
      <c r="GZH19" s="129"/>
      <c r="GZI19" s="129"/>
      <c r="GZJ19" s="129"/>
      <c r="GZK19" s="129"/>
      <c r="GZL19" s="129"/>
      <c r="GZM19" s="129"/>
      <c r="GZN19" s="129"/>
      <c r="GZO19" s="129"/>
      <c r="GZP19" s="129"/>
      <c r="GZQ19" s="129"/>
      <c r="GZR19" s="129"/>
      <c r="GZS19" s="129"/>
      <c r="GZT19" s="129"/>
      <c r="GZU19" s="129"/>
      <c r="GZV19" s="129"/>
      <c r="GZW19" s="129"/>
      <c r="GZX19" s="129"/>
      <c r="GZY19" s="129"/>
      <c r="GZZ19" s="129"/>
      <c r="HAA19" s="129"/>
      <c r="HAB19" s="129"/>
      <c r="HAC19" s="129"/>
      <c r="HAD19" s="129"/>
      <c r="HAE19" s="129"/>
      <c r="HAF19" s="129"/>
      <c r="HAG19" s="129"/>
      <c r="HAH19" s="129"/>
      <c r="HAI19" s="129"/>
      <c r="HAJ19" s="129"/>
      <c r="HAK19" s="129"/>
      <c r="HAL19" s="129"/>
      <c r="HAM19" s="129"/>
      <c r="HAN19" s="129"/>
      <c r="HAO19" s="129"/>
      <c r="HAP19" s="129"/>
      <c r="HAQ19" s="129"/>
      <c r="HAR19" s="129"/>
      <c r="HAS19" s="129"/>
      <c r="HAT19" s="129"/>
      <c r="HAU19" s="129"/>
      <c r="HAV19" s="129"/>
      <c r="HAW19" s="129"/>
      <c r="HAX19" s="129"/>
      <c r="HAY19" s="129"/>
      <c r="HAZ19" s="129"/>
      <c r="HBA19" s="129"/>
      <c r="HBB19" s="129"/>
      <c r="HBC19" s="129"/>
      <c r="HBD19" s="129"/>
      <c r="HBE19" s="129"/>
      <c r="HBF19" s="129"/>
      <c r="HBG19" s="129"/>
      <c r="HBH19" s="129"/>
      <c r="HBI19" s="129"/>
      <c r="HBJ19" s="129"/>
      <c r="HBK19" s="129"/>
      <c r="HBL19" s="129"/>
      <c r="HBM19" s="129"/>
      <c r="HBN19" s="129"/>
      <c r="HBO19" s="129"/>
      <c r="HBP19" s="129"/>
      <c r="HBQ19" s="129"/>
      <c r="HBR19" s="129"/>
      <c r="HBS19" s="129"/>
      <c r="HBT19" s="129"/>
      <c r="HBU19" s="129"/>
      <c r="HBV19" s="129"/>
      <c r="HBW19" s="129"/>
      <c r="HBX19" s="129"/>
      <c r="HBY19" s="129"/>
      <c r="HBZ19" s="129"/>
      <c r="HCA19" s="129"/>
      <c r="HCB19" s="129"/>
      <c r="HCC19" s="129"/>
      <c r="HCD19" s="129"/>
      <c r="HCE19" s="129"/>
      <c r="HCF19" s="129"/>
      <c r="HCG19" s="129"/>
      <c r="HCH19" s="129"/>
      <c r="HCI19" s="129"/>
      <c r="HCJ19" s="129"/>
      <c r="HCK19" s="129"/>
      <c r="HCL19" s="129"/>
      <c r="HCM19" s="129"/>
      <c r="HCN19" s="129"/>
      <c r="HCO19" s="129"/>
      <c r="HCP19" s="129"/>
      <c r="HCQ19" s="129"/>
      <c r="HCR19" s="129"/>
      <c r="HCS19" s="129"/>
      <c r="HCT19" s="129"/>
      <c r="HCU19" s="129"/>
      <c r="HCV19" s="129"/>
      <c r="HCW19" s="129"/>
      <c r="HCX19" s="129"/>
      <c r="HCY19" s="129"/>
      <c r="HCZ19" s="129"/>
      <c r="HDA19" s="129"/>
      <c r="HDB19" s="129"/>
      <c r="HDC19" s="129"/>
      <c r="HDD19" s="129"/>
      <c r="HDE19" s="129"/>
      <c r="HDF19" s="129"/>
      <c r="HDG19" s="129"/>
      <c r="HDH19" s="129"/>
      <c r="HDI19" s="129"/>
      <c r="HDJ19" s="129"/>
      <c r="HDK19" s="129"/>
      <c r="HDL19" s="129"/>
      <c r="HDM19" s="129"/>
      <c r="HDN19" s="129"/>
      <c r="HDO19" s="129"/>
      <c r="HDP19" s="129"/>
      <c r="HDQ19" s="129"/>
      <c r="HDR19" s="129"/>
      <c r="HDS19" s="129"/>
      <c r="HDT19" s="129"/>
      <c r="HDU19" s="129"/>
      <c r="HDV19" s="129"/>
      <c r="HDW19" s="129"/>
      <c r="HDX19" s="129"/>
      <c r="HDY19" s="129"/>
      <c r="HDZ19" s="129"/>
      <c r="HEA19" s="129"/>
      <c r="HEB19" s="129"/>
      <c r="HEC19" s="129"/>
      <c r="HED19" s="129"/>
      <c r="HEE19" s="129"/>
      <c r="HEF19" s="129"/>
      <c r="HEG19" s="129"/>
      <c r="HEH19" s="129"/>
      <c r="HEI19" s="129"/>
      <c r="HEJ19" s="129"/>
      <c r="HEK19" s="129"/>
      <c r="HEL19" s="129"/>
      <c r="HEM19" s="129"/>
      <c r="HEN19" s="129"/>
      <c r="HEO19" s="129"/>
      <c r="HEP19" s="129"/>
      <c r="HEQ19" s="129"/>
      <c r="HER19" s="129"/>
      <c r="HES19" s="129"/>
      <c r="HET19" s="129"/>
      <c r="HEU19" s="129"/>
      <c r="HEV19" s="129"/>
      <c r="HEW19" s="129"/>
      <c r="HEX19" s="129"/>
      <c r="HEY19" s="129"/>
      <c r="HEZ19" s="129"/>
      <c r="HFA19" s="129"/>
      <c r="HFB19" s="129"/>
      <c r="HFC19" s="129"/>
      <c r="HFD19" s="129"/>
      <c r="HFE19" s="129"/>
      <c r="HFF19" s="129"/>
      <c r="HFG19" s="129"/>
      <c r="HFH19" s="129"/>
      <c r="HFI19" s="129"/>
      <c r="HFJ19" s="129"/>
      <c r="HFK19" s="129"/>
      <c r="HFL19" s="129"/>
      <c r="HFM19" s="129"/>
      <c r="HFN19" s="129"/>
      <c r="HFO19" s="129"/>
      <c r="HFP19" s="129"/>
      <c r="HFQ19" s="129"/>
      <c r="HFR19" s="129"/>
      <c r="HFS19" s="129"/>
      <c r="HFT19" s="129"/>
      <c r="HFU19" s="129"/>
      <c r="HFV19" s="129"/>
      <c r="HFW19" s="129"/>
      <c r="HFX19" s="129"/>
      <c r="HFY19" s="129"/>
      <c r="HFZ19" s="129"/>
      <c r="HGA19" s="129"/>
      <c r="HGB19" s="129"/>
      <c r="HGC19" s="129"/>
      <c r="HGD19" s="129"/>
      <c r="HGE19" s="129"/>
      <c r="HGF19" s="129"/>
      <c r="HGG19" s="129"/>
      <c r="HGH19" s="129"/>
      <c r="HGI19" s="129"/>
      <c r="HGJ19" s="129"/>
      <c r="HGK19" s="129"/>
      <c r="HGL19" s="129"/>
      <c r="HGM19" s="129"/>
      <c r="HGN19" s="129"/>
      <c r="HGO19" s="129"/>
      <c r="HGP19" s="129"/>
      <c r="HGQ19" s="129"/>
      <c r="HGR19" s="129"/>
      <c r="HGS19" s="129"/>
      <c r="HGT19" s="129"/>
      <c r="HGU19" s="129"/>
      <c r="HGV19" s="129"/>
      <c r="HGW19" s="129"/>
      <c r="HGX19" s="129"/>
      <c r="HGY19" s="129"/>
      <c r="HGZ19" s="129"/>
      <c r="HHA19" s="129"/>
      <c r="HHB19" s="129"/>
      <c r="HHC19" s="129"/>
      <c r="HHD19" s="129"/>
      <c r="HHE19" s="129"/>
      <c r="HHF19" s="129"/>
      <c r="HHG19" s="129"/>
      <c r="HHH19" s="129"/>
      <c r="HHI19" s="129"/>
      <c r="HHJ19" s="129"/>
      <c r="HHK19" s="129"/>
      <c r="HHL19" s="129"/>
      <c r="HHM19" s="129"/>
      <c r="HHN19" s="129"/>
      <c r="HHO19" s="129"/>
      <c r="HHP19" s="129"/>
      <c r="HHQ19" s="129"/>
      <c r="HHR19" s="129"/>
      <c r="HHS19" s="129"/>
      <c r="HHT19" s="129"/>
      <c r="HHU19" s="129"/>
      <c r="HHV19" s="129"/>
      <c r="HHW19" s="129"/>
      <c r="HHX19" s="129"/>
      <c r="HHY19" s="129"/>
      <c r="HHZ19" s="129"/>
      <c r="HIA19" s="129"/>
      <c r="HIB19" s="129"/>
      <c r="HIC19" s="129"/>
      <c r="HID19" s="129"/>
      <c r="HIE19" s="129"/>
      <c r="HIF19" s="129"/>
      <c r="HIG19" s="129"/>
      <c r="HIH19" s="129"/>
      <c r="HII19" s="129"/>
      <c r="HIJ19" s="129"/>
      <c r="HIK19" s="129"/>
      <c r="HIL19" s="129"/>
      <c r="HIM19" s="129"/>
      <c r="HIN19" s="129"/>
      <c r="HIO19" s="129"/>
      <c r="HIP19" s="129"/>
      <c r="HIQ19" s="129"/>
      <c r="HIR19" s="129"/>
      <c r="HIS19" s="129"/>
      <c r="HIT19" s="129"/>
      <c r="HIU19" s="129"/>
      <c r="HIV19" s="129"/>
      <c r="HIW19" s="129"/>
      <c r="HIX19" s="129"/>
      <c r="HIY19" s="129"/>
      <c r="HIZ19" s="129"/>
      <c r="HJA19" s="129"/>
      <c r="HJB19" s="129"/>
      <c r="HJC19" s="129"/>
      <c r="HJD19" s="129"/>
      <c r="HJE19" s="129"/>
      <c r="HJF19" s="129"/>
      <c r="HJG19" s="129"/>
      <c r="HJH19" s="129"/>
      <c r="HJI19" s="129"/>
      <c r="HJJ19" s="129"/>
      <c r="HJK19" s="129"/>
      <c r="HJL19" s="129"/>
      <c r="HJM19" s="129"/>
      <c r="HJN19" s="129"/>
      <c r="HJO19" s="129"/>
      <c r="HJP19" s="129"/>
      <c r="HJQ19" s="129"/>
      <c r="HJR19" s="129"/>
      <c r="HJS19" s="129"/>
      <c r="HJT19" s="129"/>
      <c r="HJU19" s="129"/>
      <c r="HJV19" s="129"/>
      <c r="HJW19" s="129"/>
      <c r="HJX19" s="129"/>
      <c r="HJY19" s="129"/>
      <c r="HJZ19" s="129"/>
      <c r="HKA19" s="129"/>
      <c r="HKB19" s="129"/>
      <c r="HKC19" s="129"/>
      <c r="HKD19" s="129"/>
      <c r="HKE19" s="129"/>
      <c r="HKF19" s="129"/>
      <c r="HKG19" s="129"/>
      <c r="HKH19" s="129"/>
      <c r="HKI19" s="129"/>
      <c r="HKJ19" s="129"/>
      <c r="HKK19" s="129"/>
      <c r="HKL19" s="129"/>
      <c r="HKM19" s="129"/>
      <c r="HKN19" s="129"/>
      <c r="HKO19" s="129"/>
      <c r="HKP19" s="129"/>
      <c r="HKQ19" s="129"/>
      <c r="HKR19" s="129"/>
      <c r="HKS19" s="129"/>
      <c r="HKT19" s="129"/>
      <c r="HKU19" s="129"/>
      <c r="HKV19" s="129"/>
      <c r="HKW19" s="129"/>
      <c r="HKX19" s="129"/>
      <c r="HKY19" s="129"/>
      <c r="HKZ19" s="129"/>
      <c r="HLA19" s="129"/>
      <c r="HLB19" s="129"/>
      <c r="HLC19" s="129"/>
      <c r="HLD19" s="129"/>
      <c r="HLE19" s="129"/>
      <c r="HLF19" s="129"/>
      <c r="HLG19" s="129"/>
      <c r="HLH19" s="129"/>
      <c r="HLI19" s="129"/>
      <c r="HLJ19" s="129"/>
      <c r="HLK19" s="129"/>
      <c r="HLL19" s="129"/>
      <c r="HLM19" s="129"/>
      <c r="HLN19" s="129"/>
      <c r="HLO19" s="129"/>
      <c r="HLP19" s="129"/>
      <c r="HLQ19" s="129"/>
      <c r="HLR19" s="129"/>
      <c r="HLS19" s="129"/>
      <c r="HLT19" s="129"/>
      <c r="HLU19" s="129"/>
      <c r="HLV19" s="129"/>
      <c r="HLW19" s="129"/>
      <c r="HLX19" s="129"/>
      <c r="HLY19" s="129"/>
      <c r="HLZ19" s="129"/>
      <c r="HMA19" s="129"/>
      <c r="HMB19" s="129"/>
      <c r="HMC19" s="129"/>
      <c r="HMD19" s="129"/>
      <c r="HME19" s="129"/>
      <c r="HMF19" s="129"/>
      <c r="HMG19" s="129"/>
      <c r="HMH19" s="129"/>
      <c r="HMI19" s="129"/>
      <c r="HMJ19" s="129"/>
      <c r="HMK19" s="129"/>
      <c r="HML19" s="129"/>
      <c r="HMM19" s="129"/>
      <c r="HMN19" s="129"/>
      <c r="HMO19" s="129"/>
      <c r="HMP19" s="129"/>
      <c r="HMQ19" s="129"/>
      <c r="HMR19" s="129"/>
      <c r="HMS19" s="129"/>
      <c r="HMT19" s="129"/>
      <c r="HMU19" s="129"/>
      <c r="HMV19" s="129"/>
      <c r="HMW19" s="129"/>
      <c r="HMX19" s="129"/>
      <c r="HMY19" s="129"/>
      <c r="HMZ19" s="129"/>
      <c r="HNA19" s="129"/>
      <c r="HNB19" s="129"/>
      <c r="HNC19" s="129"/>
      <c r="HND19" s="129"/>
      <c r="HNE19" s="129"/>
      <c r="HNF19" s="129"/>
      <c r="HNG19" s="129"/>
      <c r="HNH19" s="129"/>
      <c r="HNI19" s="129"/>
      <c r="HNJ19" s="129"/>
      <c r="HNK19" s="129"/>
      <c r="HNL19" s="129"/>
      <c r="HNM19" s="129"/>
      <c r="HNN19" s="129"/>
      <c r="HNO19" s="129"/>
      <c r="HNP19" s="129"/>
      <c r="HNQ19" s="129"/>
      <c r="HNR19" s="129"/>
      <c r="HNS19" s="129"/>
      <c r="HNT19" s="129"/>
      <c r="HNU19" s="129"/>
      <c r="HNV19" s="129"/>
      <c r="HNW19" s="129"/>
      <c r="HNX19" s="129"/>
      <c r="HNY19" s="129"/>
      <c r="HNZ19" s="129"/>
      <c r="HOA19" s="129"/>
      <c r="HOB19" s="129"/>
      <c r="HOC19" s="129"/>
      <c r="HOD19" s="129"/>
      <c r="HOE19" s="129"/>
      <c r="HOF19" s="129"/>
      <c r="HOG19" s="129"/>
      <c r="HOH19" s="129"/>
      <c r="HOI19" s="129"/>
      <c r="HOJ19" s="129"/>
      <c r="HOK19" s="129"/>
      <c r="HOL19" s="129"/>
      <c r="HOM19" s="129"/>
      <c r="HON19" s="129"/>
      <c r="HOO19" s="129"/>
      <c r="HOP19" s="129"/>
      <c r="HOQ19" s="129"/>
      <c r="HOR19" s="129"/>
      <c r="HOS19" s="129"/>
      <c r="HOT19" s="129"/>
      <c r="HOU19" s="129"/>
      <c r="HOV19" s="129"/>
      <c r="HOW19" s="129"/>
      <c r="HOX19" s="129"/>
      <c r="HOY19" s="129"/>
      <c r="HOZ19" s="129"/>
      <c r="HPA19" s="129"/>
      <c r="HPB19" s="129"/>
      <c r="HPC19" s="129"/>
      <c r="HPD19" s="129"/>
      <c r="HPE19" s="129"/>
      <c r="HPF19" s="129"/>
      <c r="HPG19" s="129"/>
      <c r="HPH19" s="129"/>
      <c r="HPI19" s="129"/>
      <c r="HPJ19" s="129"/>
      <c r="HPK19" s="129"/>
      <c r="HPL19" s="129"/>
      <c r="HPM19" s="129"/>
      <c r="HPN19" s="129"/>
      <c r="HPO19" s="129"/>
      <c r="HPP19" s="129"/>
      <c r="HPQ19" s="129"/>
      <c r="HPR19" s="129"/>
      <c r="HPS19" s="129"/>
      <c r="HPT19" s="129"/>
      <c r="HPU19" s="129"/>
      <c r="HPV19" s="129"/>
      <c r="HPW19" s="129"/>
      <c r="HPX19" s="129"/>
      <c r="HPY19" s="129"/>
      <c r="HPZ19" s="129"/>
      <c r="HQA19" s="129"/>
      <c r="HQB19" s="129"/>
      <c r="HQC19" s="129"/>
      <c r="HQD19" s="129"/>
      <c r="HQE19" s="129"/>
      <c r="HQF19" s="129"/>
      <c r="HQG19" s="129"/>
      <c r="HQH19" s="129"/>
      <c r="HQI19" s="129"/>
      <c r="HQJ19" s="129"/>
      <c r="HQK19" s="129"/>
      <c r="HQL19" s="129"/>
      <c r="HQM19" s="129"/>
      <c r="HQN19" s="129"/>
      <c r="HQO19" s="129"/>
      <c r="HQP19" s="129"/>
      <c r="HQQ19" s="129"/>
      <c r="HQR19" s="129"/>
      <c r="HQS19" s="129"/>
      <c r="HQT19" s="129"/>
      <c r="HQU19" s="129"/>
      <c r="HQV19" s="129"/>
      <c r="HQW19" s="129"/>
      <c r="HQX19" s="129"/>
      <c r="HQY19" s="129"/>
      <c r="HQZ19" s="129"/>
      <c r="HRA19" s="129"/>
      <c r="HRB19" s="129"/>
      <c r="HRC19" s="129"/>
      <c r="HRD19" s="129"/>
      <c r="HRE19" s="129"/>
      <c r="HRF19" s="129"/>
      <c r="HRG19" s="129"/>
      <c r="HRH19" s="129"/>
      <c r="HRI19" s="129"/>
      <c r="HRJ19" s="129"/>
      <c r="HRK19" s="129"/>
      <c r="HRL19" s="129"/>
      <c r="HRM19" s="129"/>
      <c r="HRN19" s="129"/>
      <c r="HRO19" s="129"/>
      <c r="HRP19" s="129"/>
      <c r="HRQ19" s="129"/>
      <c r="HRR19" s="129"/>
      <c r="HRS19" s="129"/>
      <c r="HRT19" s="129"/>
      <c r="HRU19" s="129"/>
      <c r="HRV19" s="129"/>
      <c r="HRW19" s="129"/>
      <c r="HRX19" s="129"/>
      <c r="HRY19" s="129"/>
      <c r="HRZ19" s="129"/>
      <c r="HSA19" s="129"/>
      <c r="HSB19" s="129"/>
      <c r="HSC19" s="129"/>
      <c r="HSD19" s="129"/>
      <c r="HSE19" s="129"/>
      <c r="HSF19" s="129"/>
      <c r="HSG19" s="129"/>
      <c r="HSH19" s="129"/>
      <c r="HSI19" s="129"/>
      <c r="HSJ19" s="129"/>
      <c r="HSK19" s="129"/>
      <c r="HSL19" s="129"/>
      <c r="HSM19" s="129"/>
      <c r="HSN19" s="129"/>
      <c r="HSO19" s="129"/>
      <c r="HSP19" s="129"/>
      <c r="HSQ19" s="129"/>
      <c r="HSR19" s="129"/>
      <c r="HSS19" s="129"/>
      <c r="HST19" s="129"/>
      <c r="HSU19" s="129"/>
      <c r="HSV19" s="129"/>
      <c r="HSW19" s="129"/>
      <c r="HSX19" s="129"/>
      <c r="HSY19" s="129"/>
      <c r="HSZ19" s="129"/>
      <c r="HTA19" s="129"/>
      <c r="HTB19" s="129"/>
      <c r="HTC19" s="129"/>
      <c r="HTD19" s="129"/>
      <c r="HTE19" s="129"/>
      <c r="HTF19" s="129"/>
      <c r="HTG19" s="129"/>
      <c r="HTH19" s="129"/>
      <c r="HTI19" s="129"/>
      <c r="HTJ19" s="129"/>
      <c r="HTK19" s="129"/>
      <c r="HTL19" s="129"/>
      <c r="HTM19" s="129"/>
      <c r="HTN19" s="129"/>
      <c r="HTO19" s="129"/>
      <c r="HTP19" s="129"/>
      <c r="HTQ19" s="129"/>
      <c r="HTR19" s="129"/>
      <c r="HTS19" s="129"/>
      <c r="HTT19" s="129"/>
      <c r="HTU19" s="129"/>
      <c r="HTV19" s="129"/>
      <c r="HTW19" s="129"/>
      <c r="HTX19" s="129"/>
      <c r="HTY19" s="129"/>
      <c r="HTZ19" s="129"/>
      <c r="HUA19" s="129"/>
      <c r="HUB19" s="129"/>
      <c r="HUC19" s="129"/>
      <c r="HUD19" s="129"/>
      <c r="HUE19" s="129"/>
      <c r="HUF19" s="129"/>
      <c r="HUG19" s="129"/>
      <c r="HUH19" s="129"/>
      <c r="HUI19" s="129"/>
      <c r="HUJ19" s="129"/>
      <c r="HUK19" s="129"/>
      <c r="HUL19" s="129"/>
      <c r="HUM19" s="129"/>
      <c r="HUN19" s="129"/>
      <c r="HUO19" s="129"/>
      <c r="HUP19" s="129"/>
      <c r="HUQ19" s="129"/>
      <c r="HUR19" s="129"/>
      <c r="HUS19" s="129"/>
      <c r="HUT19" s="129"/>
      <c r="HUU19" s="129"/>
      <c r="HUV19" s="129"/>
      <c r="HUW19" s="129"/>
      <c r="HUX19" s="129"/>
      <c r="HUY19" s="129"/>
      <c r="HUZ19" s="129"/>
      <c r="HVA19" s="129"/>
      <c r="HVB19" s="129"/>
      <c r="HVC19" s="129"/>
      <c r="HVD19" s="129"/>
      <c r="HVE19" s="129"/>
      <c r="HVF19" s="129"/>
      <c r="HVG19" s="129"/>
      <c r="HVH19" s="129"/>
      <c r="HVI19" s="129"/>
      <c r="HVJ19" s="129"/>
      <c r="HVK19" s="129"/>
      <c r="HVL19" s="129"/>
      <c r="HVM19" s="129"/>
      <c r="HVN19" s="129"/>
      <c r="HVO19" s="129"/>
      <c r="HVP19" s="129"/>
      <c r="HVQ19" s="129"/>
      <c r="HVR19" s="129"/>
      <c r="HVS19" s="129"/>
      <c r="HVT19" s="129"/>
      <c r="HVU19" s="129"/>
      <c r="HVV19" s="129"/>
      <c r="HVW19" s="129"/>
      <c r="HVX19" s="129"/>
      <c r="HVY19" s="129"/>
      <c r="HVZ19" s="129"/>
      <c r="HWA19" s="129"/>
      <c r="HWB19" s="129"/>
      <c r="HWC19" s="129"/>
      <c r="HWD19" s="129"/>
      <c r="HWE19" s="129"/>
      <c r="HWF19" s="129"/>
      <c r="HWG19" s="129"/>
      <c r="HWH19" s="129"/>
      <c r="HWI19" s="129"/>
      <c r="HWJ19" s="129"/>
      <c r="HWK19" s="129"/>
      <c r="HWL19" s="129"/>
      <c r="HWM19" s="129"/>
      <c r="HWN19" s="129"/>
      <c r="HWO19" s="129"/>
      <c r="HWP19" s="129"/>
      <c r="HWQ19" s="129"/>
      <c r="HWR19" s="129"/>
      <c r="HWS19" s="129"/>
      <c r="HWT19" s="129"/>
      <c r="HWU19" s="129"/>
      <c r="HWV19" s="129"/>
      <c r="HWW19" s="129"/>
      <c r="HWX19" s="129"/>
      <c r="HWY19" s="129"/>
      <c r="HWZ19" s="129"/>
      <c r="HXA19" s="129"/>
      <c r="HXB19" s="129"/>
      <c r="HXC19" s="129"/>
      <c r="HXD19" s="129"/>
      <c r="HXE19" s="129"/>
      <c r="HXF19" s="129"/>
      <c r="HXG19" s="129"/>
      <c r="HXH19" s="129"/>
      <c r="HXI19" s="129"/>
      <c r="HXJ19" s="129"/>
      <c r="HXK19" s="129"/>
      <c r="HXL19" s="129"/>
      <c r="HXM19" s="129"/>
      <c r="HXN19" s="129"/>
      <c r="HXO19" s="129"/>
      <c r="HXP19" s="129"/>
      <c r="HXQ19" s="129"/>
      <c r="HXR19" s="129"/>
      <c r="HXS19" s="129"/>
      <c r="HXT19" s="129"/>
      <c r="HXU19" s="129"/>
      <c r="HXV19" s="129"/>
      <c r="HXW19" s="129"/>
      <c r="HXX19" s="129"/>
      <c r="HXY19" s="129"/>
      <c r="HXZ19" s="129"/>
      <c r="HYA19" s="129"/>
      <c r="HYB19" s="129"/>
      <c r="HYC19" s="129"/>
      <c r="HYD19" s="129"/>
      <c r="HYE19" s="129"/>
      <c r="HYF19" s="129"/>
      <c r="HYG19" s="129"/>
      <c r="HYH19" s="129"/>
      <c r="HYI19" s="129"/>
      <c r="HYJ19" s="129"/>
      <c r="HYK19" s="129"/>
      <c r="HYL19" s="129"/>
      <c r="HYM19" s="129"/>
      <c r="HYN19" s="129"/>
      <c r="HYO19" s="129"/>
      <c r="HYP19" s="129"/>
      <c r="HYQ19" s="129"/>
      <c r="HYR19" s="129"/>
      <c r="HYS19" s="129"/>
      <c r="HYT19" s="129"/>
      <c r="HYU19" s="129"/>
      <c r="HYV19" s="129"/>
      <c r="HYW19" s="129"/>
      <c r="HYX19" s="129"/>
      <c r="HYY19" s="129"/>
      <c r="HYZ19" s="129"/>
      <c r="HZA19" s="129"/>
      <c r="HZB19" s="129"/>
      <c r="HZC19" s="129"/>
      <c r="HZD19" s="129"/>
      <c r="HZE19" s="129"/>
      <c r="HZF19" s="129"/>
      <c r="HZG19" s="129"/>
      <c r="HZH19" s="129"/>
      <c r="HZI19" s="129"/>
      <c r="HZJ19" s="129"/>
      <c r="HZK19" s="129"/>
      <c r="HZL19" s="129"/>
      <c r="HZM19" s="129"/>
      <c r="HZN19" s="129"/>
      <c r="HZO19" s="129"/>
      <c r="HZP19" s="129"/>
      <c r="HZQ19" s="129"/>
      <c r="HZR19" s="129"/>
      <c r="HZS19" s="129"/>
      <c r="HZT19" s="129"/>
      <c r="HZU19" s="129"/>
      <c r="HZV19" s="129"/>
      <c r="HZW19" s="129"/>
      <c r="HZX19" s="129"/>
      <c r="HZY19" s="129"/>
      <c r="HZZ19" s="129"/>
      <c r="IAA19" s="129"/>
      <c r="IAB19" s="129"/>
      <c r="IAC19" s="129"/>
      <c r="IAD19" s="129"/>
      <c r="IAE19" s="129"/>
      <c r="IAF19" s="129"/>
      <c r="IAG19" s="129"/>
      <c r="IAH19" s="129"/>
      <c r="IAI19" s="129"/>
      <c r="IAJ19" s="129"/>
      <c r="IAK19" s="129"/>
      <c r="IAL19" s="129"/>
      <c r="IAM19" s="129"/>
      <c r="IAN19" s="129"/>
      <c r="IAO19" s="129"/>
      <c r="IAP19" s="129"/>
      <c r="IAQ19" s="129"/>
      <c r="IAR19" s="129"/>
      <c r="IAS19" s="129"/>
      <c r="IAT19" s="129"/>
      <c r="IAU19" s="129"/>
      <c r="IAV19" s="129"/>
      <c r="IAW19" s="129"/>
      <c r="IAX19" s="129"/>
      <c r="IAY19" s="129"/>
      <c r="IAZ19" s="129"/>
      <c r="IBA19" s="129"/>
      <c r="IBB19" s="129"/>
      <c r="IBC19" s="129"/>
      <c r="IBD19" s="129"/>
      <c r="IBE19" s="129"/>
      <c r="IBF19" s="129"/>
      <c r="IBG19" s="129"/>
      <c r="IBH19" s="129"/>
      <c r="IBI19" s="129"/>
      <c r="IBJ19" s="129"/>
      <c r="IBK19" s="129"/>
      <c r="IBL19" s="129"/>
      <c r="IBM19" s="129"/>
      <c r="IBN19" s="129"/>
      <c r="IBO19" s="129"/>
      <c r="IBP19" s="129"/>
      <c r="IBQ19" s="129"/>
      <c r="IBR19" s="129"/>
      <c r="IBS19" s="129"/>
      <c r="IBT19" s="129"/>
      <c r="IBU19" s="129"/>
      <c r="IBV19" s="129"/>
      <c r="IBW19" s="129"/>
      <c r="IBX19" s="129"/>
      <c r="IBY19" s="129"/>
      <c r="IBZ19" s="129"/>
      <c r="ICA19" s="129"/>
      <c r="ICB19" s="129"/>
      <c r="ICC19" s="129"/>
      <c r="ICD19" s="129"/>
      <c r="ICE19" s="129"/>
      <c r="ICF19" s="129"/>
      <c r="ICG19" s="129"/>
      <c r="ICH19" s="129"/>
      <c r="ICI19" s="129"/>
      <c r="ICJ19" s="129"/>
      <c r="ICK19" s="129"/>
      <c r="ICL19" s="129"/>
      <c r="ICM19" s="129"/>
      <c r="ICN19" s="129"/>
      <c r="ICO19" s="129"/>
      <c r="ICP19" s="129"/>
      <c r="ICQ19" s="129"/>
      <c r="ICR19" s="129"/>
      <c r="ICS19" s="129"/>
      <c r="ICT19" s="129"/>
      <c r="ICU19" s="129"/>
      <c r="ICV19" s="129"/>
      <c r="ICW19" s="129"/>
      <c r="ICX19" s="129"/>
      <c r="ICY19" s="129"/>
      <c r="ICZ19" s="129"/>
      <c r="IDA19" s="129"/>
      <c r="IDB19" s="129"/>
      <c r="IDC19" s="129"/>
      <c r="IDD19" s="129"/>
      <c r="IDE19" s="129"/>
      <c r="IDF19" s="129"/>
      <c r="IDG19" s="129"/>
      <c r="IDH19" s="129"/>
      <c r="IDI19" s="129"/>
      <c r="IDJ19" s="129"/>
      <c r="IDK19" s="129"/>
      <c r="IDL19" s="129"/>
      <c r="IDM19" s="129"/>
      <c r="IDN19" s="129"/>
      <c r="IDO19" s="129"/>
      <c r="IDP19" s="129"/>
      <c r="IDQ19" s="129"/>
      <c r="IDR19" s="129"/>
      <c r="IDS19" s="129"/>
      <c r="IDT19" s="129"/>
      <c r="IDU19" s="129"/>
      <c r="IDV19" s="129"/>
      <c r="IDW19" s="129"/>
      <c r="IDX19" s="129"/>
      <c r="IDY19" s="129"/>
      <c r="IDZ19" s="129"/>
      <c r="IEA19" s="129"/>
      <c r="IEB19" s="129"/>
      <c r="IEC19" s="129"/>
      <c r="IED19" s="129"/>
      <c r="IEE19" s="129"/>
      <c r="IEF19" s="129"/>
      <c r="IEG19" s="129"/>
      <c r="IEH19" s="129"/>
      <c r="IEI19" s="129"/>
      <c r="IEJ19" s="129"/>
      <c r="IEK19" s="129"/>
      <c r="IEL19" s="129"/>
      <c r="IEM19" s="129"/>
      <c r="IEN19" s="129"/>
      <c r="IEO19" s="129"/>
      <c r="IEP19" s="129"/>
      <c r="IEQ19" s="129"/>
      <c r="IER19" s="129"/>
      <c r="IES19" s="129"/>
      <c r="IET19" s="129"/>
      <c r="IEU19" s="129"/>
      <c r="IEV19" s="129"/>
      <c r="IEW19" s="129"/>
      <c r="IEX19" s="129"/>
      <c r="IEY19" s="129"/>
      <c r="IEZ19" s="129"/>
      <c r="IFA19" s="129"/>
      <c r="IFB19" s="129"/>
      <c r="IFC19" s="129"/>
      <c r="IFD19" s="129"/>
      <c r="IFE19" s="129"/>
      <c r="IFF19" s="129"/>
      <c r="IFG19" s="129"/>
      <c r="IFH19" s="129"/>
      <c r="IFI19" s="129"/>
      <c r="IFJ19" s="129"/>
      <c r="IFK19" s="129"/>
      <c r="IFL19" s="129"/>
      <c r="IFM19" s="129"/>
      <c r="IFN19" s="129"/>
      <c r="IFO19" s="129"/>
      <c r="IFP19" s="129"/>
      <c r="IFQ19" s="129"/>
      <c r="IFR19" s="129"/>
      <c r="IFS19" s="129"/>
      <c r="IFT19" s="129"/>
      <c r="IFU19" s="129"/>
      <c r="IFV19" s="129"/>
      <c r="IFW19" s="129"/>
      <c r="IFX19" s="129"/>
      <c r="IFY19" s="129"/>
      <c r="IFZ19" s="129"/>
      <c r="IGA19" s="129"/>
      <c r="IGB19" s="129"/>
      <c r="IGC19" s="129"/>
      <c r="IGD19" s="129"/>
      <c r="IGE19" s="129"/>
      <c r="IGF19" s="129"/>
      <c r="IGG19" s="129"/>
      <c r="IGH19" s="129"/>
      <c r="IGI19" s="129"/>
      <c r="IGJ19" s="129"/>
      <c r="IGK19" s="129"/>
      <c r="IGL19" s="129"/>
      <c r="IGM19" s="129"/>
      <c r="IGN19" s="129"/>
      <c r="IGO19" s="129"/>
      <c r="IGP19" s="129"/>
      <c r="IGQ19" s="129"/>
      <c r="IGR19" s="129"/>
      <c r="IGS19" s="129"/>
      <c r="IGT19" s="129"/>
      <c r="IGU19" s="129"/>
      <c r="IGV19" s="129"/>
      <c r="IGW19" s="129"/>
      <c r="IGX19" s="129"/>
      <c r="IGY19" s="129"/>
      <c r="IGZ19" s="129"/>
      <c r="IHA19" s="129"/>
      <c r="IHB19" s="129"/>
      <c r="IHC19" s="129"/>
      <c r="IHD19" s="129"/>
      <c r="IHE19" s="129"/>
      <c r="IHF19" s="129"/>
      <c r="IHG19" s="129"/>
      <c r="IHH19" s="129"/>
      <c r="IHI19" s="129"/>
      <c r="IHJ19" s="129"/>
      <c r="IHK19" s="129"/>
      <c r="IHL19" s="129"/>
      <c r="IHM19" s="129"/>
      <c r="IHN19" s="129"/>
      <c r="IHO19" s="129"/>
      <c r="IHP19" s="129"/>
      <c r="IHQ19" s="129"/>
      <c r="IHR19" s="129"/>
      <c r="IHS19" s="129"/>
      <c r="IHT19" s="129"/>
      <c r="IHU19" s="129"/>
      <c r="IHV19" s="129"/>
      <c r="IHW19" s="129"/>
      <c r="IHX19" s="129"/>
      <c r="IHY19" s="129"/>
      <c r="IHZ19" s="129"/>
      <c r="IIA19" s="129"/>
      <c r="IIB19" s="129"/>
      <c r="IIC19" s="129"/>
      <c r="IID19" s="129"/>
      <c r="IIE19" s="129"/>
      <c r="IIF19" s="129"/>
      <c r="IIG19" s="129"/>
      <c r="IIH19" s="129"/>
      <c r="III19" s="129"/>
      <c r="IIJ19" s="129"/>
      <c r="IIK19" s="129"/>
      <c r="IIL19" s="129"/>
      <c r="IIM19" s="129"/>
      <c r="IIN19" s="129"/>
      <c r="IIO19" s="129"/>
      <c r="IIP19" s="129"/>
      <c r="IIQ19" s="129"/>
      <c r="IIR19" s="129"/>
      <c r="IIS19" s="129"/>
      <c r="IIT19" s="129"/>
      <c r="IIU19" s="129"/>
      <c r="IIV19" s="129"/>
      <c r="IIW19" s="129"/>
      <c r="IIX19" s="129"/>
      <c r="IIY19" s="129"/>
      <c r="IIZ19" s="129"/>
      <c r="IJA19" s="129"/>
      <c r="IJB19" s="129"/>
      <c r="IJC19" s="129"/>
      <c r="IJD19" s="129"/>
      <c r="IJE19" s="129"/>
      <c r="IJF19" s="129"/>
      <c r="IJG19" s="129"/>
      <c r="IJH19" s="129"/>
      <c r="IJI19" s="129"/>
      <c r="IJJ19" s="129"/>
      <c r="IJK19" s="129"/>
      <c r="IJL19" s="129"/>
      <c r="IJM19" s="129"/>
      <c r="IJN19" s="129"/>
      <c r="IJO19" s="129"/>
      <c r="IJP19" s="129"/>
      <c r="IJQ19" s="129"/>
      <c r="IJR19" s="129"/>
      <c r="IJS19" s="129"/>
      <c r="IJT19" s="129"/>
      <c r="IJU19" s="129"/>
      <c r="IJV19" s="129"/>
      <c r="IJW19" s="129"/>
      <c r="IJX19" s="129"/>
      <c r="IJY19" s="129"/>
      <c r="IJZ19" s="129"/>
      <c r="IKA19" s="129"/>
      <c r="IKB19" s="129"/>
      <c r="IKC19" s="129"/>
      <c r="IKD19" s="129"/>
      <c r="IKE19" s="129"/>
      <c r="IKF19" s="129"/>
      <c r="IKG19" s="129"/>
      <c r="IKH19" s="129"/>
      <c r="IKI19" s="129"/>
      <c r="IKJ19" s="129"/>
      <c r="IKK19" s="129"/>
      <c r="IKL19" s="129"/>
      <c r="IKM19" s="129"/>
      <c r="IKN19" s="129"/>
      <c r="IKO19" s="129"/>
      <c r="IKP19" s="129"/>
      <c r="IKQ19" s="129"/>
      <c r="IKR19" s="129"/>
      <c r="IKS19" s="129"/>
      <c r="IKT19" s="129"/>
      <c r="IKU19" s="129"/>
      <c r="IKV19" s="129"/>
      <c r="IKW19" s="129"/>
      <c r="IKX19" s="129"/>
      <c r="IKY19" s="129"/>
      <c r="IKZ19" s="129"/>
      <c r="ILA19" s="129"/>
      <c r="ILB19" s="129"/>
      <c r="ILC19" s="129"/>
      <c r="ILD19" s="129"/>
      <c r="ILE19" s="129"/>
      <c r="ILF19" s="129"/>
      <c r="ILG19" s="129"/>
      <c r="ILH19" s="129"/>
      <c r="ILI19" s="129"/>
      <c r="ILJ19" s="129"/>
      <c r="ILK19" s="129"/>
      <c r="ILL19" s="129"/>
      <c r="ILM19" s="129"/>
      <c r="ILN19" s="129"/>
      <c r="ILO19" s="129"/>
      <c r="ILP19" s="129"/>
      <c r="ILQ19" s="129"/>
      <c r="ILR19" s="129"/>
      <c r="ILS19" s="129"/>
      <c r="ILT19" s="129"/>
      <c r="ILU19" s="129"/>
      <c r="ILV19" s="129"/>
      <c r="ILW19" s="129"/>
      <c r="ILX19" s="129"/>
      <c r="ILY19" s="129"/>
      <c r="ILZ19" s="129"/>
      <c r="IMA19" s="129"/>
      <c r="IMB19" s="129"/>
      <c r="IMC19" s="129"/>
      <c r="IMD19" s="129"/>
      <c r="IME19" s="129"/>
      <c r="IMF19" s="129"/>
      <c r="IMG19" s="129"/>
      <c r="IMH19" s="129"/>
      <c r="IMI19" s="129"/>
      <c r="IMJ19" s="129"/>
      <c r="IMK19" s="129"/>
      <c r="IML19" s="129"/>
      <c r="IMM19" s="129"/>
      <c r="IMN19" s="129"/>
      <c r="IMO19" s="129"/>
      <c r="IMP19" s="129"/>
      <c r="IMQ19" s="129"/>
      <c r="IMR19" s="129"/>
      <c r="IMS19" s="129"/>
      <c r="IMT19" s="129"/>
      <c r="IMU19" s="129"/>
      <c r="IMV19" s="129"/>
      <c r="IMW19" s="129"/>
      <c r="IMX19" s="129"/>
      <c r="IMY19" s="129"/>
      <c r="IMZ19" s="129"/>
      <c r="INA19" s="129"/>
      <c r="INB19" s="129"/>
      <c r="INC19" s="129"/>
      <c r="IND19" s="129"/>
      <c r="INE19" s="129"/>
      <c r="INF19" s="129"/>
      <c r="ING19" s="129"/>
      <c r="INH19" s="129"/>
      <c r="INI19" s="129"/>
      <c r="INJ19" s="129"/>
      <c r="INK19" s="129"/>
      <c r="INL19" s="129"/>
      <c r="INM19" s="129"/>
      <c r="INN19" s="129"/>
      <c r="INO19" s="129"/>
      <c r="INP19" s="129"/>
      <c r="INQ19" s="129"/>
      <c r="INR19" s="129"/>
      <c r="INS19" s="129"/>
      <c r="INT19" s="129"/>
      <c r="INU19" s="129"/>
      <c r="INV19" s="129"/>
      <c r="INW19" s="129"/>
      <c r="INX19" s="129"/>
      <c r="INY19" s="129"/>
      <c r="INZ19" s="129"/>
      <c r="IOA19" s="129"/>
      <c r="IOB19" s="129"/>
      <c r="IOC19" s="129"/>
      <c r="IOD19" s="129"/>
      <c r="IOE19" s="129"/>
      <c r="IOF19" s="129"/>
      <c r="IOG19" s="129"/>
      <c r="IOH19" s="129"/>
      <c r="IOI19" s="129"/>
      <c r="IOJ19" s="129"/>
      <c r="IOK19" s="129"/>
      <c r="IOL19" s="129"/>
      <c r="IOM19" s="129"/>
      <c r="ION19" s="129"/>
      <c r="IOO19" s="129"/>
      <c r="IOP19" s="129"/>
      <c r="IOQ19" s="129"/>
      <c r="IOR19" s="129"/>
      <c r="IOS19" s="129"/>
      <c r="IOT19" s="129"/>
      <c r="IOU19" s="129"/>
      <c r="IOV19" s="129"/>
      <c r="IOW19" s="129"/>
      <c r="IOX19" s="129"/>
      <c r="IOY19" s="129"/>
      <c r="IOZ19" s="129"/>
      <c r="IPA19" s="129"/>
      <c r="IPB19" s="129"/>
      <c r="IPC19" s="129"/>
      <c r="IPD19" s="129"/>
      <c r="IPE19" s="129"/>
      <c r="IPF19" s="129"/>
      <c r="IPG19" s="129"/>
      <c r="IPH19" s="129"/>
      <c r="IPI19" s="129"/>
      <c r="IPJ19" s="129"/>
      <c r="IPK19" s="129"/>
      <c r="IPL19" s="129"/>
      <c r="IPM19" s="129"/>
      <c r="IPN19" s="129"/>
      <c r="IPO19" s="129"/>
      <c r="IPP19" s="129"/>
      <c r="IPQ19" s="129"/>
      <c r="IPR19" s="129"/>
      <c r="IPS19" s="129"/>
      <c r="IPT19" s="129"/>
      <c r="IPU19" s="129"/>
      <c r="IPV19" s="129"/>
      <c r="IPW19" s="129"/>
      <c r="IPX19" s="129"/>
      <c r="IPY19" s="129"/>
      <c r="IPZ19" s="129"/>
      <c r="IQA19" s="129"/>
      <c r="IQB19" s="129"/>
      <c r="IQC19" s="129"/>
      <c r="IQD19" s="129"/>
      <c r="IQE19" s="129"/>
      <c r="IQF19" s="129"/>
      <c r="IQG19" s="129"/>
      <c r="IQH19" s="129"/>
      <c r="IQI19" s="129"/>
      <c r="IQJ19" s="129"/>
      <c r="IQK19" s="129"/>
      <c r="IQL19" s="129"/>
      <c r="IQM19" s="129"/>
      <c r="IQN19" s="129"/>
      <c r="IQO19" s="129"/>
      <c r="IQP19" s="129"/>
      <c r="IQQ19" s="129"/>
      <c r="IQR19" s="129"/>
      <c r="IQS19" s="129"/>
      <c r="IQT19" s="129"/>
      <c r="IQU19" s="129"/>
      <c r="IQV19" s="129"/>
      <c r="IQW19" s="129"/>
      <c r="IQX19" s="129"/>
      <c r="IQY19" s="129"/>
      <c r="IQZ19" s="129"/>
      <c r="IRA19" s="129"/>
      <c r="IRB19" s="129"/>
      <c r="IRC19" s="129"/>
      <c r="IRD19" s="129"/>
      <c r="IRE19" s="129"/>
      <c r="IRF19" s="129"/>
      <c r="IRG19" s="129"/>
      <c r="IRH19" s="129"/>
      <c r="IRI19" s="129"/>
      <c r="IRJ19" s="129"/>
      <c r="IRK19" s="129"/>
      <c r="IRL19" s="129"/>
      <c r="IRM19" s="129"/>
      <c r="IRN19" s="129"/>
      <c r="IRO19" s="129"/>
      <c r="IRP19" s="129"/>
      <c r="IRQ19" s="129"/>
      <c r="IRR19" s="129"/>
      <c r="IRS19" s="129"/>
      <c r="IRT19" s="129"/>
      <c r="IRU19" s="129"/>
      <c r="IRV19" s="129"/>
      <c r="IRW19" s="129"/>
      <c r="IRX19" s="129"/>
      <c r="IRY19" s="129"/>
      <c r="IRZ19" s="129"/>
      <c r="ISA19" s="129"/>
      <c r="ISB19" s="129"/>
      <c r="ISC19" s="129"/>
      <c r="ISD19" s="129"/>
      <c r="ISE19" s="129"/>
      <c r="ISF19" s="129"/>
      <c r="ISG19" s="129"/>
      <c r="ISH19" s="129"/>
      <c r="ISI19" s="129"/>
      <c r="ISJ19" s="129"/>
      <c r="ISK19" s="129"/>
      <c r="ISL19" s="129"/>
      <c r="ISM19" s="129"/>
      <c r="ISN19" s="129"/>
      <c r="ISO19" s="129"/>
      <c r="ISP19" s="129"/>
      <c r="ISQ19" s="129"/>
      <c r="ISR19" s="129"/>
      <c r="ISS19" s="129"/>
      <c r="IST19" s="129"/>
      <c r="ISU19" s="129"/>
      <c r="ISV19" s="129"/>
      <c r="ISW19" s="129"/>
      <c r="ISX19" s="129"/>
      <c r="ISY19" s="129"/>
      <c r="ISZ19" s="129"/>
      <c r="ITA19" s="129"/>
      <c r="ITB19" s="129"/>
      <c r="ITC19" s="129"/>
      <c r="ITD19" s="129"/>
      <c r="ITE19" s="129"/>
      <c r="ITF19" s="129"/>
      <c r="ITG19" s="129"/>
      <c r="ITH19" s="129"/>
      <c r="ITI19" s="129"/>
      <c r="ITJ19" s="129"/>
      <c r="ITK19" s="129"/>
      <c r="ITL19" s="129"/>
      <c r="ITM19" s="129"/>
      <c r="ITN19" s="129"/>
      <c r="ITO19" s="129"/>
      <c r="ITP19" s="129"/>
      <c r="ITQ19" s="129"/>
      <c r="ITR19" s="129"/>
      <c r="ITS19" s="129"/>
      <c r="ITT19" s="129"/>
      <c r="ITU19" s="129"/>
      <c r="ITV19" s="129"/>
      <c r="ITW19" s="129"/>
      <c r="ITX19" s="129"/>
      <c r="ITY19" s="129"/>
      <c r="ITZ19" s="129"/>
      <c r="IUA19" s="129"/>
      <c r="IUB19" s="129"/>
      <c r="IUC19" s="129"/>
      <c r="IUD19" s="129"/>
      <c r="IUE19" s="129"/>
      <c r="IUF19" s="129"/>
      <c r="IUG19" s="129"/>
      <c r="IUH19" s="129"/>
      <c r="IUI19" s="129"/>
      <c r="IUJ19" s="129"/>
      <c r="IUK19" s="129"/>
      <c r="IUL19" s="129"/>
      <c r="IUM19" s="129"/>
      <c r="IUN19" s="129"/>
      <c r="IUO19" s="129"/>
      <c r="IUP19" s="129"/>
      <c r="IUQ19" s="129"/>
      <c r="IUR19" s="129"/>
      <c r="IUS19" s="129"/>
      <c r="IUT19" s="129"/>
      <c r="IUU19" s="129"/>
      <c r="IUV19" s="129"/>
      <c r="IUW19" s="129"/>
      <c r="IUX19" s="129"/>
      <c r="IUY19" s="129"/>
      <c r="IUZ19" s="129"/>
      <c r="IVA19" s="129"/>
      <c r="IVB19" s="129"/>
      <c r="IVC19" s="129"/>
      <c r="IVD19" s="129"/>
      <c r="IVE19" s="129"/>
      <c r="IVF19" s="129"/>
      <c r="IVG19" s="129"/>
      <c r="IVH19" s="129"/>
      <c r="IVI19" s="129"/>
      <c r="IVJ19" s="129"/>
      <c r="IVK19" s="129"/>
      <c r="IVL19" s="129"/>
      <c r="IVM19" s="129"/>
      <c r="IVN19" s="129"/>
      <c r="IVO19" s="129"/>
      <c r="IVP19" s="129"/>
      <c r="IVQ19" s="129"/>
      <c r="IVR19" s="129"/>
      <c r="IVS19" s="129"/>
      <c r="IVT19" s="129"/>
      <c r="IVU19" s="129"/>
      <c r="IVV19" s="129"/>
      <c r="IVW19" s="129"/>
      <c r="IVX19" s="129"/>
      <c r="IVY19" s="129"/>
      <c r="IVZ19" s="129"/>
      <c r="IWA19" s="129"/>
      <c r="IWB19" s="129"/>
      <c r="IWC19" s="129"/>
      <c r="IWD19" s="129"/>
      <c r="IWE19" s="129"/>
      <c r="IWF19" s="129"/>
      <c r="IWG19" s="129"/>
      <c r="IWH19" s="129"/>
      <c r="IWI19" s="129"/>
      <c r="IWJ19" s="129"/>
      <c r="IWK19" s="129"/>
      <c r="IWL19" s="129"/>
      <c r="IWM19" s="129"/>
      <c r="IWN19" s="129"/>
      <c r="IWO19" s="129"/>
      <c r="IWP19" s="129"/>
      <c r="IWQ19" s="129"/>
      <c r="IWR19" s="129"/>
      <c r="IWS19" s="129"/>
      <c r="IWT19" s="129"/>
      <c r="IWU19" s="129"/>
      <c r="IWV19" s="129"/>
      <c r="IWW19" s="129"/>
      <c r="IWX19" s="129"/>
      <c r="IWY19" s="129"/>
      <c r="IWZ19" s="129"/>
      <c r="IXA19" s="129"/>
      <c r="IXB19" s="129"/>
      <c r="IXC19" s="129"/>
      <c r="IXD19" s="129"/>
      <c r="IXE19" s="129"/>
      <c r="IXF19" s="129"/>
      <c r="IXG19" s="129"/>
      <c r="IXH19" s="129"/>
      <c r="IXI19" s="129"/>
      <c r="IXJ19" s="129"/>
      <c r="IXK19" s="129"/>
      <c r="IXL19" s="129"/>
      <c r="IXM19" s="129"/>
      <c r="IXN19" s="129"/>
      <c r="IXO19" s="129"/>
      <c r="IXP19" s="129"/>
      <c r="IXQ19" s="129"/>
      <c r="IXR19" s="129"/>
      <c r="IXS19" s="129"/>
      <c r="IXT19" s="129"/>
      <c r="IXU19" s="129"/>
      <c r="IXV19" s="129"/>
      <c r="IXW19" s="129"/>
      <c r="IXX19" s="129"/>
      <c r="IXY19" s="129"/>
      <c r="IXZ19" s="129"/>
      <c r="IYA19" s="129"/>
      <c r="IYB19" s="129"/>
      <c r="IYC19" s="129"/>
      <c r="IYD19" s="129"/>
      <c r="IYE19" s="129"/>
      <c r="IYF19" s="129"/>
      <c r="IYG19" s="129"/>
      <c r="IYH19" s="129"/>
      <c r="IYI19" s="129"/>
      <c r="IYJ19" s="129"/>
      <c r="IYK19" s="129"/>
      <c r="IYL19" s="129"/>
      <c r="IYM19" s="129"/>
      <c r="IYN19" s="129"/>
      <c r="IYO19" s="129"/>
      <c r="IYP19" s="129"/>
      <c r="IYQ19" s="129"/>
      <c r="IYR19" s="129"/>
      <c r="IYS19" s="129"/>
      <c r="IYT19" s="129"/>
      <c r="IYU19" s="129"/>
      <c r="IYV19" s="129"/>
      <c r="IYW19" s="129"/>
      <c r="IYX19" s="129"/>
      <c r="IYY19" s="129"/>
      <c r="IYZ19" s="129"/>
      <c r="IZA19" s="129"/>
      <c r="IZB19" s="129"/>
      <c r="IZC19" s="129"/>
      <c r="IZD19" s="129"/>
      <c r="IZE19" s="129"/>
      <c r="IZF19" s="129"/>
      <c r="IZG19" s="129"/>
      <c r="IZH19" s="129"/>
      <c r="IZI19" s="129"/>
      <c r="IZJ19" s="129"/>
      <c r="IZK19" s="129"/>
      <c r="IZL19" s="129"/>
      <c r="IZM19" s="129"/>
      <c r="IZN19" s="129"/>
      <c r="IZO19" s="129"/>
      <c r="IZP19" s="129"/>
      <c r="IZQ19" s="129"/>
      <c r="IZR19" s="129"/>
      <c r="IZS19" s="129"/>
      <c r="IZT19" s="129"/>
      <c r="IZU19" s="129"/>
      <c r="IZV19" s="129"/>
      <c r="IZW19" s="129"/>
      <c r="IZX19" s="129"/>
      <c r="IZY19" s="129"/>
      <c r="IZZ19" s="129"/>
      <c r="JAA19" s="129"/>
      <c r="JAB19" s="129"/>
      <c r="JAC19" s="129"/>
      <c r="JAD19" s="129"/>
      <c r="JAE19" s="129"/>
      <c r="JAF19" s="129"/>
      <c r="JAG19" s="129"/>
      <c r="JAH19" s="129"/>
      <c r="JAI19" s="129"/>
      <c r="JAJ19" s="129"/>
      <c r="JAK19" s="129"/>
      <c r="JAL19" s="129"/>
      <c r="JAM19" s="129"/>
      <c r="JAN19" s="129"/>
      <c r="JAO19" s="129"/>
      <c r="JAP19" s="129"/>
      <c r="JAQ19" s="129"/>
      <c r="JAR19" s="129"/>
      <c r="JAS19" s="129"/>
      <c r="JAT19" s="129"/>
      <c r="JAU19" s="129"/>
      <c r="JAV19" s="129"/>
      <c r="JAW19" s="129"/>
      <c r="JAX19" s="129"/>
      <c r="JAY19" s="129"/>
      <c r="JAZ19" s="129"/>
      <c r="JBA19" s="129"/>
      <c r="JBB19" s="129"/>
      <c r="JBC19" s="129"/>
      <c r="JBD19" s="129"/>
      <c r="JBE19" s="129"/>
      <c r="JBF19" s="129"/>
      <c r="JBG19" s="129"/>
      <c r="JBH19" s="129"/>
      <c r="JBI19" s="129"/>
      <c r="JBJ19" s="129"/>
      <c r="JBK19" s="129"/>
      <c r="JBL19" s="129"/>
      <c r="JBM19" s="129"/>
      <c r="JBN19" s="129"/>
      <c r="JBO19" s="129"/>
      <c r="JBP19" s="129"/>
      <c r="JBQ19" s="129"/>
      <c r="JBR19" s="129"/>
      <c r="JBS19" s="129"/>
      <c r="JBT19" s="129"/>
      <c r="JBU19" s="129"/>
      <c r="JBV19" s="129"/>
      <c r="JBW19" s="129"/>
      <c r="JBX19" s="129"/>
      <c r="JBY19" s="129"/>
      <c r="JBZ19" s="129"/>
      <c r="JCA19" s="129"/>
      <c r="JCB19" s="129"/>
      <c r="JCC19" s="129"/>
      <c r="JCD19" s="129"/>
      <c r="JCE19" s="129"/>
      <c r="JCF19" s="129"/>
      <c r="JCG19" s="129"/>
      <c r="JCH19" s="129"/>
      <c r="JCI19" s="129"/>
      <c r="JCJ19" s="129"/>
      <c r="JCK19" s="129"/>
      <c r="JCL19" s="129"/>
      <c r="JCM19" s="129"/>
      <c r="JCN19" s="129"/>
      <c r="JCO19" s="129"/>
      <c r="JCP19" s="129"/>
      <c r="JCQ19" s="129"/>
      <c r="JCR19" s="129"/>
      <c r="JCS19" s="129"/>
      <c r="JCT19" s="129"/>
      <c r="JCU19" s="129"/>
      <c r="JCV19" s="129"/>
      <c r="JCW19" s="129"/>
      <c r="JCX19" s="129"/>
      <c r="JCY19" s="129"/>
      <c r="JCZ19" s="129"/>
      <c r="JDA19" s="129"/>
      <c r="JDB19" s="129"/>
      <c r="JDC19" s="129"/>
      <c r="JDD19" s="129"/>
      <c r="JDE19" s="129"/>
      <c r="JDF19" s="129"/>
      <c r="JDG19" s="129"/>
      <c r="JDH19" s="129"/>
      <c r="JDI19" s="129"/>
      <c r="JDJ19" s="129"/>
      <c r="JDK19" s="129"/>
      <c r="JDL19" s="129"/>
      <c r="JDM19" s="129"/>
      <c r="JDN19" s="129"/>
      <c r="JDO19" s="129"/>
      <c r="JDP19" s="129"/>
      <c r="JDQ19" s="129"/>
      <c r="JDR19" s="129"/>
      <c r="JDS19" s="129"/>
      <c r="JDT19" s="129"/>
      <c r="JDU19" s="129"/>
      <c r="JDV19" s="129"/>
      <c r="JDW19" s="129"/>
      <c r="JDX19" s="129"/>
      <c r="JDY19" s="129"/>
      <c r="JDZ19" s="129"/>
      <c r="JEA19" s="129"/>
      <c r="JEB19" s="129"/>
      <c r="JEC19" s="129"/>
      <c r="JED19" s="129"/>
      <c r="JEE19" s="129"/>
      <c r="JEF19" s="129"/>
      <c r="JEG19" s="129"/>
      <c r="JEH19" s="129"/>
      <c r="JEI19" s="129"/>
      <c r="JEJ19" s="129"/>
      <c r="JEK19" s="129"/>
      <c r="JEL19" s="129"/>
      <c r="JEM19" s="129"/>
      <c r="JEN19" s="129"/>
      <c r="JEO19" s="129"/>
      <c r="JEP19" s="129"/>
      <c r="JEQ19" s="129"/>
      <c r="JER19" s="129"/>
      <c r="JES19" s="129"/>
      <c r="JET19" s="129"/>
      <c r="JEU19" s="129"/>
      <c r="JEV19" s="129"/>
      <c r="JEW19" s="129"/>
      <c r="JEX19" s="129"/>
      <c r="JEY19" s="129"/>
      <c r="JEZ19" s="129"/>
      <c r="JFA19" s="129"/>
      <c r="JFB19" s="129"/>
      <c r="JFC19" s="129"/>
      <c r="JFD19" s="129"/>
      <c r="JFE19" s="129"/>
      <c r="JFF19" s="129"/>
      <c r="JFG19" s="129"/>
      <c r="JFH19" s="129"/>
      <c r="JFI19" s="129"/>
      <c r="JFJ19" s="129"/>
      <c r="JFK19" s="129"/>
      <c r="JFL19" s="129"/>
      <c r="JFM19" s="129"/>
      <c r="JFN19" s="129"/>
      <c r="JFO19" s="129"/>
      <c r="JFP19" s="129"/>
      <c r="JFQ19" s="129"/>
      <c r="JFR19" s="129"/>
      <c r="JFS19" s="129"/>
      <c r="JFT19" s="129"/>
      <c r="JFU19" s="129"/>
      <c r="JFV19" s="129"/>
      <c r="JFW19" s="129"/>
      <c r="JFX19" s="129"/>
      <c r="JFY19" s="129"/>
      <c r="JFZ19" s="129"/>
      <c r="JGA19" s="129"/>
      <c r="JGB19" s="129"/>
      <c r="JGC19" s="129"/>
      <c r="JGD19" s="129"/>
      <c r="JGE19" s="129"/>
      <c r="JGF19" s="129"/>
      <c r="JGG19" s="129"/>
      <c r="JGH19" s="129"/>
      <c r="JGI19" s="129"/>
      <c r="JGJ19" s="129"/>
      <c r="JGK19" s="129"/>
      <c r="JGL19" s="129"/>
      <c r="JGM19" s="129"/>
      <c r="JGN19" s="129"/>
      <c r="JGO19" s="129"/>
      <c r="JGP19" s="129"/>
      <c r="JGQ19" s="129"/>
      <c r="JGR19" s="129"/>
      <c r="JGS19" s="129"/>
      <c r="JGT19" s="129"/>
      <c r="JGU19" s="129"/>
      <c r="JGV19" s="129"/>
      <c r="JGW19" s="129"/>
      <c r="JGX19" s="129"/>
      <c r="JGY19" s="129"/>
      <c r="JGZ19" s="129"/>
      <c r="JHA19" s="129"/>
      <c r="JHB19" s="129"/>
      <c r="JHC19" s="129"/>
      <c r="JHD19" s="129"/>
      <c r="JHE19" s="129"/>
      <c r="JHF19" s="129"/>
      <c r="JHG19" s="129"/>
      <c r="JHH19" s="129"/>
      <c r="JHI19" s="129"/>
      <c r="JHJ19" s="129"/>
      <c r="JHK19" s="129"/>
      <c r="JHL19" s="129"/>
      <c r="JHM19" s="129"/>
      <c r="JHN19" s="129"/>
      <c r="JHO19" s="129"/>
      <c r="JHP19" s="129"/>
      <c r="JHQ19" s="129"/>
      <c r="JHR19" s="129"/>
      <c r="JHS19" s="129"/>
      <c r="JHT19" s="129"/>
      <c r="JHU19" s="129"/>
      <c r="JHV19" s="129"/>
      <c r="JHW19" s="129"/>
      <c r="JHX19" s="129"/>
      <c r="JHY19" s="129"/>
      <c r="JHZ19" s="129"/>
      <c r="JIA19" s="129"/>
      <c r="JIB19" s="129"/>
      <c r="JIC19" s="129"/>
      <c r="JID19" s="129"/>
      <c r="JIE19" s="129"/>
      <c r="JIF19" s="129"/>
      <c r="JIG19" s="129"/>
      <c r="JIH19" s="129"/>
      <c r="JII19" s="129"/>
      <c r="JIJ19" s="129"/>
      <c r="JIK19" s="129"/>
      <c r="JIL19" s="129"/>
      <c r="JIM19" s="129"/>
      <c r="JIN19" s="129"/>
      <c r="JIO19" s="129"/>
      <c r="JIP19" s="129"/>
      <c r="JIQ19" s="129"/>
      <c r="JIR19" s="129"/>
      <c r="JIS19" s="129"/>
      <c r="JIT19" s="129"/>
      <c r="JIU19" s="129"/>
      <c r="JIV19" s="129"/>
      <c r="JIW19" s="129"/>
      <c r="JIX19" s="129"/>
      <c r="JIY19" s="129"/>
      <c r="JIZ19" s="129"/>
      <c r="JJA19" s="129"/>
      <c r="JJB19" s="129"/>
      <c r="JJC19" s="129"/>
      <c r="JJD19" s="129"/>
      <c r="JJE19" s="129"/>
      <c r="JJF19" s="129"/>
      <c r="JJG19" s="129"/>
      <c r="JJH19" s="129"/>
      <c r="JJI19" s="129"/>
      <c r="JJJ19" s="129"/>
      <c r="JJK19" s="129"/>
      <c r="JJL19" s="129"/>
      <c r="JJM19" s="129"/>
      <c r="JJN19" s="129"/>
      <c r="JJO19" s="129"/>
      <c r="JJP19" s="129"/>
      <c r="JJQ19" s="129"/>
      <c r="JJR19" s="129"/>
      <c r="JJS19" s="129"/>
      <c r="JJT19" s="129"/>
      <c r="JJU19" s="129"/>
      <c r="JJV19" s="129"/>
      <c r="JJW19" s="129"/>
      <c r="JJX19" s="129"/>
      <c r="JJY19" s="129"/>
      <c r="JJZ19" s="129"/>
      <c r="JKA19" s="129"/>
      <c r="JKB19" s="129"/>
      <c r="JKC19" s="129"/>
      <c r="JKD19" s="129"/>
      <c r="JKE19" s="129"/>
      <c r="JKF19" s="129"/>
      <c r="JKG19" s="129"/>
      <c r="JKH19" s="129"/>
      <c r="JKI19" s="129"/>
      <c r="JKJ19" s="129"/>
      <c r="JKK19" s="129"/>
      <c r="JKL19" s="129"/>
      <c r="JKM19" s="129"/>
      <c r="JKN19" s="129"/>
      <c r="JKO19" s="129"/>
      <c r="JKP19" s="129"/>
      <c r="JKQ19" s="129"/>
      <c r="JKR19" s="129"/>
      <c r="JKS19" s="129"/>
      <c r="JKT19" s="129"/>
      <c r="JKU19" s="129"/>
      <c r="JKV19" s="129"/>
      <c r="JKW19" s="129"/>
      <c r="JKX19" s="129"/>
      <c r="JKY19" s="129"/>
      <c r="JKZ19" s="129"/>
      <c r="JLA19" s="129"/>
      <c r="JLB19" s="129"/>
      <c r="JLC19" s="129"/>
      <c r="JLD19" s="129"/>
      <c r="JLE19" s="129"/>
      <c r="JLF19" s="129"/>
      <c r="JLG19" s="129"/>
      <c r="JLH19" s="129"/>
      <c r="JLI19" s="129"/>
      <c r="JLJ19" s="129"/>
      <c r="JLK19" s="129"/>
      <c r="JLL19" s="129"/>
      <c r="JLM19" s="129"/>
      <c r="JLN19" s="129"/>
      <c r="JLO19" s="129"/>
      <c r="JLP19" s="129"/>
      <c r="JLQ19" s="129"/>
      <c r="JLR19" s="129"/>
      <c r="JLS19" s="129"/>
      <c r="JLT19" s="129"/>
      <c r="JLU19" s="129"/>
      <c r="JLV19" s="129"/>
      <c r="JLW19" s="129"/>
      <c r="JLX19" s="129"/>
      <c r="JLY19" s="129"/>
      <c r="JLZ19" s="129"/>
      <c r="JMA19" s="129"/>
      <c r="JMB19" s="129"/>
      <c r="JMC19" s="129"/>
      <c r="JMD19" s="129"/>
      <c r="JME19" s="129"/>
      <c r="JMF19" s="129"/>
      <c r="JMG19" s="129"/>
      <c r="JMH19" s="129"/>
      <c r="JMI19" s="129"/>
      <c r="JMJ19" s="129"/>
      <c r="JMK19" s="129"/>
      <c r="JML19" s="129"/>
      <c r="JMM19" s="129"/>
      <c r="JMN19" s="129"/>
      <c r="JMO19" s="129"/>
      <c r="JMP19" s="129"/>
      <c r="JMQ19" s="129"/>
      <c r="JMR19" s="129"/>
      <c r="JMS19" s="129"/>
      <c r="JMT19" s="129"/>
      <c r="JMU19" s="129"/>
      <c r="JMV19" s="129"/>
      <c r="JMW19" s="129"/>
      <c r="JMX19" s="129"/>
      <c r="JMY19" s="129"/>
      <c r="JMZ19" s="129"/>
      <c r="JNA19" s="129"/>
      <c r="JNB19" s="129"/>
      <c r="JNC19" s="129"/>
      <c r="JND19" s="129"/>
      <c r="JNE19" s="129"/>
      <c r="JNF19" s="129"/>
      <c r="JNG19" s="129"/>
      <c r="JNH19" s="129"/>
      <c r="JNI19" s="129"/>
      <c r="JNJ19" s="129"/>
      <c r="JNK19" s="129"/>
      <c r="JNL19" s="129"/>
      <c r="JNM19" s="129"/>
      <c r="JNN19" s="129"/>
      <c r="JNO19" s="129"/>
      <c r="JNP19" s="129"/>
      <c r="JNQ19" s="129"/>
      <c r="JNR19" s="129"/>
      <c r="JNS19" s="129"/>
      <c r="JNT19" s="129"/>
      <c r="JNU19" s="129"/>
      <c r="JNV19" s="129"/>
      <c r="JNW19" s="129"/>
      <c r="JNX19" s="129"/>
      <c r="JNY19" s="129"/>
      <c r="JNZ19" s="129"/>
      <c r="JOA19" s="129"/>
      <c r="JOB19" s="129"/>
      <c r="JOC19" s="129"/>
      <c r="JOD19" s="129"/>
      <c r="JOE19" s="129"/>
      <c r="JOF19" s="129"/>
      <c r="JOG19" s="129"/>
      <c r="JOH19" s="129"/>
      <c r="JOI19" s="129"/>
      <c r="JOJ19" s="129"/>
      <c r="JOK19" s="129"/>
      <c r="JOL19" s="129"/>
      <c r="JOM19" s="129"/>
      <c r="JON19" s="129"/>
      <c r="JOO19" s="129"/>
      <c r="JOP19" s="129"/>
      <c r="JOQ19" s="129"/>
      <c r="JOR19" s="129"/>
      <c r="JOS19" s="129"/>
      <c r="JOT19" s="129"/>
      <c r="JOU19" s="129"/>
      <c r="JOV19" s="129"/>
      <c r="JOW19" s="129"/>
      <c r="JOX19" s="129"/>
      <c r="JOY19" s="129"/>
      <c r="JOZ19" s="129"/>
      <c r="JPA19" s="129"/>
      <c r="JPB19" s="129"/>
      <c r="JPC19" s="129"/>
      <c r="JPD19" s="129"/>
      <c r="JPE19" s="129"/>
      <c r="JPF19" s="129"/>
      <c r="JPG19" s="129"/>
      <c r="JPH19" s="129"/>
      <c r="JPI19" s="129"/>
      <c r="JPJ19" s="129"/>
      <c r="JPK19" s="129"/>
      <c r="JPL19" s="129"/>
      <c r="JPM19" s="129"/>
      <c r="JPN19" s="129"/>
      <c r="JPO19" s="129"/>
      <c r="JPP19" s="129"/>
      <c r="JPQ19" s="129"/>
      <c r="JPR19" s="129"/>
      <c r="JPS19" s="129"/>
      <c r="JPT19" s="129"/>
      <c r="JPU19" s="129"/>
      <c r="JPV19" s="129"/>
      <c r="JPW19" s="129"/>
      <c r="JPX19" s="129"/>
      <c r="JPY19" s="129"/>
      <c r="JPZ19" s="129"/>
      <c r="JQA19" s="129"/>
      <c r="JQB19" s="129"/>
      <c r="JQC19" s="129"/>
      <c r="JQD19" s="129"/>
      <c r="JQE19" s="129"/>
      <c r="JQF19" s="129"/>
      <c r="JQG19" s="129"/>
      <c r="JQH19" s="129"/>
      <c r="JQI19" s="129"/>
      <c r="JQJ19" s="129"/>
      <c r="JQK19" s="129"/>
      <c r="JQL19" s="129"/>
      <c r="JQM19" s="129"/>
      <c r="JQN19" s="129"/>
      <c r="JQO19" s="129"/>
      <c r="JQP19" s="129"/>
      <c r="JQQ19" s="129"/>
      <c r="JQR19" s="129"/>
      <c r="JQS19" s="129"/>
      <c r="JQT19" s="129"/>
      <c r="JQU19" s="129"/>
      <c r="JQV19" s="129"/>
      <c r="JQW19" s="129"/>
      <c r="JQX19" s="129"/>
      <c r="JQY19" s="129"/>
      <c r="JQZ19" s="129"/>
      <c r="JRA19" s="129"/>
      <c r="JRB19" s="129"/>
      <c r="JRC19" s="129"/>
      <c r="JRD19" s="129"/>
      <c r="JRE19" s="129"/>
      <c r="JRF19" s="129"/>
      <c r="JRG19" s="129"/>
      <c r="JRH19" s="129"/>
      <c r="JRI19" s="129"/>
      <c r="JRJ19" s="129"/>
      <c r="JRK19" s="129"/>
      <c r="JRL19" s="129"/>
      <c r="JRM19" s="129"/>
      <c r="JRN19" s="129"/>
      <c r="JRO19" s="129"/>
      <c r="JRP19" s="129"/>
      <c r="JRQ19" s="129"/>
      <c r="JRR19" s="129"/>
      <c r="JRS19" s="129"/>
      <c r="JRT19" s="129"/>
      <c r="JRU19" s="129"/>
      <c r="JRV19" s="129"/>
      <c r="JRW19" s="129"/>
      <c r="JRX19" s="129"/>
      <c r="JRY19" s="129"/>
      <c r="JRZ19" s="129"/>
      <c r="JSA19" s="129"/>
      <c r="JSB19" s="129"/>
      <c r="JSC19" s="129"/>
      <c r="JSD19" s="129"/>
      <c r="JSE19" s="129"/>
      <c r="JSF19" s="129"/>
      <c r="JSG19" s="129"/>
      <c r="JSH19" s="129"/>
      <c r="JSI19" s="129"/>
      <c r="JSJ19" s="129"/>
      <c r="JSK19" s="129"/>
      <c r="JSL19" s="129"/>
      <c r="JSM19" s="129"/>
      <c r="JSN19" s="129"/>
      <c r="JSO19" s="129"/>
      <c r="JSP19" s="129"/>
      <c r="JSQ19" s="129"/>
      <c r="JSR19" s="129"/>
      <c r="JSS19" s="129"/>
      <c r="JST19" s="129"/>
      <c r="JSU19" s="129"/>
      <c r="JSV19" s="129"/>
      <c r="JSW19" s="129"/>
      <c r="JSX19" s="129"/>
      <c r="JSY19" s="129"/>
      <c r="JSZ19" s="129"/>
      <c r="JTA19" s="129"/>
      <c r="JTB19" s="129"/>
      <c r="JTC19" s="129"/>
      <c r="JTD19" s="129"/>
      <c r="JTE19" s="129"/>
      <c r="JTF19" s="129"/>
      <c r="JTG19" s="129"/>
      <c r="JTH19" s="129"/>
      <c r="JTI19" s="129"/>
      <c r="JTJ19" s="129"/>
      <c r="JTK19" s="129"/>
      <c r="JTL19" s="129"/>
      <c r="JTM19" s="129"/>
      <c r="JTN19" s="129"/>
      <c r="JTO19" s="129"/>
      <c r="JTP19" s="129"/>
      <c r="JTQ19" s="129"/>
      <c r="JTR19" s="129"/>
      <c r="JTS19" s="129"/>
      <c r="JTT19" s="129"/>
      <c r="JTU19" s="129"/>
      <c r="JTV19" s="129"/>
      <c r="JTW19" s="129"/>
      <c r="JTX19" s="129"/>
      <c r="JTY19" s="129"/>
      <c r="JTZ19" s="129"/>
      <c r="JUA19" s="129"/>
      <c r="JUB19" s="129"/>
      <c r="JUC19" s="129"/>
      <c r="JUD19" s="129"/>
      <c r="JUE19" s="129"/>
      <c r="JUF19" s="129"/>
      <c r="JUG19" s="129"/>
      <c r="JUH19" s="129"/>
      <c r="JUI19" s="129"/>
      <c r="JUJ19" s="129"/>
      <c r="JUK19" s="129"/>
      <c r="JUL19" s="129"/>
      <c r="JUM19" s="129"/>
      <c r="JUN19" s="129"/>
      <c r="JUO19" s="129"/>
      <c r="JUP19" s="129"/>
      <c r="JUQ19" s="129"/>
      <c r="JUR19" s="129"/>
      <c r="JUS19" s="129"/>
      <c r="JUT19" s="129"/>
      <c r="JUU19" s="129"/>
      <c r="JUV19" s="129"/>
      <c r="JUW19" s="129"/>
      <c r="JUX19" s="129"/>
      <c r="JUY19" s="129"/>
      <c r="JUZ19" s="129"/>
      <c r="JVA19" s="129"/>
      <c r="JVB19" s="129"/>
      <c r="JVC19" s="129"/>
      <c r="JVD19" s="129"/>
      <c r="JVE19" s="129"/>
      <c r="JVF19" s="129"/>
      <c r="JVG19" s="129"/>
      <c r="JVH19" s="129"/>
      <c r="JVI19" s="129"/>
      <c r="JVJ19" s="129"/>
      <c r="JVK19" s="129"/>
      <c r="JVL19" s="129"/>
      <c r="JVM19" s="129"/>
      <c r="JVN19" s="129"/>
      <c r="JVO19" s="129"/>
      <c r="JVP19" s="129"/>
      <c r="JVQ19" s="129"/>
      <c r="JVR19" s="129"/>
      <c r="JVS19" s="129"/>
      <c r="JVT19" s="129"/>
      <c r="JVU19" s="129"/>
      <c r="JVV19" s="129"/>
      <c r="JVW19" s="129"/>
      <c r="JVX19" s="129"/>
      <c r="JVY19" s="129"/>
      <c r="JVZ19" s="129"/>
      <c r="JWA19" s="129"/>
      <c r="JWB19" s="129"/>
      <c r="JWC19" s="129"/>
      <c r="JWD19" s="129"/>
      <c r="JWE19" s="129"/>
      <c r="JWF19" s="129"/>
      <c r="JWG19" s="129"/>
      <c r="JWH19" s="129"/>
      <c r="JWI19" s="129"/>
      <c r="JWJ19" s="129"/>
      <c r="JWK19" s="129"/>
      <c r="JWL19" s="129"/>
      <c r="JWM19" s="129"/>
      <c r="JWN19" s="129"/>
      <c r="JWO19" s="129"/>
      <c r="JWP19" s="129"/>
      <c r="JWQ19" s="129"/>
      <c r="JWR19" s="129"/>
      <c r="JWS19" s="129"/>
      <c r="JWT19" s="129"/>
      <c r="JWU19" s="129"/>
      <c r="JWV19" s="129"/>
      <c r="JWW19" s="129"/>
      <c r="JWX19" s="129"/>
      <c r="JWY19" s="129"/>
      <c r="JWZ19" s="129"/>
      <c r="JXA19" s="129"/>
      <c r="JXB19" s="129"/>
      <c r="JXC19" s="129"/>
      <c r="JXD19" s="129"/>
      <c r="JXE19" s="129"/>
      <c r="JXF19" s="129"/>
      <c r="JXG19" s="129"/>
      <c r="JXH19" s="129"/>
      <c r="JXI19" s="129"/>
      <c r="JXJ19" s="129"/>
      <c r="JXK19" s="129"/>
      <c r="JXL19" s="129"/>
      <c r="JXM19" s="129"/>
      <c r="JXN19" s="129"/>
      <c r="JXO19" s="129"/>
      <c r="JXP19" s="129"/>
      <c r="JXQ19" s="129"/>
      <c r="JXR19" s="129"/>
      <c r="JXS19" s="129"/>
      <c r="JXT19" s="129"/>
      <c r="JXU19" s="129"/>
      <c r="JXV19" s="129"/>
      <c r="JXW19" s="129"/>
      <c r="JXX19" s="129"/>
      <c r="JXY19" s="129"/>
      <c r="JXZ19" s="129"/>
      <c r="JYA19" s="129"/>
      <c r="JYB19" s="129"/>
      <c r="JYC19" s="129"/>
      <c r="JYD19" s="129"/>
      <c r="JYE19" s="129"/>
      <c r="JYF19" s="129"/>
      <c r="JYG19" s="129"/>
      <c r="JYH19" s="129"/>
      <c r="JYI19" s="129"/>
      <c r="JYJ19" s="129"/>
      <c r="JYK19" s="129"/>
      <c r="JYL19" s="129"/>
      <c r="JYM19" s="129"/>
      <c r="JYN19" s="129"/>
      <c r="JYO19" s="129"/>
      <c r="JYP19" s="129"/>
      <c r="JYQ19" s="129"/>
      <c r="JYR19" s="129"/>
      <c r="JYS19" s="129"/>
      <c r="JYT19" s="129"/>
      <c r="JYU19" s="129"/>
      <c r="JYV19" s="129"/>
      <c r="JYW19" s="129"/>
      <c r="JYX19" s="129"/>
      <c r="JYY19" s="129"/>
      <c r="JYZ19" s="129"/>
      <c r="JZA19" s="129"/>
      <c r="JZB19" s="129"/>
      <c r="JZC19" s="129"/>
      <c r="JZD19" s="129"/>
      <c r="JZE19" s="129"/>
      <c r="JZF19" s="129"/>
      <c r="JZG19" s="129"/>
      <c r="JZH19" s="129"/>
      <c r="JZI19" s="129"/>
      <c r="JZJ19" s="129"/>
      <c r="JZK19" s="129"/>
      <c r="JZL19" s="129"/>
      <c r="JZM19" s="129"/>
      <c r="JZN19" s="129"/>
      <c r="JZO19" s="129"/>
      <c r="JZP19" s="129"/>
      <c r="JZQ19" s="129"/>
      <c r="JZR19" s="129"/>
      <c r="JZS19" s="129"/>
      <c r="JZT19" s="129"/>
      <c r="JZU19" s="129"/>
      <c r="JZV19" s="129"/>
      <c r="JZW19" s="129"/>
      <c r="JZX19" s="129"/>
      <c r="JZY19" s="129"/>
      <c r="JZZ19" s="129"/>
      <c r="KAA19" s="129"/>
      <c r="KAB19" s="129"/>
      <c r="KAC19" s="129"/>
      <c r="KAD19" s="129"/>
      <c r="KAE19" s="129"/>
      <c r="KAF19" s="129"/>
      <c r="KAG19" s="129"/>
      <c r="KAH19" s="129"/>
      <c r="KAI19" s="129"/>
      <c r="KAJ19" s="129"/>
      <c r="KAK19" s="129"/>
      <c r="KAL19" s="129"/>
      <c r="KAM19" s="129"/>
      <c r="KAN19" s="129"/>
      <c r="KAO19" s="129"/>
      <c r="KAP19" s="129"/>
      <c r="KAQ19" s="129"/>
      <c r="KAR19" s="129"/>
      <c r="KAS19" s="129"/>
      <c r="KAT19" s="129"/>
      <c r="KAU19" s="129"/>
      <c r="KAV19" s="129"/>
      <c r="KAW19" s="129"/>
      <c r="KAX19" s="129"/>
      <c r="KAY19" s="129"/>
      <c r="KAZ19" s="129"/>
      <c r="KBA19" s="129"/>
      <c r="KBB19" s="129"/>
      <c r="KBC19" s="129"/>
      <c r="KBD19" s="129"/>
      <c r="KBE19" s="129"/>
      <c r="KBF19" s="129"/>
      <c r="KBG19" s="129"/>
      <c r="KBH19" s="129"/>
      <c r="KBI19" s="129"/>
      <c r="KBJ19" s="129"/>
      <c r="KBK19" s="129"/>
      <c r="KBL19" s="129"/>
      <c r="KBM19" s="129"/>
      <c r="KBN19" s="129"/>
      <c r="KBO19" s="129"/>
      <c r="KBP19" s="129"/>
      <c r="KBQ19" s="129"/>
      <c r="KBR19" s="129"/>
      <c r="KBS19" s="129"/>
      <c r="KBT19" s="129"/>
      <c r="KBU19" s="129"/>
      <c r="KBV19" s="129"/>
      <c r="KBW19" s="129"/>
      <c r="KBX19" s="129"/>
      <c r="KBY19" s="129"/>
      <c r="KBZ19" s="129"/>
      <c r="KCA19" s="129"/>
      <c r="KCB19" s="129"/>
      <c r="KCC19" s="129"/>
      <c r="KCD19" s="129"/>
      <c r="KCE19" s="129"/>
      <c r="KCF19" s="129"/>
      <c r="KCG19" s="129"/>
      <c r="KCH19" s="129"/>
      <c r="KCI19" s="129"/>
      <c r="KCJ19" s="129"/>
      <c r="KCK19" s="129"/>
      <c r="KCL19" s="129"/>
      <c r="KCM19" s="129"/>
      <c r="KCN19" s="129"/>
      <c r="KCO19" s="129"/>
      <c r="KCP19" s="129"/>
      <c r="KCQ19" s="129"/>
      <c r="KCR19" s="129"/>
      <c r="KCS19" s="129"/>
      <c r="KCT19" s="129"/>
      <c r="KCU19" s="129"/>
      <c r="KCV19" s="129"/>
      <c r="KCW19" s="129"/>
      <c r="KCX19" s="129"/>
      <c r="KCY19" s="129"/>
      <c r="KCZ19" s="129"/>
      <c r="KDA19" s="129"/>
      <c r="KDB19" s="129"/>
      <c r="KDC19" s="129"/>
      <c r="KDD19" s="129"/>
      <c r="KDE19" s="129"/>
      <c r="KDF19" s="129"/>
      <c r="KDG19" s="129"/>
      <c r="KDH19" s="129"/>
      <c r="KDI19" s="129"/>
      <c r="KDJ19" s="129"/>
      <c r="KDK19" s="129"/>
      <c r="KDL19" s="129"/>
      <c r="KDM19" s="129"/>
      <c r="KDN19" s="129"/>
      <c r="KDO19" s="129"/>
      <c r="KDP19" s="129"/>
      <c r="KDQ19" s="129"/>
      <c r="KDR19" s="129"/>
      <c r="KDS19" s="129"/>
      <c r="KDT19" s="129"/>
      <c r="KDU19" s="129"/>
      <c r="KDV19" s="129"/>
      <c r="KDW19" s="129"/>
      <c r="KDX19" s="129"/>
      <c r="KDY19" s="129"/>
      <c r="KDZ19" s="129"/>
      <c r="KEA19" s="129"/>
      <c r="KEB19" s="129"/>
      <c r="KEC19" s="129"/>
      <c r="KED19" s="129"/>
      <c r="KEE19" s="129"/>
      <c r="KEF19" s="129"/>
      <c r="KEG19" s="129"/>
      <c r="KEH19" s="129"/>
      <c r="KEI19" s="129"/>
      <c r="KEJ19" s="129"/>
      <c r="KEK19" s="129"/>
      <c r="KEL19" s="129"/>
      <c r="KEM19" s="129"/>
      <c r="KEN19" s="129"/>
      <c r="KEO19" s="129"/>
      <c r="KEP19" s="129"/>
      <c r="KEQ19" s="129"/>
      <c r="KER19" s="129"/>
      <c r="KES19" s="129"/>
      <c r="KET19" s="129"/>
      <c r="KEU19" s="129"/>
      <c r="KEV19" s="129"/>
      <c r="KEW19" s="129"/>
      <c r="KEX19" s="129"/>
      <c r="KEY19" s="129"/>
      <c r="KEZ19" s="129"/>
      <c r="KFA19" s="129"/>
      <c r="KFB19" s="129"/>
      <c r="KFC19" s="129"/>
      <c r="KFD19" s="129"/>
      <c r="KFE19" s="129"/>
      <c r="KFF19" s="129"/>
      <c r="KFG19" s="129"/>
      <c r="KFH19" s="129"/>
      <c r="KFI19" s="129"/>
      <c r="KFJ19" s="129"/>
      <c r="KFK19" s="129"/>
      <c r="KFL19" s="129"/>
      <c r="KFM19" s="129"/>
      <c r="KFN19" s="129"/>
      <c r="KFO19" s="129"/>
      <c r="KFP19" s="129"/>
      <c r="KFQ19" s="129"/>
      <c r="KFR19" s="129"/>
      <c r="KFS19" s="129"/>
      <c r="KFT19" s="129"/>
      <c r="KFU19" s="129"/>
      <c r="KFV19" s="129"/>
      <c r="KFW19" s="129"/>
      <c r="KFX19" s="129"/>
      <c r="KFY19" s="129"/>
      <c r="KFZ19" s="129"/>
      <c r="KGA19" s="129"/>
      <c r="KGB19" s="129"/>
      <c r="KGC19" s="129"/>
      <c r="KGD19" s="129"/>
      <c r="KGE19" s="129"/>
      <c r="KGF19" s="129"/>
      <c r="KGG19" s="129"/>
      <c r="KGH19" s="129"/>
      <c r="KGI19" s="129"/>
      <c r="KGJ19" s="129"/>
      <c r="KGK19" s="129"/>
      <c r="KGL19" s="129"/>
      <c r="KGM19" s="129"/>
      <c r="KGN19" s="129"/>
      <c r="KGO19" s="129"/>
      <c r="KGP19" s="129"/>
      <c r="KGQ19" s="129"/>
      <c r="KGR19" s="129"/>
      <c r="KGS19" s="129"/>
      <c r="KGT19" s="129"/>
      <c r="KGU19" s="129"/>
      <c r="KGV19" s="129"/>
      <c r="KGW19" s="129"/>
      <c r="KGX19" s="129"/>
      <c r="KGY19" s="129"/>
      <c r="KGZ19" s="129"/>
      <c r="KHA19" s="129"/>
      <c r="KHB19" s="129"/>
      <c r="KHC19" s="129"/>
      <c r="KHD19" s="129"/>
      <c r="KHE19" s="129"/>
      <c r="KHF19" s="129"/>
      <c r="KHG19" s="129"/>
      <c r="KHH19" s="129"/>
      <c r="KHI19" s="129"/>
      <c r="KHJ19" s="129"/>
      <c r="KHK19" s="129"/>
      <c r="KHL19" s="129"/>
      <c r="KHM19" s="129"/>
      <c r="KHN19" s="129"/>
      <c r="KHO19" s="129"/>
      <c r="KHP19" s="129"/>
      <c r="KHQ19" s="129"/>
      <c r="KHR19" s="129"/>
      <c r="KHS19" s="129"/>
      <c r="KHT19" s="129"/>
      <c r="KHU19" s="129"/>
      <c r="KHV19" s="129"/>
      <c r="KHW19" s="129"/>
      <c r="KHX19" s="129"/>
      <c r="KHY19" s="129"/>
      <c r="KHZ19" s="129"/>
      <c r="KIA19" s="129"/>
      <c r="KIB19" s="129"/>
      <c r="KIC19" s="129"/>
      <c r="KID19" s="129"/>
      <c r="KIE19" s="129"/>
      <c r="KIF19" s="129"/>
      <c r="KIG19" s="129"/>
      <c r="KIH19" s="129"/>
      <c r="KII19" s="129"/>
      <c r="KIJ19" s="129"/>
      <c r="KIK19" s="129"/>
      <c r="KIL19" s="129"/>
      <c r="KIM19" s="129"/>
      <c r="KIN19" s="129"/>
      <c r="KIO19" s="129"/>
      <c r="KIP19" s="129"/>
      <c r="KIQ19" s="129"/>
      <c r="KIR19" s="129"/>
      <c r="KIS19" s="129"/>
      <c r="KIT19" s="129"/>
      <c r="KIU19" s="129"/>
      <c r="KIV19" s="129"/>
      <c r="KIW19" s="129"/>
      <c r="KIX19" s="129"/>
      <c r="KIY19" s="129"/>
      <c r="KIZ19" s="129"/>
      <c r="KJA19" s="129"/>
      <c r="KJB19" s="129"/>
      <c r="KJC19" s="129"/>
      <c r="KJD19" s="129"/>
      <c r="KJE19" s="129"/>
      <c r="KJF19" s="129"/>
      <c r="KJG19" s="129"/>
      <c r="KJH19" s="129"/>
      <c r="KJI19" s="129"/>
      <c r="KJJ19" s="129"/>
      <c r="KJK19" s="129"/>
      <c r="KJL19" s="129"/>
      <c r="KJM19" s="129"/>
      <c r="KJN19" s="129"/>
      <c r="KJO19" s="129"/>
      <c r="KJP19" s="129"/>
      <c r="KJQ19" s="129"/>
      <c r="KJR19" s="129"/>
      <c r="KJS19" s="129"/>
      <c r="KJT19" s="129"/>
      <c r="KJU19" s="129"/>
      <c r="KJV19" s="129"/>
      <c r="KJW19" s="129"/>
      <c r="KJX19" s="129"/>
      <c r="KJY19" s="129"/>
      <c r="KJZ19" s="129"/>
      <c r="KKA19" s="129"/>
      <c r="KKB19" s="129"/>
      <c r="KKC19" s="129"/>
      <c r="KKD19" s="129"/>
      <c r="KKE19" s="129"/>
      <c r="KKF19" s="129"/>
      <c r="KKG19" s="129"/>
      <c r="KKH19" s="129"/>
      <c r="KKI19" s="129"/>
      <c r="KKJ19" s="129"/>
      <c r="KKK19" s="129"/>
      <c r="KKL19" s="129"/>
      <c r="KKM19" s="129"/>
      <c r="KKN19" s="129"/>
      <c r="KKO19" s="129"/>
      <c r="KKP19" s="129"/>
      <c r="KKQ19" s="129"/>
      <c r="KKR19" s="129"/>
      <c r="KKS19" s="129"/>
      <c r="KKT19" s="129"/>
      <c r="KKU19" s="129"/>
      <c r="KKV19" s="129"/>
      <c r="KKW19" s="129"/>
      <c r="KKX19" s="129"/>
      <c r="KKY19" s="129"/>
      <c r="KKZ19" s="129"/>
      <c r="KLA19" s="129"/>
      <c r="KLB19" s="129"/>
      <c r="KLC19" s="129"/>
      <c r="KLD19" s="129"/>
      <c r="KLE19" s="129"/>
      <c r="KLF19" s="129"/>
      <c r="KLG19" s="129"/>
      <c r="KLH19" s="129"/>
      <c r="KLI19" s="129"/>
      <c r="KLJ19" s="129"/>
      <c r="KLK19" s="129"/>
      <c r="KLL19" s="129"/>
      <c r="KLM19" s="129"/>
      <c r="KLN19" s="129"/>
      <c r="KLO19" s="129"/>
      <c r="KLP19" s="129"/>
      <c r="KLQ19" s="129"/>
      <c r="KLR19" s="129"/>
      <c r="KLS19" s="129"/>
      <c r="KLT19" s="129"/>
      <c r="KLU19" s="129"/>
      <c r="KLV19" s="129"/>
      <c r="KLW19" s="129"/>
      <c r="KLX19" s="129"/>
      <c r="KLY19" s="129"/>
      <c r="KLZ19" s="129"/>
      <c r="KMA19" s="129"/>
      <c r="KMB19" s="129"/>
      <c r="KMC19" s="129"/>
      <c r="KMD19" s="129"/>
      <c r="KME19" s="129"/>
      <c r="KMF19" s="129"/>
      <c r="KMG19" s="129"/>
      <c r="KMH19" s="129"/>
      <c r="KMI19" s="129"/>
      <c r="KMJ19" s="129"/>
      <c r="KMK19" s="129"/>
      <c r="KML19" s="129"/>
      <c r="KMM19" s="129"/>
      <c r="KMN19" s="129"/>
      <c r="KMO19" s="129"/>
      <c r="KMP19" s="129"/>
      <c r="KMQ19" s="129"/>
      <c r="KMR19" s="129"/>
      <c r="KMS19" s="129"/>
      <c r="KMT19" s="129"/>
      <c r="KMU19" s="129"/>
      <c r="KMV19" s="129"/>
      <c r="KMW19" s="129"/>
      <c r="KMX19" s="129"/>
      <c r="KMY19" s="129"/>
      <c r="KMZ19" s="129"/>
      <c r="KNA19" s="129"/>
      <c r="KNB19" s="129"/>
      <c r="KNC19" s="129"/>
      <c r="KND19" s="129"/>
      <c r="KNE19" s="129"/>
      <c r="KNF19" s="129"/>
      <c r="KNG19" s="129"/>
      <c r="KNH19" s="129"/>
      <c r="KNI19" s="129"/>
      <c r="KNJ19" s="129"/>
      <c r="KNK19" s="129"/>
      <c r="KNL19" s="129"/>
      <c r="KNM19" s="129"/>
      <c r="KNN19" s="129"/>
      <c r="KNO19" s="129"/>
      <c r="KNP19" s="129"/>
      <c r="KNQ19" s="129"/>
      <c r="KNR19" s="129"/>
      <c r="KNS19" s="129"/>
      <c r="KNT19" s="129"/>
      <c r="KNU19" s="129"/>
      <c r="KNV19" s="129"/>
      <c r="KNW19" s="129"/>
      <c r="KNX19" s="129"/>
      <c r="KNY19" s="129"/>
      <c r="KNZ19" s="129"/>
      <c r="KOA19" s="129"/>
      <c r="KOB19" s="129"/>
      <c r="KOC19" s="129"/>
      <c r="KOD19" s="129"/>
      <c r="KOE19" s="129"/>
      <c r="KOF19" s="129"/>
      <c r="KOG19" s="129"/>
      <c r="KOH19" s="129"/>
      <c r="KOI19" s="129"/>
      <c r="KOJ19" s="129"/>
      <c r="KOK19" s="129"/>
      <c r="KOL19" s="129"/>
      <c r="KOM19" s="129"/>
      <c r="KON19" s="129"/>
      <c r="KOO19" s="129"/>
      <c r="KOP19" s="129"/>
      <c r="KOQ19" s="129"/>
      <c r="KOR19" s="129"/>
      <c r="KOS19" s="129"/>
      <c r="KOT19" s="129"/>
      <c r="KOU19" s="129"/>
      <c r="KOV19" s="129"/>
      <c r="KOW19" s="129"/>
      <c r="KOX19" s="129"/>
      <c r="KOY19" s="129"/>
      <c r="KOZ19" s="129"/>
      <c r="KPA19" s="129"/>
      <c r="KPB19" s="129"/>
      <c r="KPC19" s="129"/>
      <c r="KPD19" s="129"/>
      <c r="KPE19" s="129"/>
      <c r="KPF19" s="129"/>
      <c r="KPG19" s="129"/>
      <c r="KPH19" s="129"/>
      <c r="KPI19" s="129"/>
      <c r="KPJ19" s="129"/>
      <c r="KPK19" s="129"/>
      <c r="KPL19" s="129"/>
      <c r="KPM19" s="129"/>
      <c r="KPN19" s="129"/>
      <c r="KPO19" s="129"/>
      <c r="KPP19" s="129"/>
      <c r="KPQ19" s="129"/>
      <c r="KPR19" s="129"/>
      <c r="KPS19" s="129"/>
      <c r="KPT19" s="129"/>
      <c r="KPU19" s="129"/>
      <c r="KPV19" s="129"/>
      <c r="KPW19" s="129"/>
      <c r="KPX19" s="129"/>
      <c r="KPY19" s="129"/>
      <c r="KPZ19" s="129"/>
      <c r="KQA19" s="129"/>
      <c r="KQB19" s="129"/>
      <c r="KQC19" s="129"/>
      <c r="KQD19" s="129"/>
      <c r="KQE19" s="129"/>
      <c r="KQF19" s="129"/>
      <c r="KQG19" s="129"/>
      <c r="KQH19" s="129"/>
      <c r="KQI19" s="129"/>
      <c r="KQJ19" s="129"/>
      <c r="KQK19" s="129"/>
      <c r="KQL19" s="129"/>
      <c r="KQM19" s="129"/>
      <c r="KQN19" s="129"/>
      <c r="KQO19" s="129"/>
      <c r="KQP19" s="129"/>
      <c r="KQQ19" s="129"/>
      <c r="KQR19" s="129"/>
      <c r="KQS19" s="129"/>
      <c r="KQT19" s="129"/>
      <c r="KQU19" s="129"/>
      <c r="KQV19" s="129"/>
      <c r="KQW19" s="129"/>
      <c r="KQX19" s="129"/>
      <c r="KQY19" s="129"/>
      <c r="KQZ19" s="129"/>
      <c r="KRA19" s="129"/>
      <c r="KRB19" s="129"/>
      <c r="KRC19" s="129"/>
      <c r="KRD19" s="129"/>
      <c r="KRE19" s="129"/>
      <c r="KRF19" s="129"/>
      <c r="KRG19" s="129"/>
      <c r="KRH19" s="129"/>
      <c r="KRI19" s="129"/>
      <c r="KRJ19" s="129"/>
      <c r="KRK19" s="129"/>
      <c r="KRL19" s="129"/>
      <c r="KRM19" s="129"/>
      <c r="KRN19" s="129"/>
      <c r="KRO19" s="129"/>
      <c r="KRP19" s="129"/>
      <c r="KRQ19" s="129"/>
      <c r="KRR19" s="129"/>
      <c r="KRS19" s="129"/>
      <c r="KRT19" s="129"/>
      <c r="KRU19" s="129"/>
      <c r="KRV19" s="129"/>
      <c r="KRW19" s="129"/>
      <c r="KRX19" s="129"/>
      <c r="KRY19" s="129"/>
      <c r="KRZ19" s="129"/>
      <c r="KSA19" s="129"/>
      <c r="KSB19" s="129"/>
      <c r="KSC19" s="129"/>
      <c r="KSD19" s="129"/>
      <c r="KSE19" s="129"/>
      <c r="KSF19" s="129"/>
      <c r="KSG19" s="129"/>
      <c r="KSH19" s="129"/>
      <c r="KSI19" s="129"/>
      <c r="KSJ19" s="129"/>
      <c r="KSK19" s="129"/>
      <c r="KSL19" s="129"/>
      <c r="KSM19" s="129"/>
      <c r="KSN19" s="129"/>
      <c r="KSO19" s="129"/>
      <c r="KSP19" s="129"/>
      <c r="KSQ19" s="129"/>
      <c r="KSR19" s="129"/>
      <c r="KSS19" s="129"/>
      <c r="KST19" s="129"/>
      <c r="KSU19" s="129"/>
      <c r="KSV19" s="129"/>
      <c r="KSW19" s="129"/>
      <c r="KSX19" s="129"/>
      <c r="KSY19" s="129"/>
      <c r="KSZ19" s="129"/>
      <c r="KTA19" s="129"/>
      <c r="KTB19" s="129"/>
      <c r="KTC19" s="129"/>
      <c r="KTD19" s="129"/>
      <c r="KTE19" s="129"/>
      <c r="KTF19" s="129"/>
      <c r="KTG19" s="129"/>
      <c r="KTH19" s="129"/>
      <c r="KTI19" s="129"/>
      <c r="KTJ19" s="129"/>
      <c r="KTK19" s="129"/>
      <c r="KTL19" s="129"/>
      <c r="KTM19" s="129"/>
      <c r="KTN19" s="129"/>
      <c r="KTO19" s="129"/>
      <c r="KTP19" s="129"/>
      <c r="KTQ19" s="129"/>
      <c r="KTR19" s="129"/>
      <c r="KTS19" s="129"/>
      <c r="KTT19" s="129"/>
      <c r="KTU19" s="129"/>
      <c r="KTV19" s="129"/>
      <c r="KTW19" s="129"/>
      <c r="KTX19" s="129"/>
      <c r="KTY19" s="129"/>
      <c r="KTZ19" s="129"/>
      <c r="KUA19" s="129"/>
      <c r="KUB19" s="129"/>
      <c r="KUC19" s="129"/>
      <c r="KUD19" s="129"/>
      <c r="KUE19" s="129"/>
      <c r="KUF19" s="129"/>
      <c r="KUG19" s="129"/>
      <c r="KUH19" s="129"/>
      <c r="KUI19" s="129"/>
      <c r="KUJ19" s="129"/>
      <c r="KUK19" s="129"/>
      <c r="KUL19" s="129"/>
      <c r="KUM19" s="129"/>
      <c r="KUN19" s="129"/>
      <c r="KUO19" s="129"/>
      <c r="KUP19" s="129"/>
      <c r="KUQ19" s="129"/>
      <c r="KUR19" s="129"/>
      <c r="KUS19" s="129"/>
      <c r="KUT19" s="129"/>
      <c r="KUU19" s="129"/>
      <c r="KUV19" s="129"/>
      <c r="KUW19" s="129"/>
      <c r="KUX19" s="129"/>
      <c r="KUY19" s="129"/>
      <c r="KUZ19" s="129"/>
      <c r="KVA19" s="129"/>
      <c r="KVB19" s="129"/>
      <c r="KVC19" s="129"/>
      <c r="KVD19" s="129"/>
      <c r="KVE19" s="129"/>
      <c r="KVF19" s="129"/>
      <c r="KVG19" s="129"/>
      <c r="KVH19" s="129"/>
      <c r="KVI19" s="129"/>
      <c r="KVJ19" s="129"/>
      <c r="KVK19" s="129"/>
      <c r="KVL19" s="129"/>
      <c r="KVM19" s="129"/>
      <c r="KVN19" s="129"/>
      <c r="KVO19" s="129"/>
      <c r="KVP19" s="129"/>
      <c r="KVQ19" s="129"/>
      <c r="KVR19" s="129"/>
      <c r="KVS19" s="129"/>
      <c r="KVT19" s="129"/>
      <c r="KVU19" s="129"/>
      <c r="KVV19" s="129"/>
      <c r="KVW19" s="129"/>
      <c r="KVX19" s="129"/>
      <c r="KVY19" s="129"/>
      <c r="KVZ19" s="129"/>
      <c r="KWA19" s="129"/>
      <c r="KWB19" s="129"/>
      <c r="KWC19" s="129"/>
      <c r="KWD19" s="129"/>
      <c r="KWE19" s="129"/>
      <c r="KWF19" s="129"/>
      <c r="KWG19" s="129"/>
      <c r="KWH19" s="129"/>
      <c r="KWI19" s="129"/>
      <c r="KWJ19" s="129"/>
      <c r="KWK19" s="129"/>
      <c r="KWL19" s="129"/>
      <c r="KWM19" s="129"/>
      <c r="KWN19" s="129"/>
      <c r="KWO19" s="129"/>
      <c r="KWP19" s="129"/>
      <c r="KWQ19" s="129"/>
      <c r="KWR19" s="129"/>
      <c r="KWS19" s="129"/>
      <c r="KWT19" s="129"/>
      <c r="KWU19" s="129"/>
      <c r="KWV19" s="129"/>
      <c r="KWW19" s="129"/>
      <c r="KWX19" s="129"/>
      <c r="KWY19" s="129"/>
      <c r="KWZ19" s="129"/>
      <c r="KXA19" s="129"/>
      <c r="KXB19" s="129"/>
      <c r="KXC19" s="129"/>
      <c r="KXD19" s="129"/>
      <c r="KXE19" s="129"/>
      <c r="KXF19" s="129"/>
      <c r="KXG19" s="129"/>
      <c r="KXH19" s="129"/>
      <c r="KXI19" s="129"/>
      <c r="KXJ19" s="129"/>
      <c r="KXK19" s="129"/>
      <c r="KXL19" s="129"/>
      <c r="KXM19" s="129"/>
      <c r="KXN19" s="129"/>
      <c r="KXO19" s="129"/>
      <c r="KXP19" s="129"/>
      <c r="KXQ19" s="129"/>
      <c r="KXR19" s="129"/>
      <c r="KXS19" s="129"/>
      <c r="KXT19" s="129"/>
      <c r="KXU19" s="129"/>
      <c r="KXV19" s="129"/>
      <c r="KXW19" s="129"/>
      <c r="KXX19" s="129"/>
      <c r="KXY19" s="129"/>
      <c r="KXZ19" s="129"/>
      <c r="KYA19" s="129"/>
      <c r="KYB19" s="129"/>
      <c r="KYC19" s="129"/>
      <c r="KYD19" s="129"/>
      <c r="KYE19" s="129"/>
      <c r="KYF19" s="129"/>
      <c r="KYG19" s="129"/>
      <c r="KYH19" s="129"/>
      <c r="KYI19" s="129"/>
      <c r="KYJ19" s="129"/>
      <c r="KYK19" s="129"/>
      <c r="KYL19" s="129"/>
      <c r="KYM19" s="129"/>
      <c r="KYN19" s="129"/>
      <c r="KYO19" s="129"/>
      <c r="KYP19" s="129"/>
      <c r="KYQ19" s="129"/>
      <c r="KYR19" s="129"/>
      <c r="KYS19" s="129"/>
      <c r="KYT19" s="129"/>
      <c r="KYU19" s="129"/>
      <c r="KYV19" s="129"/>
      <c r="KYW19" s="129"/>
      <c r="KYX19" s="129"/>
      <c r="KYY19" s="129"/>
      <c r="KYZ19" s="129"/>
      <c r="KZA19" s="129"/>
      <c r="KZB19" s="129"/>
      <c r="KZC19" s="129"/>
      <c r="KZD19" s="129"/>
      <c r="KZE19" s="129"/>
      <c r="KZF19" s="129"/>
      <c r="KZG19" s="129"/>
      <c r="KZH19" s="129"/>
      <c r="KZI19" s="129"/>
      <c r="KZJ19" s="129"/>
      <c r="KZK19" s="129"/>
      <c r="KZL19" s="129"/>
      <c r="KZM19" s="129"/>
      <c r="KZN19" s="129"/>
      <c r="KZO19" s="129"/>
      <c r="KZP19" s="129"/>
      <c r="KZQ19" s="129"/>
      <c r="KZR19" s="129"/>
      <c r="KZS19" s="129"/>
      <c r="KZT19" s="129"/>
      <c r="KZU19" s="129"/>
      <c r="KZV19" s="129"/>
      <c r="KZW19" s="129"/>
      <c r="KZX19" s="129"/>
      <c r="KZY19" s="129"/>
      <c r="KZZ19" s="129"/>
      <c r="LAA19" s="129"/>
      <c r="LAB19" s="129"/>
      <c r="LAC19" s="129"/>
      <c r="LAD19" s="129"/>
      <c r="LAE19" s="129"/>
      <c r="LAF19" s="129"/>
      <c r="LAG19" s="129"/>
      <c r="LAH19" s="129"/>
      <c r="LAI19" s="129"/>
      <c r="LAJ19" s="129"/>
      <c r="LAK19" s="129"/>
      <c r="LAL19" s="129"/>
      <c r="LAM19" s="129"/>
      <c r="LAN19" s="129"/>
      <c r="LAO19" s="129"/>
      <c r="LAP19" s="129"/>
      <c r="LAQ19" s="129"/>
      <c r="LAR19" s="129"/>
      <c r="LAS19" s="129"/>
      <c r="LAT19" s="129"/>
      <c r="LAU19" s="129"/>
      <c r="LAV19" s="129"/>
      <c r="LAW19" s="129"/>
      <c r="LAX19" s="129"/>
      <c r="LAY19" s="129"/>
      <c r="LAZ19" s="129"/>
      <c r="LBA19" s="129"/>
      <c r="LBB19" s="129"/>
      <c r="LBC19" s="129"/>
      <c r="LBD19" s="129"/>
      <c r="LBE19" s="129"/>
      <c r="LBF19" s="129"/>
      <c r="LBG19" s="129"/>
      <c r="LBH19" s="129"/>
      <c r="LBI19" s="129"/>
      <c r="LBJ19" s="129"/>
      <c r="LBK19" s="129"/>
      <c r="LBL19" s="129"/>
      <c r="LBM19" s="129"/>
      <c r="LBN19" s="129"/>
      <c r="LBO19" s="129"/>
      <c r="LBP19" s="129"/>
      <c r="LBQ19" s="129"/>
      <c r="LBR19" s="129"/>
      <c r="LBS19" s="129"/>
      <c r="LBT19" s="129"/>
      <c r="LBU19" s="129"/>
      <c r="LBV19" s="129"/>
      <c r="LBW19" s="129"/>
      <c r="LBX19" s="129"/>
      <c r="LBY19" s="129"/>
      <c r="LBZ19" s="129"/>
      <c r="LCA19" s="129"/>
      <c r="LCB19" s="129"/>
      <c r="LCC19" s="129"/>
      <c r="LCD19" s="129"/>
      <c r="LCE19" s="129"/>
      <c r="LCF19" s="129"/>
      <c r="LCG19" s="129"/>
      <c r="LCH19" s="129"/>
      <c r="LCI19" s="129"/>
      <c r="LCJ19" s="129"/>
      <c r="LCK19" s="129"/>
      <c r="LCL19" s="129"/>
      <c r="LCM19" s="129"/>
      <c r="LCN19" s="129"/>
      <c r="LCO19" s="129"/>
      <c r="LCP19" s="129"/>
      <c r="LCQ19" s="129"/>
      <c r="LCR19" s="129"/>
      <c r="LCS19" s="129"/>
      <c r="LCT19" s="129"/>
      <c r="LCU19" s="129"/>
      <c r="LCV19" s="129"/>
      <c r="LCW19" s="129"/>
      <c r="LCX19" s="129"/>
      <c r="LCY19" s="129"/>
      <c r="LCZ19" s="129"/>
      <c r="LDA19" s="129"/>
      <c r="LDB19" s="129"/>
      <c r="LDC19" s="129"/>
      <c r="LDD19" s="129"/>
      <c r="LDE19" s="129"/>
      <c r="LDF19" s="129"/>
      <c r="LDG19" s="129"/>
      <c r="LDH19" s="129"/>
      <c r="LDI19" s="129"/>
      <c r="LDJ19" s="129"/>
      <c r="LDK19" s="129"/>
      <c r="LDL19" s="129"/>
      <c r="LDM19" s="129"/>
      <c r="LDN19" s="129"/>
      <c r="LDO19" s="129"/>
      <c r="LDP19" s="129"/>
      <c r="LDQ19" s="129"/>
      <c r="LDR19" s="129"/>
      <c r="LDS19" s="129"/>
      <c r="LDT19" s="129"/>
      <c r="LDU19" s="129"/>
      <c r="LDV19" s="129"/>
      <c r="LDW19" s="129"/>
      <c r="LDX19" s="129"/>
      <c r="LDY19" s="129"/>
      <c r="LDZ19" s="129"/>
      <c r="LEA19" s="129"/>
      <c r="LEB19" s="129"/>
      <c r="LEC19" s="129"/>
      <c r="LED19" s="129"/>
      <c r="LEE19" s="129"/>
      <c r="LEF19" s="129"/>
      <c r="LEG19" s="129"/>
      <c r="LEH19" s="129"/>
      <c r="LEI19" s="129"/>
      <c r="LEJ19" s="129"/>
      <c r="LEK19" s="129"/>
      <c r="LEL19" s="129"/>
      <c r="LEM19" s="129"/>
      <c r="LEN19" s="129"/>
      <c r="LEO19" s="129"/>
      <c r="LEP19" s="129"/>
      <c r="LEQ19" s="129"/>
      <c r="LER19" s="129"/>
      <c r="LES19" s="129"/>
      <c r="LET19" s="129"/>
      <c r="LEU19" s="129"/>
      <c r="LEV19" s="129"/>
      <c r="LEW19" s="129"/>
      <c r="LEX19" s="129"/>
      <c r="LEY19" s="129"/>
      <c r="LEZ19" s="129"/>
      <c r="LFA19" s="129"/>
      <c r="LFB19" s="129"/>
      <c r="LFC19" s="129"/>
      <c r="LFD19" s="129"/>
      <c r="LFE19" s="129"/>
      <c r="LFF19" s="129"/>
      <c r="LFG19" s="129"/>
      <c r="LFH19" s="129"/>
      <c r="LFI19" s="129"/>
      <c r="LFJ19" s="129"/>
      <c r="LFK19" s="129"/>
      <c r="LFL19" s="129"/>
      <c r="LFM19" s="129"/>
      <c r="LFN19" s="129"/>
      <c r="LFO19" s="129"/>
      <c r="LFP19" s="129"/>
      <c r="LFQ19" s="129"/>
      <c r="LFR19" s="129"/>
      <c r="LFS19" s="129"/>
      <c r="LFT19" s="129"/>
      <c r="LFU19" s="129"/>
      <c r="LFV19" s="129"/>
      <c r="LFW19" s="129"/>
      <c r="LFX19" s="129"/>
      <c r="LFY19" s="129"/>
      <c r="LFZ19" s="129"/>
      <c r="LGA19" s="129"/>
      <c r="LGB19" s="129"/>
      <c r="LGC19" s="129"/>
      <c r="LGD19" s="129"/>
      <c r="LGE19" s="129"/>
      <c r="LGF19" s="129"/>
      <c r="LGG19" s="129"/>
      <c r="LGH19" s="129"/>
      <c r="LGI19" s="129"/>
      <c r="LGJ19" s="129"/>
      <c r="LGK19" s="129"/>
      <c r="LGL19" s="129"/>
      <c r="LGM19" s="129"/>
      <c r="LGN19" s="129"/>
      <c r="LGO19" s="129"/>
      <c r="LGP19" s="129"/>
      <c r="LGQ19" s="129"/>
      <c r="LGR19" s="129"/>
      <c r="LGS19" s="129"/>
      <c r="LGT19" s="129"/>
      <c r="LGU19" s="129"/>
      <c r="LGV19" s="129"/>
      <c r="LGW19" s="129"/>
      <c r="LGX19" s="129"/>
      <c r="LGY19" s="129"/>
      <c r="LGZ19" s="129"/>
      <c r="LHA19" s="129"/>
      <c r="LHB19" s="129"/>
      <c r="LHC19" s="129"/>
      <c r="LHD19" s="129"/>
      <c r="LHE19" s="129"/>
      <c r="LHF19" s="129"/>
      <c r="LHG19" s="129"/>
      <c r="LHH19" s="129"/>
      <c r="LHI19" s="129"/>
      <c r="LHJ19" s="129"/>
      <c r="LHK19" s="129"/>
      <c r="LHL19" s="129"/>
      <c r="LHM19" s="129"/>
      <c r="LHN19" s="129"/>
      <c r="LHO19" s="129"/>
      <c r="LHP19" s="129"/>
      <c r="LHQ19" s="129"/>
      <c r="LHR19" s="129"/>
      <c r="LHS19" s="129"/>
      <c r="LHT19" s="129"/>
      <c r="LHU19" s="129"/>
      <c r="LHV19" s="129"/>
      <c r="LHW19" s="129"/>
      <c r="LHX19" s="129"/>
      <c r="LHY19" s="129"/>
      <c r="LHZ19" s="129"/>
      <c r="LIA19" s="129"/>
      <c r="LIB19" s="129"/>
      <c r="LIC19" s="129"/>
      <c r="LID19" s="129"/>
      <c r="LIE19" s="129"/>
      <c r="LIF19" s="129"/>
      <c r="LIG19" s="129"/>
      <c r="LIH19" s="129"/>
      <c r="LII19" s="129"/>
      <c r="LIJ19" s="129"/>
      <c r="LIK19" s="129"/>
      <c r="LIL19" s="129"/>
      <c r="LIM19" s="129"/>
      <c r="LIN19" s="129"/>
      <c r="LIO19" s="129"/>
      <c r="LIP19" s="129"/>
      <c r="LIQ19" s="129"/>
      <c r="LIR19" s="129"/>
      <c r="LIS19" s="129"/>
      <c r="LIT19" s="129"/>
      <c r="LIU19" s="129"/>
      <c r="LIV19" s="129"/>
      <c r="LIW19" s="129"/>
      <c r="LIX19" s="129"/>
      <c r="LIY19" s="129"/>
      <c r="LIZ19" s="129"/>
      <c r="LJA19" s="129"/>
      <c r="LJB19" s="129"/>
      <c r="LJC19" s="129"/>
      <c r="LJD19" s="129"/>
      <c r="LJE19" s="129"/>
      <c r="LJF19" s="129"/>
      <c r="LJG19" s="129"/>
      <c r="LJH19" s="129"/>
      <c r="LJI19" s="129"/>
      <c r="LJJ19" s="129"/>
      <c r="LJK19" s="129"/>
      <c r="LJL19" s="129"/>
      <c r="LJM19" s="129"/>
      <c r="LJN19" s="129"/>
      <c r="LJO19" s="129"/>
      <c r="LJP19" s="129"/>
      <c r="LJQ19" s="129"/>
      <c r="LJR19" s="129"/>
      <c r="LJS19" s="129"/>
      <c r="LJT19" s="129"/>
      <c r="LJU19" s="129"/>
      <c r="LJV19" s="129"/>
      <c r="LJW19" s="129"/>
      <c r="LJX19" s="129"/>
      <c r="LJY19" s="129"/>
      <c r="LJZ19" s="129"/>
      <c r="LKA19" s="129"/>
      <c r="LKB19" s="129"/>
      <c r="LKC19" s="129"/>
      <c r="LKD19" s="129"/>
      <c r="LKE19" s="129"/>
      <c r="LKF19" s="129"/>
      <c r="LKG19" s="129"/>
      <c r="LKH19" s="129"/>
      <c r="LKI19" s="129"/>
      <c r="LKJ19" s="129"/>
      <c r="LKK19" s="129"/>
      <c r="LKL19" s="129"/>
      <c r="LKM19" s="129"/>
      <c r="LKN19" s="129"/>
      <c r="LKO19" s="129"/>
      <c r="LKP19" s="129"/>
      <c r="LKQ19" s="129"/>
      <c r="LKR19" s="129"/>
      <c r="LKS19" s="129"/>
      <c r="LKT19" s="129"/>
      <c r="LKU19" s="129"/>
      <c r="LKV19" s="129"/>
      <c r="LKW19" s="129"/>
      <c r="LKX19" s="129"/>
      <c r="LKY19" s="129"/>
      <c r="LKZ19" s="129"/>
      <c r="LLA19" s="129"/>
      <c r="LLB19" s="129"/>
      <c r="LLC19" s="129"/>
      <c r="LLD19" s="129"/>
      <c r="LLE19" s="129"/>
      <c r="LLF19" s="129"/>
      <c r="LLG19" s="129"/>
      <c r="LLH19" s="129"/>
      <c r="LLI19" s="129"/>
      <c r="LLJ19" s="129"/>
      <c r="LLK19" s="129"/>
      <c r="LLL19" s="129"/>
      <c r="LLM19" s="129"/>
      <c r="LLN19" s="129"/>
      <c r="LLO19" s="129"/>
      <c r="LLP19" s="129"/>
      <c r="LLQ19" s="129"/>
      <c r="LLR19" s="129"/>
      <c r="LLS19" s="129"/>
      <c r="LLT19" s="129"/>
      <c r="LLU19" s="129"/>
      <c r="LLV19" s="129"/>
      <c r="LLW19" s="129"/>
      <c r="LLX19" s="129"/>
      <c r="LLY19" s="129"/>
      <c r="LLZ19" s="129"/>
      <c r="LMA19" s="129"/>
      <c r="LMB19" s="129"/>
      <c r="LMC19" s="129"/>
      <c r="LMD19" s="129"/>
      <c r="LME19" s="129"/>
      <c r="LMF19" s="129"/>
      <c r="LMG19" s="129"/>
      <c r="LMH19" s="129"/>
      <c r="LMI19" s="129"/>
      <c r="LMJ19" s="129"/>
      <c r="LMK19" s="129"/>
      <c r="LML19" s="129"/>
      <c r="LMM19" s="129"/>
      <c r="LMN19" s="129"/>
      <c r="LMO19" s="129"/>
      <c r="LMP19" s="129"/>
      <c r="LMQ19" s="129"/>
      <c r="LMR19" s="129"/>
      <c r="LMS19" s="129"/>
      <c r="LMT19" s="129"/>
      <c r="LMU19" s="129"/>
      <c r="LMV19" s="129"/>
      <c r="LMW19" s="129"/>
      <c r="LMX19" s="129"/>
      <c r="LMY19" s="129"/>
      <c r="LMZ19" s="129"/>
      <c r="LNA19" s="129"/>
      <c r="LNB19" s="129"/>
      <c r="LNC19" s="129"/>
      <c r="LND19" s="129"/>
      <c r="LNE19" s="129"/>
      <c r="LNF19" s="129"/>
      <c r="LNG19" s="129"/>
      <c r="LNH19" s="129"/>
      <c r="LNI19" s="129"/>
      <c r="LNJ19" s="129"/>
      <c r="LNK19" s="129"/>
      <c r="LNL19" s="129"/>
      <c r="LNM19" s="129"/>
      <c r="LNN19" s="129"/>
      <c r="LNO19" s="129"/>
      <c r="LNP19" s="129"/>
      <c r="LNQ19" s="129"/>
      <c r="LNR19" s="129"/>
      <c r="LNS19" s="129"/>
      <c r="LNT19" s="129"/>
      <c r="LNU19" s="129"/>
      <c r="LNV19" s="129"/>
      <c r="LNW19" s="129"/>
      <c r="LNX19" s="129"/>
      <c r="LNY19" s="129"/>
      <c r="LNZ19" s="129"/>
      <c r="LOA19" s="129"/>
      <c r="LOB19" s="129"/>
      <c r="LOC19" s="129"/>
      <c r="LOD19" s="129"/>
      <c r="LOE19" s="129"/>
      <c r="LOF19" s="129"/>
      <c r="LOG19" s="129"/>
      <c r="LOH19" s="129"/>
      <c r="LOI19" s="129"/>
      <c r="LOJ19" s="129"/>
      <c r="LOK19" s="129"/>
      <c r="LOL19" s="129"/>
      <c r="LOM19" s="129"/>
      <c r="LON19" s="129"/>
      <c r="LOO19" s="129"/>
      <c r="LOP19" s="129"/>
      <c r="LOQ19" s="129"/>
      <c r="LOR19" s="129"/>
      <c r="LOS19" s="129"/>
      <c r="LOT19" s="129"/>
      <c r="LOU19" s="129"/>
      <c r="LOV19" s="129"/>
      <c r="LOW19" s="129"/>
      <c r="LOX19" s="129"/>
      <c r="LOY19" s="129"/>
      <c r="LOZ19" s="129"/>
      <c r="LPA19" s="129"/>
      <c r="LPB19" s="129"/>
      <c r="LPC19" s="129"/>
      <c r="LPD19" s="129"/>
      <c r="LPE19" s="129"/>
      <c r="LPF19" s="129"/>
      <c r="LPG19" s="129"/>
      <c r="LPH19" s="129"/>
      <c r="LPI19" s="129"/>
      <c r="LPJ19" s="129"/>
      <c r="LPK19" s="129"/>
      <c r="LPL19" s="129"/>
      <c r="LPM19" s="129"/>
      <c r="LPN19" s="129"/>
      <c r="LPO19" s="129"/>
      <c r="LPP19" s="129"/>
      <c r="LPQ19" s="129"/>
      <c r="LPR19" s="129"/>
      <c r="LPS19" s="129"/>
      <c r="LPT19" s="129"/>
      <c r="LPU19" s="129"/>
      <c r="LPV19" s="129"/>
      <c r="LPW19" s="129"/>
      <c r="LPX19" s="129"/>
      <c r="LPY19" s="129"/>
      <c r="LPZ19" s="129"/>
      <c r="LQA19" s="129"/>
      <c r="LQB19" s="129"/>
      <c r="LQC19" s="129"/>
      <c r="LQD19" s="129"/>
      <c r="LQE19" s="129"/>
      <c r="LQF19" s="129"/>
      <c r="LQG19" s="129"/>
      <c r="LQH19" s="129"/>
      <c r="LQI19" s="129"/>
      <c r="LQJ19" s="129"/>
      <c r="LQK19" s="129"/>
      <c r="LQL19" s="129"/>
      <c r="LQM19" s="129"/>
      <c r="LQN19" s="129"/>
      <c r="LQO19" s="129"/>
      <c r="LQP19" s="129"/>
      <c r="LQQ19" s="129"/>
      <c r="LQR19" s="129"/>
      <c r="LQS19" s="129"/>
      <c r="LQT19" s="129"/>
      <c r="LQU19" s="129"/>
      <c r="LQV19" s="129"/>
      <c r="LQW19" s="129"/>
      <c r="LQX19" s="129"/>
      <c r="LQY19" s="129"/>
      <c r="LQZ19" s="129"/>
      <c r="LRA19" s="129"/>
      <c r="LRB19" s="129"/>
      <c r="LRC19" s="129"/>
      <c r="LRD19" s="129"/>
      <c r="LRE19" s="129"/>
      <c r="LRF19" s="129"/>
      <c r="LRG19" s="129"/>
      <c r="LRH19" s="129"/>
      <c r="LRI19" s="129"/>
      <c r="LRJ19" s="129"/>
      <c r="LRK19" s="129"/>
      <c r="LRL19" s="129"/>
      <c r="LRM19" s="129"/>
      <c r="LRN19" s="129"/>
      <c r="LRO19" s="129"/>
      <c r="LRP19" s="129"/>
      <c r="LRQ19" s="129"/>
      <c r="LRR19" s="129"/>
      <c r="LRS19" s="129"/>
      <c r="LRT19" s="129"/>
      <c r="LRU19" s="129"/>
      <c r="LRV19" s="129"/>
      <c r="LRW19" s="129"/>
      <c r="LRX19" s="129"/>
      <c r="LRY19" s="129"/>
      <c r="LRZ19" s="129"/>
      <c r="LSA19" s="129"/>
      <c r="LSB19" s="129"/>
      <c r="LSC19" s="129"/>
      <c r="LSD19" s="129"/>
      <c r="LSE19" s="129"/>
      <c r="LSF19" s="129"/>
      <c r="LSG19" s="129"/>
      <c r="LSH19" s="129"/>
      <c r="LSI19" s="129"/>
      <c r="LSJ19" s="129"/>
      <c r="LSK19" s="129"/>
      <c r="LSL19" s="129"/>
      <c r="LSM19" s="129"/>
      <c r="LSN19" s="129"/>
      <c r="LSO19" s="129"/>
      <c r="LSP19" s="129"/>
      <c r="LSQ19" s="129"/>
      <c r="LSR19" s="129"/>
      <c r="LSS19" s="129"/>
      <c r="LST19" s="129"/>
      <c r="LSU19" s="129"/>
      <c r="LSV19" s="129"/>
      <c r="LSW19" s="129"/>
      <c r="LSX19" s="129"/>
      <c r="LSY19" s="129"/>
      <c r="LSZ19" s="129"/>
      <c r="LTA19" s="129"/>
      <c r="LTB19" s="129"/>
      <c r="LTC19" s="129"/>
      <c r="LTD19" s="129"/>
      <c r="LTE19" s="129"/>
      <c r="LTF19" s="129"/>
      <c r="LTG19" s="129"/>
      <c r="LTH19" s="129"/>
      <c r="LTI19" s="129"/>
      <c r="LTJ19" s="129"/>
      <c r="LTK19" s="129"/>
      <c r="LTL19" s="129"/>
      <c r="LTM19" s="129"/>
      <c r="LTN19" s="129"/>
      <c r="LTO19" s="129"/>
      <c r="LTP19" s="129"/>
      <c r="LTQ19" s="129"/>
      <c r="LTR19" s="129"/>
      <c r="LTS19" s="129"/>
      <c r="LTT19" s="129"/>
      <c r="LTU19" s="129"/>
      <c r="LTV19" s="129"/>
      <c r="LTW19" s="129"/>
      <c r="LTX19" s="129"/>
      <c r="LTY19" s="129"/>
      <c r="LTZ19" s="129"/>
      <c r="LUA19" s="129"/>
      <c r="LUB19" s="129"/>
      <c r="LUC19" s="129"/>
      <c r="LUD19" s="129"/>
      <c r="LUE19" s="129"/>
      <c r="LUF19" s="129"/>
      <c r="LUG19" s="129"/>
      <c r="LUH19" s="129"/>
      <c r="LUI19" s="129"/>
      <c r="LUJ19" s="129"/>
      <c r="LUK19" s="129"/>
      <c r="LUL19" s="129"/>
      <c r="LUM19" s="129"/>
      <c r="LUN19" s="129"/>
      <c r="LUO19" s="129"/>
      <c r="LUP19" s="129"/>
      <c r="LUQ19" s="129"/>
      <c r="LUR19" s="129"/>
      <c r="LUS19" s="129"/>
      <c r="LUT19" s="129"/>
      <c r="LUU19" s="129"/>
      <c r="LUV19" s="129"/>
      <c r="LUW19" s="129"/>
      <c r="LUX19" s="129"/>
      <c r="LUY19" s="129"/>
      <c r="LUZ19" s="129"/>
      <c r="LVA19" s="129"/>
      <c r="LVB19" s="129"/>
      <c r="LVC19" s="129"/>
      <c r="LVD19" s="129"/>
      <c r="LVE19" s="129"/>
      <c r="LVF19" s="129"/>
      <c r="LVG19" s="129"/>
      <c r="LVH19" s="129"/>
      <c r="LVI19" s="129"/>
      <c r="LVJ19" s="129"/>
      <c r="LVK19" s="129"/>
      <c r="LVL19" s="129"/>
      <c r="LVM19" s="129"/>
      <c r="LVN19" s="129"/>
      <c r="LVO19" s="129"/>
      <c r="LVP19" s="129"/>
      <c r="LVQ19" s="129"/>
      <c r="LVR19" s="129"/>
      <c r="LVS19" s="129"/>
      <c r="LVT19" s="129"/>
      <c r="LVU19" s="129"/>
      <c r="LVV19" s="129"/>
      <c r="LVW19" s="129"/>
      <c r="LVX19" s="129"/>
      <c r="LVY19" s="129"/>
      <c r="LVZ19" s="129"/>
      <c r="LWA19" s="129"/>
      <c r="LWB19" s="129"/>
      <c r="LWC19" s="129"/>
      <c r="LWD19" s="129"/>
      <c r="LWE19" s="129"/>
      <c r="LWF19" s="129"/>
      <c r="LWG19" s="129"/>
      <c r="LWH19" s="129"/>
      <c r="LWI19" s="129"/>
      <c r="LWJ19" s="129"/>
      <c r="LWK19" s="129"/>
      <c r="LWL19" s="129"/>
      <c r="LWM19" s="129"/>
      <c r="LWN19" s="129"/>
      <c r="LWO19" s="129"/>
      <c r="LWP19" s="129"/>
      <c r="LWQ19" s="129"/>
      <c r="LWR19" s="129"/>
      <c r="LWS19" s="129"/>
      <c r="LWT19" s="129"/>
      <c r="LWU19" s="129"/>
      <c r="LWV19" s="129"/>
      <c r="LWW19" s="129"/>
      <c r="LWX19" s="129"/>
      <c r="LWY19" s="129"/>
      <c r="LWZ19" s="129"/>
      <c r="LXA19" s="129"/>
      <c r="LXB19" s="129"/>
      <c r="LXC19" s="129"/>
      <c r="LXD19" s="129"/>
      <c r="LXE19" s="129"/>
      <c r="LXF19" s="129"/>
      <c r="LXG19" s="129"/>
      <c r="LXH19" s="129"/>
      <c r="LXI19" s="129"/>
      <c r="LXJ19" s="129"/>
      <c r="LXK19" s="129"/>
      <c r="LXL19" s="129"/>
      <c r="LXM19" s="129"/>
      <c r="LXN19" s="129"/>
      <c r="LXO19" s="129"/>
      <c r="LXP19" s="129"/>
      <c r="LXQ19" s="129"/>
      <c r="LXR19" s="129"/>
      <c r="LXS19" s="129"/>
      <c r="LXT19" s="129"/>
      <c r="LXU19" s="129"/>
      <c r="LXV19" s="129"/>
      <c r="LXW19" s="129"/>
      <c r="LXX19" s="129"/>
      <c r="LXY19" s="129"/>
      <c r="LXZ19" s="129"/>
      <c r="LYA19" s="129"/>
      <c r="LYB19" s="129"/>
      <c r="LYC19" s="129"/>
      <c r="LYD19" s="129"/>
      <c r="LYE19" s="129"/>
      <c r="LYF19" s="129"/>
      <c r="LYG19" s="129"/>
      <c r="LYH19" s="129"/>
      <c r="LYI19" s="129"/>
      <c r="LYJ19" s="129"/>
      <c r="LYK19" s="129"/>
      <c r="LYL19" s="129"/>
      <c r="LYM19" s="129"/>
      <c r="LYN19" s="129"/>
      <c r="LYO19" s="129"/>
      <c r="LYP19" s="129"/>
      <c r="LYQ19" s="129"/>
      <c r="LYR19" s="129"/>
      <c r="LYS19" s="129"/>
      <c r="LYT19" s="129"/>
      <c r="LYU19" s="129"/>
      <c r="LYV19" s="129"/>
      <c r="LYW19" s="129"/>
      <c r="LYX19" s="129"/>
      <c r="LYY19" s="129"/>
      <c r="LYZ19" s="129"/>
      <c r="LZA19" s="129"/>
      <c r="LZB19" s="129"/>
      <c r="LZC19" s="129"/>
      <c r="LZD19" s="129"/>
      <c r="LZE19" s="129"/>
      <c r="LZF19" s="129"/>
      <c r="LZG19" s="129"/>
      <c r="LZH19" s="129"/>
      <c r="LZI19" s="129"/>
      <c r="LZJ19" s="129"/>
      <c r="LZK19" s="129"/>
      <c r="LZL19" s="129"/>
      <c r="LZM19" s="129"/>
      <c r="LZN19" s="129"/>
      <c r="LZO19" s="129"/>
      <c r="LZP19" s="129"/>
      <c r="LZQ19" s="129"/>
      <c r="LZR19" s="129"/>
      <c r="LZS19" s="129"/>
      <c r="LZT19" s="129"/>
      <c r="LZU19" s="129"/>
      <c r="LZV19" s="129"/>
      <c r="LZW19" s="129"/>
      <c r="LZX19" s="129"/>
      <c r="LZY19" s="129"/>
      <c r="LZZ19" s="129"/>
      <c r="MAA19" s="129"/>
      <c r="MAB19" s="129"/>
      <c r="MAC19" s="129"/>
      <c r="MAD19" s="129"/>
      <c r="MAE19" s="129"/>
      <c r="MAF19" s="129"/>
      <c r="MAG19" s="129"/>
      <c r="MAH19" s="129"/>
      <c r="MAI19" s="129"/>
      <c r="MAJ19" s="129"/>
      <c r="MAK19" s="129"/>
      <c r="MAL19" s="129"/>
      <c r="MAM19" s="129"/>
      <c r="MAN19" s="129"/>
      <c r="MAO19" s="129"/>
      <c r="MAP19" s="129"/>
      <c r="MAQ19" s="129"/>
      <c r="MAR19" s="129"/>
      <c r="MAS19" s="129"/>
      <c r="MAT19" s="129"/>
      <c r="MAU19" s="129"/>
      <c r="MAV19" s="129"/>
      <c r="MAW19" s="129"/>
      <c r="MAX19" s="129"/>
      <c r="MAY19" s="129"/>
      <c r="MAZ19" s="129"/>
      <c r="MBA19" s="129"/>
      <c r="MBB19" s="129"/>
      <c r="MBC19" s="129"/>
      <c r="MBD19" s="129"/>
      <c r="MBE19" s="129"/>
      <c r="MBF19" s="129"/>
      <c r="MBG19" s="129"/>
      <c r="MBH19" s="129"/>
      <c r="MBI19" s="129"/>
      <c r="MBJ19" s="129"/>
      <c r="MBK19" s="129"/>
      <c r="MBL19" s="129"/>
      <c r="MBM19" s="129"/>
      <c r="MBN19" s="129"/>
      <c r="MBO19" s="129"/>
      <c r="MBP19" s="129"/>
      <c r="MBQ19" s="129"/>
      <c r="MBR19" s="129"/>
      <c r="MBS19" s="129"/>
      <c r="MBT19" s="129"/>
      <c r="MBU19" s="129"/>
      <c r="MBV19" s="129"/>
      <c r="MBW19" s="129"/>
      <c r="MBX19" s="129"/>
      <c r="MBY19" s="129"/>
      <c r="MBZ19" s="129"/>
      <c r="MCA19" s="129"/>
      <c r="MCB19" s="129"/>
      <c r="MCC19" s="129"/>
      <c r="MCD19" s="129"/>
      <c r="MCE19" s="129"/>
      <c r="MCF19" s="129"/>
      <c r="MCG19" s="129"/>
      <c r="MCH19" s="129"/>
      <c r="MCI19" s="129"/>
      <c r="MCJ19" s="129"/>
      <c r="MCK19" s="129"/>
      <c r="MCL19" s="129"/>
      <c r="MCM19" s="129"/>
      <c r="MCN19" s="129"/>
      <c r="MCO19" s="129"/>
      <c r="MCP19" s="129"/>
      <c r="MCQ19" s="129"/>
      <c r="MCR19" s="129"/>
      <c r="MCS19" s="129"/>
      <c r="MCT19" s="129"/>
      <c r="MCU19" s="129"/>
      <c r="MCV19" s="129"/>
      <c r="MCW19" s="129"/>
      <c r="MCX19" s="129"/>
      <c r="MCY19" s="129"/>
      <c r="MCZ19" s="129"/>
      <c r="MDA19" s="129"/>
      <c r="MDB19" s="129"/>
      <c r="MDC19" s="129"/>
      <c r="MDD19" s="129"/>
      <c r="MDE19" s="129"/>
      <c r="MDF19" s="129"/>
      <c r="MDG19" s="129"/>
      <c r="MDH19" s="129"/>
      <c r="MDI19" s="129"/>
      <c r="MDJ19" s="129"/>
      <c r="MDK19" s="129"/>
      <c r="MDL19" s="129"/>
      <c r="MDM19" s="129"/>
      <c r="MDN19" s="129"/>
      <c r="MDO19" s="129"/>
      <c r="MDP19" s="129"/>
      <c r="MDQ19" s="129"/>
      <c r="MDR19" s="129"/>
      <c r="MDS19" s="129"/>
      <c r="MDT19" s="129"/>
      <c r="MDU19" s="129"/>
      <c r="MDV19" s="129"/>
      <c r="MDW19" s="129"/>
      <c r="MDX19" s="129"/>
      <c r="MDY19" s="129"/>
      <c r="MDZ19" s="129"/>
      <c r="MEA19" s="129"/>
      <c r="MEB19" s="129"/>
      <c r="MEC19" s="129"/>
      <c r="MED19" s="129"/>
      <c r="MEE19" s="129"/>
      <c r="MEF19" s="129"/>
      <c r="MEG19" s="129"/>
      <c r="MEH19" s="129"/>
      <c r="MEI19" s="129"/>
      <c r="MEJ19" s="129"/>
      <c r="MEK19" s="129"/>
      <c r="MEL19" s="129"/>
      <c r="MEM19" s="129"/>
      <c r="MEN19" s="129"/>
      <c r="MEO19" s="129"/>
      <c r="MEP19" s="129"/>
      <c r="MEQ19" s="129"/>
      <c r="MER19" s="129"/>
      <c r="MES19" s="129"/>
      <c r="MET19" s="129"/>
      <c r="MEU19" s="129"/>
      <c r="MEV19" s="129"/>
      <c r="MEW19" s="129"/>
      <c r="MEX19" s="129"/>
      <c r="MEY19" s="129"/>
      <c r="MEZ19" s="129"/>
      <c r="MFA19" s="129"/>
      <c r="MFB19" s="129"/>
      <c r="MFC19" s="129"/>
      <c r="MFD19" s="129"/>
      <c r="MFE19" s="129"/>
      <c r="MFF19" s="129"/>
      <c r="MFG19" s="129"/>
      <c r="MFH19" s="129"/>
      <c r="MFI19" s="129"/>
      <c r="MFJ19" s="129"/>
      <c r="MFK19" s="129"/>
      <c r="MFL19" s="129"/>
      <c r="MFM19" s="129"/>
      <c r="MFN19" s="129"/>
      <c r="MFO19" s="129"/>
      <c r="MFP19" s="129"/>
      <c r="MFQ19" s="129"/>
      <c r="MFR19" s="129"/>
      <c r="MFS19" s="129"/>
      <c r="MFT19" s="129"/>
      <c r="MFU19" s="129"/>
      <c r="MFV19" s="129"/>
      <c r="MFW19" s="129"/>
      <c r="MFX19" s="129"/>
      <c r="MFY19" s="129"/>
      <c r="MFZ19" s="129"/>
      <c r="MGA19" s="129"/>
      <c r="MGB19" s="129"/>
      <c r="MGC19" s="129"/>
      <c r="MGD19" s="129"/>
      <c r="MGE19" s="129"/>
      <c r="MGF19" s="129"/>
      <c r="MGG19" s="129"/>
      <c r="MGH19" s="129"/>
      <c r="MGI19" s="129"/>
      <c r="MGJ19" s="129"/>
      <c r="MGK19" s="129"/>
      <c r="MGL19" s="129"/>
      <c r="MGM19" s="129"/>
      <c r="MGN19" s="129"/>
      <c r="MGO19" s="129"/>
      <c r="MGP19" s="129"/>
      <c r="MGQ19" s="129"/>
      <c r="MGR19" s="129"/>
      <c r="MGS19" s="129"/>
      <c r="MGT19" s="129"/>
      <c r="MGU19" s="129"/>
      <c r="MGV19" s="129"/>
      <c r="MGW19" s="129"/>
      <c r="MGX19" s="129"/>
      <c r="MGY19" s="129"/>
      <c r="MGZ19" s="129"/>
      <c r="MHA19" s="129"/>
      <c r="MHB19" s="129"/>
      <c r="MHC19" s="129"/>
      <c r="MHD19" s="129"/>
      <c r="MHE19" s="129"/>
      <c r="MHF19" s="129"/>
      <c r="MHG19" s="129"/>
      <c r="MHH19" s="129"/>
      <c r="MHI19" s="129"/>
      <c r="MHJ19" s="129"/>
      <c r="MHK19" s="129"/>
      <c r="MHL19" s="129"/>
      <c r="MHM19" s="129"/>
      <c r="MHN19" s="129"/>
      <c r="MHO19" s="129"/>
      <c r="MHP19" s="129"/>
      <c r="MHQ19" s="129"/>
      <c r="MHR19" s="129"/>
      <c r="MHS19" s="129"/>
      <c r="MHT19" s="129"/>
      <c r="MHU19" s="129"/>
      <c r="MHV19" s="129"/>
      <c r="MHW19" s="129"/>
      <c r="MHX19" s="129"/>
      <c r="MHY19" s="129"/>
      <c r="MHZ19" s="129"/>
      <c r="MIA19" s="129"/>
      <c r="MIB19" s="129"/>
      <c r="MIC19" s="129"/>
      <c r="MID19" s="129"/>
      <c r="MIE19" s="129"/>
      <c r="MIF19" s="129"/>
      <c r="MIG19" s="129"/>
      <c r="MIH19" s="129"/>
      <c r="MII19" s="129"/>
      <c r="MIJ19" s="129"/>
      <c r="MIK19" s="129"/>
      <c r="MIL19" s="129"/>
      <c r="MIM19" s="129"/>
      <c r="MIN19" s="129"/>
      <c r="MIO19" s="129"/>
      <c r="MIP19" s="129"/>
      <c r="MIQ19" s="129"/>
      <c r="MIR19" s="129"/>
      <c r="MIS19" s="129"/>
      <c r="MIT19" s="129"/>
      <c r="MIU19" s="129"/>
      <c r="MIV19" s="129"/>
      <c r="MIW19" s="129"/>
      <c r="MIX19" s="129"/>
      <c r="MIY19" s="129"/>
      <c r="MIZ19" s="129"/>
      <c r="MJA19" s="129"/>
      <c r="MJB19" s="129"/>
      <c r="MJC19" s="129"/>
      <c r="MJD19" s="129"/>
      <c r="MJE19" s="129"/>
      <c r="MJF19" s="129"/>
      <c r="MJG19" s="129"/>
      <c r="MJH19" s="129"/>
      <c r="MJI19" s="129"/>
      <c r="MJJ19" s="129"/>
      <c r="MJK19" s="129"/>
      <c r="MJL19" s="129"/>
      <c r="MJM19" s="129"/>
      <c r="MJN19" s="129"/>
      <c r="MJO19" s="129"/>
      <c r="MJP19" s="129"/>
      <c r="MJQ19" s="129"/>
      <c r="MJR19" s="129"/>
      <c r="MJS19" s="129"/>
      <c r="MJT19" s="129"/>
      <c r="MJU19" s="129"/>
      <c r="MJV19" s="129"/>
      <c r="MJW19" s="129"/>
      <c r="MJX19" s="129"/>
      <c r="MJY19" s="129"/>
      <c r="MJZ19" s="129"/>
      <c r="MKA19" s="129"/>
      <c r="MKB19" s="129"/>
      <c r="MKC19" s="129"/>
      <c r="MKD19" s="129"/>
      <c r="MKE19" s="129"/>
      <c r="MKF19" s="129"/>
      <c r="MKG19" s="129"/>
      <c r="MKH19" s="129"/>
      <c r="MKI19" s="129"/>
      <c r="MKJ19" s="129"/>
      <c r="MKK19" s="129"/>
      <c r="MKL19" s="129"/>
      <c r="MKM19" s="129"/>
      <c r="MKN19" s="129"/>
      <c r="MKO19" s="129"/>
      <c r="MKP19" s="129"/>
      <c r="MKQ19" s="129"/>
      <c r="MKR19" s="129"/>
      <c r="MKS19" s="129"/>
      <c r="MKT19" s="129"/>
      <c r="MKU19" s="129"/>
      <c r="MKV19" s="129"/>
      <c r="MKW19" s="129"/>
      <c r="MKX19" s="129"/>
      <c r="MKY19" s="129"/>
      <c r="MKZ19" s="129"/>
      <c r="MLA19" s="129"/>
      <c r="MLB19" s="129"/>
      <c r="MLC19" s="129"/>
      <c r="MLD19" s="129"/>
      <c r="MLE19" s="129"/>
      <c r="MLF19" s="129"/>
      <c r="MLG19" s="129"/>
      <c r="MLH19" s="129"/>
      <c r="MLI19" s="129"/>
      <c r="MLJ19" s="129"/>
      <c r="MLK19" s="129"/>
      <c r="MLL19" s="129"/>
      <c r="MLM19" s="129"/>
      <c r="MLN19" s="129"/>
      <c r="MLO19" s="129"/>
      <c r="MLP19" s="129"/>
      <c r="MLQ19" s="129"/>
      <c r="MLR19" s="129"/>
      <c r="MLS19" s="129"/>
      <c r="MLT19" s="129"/>
      <c r="MLU19" s="129"/>
      <c r="MLV19" s="129"/>
      <c r="MLW19" s="129"/>
      <c r="MLX19" s="129"/>
      <c r="MLY19" s="129"/>
      <c r="MLZ19" s="129"/>
      <c r="MMA19" s="129"/>
      <c r="MMB19" s="129"/>
      <c r="MMC19" s="129"/>
      <c r="MMD19" s="129"/>
      <c r="MME19" s="129"/>
      <c r="MMF19" s="129"/>
      <c r="MMG19" s="129"/>
      <c r="MMH19" s="129"/>
      <c r="MMI19" s="129"/>
      <c r="MMJ19" s="129"/>
      <c r="MMK19" s="129"/>
      <c r="MML19" s="129"/>
      <c r="MMM19" s="129"/>
      <c r="MMN19" s="129"/>
      <c r="MMO19" s="129"/>
      <c r="MMP19" s="129"/>
      <c r="MMQ19" s="129"/>
      <c r="MMR19" s="129"/>
      <c r="MMS19" s="129"/>
      <c r="MMT19" s="129"/>
      <c r="MMU19" s="129"/>
      <c r="MMV19" s="129"/>
      <c r="MMW19" s="129"/>
      <c r="MMX19" s="129"/>
      <c r="MMY19" s="129"/>
      <c r="MMZ19" s="129"/>
      <c r="MNA19" s="129"/>
      <c r="MNB19" s="129"/>
      <c r="MNC19" s="129"/>
      <c r="MND19" s="129"/>
      <c r="MNE19" s="129"/>
      <c r="MNF19" s="129"/>
      <c r="MNG19" s="129"/>
      <c r="MNH19" s="129"/>
      <c r="MNI19" s="129"/>
      <c r="MNJ19" s="129"/>
      <c r="MNK19" s="129"/>
      <c r="MNL19" s="129"/>
      <c r="MNM19" s="129"/>
      <c r="MNN19" s="129"/>
      <c r="MNO19" s="129"/>
      <c r="MNP19" s="129"/>
      <c r="MNQ19" s="129"/>
      <c r="MNR19" s="129"/>
      <c r="MNS19" s="129"/>
      <c r="MNT19" s="129"/>
      <c r="MNU19" s="129"/>
      <c r="MNV19" s="129"/>
      <c r="MNW19" s="129"/>
      <c r="MNX19" s="129"/>
      <c r="MNY19" s="129"/>
      <c r="MNZ19" s="129"/>
      <c r="MOA19" s="129"/>
      <c r="MOB19" s="129"/>
      <c r="MOC19" s="129"/>
      <c r="MOD19" s="129"/>
      <c r="MOE19" s="129"/>
      <c r="MOF19" s="129"/>
      <c r="MOG19" s="129"/>
      <c r="MOH19" s="129"/>
      <c r="MOI19" s="129"/>
      <c r="MOJ19" s="129"/>
      <c r="MOK19" s="129"/>
      <c r="MOL19" s="129"/>
      <c r="MOM19" s="129"/>
      <c r="MON19" s="129"/>
      <c r="MOO19" s="129"/>
      <c r="MOP19" s="129"/>
      <c r="MOQ19" s="129"/>
      <c r="MOR19" s="129"/>
      <c r="MOS19" s="129"/>
      <c r="MOT19" s="129"/>
      <c r="MOU19" s="129"/>
      <c r="MOV19" s="129"/>
      <c r="MOW19" s="129"/>
      <c r="MOX19" s="129"/>
      <c r="MOY19" s="129"/>
      <c r="MOZ19" s="129"/>
      <c r="MPA19" s="129"/>
      <c r="MPB19" s="129"/>
      <c r="MPC19" s="129"/>
      <c r="MPD19" s="129"/>
      <c r="MPE19" s="129"/>
      <c r="MPF19" s="129"/>
      <c r="MPG19" s="129"/>
      <c r="MPH19" s="129"/>
      <c r="MPI19" s="129"/>
      <c r="MPJ19" s="129"/>
      <c r="MPK19" s="129"/>
      <c r="MPL19" s="129"/>
      <c r="MPM19" s="129"/>
      <c r="MPN19" s="129"/>
      <c r="MPO19" s="129"/>
      <c r="MPP19" s="129"/>
      <c r="MPQ19" s="129"/>
      <c r="MPR19" s="129"/>
      <c r="MPS19" s="129"/>
      <c r="MPT19" s="129"/>
      <c r="MPU19" s="129"/>
      <c r="MPV19" s="129"/>
      <c r="MPW19" s="129"/>
      <c r="MPX19" s="129"/>
      <c r="MPY19" s="129"/>
      <c r="MPZ19" s="129"/>
      <c r="MQA19" s="129"/>
      <c r="MQB19" s="129"/>
      <c r="MQC19" s="129"/>
      <c r="MQD19" s="129"/>
      <c r="MQE19" s="129"/>
      <c r="MQF19" s="129"/>
      <c r="MQG19" s="129"/>
      <c r="MQH19" s="129"/>
      <c r="MQI19" s="129"/>
      <c r="MQJ19" s="129"/>
      <c r="MQK19" s="129"/>
      <c r="MQL19" s="129"/>
      <c r="MQM19" s="129"/>
      <c r="MQN19" s="129"/>
      <c r="MQO19" s="129"/>
      <c r="MQP19" s="129"/>
      <c r="MQQ19" s="129"/>
      <c r="MQR19" s="129"/>
      <c r="MQS19" s="129"/>
      <c r="MQT19" s="129"/>
      <c r="MQU19" s="129"/>
      <c r="MQV19" s="129"/>
      <c r="MQW19" s="129"/>
      <c r="MQX19" s="129"/>
      <c r="MQY19" s="129"/>
      <c r="MQZ19" s="129"/>
      <c r="MRA19" s="129"/>
      <c r="MRB19" s="129"/>
      <c r="MRC19" s="129"/>
      <c r="MRD19" s="129"/>
      <c r="MRE19" s="129"/>
      <c r="MRF19" s="129"/>
      <c r="MRG19" s="129"/>
      <c r="MRH19" s="129"/>
      <c r="MRI19" s="129"/>
      <c r="MRJ19" s="129"/>
      <c r="MRK19" s="129"/>
      <c r="MRL19" s="129"/>
      <c r="MRM19" s="129"/>
      <c r="MRN19" s="129"/>
      <c r="MRO19" s="129"/>
      <c r="MRP19" s="129"/>
      <c r="MRQ19" s="129"/>
      <c r="MRR19" s="129"/>
      <c r="MRS19" s="129"/>
      <c r="MRT19" s="129"/>
      <c r="MRU19" s="129"/>
      <c r="MRV19" s="129"/>
      <c r="MRW19" s="129"/>
      <c r="MRX19" s="129"/>
      <c r="MRY19" s="129"/>
      <c r="MRZ19" s="129"/>
      <c r="MSA19" s="129"/>
      <c r="MSB19" s="129"/>
      <c r="MSC19" s="129"/>
      <c r="MSD19" s="129"/>
      <c r="MSE19" s="129"/>
      <c r="MSF19" s="129"/>
      <c r="MSG19" s="129"/>
      <c r="MSH19" s="129"/>
      <c r="MSI19" s="129"/>
      <c r="MSJ19" s="129"/>
      <c r="MSK19" s="129"/>
      <c r="MSL19" s="129"/>
      <c r="MSM19" s="129"/>
      <c r="MSN19" s="129"/>
      <c r="MSO19" s="129"/>
      <c r="MSP19" s="129"/>
      <c r="MSQ19" s="129"/>
      <c r="MSR19" s="129"/>
      <c r="MSS19" s="129"/>
      <c r="MST19" s="129"/>
      <c r="MSU19" s="129"/>
      <c r="MSV19" s="129"/>
      <c r="MSW19" s="129"/>
      <c r="MSX19" s="129"/>
      <c r="MSY19" s="129"/>
      <c r="MSZ19" s="129"/>
      <c r="MTA19" s="129"/>
      <c r="MTB19" s="129"/>
      <c r="MTC19" s="129"/>
      <c r="MTD19" s="129"/>
      <c r="MTE19" s="129"/>
      <c r="MTF19" s="129"/>
      <c r="MTG19" s="129"/>
      <c r="MTH19" s="129"/>
      <c r="MTI19" s="129"/>
      <c r="MTJ19" s="129"/>
      <c r="MTK19" s="129"/>
      <c r="MTL19" s="129"/>
      <c r="MTM19" s="129"/>
      <c r="MTN19" s="129"/>
      <c r="MTO19" s="129"/>
      <c r="MTP19" s="129"/>
      <c r="MTQ19" s="129"/>
      <c r="MTR19" s="129"/>
      <c r="MTS19" s="129"/>
      <c r="MTT19" s="129"/>
      <c r="MTU19" s="129"/>
      <c r="MTV19" s="129"/>
      <c r="MTW19" s="129"/>
      <c r="MTX19" s="129"/>
      <c r="MTY19" s="129"/>
      <c r="MTZ19" s="129"/>
      <c r="MUA19" s="129"/>
      <c r="MUB19" s="129"/>
      <c r="MUC19" s="129"/>
      <c r="MUD19" s="129"/>
      <c r="MUE19" s="129"/>
      <c r="MUF19" s="129"/>
      <c r="MUG19" s="129"/>
      <c r="MUH19" s="129"/>
      <c r="MUI19" s="129"/>
      <c r="MUJ19" s="129"/>
      <c r="MUK19" s="129"/>
      <c r="MUL19" s="129"/>
      <c r="MUM19" s="129"/>
      <c r="MUN19" s="129"/>
      <c r="MUO19" s="129"/>
      <c r="MUP19" s="129"/>
      <c r="MUQ19" s="129"/>
      <c r="MUR19" s="129"/>
      <c r="MUS19" s="129"/>
      <c r="MUT19" s="129"/>
      <c r="MUU19" s="129"/>
      <c r="MUV19" s="129"/>
      <c r="MUW19" s="129"/>
      <c r="MUX19" s="129"/>
      <c r="MUY19" s="129"/>
      <c r="MUZ19" s="129"/>
      <c r="MVA19" s="129"/>
      <c r="MVB19" s="129"/>
      <c r="MVC19" s="129"/>
      <c r="MVD19" s="129"/>
      <c r="MVE19" s="129"/>
      <c r="MVF19" s="129"/>
      <c r="MVG19" s="129"/>
      <c r="MVH19" s="129"/>
      <c r="MVI19" s="129"/>
      <c r="MVJ19" s="129"/>
      <c r="MVK19" s="129"/>
      <c r="MVL19" s="129"/>
      <c r="MVM19" s="129"/>
      <c r="MVN19" s="129"/>
      <c r="MVO19" s="129"/>
      <c r="MVP19" s="129"/>
      <c r="MVQ19" s="129"/>
      <c r="MVR19" s="129"/>
      <c r="MVS19" s="129"/>
      <c r="MVT19" s="129"/>
      <c r="MVU19" s="129"/>
      <c r="MVV19" s="129"/>
      <c r="MVW19" s="129"/>
      <c r="MVX19" s="129"/>
      <c r="MVY19" s="129"/>
      <c r="MVZ19" s="129"/>
      <c r="MWA19" s="129"/>
      <c r="MWB19" s="129"/>
      <c r="MWC19" s="129"/>
      <c r="MWD19" s="129"/>
      <c r="MWE19" s="129"/>
      <c r="MWF19" s="129"/>
      <c r="MWG19" s="129"/>
      <c r="MWH19" s="129"/>
      <c r="MWI19" s="129"/>
      <c r="MWJ19" s="129"/>
      <c r="MWK19" s="129"/>
      <c r="MWL19" s="129"/>
      <c r="MWM19" s="129"/>
      <c r="MWN19" s="129"/>
      <c r="MWO19" s="129"/>
      <c r="MWP19" s="129"/>
      <c r="MWQ19" s="129"/>
      <c r="MWR19" s="129"/>
      <c r="MWS19" s="129"/>
      <c r="MWT19" s="129"/>
      <c r="MWU19" s="129"/>
      <c r="MWV19" s="129"/>
      <c r="MWW19" s="129"/>
      <c r="MWX19" s="129"/>
      <c r="MWY19" s="129"/>
      <c r="MWZ19" s="129"/>
      <c r="MXA19" s="129"/>
      <c r="MXB19" s="129"/>
      <c r="MXC19" s="129"/>
      <c r="MXD19" s="129"/>
      <c r="MXE19" s="129"/>
      <c r="MXF19" s="129"/>
      <c r="MXG19" s="129"/>
      <c r="MXH19" s="129"/>
      <c r="MXI19" s="129"/>
      <c r="MXJ19" s="129"/>
      <c r="MXK19" s="129"/>
      <c r="MXL19" s="129"/>
      <c r="MXM19" s="129"/>
      <c r="MXN19" s="129"/>
      <c r="MXO19" s="129"/>
      <c r="MXP19" s="129"/>
      <c r="MXQ19" s="129"/>
      <c r="MXR19" s="129"/>
      <c r="MXS19" s="129"/>
      <c r="MXT19" s="129"/>
      <c r="MXU19" s="129"/>
      <c r="MXV19" s="129"/>
      <c r="MXW19" s="129"/>
      <c r="MXX19" s="129"/>
      <c r="MXY19" s="129"/>
      <c r="MXZ19" s="129"/>
      <c r="MYA19" s="129"/>
      <c r="MYB19" s="129"/>
      <c r="MYC19" s="129"/>
      <c r="MYD19" s="129"/>
      <c r="MYE19" s="129"/>
      <c r="MYF19" s="129"/>
      <c r="MYG19" s="129"/>
      <c r="MYH19" s="129"/>
      <c r="MYI19" s="129"/>
      <c r="MYJ19" s="129"/>
      <c r="MYK19" s="129"/>
      <c r="MYL19" s="129"/>
      <c r="MYM19" s="129"/>
      <c r="MYN19" s="129"/>
      <c r="MYO19" s="129"/>
      <c r="MYP19" s="129"/>
      <c r="MYQ19" s="129"/>
      <c r="MYR19" s="129"/>
      <c r="MYS19" s="129"/>
      <c r="MYT19" s="129"/>
      <c r="MYU19" s="129"/>
      <c r="MYV19" s="129"/>
      <c r="MYW19" s="129"/>
      <c r="MYX19" s="129"/>
      <c r="MYY19" s="129"/>
      <c r="MYZ19" s="129"/>
      <c r="MZA19" s="129"/>
      <c r="MZB19" s="129"/>
      <c r="MZC19" s="129"/>
      <c r="MZD19" s="129"/>
      <c r="MZE19" s="129"/>
      <c r="MZF19" s="129"/>
      <c r="MZG19" s="129"/>
      <c r="MZH19" s="129"/>
      <c r="MZI19" s="129"/>
      <c r="MZJ19" s="129"/>
      <c r="MZK19" s="129"/>
      <c r="MZL19" s="129"/>
      <c r="MZM19" s="129"/>
      <c r="MZN19" s="129"/>
      <c r="MZO19" s="129"/>
      <c r="MZP19" s="129"/>
      <c r="MZQ19" s="129"/>
      <c r="MZR19" s="129"/>
      <c r="MZS19" s="129"/>
      <c r="MZT19" s="129"/>
      <c r="MZU19" s="129"/>
      <c r="MZV19" s="129"/>
      <c r="MZW19" s="129"/>
      <c r="MZX19" s="129"/>
      <c r="MZY19" s="129"/>
      <c r="MZZ19" s="129"/>
      <c r="NAA19" s="129"/>
      <c r="NAB19" s="129"/>
      <c r="NAC19" s="129"/>
      <c r="NAD19" s="129"/>
      <c r="NAE19" s="129"/>
      <c r="NAF19" s="129"/>
      <c r="NAG19" s="129"/>
      <c r="NAH19" s="129"/>
      <c r="NAI19" s="129"/>
      <c r="NAJ19" s="129"/>
      <c r="NAK19" s="129"/>
      <c r="NAL19" s="129"/>
      <c r="NAM19" s="129"/>
      <c r="NAN19" s="129"/>
      <c r="NAO19" s="129"/>
      <c r="NAP19" s="129"/>
      <c r="NAQ19" s="129"/>
      <c r="NAR19" s="129"/>
      <c r="NAS19" s="129"/>
      <c r="NAT19" s="129"/>
      <c r="NAU19" s="129"/>
      <c r="NAV19" s="129"/>
      <c r="NAW19" s="129"/>
      <c r="NAX19" s="129"/>
      <c r="NAY19" s="129"/>
      <c r="NAZ19" s="129"/>
      <c r="NBA19" s="129"/>
      <c r="NBB19" s="129"/>
      <c r="NBC19" s="129"/>
      <c r="NBD19" s="129"/>
      <c r="NBE19" s="129"/>
      <c r="NBF19" s="129"/>
      <c r="NBG19" s="129"/>
      <c r="NBH19" s="129"/>
      <c r="NBI19" s="129"/>
      <c r="NBJ19" s="129"/>
      <c r="NBK19" s="129"/>
      <c r="NBL19" s="129"/>
      <c r="NBM19" s="129"/>
      <c r="NBN19" s="129"/>
      <c r="NBO19" s="129"/>
      <c r="NBP19" s="129"/>
      <c r="NBQ19" s="129"/>
      <c r="NBR19" s="129"/>
      <c r="NBS19" s="129"/>
      <c r="NBT19" s="129"/>
      <c r="NBU19" s="129"/>
      <c r="NBV19" s="129"/>
      <c r="NBW19" s="129"/>
      <c r="NBX19" s="129"/>
      <c r="NBY19" s="129"/>
      <c r="NBZ19" s="129"/>
      <c r="NCA19" s="129"/>
      <c r="NCB19" s="129"/>
      <c r="NCC19" s="129"/>
      <c r="NCD19" s="129"/>
      <c r="NCE19" s="129"/>
      <c r="NCF19" s="129"/>
      <c r="NCG19" s="129"/>
      <c r="NCH19" s="129"/>
      <c r="NCI19" s="129"/>
      <c r="NCJ19" s="129"/>
      <c r="NCK19" s="129"/>
      <c r="NCL19" s="129"/>
      <c r="NCM19" s="129"/>
      <c r="NCN19" s="129"/>
      <c r="NCO19" s="129"/>
      <c r="NCP19" s="129"/>
      <c r="NCQ19" s="129"/>
      <c r="NCR19" s="129"/>
      <c r="NCS19" s="129"/>
      <c r="NCT19" s="129"/>
      <c r="NCU19" s="129"/>
      <c r="NCV19" s="129"/>
      <c r="NCW19" s="129"/>
      <c r="NCX19" s="129"/>
      <c r="NCY19" s="129"/>
      <c r="NCZ19" s="129"/>
      <c r="NDA19" s="129"/>
      <c r="NDB19" s="129"/>
      <c r="NDC19" s="129"/>
      <c r="NDD19" s="129"/>
      <c r="NDE19" s="129"/>
      <c r="NDF19" s="129"/>
      <c r="NDG19" s="129"/>
      <c r="NDH19" s="129"/>
      <c r="NDI19" s="129"/>
      <c r="NDJ19" s="129"/>
      <c r="NDK19" s="129"/>
      <c r="NDL19" s="129"/>
      <c r="NDM19" s="129"/>
      <c r="NDN19" s="129"/>
      <c r="NDO19" s="129"/>
      <c r="NDP19" s="129"/>
      <c r="NDQ19" s="129"/>
      <c r="NDR19" s="129"/>
      <c r="NDS19" s="129"/>
      <c r="NDT19" s="129"/>
      <c r="NDU19" s="129"/>
      <c r="NDV19" s="129"/>
      <c r="NDW19" s="129"/>
      <c r="NDX19" s="129"/>
      <c r="NDY19" s="129"/>
      <c r="NDZ19" s="129"/>
      <c r="NEA19" s="129"/>
      <c r="NEB19" s="129"/>
      <c r="NEC19" s="129"/>
      <c r="NED19" s="129"/>
      <c r="NEE19" s="129"/>
      <c r="NEF19" s="129"/>
      <c r="NEG19" s="129"/>
      <c r="NEH19" s="129"/>
      <c r="NEI19" s="129"/>
      <c r="NEJ19" s="129"/>
      <c r="NEK19" s="129"/>
      <c r="NEL19" s="129"/>
      <c r="NEM19" s="129"/>
      <c r="NEN19" s="129"/>
      <c r="NEO19" s="129"/>
      <c r="NEP19" s="129"/>
      <c r="NEQ19" s="129"/>
      <c r="NER19" s="129"/>
      <c r="NES19" s="129"/>
      <c r="NET19" s="129"/>
      <c r="NEU19" s="129"/>
      <c r="NEV19" s="129"/>
      <c r="NEW19" s="129"/>
      <c r="NEX19" s="129"/>
      <c r="NEY19" s="129"/>
      <c r="NEZ19" s="129"/>
      <c r="NFA19" s="129"/>
      <c r="NFB19" s="129"/>
      <c r="NFC19" s="129"/>
      <c r="NFD19" s="129"/>
      <c r="NFE19" s="129"/>
      <c r="NFF19" s="129"/>
      <c r="NFG19" s="129"/>
      <c r="NFH19" s="129"/>
      <c r="NFI19" s="129"/>
      <c r="NFJ19" s="129"/>
      <c r="NFK19" s="129"/>
      <c r="NFL19" s="129"/>
      <c r="NFM19" s="129"/>
      <c r="NFN19" s="129"/>
      <c r="NFO19" s="129"/>
      <c r="NFP19" s="129"/>
      <c r="NFQ19" s="129"/>
      <c r="NFR19" s="129"/>
      <c r="NFS19" s="129"/>
      <c r="NFT19" s="129"/>
      <c r="NFU19" s="129"/>
      <c r="NFV19" s="129"/>
      <c r="NFW19" s="129"/>
      <c r="NFX19" s="129"/>
      <c r="NFY19" s="129"/>
      <c r="NFZ19" s="129"/>
      <c r="NGA19" s="129"/>
      <c r="NGB19" s="129"/>
      <c r="NGC19" s="129"/>
      <c r="NGD19" s="129"/>
      <c r="NGE19" s="129"/>
      <c r="NGF19" s="129"/>
      <c r="NGG19" s="129"/>
      <c r="NGH19" s="129"/>
      <c r="NGI19" s="129"/>
      <c r="NGJ19" s="129"/>
      <c r="NGK19" s="129"/>
      <c r="NGL19" s="129"/>
      <c r="NGM19" s="129"/>
      <c r="NGN19" s="129"/>
      <c r="NGO19" s="129"/>
      <c r="NGP19" s="129"/>
      <c r="NGQ19" s="129"/>
      <c r="NGR19" s="129"/>
      <c r="NGS19" s="129"/>
      <c r="NGT19" s="129"/>
      <c r="NGU19" s="129"/>
      <c r="NGV19" s="129"/>
      <c r="NGW19" s="129"/>
      <c r="NGX19" s="129"/>
      <c r="NGY19" s="129"/>
      <c r="NGZ19" s="129"/>
      <c r="NHA19" s="129"/>
      <c r="NHB19" s="129"/>
      <c r="NHC19" s="129"/>
      <c r="NHD19" s="129"/>
      <c r="NHE19" s="129"/>
      <c r="NHF19" s="129"/>
      <c r="NHG19" s="129"/>
      <c r="NHH19" s="129"/>
      <c r="NHI19" s="129"/>
      <c r="NHJ19" s="129"/>
      <c r="NHK19" s="129"/>
      <c r="NHL19" s="129"/>
      <c r="NHM19" s="129"/>
      <c r="NHN19" s="129"/>
      <c r="NHO19" s="129"/>
      <c r="NHP19" s="129"/>
      <c r="NHQ19" s="129"/>
      <c r="NHR19" s="129"/>
      <c r="NHS19" s="129"/>
      <c r="NHT19" s="129"/>
      <c r="NHU19" s="129"/>
      <c r="NHV19" s="129"/>
      <c r="NHW19" s="129"/>
      <c r="NHX19" s="129"/>
      <c r="NHY19" s="129"/>
      <c r="NHZ19" s="129"/>
      <c r="NIA19" s="129"/>
      <c r="NIB19" s="129"/>
      <c r="NIC19" s="129"/>
      <c r="NID19" s="129"/>
      <c r="NIE19" s="129"/>
      <c r="NIF19" s="129"/>
      <c r="NIG19" s="129"/>
      <c r="NIH19" s="129"/>
      <c r="NII19" s="129"/>
      <c r="NIJ19" s="129"/>
      <c r="NIK19" s="129"/>
      <c r="NIL19" s="129"/>
      <c r="NIM19" s="129"/>
      <c r="NIN19" s="129"/>
      <c r="NIO19" s="129"/>
      <c r="NIP19" s="129"/>
      <c r="NIQ19" s="129"/>
      <c r="NIR19" s="129"/>
      <c r="NIS19" s="129"/>
      <c r="NIT19" s="129"/>
      <c r="NIU19" s="129"/>
      <c r="NIV19" s="129"/>
      <c r="NIW19" s="129"/>
      <c r="NIX19" s="129"/>
      <c r="NIY19" s="129"/>
      <c r="NIZ19" s="129"/>
      <c r="NJA19" s="129"/>
      <c r="NJB19" s="129"/>
      <c r="NJC19" s="129"/>
      <c r="NJD19" s="129"/>
      <c r="NJE19" s="129"/>
      <c r="NJF19" s="129"/>
      <c r="NJG19" s="129"/>
      <c r="NJH19" s="129"/>
      <c r="NJI19" s="129"/>
      <c r="NJJ19" s="129"/>
      <c r="NJK19" s="129"/>
      <c r="NJL19" s="129"/>
      <c r="NJM19" s="129"/>
      <c r="NJN19" s="129"/>
      <c r="NJO19" s="129"/>
      <c r="NJP19" s="129"/>
      <c r="NJQ19" s="129"/>
      <c r="NJR19" s="129"/>
      <c r="NJS19" s="129"/>
      <c r="NJT19" s="129"/>
      <c r="NJU19" s="129"/>
      <c r="NJV19" s="129"/>
      <c r="NJW19" s="129"/>
      <c r="NJX19" s="129"/>
      <c r="NJY19" s="129"/>
      <c r="NJZ19" s="129"/>
      <c r="NKA19" s="129"/>
      <c r="NKB19" s="129"/>
      <c r="NKC19" s="129"/>
      <c r="NKD19" s="129"/>
      <c r="NKE19" s="129"/>
      <c r="NKF19" s="129"/>
      <c r="NKG19" s="129"/>
      <c r="NKH19" s="129"/>
      <c r="NKI19" s="129"/>
      <c r="NKJ19" s="129"/>
      <c r="NKK19" s="129"/>
      <c r="NKL19" s="129"/>
      <c r="NKM19" s="129"/>
      <c r="NKN19" s="129"/>
      <c r="NKO19" s="129"/>
      <c r="NKP19" s="129"/>
      <c r="NKQ19" s="129"/>
      <c r="NKR19" s="129"/>
      <c r="NKS19" s="129"/>
      <c r="NKT19" s="129"/>
      <c r="NKU19" s="129"/>
      <c r="NKV19" s="129"/>
      <c r="NKW19" s="129"/>
      <c r="NKX19" s="129"/>
      <c r="NKY19" s="129"/>
      <c r="NKZ19" s="129"/>
      <c r="NLA19" s="129"/>
      <c r="NLB19" s="129"/>
      <c r="NLC19" s="129"/>
      <c r="NLD19" s="129"/>
      <c r="NLE19" s="129"/>
      <c r="NLF19" s="129"/>
      <c r="NLG19" s="129"/>
      <c r="NLH19" s="129"/>
      <c r="NLI19" s="129"/>
      <c r="NLJ19" s="129"/>
      <c r="NLK19" s="129"/>
      <c r="NLL19" s="129"/>
      <c r="NLM19" s="129"/>
      <c r="NLN19" s="129"/>
      <c r="NLO19" s="129"/>
      <c r="NLP19" s="129"/>
      <c r="NLQ19" s="129"/>
      <c r="NLR19" s="129"/>
      <c r="NLS19" s="129"/>
      <c r="NLT19" s="129"/>
      <c r="NLU19" s="129"/>
      <c r="NLV19" s="129"/>
      <c r="NLW19" s="129"/>
      <c r="NLX19" s="129"/>
      <c r="NLY19" s="129"/>
      <c r="NLZ19" s="129"/>
      <c r="NMA19" s="129"/>
      <c r="NMB19" s="129"/>
      <c r="NMC19" s="129"/>
      <c r="NMD19" s="129"/>
      <c r="NME19" s="129"/>
      <c r="NMF19" s="129"/>
      <c r="NMG19" s="129"/>
      <c r="NMH19" s="129"/>
      <c r="NMI19" s="129"/>
      <c r="NMJ19" s="129"/>
      <c r="NMK19" s="129"/>
      <c r="NML19" s="129"/>
      <c r="NMM19" s="129"/>
      <c r="NMN19" s="129"/>
      <c r="NMO19" s="129"/>
      <c r="NMP19" s="129"/>
      <c r="NMQ19" s="129"/>
      <c r="NMR19" s="129"/>
      <c r="NMS19" s="129"/>
      <c r="NMT19" s="129"/>
      <c r="NMU19" s="129"/>
      <c r="NMV19" s="129"/>
      <c r="NMW19" s="129"/>
      <c r="NMX19" s="129"/>
      <c r="NMY19" s="129"/>
      <c r="NMZ19" s="129"/>
      <c r="NNA19" s="129"/>
      <c r="NNB19" s="129"/>
      <c r="NNC19" s="129"/>
      <c r="NND19" s="129"/>
      <c r="NNE19" s="129"/>
      <c r="NNF19" s="129"/>
      <c r="NNG19" s="129"/>
      <c r="NNH19" s="129"/>
      <c r="NNI19" s="129"/>
      <c r="NNJ19" s="129"/>
      <c r="NNK19" s="129"/>
      <c r="NNL19" s="129"/>
      <c r="NNM19" s="129"/>
      <c r="NNN19" s="129"/>
      <c r="NNO19" s="129"/>
      <c r="NNP19" s="129"/>
      <c r="NNQ19" s="129"/>
      <c r="NNR19" s="129"/>
      <c r="NNS19" s="129"/>
      <c r="NNT19" s="129"/>
      <c r="NNU19" s="129"/>
      <c r="NNV19" s="129"/>
      <c r="NNW19" s="129"/>
      <c r="NNX19" s="129"/>
      <c r="NNY19" s="129"/>
      <c r="NNZ19" s="129"/>
      <c r="NOA19" s="129"/>
      <c r="NOB19" s="129"/>
      <c r="NOC19" s="129"/>
      <c r="NOD19" s="129"/>
      <c r="NOE19" s="129"/>
      <c r="NOF19" s="129"/>
      <c r="NOG19" s="129"/>
      <c r="NOH19" s="129"/>
      <c r="NOI19" s="129"/>
      <c r="NOJ19" s="129"/>
      <c r="NOK19" s="129"/>
      <c r="NOL19" s="129"/>
      <c r="NOM19" s="129"/>
      <c r="NON19" s="129"/>
      <c r="NOO19" s="129"/>
      <c r="NOP19" s="129"/>
      <c r="NOQ19" s="129"/>
      <c r="NOR19" s="129"/>
      <c r="NOS19" s="129"/>
      <c r="NOT19" s="129"/>
      <c r="NOU19" s="129"/>
      <c r="NOV19" s="129"/>
      <c r="NOW19" s="129"/>
      <c r="NOX19" s="129"/>
      <c r="NOY19" s="129"/>
      <c r="NOZ19" s="129"/>
      <c r="NPA19" s="129"/>
      <c r="NPB19" s="129"/>
      <c r="NPC19" s="129"/>
      <c r="NPD19" s="129"/>
      <c r="NPE19" s="129"/>
      <c r="NPF19" s="129"/>
      <c r="NPG19" s="129"/>
      <c r="NPH19" s="129"/>
      <c r="NPI19" s="129"/>
      <c r="NPJ19" s="129"/>
      <c r="NPK19" s="129"/>
      <c r="NPL19" s="129"/>
      <c r="NPM19" s="129"/>
      <c r="NPN19" s="129"/>
      <c r="NPO19" s="129"/>
      <c r="NPP19" s="129"/>
      <c r="NPQ19" s="129"/>
      <c r="NPR19" s="129"/>
      <c r="NPS19" s="129"/>
      <c r="NPT19" s="129"/>
      <c r="NPU19" s="129"/>
      <c r="NPV19" s="129"/>
      <c r="NPW19" s="129"/>
      <c r="NPX19" s="129"/>
      <c r="NPY19" s="129"/>
      <c r="NPZ19" s="129"/>
      <c r="NQA19" s="129"/>
      <c r="NQB19" s="129"/>
      <c r="NQC19" s="129"/>
      <c r="NQD19" s="129"/>
      <c r="NQE19" s="129"/>
      <c r="NQF19" s="129"/>
      <c r="NQG19" s="129"/>
      <c r="NQH19" s="129"/>
      <c r="NQI19" s="129"/>
      <c r="NQJ19" s="129"/>
      <c r="NQK19" s="129"/>
      <c r="NQL19" s="129"/>
      <c r="NQM19" s="129"/>
      <c r="NQN19" s="129"/>
      <c r="NQO19" s="129"/>
      <c r="NQP19" s="129"/>
      <c r="NQQ19" s="129"/>
      <c r="NQR19" s="129"/>
      <c r="NQS19" s="129"/>
      <c r="NQT19" s="129"/>
      <c r="NQU19" s="129"/>
      <c r="NQV19" s="129"/>
      <c r="NQW19" s="129"/>
      <c r="NQX19" s="129"/>
      <c r="NQY19" s="129"/>
      <c r="NQZ19" s="129"/>
      <c r="NRA19" s="129"/>
      <c r="NRB19" s="129"/>
      <c r="NRC19" s="129"/>
      <c r="NRD19" s="129"/>
      <c r="NRE19" s="129"/>
      <c r="NRF19" s="129"/>
      <c r="NRG19" s="129"/>
      <c r="NRH19" s="129"/>
      <c r="NRI19" s="129"/>
      <c r="NRJ19" s="129"/>
      <c r="NRK19" s="129"/>
      <c r="NRL19" s="129"/>
      <c r="NRM19" s="129"/>
      <c r="NRN19" s="129"/>
      <c r="NRO19" s="129"/>
      <c r="NRP19" s="129"/>
      <c r="NRQ19" s="129"/>
      <c r="NRR19" s="129"/>
      <c r="NRS19" s="129"/>
      <c r="NRT19" s="129"/>
      <c r="NRU19" s="129"/>
      <c r="NRV19" s="129"/>
      <c r="NRW19" s="129"/>
      <c r="NRX19" s="129"/>
      <c r="NRY19" s="129"/>
      <c r="NRZ19" s="129"/>
      <c r="NSA19" s="129"/>
      <c r="NSB19" s="129"/>
      <c r="NSC19" s="129"/>
      <c r="NSD19" s="129"/>
      <c r="NSE19" s="129"/>
      <c r="NSF19" s="129"/>
      <c r="NSG19" s="129"/>
      <c r="NSH19" s="129"/>
      <c r="NSI19" s="129"/>
      <c r="NSJ19" s="129"/>
      <c r="NSK19" s="129"/>
      <c r="NSL19" s="129"/>
      <c r="NSM19" s="129"/>
      <c r="NSN19" s="129"/>
      <c r="NSO19" s="129"/>
      <c r="NSP19" s="129"/>
      <c r="NSQ19" s="129"/>
      <c r="NSR19" s="129"/>
      <c r="NSS19" s="129"/>
      <c r="NST19" s="129"/>
      <c r="NSU19" s="129"/>
      <c r="NSV19" s="129"/>
      <c r="NSW19" s="129"/>
      <c r="NSX19" s="129"/>
      <c r="NSY19" s="129"/>
      <c r="NSZ19" s="129"/>
      <c r="NTA19" s="129"/>
      <c r="NTB19" s="129"/>
      <c r="NTC19" s="129"/>
      <c r="NTD19" s="129"/>
      <c r="NTE19" s="129"/>
      <c r="NTF19" s="129"/>
      <c r="NTG19" s="129"/>
      <c r="NTH19" s="129"/>
      <c r="NTI19" s="129"/>
      <c r="NTJ19" s="129"/>
      <c r="NTK19" s="129"/>
      <c r="NTL19" s="129"/>
      <c r="NTM19" s="129"/>
      <c r="NTN19" s="129"/>
      <c r="NTO19" s="129"/>
      <c r="NTP19" s="129"/>
      <c r="NTQ19" s="129"/>
      <c r="NTR19" s="129"/>
      <c r="NTS19" s="129"/>
      <c r="NTT19" s="129"/>
      <c r="NTU19" s="129"/>
      <c r="NTV19" s="129"/>
      <c r="NTW19" s="129"/>
      <c r="NTX19" s="129"/>
      <c r="NTY19" s="129"/>
      <c r="NTZ19" s="129"/>
      <c r="NUA19" s="129"/>
      <c r="NUB19" s="129"/>
      <c r="NUC19" s="129"/>
      <c r="NUD19" s="129"/>
      <c r="NUE19" s="129"/>
      <c r="NUF19" s="129"/>
      <c r="NUG19" s="129"/>
      <c r="NUH19" s="129"/>
      <c r="NUI19" s="129"/>
      <c r="NUJ19" s="129"/>
      <c r="NUK19" s="129"/>
      <c r="NUL19" s="129"/>
      <c r="NUM19" s="129"/>
      <c r="NUN19" s="129"/>
      <c r="NUO19" s="129"/>
      <c r="NUP19" s="129"/>
      <c r="NUQ19" s="129"/>
      <c r="NUR19" s="129"/>
      <c r="NUS19" s="129"/>
      <c r="NUT19" s="129"/>
      <c r="NUU19" s="129"/>
      <c r="NUV19" s="129"/>
      <c r="NUW19" s="129"/>
      <c r="NUX19" s="129"/>
      <c r="NUY19" s="129"/>
      <c r="NUZ19" s="129"/>
      <c r="NVA19" s="129"/>
      <c r="NVB19" s="129"/>
      <c r="NVC19" s="129"/>
      <c r="NVD19" s="129"/>
      <c r="NVE19" s="129"/>
      <c r="NVF19" s="129"/>
      <c r="NVG19" s="129"/>
      <c r="NVH19" s="129"/>
      <c r="NVI19" s="129"/>
      <c r="NVJ19" s="129"/>
      <c r="NVK19" s="129"/>
      <c r="NVL19" s="129"/>
      <c r="NVM19" s="129"/>
      <c r="NVN19" s="129"/>
      <c r="NVO19" s="129"/>
      <c r="NVP19" s="129"/>
      <c r="NVQ19" s="129"/>
      <c r="NVR19" s="129"/>
      <c r="NVS19" s="129"/>
      <c r="NVT19" s="129"/>
      <c r="NVU19" s="129"/>
      <c r="NVV19" s="129"/>
      <c r="NVW19" s="129"/>
      <c r="NVX19" s="129"/>
      <c r="NVY19" s="129"/>
      <c r="NVZ19" s="129"/>
      <c r="NWA19" s="129"/>
      <c r="NWB19" s="129"/>
      <c r="NWC19" s="129"/>
      <c r="NWD19" s="129"/>
      <c r="NWE19" s="129"/>
      <c r="NWF19" s="129"/>
      <c r="NWG19" s="129"/>
      <c r="NWH19" s="129"/>
      <c r="NWI19" s="129"/>
      <c r="NWJ19" s="129"/>
      <c r="NWK19" s="129"/>
      <c r="NWL19" s="129"/>
      <c r="NWM19" s="129"/>
      <c r="NWN19" s="129"/>
      <c r="NWO19" s="129"/>
      <c r="NWP19" s="129"/>
      <c r="NWQ19" s="129"/>
      <c r="NWR19" s="129"/>
      <c r="NWS19" s="129"/>
      <c r="NWT19" s="129"/>
      <c r="NWU19" s="129"/>
      <c r="NWV19" s="129"/>
      <c r="NWW19" s="129"/>
      <c r="NWX19" s="129"/>
      <c r="NWY19" s="129"/>
      <c r="NWZ19" s="129"/>
      <c r="NXA19" s="129"/>
      <c r="NXB19" s="129"/>
      <c r="NXC19" s="129"/>
      <c r="NXD19" s="129"/>
      <c r="NXE19" s="129"/>
      <c r="NXF19" s="129"/>
      <c r="NXG19" s="129"/>
      <c r="NXH19" s="129"/>
      <c r="NXI19" s="129"/>
      <c r="NXJ19" s="129"/>
      <c r="NXK19" s="129"/>
      <c r="NXL19" s="129"/>
      <c r="NXM19" s="129"/>
      <c r="NXN19" s="129"/>
      <c r="NXO19" s="129"/>
      <c r="NXP19" s="129"/>
      <c r="NXQ19" s="129"/>
      <c r="NXR19" s="129"/>
      <c r="NXS19" s="129"/>
      <c r="NXT19" s="129"/>
      <c r="NXU19" s="129"/>
      <c r="NXV19" s="129"/>
      <c r="NXW19" s="129"/>
      <c r="NXX19" s="129"/>
      <c r="NXY19" s="129"/>
      <c r="NXZ19" s="129"/>
      <c r="NYA19" s="129"/>
      <c r="NYB19" s="129"/>
      <c r="NYC19" s="129"/>
      <c r="NYD19" s="129"/>
      <c r="NYE19" s="129"/>
      <c r="NYF19" s="129"/>
      <c r="NYG19" s="129"/>
      <c r="NYH19" s="129"/>
      <c r="NYI19" s="129"/>
      <c r="NYJ19" s="129"/>
      <c r="NYK19" s="129"/>
      <c r="NYL19" s="129"/>
      <c r="NYM19" s="129"/>
      <c r="NYN19" s="129"/>
      <c r="NYO19" s="129"/>
      <c r="NYP19" s="129"/>
      <c r="NYQ19" s="129"/>
      <c r="NYR19" s="129"/>
      <c r="NYS19" s="129"/>
      <c r="NYT19" s="129"/>
      <c r="NYU19" s="129"/>
      <c r="NYV19" s="129"/>
      <c r="NYW19" s="129"/>
      <c r="NYX19" s="129"/>
      <c r="NYY19" s="129"/>
      <c r="NYZ19" s="129"/>
      <c r="NZA19" s="129"/>
      <c r="NZB19" s="129"/>
      <c r="NZC19" s="129"/>
      <c r="NZD19" s="129"/>
      <c r="NZE19" s="129"/>
      <c r="NZF19" s="129"/>
      <c r="NZG19" s="129"/>
      <c r="NZH19" s="129"/>
      <c r="NZI19" s="129"/>
      <c r="NZJ19" s="129"/>
      <c r="NZK19" s="129"/>
      <c r="NZL19" s="129"/>
      <c r="NZM19" s="129"/>
      <c r="NZN19" s="129"/>
      <c r="NZO19" s="129"/>
      <c r="NZP19" s="129"/>
      <c r="NZQ19" s="129"/>
      <c r="NZR19" s="129"/>
      <c r="NZS19" s="129"/>
      <c r="NZT19" s="129"/>
      <c r="NZU19" s="129"/>
      <c r="NZV19" s="129"/>
      <c r="NZW19" s="129"/>
      <c r="NZX19" s="129"/>
      <c r="NZY19" s="129"/>
      <c r="NZZ19" s="129"/>
      <c r="OAA19" s="129"/>
      <c r="OAB19" s="129"/>
      <c r="OAC19" s="129"/>
      <c r="OAD19" s="129"/>
      <c r="OAE19" s="129"/>
      <c r="OAF19" s="129"/>
      <c r="OAG19" s="129"/>
      <c r="OAH19" s="129"/>
      <c r="OAI19" s="129"/>
      <c r="OAJ19" s="129"/>
      <c r="OAK19" s="129"/>
      <c r="OAL19" s="129"/>
      <c r="OAM19" s="129"/>
      <c r="OAN19" s="129"/>
      <c r="OAO19" s="129"/>
      <c r="OAP19" s="129"/>
      <c r="OAQ19" s="129"/>
      <c r="OAR19" s="129"/>
      <c r="OAS19" s="129"/>
      <c r="OAT19" s="129"/>
      <c r="OAU19" s="129"/>
      <c r="OAV19" s="129"/>
      <c r="OAW19" s="129"/>
      <c r="OAX19" s="129"/>
      <c r="OAY19" s="129"/>
      <c r="OAZ19" s="129"/>
      <c r="OBA19" s="129"/>
      <c r="OBB19" s="129"/>
      <c r="OBC19" s="129"/>
      <c r="OBD19" s="129"/>
      <c r="OBE19" s="129"/>
      <c r="OBF19" s="129"/>
      <c r="OBG19" s="129"/>
      <c r="OBH19" s="129"/>
      <c r="OBI19" s="129"/>
      <c r="OBJ19" s="129"/>
      <c r="OBK19" s="129"/>
      <c r="OBL19" s="129"/>
      <c r="OBM19" s="129"/>
      <c r="OBN19" s="129"/>
      <c r="OBO19" s="129"/>
      <c r="OBP19" s="129"/>
      <c r="OBQ19" s="129"/>
      <c r="OBR19" s="129"/>
      <c r="OBS19" s="129"/>
      <c r="OBT19" s="129"/>
      <c r="OBU19" s="129"/>
      <c r="OBV19" s="129"/>
      <c r="OBW19" s="129"/>
      <c r="OBX19" s="129"/>
      <c r="OBY19" s="129"/>
      <c r="OBZ19" s="129"/>
      <c r="OCA19" s="129"/>
      <c r="OCB19" s="129"/>
      <c r="OCC19" s="129"/>
      <c r="OCD19" s="129"/>
      <c r="OCE19" s="129"/>
      <c r="OCF19" s="129"/>
      <c r="OCG19" s="129"/>
      <c r="OCH19" s="129"/>
      <c r="OCI19" s="129"/>
      <c r="OCJ19" s="129"/>
      <c r="OCK19" s="129"/>
      <c r="OCL19" s="129"/>
      <c r="OCM19" s="129"/>
      <c r="OCN19" s="129"/>
      <c r="OCO19" s="129"/>
      <c r="OCP19" s="129"/>
      <c r="OCQ19" s="129"/>
      <c r="OCR19" s="129"/>
      <c r="OCS19" s="129"/>
      <c r="OCT19" s="129"/>
      <c r="OCU19" s="129"/>
      <c r="OCV19" s="129"/>
      <c r="OCW19" s="129"/>
      <c r="OCX19" s="129"/>
      <c r="OCY19" s="129"/>
      <c r="OCZ19" s="129"/>
      <c r="ODA19" s="129"/>
      <c r="ODB19" s="129"/>
      <c r="ODC19" s="129"/>
      <c r="ODD19" s="129"/>
      <c r="ODE19" s="129"/>
      <c r="ODF19" s="129"/>
      <c r="ODG19" s="129"/>
      <c r="ODH19" s="129"/>
      <c r="ODI19" s="129"/>
      <c r="ODJ19" s="129"/>
      <c r="ODK19" s="129"/>
      <c r="ODL19" s="129"/>
      <c r="ODM19" s="129"/>
      <c r="ODN19" s="129"/>
      <c r="ODO19" s="129"/>
      <c r="ODP19" s="129"/>
      <c r="ODQ19" s="129"/>
      <c r="ODR19" s="129"/>
      <c r="ODS19" s="129"/>
      <c r="ODT19" s="129"/>
      <c r="ODU19" s="129"/>
      <c r="ODV19" s="129"/>
      <c r="ODW19" s="129"/>
      <c r="ODX19" s="129"/>
      <c r="ODY19" s="129"/>
      <c r="ODZ19" s="129"/>
      <c r="OEA19" s="129"/>
      <c r="OEB19" s="129"/>
      <c r="OEC19" s="129"/>
      <c r="OED19" s="129"/>
      <c r="OEE19" s="129"/>
      <c r="OEF19" s="129"/>
      <c r="OEG19" s="129"/>
      <c r="OEH19" s="129"/>
      <c r="OEI19" s="129"/>
      <c r="OEJ19" s="129"/>
      <c r="OEK19" s="129"/>
      <c r="OEL19" s="129"/>
      <c r="OEM19" s="129"/>
      <c r="OEN19" s="129"/>
      <c r="OEO19" s="129"/>
      <c r="OEP19" s="129"/>
      <c r="OEQ19" s="129"/>
      <c r="OER19" s="129"/>
      <c r="OES19" s="129"/>
      <c r="OET19" s="129"/>
      <c r="OEU19" s="129"/>
      <c r="OEV19" s="129"/>
      <c r="OEW19" s="129"/>
      <c r="OEX19" s="129"/>
      <c r="OEY19" s="129"/>
      <c r="OEZ19" s="129"/>
      <c r="OFA19" s="129"/>
      <c r="OFB19" s="129"/>
      <c r="OFC19" s="129"/>
      <c r="OFD19" s="129"/>
      <c r="OFE19" s="129"/>
      <c r="OFF19" s="129"/>
      <c r="OFG19" s="129"/>
      <c r="OFH19" s="129"/>
      <c r="OFI19" s="129"/>
      <c r="OFJ19" s="129"/>
      <c r="OFK19" s="129"/>
      <c r="OFL19" s="129"/>
      <c r="OFM19" s="129"/>
      <c r="OFN19" s="129"/>
      <c r="OFO19" s="129"/>
      <c r="OFP19" s="129"/>
      <c r="OFQ19" s="129"/>
      <c r="OFR19" s="129"/>
      <c r="OFS19" s="129"/>
      <c r="OFT19" s="129"/>
      <c r="OFU19" s="129"/>
      <c r="OFV19" s="129"/>
      <c r="OFW19" s="129"/>
      <c r="OFX19" s="129"/>
      <c r="OFY19" s="129"/>
      <c r="OFZ19" s="129"/>
      <c r="OGA19" s="129"/>
      <c r="OGB19" s="129"/>
      <c r="OGC19" s="129"/>
      <c r="OGD19" s="129"/>
      <c r="OGE19" s="129"/>
      <c r="OGF19" s="129"/>
      <c r="OGG19" s="129"/>
      <c r="OGH19" s="129"/>
      <c r="OGI19" s="129"/>
      <c r="OGJ19" s="129"/>
      <c r="OGK19" s="129"/>
      <c r="OGL19" s="129"/>
      <c r="OGM19" s="129"/>
      <c r="OGN19" s="129"/>
      <c r="OGO19" s="129"/>
      <c r="OGP19" s="129"/>
      <c r="OGQ19" s="129"/>
      <c r="OGR19" s="129"/>
      <c r="OGS19" s="129"/>
      <c r="OGT19" s="129"/>
      <c r="OGU19" s="129"/>
      <c r="OGV19" s="129"/>
      <c r="OGW19" s="129"/>
      <c r="OGX19" s="129"/>
      <c r="OGY19" s="129"/>
      <c r="OGZ19" s="129"/>
      <c r="OHA19" s="129"/>
      <c r="OHB19" s="129"/>
      <c r="OHC19" s="129"/>
      <c r="OHD19" s="129"/>
      <c r="OHE19" s="129"/>
      <c r="OHF19" s="129"/>
      <c r="OHG19" s="129"/>
      <c r="OHH19" s="129"/>
      <c r="OHI19" s="129"/>
      <c r="OHJ19" s="129"/>
      <c r="OHK19" s="129"/>
      <c r="OHL19" s="129"/>
      <c r="OHM19" s="129"/>
      <c r="OHN19" s="129"/>
      <c r="OHO19" s="129"/>
      <c r="OHP19" s="129"/>
      <c r="OHQ19" s="129"/>
      <c r="OHR19" s="129"/>
      <c r="OHS19" s="129"/>
      <c r="OHT19" s="129"/>
      <c r="OHU19" s="129"/>
      <c r="OHV19" s="129"/>
      <c r="OHW19" s="129"/>
      <c r="OHX19" s="129"/>
      <c r="OHY19" s="129"/>
      <c r="OHZ19" s="129"/>
      <c r="OIA19" s="129"/>
      <c r="OIB19" s="129"/>
      <c r="OIC19" s="129"/>
      <c r="OID19" s="129"/>
      <c r="OIE19" s="129"/>
      <c r="OIF19" s="129"/>
      <c r="OIG19" s="129"/>
      <c r="OIH19" s="129"/>
      <c r="OII19" s="129"/>
      <c r="OIJ19" s="129"/>
      <c r="OIK19" s="129"/>
      <c r="OIL19" s="129"/>
      <c r="OIM19" s="129"/>
      <c r="OIN19" s="129"/>
      <c r="OIO19" s="129"/>
      <c r="OIP19" s="129"/>
      <c r="OIQ19" s="129"/>
      <c r="OIR19" s="129"/>
      <c r="OIS19" s="129"/>
      <c r="OIT19" s="129"/>
      <c r="OIU19" s="129"/>
      <c r="OIV19" s="129"/>
      <c r="OIW19" s="129"/>
      <c r="OIX19" s="129"/>
      <c r="OIY19" s="129"/>
      <c r="OIZ19" s="129"/>
      <c r="OJA19" s="129"/>
      <c r="OJB19" s="129"/>
      <c r="OJC19" s="129"/>
      <c r="OJD19" s="129"/>
      <c r="OJE19" s="129"/>
      <c r="OJF19" s="129"/>
      <c r="OJG19" s="129"/>
      <c r="OJH19" s="129"/>
      <c r="OJI19" s="129"/>
      <c r="OJJ19" s="129"/>
      <c r="OJK19" s="129"/>
      <c r="OJL19" s="129"/>
      <c r="OJM19" s="129"/>
      <c r="OJN19" s="129"/>
      <c r="OJO19" s="129"/>
      <c r="OJP19" s="129"/>
      <c r="OJQ19" s="129"/>
      <c r="OJR19" s="129"/>
      <c r="OJS19" s="129"/>
      <c r="OJT19" s="129"/>
      <c r="OJU19" s="129"/>
      <c r="OJV19" s="129"/>
      <c r="OJW19" s="129"/>
      <c r="OJX19" s="129"/>
      <c r="OJY19" s="129"/>
      <c r="OJZ19" s="129"/>
      <c r="OKA19" s="129"/>
      <c r="OKB19" s="129"/>
      <c r="OKC19" s="129"/>
      <c r="OKD19" s="129"/>
      <c r="OKE19" s="129"/>
      <c r="OKF19" s="129"/>
      <c r="OKG19" s="129"/>
      <c r="OKH19" s="129"/>
      <c r="OKI19" s="129"/>
      <c r="OKJ19" s="129"/>
      <c r="OKK19" s="129"/>
      <c r="OKL19" s="129"/>
      <c r="OKM19" s="129"/>
      <c r="OKN19" s="129"/>
      <c r="OKO19" s="129"/>
      <c r="OKP19" s="129"/>
      <c r="OKQ19" s="129"/>
      <c r="OKR19" s="129"/>
      <c r="OKS19" s="129"/>
      <c r="OKT19" s="129"/>
      <c r="OKU19" s="129"/>
      <c r="OKV19" s="129"/>
      <c r="OKW19" s="129"/>
      <c r="OKX19" s="129"/>
      <c r="OKY19" s="129"/>
      <c r="OKZ19" s="129"/>
      <c r="OLA19" s="129"/>
      <c r="OLB19" s="129"/>
      <c r="OLC19" s="129"/>
      <c r="OLD19" s="129"/>
      <c r="OLE19" s="129"/>
      <c r="OLF19" s="129"/>
      <c r="OLG19" s="129"/>
      <c r="OLH19" s="129"/>
      <c r="OLI19" s="129"/>
      <c r="OLJ19" s="129"/>
      <c r="OLK19" s="129"/>
      <c r="OLL19" s="129"/>
      <c r="OLM19" s="129"/>
      <c r="OLN19" s="129"/>
      <c r="OLO19" s="129"/>
      <c r="OLP19" s="129"/>
      <c r="OLQ19" s="129"/>
      <c r="OLR19" s="129"/>
      <c r="OLS19" s="129"/>
      <c r="OLT19" s="129"/>
      <c r="OLU19" s="129"/>
      <c r="OLV19" s="129"/>
      <c r="OLW19" s="129"/>
      <c r="OLX19" s="129"/>
      <c r="OLY19" s="129"/>
      <c r="OLZ19" s="129"/>
      <c r="OMA19" s="129"/>
      <c r="OMB19" s="129"/>
      <c r="OMC19" s="129"/>
      <c r="OMD19" s="129"/>
      <c r="OME19" s="129"/>
      <c r="OMF19" s="129"/>
      <c r="OMG19" s="129"/>
      <c r="OMH19" s="129"/>
      <c r="OMI19" s="129"/>
      <c r="OMJ19" s="129"/>
      <c r="OMK19" s="129"/>
      <c r="OML19" s="129"/>
      <c r="OMM19" s="129"/>
      <c r="OMN19" s="129"/>
      <c r="OMO19" s="129"/>
      <c r="OMP19" s="129"/>
      <c r="OMQ19" s="129"/>
      <c r="OMR19" s="129"/>
      <c r="OMS19" s="129"/>
      <c r="OMT19" s="129"/>
      <c r="OMU19" s="129"/>
      <c r="OMV19" s="129"/>
      <c r="OMW19" s="129"/>
      <c r="OMX19" s="129"/>
      <c r="OMY19" s="129"/>
      <c r="OMZ19" s="129"/>
      <c r="ONA19" s="129"/>
      <c r="ONB19" s="129"/>
      <c r="ONC19" s="129"/>
      <c r="OND19" s="129"/>
      <c r="ONE19" s="129"/>
      <c r="ONF19" s="129"/>
      <c r="ONG19" s="129"/>
      <c r="ONH19" s="129"/>
      <c r="ONI19" s="129"/>
      <c r="ONJ19" s="129"/>
      <c r="ONK19" s="129"/>
      <c r="ONL19" s="129"/>
      <c r="ONM19" s="129"/>
      <c r="ONN19" s="129"/>
      <c r="ONO19" s="129"/>
      <c r="ONP19" s="129"/>
      <c r="ONQ19" s="129"/>
      <c r="ONR19" s="129"/>
      <c r="ONS19" s="129"/>
      <c r="ONT19" s="129"/>
      <c r="ONU19" s="129"/>
      <c r="ONV19" s="129"/>
      <c r="ONW19" s="129"/>
      <c r="ONX19" s="129"/>
      <c r="ONY19" s="129"/>
      <c r="ONZ19" s="129"/>
      <c r="OOA19" s="129"/>
      <c r="OOB19" s="129"/>
      <c r="OOC19" s="129"/>
      <c r="OOD19" s="129"/>
      <c r="OOE19" s="129"/>
      <c r="OOF19" s="129"/>
      <c r="OOG19" s="129"/>
      <c r="OOH19" s="129"/>
      <c r="OOI19" s="129"/>
      <c r="OOJ19" s="129"/>
      <c r="OOK19" s="129"/>
      <c r="OOL19" s="129"/>
      <c r="OOM19" s="129"/>
      <c r="OON19" s="129"/>
      <c r="OOO19" s="129"/>
      <c r="OOP19" s="129"/>
      <c r="OOQ19" s="129"/>
      <c r="OOR19" s="129"/>
      <c r="OOS19" s="129"/>
      <c r="OOT19" s="129"/>
      <c r="OOU19" s="129"/>
      <c r="OOV19" s="129"/>
      <c r="OOW19" s="129"/>
      <c r="OOX19" s="129"/>
      <c r="OOY19" s="129"/>
      <c r="OOZ19" s="129"/>
      <c r="OPA19" s="129"/>
      <c r="OPB19" s="129"/>
      <c r="OPC19" s="129"/>
      <c r="OPD19" s="129"/>
      <c r="OPE19" s="129"/>
      <c r="OPF19" s="129"/>
      <c r="OPG19" s="129"/>
      <c r="OPH19" s="129"/>
      <c r="OPI19" s="129"/>
      <c r="OPJ19" s="129"/>
      <c r="OPK19" s="129"/>
      <c r="OPL19" s="129"/>
      <c r="OPM19" s="129"/>
      <c r="OPN19" s="129"/>
      <c r="OPO19" s="129"/>
      <c r="OPP19" s="129"/>
      <c r="OPQ19" s="129"/>
      <c r="OPR19" s="129"/>
      <c r="OPS19" s="129"/>
      <c r="OPT19" s="129"/>
      <c r="OPU19" s="129"/>
      <c r="OPV19" s="129"/>
      <c r="OPW19" s="129"/>
      <c r="OPX19" s="129"/>
      <c r="OPY19" s="129"/>
      <c r="OPZ19" s="129"/>
      <c r="OQA19" s="129"/>
      <c r="OQB19" s="129"/>
      <c r="OQC19" s="129"/>
      <c r="OQD19" s="129"/>
      <c r="OQE19" s="129"/>
      <c r="OQF19" s="129"/>
      <c r="OQG19" s="129"/>
      <c r="OQH19" s="129"/>
      <c r="OQI19" s="129"/>
      <c r="OQJ19" s="129"/>
      <c r="OQK19" s="129"/>
      <c r="OQL19" s="129"/>
      <c r="OQM19" s="129"/>
      <c r="OQN19" s="129"/>
      <c r="OQO19" s="129"/>
      <c r="OQP19" s="129"/>
      <c r="OQQ19" s="129"/>
      <c r="OQR19" s="129"/>
      <c r="OQS19" s="129"/>
      <c r="OQT19" s="129"/>
      <c r="OQU19" s="129"/>
      <c r="OQV19" s="129"/>
      <c r="OQW19" s="129"/>
      <c r="OQX19" s="129"/>
      <c r="OQY19" s="129"/>
      <c r="OQZ19" s="129"/>
      <c r="ORA19" s="129"/>
      <c r="ORB19" s="129"/>
      <c r="ORC19" s="129"/>
      <c r="ORD19" s="129"/>
      <c r="ORE19" s="129"/>
      <c r="ORF19" s="129"/>
      <c r="ORG19" s="129"/>
      <c r="ORH19" s="129"/>
      <c r="ORI19" s="129"/>
      <c r="ORJ19" s="129"/>
      <c r="ORK19" s="129"/>
      <c r="ORL19" s="129"/>
      <c r="ORM19" s="129"/>
      <c r="ORN19" s="129"/>
      <c r="ORO19" s="129"/>
      <c r="ORP19" s="129"/>
      <c r="ORQ19" s="129"/>
      <c r="ORR19" s="129"/>
      <c r="ORS19" s="129"/>
      <c r="ORT19" s="129"/>
      <c r="ORU19" s="129"/>
      <c r="ORV19" s="129"/>
      <c r="ORW19" s="129"/>
      <c r="ORX19" s="129"/>
      <c r="ORY19" s="129"/>
      <c r="ORZ19" s="129"/>
      <c r="OSA19" s="129"/>
      <c r="OSB19" s="129"/>
      <c r="OSC19" s="129"/>
      <c r="OSD19" s="129"/>
      <c r="OSE19" s="129"/>
      <c r="OSF19" s="129"/>
      <c r="OSG19" s="129"/>
      <c r="OSH19" s="129"/>
      <c r="OSI19" s="129"/>
      <c r="OSJ19" s="129"/>
      <c r="OSK19" s="129"/>
      <c r="OSL19" s="129"/>
      <c r="OSM19" s="129"/>
      <c r="OSN19" s="129"/>
      <c r="OSO19" s="129"/>
      <c r="OSP19" s="129"/>
      <c r="OSQ19" s="129"/>
      <c r="OSR19" s="129"/>
      <c r="OSS19" s="129"/>
      <c r="OST19" s="129"/>
      <c r="OSU19" s="129"/>
      <c r="OSV19" s="129"/>
      <c r="OSW19" s="129"/>
      <c r="OSX19" s="129"/>
      <c r="OSY19" s="129"/>
      <c r="OSZ19" s="129"/>
      <c r="OTA19" s="129"/>
      <c r="OTB19" s="129"/>
      <c r="OTC19" s="129"/>
      <c r="OTD19" s="129"/>
      <c r="OTE19" s="129"/>
      <c r="OTF19" s="129"/>
      <c r="OTG19" s="129"/>
      <c r="OTH19" s="129"/>
      <c r="OTI19" s="129"/>
      <c r="OTJ19" s="129"/>
      <c r="OTK19" s="129"/>
      <c r="OTL19" s="129"/>
      <c r="OTM19" s="129"/>
      <c r="OTN19" s="129"/>
      <c r="OTO19" s="129"/>
      <c r="OTP19" s="129"/>
      <c r="OTQ19" s="129"/>
      <c r="OTR19" s="129"/>
      <c r="OTS19" s="129"/>
      <c r="OTT19" s="129"/>
      <c r="OTU19" s="129"/>
      <c r="OTV19" s="129"/>
      <c r="OTW19" s="129"/>
      <c r="OTX19" s="129"/>
      <c r="OTY19" s="129"/>
      <c r="OTZ19" s="129"/>
      <c r="OUA19" s="129"/>
      <c r="OUB19" s="129"/>
      <c r="OUC19" s="129"/>
      <c r="OUD19" s="129"/>
      <c r="OUE19" s="129"/>
      <c r="OUF19" s="129"/>
      <c r="OUG19" s="129"/>
      <c r="OUH19" s="129"/>
      <c r="OUI19" s="129"/>
      <c r="OUJ19" s="129"/>
      <c r="OUK19" s="129"/>
      <c r="OUL19" s="129"/>
      <c r="OUM19" s="129"/>
      <c r="OUN19" s="129"/>
      <c r="OUO19" s="129"/>
      <c r="OUP19" s="129"/>
      <c r="OUQ19" s="129"/>
      <c r="OUR19" s="129"/>
      <c r="OUS19" s="129"/>
      <c r="OUT19" s="129"/>
      <c r="OUU19" s="129"/>
      <c r="OUV19" s="129"/>
      <c r="OUW19" s="129"/>
      <c r="OUX19" s="129"/>
      <c r="OUY19" s="129"/>
      <c r="OUZ19" s="129"/>
      <c r="OVA19" s="129"/>
      <c r="OVB19" s="129"/>
      <c r="OVC19" s="129"/>
      <c r="OVD19" s="129"/>
      <c r="OVE19" s="129"/>
      <c r="OVF19" s="129"/>
      <c r="OVG19" s="129"/>
      <c r="OVH19" s="129"/>
      <c r="OVI19" s="129"/>
      <c r="OVJ19" s="129"/>
      <c r="OVK19" s="129"/>
      <c r="OVL19" s="129"/>
      <c r="OVM19" s="129"/>
      <c r="OVN19" s="129"/>
      <c r="OVO19" s="129"/>
      <c r="OVP19" s="129"/>
      <c r="OVQ19" s="129"/>
      <c r="OVR19" s="129"/>
      <c r="OVS19" s="129"/>
      <c r="OVT19" s="129"/>
      <c r="OVU19" s="129"/>
      <c r="OVV19" s="129"/>
      <c r="OVW19" s="129"/>
      <c r="OVX19" s="129"/>
      <c r="OVY19" s="129"/>
      <c r="OVZ19" s="129"/>
      <c r="OWA19" s="129"/>
      <c r="OWB19" s="129"/>
      <c r="OWC19" s="129"/>
      <c r="OWD19" s="129"/>
      <c r="OWE19" s="129"/>
      <c r="OWF19" s="129"/>
      <c r="OWG19" s="129"/>
      <c r="OWH19" s="129"/>
      <c r="OWI19" s="129"/>
      <c r="OWJ19" s="129"/>
      <c r="OWK19" s="129"/>
      <c r="OWL19" s="129"/>
      <c r="OWM19" s="129"/>
      <c r="OWN19" s="129"/>
      <c r="OWO19" s="129"/>
      <c r="OWP19" s="129"/>
      <c r="OWQ19" s="129"/>
      <c r="OWR19" s="129"/>
      <c r="OWS19" s="129"/>
      <c r="OWT19" s="129"/>
      <c r="OWU19" s="129"/>
      <c r="OWV19" s="129"/>
      <c r="OWW19" s="129"/>
      <c r="OWX19" s="129"/>
      <c r="OWY19" s="129"/>
      <c r="OWZ19" s="129"/>
      <c r="OXA19" s="129"/>
      <c r="OXB19" s="129"/>
      <c r="OXC19" s="129"/>
      <c r="OXD19" s="129"/>
      <c r="OXE19" s="129"/>
      <c r="OXF19" s="129"/>
      <c r="OXG19" s="129"/>
      <c r="OXH19" s="129"/>
      <c r="OXI19" s="129"/>
      <c r="OXJ19" s="129"/>
      <c r="OXK19" s="129"/>
      <c r="OXL19" s="129"/>
      <c r="OXM19" s="129"/>
      <c r="OXN19" s="129"/>
      <c r="OXO19" s="129"/>
      <c r="OXP19" s="129"/>
      <c r="OXQ19" s="129"/>
      <c r="OXR19" s="129"/>
      <c r="OXS19" s="129"/>
      <c r="OXT19" s="129"/>
      <c r="OXU19" s="129"/>
      <c r="OXV19" s="129"/>
      <c r="OXW19" s="129"/>
      <c r="OXX19" s="129"/>
      <c r="OXY19" s="129"/>
      <c r="OXZ19" s="129"/>
      <c r="OYA19" s="129"/>
      <c r="OYB19" s="129"/>
      <c r="OYC19" s="129"/>
      <c r="OYD19" s="129"/>
      <c r="OYE19" s="129"/>
      <c r="OYF19" s="129"/>
      <c r="OYG19" s="129"/>
      <c r="OYH19" s="129"/>
      <c r="OYI19" s="129"/>
      <c r="OYJ19" s="129"/>
      <c r="OYK19" s="129"/>
      <c r="OYL19" s="129"/>
      <c r="OYM19" s="129"/>
      <c r="OYN19" s="129"/>
      <c r="OYO19" s="129"/>
      <c r="OYP19" s="129"/>
      <c r="OYQ19" s="129"/>
      <c r="OYR19" s="129"/>
      <c r="OYS19" s="129"/>
      <c r="OYT19" s="129"/>
      <c r="OYU19" s="129"/>
      <c r="OYV19" s="129"/>
      <c r="OYW19" s="129"/>
      <c r="OYX19" s="129"/>
      <c r="OYY19" s="129"/>
      <c r="OYZ19" s="129"/>
      <c r="OZA19" s="129"/>
      <c r="OZB19" s="129"/>
      <c r="OZC19" s="129"/>
      <c r="OZD19" s="129"/>
      <c r="OZE19" s="129"/>
      <c r="OZF19" s="129"/>
      <c r="OZG19" s="129"/>
      <c r="OZH19" s="129"/>
      <c r="OZI19" s="129"/>
      <c r="OZJ19" s="129"/>
      <c r="OZK19" s="129"/>
      <c r="OZL19" s="129"/>
      <c r="OZM19" s="129"/>
      <c r="OZN19" s="129"/>
      <c r="OZO19" s="129"/>
      <c r="OZP19" s="129"/>
      <c r="OZQ19" s="129"/>
      <c r="OZR19" s="129"/>
      <c r="OZS19" s="129"/>
      <c r="OZT19" s="129"/>
      <c r="OZU19" s="129"/>
      <c r="OZV19" s="129"/>
      <c r="OZW19" s="129"/>
      <c r="OZX19" s="129"/>
      <c r="OZY19" s="129"/>
      <c r="OZZ19" s="129"/>
      <c r="PAA19" s="129"/>
      <c r="PAB19" s="129"/>
      <c r="PAC19" s="129"/>
      <c r="PAD19" s="129"/>
      <c r="PAE19" s="129"/>
      <c r="PAF19" s="129"/>
      <c r="PAG19" s="129"/>
      <c r="PAH19" s="129"/>
      <c r="PAI19" s="129"/>
      <c r="PAJ19" s="129"/>
      <c r="PAK19" s="129"/>
      <c r="PAL19" s="129"/>
      <c r="PAM19" s="129"/>
      <c r="PAN19" s="129"/>
      <c r="PAO19" s="129"/>
      <c r="PAP19" s="129"/>
      <c r="PAQ19" s="129"/>
      <c r="PAR19" s="129"/>
      <c r="PAS19" s="129"/>
      <c r="PAT19" s="129"/>
      <c r="PAU19" s="129"/>
      <c r="PAV19" s="129"/>
      <c r="PAW19" s="129"/>
      <c r="PAX19" s="129"/>
      <c r="PAY19" s="129"/>
      <c r="PAZ19" s="129"/>
      <c r="PBA19" s="129"/>
      <c r="PBB19" s="129"/>
      <c r="PBC19" s="129"/>
      <c r="PBD19" s="129"/>
      <c r="PBE19" s="129"/>
      <c r="PBF19" s="129"/>
      <c r="PBG19" s="129"/>
      <c r="PBH19" s="129"/>
      <c r="PBI19" s="129"/>
      <c r="PBJ19" s="129"/>
      <c r="PBK19" s="129"/>
      <c r="PBL19" s="129"/>
      <c r="PBM19" s="129"/>
      <c r="PBN19" s="129"/>
      <c r="PBO19" s="129"/>
      <c r="PBP19" s="129"/>
      <c r="PBQ19" s="129"/>
      <c r="PBR19" s="129"/>
      <c r="PBS19" s="129"/>
      <c r="PBT19" s="129"/>
      <c r="PBU19" s="129"/>
      <c r="PBV19" s="129"/>
      <c r="PBW19" s="129"/>
      <c r="PBX19" s="129"/>
      <c r="PBY19" s="129"/>
      <c r="PBZ19" s="129"/>
      <c r="PCA19" s="129"/>
      <c r="PCB19" s="129"/>
      <c r="PCC19" s="129"/>
      <c r="PCD19" s="129"/>
      <c r="PCE19" s="129"/>
      <c r="PCF19" s="129"/>
      <c r="PCG19" s="129"/>
      <c r="PCH19" s="129"/>
      <c r="PCI19" s="129"/>
      <c r="PCJ19" s="129"/>
      <c r="PCK19" s="129"/>
      <c r="PCL19" s="129"/>
      <c r="PCM19" s="129"/>
      <c r="PCN19" s="129"/>
      <c r="PCO19" s="129"/>
      <c r="PCP19" s="129"/>
      <c r="PCQ19" s="129"/>
      <c r="PCR19" s="129"/>
      <c r="PCS19" s="129"/>
      <c r="PCT19" s="129"/>
      <c r="PCU19" s="129"/>
      <c r="PCV19" s="129"/>
      <c r="PCW19" s="129"/>
      <c r="PCX19" s="129"/>
      <c r="PCY19" s="129"/>
      <c r="PCZ19" s="129"/>
      <c r="PDA19" s="129"/>
      <c r="PDB19" s="129"/>
      <c r="PDC19" s="129"/>
      <c r="PDD19" s="129"/>
      <c r="PDE19" s="129"/>
      <c r="PDF19" s="129"/>
      <c r="PDG19" s="129"/>
      <c r="PDH19" s="129"/>
      <c r="PDI19" s="129"/>
      <c r="PDJ19" s="129"/>
      <c r="PDK19" s="129"/>
      <c r="PDL19" s="129"/>
      <c r="PDM19" s="129"/>
      <c r="PDN19" s="129"/>
      <c r="PDO19" s="129"/>
      <c r="PDP19" s="129"/>
      <c r="PDQ19" s="129"/>
      <c r="PDR19" s="129"/>
      <c r="PDS19" s="129"/>
      <c r="PDT19" s="129"/>
      <c r="PDU19" s="129"/>
      <c r="PDV19" s="129"/>
      <c r="PDW19" s="129"/>
      <c r="PDX19" s="129"/>
      <c r="PDY19" s="129"/>
      <c r="PDZ19" s="129"/>
      <c r="PEA19" s="129"/>
      <c r="PEB19" s="129"/>
      <c r="PEC19" s="129"/>
      <c r="PED19" s="129"/>
      <c r="PEE19" s="129"/>
      <c r="PEF19" s="129"/>
      <c r="PEG19" s="129"/>
      <c r="PEH19" s="129"/>
      <c r="PEI19" s="129"/>
      <c r="PEJ19" s="129"/>
      <c r="PEK19" s="129"/>
      <c r="PEL19" s="129"/>
      <c r="PEM19" s="129"/>
      <c r="PEN19" s="129"/>
      <c r="PEO19" s="129"/>
      <c r="PEP19" s="129"/>
      <c r="PEQ19" s="129"/>
      <c r="PER19" s="129"/>
      <c r="PES19" s="129"/>
      <c r="PET19" s="129"/>
      <c r="PEU19" s="129"/>
      <c r="PEV19" s="129"/>
      <c r="PEW19" s="129"/>
      <c r="PEX19" s="129"/>
      <c r="PEY19" s="129"/>
      <c r="PEZ19" s="129"/>
      <c r="PFA19" s="129"/>
      <c r="PFB19" s="129"/>
      <c r="PFC19" s="129"/>
      <c r="PFD19" s="129"/>
      <c r="PFE19" s="129"/>
      <c r="PFF19" s="129"/>
      <c r="PFG19" s="129"/>
      <c r="PFH19" s="129"/>
      <c r="PFI19" s="129"/>
      <c r="PFJ19" s="129"/>
      <c r="PFK19" s="129"/>
      <c r="PFL19" s="129"/>
      <c r="PFM19" s="129"/>
      <c r="PFN19" s="129"/>
      <c r="PFO19" s="129"/>
      <c r="PFP19" s="129"/>
      <c r="PFQ19" s="129"/>
      <c r="PFR19" s="129"/>
      <c r="PFS19" s="129"/>
      <c r="PFT19" s="129"/>
      <c r="PFU19" s="129"/>
      <c r="PFV19" s="129"/>
      <c r="PFW19" s="129"/>
      <c r="PFX19" s="129"/>
      <c r="PFY19" s="129"/>
      <c r="PFZ19" s="129"/>
      <c r="PGA19" s="129"/>
      <c r="PGB19" s="129"/>
      <c r="PGC19" s="129"/>
      <c r="PGD19" s="129"/>
      <c r="PGE19" s="129"/>
      <c r="PGF19" s="129"/>
      <c r="PGG19" s="129"/>
      <c r="PGH19" s="129"/>
      <c r="PGI19" s="129"/>
      <c r="PGJ19" s="129"/>
      <c r="PGK19" s="129"/>
      <c r="PGL19" s="129"/>
      <c r="PGM19" s="129"/>
      <c r="PGN19" s="129"/>
      <c r="PGO19" s="129"/>
      <c r="PGP19" s="129"/>
      <c r="PGQ19" s="129"/>
      <c r="PGR19" s="129"/>
      <c r="PGS19" s="129"/>
      <c r="PGT19" s="129"/>
      <c r="PGU19" s="129"/>
      <c r="PGV19" s="129"/>
      <c r="PGW19" s="129"/>
      <c r="PGX19" s="129"/>
      <c r="PGY19" s="129"/>
      <c r="PGZ19" s="129"/>
      <c r="PHA19" s="129"/>
      <c r="PHB19" s="129"/>
      <c r="PHC19" s="129"/>
      <c r="PHD19" s="129"/>
      <c r="PHE19" s="129"/>
      <c r="PHF19" s="129"/>
      <c r="PHG19" s="129"/>
      <c r="PHH19" s="129"/>
      <c r="PHI19" s="129"/>
      <c r="PHJ19" s="129"/>
      <c r="PHK19" s="129"/>
      <c r="PHL19" s="129"/>
      <c r="PHM19" s="129"/>
      <c r="PHN19" s="129"/>
      <c r="PHO19" s="129"/>
      <c r="PHP19" s="129"/>
      <c r="PHQ19" s="129"/>
      <c r="PHR19" s="129"/>
      <c r="PHS19" s="129"/>
      <c r="PHT19" s="129"/>
      <c r="PHU19" s="129"/>
      <c r="PHV19" s="129"/>
      <c r="PHW19" s="129"/>
      <c r="PHX19" s="129"/>
      <c r="PHY19" s="129"/>
      <c r="PHZ19" s="129"/>
      <c r="PIA19" s="129"/>
      <c r="PIB19" s="129"/>
      <c r="PIC19" s="129"/>
      <c r="PID19" s="129"/>
      <c r="PIE19" s="129"/>
      <c r="PIF19" s="129"/>
      <c r="PIG19" s="129"/>
      <c r="PIH19" s="129"/>
      <c r="PII19" s="129"/>
      <c r="PIJ19" s="129"/>
      <c r="PIK19" s="129"/>
      <c r="PIL19" s="129"/>
      <c r="PIM19" s="129"/>
      <c r="PIN19" s="129"/>
      <c r="PIO19" s="129"/>
      <c r="PIP19" s="129"/>
      <c r="PIQ19" s="129"/>
      <c r="PIR19" s="129"/>
      <c r="PIS19" s="129"/>
      <c r="PIT19" s="129"/>
      <c r="PIU19" s="129"/>
      <c r="PIV19" s="129"/>
      <c r="PIW19" s="129"/>
      <c r="PIX19" s="129"/>
      <c r="PIY19" s="129"/>
      <c r="PIZ19" s="129"/>
      <c r="PJA19" s="129"/>
      <c r="PJB19" s="129"/>
      <c r="PJC19" s="129"/>
      <c r="PJD19" s="129"/>
      <c r="PJE19" s="129"/>
      <c r="PJF19" s="129"/>
      <c r="PJG19" s="129"/>
      <c r="PJH19" s="129"/>
      <c r="PJI19" s="129"/>
      <c r="PJJ19" s="129"/>
      <c r="PJK19" s="129"/>
      <c r="PJL19" s="129"/>
      <c r="PJM19" s="129"/>
      <c r="PJN19" s="129"/>
      <c r="PJO19" s="129"/>
      <c r="PJP19" s="129"/>
      <c r="PJQ19" s="129"/>
      <c r="PJR19" s="129"/>
      <c r="PJS19" s="129"/>
      <c r="PJT19" s="129"/>
      <c r="PJU19" s="129"/>
      <c r="PJV19" s="129"/>
      <c r="PJW19" s="129"/>
      <c r="PJX19" s="129"/>
      <c r="PJY19" s="129"/>
      <c r="PJZ19" s="129"/>
      <c r="PKA19" s="129"/>
      <c r="PKB19" s="129"/>
      <c r="PKC19" s="129"/>
      <c r="PKD19" s="129"/>
      <c r="PKE19" s="129"/>
      <c r="PKF19" s="129"/>
      <c r="PKG19" s="129"/>
      <c r="PKH19" s="129"/>
      <c r="PKI19" s="129"/>
      <c r="PKJ19" s="129"/>
      <c r="PKK19" s="129"/>
      <c r="PKL19" s="129"/>
      <c r="PKM19" s="129"/>
      <c r="PKN19" s="129"/>
      <c r="PKO19" s="129"/>
      <c r="PKP19" s="129"/>
      <c r="PKQ19" s="129"/>
      <c r="PKR19" s="129"/>
      <c r="PKS19" s="129"/>
      <c r="PKT19" s="129"/>
      <c r="PKU19" s="129"/>
      <c r="PKV19" s="129"/>
      <c r="PKW19" s="129"/>
      <c r="PKX19" s="129"/>
      <c r="PKY19" s="129"/>
      <c r="PKZ19" s="129"/>
      <c r="PLA19" s="129"/>
      <c r="PLB19" s="129"/>
      <c r="PLC19" s="129"/>
      <c r="PLD19" s="129"/>
      <c r="PLE19" s="129"/>
      <c r="PLF19" s="129"/>
      <c r="PLG19" s="129"/>
      <c r="PLH19" s="129"/>
      <c r="PLI19" s="129"/>
      <c r="PLJ19" s="129"/>
      <c r="PLK19" s="129"/>
      <c r="PLL19" s="129"/>
      <c r="PLM19" s="129"/>
      <c r="PLN19" s="129"/>
      <c r="PLO19" s="129"/>
      <c r="PLP19" s="129"/>
      <c r="PLQ19" s="129"/>
      <c r="PLR19" s="129"/>
      <c r="PLS19" s="129"/>
      <c r="PLT19" s="129"/>
      <c r="PLU19" s="129"/>
      <c r="PLV19" s="129"/>
      <c r="PLW19" s="129"/>
      <c r="PLX19" s="129"/>
      <c r="PLY19" s="129"/>
      <c r="PLZ19" s="129"/>
      <c r="PMA19" s="129"/>
      <c r="PMB19" s="129"/>
      <c r="PMC19" s="129"/>
      <c r="PMD19" s="129"/>
      <c r="PME19" s="129"/>
      <c r="PMF19" s="129"/>
      <c r="PMG19" s="129"/>
      <c r="PMH19" s="129"/>
      <c r="PMI19" s="129"/>
      <c r="PMJ19" s="129"/>
      <c r="PMK19" s="129"/>
      <c r="PML19" s="129"/>
      <c r="PMM19" s="129"/>
      <c r="PMN19" s="129"/>
      <c r="PMO19" s="129"/>
      <c r="PMP19" s="129"/>
      <c r="PMQ19" s="129"/>
      <c r="PMR19" s="129"/>
      <c r="PMS19" s="129"/>
      <c r="PMT19" s="129"/>
      <c r="PMU19" s="129"/>
      <c r="PMV19" s="129"/>
      <c r="PMW19" s="129"/>
      <c r="PMX19" s="129"/>
      <c r="PMY19" s="129"/>
      <c r="PMZ19" s="129"/>
      <c r="PNA19" s="129"/>
      <c r="PNB19" s="129"/>
      <c r="PNC19" s="129"/>
      <c r="PND19" s="129"/>
      <c r="PNE19" s="129"/>
      <c r="PNF19" s="129"/>
      <c r="PNG19" s="129"/>
      <c r="PNH19" s="129"/>
      <c r="PNI19" s="129"/>
      <c r="PNJ19" s="129"/>
      <c r="PNK19" s="129"/>
      <c r="PNL19" s="129"/>
      <c r="PNM19" s="129"/>
      <c r="PNN19" s="129"/>
      <c r="PNO19" s="129"/>
      <c r="PNP19" s="129"/>
      <c r="PNQ19" s="129"/>
      <c r="PNR19" s="129"/>
      <c r="PNS19" s="129"/>
      <c r="PNT19" s="129"/>
      <c r="PNU19" s="129"/>
      <c r="PNV19" s="129"/>
      <c r="PNW19" s="129"/>
      <c r="PNX19" s="129"/>
      <c r="PNY19" s="129"/>
      <c r="PNZ19" s="129"/>
      <c r="POA19" s="129"/>
      <c r="POB19" s="129"/>
      <c r="POC19" s="129"/>
      <c r="POD19" s="129"/>
      <c r="POE19" s="129"/>
      <c r="POF19" s="129"/>
      <c r="POG19" s="129"/>
      <c r="POH19" s="129"/>
      <c r="POI19" s="129"/>
      <c r="POJ19" s="129"/>
      <c r="POK19" s="129"/>
      <c r="POL19" s="129"/>
      <c r="POM19" s="129"/>
      <c r="PON19" s="129"/>
      <c r="POO19" s="129"/>
      <c r="POP19" s="129"/>
      <c r="POQ19" s="129"/>
      <c r="POR19" s="129"/>
      <c r="POS19" s="129"/>
      <c r="POT19" s="129"/>
      <c r="POU19" s="129"/>
      <c r="POV19" s="129"/>
      <c r="POW19" s="129"/>
      <c r="POX19" s="129"/>
      <c r="POY19" s="129"/>
      <c r="POZ19" s="129"/>
      <c r="PPA19" s="129"/>
      <c r="PPB19" s="129"/>
      <c r="PPC19" s="129"/>
      <c r="PPD19" s="129"/>
      <c r="PPE19" s="129"/>
      <c r="PPF19" s="129"/>
      <c r="PPG19" s="129"/>
      <c r="PPH19" s="129"/>
      <c r="PPI19" s="129"/>
      <c r="PPJ19" s="129"/>
      <c r="PPK19" s="129"/>
      <c r="PPL19" s="129"/>
      <c r="PPM19" s="129"/>
      <c r="PPN19" s="129"/>
      <c r="PPO19" s="129"/>
      <c r="PPP19" s="129"/>
      <c r="PPQ19" s="129"/>
      <c r="PPR19" s="129"/>
      <c r="PPS19" s="129"/>
      <c r="PPT19" s="129"/>
      <c r="PPU19" s="129"/>
      <c r="PPV19" s="129"/>
      <c r="PPW19" s="129"/>
      <c r="PPX19" s="129"/>
      <c r="PPY19" s="129"/>
      <c r="PPZ19" s="129"/>
      <c r="PQA19" s="129"/>
      <c r="PQB19" s="129"/>
      <c r="PQC19" s="129"/>
      <c r="PQD19" s="129"/>
      <c r="PQE19" s="129"/>
      <c r="PQF19" s="129"/>
      <c r="PQG19" s="129"/>
      <c r="PQH19" s="129"/>
      <c r="PQI19" s="129"/>
      <c r="PQJ19" s="129"/>
      <c r="PQK19" s="129"/>
      <c r="PQL19" s="129"/>
      <c r="PQM19" s="129"/>
      <c r="PQN19" s="129"/>
      <c r="PQO19" s="129"/>
      <c r="PQP19" s="129"/>
      <c r="PQQ19" s="129"/>
      <c r="PQR19" s="129"/>
      <c r="PQS19" s="129"/>
      <c r="PQT19" s="129"/>
      <c r="PQU19" s="129"/>
      <c r="PQV19" s="129"/>
      <c r="PQW19" s="129"/>
      <c r="PQX19" s="129"/>
      <c r="PQY19" s="129"/>
      <c r="PQZ19" s="129"/>
      <c r="PRA19" s="129"/>
      <c r="PRB19" s="129"/>
      <c r="PRC19" s="129"/>
      <c r="PRD19" s="129"/>
      <c r="PRE19" s="129"/>
      <c r="PRF19" s="129"/>
      <c r="PRG19" s="129"/>
      <c r="PRH19" s="129"/>
      <c r="PRI19" s="129"/>
      <c r="PRJ19" s="129"/>
      <c r="PRK19" s="129"/>
      <c r="PRL19" s="129"/>
      <c r="PRM19" s="129"/>
      <c r="PRN19" s="129"/>
      <c r="PRO19" s="129"/>
      <c r="PRP19" s="129"/>
      <c r="PRQ19" s="129"/>
      <c r="PRR19" s="129"/>
      <c r="PRS19" s="129"/>
      <c r="PRT19" s="129"/>
      <c r="PRU19" s="129"/>
      <c r="PRV19" s="129"/>
      <c r="PRW19" s="129"/>
      <c r="PRX19" s="129"/>
      <c r="PRY19" s="129"/>
      <c r="PRZ19" s="129"/>
      <c r="PSA19" s="129"/>
      <c r="PSB19" s="129"/>
      <c r="PSC19" s="129"/>
      <c r="PSD19" s="129"/>
      <c r="PSE19" s="129"/>
      <c r="PSF19" s="129"/>
      <c r="PSG19" s="129"/>
      <c r="PSH19" s="129"/>
      <c r="PSI19" s="129"/>
      <c r="PSJ19" s="129"/>
      <c r="PSK19" s="129"/>
      <c r="PSL19" s="129"/>
      <c r="PSM19" s="129"/>
      <c r="PSN19" s="129"/>
      <c r="PSO19" s="129"/>
      <c r="PSP19" s="129"/>
      <c r="PSQ19" s="129"/>
      <c r="PSR19" s="129"/>
      <c r="PSS19" s="129"/>
      <c r="PST19" s="129"/>
      <c r="PSU19" s="129"/>
      <c r="PSV19" s="129"/>
      <c r="PSW19" s="129"/>
      <c r="PSX19" s="129"/>
      <c r="PSY19" s="129"/>
      <c r="PSZ19" s="129"/>
      <c r="PTA19" s="129"/>
      <c r="PTB19" s="129"/>
      <c r="PTC19" s="129"/>
      <c r="PTD19" s="129"/>
      <c r="PTE19" s="129"/>
      <c r="PTF19" s="129"/>
      <c r="PTG19" s="129"/>
      <c r="PTH19" s="129"/>
      <c r="PTI19" s="129"/>
      <c r="PTJ19" s="129"/>
      <c r="PTK19" s="129"/>
      <c r="PTL19" s="129"/>
      <c r="PTM19" s="129"/>
      <c r="PTN19" s="129"/>
      <c r="PTO19" s="129"/>
      <c r="PTP19" s="129"/>
      <c r="PTQ19" s="129"/>
      <c r="PTR19" s="129"/>
      <c r="PTS19" s="129"/>
      <c r="PTT19" s="129"/>
      <c r="PTU19" s="129"/>
      <c r="PTV19" s="129"/>
      <c r="PTW19" s="129"/>
      <c r="PTX19" s="129"/>
      <c r="PTY19" s="129"/>
      <c r="PTZ19" s="129"/>
      <c r="PUA19" s="129"/>
      <c r="PUB19" s="129"/>
      <c r="PUC19" s="129"/>
      <c r="PUD19" s="129"/>
      <c r="PUE19" s="129"/>
      <c r="PUF19" s="129"/>
      <c r="PUG19" s="129"/>
      <c r="PUH19" s="129"/>
      <c r="PUI19" s="129"/>
      <c r="PUJ19" s="129"/>
      <c r="PUK19" s="129"/>
      <c r="PUL19" s="129"/>
      <c r="PUM19" s="129"/>
      <c r="PUN19" s="129"/>
      <c r="PUO19" s="129"/>
      <c r="PUP19" s="129"/>
      <c r="PUQ19" s="129"/>
      <c r="PUR19" s="129"/>
      <c r="PUS19" s="129"/>
      <c r="PUT19" s="129"/>
      <c r="PUU19" s="129"/>
      <c r="PUV19" s="129"/>
      <c r="PUW19" s="129"/>
      <c r="PUX19" s="129"/>
      <c r="PUY19" s="129"/>
      <c r="PUZ19" s="129"/>
      <c r="PVA19" s="129"/>
      <c r="PVB19" s="129"/>
      <c r="PVC19" s="129"/>
      <c r="PVD19" s="129"/>
      <c r="PVE19" s="129"/>
      <c r="PVF19" s="129"/>
      <c r="PVG19" s="129"/>
      <c r="PVH19" s="129"/>
      <c r="PVI19" s="129"/>
      <c r="PVJ19" s="129"/>
      <c r="PVK19" s="129"/>
      <c r="PVL19" s="129"/>
      <c r="PVM19" s="129"/>
      <c r="PVN19" s="129"/>
      <c r="PVO19" s="129"/>
      <c r="PVP19" s="129"/>
      <c r="PVQ19" s="129"/>
      <c r="PVR19" s="129"/>
      <c r="PVS19" s="129"/>
      <c r="PVT19" s="129"/>
      <c r="PVU19" s="129"/>
      <c r="PVV19" s="129"/>
      <c r="PVW19" s="129"/>
      <c r="PVX19" s="129"/>
      <c r="PVY19" s="129"/>
      <c r="PVZ19" s="129"/>
      <c r="PWA19" s="129"/>
      <c r="PWB19" s="129"/>
      <c r="PWC19" s="129"/>
      <c r="PWD19" s="129"/>
      <c r="PWE19" s="129"/>
      <c r="PWF19" s="129"/>
      <c r="PWG19" s="129"/>
      <c r="PWH19" s="129"/>
      <c r="PWI19" s="129"/>
      <c r="PWJ19" s="129"/>
      <c r="PWK19" s="129"/>
      <c r="PWL19" s="129"/>
      <c r="PWM19" s="129"/>
      <c r="PWN19" s="129"/>
      <c r="PWO19" s="129"/>
      <c r="PWP19" s="129"/>
      <c r="PWQ19" s="129"/>
      <c r="PWR19" s="129"/>
      <c r="PWS19" s="129"/>
      <c r="PWT19" s="129"/>
      <c r="PWU19" s="129"/>
      <c r="PWV19" s="129"/>
      <c r="PWW19" s="129"/>
      <c r="PWX19" s="129"/>
      <c r="PWY19" s="129"/>
      <c r="PWZ19" s="129"/>
      <c r="PXA19" s="129"/>
      <c r="PXB19" s="129"/>
      <c r="PXC19" s="129"/>
      <c r="PXD19" s="129"/>
      <c r="PXE19" s="129"/>
      <c r="PXF19" s="129"/>
      <c r="PXG19" s="129"/>
      <c r="PXH19" s="129"/>
      <c r="PXI19" s="129"/>
      <c r="PXJ19" s="129"/>
      <c r="PXK19" s="129"/>
      <c r="PXL19" s="129"/>
      <c r="PXM19" s="129"/>
      <c r="PXN19" s="129"/>
      <c r="PXO19" s="129"/>
      <c r="PXP19" s="129"/>
      <c r="PXQ19" s="129"/>
      <c r="PXR19" s="129"/>
      <c r="PXS19" s="129"/>
      <c r="PXT19" s="129"/>
      <c r="PXU19" s="129"/>
      <c r="PXV19" s="129"/>
      <c r="PXW19" s="129"/>
      <c r="PXX19" s="129"/>
      <c r="PXY19" s="129"/>
      <c r="PXZ19" s="129"/>
      <c r="PYA19" s="129"/>
      <c r="PYB19" s="129"/>
      <c r="PYC19" s="129"/>
      <c r="PYD19" s="129"/>
      <c r="PYE19" s="129"/>
      <c r="PYF19" s="129"/>
      <c r="PYG19" s="129"/>
      <c r="PYH19" s="129"/>
      <c r="PYI19" s="129"/>
      <c r="PYJ19" s="129"/>
      <c r="PYK19" s="129"/>
      <c r="PYL19" s="129"/>
      <c r="PYM19" s="129"/>
      <c r="PYN19" s="129"/>
      <c r="PYO19" s="129"/>
      <c r="PYP19" s="129"/>
      <c r="PYQ19" s="129"/>
      <c r="PYR19" s="129"/>
      <c r="PYS19" s="129"/>
      <c r="PYT19" s="129"/>
      <c r="PYU19" s="129"/>
      <c r="PYV19" s="129"/>
      <c r="PYW19" s="129"/>
      <c r="PYX19" s="129"/>
      <c r="PYY19" s="129"/>
      <c r="PYZ19" s="129"/>
      <c r="PZA19" s="129"/>
      <c r="PZB19" s="129"/>
      <c r="PZC19" s="129"/>
      <c r="PZD19" s="129"/>
      <c r="PZE19" s="129"/>
      <c r="PZF19" s="129"/>
      <c r="PZG19" s="129"/>
      <c r="PZH19" s="129"/>
      <c r="PZI19" s="129"/>
      <c r="PZJ19" s="129"/>
      <c r="PZK19" s="129"/>
      <c r="PZL19" s="129"/>
      <c r="PZM19" s="129"/>
      <c r="PZN19" s="129"/>
      <c r="PZO19" s="129"/>
      <c r="PZP19" s="129"/>
      <c r="PZQ19" s="129"/>
      <c r="PZR19" s="129"/>
      <c r="PZS19" s="129"/>
      <c r="PZT19" s="129"/>
      <c r="PZU19" s="129"/>
      <c r="PZV19" s="129"/>
      <c r="PZW19" s="129"/>
      <c r="PZX19" s="129"/>
      <c r="PZY19" s="129"/>
      <c r="PZZ19" s="129"/>
      <c r="QAA19" s="129"/>
      <c r="QAB19" s="129"/>
      <c r="QAC19" s="129"/>
      <c r="QAD19" s="129"/>
      <c r="QAE19" s="129"/>
      <c r="QAF19" s="129"/>
      <c r="QAG19" s="129"/>
      <c r="QAH19" s="129"/>
      <c r="QAI19" s="129"/>
      <c r="QAJ19" s="129"/>
      <c r="QAK19" s="129"/>
      <c r="QAL19" s="129"/>
      <c r="QAM19" s="129"/>
      <c r="QAN19" s="129"/>
      <c r="QAO19" s="129"/>
      <c r="QAP19" s="129"/>
      <c r="QAQ19" s="129"/>
      <c r="QAR19" s="129"/>
      <c r="QAS19" s="129"/>
      <c r="QAT19" s="129"/>
      <c r="QAU19" s="129"/>
      <c r="QAV19" s="129"/>
      <c r="QAW19" s="129"/>
      <c r="QAX19" s="129"/>
      <c r="QAY19" s="129"/>
      <c r="QAZ19" s="129"/>
      <c r="QBA19" s="129"/>
      <c r="QBB19" s="129"/>
      <c r="QBC19" s="129"/>
      <c r="QBD19" s="129"/>
      <c r="QBE19" s="129"/>
      <c r="QBF19" s="129"/>
      <c r="QBG19" s="129"/>
      <c r="QBH19" s="129"/>
      <c r="QBI19" s="129"/>
      <c r="QBJ19" s="129"/>
      <c r="QBK19" s="129"/>
      <c r="QBL19" s="129"/>
      <c r="QBM19" s="129"/>
      <c r="QBN19" s="129"/>
      <c r="QBO19" s="129"/>
      <c r="QBP19" s="129"/>
      <c r="QBQ19" s="129"/>
      <c r="QBR19" s="129"/>
      <c r="QBS19" s="129"/>
      <c r="QBT19" s="129"/>
      <c r="QBU19" s="129"/>
      <c r="QBV19" s="129"/>
      <c r="QBW19" s="129"/>
      <c r="QBX19" s="129"/>
      <c r="QBY19" s="129"/>
      <c r="QBZ19" s="129"/>
      <c r="QCA19" s="129"/>
      <c r="QCB19" s="129"/>
      <c r="QCC19" s="129"/>
      <c r="QCD19" s="129"/>
      <c r="QCE19" s="129"/>
      <c r="QCF19" s="129"/>
      <c r="QCG19" s="129"/>
      <c r="QCH19" s="129"/>
      <c r="QCI19" s="129"/>
      <c r="QCJ19" s="129"/>
      <c r="QCK19" s="129"/>
      <c r="QCL19" s="129"/>
      <c r="QCM19" s="129"/>
      <c r="QCN19" s="129"/>
      <c r="QCO19" s="129"/>
      <c r="QCP19" s="129"/>
      <c r="QCQ19" s="129"/>
      <c r="QCR19" s="129"/>
      <c r="QCS19" s="129"/>
      <c r="QCT19" s="129"/>
      <c r="QCU19" s="129"/>
      <c r="QCV19" s="129"/>
      <c r="QCW19" s="129"/>
      <c r="QCX19" s="129"/>
      <c r="QCY19" s="129"/>
      <c r="QCZ19" s="129"/>
      <c r="QDA19" s="129"/>
      <c r="QDB19" s="129"/>
      <c r="QDC19" s="129"/>
      <c r="QDD19" s="129"/>
      <c r="QDE19" s="129"/>
      <c r="QDF19" s="129"/>
      <c r="QDG19" s="129"/>
      <c r="QDH19" s="129"/>
      <c r="QDI19" s="129"/>
      <c r="QDJ19" s="129"/>
      <c r="QDK19" s="129"/>
      <c r="QDL19" s="129"/>
      <c r="QDM19" s="129"/>
      <c r="QDN19" s="129"/>
      <c r="QDO19" s="129"/>
      <c r="QDP19" s="129"/>
      <c r="QDQ19" s="129"/>
      <c r="QDR19" s="129"/>
      <c r="QDS19" s="129"/>
      <c r="QDT19" s="129"/>
      <c r="QDU19" s="129"/>
      <c r="QDV19" s="129"/>
      <c r="QDW19" s="129"/>
      <c r="QDX19" s="129"/>
      <c r="QDY19" s="129"/>
      <c r="QDZ19" s="129"/>
      <c r="QEA19" s="129"/>
      <c r="QEB19" s="129"/>
      <c r="QEC19" s="129"/>
      <c r="QED19" s="129"/>
      <c r="QEE19" s="129"/>
      <c r="QEF19" s="129"/>
      <c r="QEG19" s="129"/>
      <c r="QEH19" s="129"/>
      <c r="QEI19" s="129"/>
      <c r="QEJ19" s="129"/>
      <c r="QEK19" s="129"/>
      <c r="QEL19" s="129"/>
      <c r="QEM19" s="129"/>
      <c r="QEN19" s="129"/>
      <c r="QEO19" s="129"/>
      <c r="QEP19" s="129"/>
      <c r="QEQ19" s="129"/>
      <c r="QER19" s="129"/>
      <c r="QES19" s="129"/>
      <c r="QET19" s="129"/>
      <c r="QEU19" s="129"/>
      <c r="QEV19" s="129"/>
      <c r="QEW19" s="129"/>
      <c r="QEX19" s="129"/>
      <c r="QEY19" s="129"/>
      <c r="QEZ19" s="129"/>
      <c r="QFA19" s="129"/>
      <c r="QFB19" s="129"/>
      <c r="QFC19" s="129"/>
      <c r="QFD19" s="129"/>
      <c r="QFE19" s="129"/>
      <c r="QFF19" s="129"/>
      <c r="QFG19" s="129"/>
      <c r="QFH19" s="129"/>
      <c r="QFI19" s="129"/>
      <c r="QFJ19" s="129"/>
      <c r="QFK19" s="129"/>
      <c r="QFL19" s="129"/>
      <c r="QFM19" s="129"/>
      <c r="QFN19" s="129"/>
      <c r="QFO19" s="129"/>
      <c r="QFP19" s="129"/>
      <c r="QFQ19" s="129"/>
      <c r="QFR19" s="129"/>
      <c r="QFS19" s="129"/>
      <c r="QFT19" s="129"/>
      <c r="QFU19" s="129"/>
      <c r="QFV19" s="129"/>
      <c r="QFW19" s="129"/>
      <c r="QFX19" s="129"/>
      <c r="QFY19" s="129"/>
      <c r="QFZ19" s="129"/>
      <c r="QGA19" s="129"/>
      <c r="QGB19" s="129"/>
      <c r="QGC19" s="129"/>
      <c r="QGD19" s="129"/>
      <c r="QGE19" s="129"/>
      <c r="QGF19" s="129"/>
      <c r="QGG19" s="129"/>
      <c r="QGH19" s="129"/>
      <c r="QGI19" s="129"/>
      <c r="QGJ19" s="129"/>
      <c r="QGK19" s="129"/>
      <c r="QGL19" s="129"/>
      <c r="QGM19" s="129"/>
      <c r="QGN19" s="129"/>
      <c r="QGO19" s="129"/>
      <c r="QGP19" s="129"/>
      <c r="QGQ19" s="129"/>
      <c r="QGR19" s="129"/>
      <c r="QGS19" s="129"/>
      <c r="QGT19" s="129"/>
      <c r="QGU19" s="129"/>
      <c r="QGV19" s="129"/>
      <c r="QGW19" s="129"/>
      <c r="QGX19" s="129"/>
      <c r="QGY19" s="129"/>
      <c r="QGZ19" s="129"/>
      <c r="QHA19" s="129"/>
      <c r="QHB19" s="129"/>
      <c r="QHC19" s="129"/>
      <c r="QHD19" s="129"/>
      <c r="QHE19" s="129"/>
      <c r="QHF19" s="129"/>
      <c r="QHG19" s="129"/>
      <c r="QHH19" s="129"/>
      <c r="QHI19" s="129"/>
      <c r="QHJ19" s="129"/>
      <c r="QHK19" s="129"/>
      <c r="QHL19" s="129"/>
      <c r="QHM19" s="129"/>
      <c r="QHN19" s="129"/>
      <c r="QHO19" s="129"/>
      <c r="QHP19" s="129"/>
      <c r="QHQ19" s="129"/>
      <c r="QHR19" s="129"/>
      <c r="QHS19" s="129"/>
      <c r="QHT19" s="129"/>
      <c r="QHU19" s="129"/>
      <c r="QHV19" s="129"/>
      <c r="QHW19" s="129"/>
      <c r="QHX19" s="129"/>
      <c r="QHY19" s="129"/>
      <c r="QHZ19" s="129"/>
      <c r="QIA19" s="129"/>
      <c r="QIB19" s="129"/>
      <c r="QIC19" s="129"/>
      <c r="QID19" s="129"/>
      <c r="QIE19" s="129"/>
      <c r="QIF19" s="129"/>
      <c r="QIG19" s="129"/>
      <c r="QIH19" s="129"/>
      <c r="QII19" s="129"/>
      <c r="QIJ19" s="129"/>
      <c r="QIK19" s="129"/>
      <c r="QIL19" s="129"/>
      <c r="QIM19" s="129"/>
      <c r="QIN19" s="129"/>
      <c r="QIO19" s="129"/>
      <c r="QIP19" s="129"/>
      <c r="QIQ19" s="129"/>
      <c r="QIR19" s="129"/>
      <c r="QIS19" s="129"/>
      <c r="QIT19" s="129"/>
      <c r="QIU19" s="129"/>
      <c r="QIV19" s="129"/>
      <c r="QIW19" s="129"/>
      <c r="QIX19" s="129"/>
      <c r="QIY19" s="129"/>
      <c r="QIZ19" s="129"/>
      <c r="QJA19" s="129"/>
      <c r="QJB19" s="129"/>
      <c r="QJC19" s="129"/>
      <c r="QJD19" s="129"/>
      <c r="QJE19" s="129"/>
      <c r="QJF19" s="129"/>
      <c r="QJG19" s="129"/>
      <c r="QJH19" s="129"/>
      <c r="QJI19" s="129"/>
      <c r="QJJ19" s="129"/>
      <c r="QJK19" s="129"/>
      <c r="QJL19" s="129"/>
      <c r="QJM19" s="129"/>
      <c r="QJN19" s="129"/>
      <c r="QJO19" s="129"/>
      <c r="QJP19" s="129"/>
      <c r="QJQ19" s="129"/>
      <c r="QJR19" s="129"/>
      <c r="QJS19" s="129"/>
      <c r="QJT19" s="129"/>
      <c r="QJU19" s="129"/>
      <c r="QJV19" s="129"/>
      <c r="QJW19" s="129"/>
      <c r="QJX19" s="129"/>
      <c r="QJY19" s="129"/>
      <c r="QJZ19" s="129"/>
      <c r="QKA19" s="129"/>
      <c r="QKB19" s="129"/>
      <c r="QKC19" s="129"/>
      <c r="QKD19" s="129"/>
      <c r="QKE19" s="129"/>
      <c r="QKF19" s="129"/>
      <c r="QKG19" s="129"/>
      <c r="QKH19" s="129"/>
      <c r="QKI19" s="129"/>
      <c r="QKJ19" s="129"/>
      <c r="QKK19" s="129"/>
      <c r="QKL19" s="129"/>
      <c r="QKM19" s="129"/>
      <c r="QKN19" s="129"/>
      <c r="QKO19" s="129"/>
      <c r="QKP19" s="129"/>
      <c r="QKQ19" s="129"/>
      <c r="QKR19" s="129"/>
      <c r="QKS19" s="129"/>
      <c r="QKT19" s="129"/>
      <c r="QKU19" s="129"/>
      <c r="QKV19" s="129"/>
      <c r="QKW19" s="129"/>
      <c r="QKX19" s="129"/>
      <c r="QKY19" s="129"/>
      <c r="QKZ19" s="129"/>
      <c r="QLA19" s="129"/>
      <c r="QLB19" s="129"/>
      <c r="QLC19" s="129"/>
      <c r="QLD19" s="129"/>
      <c r="QLE19" s="129"/>
      <c r="QLF19" s="129"/>
      <c r="QLG19" s="129"/>
      <c r="QLH19" s="129"/>
      <c r="QLI19" s="129"/>
      <c r="QLJ19" s="129"/>
      <c r="QLK19" s="129"/>
      <c r="QLL19" s="129"/>
      <c r="QLM19" s="129"/>
      <c r="QLN19" s="129"/>
      <c r="QLO19" s="129"/>
      <c r="QLP19" s="129"/>
      <c r="QLQ19" s="129"/>
      <c r="QLR19" s="129"/>
      <c r="QLS19" s="129"/>
      <c r="QLT19" s="129"/>
      <c r="QLU19" s="129"/>
      <c r="QLV19" s="129"/>
      <c r="QLW19" s="129"/>
      <c r="QLX19" s="129"/>
      <c r="QLY19" s="129"/>
      <c r="QLZ19" s="129"/>
      <c r="QMA19" s="129"/>
      <c r="QMB19" s="129"/>
      <c r="QMC19" s="129"/>
      <c r="QMD19" s="129"/>
      <c r="QME19" s="129"/>
      <c r="QMF19" s="129"/>
      <c r="QMG19" s="129"/>
      <c r="QMH19" s="129"/>
      <c r="QMI19" s="129"/>
      <c r="QMJ19" s="129"/>
      <c r="QMK19" s="129"/>
      <c r="QML19" s="129"/>
      <c r="QMM19" s="129"/>
      <c r="QMN19" s="129"/>
      <c r="QMO19" s="129"/>
      <c r="QMP19" s="129"/>
      <c r="QMQ19" s="129"/>
      <c r="QMR19" s="129"/>
      <c r="QMS19" s="129"/>
      <c r="QMT19" s="129"/>
      <c r="QMU19" s="129"/>
      <c r="QMV19" s="129"/>
      <c r="QMW19" s="129"/>
      <c r="QMX19" s="129"/>
      <c r="QMY19" s="129"/>
      <c r="QMZ19" s="129"/>
      <c r="QNA19" s="129"/>
      <c r="QNB19" s="129"/>
      <c r="QNC19" s="129"/>
      <c r="QND19" s="129"/>
      <c r="QNE19" s="129"/>
      <c r="QNF19" s="129"/>
      <c r="QNG19" s="129"/>
      <c r="QNH19" s="129"/>
      <c r="QNI19" s="129"/>
      <c r="QNJ19" s="129"/>
      <c r="QNK19" s="129"/>
      <c r="QNL19" s="129"/>
      <c r="QNM19" s="129"/>
      <c r="QNN19" s="129"/>
      <c r="QNO19" s="129"/>
      <c r="QNP19" s="129"/>
      <c r="QNQ19" s="129"/>
      <c r="QNR19" s="129"/>
      <c r="QNS19" s="129"/>
      <c r="QNT19" s="129"/>
      <c r="QNU19" s="129"/>
      <c r="QNV19" s="129"/>
      <c r="QNW19" s="129"/>
      <c r="QNX19" s="129"/>
      <c r="QNY19" s="129"/>
      <c r="QNZ19" s="129"/>
      <c r="QOA19" s="129"/>
      <c r="QOB19" s="129"/>
      <c r="QOC19" s="129"/>
      <c r="QOD19" s="129"/>
      <c r="QOE19" s="129"/>
      <c r="QOF19" s="129"/>
      <c r="QOG19" s="129"/>
      <c r="QOH19" s="129"/>
      <c r="QOI19" s="129"/>
      <c r="QOJ19" s="129"/>
      <c r="QOK19" s="129"/>
      <c r="QOL19" s="129"/>
      <c r="QOM19" s="129"/>
      <c r="QON19" s="129"/>
      <c r="QOO19" s="129"/>
      <c r="QOP19" s="129"/>
      <c r="QOQ19" s="129"/>
      <c r="QOR19" s="129"/>
      <c r="QOS19" s="129"/>
      <c r="QOT19" s="129"/>
      <c r="QOU19" s="129"/>
      <c r="QOV19" s="129"/>
      <c r="QOW19" s="129"/>
      <c r="QOX19" s="129"/>
      <c r="QOY19" s="129"/>
      <c r="QOZ19" s="129"/>
      <c r="QPA19" s="129"/>
      <c r="QPB19" s="129"/>
      <c r="QPC19" s="129"/>
      <c r="QPD19" s="129"/>
      <c r="QPE19" s="129"/>
      <c r="QPF19" s="129"/>
      <c r="QPG19" s="129"/>
      <c r="QPH19" s="129"/>
      <c r="QPI19" s="129"/>
      <c r="QPJ19" s="129"/>
      <c r="QPK19" s="129"/>
      <c r="QPL19" s="129"/>
      <c r="QPM19" s="129"/>
      <c r="QPN19" s="129"/>
      <c r="QPO19" s="129"/>
      <c r="QPP19" s="129"/>
      <c r="QPQ19" s="129"/>
      <c r="QPR19" s="129"/>
      <c r="QPS19" s="129"/>
      <c r="QPT19" s="129"/>
      <c r="QPU19" s="129"/>
      <c r="QPV19" s="129"/>
      <c r="QPW19" s="129"/>
      <c r="QPX19" s="129"/>
      <c r="QPY19" s="129"/>
      <c r="QPZ19" s="129"/>
      <c r="QQA19" s="129"/>
      <c r="QQB19" s="129"/>
      <c r="QQC19" s="129"/>
      <c r="QQD19" s="129"/>
      <c r="QQE19" s="129"/>
      <c r="QQF19" s="129"/>
      <c r="QQG19" s="129"/>
      <c r="QQH19" s="129"/>
      <c r="QQI19" s="129"/>
      <c r="QQJ19" s="129"/>
      <c r="QQK19" s="129"/>
      <c r="QQL19" s="129"/>
      <c r="QQM19" s="129"/>
      <c r="QQN19" s="129"/>
      <c r="QQO19" s="129"/>
      <c r="QQP19" s="129"/>
      <c r="QQQ19" s="129"/>
      <c r="QQR19" s="129"/>
      <c r="QQS19" s="129"/>
      <c r="QQT19" s="129"/>
      <c r="QQU19" s="129"/>
      <c r="QQV19" s="129"/>
      <c r="QQW19" s="129"/>
      <c r="QQX19" s="129"/>
      <c r="QQY19" s="129"/>
      <c r="QQZ19" s="129"/>
      <c r="QRA19" s="129"/>
      <c r="QRB19" s="129"/>
      <c r="QRC19" s="129"/>
      <c r="QRD19" s="129"/>
      <c r="QRE19" s="129"/>
      <c r="QRF19" s="129"/>
      <c r="QRG19" s="129"/>
      <c r="QRH19" s="129"/>
      <c r="QRI19" s="129"/>
      <c r="QRJ19" s="129"/>
      <c r="QRK19" s="129"/>
      <c r="QRL19" s="129"/>
      <c r="QRM19" s="129"/>
      <c r="QRN19" s="129"/>
      <c r="QRO19" s="129"/>
      <c r="QRP19" s="129"/>
      <c r="QRQ19" s="129"/>
      <c r="QRR19" s="129"/>
      <c r="QRS19" s="129"/>
      <c r="QRT19" s="129"/>
      <c r="QRU19" s="129"/>
      <c r="QRV19" s="129"/>
      <c r="QRW19" s="129"/>
      <c r="QRX19" s="129"/>
      <c r="QRY19" s="129"/>
      <c r="QRZ19" s="129"/>
      <c r="QSA19" s="129"/>
      <c r="QSB19" s="129"/>
      <c r="QSC19" s="129"/>
      <c r="QSD19" s="129"/>
      <c r="QSE19" s="129"/>
      <c r="QSF19" s="129"/>
      <c r="QSG19" s="129"/>
      <c r="QSH19" s="129"/>
      <c r="QSI19" s="129"/>
      <c r="QSJ19" s="129"/>
      <c r="QSK19" s="129"/>
      <c r="QSL19" s="129"/>
      <c r="QSM19" s="129"/>
      <c r="QSN19" s="129"/>
      <c r="QSO19" s="129"/>
      <c r="QSP19" s="129"/>
      <c r="QSQ19" s="129"/>
      <c r="QSR19" s="129"/>
      <c r="QSS19" s="129"/>
      <c r="QST19" s="129"/>
      <c r="QSU19" s="129"/>
      <c r="QSV19" s="129"/>
      <c r="QSW19" s="129"/>
      <c r="QSX19" s="129"/>
      <c r="QSY19" s="129"/>
      <c r="QSZ19" s="129"/>
      <c r="QTA19" s="129"/>
      <c r="QTB19" s="129"/>
      <c r="QTC19" s="129"/>
      <c r="QTD19" s="129"/>
      <c r="QTE19" s="129"/>
      <c r="QTF19" s="129"/>
      <c r="QTG19" s="129"/>
      <c r="QTH19" s="129"/>
      <c r="QTI19" s="129"/>
      <c r="QTJ19" s="129"/>
      <c r="QTK19" s="129"/>
      <c r="QTL19" s="129"/>
      <c r="QTM19" s="129"/>
      <c r="QTN19" s="129"/>
      <c r="QTO19" s="129"/>
      <c r="QTP19" s="129"/>
      <c r="QTQ19" s="129"/>
      <c r="QTR19" s="129"/>
      <c r="QTS19" s="129"/>
      <c r="QTT19" s="129"/>
      <c r="QTU19" s="129"/>
      <c r="QTV19" s="129"/>
      <c r="QTW19" s="129"/>
      <c r="QTX19" s="129"/>
      <c r="QTY19" s="129"/>
      <c r="QTZ19" s="129"/>
      <c r="QUA19" s="129"/>
      <c r="QUB19" s="129"/>
      <c r="QUC19" s="129"/>
      <c r="QUD19" s="129"/>
      <c r="QUE19" s="129"/>
      <c r="QUF19" s="129"/>
      <c r="QUG19" s="129"/>
      <c r="QUH19" s="129"/>
      <c r="QUI19" s="129"/>
      <c r="QUJ19" s="129"/>
      <c r="QUK19" s="129"/>
      <c r="QUL19" s="129"/>
      <c r="QUM19" s="129"/>
      <c r="QUN19" s="129"/>
      <c r="QUO19" s="129"/>
      <c r="QUP19" s="129"/>
      <c r="QUQ19" s="129"/>
      <c r="QUR19" s="129"/>
      <c r="QUS19" s="129"/>
      <c r="QUT19" s="129"/>
      <c r="QUU19" s="129"/>
      <c r="QUV19" s="129"/>
      <c r="QUW19" s="129"/>
      <c r="QUX19" s="129"/>
      <c r="QUY19" s="129"/>
      <c r="QUZ19" s="129"/>
      <c r="QVA19" s="129"/>
      <c r="QVB19" s="129"/>
      <c r="QVC19" s="129"/>
      <c r="QVD19" s="129"/>
      <c r="QVE19" s="129"/>
      <c r="QVF19" s="129"/>
      <c r="QVG19" s="129"/>
      <c r="QVH19" s="129"/>
      <c r="QVI19" s="129"/>
      <c r="QVJ19" s="129"/>
      <c r="QVK19" s="129"/>
      <c r="QVL19" s="129"/>
      <c r="QVM19" s="129"/>
      <c r="QVN19" s="129"/>
      <c r="QVO19" s="129"/>
      <c r="QVP19" s="129"/>
      <c r="QVQ19" s="129"/>
      <c r="QVR19" s="129"/>
      <c r="QVS19" s="129"/>
      <c r="QVT19" s="129"/>
      <c r="QVU19" s="129"/>
      <c r="QVV19" s="129"/>
      <c r="QVW19" s="129"/>
      <c r="QVX19" s="129"/>
      <c r="QVY19" s="129"/>
      <c r="QVZ19" s="129"/>
      <c r="QWA19" s="129"/>
      <c r="QWB19" s="129"/>
      <c r="QWC19" s="129"/>
      <c r="QWD19" s="129"/>
      <c r="QWE19" s="129"/>
      <c r="QWF19" s="129"/>
      <c r="QWG19" s="129"/>
      <c r="QWH19" s="129"/>
      <c r="QWI19" s="129"/>
      <c r="QWJ19" s="129"/>
      <c r="QWK19" s="129"/>
      <c r="QWL19" s="129"/>
      <c r="QWM19" s="129"/>
      <c r="QWN19" s="129"/>
      <c r="QWO19" s="129"/>
      <c r="QWP19" s="129"/>
      <c r="QWQ19" s="129"/>
      <c r="QWR19" s="129"/>
      <c r="QWS19" s="129"/>
      <c r="QWT19" s="129"/>
      <c r="QWU19" s="129"/>
      <c r="QWV19" s="129"/>
      <c r="QWW19" s="129"/>
      <c r="QWX19" s="129"/>
      <c r="QWY19" s="129"/>
      <c r="QWZ19" s="129"/>
      <c r="QXA19" s="129"/>
      <c r="QXB19" s="129"/>
      <c r="QXC19" s="129"/>
      <c r="QXD19" s="129"/>
      <c r="QXE19" s="129"/>
      <c r="QXF19" s="129"/>
      <c r="QXG19" s="129"/>
      <c r="QXH19" s="129"/>
      <c r="QXI19" s="129"/>
      <c r="QXJ19" s="129"/>
      <c r="QXK19" s="129"/>
      <c r="QXL19" s="129"/>
      <c r="QXM19" s="129"/>
      <c r="QXN19" s="129"/>
      <c r="QXO19" s="129"/>
      <c r="QXP19" s="129"/>
      <c r="QXQ19" s="129"/>
      <c r="QXR19" s="129"/>
      <c r="QXS19" s="129"/>
      <c r="QXT19" s="129"/>
      <c r="QXU19" s="129"/>
      <c r="QXV19" s="129"/>
      <c r="QXW19" s="129"/>
      <c r="QXX19" s="129"/>
      <c r="QXY19" s="129"/>
      <c r="QXZ19" s="129"/>
      <c r="QYA19" s="129"/>
      <c r="QYB19" s="129"/>
      <c r="QYC19" s="129"/>
      <c r="QYD19" s="129"/>
      <c r="QYE19" s="129"/>
      <c r="QYF19" s="129"/>
      <c r="QYG19" s="129"/>
      <c r="QYH19" s="129"/>
      <c r="QYI19" s="129"/>
      <c r="QYJ19" s="129"/>
      <c r="QYK19" s="129"/>
      <c r="QYL19" s="129"/>
      <c r="QYM19" s="129"/>
      <c r="QYN19" s="129"/>
      <c r="QYO19" s="129"/>
      <c r="QYP19" s="129"/>
      <c r="QYQ19" s="129"/>
      <c r="QYR19" s="129"/>
      <c r="QYS19" s="129"/>
      <c r="QYT19" s="129"/>
      <c r="QYU19" s="129"/>
      <c r="QYV19" s="129"/>
      <c r="QYW19" s="129"/>
      <c r="QYX19" s="129"/>
      <c r="QYY19" s="129"/>
      <c r="QYZ19" s="129"/>
      <c r="QZA19" s="129"/>
      <c r="QZB19" s="129"/>
      <c r="QZC19" s="129"/>
      <c r="QZD19" s="129"/>
      <c r="QZE19" s="129"/>
      <c r="QZF19" s="129"/>
      <c r="QZG19" s="129"/>
      <c r="QZH19" s="129"/>
      <c r="QZI19" s="129"/>
      <c r="QZJ19" s="129"/>
      <c r="QZK19" s="129"/>
      <c r="QZL19" s="129"/>
      <c r="QZM19" s="129"/>
      <c r="QZN19" s="129"/>
      <c r="QZO19" s="129"/>
      <c r="QZP19" s="129"/>
      <c r="QZQ19" s="129"/>
      <c r="QZR19" s="129"/>
      <c r="QZS19" s="129"/>
      <c r="QZT19" s="129"/>
      <c r="QZU19" s="129"/>
      <c r="QZV19" s="129"/>
      <c r="QZW19" s="129"/>
      <c r="QZX19" s="129"/>
      <c r="QZY19" s="129"/>
      <c r="QZZ19" s="129"/>
      <c r="RAA19" s="129"/>
      <c r="RAB19" s="129"/>
      <c r="RAC19" s="129"/>
      <c r="RAD19" s="129"/>
      <c r="RAE19" s="129"/>
      <c r="RAF19" s="129"/>
      <c r="RAG19" s="129"/>
      <c r="RAH19" s="129"/>
      <c r="RAI19" s="129"/>
      <c r="RAJ19" s="129"/>
      <c r="RAK19" s="129"/>
      <c r="RAL19" s="129"/>
      <c r="RAM19" s="129"/>
      <c r="RAN19" s="129"/>
      <c r="RAO19" s="129"/>
      <c r="RAP19" s="129"/>
      <c r="RAQ19" s="129"/>
      <c r="RAR19" s="129"/>
      <c r="RAS19" s="129"/>
      <c r="RAT19" s="129"/>
      <c r="RAU19" s="129"/>
      <c r="RAV19" s="129"/>
      <c r="RAW19" s="129"/>
      <c r="RAX19" s="129"/>
      <c r="RAY19" s="129"/>
      <c r="RAZ19" s="129"/>
      <c r="RBA19" s="129"/>
      <c r="RBB19" s="129"/>
      <c r="RBC19" s="129"/>
      <c r="RBD19" s="129"/>
      <c r="RBE19" s="129"/>
      <c r="RBF19" s="129"/>
      <c r="RBG19" s="129"/>
      <c r="RBH19" s="129"/>
      <c r="RBI19" s="129"/>
      <c r="RBJ19" s="129"/>
      <c r="RBK19" s="129"/>
      <c r="RBL19" s="129"/>
      <c r="RBM19" s="129"/>
      <c r="RBN19" s="129"/>
      <c r="RBO19" s="129"/>
      <c r="RBP19" s="129"/>
      <c r="RBQ19" s="129"/>
      <c r="RBR19" s="129"/>
      <c r="RBS19" s="129"/>
      <c r="RBT19" s="129"/>
      <c r="RBU19" s="129"/>
      <c r="RBV19" s="129"/>
      <c r="RBW19" s="129"/>
      <c r="RBX19" s="129"/>
      <c r="RBY19" s="129"/>
      <c r="RBZ19" s="129"/>
      <c r="RCA19" s="129"/>
      <c r="RCB19" s="129"/>
      <c r="RCC19" s="129"/>
      <c r="RCD19" s="129"/>
      <c r="RCE19" s="129"/>
      <c r="RCF19" s="129"/>
      <c r="RCG19" s="129"/>
      <c r="RCH19" s="129"/>
      <c r="RCI19" s="129"/>
      <c r="RCJ19" s="129"/>
      <c r="RCK19" s="129"/>
      <c r="RCL19" s="129"/>
      <c r="RCM19" s="129"/>
      <c r="RCN19" s="129"/>
      <c r="RCO19" s="129"/>
      <c r="RCP19" s="129"/>
      <c r="RCQ19" s="129"/>
      <c r="RCR19" s="129"/>
      <c r="RCS19" s="129"/>
      <c r="RCT19" s="129"/>
      <c r="RCU19" s="129"/>
      <c r="RCV19" s="129"/>
      <c r="RCW19" s="129"/>
      <c r="RCX19" s="129"/>
      <c r="RCY19" s="129"/>
      <c r="RCZ19" s="129"/>
      <c r="RDA19" s="129"/>
      <c r="RDB19" s="129"/>
      <c r="RDC19" s="129"/>
      <c r="RDD19" s="129"/>
      <c r="RDE19" s="129"/>
      <c r="RDF19" s="129"/>
      <c r="RDG19" s="129"/>
      <c r="RDH19" s="129"/>
      <c r="RDI19" s="129"/>
      <c r="RDJ19" s="129"/>
      <c r="RDK19" s="129"/>
      <c r="RDL19" s="129"/>
      <c r="RDM19" s="129"/>
      <c r="RDN19" s="129"/>
      <c r="RDO19" s="129"/>
      <c r="RDP19" s="129"/>
      <c r="RDQ19" s="129"/>
      <c r="RDR19" s="129"/>
      <c r="RDS19" s="129"/>
      <c r="RDT19" s="129"/>
      <c r="RDU19" s="129"/>
      <c r="RDV19" s="129"/>
      <c r="RDW19" s="129"/>
      <c r="RDX19" s="129"/>
      <c r="RDY19" s="129"/>
      <c r="RDZ19" s="129"/>
      <c r="REA19" s="129"/>
      <c r="REB19" s="129"/>
      <c r="REC19" s="129"/>
      <c r="RED19" s="129"/>
      <c r="REE19" s="129"/>
      <c r="REF19" s="129"/>
      <c r="REG19" s="129"/>
      <c r="REH19" s="129"/>
      <c r="REI19" s="129"/>
      <c r="REJ19" s="129"/>
      <c r="REK19" s="129"/>
      <c r="REL19" s="129"/>
      <c r="REM19" s="129"/>
      <c r="REN19" s="129"/>
      <c r="REO19" s="129"/>
      <c r="REP19" s="129"/>
      <c r="REQ19" s="129"/>
      <c r="RER19" s="129"/>
      <c r="RES19" s="129"/>
      <c r="RET19" s="129"/>
      <c r="REU19" s="129"/>
      <c r="REV19" s="129"/>
      <c r="REW19" s="129"/>
      <c r="REX19" s="129"/>
      <c r="REY19" s="129"/>
      <c r="REZ19" s="129"/>
      <c r="RFA19" s="129"/>
      <c r="RFB19" s="129"/>
      <c r="RFC19" s="129"/>
      <c r="RFD19" s="129"/>
      <c r="RFE19" s="129"/>
      <c r="RFF19" s="129"/>
      <c r="RFG19" s="129"/>
      <c r="RFH19" s="129"/>
      <c r="RFI19" s="129"/>
      <c r="RFJ19" s="129"/>
      <c r="RFK19" s="129"/>
      <c r="RFL19" s="129"/>
      <c r="RFM19" s="129"/>
      <c r="RFN19" s="129"/>
      <c r="RFO19" s="129"/>
      <c r="RFP19" s="129"/>
      <c r="RFQ19" s="129"/>
      <c r="RFR19" s="129"/>
      <c r="RFS19" s="129"/>
      <c r="RFT19" s="129"/>
      <c r="RFU19" s="129"/>
      <c r="RFV19" s="129"/>
      <c r="RFW19" s="129"/>
      <c r="RFX19" s="129"/>
      <c r="RFY19" s="129"/>
      <c r="RFZ19" s="129"/>
      <c r="RGA19" s="129"/>
      <c r="RGB19" s="129"/>
      <c r="RGC19" s="129"/>
      <c r="RGD19" s="129"/>
      <c r="RGE19" s="129"/>
      <c r="RGF19" s="129"/>
      <c r="RGG19" s="129"/>
      <c r="RGH19" s="129"/>
      <c r="RGI19" s="129"/>
      <c r="RGJ19" s="129"/>
      <c r="RGK19" s="129"/>
      <c r="RGL19" s="129"/>
      <c r="RGM19" s="129"/>
      <c r="RGN19" s="129"/>
      <c r="RGO19" s="129"/>
      <c r="RGP19" s="129"/>
      <c r="RGQ19" s="129"/>
      <c r="RGR19" s="129"/>
      <c r="RGS19" s="129"/>
      <c r="RGT19" s="129"/>
      <c r="RGU19" s="129"/>
      <c r="RGV19" s="129"/>
      <c r="RGW19" s="129"/>
      <c r="RGX19" s="129"/>
      <c r="RGY19" s="129"/>
      <c r="RGZ19" s="129"/>
      <c r="RHA19" s="129"/>
      <c r="RHB19" s="129"/>
      <c r="RHC19" s="129"/>
      <c r="RHD19" s="129"/>
      <c r="RHE19" s="129"/>
      <c r="RHF19" s="129"/>
      <c r="RHG19" s="129"/>
      <c r="RHH19" s="129"/>
      <c r="RHI19" s="129"/>
      <c r="RHJ19" s="129"/>
      <c r="RHK19" s="129"/>
      <c r="RHL19" s="129"/>
      <c r="RHM19" s="129"/>
      <c r="RHN19" s="129"/>
      <c r="RHO19" s="129"/>
      <c r="RHP19" s="129"/>
      <c r="RHQ19" s="129"/>
      <c r="RHR19" s="129"/>
      <c r="RHS19" s="129"/>
      <c r="RHT19" s="129"/>
      <c r="RHU19" s="129"/>
      <c r="RHV19" s="129"/>
      <c r="RHW19" s="129"/>
      <c r="RHX19" s="129"/>
      <c r="RHY19" s="129"/>
      <c r="RHZ19" s="129"/>
      <c r="RIA19" s="129"/>
      <c r="RIB19" s="129"/>
      <c r="RIC19" s="129"/>
      <c r="RID19" s="129"/>
      <c r="RIE19" s="129"/>
      <c r="RIF19" s="129"/>
      <c r="RIG19" s="129"/>
      <c r="RIH19" s="129"/>
      <c r="RII19" s="129"/>
      <c r="RIJ19" s="129"/>
      <c r="RIK19" s="129"/>
      <c r="RIL19" s="129"/>
      <c r="RIM19" s="129"/>
      <c r="RIN19" s="129"/>
      <c r="RIO19" s="129"/>
      <c r="RIP19" s="129"/>
      <c r="RIQ19" s="129"/>
      <c r="RIR19" s="129"/>
      <c r="RIS19" s="129"/>
      <c r="RIT19" s="129"/>
      <c r="RIU19" s="129"/>
      <c r="RIV19" s="129"/>
      <c r="RIW19" s="129"/>
      <c r="RIX19" s="129"/>
      <c r="RIY19" s="129"/>
      <c r="RIZ19" s="129"/>
      <c r="RJA19" s="129"/>
      <c r="RJB19" s="129"/>
      <c r="RJC19" s="129"/>
      <c r="RJD19" s="129"/>
      <c r="RJE19" s="129"/>
      <c r="RJF19" s="129"/>
      <c r="RJG19" s="129"/>
      <c r="RJH19" s="129"/>
      <c r="RJI19" s="129"/>
      <c r="RJJ19" s="129"/>
      <c r="RJK19" s="129"/>
      <c r="RJL19" s="129"/>
      <c r="RJM19" s="129"/>
      <c r="RJN19" s="129"/>
      <c r="RJO19" s="129"/>
      <c r="RJP19" s="129"/>
      <c r="RJQ19" s="129"/>
      <c r="RJR19" s="129"/>
      <c r="RJS19" s="129"/>
      <c r="RJT19" s="129"/>
      <c r="RJU19" s="129"/>
      <c r="RJV19" s="129"/>
      <c r="RJW19" s="129"/>
      <c r="RJX19" s="129"/>
      <c r="RJY19" s="129"/>
      <c r="RJZ19" s="129"/>
      <c r="RKA19" s="129"/>
      <c r="RKB19" s="129"/>
      <c r="RKC19" s="129"/>
      <c r="RKD19" s="129"/>
      <c r="RKE19" s="129"/>
      <c r="RKF19" s="129"/>
      <c r="RKG19" s="129"/>
      <c r="RKH19" s="129"/>
      <c r="RKI19" s="129"/>
      <c r="RKJ19" s="129"/>
      <c r="RKK19" s="129"/>
      <c r="RKL19" s="129"/>
      <c r="RKM19" s="129"/>
      <c r="RKN19" s="129"/>
      <c r="RKO19" s="129"/>
      <c r="RKP19" s="129"/>
      <c r="RKQ19" s="129"/>
      <c r="RKR19" s="129"/>
      <c r="RKS19" s="129"/>
      <c r="RKT19" s="129"/>
      <c r="RKU19" s="129"/>
      <c r="RKV19" s="129"/>
      <c r="RKW19" s="129"/>
      <c r="RKX19" s="129"/>
      <c r="RKY19" s="129"/>
      <c r="RKZ19" s="129"/>
      <c r="RLA19" s="129"/>
      <c r="RLB19" s="129"/>
      <c r="RLC19" s="129"/>
      <c r="RLD19" s="129"/>
      <c r="RLE19" s="129"/>
      <c r="RLF19" s="129"/>
      <c r="RLG19" s="129"/>
      <c r="RLH19" s="129"/>
      <c r="RLI19" s="129"/>
      <c r="RLJ19" s="129"/>
      <c r="RLK19" s="129"/>
      <c r="RLL19" s="129"/>
      <c r="RLM19" s="129"/>
      <c r="RLN19" s="129"/>
      <c r="RLO19" s="129"/>
      <c r="RLP19" s="129"/>
      <c r="RLQ19" s="129"/>
      <c r="RLR19" s="129"/>
      <c r="RLS19" s="129"/>
      <c r="RLT19" s="129"/>
      <c r="RLU19" s="129"/>
      <c r="RLV19" s="129"/>
      <c r="RLW19" s="129"/>
      <c r="RLX19" s="129"/>
      <c r="RLY19" s="129"/>
      <c r="RLZ19" s="129"/>
      <c r="RMA19" s="129"/>
      <c r="RMB19" s="129"/>
      <c r="RMC19" s="129"/>
      <c r="RMD19" s="129"/>
      <c r="RME19" s="129"/>
      <c r="RMF19" s="129"/>
      <c r="RMG19" s="129"/>
      <c r="RMH19" s="129"/>
      <c r="RMI19" s="129"/>
      <c r="RMJ19" s="129"/>
      <c r="RMK19" s="129"/>
      <c r="RML19" s="129"/>
      <c r="RMM19" s="129"/>
      <c r="RMN19" s="129"/>
      <c r="RMO19" s="129"/>
      <c r="RMP19" s="129"/>
      <c r="RMQ19" s="129"/>
      <c r="RMR19" s="129"/>
      <c r="RMS19" s="129"/>
      <c r="RMT19" s="129"/>
      <c r="RMU19" s="129"/>
      <c r="RMV19" s="129"/>
      <c r="RMW19" s="129"/>
      <c r="RMX19" s="129"/>
      <c r="RMY19" s="129"/>
      <c r="RMZ19" s="129"/>
      <c r="RNA19" s="129"/>
      <c r="RNB19" s="129"/>
      <c r="RNC19" s="129"/>
      <c r="RND19" s="129"/>
      <c r="RNE19" s="129"/>
      <c r="RNF19" s="129"/>
      <c r="RNG19" s="129"/>
      <c r="RNH19" s="129"/>
      <c r="RNI19" s="129"/>
      <c r="RNJ19" s="129"/>
      <c r="RNK19" s="129"/>
      <c r="RNL19" s="129"/>
      <c r="RNM19" s="129"/>
      <c r="RNN19" s="129"/>
      <c r="RNO19" s="129"/>
      <c r="RNP19" s="129"/>
      <c r="RNQ19" s="129"/>
      <c r="RNR19" s="129"/>
      <c r="RNS19" s="129"/>
      <c r="RNT19" s="129"/>
      <c r="RNU19" s="129"/>
      <c r="RNV19" s="129"/>
      <c r="RNW19" s="129"/>
      <c r="RNX19" s="129"/>
      <c r="RNY19" s="129"/>
      <c r="RNZ19" s="129"/>
      <c r="ROA19" s="129"/>
      <c r="ROB19" s="129"/>
      <c r="ROC19" s="129"/>
      <c r="ROD19" s="129"/>
      <c r="ROE19" s="129"/>
      <c r="ROF19" s="129"/>
      <c r="ROG19" s="129"/>
      <c r="ROH19" s="129"/>
      <c r="ROI19" s="129"/>
      <c r="ROJ19" s="129"/>
      <c r="ROK19" s="129"/>
      <c r="ROL19" s="129"/>
      <c r="ROM19" s="129"/>
      <c r="RON19" s="129"/>
      <c r="ROO19" s="129"/>
      <c r="ROP19" s="129"/>
      <c r="ROQ19" s="129"/>
      <c r="ROR19" s="129"/>
      <c r="ROS19" s="129"/>
      <c r="ROT19" s="129"/>
      <c r="ROU19" s="129"/>
      <c r="ROV19" s="129"/>
      <c r="ROW19" s="129"/>
      <c r="ROX19" s="129"/>
      <c r="ROY19" s="129"/>
      <c r="ROZ19" s="129"/>
      <c r="RPA19" s="129"/>
      <c r="RPB19" s="129"/>
      <c r="RPC19" s="129"/>
      <c r="RPD19" s="129"/>
      <c r="RPE19" s="129"/>
      <c r="RPF19" s="129"/>
      <c r="RPG19" s="129"/>
      <c r="RPH19" s="129"/>
      <c r="RPI19" s="129"/>
      <c r="RPJ19" s="129"/>
      <c r="RPK19" s="129"/>
      <c r="RPL19" s="129"/>
      <c r="RPM19" s="129"/>
      <c r="RPN19" s="129"/>
      <c r="RPO19" s="129"/>
      <c r="RPP19" s="129"/>
      <c r="RPQ19" s="129"/>
      <c r="RPR19" s="129"/>
      <c r="RPS19" s="129"/>
      <c r="RPT19" s="129"/>
      <c r="RPU19" s="129"/>
      <c r="RPV19" s="129"/>
      <c r="RPW19" s="129"/>
      <c r="RPX19" s="129"/>
      <c r="RPY19" s="129"/>
      <c r="RPZ19" s="129"/>
      <c r="RQA19" s="129"/>
      <c r="RQB19" s="129"/>
      <c r="RQC19" s="129"/>
      <c r="RQD19" s="129"/>
      <c r="RQE19" s="129"/>
      <c r="RQF19" s="129"/>
      <c r="RQG19" s="129"/>
      <c r="RQH19" s="129"/>
      <c r="RQI19" s="129"/>
      <c r="RQJ19" s="129"/>
      <c r="RQK19" s="129"/>
      <c r="RQL19" s="129"/>
      <c r="RQM19" s="129"/>
      <c r="RQN19" s="129"/>
      <c r="RQO19" s="129"/>
      <c r="RQP19" s="129"/>
      <c r="RQQ19" s="129"/>
      <c r="RQR19" s="129"/>
      <c r="RQS19" s="129"/>
      <c r="RQT19" s="129"/>
      <c r="RQU19" s="129"/>
      <c r="RQV19" s="129"/>
      <c r="RQW19" s="129"/>
      <c r="RQX19" s="129"/>
      <c r="RQY19" s="129"/>
      <c r="RQZ19" s="129"/>
      <c r="RRA19" s="129"/>
      <c r="RRB19" s="129"/>
      <c r="RRC19" s="129"/>
      <c r="RRD19" s="129"/>
      <c r="RRE19" s="129"/>
      <c r="RRF19" s="129"/>
      <c r="RRG19" s="129"/>
      <c r="RRH19" s="129"/>
      <c r="RRI19" s="129"/>
      <c r="RRJ19" s="129"/>
      <c r="RRK19" s="129"/>
      <c r="RRL19" s="129"/>
      <c r="RRM19" s="129"/>
      <c r="RRN19" s="129"/>
      <c r="RRO19" s="129"/>
      <c r="RRP19" s="129"/>
      <c r="RRQ19" s="129"/>
      <c r="RRR19" s="129"/>
      <c r="RRS19" s="129"/>
      <c r="RRT19" s="129"/>
      <c r="RRU19" s="129"/>
      <c r="RRV19" s="129"/>
      <c r="RRW19" s="129"/>
      <c r="RRX19" s="129"/>
      <c r="RRY19" s="129"/>
      <c r="RRZ19" s="129"/>
      <c r="RSA19" s="129"/>
      <c r="RSB19" s="129"/>
      <c r="RSC19" s="129"/>
      <c r="RSD19" s="129"/>
      <c r="RSE19" s="129"/>
      <c r="RSF19" s="129"/>
      <c r="RSG19" s="129"/>
      <c r="RSH19" s="129"/>
      <c r="RSI19" s="129"/>
      <c r="RSJ19" s="129"/>
      <c r="RSK19" s="129"/>
      <c r="RSL19" s="129"/>
      <c r="RSM19" s="129"/>
      <c r="RSN19" s="129"/>
      <c r="RSO19" s="129"/>
      <c r="RSP19" s="129"/>
      <c r="RSQ19" s="129"/>
      <c r="RSR19" s="129"/>
      <c r="RSS19" s="129"/>
      <c r="RST19" s="129"/>
      <c r="RSU19" s="129"/>
      <c r="RSV19" s="129"/>
      <c r="RSW19" s="129"/>
      <c r="RSX19" s="129"/>
      <c r="RSY19" s="129"/>
      <c r="RSZ19" s="129"/>
      <c r="RTA19" s="129"/>
      <c r="RTB19" s="129"/>
      <c r="RTC19" s="129"/>
      <c r="RTD19" s="129"/>
      <c r="RTE19" s="129"/>
      <c r="RTF19" s="129"/>
      <c r="RTG19" s="129"/>
      <c r="RTH19" s="129"/>
      <c r="RTI19" s="129"/>
      <c r="RTJ19" s="129"/>
      <c r="RTK19" s="129"/>
      <c r="RTL19" s="129"/>
      <c r="RTM19" s="129"/>
      <c r="RTN19" s="129"/>
      <c r="RTO19" s="129"/>
      <c r="RTP19" s="129"/>
      <c r="RTQ19" s="129"/>
      <c r="RTR19" s="129"/>
      <c r="RTS19" s="129"/>
      <c r="RTT19" s="129"/>
      <c r="RTU19" s="129"/>
      <c r="RTV19" s="129"/>
      <c r="RTW19" s="129"/>
      <c r="RTX19" s="129"/>
      <c r="RTY19" s="129"/>
      <c r="RTZ19" s="129"/>
      <c r="RUA19" s="129"/>
      <c r="RUB19" s="129"/>
      <c r="RUC19" s="129"/>
      <c r="RUD19" s="129"/>
      <c r="RUE19" s="129"/>
      <c r="RUF19" s="129"/>
      <c r="RUG19" s="129"/>
      <c r="RUH19" s="129"/>
      <c r="RUI19" s="129"/>
      <c r="RUJ19" s="129"/>
      <c r="RUK19" s="129"/>
      <c r="RUL19" s="129"/>
      <c r="RUM19" s="129"/>
      <c r="RUN19" s="129"/>
      <c r="RUO19" s="129"/>
      <c r="RUP19" s="129"/>
      <c r="RUQ19" s="129"/>
      <c r="RUR19" s="129"/>
      <c r="RUS19" s="129"/>
      <c r="RUT19" s="129"/>
      <c r="RUU19" s="129"/>
      <c r="RUV19" s="129"/>
      <c r="RUW19" s="129"/>
      <c r="RUX19" s="129"/>
      <c r="RUY19" s="129"/>
      <c r="RUZ19" s="129"/>
      <c r="RVA19" s="129"/>
      <c r="RVB19" s="129"/>
      <c r="RVC19" s="129"/>
      <c r="RVD19" s="129"/>
      <c r="RVE19" s="129"/>
      <c r="RVF19" s="129"/>
      <c r="RVG19" s="129"/>
      <c r="RVH19" s="129"/>
      <c r="RVI19" s="129"/>
      <c r="RVJ19" s="129"/>
      <c r="RVK19" s="129"/>
      <c r="RVL19" s="129"/>
      <c r="RVM19" s="129"/>
      <c r="RVN19" s="129"/>
      <c r="RVO19" s="129"/>
      <c r="RVP19" s="129"/>
      <c r="RVQ19" s="129"/>
      <c r="RVR19" s="129"/>
      <c r="RVS19" s="129"/>
      <c r="RVT19" s="129"/>
      <c r="RVU19" s="129"/>
      <c r="RVV19" s="129"/>
      <c r="RVW19" s="129"/>
      <c r="RVX19" s="129"/>
      <c r="RVY19" s="129"/>
      <c r="RVZ19" s="129"/>
      <c r="RWA19" s="129"/>
      <c r="RWB19" s="129"/>
      <c r="RWC19" s="129"/>
      <c r="RWD19" s="129"/>
      <c r="RWE19" s="129"/>
      <c r="RWF19" s="129"/>
      <c r="RWG19" s="129"/>
      <c r="RWH19" s="129"/>
      <c r="RWI19" s="129"/>
      <c r="RWJ19" s="129"/>
      <c r="RWK19" s="129"/>
      <c r="RWL19" s="129"/>
      <c r="RWM19" s="129"/>
      <c r="RWN19" s="129"/>
      <c r="RWO19" s="129"/>
      <c r="RWP19" s="129"/>
      <c r="RWQ19" s="129"/>
      <c r="RWR19" s="129"/>
      <c r="RWS19" s="129"/>
      <c r="RWT19" s="129"/>
      <c r="RWU19" s="129"/>
      <c r="RWV19" s="129"/>
      <c r="RWW19" s="129"/>
      <c r="RWX19" s="129"/>
      <c r="RWY19" s="129"/>
      <c r="RWZ19" s="129"/>
      <c r="RXA19" s="129"/>
      <c r="RXB19" s="129"/>
      <c r="RXC19" s="129"/>
      <c r="RXD19" s="129"/>
      <c r="RXE19" s="129"/>
      <c r="RXF19" s="129"/>
      <c r="RXG19" s="129"/>
      <c r="RXH19" s="129"/>
      <c r="RXI19" s="129"/>
      <c r="RXJ19" s="129"/>
      <c r="RXK19" s="129"/>
      <c r="RXL19" s="129"/>
      <c r="RXM19" s="129"/>
      <c r="RXN19" s="129"/>
      <c r="RXO19" s="129"/>
      <c r="RXP19" s="129"/>
      <c r="RXQ19" s="129"/>
      <c r="RXR19" s="129"/>
      <c r="RXS19" s="129"/>
      <c r="RXT19" s="129"/>
      <c r="RXU19" s="129"/>
      <c r="RXV19" s="129"/>
      <c r="RXW19" s="129"/>
      <c r="RXX19" s="129"/>
      <c r="RXY19" s="129"/>
      <c r="RXZ19" s="129"/>
      <c r="RYA19" s="129"/>
      <c r="RYB19" s="129"/>
      <c r="RYC19" s="129"/>
      <c r="RYD19" s="129"/>
      <c r="RYE19" s="129"/>
      <c r="RYF19" s="129"/>
      <c r="RYG19" s="129"/>
      <c r="RYH19" s="129"/>
      <c r="RYI19" s="129"/>
      <c r="RYJ19" s="129"/>
      <c r="RYK19" s="129"/>
      <c r="RYL19" s="129"/>
      <c r="RYM19" s="129"/>
      <c r="RYN19" s="129"/>
      <c r="RYO19" s="129"/>
      <c r="RYP19" s="129"/>
      <c r="RYQ19" s="129"/>
      <c r="RYR19" s="129"/>
      <c r="RYS19" s="129"/>
      <c r="RYT19" s="129"/>
      <c r="RYU19" s="129"/>
      <c r="RYV19" s="129"/>
      <c r="RYW19" s="129"/>
      <c r="RYX19" s="129"/>
      <c r="RYY19" s="129"/>
      <c r="RYZ19" s="129"/>
      <c r="RZA19" s="129"/>
      <c r="RZB19" s="129"/>
      <c r="RZC19" s="129"/>
      <c r="RZD19" s="129"/>
      <c r="RZE19" s="129"/>
      <c r="RZF19" s="129"/>
      <c r="RZG19" s="129"/>
      <c r="RZH19" s="129"/>
      <c r="RZI19" s="129"/>
      <c r="RZJ19" s="129"/>
      <c r="RZK19" s="129"/>
      <c r="RZL19" s="129"/>
      <c r="RZM19" s="129"/>
      <c r="RZN19" s="129"/>
      <c r="RZO19" s="129"/>
      <c r="RZP19" s="129"/>
      <c r="RZQ19" s="129"/>
      <c r="RZR19" s="129"/>
      <c r="RZS19" s="129"/>
      <c r="RZT19" s="129"/>
      <c r="RZU19" s="129"/>
      <c r="RZV19" s="129"/>
      <c r="RZW19" s="129"/>
      <c r="RZX19" s="129"/>
      <c r="RZY19" s="129"/>
      <c r="RZZ19" s="129"/>
      <c r="SAA19" s="129"/>
      <c r="SAB19" s="129"/>
      <c r="SAC19" s="129"/>
      <c r="SAD19" s="129"/>
      <c r="SAE19" s="129"/>
      <c r="SAF19" s="129"/>
      <c r="SAG19" s="129"/>
      <c r="SAH19" s="129"/>
      <c r="SAI19" s="129"/>
      <c r="SAJ19" s="129"/>
      <c r="SAK19" s="129"/>
      <c r="SAL19" s="129"/>
      <c r="SAM19" s="129"/>
      <c r="SAN19" s="129"/>
      <c r="SAO19" s="129"/>
      <c r="SAP19" s="129"/>
      <c r="SAQ19" s="129"/>
      <c r="SAR19" s="129"/>
      <c r="SAS19" s="129"/>
      <c r="SAT19" s="129"/>
      <c r="SAU19" s="129"/>
      <c r="SAV19" s="129"/>
      <c r="SAW19" s="129"/>
      <c r="SAX19" s="129"/>
      <c r="SAY19" s="129"/>
      <c r="SAZ19" s="129"/>
      <c r="SBA19" s="129"/>
      <c r="SBB19" s="129"/>
      <c r="SBC19" s="129"/>
      <c r="SBD19" s="129"/>
      <c r="SBE19" s="129"/>
      <c r="SBF19" s="129"/>
      <c r="SBG19" s="129"/>
      <c r="SBH19" s="129"/>
      <c r="SBI19" s="129"/>
      <c r="SBJ19" s="129"/>
      <c r="SBK19" s="129"/>
      <c r="SBL19" s="129"/>
      <c r="SBM19" s="129"/>
      <c r="SBN19" s="129"/>
      <c r="SBO19" s="129"/>
      <c r="SBP19" s="129"/>
      <c r="SBQ19" s="129"/>
      <c r="SBR19" s="129"/>
      <c r="SBS19" s="129"/>
      <c r="SBT19" s="129"/>
      <c r="SBU19" s="129"/>
      <c r="SBV19" s="129"/>
      <c r="SBW19" s="129"/>
      <c r="SBX19" s="129"/>
      <c r="SBY19" s="129"/>
      <c r="SBZ19" s="129"/>
      <c r="SCA19" s="129"/>
      <c r="SCB19" s="129"/>
      <c r="SCC19" s="129"/>
      <c r="SCD19" s="129"/>
      <c r="SCE19" s="129"/>
      <c r="SCF19" s="129"/>
      <c r="SCG19" s="129"/>
      <c r="SCH19" s="129"/>
      <c r="SCI19" s="129"/>
      <c r="SCJ19" s="129"/>
      <c r="SCK19" s="129"/>
      <c r="SCL19" s="129"/>
      <c r="SCM19" s="129"/>
      <c r="SCN19" s="129"/>
      <c r="SCO19" s="129"/>
      <c r="SCP19" s="129"/>
      <c r="SCQ19" s="129"/>
      <c r="SCR19" s="129"/>
      <c r="SCS19" s="129"/>
      <c r="SCT19" s="129"/>
      <c r="SCU19" s="129"/>
      <c r="SCV19" s="129"/>
      <c r="SCW19" s="129"/>
      <c r="SCX19" s="129"/>
      <c r="SCY19" s="129"/>
      <c r="SCZ19" s="129"/>
      <c r="SDA19" s="129"/>
      <c r="SDB19" s="129"/>
      <c r="SDC19" s="129"/>
      <c r="SDD19" s="129"/>
      <c r="SDE19" s="129"/>
      <c r="SDF19" s="129"/>
      <c r="SDG19" s="129"/>
      <c r="SDH19" s="129"/>
      <c r="SDI19" s="129"/>
      <c r="SDJ19" s="129"/>
      <c r="SDK19" s="129"/>
      <c r="SDL19" s="129"/>
      <c r="SDM19" s="129"/>
      <c r="SDN19" s="129"/>
      <c r="SDO19" s="129"/>
      <c r="SDP19" s="129"/>
      <c r="SDQ19" s="129"/>
      <c r="SDR19" s="129"/>
      <c r="SDS19" s="129"/>
      <c r="SDT19" s="129"/>
      <c r="SDU19" s="129"/>
      <c r="SDV19" s="129"/>
      <c r="SDW19" s="129"/>
      <c r="SDX19" s="129"/>
      <c r="SDY19" s="129"/>
      <c r="SDZ19" s="129"/>
      <c r="SEA19" s="129"/>
      <c r="SEB19" s="129"/>
      <c r="SEC19" s="129"/>
      <c r="SED19" s="129"/>
      <c r="SEE19" s="129"/>
      <c r="SEF19" s="129"/>
      <c r="SEG19" s="129"/>
      <c r="SEH19" s="129"/>
      <c r="SEI19" s="129"/>
      <c r="SEJ19" s="129"/>
      <c r="SEK19" s="129"/>
      <c r="SEL19" s="129"/>
      <c r="SEM19" s="129"/>
      <c r="SEN19" s="129"/>
      <c r="SEO19" s="129"/>
      <c r="SEP19" s="129"/>
      <c r="SEQ19" s="129"/>
      <c r="SER19" s="129"/>
      <c r="SES19" s="129"/>
      <c r="SET19" s="129"/>
      <c r="SEU19" s="129"/>
      <c r="SEV19" s="129"/>
      <c r="SEW19" s="129"/>
      <c r="SEX19" s="129"/>
      <c r="SEY19" s="129"/>
      <c r="SEZ19" s="129"/>
      <c r="SFA19" s="129"/>
      <c r="SFB19" s="129"/>
      <c r="SFC19" s="129"/>
      <c r="SFD19" s="129"/>
      <c r="SFE19" s="129"/>
      <c r="SFF19" s="129"/>
      <c r="SFG19" s="129"/>
      <c r="SFH19" s="129"/>
      <c r="SFI19" s="129"/>
      <c r="SFJ19" s="129"/>
      <c r="SFK19" s="129"/>
      <c r="SFL19" s="129"/>
      <c r="SFM19" s="129"/>
      <c r="SFN19" s="129"/>
      <c r="SFO19" s="129"/>
      <c r="SFP19" s="129"/>
      <c r="SFQ19" s="129"/>
      <c r="SFR19" s="129"/>
      <c r="SFS19" s="129"/>
      <c r="SFT19" s="129"/>
      <c r="SFU19" s="129"/>
      <c r="SFV19" s="129"/>
      <c r="SFW19" s="129"/>
      <c r="SFX19" s="129"/>
      <c r="SFY19" s="129"/>
      <c r="SFZ19" s="129"/>
      <c r="SGA19" s="129"/>
      <c r="SGB19" s="129"/>
      <c r="SGC19" s="129"/>
      <c r="SGD19" s="129"/>
      <c r="SGE19" s="129"/>
      <c r="SGF19" s="129"/>
      <c r="SGG19" s="129"/>
      <c r="SGH19" s="129"/>
      <c r="SGI19" s="129"/>
      <c r="SGJ19" s="129"/>
      <c r="SGK19" s="129"/>
      <c r="SGL19" s="129"/>
      <c r="SGM19" s="129"/>
      <c r="SGN19" s="129"/>
      <c r="SGO19" s="129"/>
      <c r="SGP19" s="129"/>
      <c r="SGQ19" s="129"/>
      <c r="SGR19" s="129"/>
      <c r="SGS19" s="129"/>
      <c r="SGT19" s="129"/>
      <c r="SGU19" s="129"/>
      <c r="SGV19" s="129"/>
      <c r="SGW19" s="129"/>
      <c r="SGX19" s="129"/>
      <c r="SGY19" s="129"/>
      <c r="SGZ19" s="129"/>
      <c r="SHA19" s="129"/>
      <c r="SHB19" s="129"/>
      <c r="SHC19" s="129"/>
      <c r="SHD19" s="129"/>
      <c r="SHE19" s="129"/>
      <c r="SHF19" s="129"/>
      <c r="SHG19" s="129"/>
      <c r="SHH19" s="129"/>
      <c r="SHI19" s="129"/>
      <c r="SHJ19" s="129"/>
      <c r="SHK19" s="129"/>
      <c r="SHL19" s="129"/>
      <c r="SHM19" s="129"/>
      <c r="SHN19" s="129"/>
      <c r="SHO19" s="129"/>
      <c r="SHP19" s="129"/>
      <c r="SHQ19" s="129"/>
      <c r="SHR19" s="129"/>
      <c r="SHS19" s="129"/>
      <c r="SHT19" s="129"/>
      <c r="SHU19" s="129"/>
      <c r="SHV19" s="129"/>
      <c r="SHW19" s="129"/>
      <c r="SHX19" s="129"/>
      <c r="SHY19" s="129"/>
      <c r="SHZ19" s="129"/>
      <c r="SIA19" s="129"/>
      <c r="SIB19" s="129"/>
      <c r="SIC19" s="129"/>
      <c r="SID19" s="129"/>
      <c r="SIE19" s="129"/>
      <c r="SIF19" s="129"/>
      <c r="SIG19" s="129"/>
      <c r="SIH19" s="129"/>
      <c r="SII19" s="129"/>
      <c r="SIJ19" s="129"/>
      <c r="SIK19" s="129"/>
      <c r="SIL19" s="129"/>
      <c r="SIM19" s="129"/>
      <c r="SIN19" s="129"/>
      <c r="SIO19" s="129"/>
      <c r="SIP19" s="129"/>
      <c r="SIQ19" s="129"/>
      <c r="SIR19" s="129"/>
      <c r="SIS19" s="129"/>
      <c r="SIT19" s="129"/>
      <c r="SIU19" s="129"/>
      <c r="SIV19" s="129"/>
      <c r="SIW19" s="129"/>
      <c r="SIX19" s="129"/>
      <c r="SIY19" s="129"/>
      <c r="SIZ19" s="129"/>
      <c r="SJA19" s="129"/>
      <c r="SJB19" s="129"/>
      <c r="SJC19" s="129"/>
      <c r="SJD19" s="129"/>
      <c r="SJE19" s="129"/>
      <c r="SJF19" s="129"/>
      <c r="SJG19" s="129"/>
      <c r="SJH19" s="129"/>
      <c r="SJI19" s="129"/>
      <c r="SJJ19" s="129"/>
      <c r="SJK19" s="129"/>
      <c r="SJL19" s="129"/>
      <c r="SJM19" s="129"/>
      <c r="SJN19" s="129"/>
      <c r="SJO19" s="129"/>
      <c r="SJP19" s="129"/>
      <c r="SJQ19" s="129"/>
      <c r="SJR19" s="129"/>
      <c r="SJS19" s="129"/>
      <c r="SJT19" s="129"/>
      <c r="SJU19" s="129"/>
      <c r="SJV19" s="129"/>
      <c r="SJW19" s="129"/>
      <c r="SJX19" s="129"/>
      <c r="SJY19" s="129"/>
      <c r="SJZ19" s="129"/>
      <c r="SKA19" s="129"/>
      <c r="SKB19" s="129"/>
      <c r="SKC19" s="129"/>
      <c r="SKD19" s="129"/>
      <c r="SKE19" s="129"/>
      <c r="SKF19" s="129"/>
      <c r="SKG19" s="129"/>
      <c r="SKH19" s="129"/>
      <c r="SKI19" s="129"/>
      <c r="SKJ19" s="129"/>
      <c r="SKK19" s="129"/>
      <c r="SKL19" s="129"/>
      <c r="SKM19" s="129"/>
      <c r="SKN19" s="129"/>
      <c r="SKO19" s="129"/>
      <c r="SKP19" s="129"/>
      <c r="SKQ19" s="129"/>
      <c r="SKR19" s="129"/>
      <c r="SKS19" s="129"/>
      <c r="SKT19" s="129"/>
      <c r="SKU19" s="129"/>
      <c r="SKV19" s="129"/>
      <c r="SKW19" s="129"/>
      <c r="SKX19" s="129"/>
      <c r="SKY19" s="129"/>
      <c r="SKZ19" s="129"/>
      <c r="SLA19" s="129"/>
      <c r="SLB19" s="129"/>
      <c r="SLC19" s="129"/>
      <c r="SLD19" s="129"/>
      <c r="SLE19" s="129"/>
      <c r="SLF19" s="129"/>
      <c r="SLG19" s="129"/>
      <c r="SLH19" s="129"/>
      <c r="SLI19" s="129"/>
      <c r="SLJ19" s="129"/>
      <c r="SLK19" s="129"/>
      <c r="SLL19" s="129"/>
      <c r="SLM19" s="129"/>
      <c r="SLN19" s="129"/>
      <c r="SLO19" s="129"/>
      <c r="SLP19" s="129"/>
      <c r="SLQ19" s="129"/>
      <c r="SLR19" s="129"/>
      <c r="SLS19" s="129"/>
      <c r="SLT19" s="129"/>
      <c r="SLU19" s="129"/>
      <c r="SLV19" s="129"/>
      <c r="SLW19" s="129"/>
      <c r="SLX19" s="129"/>
      <c r="SLY19" s="129"/>
      <c r="SLZ19" s="129"/>
      <c r="SMA19" s="129"/>
      <c r="SMB19" s="129"/>
      <c r="SMC19" s="129"/>
      <c r="SMD19" s="129"/>
      <c r="SME19" s="129"/>
      <c r="SMF19" s="129"/>
      <c r="SMG19" s="129"/>
      <c r="SMH19" s="129"/>
      <c r="SMI19" s="129"/>
      <c r="SMJ19" s="129"/>
      <c r="SMK19" s="129"/>
      <c r="SML19" s="129"/>
      <c r="SMM19" s="129"/>
      <c r="SMN19" s="129"/>
      <c r="SMO19" s="129"/>
      <c r="SMP19" s="129"/>
      <c r="SMQ19" s="129"/>
      <c r="SMR19" s="129"/>
      <c r="SMS19" s="129"/>
      <c r="SMT19" s="129"/>
      <c r="SMU19" s="129"/>
      <c r="SMV19" s="129"/>
      <c r="SMW19" s="129"/>
      <c r="SMX19" s="129"/>
      <c r="SMY19" s="129"/>
      <c r="SMZ19" s="129"/>
      <c r="SNA19" s="129"/>
      <c r="SNB19" s="129"/>
      <c r="SNC19" s="129"/>
      <c r="SND19" s="129"/>
      <c r="SNE19" s="129"/>
      <c r="SNF19" s="129"/>
      <c r="SNG19" s="129"/>
      <c r="SNH19" s="129"/>
      <c r="SNI19" s="129"/>
      <c r="SNJ19" s="129"/>
      <c r="SNK19" s="129"/>
      <c r="SNL19" s="129"/>
      <c r="SNM19" s="129"/>
      <c r="SNN19" s="129"/>
      <c r="SNO19" s="129"/>
      <c r="SNP19" s="129"/>
      <c r="SNQ19" s="129"/>
      <c r="SNR19" s="129"/>
      <c r="SNS19" s="129"/>
      <c r="SNT19" s="129"/>
      <c r="SNU19" s="129"/>
      <c r="SNV19" s="129"/>
      <c r="SNW19" s="129"/>
      <c r="SNX19" s="129"/>
      <c r="SNY19" s="129"/>
      <c r="SNZ19" s="129"/>
      <c r="SOA19" s="129"/>
      <c r="SOB19" s="129"/>
      <c r="SOC19" s="129"/>
      <c r="SOD19" s="129"/>
      <c r="SOE19" s="129"/>
      <c r="SOF19" s="129"/>
      <c r="SOG19" s="129"/>
      <c r="SOH19" s="129"/>
      <c r="SOI19" s="129"/>
      <c r="SOJ19" s="129"/>
      <c r="SOK19" s="129"/>
      <c r="SOL19" s="129"/>
      <c r="SOM19" s="129"/>
      <c r="SON19" s="129"/>
      <c r="SOO19" s="129"/>
      <c r="SOP19" s="129"/>
      <c r="SOQ19" s="129"/>
      <c r="SOR19" s="129"/>
      <c r="SOS19" s="129"/>
      <c r="SOT19" s="129"/>
      <c r="SOU19" s="129"/>
      <c r="SOV19" s="129"/>
      <c r="SOW19" s="129"/>
      <c r="SOX19" s="129"/>
      <c r="SOY19" s="129"/>
      <c r="SOZ19" s="129"/>
      <c r="SPA19" s="129"/>
      <c r="SPB19" s="129"/>
      <c r="SPC19" s="129"/>
      <c r="SPD19" s="129"/>
      <c r="SPE19" s="129"/>
      <c r="SPF19" s="129"/>
      <c r="SPG19" s="129"/>
      <c r="SPH19" s="129"/>
      <c r="SPI19" s="129"/>
      <c r="SPJ19" s="129"/>
      <c r="SPK19" s="129"/>
      <c r="SPL19" s="129"/>
      <c r="SPM19" s="129"/>
      <c r="SPN19" s="129"/>
      <c r="SPO19" s="129"/>
      <c r="SPP19" s="129"/>
      <c r="SPQ19" s="129"/>
      <c r="SPR19" s="129"/>
      <c r="SPS19" s="129"/>
      <c r="SPT19" s="129"/>
      <c r="SPU19" s="129"/>
      <c r="SPV19" s="129"/>
      <c r="SPW19" s="129"/>
      <c r="SPX19" s="129"/>
      <c r="SPY19" s="129"/>
      <c r="SPZ19" s="129"/>
      <c r="SQA19" s="129"/>
      <c r="SQB19" s="129"/>
      <c r="SQC19" s="129"/>
      <c r="SQD19" s="129"/>
      <c r="SQE19" s="129"/>
      <c r="SQF19" s="129"/>
      <c r="SQG19" s="129"/>
      <c r="SQH19" s="129"/>
      <c r="SQI19" s="129"/>
      <c r="SQJ19" s="129"/>
      <c r="SQK19" s="129"/>
      <c r="SQL19" s="129"/>
      <c r="SQM19" s="129"/>
      <c r="SQN19" s="129"/>
      <c r="SQO19" s="129"/>
      <c r="SQP19" s="129"/>
      <c r="SQQ19" s="129"/>
      <c r="SQR19" s="129"/>
      <c r="SQS19" s="129"/>
      <c r="SQT19" s="129"/>
      <c r="SQU19" s="129"/>
      <c r="SQV19" s="129"/>
      <c r="SQW19" s="129"/>
      <c r="SQX19" s="129"/>
      <c r="SQY19" s="129"/>
      <c r="SQZ19" s="129"/>
      <c r="SRA19" s="129"/>
      <c r="SRB19" s="129"/>
      <c r="SRC19" s="129"/>
      <c r="SRD19" s="129"/>
      <c r="SRE19" s="129"/>
      <c r="SRF19" s="129"/>
      <c r="SRG19" s="129"/>
      <c r="SRH19" s="129"/>
      <c r="SRI19" s="129"/>
      <c r="SRJ19" s="129"/>
      <c r="SRK19" s="129"/>
      <c r="SRL19" s="129"/>
      <c r="SRM19" s="129"/>
      <c r="SRN19" s="129"/>
      <c r="SRO19" s="129"/>
      <c r="SRP19" s="129"/>
      <c r="SRQ19" s="129"/>
      <c r="SRR19" s="129"/>
      <c r="SRS19" s="129"/>
      <c r="SRT19" s="129"/>
      <c r="SRU19" s="129"/>
      <c r="SRV19" s="129"/>
      <c r="SRW19" s="129"/>
      <c r="SRX19" s="129"/>
      <c r="SRY19" s="129"/>
      <c r="SRZ19" s="129"/>
      <c r="SSA19" s="129"/>
      <c r="SSB19" s="129"/>
      <c r="SSC19" s="129"/>
      <c r="SSD19" s="129"/>
      <c r="SSE19" s="129"/>
      <c r="SSF19" s="129"/>
      <c r="SSG19" s="129"/>
      <c r="SSH19" s="129"/>
      <c r="SSI19" s="129"/>
      <c r="SSJ19" s="129"/>
      <c r="SSK19" s="129"/>
      <c r="SSL19" s="129"/>
      <c r="SSM19" s="129"/>
      <c r="SSN19" s="129"/>
      <c r="SSO19" s="129"/>
      <c r="SSP19" s="129"/>
      <c r="SSQ19" s="129"/>
      <c r="SSR19" s="129"/>
      <c r="SSS19" s="129"/>
      <c r="SST19" s="129"/>
      <c r="SSU19" s="129"/>
      <c r="SSV19" s="129"/>
      <c r="SSW19" s="129"/>
      <c r="SSX19" s="129"/>
      <c r="SSY19" s="129"/>
      <c r="SSZ19" s="129"/>
      <c r="STA19" s="129"/>
      <c r="STB19" s="129"/>
      <c r="STC19" s="129"/>
      <c r="STD19" s="129"/>
      <c r="STE19" s="129"/>
      <c r="STF19" s="129"/>
      <c r="STG19" s="129"/>
      <c r="STH19" s="129"/>
      <c r="STI19" s="129"/>
      <c r="STJ19" s="129"/>
      <c r="STK19" s="129"/>
      <c r="STL19" s="129"/>
      <c r="STM19" s="129"/>
      <c r="STN19" s="129"/>
      <c r="STO19" s="129"/>
      <c r="STP19" s="129"/>
      <c r="STQ19" s="129"/>
      <c r="STR19" s="129"/>
      <c r="STS19" s="129"/>
      <c r="STT19" s="129"/>
      <c r="STU19" s="129"/>
      <c r="STV19" s="129"/>
      <c r="STW19" s="129"/>
      <c r="STX19" s="129"/>
      <c r="STY19" s="129"/>
      <c r="STZ19" s="129"/>
      <c r="SUA19" s="129"/>
      <c r="SUB19" s="129"/>
      <c r="SUC19" s="129"/>
      <c r="SUD19" s="129"/>
      <c r="SUE19" s="129"/>
      <c r="SUF19" s="129"/>
      <c r="SUG19" s="129"/>
      <c r="SUH19" s="129"/>
      <c r="SUI19" s="129"/>
      <c r="SUJ19" s="129"/>
      <c r="SUK19" s="129"/>
      <c r="SUL19" s="129"/>
      <c r="SUM19" s="129"/>
      <c r="SUN19" s="129"/>
      <c r="SUO19" s="129"/>
      <c r="SUP19" s="129"/>
      <c r="SUQ19" s="129"/>
      <c r="SUR19" s="129"/>
      <c r="SUS19" s="129"/>
      <c r="SUT19" s="129"/>
      <c r="SUU19" s="129"/>
      <c r="SUV19" s="129"/>
      <c r="SUW19" s="129"/>
      <c r="SUX19" s="129"/>
      <c r="SUY19" s="129"/>
      <c r="SUZ19" s="129"/>
      <c r="SVA19" s="129"/>
      <c r="SVB19" s="129"/>
      <c r="SVC19" s="129"/>
      <c r="SVD19" s="129"/>
      <c r="SVE19" s="129"/>
      <c r="SVF19" s="129"/>
      <c r="SVG19" s="129"/>
      <c r="SVH19" s="129"/>
      <c r="SVI19" s="129"/>
      <c r="SVJ19" s="129"/>
      <c r="SVK19" s="129"/>
      <c r="SVL19" s="129"/>
      <c r="SVM19" s="129"/>
      <c r="SVN19" s="129"/>
      <c r="SVO19" s="129"/>
      <c r="SVP19" s="129"/>
      <c r="SVQ19" s="129"/>
      <c r="SVR19" s="129"/>
      <c r="SVS19" s="129"/>
      <c r="SVT19" s="129"/>
      <c r="SVU19" s="129"/>
      <c r="SVV19" s="129"/>
      <c r="SVW19" s="129"/>
      <c r="SVX19" s="129"/>
      <c r="SVY19" s="129"/>
      <c r="SVZ19" s="129"/>
      <c r="SWA19" s="129"/>
      <c r="SWB19" s="129"/>
      <c r="SWC19" s="129"/>
      <c r="SWD19" s="129"/>
      <c r="SWE19" s="129"/>
      <c r="SWF19" s="129"/>
      <c r="SWG19" s="129"/>
      <c r="SWH19" s="129"/>
      <c r="SWI19" s="129"/>
      <c r="SWJ19" s="129"/>
      <c r="SWK19" s="129"/>
      <c r="SWL19" s="129"/>
      <c r="SWM19" s="129"/>
      <c r="SWN19" s="129"/>
      <c r="SWO19" s="129"/>
      <c r="SWP19" s="129"/>
      <c r="SWQ19" s="129"/>
      <c r="SWR19" s="129"/>
      <c r="SWS19" s="129"/>
      <c r="SWT19" s="129"/>
      <c r="SWU19" s="129"/>
      <c r="SWV19" s="129"/>
      <c r="SWW19" s="129"/>
      <c r="SWX19" s="129"/>
      <c r="SWY19" s="129"/>
      <c r="SWZ19" s="129"/>
      <c r="SXA19" s="129"/>
      <c r="SXB19" s="129"/>
      <c r="SXC19" s="129"/>
      <c r="SXD19" s="129"/>
      <c r="SXE19" s="129"/>
      <c r="SXF19" s="129"/>
      <c r="SXG19" s="129"/>
      <c r="SXH19" s="129"/>
      <c r="SXI19" s="129"/>
      <c r="SXJ19" s="129"/>
      <c r="SXK19" s="129"/>
      <c r="SXL19" s="129"/>
      <c r="SXM19" s="129"/>
      <c r="SXN19" s="129"/>
      <c r="SXO19" s="129"/>
      <c r="SXP19" s="129"/>
      <c r="SXQ19" s="129"/>
      <c r="SXR19" s="129"/>
      <c r="SXS19" s="129"/>
      <c r="SXT19" s="129"/>
      <c r="SXU19" s="129"/>
      <c r="SXV19" s="129"/>
      <c r="SXW19" s="129"/>
      <c r="SXX19" s="129"/>
      <c r="SXY19" s="129"/>
      <c r="SXZ19" s="129"/>
      <c r="SYA19" s="129"/>
      <c r="SYB19" s="129"/>
      <c r="SYC19" s="129"/>
      <c r="SYD19" s="129"/>
      <c r="SYE19" s="129"/>
      <c r="SYF19" s="129"/>
      <c r="SYG19" s="129"/>
      <c r="SYH19" s="129"/>
      <c r="SYI19" s="129"/>
      <c r="SYJ19" s="129"/>
      <c r="SYK19" s="129"/>
      <c r="SYL19" s="129"/>
      <c r="SYM19" s="129"/>
      <c r="SYN19" s="129"/>
      <c r="SYO19" s="129"/>
      <c r="SYP19" s="129"/>
      <c r="SYQ19" s="129"/>
      <c r="SYR19" s="129"/>
      <c r="SYS19" s="129"/>
      <c r="SYT19" s="129"/>
      <c r="SYU19" s="129"/>
      <c r="SYV19" s="129"/>
      <c r="SYW19" s="129"/>
      <c r="SYX19" s="129"/>
      <c r="SYY19" s="129"/>
      <c r="SYZ19" s="129"/>
      <c r="SZA19" s="129"/>
      <c r="SZB19" s="129"/>
      <c r="SZC19" s="129"/>
      <c r="SZD19" s="129"/>
      <c r="SZE19" s="129"/>
      <c r="SZF19" s="129"/>
      <c r="SZG19" s="129"/>
      <c r="SZH19" s="129"/>
      <c r="SZI19" s="129"/>
      <c r="SZJ19" s="129"/>
      <c r="SZK19" s="129"/>
      <c r="SZL19" s="129"/>
      <c r="SZM19" s="129"/>
      <c r="SZN19" s="129"/>
      <c r="SZO19" s="129"/>
      <c r="SZP19" s="129"/>
      <c r="SZQ19" s="129"/>
      <c r="SZR19" s="129"/>
      <c r="SZS19" s="129"/>
      <c r="SZT19" s="129"/>
      <c r="SZU19" s="129"/>
      <c r="SZV19" s="129"/>
      <c r="SZW19" s="129"/>
      <c r="SZX19" s="129"/>
      <c r="SZY19" s="129"/>
      <c r="SZZ19" s="129"/>
      <c r="TAA19" s="129"/>
      <c r="TAB19" s="129"/>
      <c r="TAC19" s="129"/>
      <c r="TAD19" s="129"/>
      <c r="TAE19" s="129"/>
      <c r="TAF19" s="129"/>
      <c r="TAG19" s="129"/>
      <c r="TAH19" s="129"/>
      <c r="TAI19" s="129"/>
      <c r="TAJ19" s="129"/>
      <c r="TAK19" s="129"/>
      <c r="TAL19" s="129"/>
      <c r="TAM19" s="129"/>
      <c r="TAN19" s="129"/>
      <c r="TAO19" s="129"/>
      <c r="TAP19" s="129"/>
      <c r="TAQ19" s="129"/>
      <c r="TAR19" s="129"/>
      <c r="TAS19" s="129"/>
      <c r="TAT19" s="129"/>
      <c r="TAU19" s="129"/>
      <c r="TAV19" s="129"/>
      <c r="TAW19" s="129"/>
      <c r="TAX19" s="129"/>
      <c r="TAY19" s="129"/>
      <c r="TAZ19" s="129"/>
      <c r="TBA19" s="129"/>
      <c r="TBB19" s="129"/>
      <c r="TBC19" s="129"/>
      <c r="TBD19" s="129"/>
      <c r="TBE19" s="129"/>
      <c r="TBF19" s="129"/>
      <c r="TBG19" s="129"/>
      <c r="TBH19" s="129"/>
      <c r="TBI19" s="129"/>
      <c r="TBJ19" s="129"/>
      <c r="TBK19" s="129"/>
      <c r="TBL19" s="129"/>
      <c r="TBM19" s="129"/>
      <c r="TBN19" s="129"/>
      <c r="TBO19" s="129"/>
      <c r="TBP19" s="129"/>
      <c r="TBQ19" s="129"/>
      <c r="TBR19" s="129"/>
      <c r="TBS19" s="129"/>
      <c r="TBT19" s="129"/>
      <c r="TBU19" s="129"/>
      <c r="TBV19" s="129"/>
      <c r="TBW19" s="129"/>
      <c r="TBX19" s="129"/>
      <c r="TBY19" s="129"/>
      <c r="TBZ19" s="129"/>
      <c r="TCA19" s="129"/>
      <c r="TCB19" s="129"/>
      <c r="TCC19" s="129"/>
      <c r="TCD19" s="129"/>
      <c r="TCE19" s="129"/>
      <c r="TCF19" s="129"/>
      <c r="TCG19" s="129"/>
      <c r="TCH19" s="129"/>
      <c r="TCI19" s="129"/>
      <c r="TCJ19" s="129"/>
      <c r="TCK19" s="129"/>
      <c r="TCL19" s="129"/>
      <c r="TCM19" s="129"/>
      <c r="TCN19" s="129"/>
      <c r="TCO19" s="129"/>
      <c r="TCP19" s="129"/>
      <c r="TCQ19" s="129"/>
      <c r="TCR19" s="129"/>
      <c r="TCS19" s="129"/>
      <c r="TCT19" s="129"/>
      <c r="TCU19" s="129"/>
      <c r="TCV19" s="129"/>
      <c r="TCW19" s="129"/>
      <c r="TCX19" s="129"/>
      <c r="TCY19" s="129"/>
      <c r="TCZ19" s="129"/>
      <c r="TDA19" s="129"/>
      <c r="TDB19" s="129"/>
      <c r="TDC19" s="129"/>
      <c r="TDD19" s="129"/>
      <c r="TDE19" s="129"/>
      <c r="TDF19" s="129"/>
      <c r="TDG19" s="129"/>
      <c r="TDH19" s="129"/>
      <c r="TDI19" s="129"/>
      <c r="TDJ19" s="129"/>
      <c r="TDK19" s="129"/>
      <c r="TDL19" s="129"/>
      <c r="TDM19" s="129"/>
      <c r="TDN19" s="129"/>
      <c r="TDO19" s="129"/>
      <c r="TDP19" s="129"/>
      <c r="TDQ19" s="129"/>
      <c r="TDR19" s="129"/>
      <c r="TDS19" s="129"/>
      <c r="TDT19" s="129"/>
      <c r="TDU19" s="129"/>
      <c r="TDV19" s="129"/>
      <c r="TDW19" s="129"/>
      <c r="TDX19" s="129"/>
      <c r="TDY19" s="129"/>
      <c r="TDZ19" s="129"/>
      <c r="TEA19" s="129"/>
      <c r="TEB19" s="129"/>
      <c r="TEC19" s="129"/>
      <c r="TED19" s="129"/>
      <c r="TEE19" s="129"/>
      <c r="TEF19" s="129"/>
      <c r="TEG19" s="129"/>
      <c r="TEH19" s="129"/>
      <c r="TEI19" s="129"/>
      <c r="TEJ19" s="129"/>
      <c r="TEK19" s="129"/>
      <c r="TEL19" s="129"/>
      <c r="TEM19" s="129"/>
      <c r="TEN19" s="129"/>
      <c r="TEO19" s="129"/>
      <c r="TEP19" s="129"/>
      <c r="TEQ19" s="129"/>
      <c r="TER19" s="129"/>
      <c r="TES19" s="129"/>
      <c r="TET19" s="129"/>
      <c r="TEU19" s="129"/>
      <c r="TEV19" s="129"/>
      <c r="TEW19" s="129"/>
      <c r="TEX19" s="129"/>
      <c r="TEY19" s="129"/>
      <c r="TEZ19" s="129"/>
      <c r="TFA19" s="129"/>
      <c r="TFB19" s="129"/>
      <c r="TFC19" s="129"/>
      <c r="TFD19" s="129"/>
      <c r="TFE19" s="129"/>
      <c r="TFF19" s="129"/>
      <c r="TFG19" s="129"/>
      <c r="TFH19" s="129"/>
      <c r="TFI19" s="129"/>
      <c r="TFJ19" s="129"/>
      <c r="TFK19" s="129"/>
      <c r="TFL19" s="129"/>
      <c r="TFM19" s="129"/>
      <c r="TFN19" s="129"/>
      <c r="TFO19" s="129"/>
      <c r="TFP19" s="129"/>
      <c r="TFQ19" s="129"/>
      <c r="TFR19" s="129"/>
      <c r="TFS19" s="129"/>
      <c r="TFT19" s="129"/>
      <c r="TFU19" s="129"/>
      <c r="TFV19" s="129"/>
      <c r="TFW19" s="129"/>
      <c r="TFX19" s="129"/>
      <c r="TFY19" s="129"/>
      <c r="TFZ19" s="129"/>
      <c r="TGA19" s="129"/>
      <c r="TGB19" s="129"/>
      <c r="TGC19" s="129"/>
      <c r="TGD19" s="129"/>
      <c r="TGE19" s="129"/>
      <c r="TGF19" s="129"/>
      <c r="TGG19" s="129"/>
      <c r="TGH19" s="129"/>
      <c r="TGI19" s="129"/>
      <c r="TGJ19" s="129"/>
      <c r="TGK19" s="129"/>
      <c r="TGL19" s="129"/>
      <c r="TGM19" s="129"/>
      <c r="TGN19" s="129"/>
      <c r="TGO19" s="129"/>
      <c r="TGP19" s="129"/>
      <c r="TGQ19" s="129"/>
      <c r="TGR19" s="129"/>
      <c r="TGS19" s="129"/>
      <c r="TGT19" s="129"/>
      <c r="TGU19" s="129"/>
      <c r="TGV19" s="129"/>
      <c r="TGW19" s="129"/>
      <c r="TGX19" s="129"/>
      <c r="TGY19" s="129"/>
      <c r="TGZ19" s="129"/>
      <c r="THA19" s="129"/>
      <c r="THB19" s="129"/>
      <c r="THC19" s="129"/>
      <c r="THD19" s="129"/>
      <c r="THE19" s="129"/>
      <c r="THF19" s="129"/>
      <c r="THG19" s="129"/>
      <c r="THH19" s="129"/>
      <c r="THI19" s="129"/>
      <c r="THJ19" s="129"/>
      <c r="THK19" s="129"/>
      <c r="THL19" s="129"/>
      <c r="THM19" s="129"/>
      <c r="THN19" s="129"/>
      <c r="THO19" s="129"/>
      <c r="THP19" s="129"/>
      <c r="THQ19" s="129"/>
      <c r="THR19" s="129"/>
      <c r="THS19" s="129"/>
      <c r="THT19" s="129"/>
      <c r="THU19" s="129"/>
      <c r="THV19" s="129"/>
      <c r="THW19" s="129"/>
      <c r="THX19" s="129"/>
      <c r="THY19" s="129"/>
      <c r="THZ19" s="129"/>
      <c r="TIA19" s="129"/>
      <c r="TIB19" s="129"/>
      <c r="TIC19" s="129"/>
      <c r="TID19" s="129"/>
      <c r="TIE19" s="129"/>
      <c r="TIF19" s="129"/>
      <c r="TIG19" s="129"/>
      <c r="TIH19" s="129"/>
      <c r="TII19" s="129"/>
      <c r="TIJ19" s="129"/>
      <c r="TIK19" s="129"/>
      <c r="TIL19" s="129"/>
      <c r="TIM19" s="129"/>
      <c r="TIN19" s="129"/>
      <c r="TIO19" s="129"/>
      <c r="TIP19" s="129"/>
      <c r="TIQ19" s="129"/>
      <c r="TIR19" s="129"/>
      <c r="TIS19" s="129"/>
      <c r="TIT19" s="129"/>
      <c r="TIU19" s="129"/>
      <c r="TIV19" s="129"/>
      <c r="TIW19" s="129"/>
      <c r="TIX19" s="129"/>
      <c r="TIY19" s="129"/>
      <c r="TIZ19" s="129"/>
      <c r="TJA19" s="129"/>
      <c r="TJB19" s="129"/>
      <c r="TJC19" s="129"/>
      <c r="TJD19" s="129"/>
      <c r="TJE19" s="129"/>
      <c r="TJF19" s="129"/>
      <c r="TJG19" s="129"/>
      <c r="TJH19" s="129"/>
      <c r="TJI19" s="129"/>
      <c r="TJJ19" s="129"/>
      <c r="TJK19" s="129"/>
      <c r="TJL19" s="129"/>
      <c r="TJM19" s="129"/>
      <c r="TJN19" s="129"/>
      <c r="TJO19" s="129"/>
      <c r="TJP19" s="129"/>
      <c r="TJQ19" s="129"/>
      <c r="TJR19" s="129"/>
      <c r="TJS19" s="129"/>
      <c r="TJT19" s="129"/>
      <c r="TJU19" s="129"/>
      <c r="TJV19" s="129"/>
      <c r="TJW19" s="129"/>
      <c r="TJX19" s="129"/>
      <c r="TJY19" s="129"/>
      <c r="TJZ19" s="129"/>
      <c r="TKA19" s="129"/>
      <c r="TKB19" s="129"/>
      <c r="TKC19" s="129"/>
      <c r="TKD19" s="129"/>
      <c r="TKE19" s="129"/>
      <c r="TKF19" s="129"/>
      <c r="TKG19" s="129"/>
      <c r="TKH19" s="129"/>
      <c r="TKI19" s="129"/>
      <c r="TKJ19" s="129"/>
      <c r="TKK19" s="129"/>
      <c r="TKL19" s="129"/>
      <c r="TKM19" s="129"/>
      <c r="TKN19" s="129"/>
      <c r="TKO19" s="129"/>
      <c r="TKP19" s="129"/>
      <c r="TKQ19" s="129"/>
      <c r="TKR19" s="129"/>
      <c r="TKS19" s="129"/>
      <c r="TKT19" s="129"/>
      <c r="TKU19" s="129"/>
      <c r="TKV19" s="129"/>
      <c r="TKW19" s="129"/>
      <c r="TKX19" s="129"/>
      <c r="TKY19" s="129"/>
      <c r="TKZ19" s="129"/>
      <c r="TLA19" s="129"/>
      <c r="TLB19" s="129"/>
      <c r="TLC19" s="129"/>
      <c r="TLD19" s="129"/>
      <c r="TLE19" s="129"/>
      <c r="TLF19" s="129"/>
      <c r="TLG19" s="129"/>
      <c r="TLH19" s="129"/>
      <c r="TLI19" s="129"/>
      <c r="TLJ19" s="129"/>
      <c r="TLK19" s="129"/>
      <c r="TLL19" s="129"/>
      <c r="TLM19" s="129"/>
      <c r="TLN19" s="129"/>
      <c r="TLO19" s="129"/>
      <c r="TLP19" s="129"/>
      <c r="TLQ19" s="129"/>
      <c r="TLR19" s="129"/>
      <c r="TLS19" s="129"/>
      <c r="TLT19" s="129"/>
      <c r="TLU19" s="129"/>
      <c r="TLV19" s="129"/>
      <c r="TLW19" s="129"/>
      <c r="TLX19" s="129"/>
      <c r="TLY19" s="129"/>
      <c r="TLZ19" s="129"/>
      <c r="TMA19" s="129"/>
      <c r="TMB19" s="129"/>
      <c r="TMC19" s="129"/>
      <c r="TMD19" s="129"/>
      <c r="TME19" s="129"/>
      <c r="TMF19" s="129"/>
      <c r="TMG19" s="129"/>
      <c r="TMH19" s="129"/>
      <c r="TMI19" s="129"/>
      <c r="TMJ19" s="129"/>
      <c r="TMK19" s="129"/>
      <c r="TML19" s="129"/>
      <c r="TMM19" s="129"/>
      <c r="TMN19" s="129"/>
      <c r="TMO19" s="129"/>
      <c r="TMP19" s="129"/>
      <c r="TMQ19" s="129"/>
      <c r="TMR19" s="129"/>
      <c r="TMS19" s="129"/>
      <c r="TMT19" s="129"/>
      <c r="TMU19" s="129"/>
      <c r="TMV19" s="129"/>
      <c r="TMW19" s="129"/>
      <c r="TMX19" s="129"/>
      <c r="TMY19" s="129"/>
      <c r="TMZ19" s="129"/>
      <c r="TNA19" s="129"/>
      <c r="TNB19" s="129"/>
      <c r="TNC19" s="129"/>
      <c r="TND19" s="129"/>
      <c r="TNE19" s="129"/>
      <c r="TNF19" s="129"/>
      <c r="TNG19" s="129"/>
      <c r="TNH19" s="129"/>
      <c r="TNI19" s="129"/>
      <c r="TNJ19" s="129"/>
      <c r="TNK19" s="129"/>
      <c r="TNL19" s="129"/>
      <c r="TNM19" s="129"/>
      <c r="TNN19" s="129"/>
      <c r="TNO19" s="129"/>
      <c r="TNP19" s="129"/>
      <c r="TNQ19" s="129"/>
      <c r="TNR19" s="129"/>
      <c r="TNS19" s="129"/>
      <c r="TNT19" s="129"/>
      <c r="TNU19" s="129"/>
      <c r="TNV19" s="129"/>
      <c r="TNW19" s="129"/>
      <c r="TNX19" s="129"/>
      <c r="TNY19" s="129"/>
      <c r="TNZ19" s="129"/>
      <c r="TOA19" s="129"/>
      <c r="TOB19" s="129"/>
      <c r="TOC19" s="129"/>
      <c r="TOD19" s="129"/>
      <c r="TOE19" s="129"/>
      <c r="TOF19" s="129"/>
      <c r="TOG19" s="129"/>
      <c r="TOH19" s="129"/>
      <c r="TOI19" s="129"/>
      <c r="TOJ19" s="129"/>
      <c r="TOK19" s="129"/>
      <c r="TOL19" s="129"/>
      <c r="TOM19" s="129"/>
      <c r="TON19" s="129"/>
      <c r="TOO19" s="129"/>
      <c r="TOP19" s="129"/>
      <c r="TOQ19" s="129"/>
      <c r="TOR19" s="129"/>
      <c r="TOS19" s="129"/>
      <c r="TOT19" s="129"/>
      <c r="TOU19" s="129"/>
      <c r="TOV19" s="129"/>
      <c r="TOW19" s="129"/>
      <c r="TOX19" s="129"/>
      <c r="TOY19" s="129"/>
      <c r="TOZ19" s="129"/>
      <c r="TPA19" s="129"/>
      <c r="TPB19" s="129"/>
      <c r="TPC19" s="129"/>
      <c r="TPD19" s="129"/>
      <c r="TPE19" s="129"/>
      <c r="TPF19" s="129"/>
      <c r="TPG19" s="129"/>
      <c r="TPH19" s="129"/>
      <c r="TPI19" s="129"/>
      <c r="TPJ19" s="129"/>
      <c r="TPK19" s="129"/>
      <c r="TPL19" s="129"/>
      <c r="TPM19" s="129"/>
      <c r="TPN19" s="129"/>
      <c r="TPO19" s="129"/>
      <c r="TPP19" s="129"/>
      <c r="TPQ19" s="129"/>
      <c r="TPR19" s="129"/>
      <c r="TPS19" s="129"/>
      <c r="TPT19" s="129"/>
      <c r="TPU19" s="129"/>
      <c r="TPV19" s="129"/>
      <c r="TPW19" s="129"/>
      <c r="TPX19" s="129"/>
      <c r="TPY19" s="129"/>
      <c r="TPZ19" s="129"/>
      <c r="TQA19" s="129"/>
      <c r="TQB19" s="129"/>
      <c r="TQC19" s="129"/>
      <c r="TQD19" s="129"/>
      <c r="TQE19" s="129"/>
      <c r="TQF19" s="129"/>
      <c r="TQG19" s="129"/>
      <c r="TQH19" s="129"/>
      <c r="TQI19" s="129"/>
      <c r="TQJ19" s="129"/>
      <c r="TQK19" s="129"/>
      <c r="TQL19" s="129"/>
      <c r="TQM19" s="129"/>
      <c r="TQN19" s="129"/>
      <c r="TQO19" s="129"/>
      <c r="TQP19" s="129"/>
      <c r="TQQ19" s="129"/>
      <c r="TQR19" s="129"/>
      <c r="TQS19" s="129"/>
      <c r="TQT19" s="129"/>
      <c r="TQU19" s="129"/>
      <c r="TQV19" s="129"/>
      <c r="TQW19" s="129"/>
      <c r="TQX19" s="129"/>
      <c r="TQY19" s="129"/>
      <c r="TQZ19" s="129"/>
      <c r="TRA19" s="129"/>
      <c r="TRB19" s="129"/>
      <c r="TRC19" s="129"/>
      <c r="TRD19" s="129"/>
      <c r="TRE19" s="129"/>
      <c r="TRF19" s="129"/>
      <c r="TRG19" s="129"/>
      <c r="TRH19" s="129"/>
      <c r="TRI19" s="129"/>
      <c r="TRJ19" s="129"/>
      <c r="TRK19" s="129"/>
      <c r="TRL19" s="129"/>
      <c r="TRM19" s="129"/>
      <c r="TRN19" s="129"/>
      <c r="TRO19" s="129"/>
      <c r="TRP19" s="129"/>
      <c r="TRQ19" s="129"/>
      <c r="TRR19" s="129"/>
      <c r="TRS19" s="129"/>
      <c r="TRT19" s="129"/>
      <c r="TRU19" s="129"/>
      <c r="TRV19" s="129"/>
      <c r="TRW19" s="129"/>
      <c r="TRX19" s="129"/>
      <c r="TRY19" s="129"/>
      <c r="TRZ19" s="129"/>
      <c r="TSA19" s="129"/>
      <c r="TSB19" s="129"/>
      <c r="TSC19" s="129"/>
      <c r="TSD19" s="129"/>
      <c r="TSE19" s="129"/>
      <c r="TSF19" s="129"/>
      <c r="TSG19" s="129"/>
      <c r="TSH19" s="129"/>
      <c r="TSI19" s="129"/>
      <c r="TSJ19" s="129"/>
      <c r="TSK19" s="129"/>
      <c r="TSL19" s="129"/>
      <c r="TSM19" s="129"/>
      <c r="TSN19" s="129"/>
      <c r="TSO19" s="129"/>
      <c r="TSP19" s="129"/>
      <c r="TSQ19" s="129"/>
      <c r="TSR19" s="129"/>
      <c r="TSS19" s="129"/>
      <c r="TST19" s="129"/>
      <c r="TSU19" s="129"/>
      <c r="TSV19" s="129"/>
      <c r="TSW19" s="129"/>
      <c r="TSX19" s="129"/>
      <c r="TSY19" s="129"/>
      <c r="TSZ19" s="129"/>
      <c r="TTA19" s="129"/>
      <c r="TTB19" s="129"/>
      <c r="TTC19" s="129"/>
      <c r="TTD19" s="129"/>
      <c r="TTE19" s="129"/>
      <c r="TTF19" s="129"/>
      <c r="TTG19" s="129"/>
      <c r="TTH19" s="129"/>
      <c r="TTI19" s="129"/>
      <c r="TTJ19" s="129"/>
      <c r="TTK19" s="129"/>
      <c r="TTL19" s="129"/>
      <c r="TTM19" s="129"/>
      <c r="TTN19" s="129"/>
      <c r="TTO19" s="129"/>
      <c r="TTP19" s="129"/>
      <c r="TTQ19" s="129"/>
      <c r="TTR19" s="129"/>
      <c r="TTS19" s="129"/>
      <c r="TTT19" s="129"/>
      <c r="TTU19" s="129"/>
      <c r="TTV19" s="129"/>
      <c r="TTW19" s="129"/>
      <c r="TTX19" s="129"/>
      <c r="TTY19" s="129"/>
      <c r="TTZ19" s="129"/>
      <c r="TUA19" s="129"/>
      <c r="TUB19" s="129"/>
      <c r="TUC19" s="129"/>
      <c r="TUD19" s="129"/>
      <c r="TUE19" s="129"/>
      <c r="TUF19" s="129"/>
      <c r="TUG19" s="129"/>
      <c r="TUH19" s="129"/>
      <c r="TUI19" s="129"/>
      <c r="TUJ19" s="129"/>
      <c r="TUK19" s="129"/>
      <c r="TUL19" s="129"/>
      <c r="TUM19" s="129"/>
      <c r="TUN19" s="129"/>
      <c r="TUO19" s="129"/>
      <c r="TUP19" s="129"/>
      <c r="TUQ19" s="129"/>
      <c r="TUR19" s="129"/>
      <c r="TUS19" s="129"/>
      <c r="TUT19" s="129"/>
      <c r="TUU19" s="129"/>
      <c r="TUV19" s="129"/>
      <c r="TUW19" s="129"/>
      <c r="TUX19" s="129"/>
      <c r="TUY19" s="129"/>
      <c r="TUZ19" s="129"/>
      <c r="TVA19" s="129"/>
      <c r="TVB19" s="129"/>
      <c r="TVC19" s="129"/>
      <c r="TVD19" s="129"/>
      <c r="TVE19" s="129"/>
      <c r="TVF19" s="129"/>
      <c r="TVG19" s="129"/>
      <c r="TVH19" s="129"/>
      <c r="TVI19" s="129"/>
      <c r="TVJ19" s="129"/>
      <c r="TVK19" s="129"/>
      <c r="TVL19" s="129"/>
      <c r="TVM19" s="129"/>
      <c r="TVN19" s="129"/>
      <c r="TVO19" s="129"/>
      <c r="TVP19" s="129"/>
      <c r="TVQ19" s="129"/>
      <c r="TVR19" s="129"/>
      <c r="TVS19" s="129"/>
      <c r="TVT19" s="129"/>
      <c r="TVU19" s="129"/>
      <c r="TVV19" s="129"/>
      <c r="TVW19" s="129"/>
      <c r="TVX19" s="129"/>
      <c r="TVY19" s="129"/>
      <c r="TVZ19" s="129"/>
      <c r="TWA19" s="129"/>
      <c r="TWB19" s="129"/>
      <c r="TWC19" s="129"/>
      <c r="TWD19" s="129"/>
      <c r="TWE19" s="129"/>
      <c r="TWF19" s="129"/>
      <c r="TWG19" s="129"/>
      <c r="TWH19" s="129"/>
      <c r="TWI19" s="129"/>
      <c r="TWJ19" s="129"/>
      <c r="TWK19" s="129"/>
      <c r="TWL19" s="129"/>
      <c r="TWM19" s="129"/>
      <c r="TWN19" s="129"/>
      <c r="TWO19" s="129"/>
      <c r="TWP19" s="129"/>
      <c r="TWQ19" s="129"/>
      <c r="TWR19" s="129"/>
      <c r="TWS19" s="129"/>
      <c r="TWT19" s="129"/>
      <c r="TWU19" s="129"/>
      <c r="TWV19" s="129"/>
      <c r="TWW19" s="129"/>
      <c r="TWX19" s="129"/>
      <c r="TWY19" s="129"/>
      <c r="TWZ19" s="129"/>
      <c r="TXA19" s="129"/>
      <c r="TXB19" s="129"/>
      <c r="TXC19" s="129"/>
      <c r="TXD19" s="129"/>
      <c r="TXE19" s="129"/>
      <c r="TXF19" s="129"/>
      <c r="TXG19" s="129"/>
      <c r="TXH19" s="129"/>
      <c r="TXI19" s="129"/>
      <c r="TXJ19" s="129"/>
      <c r="TXK19" s="129"/>
      <c r="TXL19" s="129"/>
      <c r="TXM19" s="129"/>
      <c r="TXN19" s="129"/>
      <c r="TXO19" s="129"/>
      <c r="TXP19" s="129"/>
      <c r="TXQ19" s="129"/>
      <c r="TXR19" s="129"/>
      <c r="TXS19" s="129"/>
      <c r="TXT19" s="129"/>
      <c r="TXU19" s="129"/>
      <c r="TXV19" s="129"/>
      <c r="TXW19" s="129"/>
      <c r="TXX19" s="129"/>
      <c r="TXY19" s="129"/>
      <c r="TXZ19" s="129"/>
      <c r="TYA19" s="129"/>
      <c r="TYB19" s="129"/>
      <c r="TYC19" s="129"/>
      <c r="TYD19" s="129"/>
      <c r="TYE19" s="129"/>
      <c r="TYF19" s="129"/>
      <c r="TYG19" s="129"/>
      <c r="TYH19" s="129"/>
      <c r="TYI19" s="129"/>
      <c r="TYJ19" s="129"/>
      <c r="TYK19" s="129"/>
      <c r="TYL19" s="129"/>
      <c r="TYM19" s="129"/>
      <c r="TYN19" s="129"/>
      <c r="TYO19" s="129"/>
      <c r="TYP19" s="129"/>
      <c r="TYQ19" s="129"/>
      <c r="TYR19" s="129"/>
      <c r="TYS19" s="129"/>
      <c r="TYT19" s="129"/>
      <c r="TYU19" s="129"/>
      <c r="TYV19" s="129"/>
      <c r="TYW19" s="129"/>
      <c r="TYX19" s="129"/>
      <c r="TYY19" s="129"/>
      <c r="TYZ19" s="129"/>
      <c r="TZA19" s="129"/>
      <c r="TZB19" s="129"/>
      <c r="TZC19" s="129"/>
      <c r="TZD19" s="129"/>
      <c r="TZE19" s="129"/>
      <c r="TZF19" s="129"/>
      <c r="TZG19" s="129"/>
      <c r="TZH19" s="129"/>
      <c r="TZI19" s="129"/>
      <c r="TZJ19" s="129"/>
      <c r="TZK19" s="129"/>
      <c r="TZL19" s="129"/>
      <c r="TZM19" s="129"/>
      <c r="TZN19" s="129"/>
      <c r="TZO19" s="129"/>
      <c r="TZP19" s="129"/>
      <c r="TZQ19" s="129"/>
      <c r="TZR19" s="129"/>
      <c r="TZS19" s="129"/>
      <c r="TZT19" s="129"/>
      <c r="TZU19" s="129"/>
      <c r="TZV19" s="129"/>
      <c r="TZW19" s="129"/>
      <c r="TZX19" s="129"/>
      <c r="TZY19" s="129"/>
      <c r="TZZ19" s="129"/>
      <c r="UAA19" s="129"/>
      <c r="UAB19" s="129"/>
      <c r="UAC19" s="129"/>
      <c r="UAD19" s="129"/>
      <c r="UAE19" s="129"/>
      <c r="UAF19" s="129"/>
      <c r="UAG19" s="129"/>
      <c r="UAH19" s="129"/>
      <c r="UAI19" s="129"/>
      <c r="UAJ19" s="129"/>
      <c r="UAK19" s="129"/>
      <c r="UAL19" s="129"/>
      <c r="UAM19" s="129"/>
      <c r="UAN19" s="129"/>
      <c r="UAO19" s="129"/>
      <c r="UAP19" s="129"/>
      <c r="UAQ19" s="129"/>
      <c r="UAR19" s="129"/>
      <c r="UAS19" s="129"/>
      <c r="UAT19" s="129"/>
      <c r="UAU19" s="129"/>
      <c r="UAV19" s="129"/>
      <c r="UAW19" s="129"/>
      <c r="UAX19" s="129"/>
      <c r="UAY19" s="129"/>
      <c r="UAZ19" s="129"/>
      <c r="UBA19" s="129"/>
      <c r="UBB19" s="129"/>
      <c r="UBC19" s="129"/>
      <c r="UBD19" s="129"/>
      <c r="UBE19" s="129"/>
      <c r="UBF19" s="129"/>
      <c r="UBG19" s="129"/>
      <c r="UBH19" s="129"/>
      <c r="UBI19" s="129"/>
      <c r="UBJ19" s="129"/>
      <c r="UBK19" s="129"/>
      <c r="UBL19" s="129"/>
      <c r="UBM19" s="129"/>
      <c r="UBN19" s="129"/>
      <c r="UBO19" s="129"/>
      <c r="UBP19" s="129"/>
      <c r="UBQ19" s="129"/>
      <c r="UBR19" s="129"/>
      <c r="UBS19" s="129"/>
      <c r="UBT19" s="129"/>
      <c r="UBU19" s="129"/>
      <c r="UBV19" s="129"/>
      <c r="UBW19" s="129"/>
      <c r="UBX19" s="129"/>
      <c r="UBY19" s="129"/>
      <c r="UBZ19" s="129"/>
      <c r="UCA19" s="129"/>
      <c r="UCB19" s="129"/>
      <c r="UCC19" s="129"/>
      <c r="UCD19" s="129"/>
      <c r="UCE19" s="129"/>
      <c r="UCF19" s="129"/>
      <c r="UCG19" s="129"/>
      <c r="UCH19" s="129"/>
      <c r="UCI19" s="129"/>
      <c r="UCJ19" s="129"/>
      <c r="UCK19" s="129"/>
      <c r="UCL19" s="129"/>
      <c r="UCM19" s="129"/>
      <c r="UCN19" s="129"/>
      <c r="UCO19" s="129"/>
      <c r="UCP19" s="129"/>
      <c r="UCQ19" s="129"/>
      <c r="UCR19" s="129"/>
      <c r="UCS19" s="129"/>
      <c r="UCT19" s="129"/>
      <c r="UCU19" s="129"/>
      <c r="UCV19" s="129"/>
      <c r="UCW19" s="129"/>
      <c r="UCX19" s="129"/>
      <c r="UCY19" s="129"/>
      <c r="UCZ19" s="129"/>
      <c r="UDA19" s="129"/>
      <c r="UDB19" s="129"/>
      <c r="UDC19" s="129"/>
      <c r="UDD19" s="129"/>
      <c r="UDE19" s="129"/>
      <c r="UDF19" s="129"/>
      <c r="UDG19" s="129"/>
      <c r="UDH19" s="129"/>
      <c r="UDI19" s="129"/>
      <c r="UDJ19" s="129"/>
      <c r="UDK19" s="129"/>
      <c r="UDL19" s="129"/>
      <c r="UDM19" s="129"/>
      <c r="UDN19" s="129"/>
      <c r="UDO19" s="129"/>
      <c r="UDP19" s="129"/>
      <c r="UDQ19" s="129"/>
      <c r="UDR19" s="129"/>
      <c r="UDS19" s="129"/>
      <c r="UDT19" s="129"/>
      <c r="UDU19" s="129"/>
      <c r="UDV19" s="129"/>
      <c r="UDW19" s="129"/>
      <c r="UDX19" s="129"/>
      <c r="UDY19" s="129"/>
      <c r="UDZ19" s="129"/>
      <c r="UEA19" s="129"/>
      <c r="UEB19" s="129"/>
      <c r="UEC19" s="129"/>
      <c r="UED19" s="129"/>
      <c r="UEE19" s="129"/>
      <c r="UEF19" s="129"/>
      <c r="UEG19" s="129"/>
      <c r="UEH19" s="129"/>
      <c r="UEI19" s="129"/>
      <c r="UEJ19" s="129"/>
      <c r="UEK19" s="129"/>
      <c r="UEL19" s="129"/>
      <c r="UEM19" s="129"/>
      <c r="UEN19" s="129"/>
      <c r="UEO19" s="129"/>
      <c r="UEP19" s="129"/>
      <c r="UEQ19" s="129"/>
      <c r="UER19" s="129"/>
      <c r="UES19" s="129"/>
      <c r="UET19" s="129"/>
      <c r="UEU19" s="129"/>
      <c r="UEV19" s="129"/>
      <c r="UEW19" s="129"/>
      <c r="UEX19" s="129"/>
      <c r="UEY19" s="129"/>
      <c r="UEZ19" s="129"/>
      <c r="UFA19" s="129"/>
      <c r="UFB19" s="129"/>
      <c r="UFC19" s="129"/>
      <c r="UFD19" s="129"/>
      <c r="UFE19" s="129"/>
      <c r="UFF19" s="129"/>
      <c r="UFG19" s="129"/>
      <c r="UFH19" s="129"/>
      <c r="UFI19" s="129"/>
      <c r="UFJ19" s="129"/>
      <c r="UFK19" s="129"/>
      <c r="UFL19" s="129"/>
      <c r="UFM19" s="129"/>
      <c r="UFN19" s="129"/>
      <c r="UFO19" s="129"/>
      <c r="UFP19" s="129"/>
      <c r="UFQ19" s="129"/>
      <c r="UFR19" s="129"/>
      <c r="UFS19" s="129"/>
      <c r="UFT19" s="129"/>
      <c r="UFU19" s="129"/>
      <c r="UFV19" s="129"/>
      <c r="UFW19" s="129"/>
      <c r="UFX19" s="129"/>
      <c r="UFY19" s="129"/>
      <c r="UFZ19" s="129"/>
      <c r="UGA19" s="129"/>
      <c r="UGB19" s="129"/>
      <c r="UGC19" s="129"/>
      <c r="UGD19" s="129"/>
      <c r="UGE19" s="129"/>
      <c r="UGF19" s="129"/>
      <c r="UGG19" s="129"/>
      <c r="UGH19" s="129"/>
      <c r="UGI19" s="129"/>
      <c r="UGJ19" s="129"/>
      <c r="UGK19" s="129"/>
      <c r="UGL19" s="129"/>
      <c r="UGM19" s="129"/>
      <c r="UGN19" s="129"/>
      <c r="UGO19" s="129"/>
      <c r="UGP19" s="129"/>
      <c r="UGQ19" s="129"/>
      <c r="UGR19" s="129"/>
      <c r="UGS19" s="129"/>
      <c r="UGT19" s="129"/>
      <c r="UGU19" s="129"/>
      <c r="UGV19" s="129"/>
      <c r="UGW19" s="129"/>
      <c r="UGX19" s="129"/>
      <c r="UGY19" s="129"/>
      <c r="UGZ19" s="129"/>
      <c r="UHA19" s="129"/>
      <c r="UHB19" s="129"/>
      <c r="UHC19" s="129"/>
      <c r="UHD19" s="129"/>
      <c r="UHE19" s="129"/>
      <c r="UHF19" s="129"/>
      <c r="UHG19" s="129"/>
      <c r="UHH19" s="129"/>
      <c r="UHI19" s="129"/>
      <c r="UHJ19" s="129"/>
      <c r="UHK19" s="129"/>
      <c r="UHL19" s="129"/>
      <c r="UHM19" s="129"/>
      <c r="UHN19" s="129"/>
      <c r="UHO19" s="129"/>
      <c r="UHP19" s="129"/>
      <c r="UHQ19" s="129"/>
      <c r="UHR19" s="129"/>
      <c r="UHS19" s="129"/>
      <c r="UHT19" s="129"/>
      <c r="UHU19" s="129"/>
      <c r="UHV19" s="129"/>
      <c r="UHW19" s="129"/>
      <c r="UHX19" s="129"/>
      <c r="UHY19" s="129"/>
      <c r="UHZ19" s="129"/>
      <c r="UIA19" s="129"/>
      <c r="UIB19" s="129"/>
      <c r="UIC19" s="129"/>
      <c r="UID19" s="129"/>
      <c r="UIE19" s="129"/>
      <c r="UIF19" s="129"/>
      <c r="UIG19" s="129"/>
      <c r="UIH19" s="129"/>
      <c r="UII19" s="129"/>
      <c r="UIJ19" s="129"/>
      <c r="UIK19" s="129"/>
      <c r="UIL19" s="129"/>
      <c r="UIM19" s="129"/>
      <c r="UIN19" s="129"/>
      <c r="UIO19" s="129"/>
      <c r="UIP19" s="129"/>
      <c r="UIQ19" s="129"/>
      <c r="UIR19" s="129"/>
      <c r="UIS19" s="129"/>
      <c r="UIT19" s="129"/>
      <c r="UIU19" s="129"/>
      <c r="UIV19" s="129"/>
      <c r="UIW19" s="129"/>
      <c r="UIX19" s="129"/>
      <c r="UIY19" s="129"/>
      <c r="UIZ19" s="129"/>
      <c r="UJA19" s="129"/>
      <c r="UJB19" s="129"/>
      <c r="UJC19" s="129"/>
      <c r="UJD19" s="129"/>
      <c r="UJE19" s="129"/>
      <c r="UJF19" s="129"/>
      <c r="UJG19" s="129"/>
      <c r="UJH19" s="129"/>
      <c r="UJI19" s="129"/>
      <c r="UJJ19" s="129"/>
      <c r="UJK19" s="129"/>
      <c r="UJL19" s="129"/>
      <c r="UJM19" s="129"/>
      <c r="UJN19" s="129"/>
      <c r="UJO19" s="129"/>
      <c r="UJP19" s="129"/>
      <c r="UJQ19" s="129"/>
      <c r="UJR19" s="129"/>
      <c r="UJS19" s="129"/>
      <c r="UJT19" s="129"/>
      <c r="UJU19" s="129"/>
      <c r="UJV19" s="129"/>
      <c r="UJW19" s="129"/>
      <c r="UJX19" s="129"/>
      <c r="UJY19" s="129"/>
      <c r="UJZ19" s="129"/>
      <c r="UKA19" s="129"/>
      <c r="UKB19" s="129"/>
      <c r="UKC19" s="129"/>
      <c r="UKD19" s="129"/>
      <c r="UKE19" s="129"/>
      <c r="UKF19" s="129"/>
      <c r="UKG19" s="129"/>
      <c r="UKH19" s="129"/>
      <c r="UKI19" s="129"/>
      <c r="UKJ19" s="129"/>
      <c r="UKK19" s="129"/>
      <c r="UKL19" s="129"/>
      <c r="UKM19" s="129"/>
      <c r="UKN19" s="129"/>
      <c r="UKO19" s="129"/>
      <c r="UKP19" s="129"/>
      <c r="UKQ19" s="129"/>
      <c r="UKR19" s="129"/>
      <c r="UKS19" s="129"/>
      <c r="UKT19" s="129"/>
      <c r="UKU19" s="129"/>
      <c r="UKV19" s="129"/>
      <c r="UKW19" s="129"/>
      <c r="UKX19" s="129"/>
      <c r="UKY19" s="129"/>
      <c r="UKZ19" s="129"/>
      <c r="ULA19" s="129"/>
      <c r="ULB19" s="129"/>
      <c r="ULC19" s="129"/>
      <c r="ULD19" s="129"/>
      <c r="ULE19" s="129"/>
      <c r="ULF19" s="129"/>
      <c r="ULG19" s="129"/>
      <c r="ULH19" s="129"/>
      <c r="ULI19" s="129"/>
      <c r="ULJ19" s="129"/>
      <c r="ULK19" s="129"/>
      <c r="ULL19" s="129"/>
      <c r="ULM19" s="129"/>
      <c r="ULN19" s="129"/>
      <c r="ULO19" s="129"/>
      <c r="ULP19" s="129"/>
      <c r="ULQ19" s="129"/>
      <c r="ULR19" s="129"/>
      <c r="ULS19" s="129"/>
      <c r="ULT19" s="129"/>
      <c r="ULU19" s="129"/>
      <c r="ULV19" s="129"/>
      <c r="ULW19" s="129"/>
      <c r="ULX19" s="129"/>
      <c r="ULY19" s="129"/>
      <c r="ULZ19" s="129"/>
      <c r="UMA19" s="129"/>
      <c r="UMB19" s="129"/>
      <c r="UMC19" s="129"/>
      <c r="UMD19" s="129"/>
      <c r="UME19" s="129"/>
      <c r="UMF19" s="129"/>
      <c r="UMG19" s="129"/>
      <c r="UMH19" s="129"/>
      <c r="UMI19" s="129"/>
      <c r="UMJ19" s="129"/>
      <c r="UMK19" s="129"/>
      <c r="UML19" s="129"/>
      <c r="UMM19" s="129"/>
      <c r="UMN19" s="129"/>
      <c r="UMO19" s="129"/>
      <c r="UMP19" s="129"/>
      <c r="UMQ19" s="129"/>
      <c r="UMR19" s="129"/>
      <c r="UMS19" s="129"/>
      <c r="UMT19" s="129"/>
      <c r="UMU19" s="129"/>
      <c r="UMV19" s="129"/>
      <c r="UMW19" s="129"/>
      <c r="UMX19" s="129"/>
      <c r="UMY19" s="129"/>
      <c r="UMZ19" s="129"/>
      <c r="UNA19" s="129"/>
      <c r="UNB19" s="129"/>
      <c r="UNC19" s="129"/>
      <c r="UND19" s="129"/>
      <c r="UNE19" s="129"/>
      <c r="UNF19" s="129"/>
      <c r="UNG19" s="129"/>
      <c r="UNH19" s="129"/>
      <c r="UNI19" s="129"/>
      <c r="UNJ19" s="129"/>
      <c r="UNK19" s="129"/>
      <c r="UNL19" s="129"/>
      <c r="UNM19" s="129"/>
      <c r="UNN19" s="129"/>
      <c r="UNO19" s="129"/>
      <c r="UNP19" s="129"/>
      <c r="UNQ19" s="129"/>
      <c r="UNR19" s="129"/>
      <c r="UNS19" s="129"/>
      <c r="UNT19" s="129"/>
      <c r="UNU19" s="129"/>
      <c r="UNV19" s="129"/>
      <c r="UNW19" s="129"/>
      <c r="UNX19" s="129"/>
      <c r="UNY19" s="129"/>
      <c r="UNZ19" s="129"/>
      <c r="UOA19" s="129"/>
      <c r="UOB19" s="129"/>
      <c r="UOC19" s="129"/>
      <c r="UOD19" s="129"/>
      <c r="UOE19" s="129"/>
      <c r="UOF19" s="129"/>
      <c r="UOG19" s="129"/>
      <c r="UOH19" s="129"/>
      <c r="UOI19" s="129"/>
      <c r="UOJ19" s="129"/>
      <c r="UOK19" s="129"/>
      <c r="UOL19" s="129"/>
      <c r="UOM19" s="129"/>
      <c r="UON19" s="129"/>
      <c r="UOO19" s="129"/>
      <c r="UOP19" s="129"/>
      <c r="UOQ19" s="129"/>
      <c r="UOR19" s="129"/>
      <c r="UOS19" s="129"/>
      <c r="UOT19" s="129"/>
      <c r="UOU19" s="129"/>
      <c r="UOV19" s="129"/>
      <c r="UOW19" s="129"/>
      <c r="UOX19" s="129"/>
      <c r="UOY19" s="129"/>
      <c r="UOZ19" s="129"/>
      <c r="UPA19" s="129"/>
      <c r="UPB19" s="129"/>
      <c r="UPC19" s="129"/>
      <c r="UPD19" s="129"/>
      <c r="UPE19" s="129"/>
      <c r="UPF19" s="129"/>
      <c r="UPG19" s="129"/>
      <c r="UPH19" s="129"/>
      <c r="UPI19" s="129"/>
      <c r="UPJ19" s="129"/>
      <c r="UPK19" s="129"/>
      <c r="UPL19" s="129"/>
      <c r="UPM19" s="129"/>
      <c r="UPN19" s="129"/>
      <c r="UPO19" s="129"/>
      <c r="UPP19" s="129"/>
      <c r="UPQ19" s="129"/>
      <c r="UPR19" s="129"/>
      <c r="UPS19" s="129"/>
      <c r="UPT19" s="129"/>
      <c r="UPU19" s="129"/>
      <c r="UPV19" s="129"/>
      <c r="UPW19" s="129"/>
      <c r="UPX19" s="129"/>
      <c r="UPY19" s="129"/>
      <c r="UPZ19" s="129"/>
      <c r="UQA19" s="129"/>
      <c r="UQB19" s="129"/>
      <c r="UQC19" s="129"/>
      <c r="UQD19" s="129"/>
      <c r="UQE19" s="129"/>
      <c r="UQF19" s="129"/>
      <c r="UQG19" s="129"/>
      <c r="UQH19" s="129"/>
      <c r="UQI19" s="129"/>
      <c r="UQJ19" s="129"/>
      <c r="UQK19" s="129"/>
      <c r="UQL19" s="129"/>
      <c r="UQM19" s="129"/>
      <c r="UQN19" s="129"/>
      <c r="UQO19" s="129"/>
      <c r="UQP19" s="129"/>
      <c r="UQQ19" s="129"/>
      <c r="UQR19" s="129"/>
      <c r="UQS19" s="129"/>
      <c r="UQT19" s="129"/>
      <c r="UQU19" s="129"/>
      <c r="UQV19" s="129"/>
      <c r="UQW19" s="129"/>
      <c r="UQX19" s="129"/>
      <c r="UQY19" s="129"/>
      <c r="UQZ19" s="129"/>
      <c r="URA19" s="129"/>
      <c r="URB19" s="129"/>
      <c r="URC19" s="129"/>
      <c r="URD19" s="129"/>
      <c r="URE19" s="129"/>
      <c r="URF19" s="129"/>
      <c r="URG19" s="129"/>
      <c r="URH19" s="129"/>
      <c r="URI19" s="129"/>
      <c r="URJ19" s="129"/>
      <c r="URK19" s="129"/>
      <c r="URL19" s="129"/>
      <c r="URM19" s="129"/>
      <c r="URN19" s="129"/>
      <c r="URO19" s="129"/>
      <c r="URP19" s="129"/>
      <c r="URQ19" s="129"/>
      <c r="URR19" s="129"/>
      <c r="URS19" s="129"/>
      <c r="URT19" s="129"/>
      <c r="URU19" s="129"/>
      <c r="URV19" s="129"/>
      <c r="URW19" s="129"/>
      <c r="URX19" s="129"/>
      <c r="URY19" s="129"/>
      <c r="URZ19" s="129"/>
      <c r="USA19" s="129"/>
      <c r="USB19" s="129"/>
      <c r="USC19" s="129"/>
      <c r="USD19" s="129"/>
      <c r="USE19" s="129"/>
      <c r="USF19" s="129"/>
      <c r="USG19" s="129"/>
      <c r="USH19" s="129"/>
      <c r="USI19" s="129"/>
      <c r="USJ19" s="129"/>
      <c r="USK19" s="129"/>
      <c r="USL19" s="129"/>
      <c r="USM19" s="129"/>
      <c r="USN19" s="129"/>
      <c r="USO19" s="129"/>
      <c r="USP19" s="129"/>
      <c r="USQ19" s="129"/>
      <c r="USR19" s="129"/>
      <c r="USS19" s="129"/>
      <c r="UST19" s="129"/>
      <c r="USU19" s="129"/>
      <c r="USV19" s="129"/>
      <c r="USW19" s="129"/>
      <c r="USX19" s="129"/>
      <c r="USY19" s="129"/>
      <c r="USZ19" s="129"/>
      <c r="UTA19" s="129"/>
      <c r="UTB19" s="129"/>
      <c r="UTC19" s="129"/>
      <c r="UTD19" s="129"/>
      <c r="UTE19" s="129"/>
      <c r="UTF19" s="129"/>
      <c r="UTG19" s="129"/>
      <c r="UTH19" s="129"/>
      <c r="UTI19" s="129"/>
      <c r="UTJ19" s="129"/>
      <c r="UTK19" s="129"/>
      <c r="UTL19" s="129"/>
      <c r="UTM19" s="129"/>
      <c r="UTN19" s="129"/>
      <c r="UTO19" s="129"/>
      <c r="UTP19" s="129"/>
      <c r="UTQ19" s="129"/>
      <c r="UTR19" s="129"/>
      <c r="UTS19" s="129"/>
      <c r="UTT19" s="129"/>
      <c r="UTU19" s="129"/>
      <c r="UTV19" s="129"/>
      <c r="UTW19" s="129"/>
      <c r="UTX19" s="129"/>
      <c r="UTY19" s="129"/>
      <c r="UTZ19" s="129"/>
      <c r="UUA19" s="129"/>
      <c r="UUB19" s="129"/>
      <c r="UUC19" s="129"/>
      <c r="UUD19" s="129"/>
      <c r="UUE19" s="129"/>
      <c r="UUF19" s="129"/>
      <c r="UUG19" s="129"/>
      <c r="UUH19" s="129"/>
      <c r="UUI19" s="129"/>
      <c r="UUJ19" s="129"/>
      <c r="UUK19" s="129"/>
      <c r="UUL19" s="129"/>
      <c r="UUM19" s="129"/>
      <c r="UUN19" s="129"/>
      <c r="UUO19" s="129"/>
      <c r="UUP19" s="129"/>
      <c r="UUQ19" s="129"/>
      <c r="UUR19" s="129"/>
      <c r="UUS19" s="129"/>
      <c r="UUT19" s="129"/>
      <c r="UUU19" s="129"/>
      <c r="UUV19" s="129"/>
      <c r="UUW19" s="129"/>
      <c r="UUX19" s="129"/>
      <c r="UUY19" s="129"/>
      <c r="UUZ19" s="129"/>
      <c r="UVA19" s="129"/>
      <c r="UVB19" s="129"/>
      <c r="UVC19" s="129"/>
      <c r="UVD19" s="129"/>
      <c r="UVE19" s="129"/>
      <c r="UVF19" s="129"/>
      <c r="UVG19" s="129"/>
      <c r="UVH19" s="129"/>
      <c r="UVI19" s="129"/>
      <c r="UVJ19" s="129"/>
      <c r="UVK19" s="129"/>
      <c r="UVL19" s="129"/>
      <c r="UVM19" s="129"/>
      <c r="UVN19" s="129"/>
      <c r="UVO19" s="129"/>
      <c r="UVP19" s="129"/>
      <c r="UVQ19" s="129"/>
      <c r="UVR19" s="129"/>
      <c r="UVS19" s="129"/>
      <c r="UVT19" s="129"/>
      <c r="UVU19" s="129"/>
      <c r="UVV19" s="129"/>
      <c r="UVW19" s="129"/>
      <c r="UVX19" s="129"/>
      <c r="UVY19" s="129"/>
      <c r="UVZ19" s="129"/>
      <c r="UWA19" s="129"/>
      <c r="UWB19" s="129"/>
      <c r="UWC19" s="129"/>
      <c r="UWD19" s="129"/>
      <c r="UWE19" s="129"/>
      <c r="UWF19" s="129"/>
      <c r="UWG19" s="129"/>
      <c r="UWH19" s="129"/>
      <c r="UWI19" s="129"/>
      <c r="UWJ19" s="129"/>
      <c r="UWK19" s="129"/>
      <c r="UWL19" s="129"/>
      <c r="UWM19" s="129"/>
      <c r="UWN19" s="129"/>
      <c r="UWO19" s="129"/>
      <c r="UWP19" s="129"/>
      <c r="UWQ19" s="129"/>
      <c r="UWR19" s="129"/>
      <c r="UWS19" s="129"/>
      <c r="UWT19" s="129"/>
      <c r="UWU19" s="129"/>
      <c r="UWV19" s="129"/>
      <c r="UWW19" s="129"/>
      <c r="UWX19" s="129"/>
      <c r="UWY19" s="129"/>
      <c r="UWZ19" s="129"/>
      <c r="UXA19" s="129"/>
      <c r="UXB19" s="129"/>
      <c r="UXC19" s="129"/>
      <c r="UXD19" s="129"/>
      <c r="UXE19" s="129"/>
      <c r="UXF19" s="129"/>
      <c r="UXG19" s="129"/>
      <c r="UXH19" s="129"/>
      <c r="UXI19" s="129"/>
      <c r="UXJ19" s="129"/>
      <c r="UXK19" s="129"/>
      <c r="UXL19" s="129"/>
      <c r="UXM19" s="129"/>
      <c r="UXN19" s="129"/>
      <c r="UXO19" s="129"/>
      <c r="UXP19" s="129"/>
      <c r="UXQ19" s="129"/>
      <c r="UXR19" s="129"/>
      <c r="UXS19" s="129"/>
      <c r="UXT19" s="129"/>
      <c r="UXU19" s="129"/>
      <c r="UXV19" s="129"/>
      <c r="UXW19" s="129"/>
      <c r="UXX19" s="129"/>
      <c r="UXY19" s="129"/>
      <c r="UXZ19" s="129"/>
      <c r="UYA19" s="129"/>
      <c r="UYB19" s="129"/>
      <c r="UYC19" s="129"/>
      <c r="UYD19" s="129"/>
      <c r="UYE19" s="129"/>
      <c r="UYF19" s="129"/>
      <c r="UYG19" s="129"/>
      <c r="UYH19" s="129"/>
      <c r="UYI19" s="129"/>
      <c r="UYJ19" s="129"/>
      <c r="UYK19" s="129"/>
      <c r="UYL19" s="129"/>
      <c r="UYM19" s="129"/>
      <c r="UYN19" s="129"/>
      <c r="UYO19" s="129"/>
      <c r="UYP19" s="129"/>
      <c r="UYQ19" s="129"/>
      <c r="UYR19" s="129"/>
      <c r="UYS19" s="129"/>
      <c r="UYT19" s="129"/>
      <c r="UYU19" s="129"/>
      <c r="UYV19" s="129"/>
      <c r="UYW19" s="129"/>
      <c r="UYX19" s="129"/>
      <c r="UYY19" s="129"/>
      <c r="UYZ19" s="129"/>
      <c r="UZA19" s="129"/>
      <c r="UZB19" s="129"/>
      <c r="UZC19" s="129"/>
      <c r="UZD19" s="129"/>
      <c r="UZE19" s="129"/>
      <c r="UZF19" s="129"/>
      <c r="UZG19" s="129"/>
      <c r="UZH19" s="129"/>
      <c r="UZI19" s="129"/>
      <c r="UZJ19" s="129"/>
      <c r="UZK19" s="129"/>
      <c r="UZL19" s="129"/>
      <c r="UZM19" s="129"/>
      <c r="UZN19" s="129"/>
      <c r="UZO19" s="129"/>
      <c r="UZP19" s="129"/>
      <c r="UZQ19" s="129"/>
      <c r="UZR19" s="129"/>
      <c r="UZS19" s="129"/>
      <c r="UZT19" s="129"/>
      <c r="UZU19" s="129"/>
      <c r="UZV19" s="129"/>
      <c r="UZW19" s="129"/>
      <c r="UZX19" s="129"/>
      <c r="UZY19" s="129"/>
      <c r="UZZ19" s="129"/>
      <c r="VAA19" s="129"/>
      <c r="VAB19" s="129"/>
      <c r="VAC19" s="129"/>
      <c r="VAD19" s="129"/>
      <c r="VAE19" s="129"/>
      <c r="VAF19" s="129"/>
      <c r="VAG19" s="129"/>
      <c r="VAH19" s="129"/>
      <c r="VAI19" s="129"/>
      <c r="VAJ19" s="129"/>
      <c r="VAK19" s="129"/>
      <c r="VAL19" s="129"/>
      <c r="VAM19" s="129"/>
      <c r="VAN19" s="129"/>
      <c r="VAO19" s="129"/>
      <c r="VAP19" s="129"/>
      <c r="VAQ19" s="129"/>
      <c r="VAR19" s="129"/>
      <c r="VAS19" s="129"/>
      <c r="VAT19" s="129"/>
      <c r="VAU19" s="129"/>
      <c r="VAV19" s="129"/>
      <c r="VAW19" s="129"/>
      <c r="VAX19" s="129"/>
      <c r="VAY19" s="129"/>
      <c r="VAZ19" s="129"/>
      <c r="VBA19" s="129"/>
      <c r="VBB19" s="129"/>
      <c r="VBC19" s="129"/>
      <c r="VBD19" s="129"/>
      <c r="VBE19" s="129"/>
      <c r="VBF19" s="129"/>
      <c r="VBG19" s="129"/>
      <c r="VBH19" s="129"/>
      <c r="VBI19" s="129"/>
      <c r="VBJ19" s="129"/>
      <c r="VBK19" s="129"/>
      <c r="VBL19" s="129"/>
      <c r="VBM19" s="129"/>
      <c r="VBN19" s="129"/>
      <c r="VBO19" s="129"/>
      <c r="VBP19" s="129"/>
      <c r="VBQ19" s="129"/>
      <c r="VBR19" s="129"/>
      <c r="VBS19" s="129"/>
      <c r="VBT19" s="129"/>
      <c r="VBU19" s="129"/>
      <c r="VBV19" s="129"/>
      <c r="VBW19" s="129"/>
      <c r="VBX19" s="129"/>
      <c r="VBY19" s="129"/>
      <c r="VBZ19" s="129"/>
      <c r="VCA19" s="129"/>
      <c r="VCB19" s="129"/>
      <c r="VCC19" s="129"/>
      <c r="VCD19" s="129"/>
      <c r="VCE19" s="129"/>
      <c r="VCF19" s="129"/>
      <c r="VCG19" s="129"/>
      <c r="VCH19" s="129"/>
      <c r="VCI19" s="129"/>
      <c r="VCJ19" s="129"/>
      <c r="VCK19" s="129"/>
      <c r="VCL19" s="129"/>
      <c r="VCM19" s="129"/>
      <c r="VCN19" s="129"/>
      <c r="VCO19" s="129"/>
      <c r="VCP19" s="129"/>
      <c r="VCQ19" s="129"/>
      <c r="VCR19" s="129"/>
      <c r="VCS19" s="129"/>
      <c r="VCT19" s="129"/>
      <c r="VCU19" s="129"/>
      <c r="VCV19" s="129"/>
      <c r="VCW19" s="129"/>
      <c r="VCX19" s="129"/>
      <c r="VCY19" s="129"/>
      <c r="VCZ19" s="129"/>
      <c r="VDA19" s="129"/>
      <c r="VDB19" s="129"/>
      <c r="VDC19" s="129"/>
      <c r="VDD19" s="129"/>
      <c r="VDE19" s="129"/>
      <c r="VDF19" s="129"/>
      <c r="VDG19" s="129"/>
      <c r="VDH19" s="129"/>
      <c r="VDI19" s="129"/>
      <c r="VDJ19" s="129"/>
      <c r="VDK19" s="129"/>
      <c r="VDL19" s="129"/>
      <c r="VDM19" s="129"/>
      <c r="VDN19" s="129"/>
      <c r="VDO19" s="129"/>
      <c r="VDP19" s="129"/>
      <c r="VDQ19" s="129"/>
      <c r="VDR19" s="129"/>
      <c r="VDS19" s="129"/>
      <c r="VDT19" s="129"/>
      <c r="VDU19" s="129"/>
      <c r="VDV19" s="129"/>
      <c r="VDW19" s="129"/>
      <c r="VDX19" s="129"/>
      <c r="VDY19" s="129"/>
      <c r="VDZ19" s="129"/>
      <c r="VEA19" s="129"/>
      <c r="VEB19" s="129"/>
      <c r="VEC19" s="129"/>
      <c r="VED19" s="129"/>
      <c r="VEE19" s="129"/>
      <c r="VEF19" s="129"/>
      <c r="VEG19" s="129"/>
      <c r="VEH19" s="129"/>
      <c r="VEI19" s="129"/>
      <c r="VEJ19" s="129"/>
      <c r="VEK19" s="129"/>
      <c r="VEL19" s="129"/>
      <c r="VEM19" s="129"/>
      <c r="VEN19" s="129"/>
      <c r="VEO19" s="129"/>
      <c r="VEP19" s="129"/>
      <c r="VEQ19" s="129"/>
      <c r="VER19" s="129"/>
      <c r="VES19" s="129"/>
      <c r="VET19" s="129"/>
      <c r="VEU19" s="129"/>
      <c r="VEV19" s="129"/>
      <c r="VEW19" s="129"/>
      <c r="VEX19" s="129"/>
      <c r="VEY19" s="129"/>
      <c r="VEZ19" s="129"/>
      <c r="VFA19" s="129"/>
      <c r="VFB19" s="129"/>
      <c r="VFC19" s="129"/>
      <c r="VFD19" s="129"/>
      <c r="VFE19" s="129"/>
      <c r="VFF19" s="129"/>
      <c r="VFG19" s="129"/>
      <c r="VFH19" s="129"/>
      <c r="VFI19" s="129"/>
      <c r="VFJ19" s="129"/>
      <c r="VFK19" s="129"/>
      <c r="VFL19" s="129"/>
      <c r="VFM19" s="129"/>
      <c r="VFN19" s="129"/>
      <c r="VFO19" s="129"/>
      <c r="VFP19" s="129"/>
      <c r="VFQ19" s="129"/>
      <c r="VFR19" s="129"/>
      <c r="VFS19" s="129"/>
      <c r="VFT19" s="129"/>
      <c r="VFU19" s="129"/>
      <c r="VFV19" s="129"/>
      <c r="VFW19" s="129"/>
      <c r="VFX19" s="129"/>
      <c r="VFY19" s="129"/>
      <c r="VFZ19" s="129"/>
      <c r="VGA19" s="129"/>
      <c r="VGB19" s="129"/>
      <c r="VGC19" s="129"/>
      <c r="VGD19" s="129"/>
      <c r="VGE19" s="129"/>
      <c r="VGF19" s="129"/>
      <c r="VGG19" s="129"/>
      <c r="VGH19" s="129"/>
      <c r="VGI19" s="129"/>
      <c r="VGJ19" s="129"/>
      <c r="VGK19" s="129"/>
      <c r="VGL19" s="129"/>
      <c r="VGM19" s="129"/>
      <c r="VGN19" s="129"/>
      <c r="VGO19" s="129"/>
      <c r="VGP19" s="129"/>
      <c r="VGQ19" s="129"/>
      <c r="VGR19" s="129"/>
      <c r="VGS19" s="129"/>
      <c r="VGT19" s="129"/>
      <c r="VGU19" s="129"/>
      <c r="VGV19" s="129"/>
      <c r="VGW19" s="129"/>
      <c r="VGX19" s="129"/>
      <c r="VGY19" s="129"/>
      <c r="VGZ19" s="129"/>
      <c r="VHA19" s="129"/>
      <c r="VHB19" s="129"/>
      <c r="VHC19" s="129"/>
      <c r="VHD19" s="129"/>
      <c r="VHE19" s="129"/>
      <c r="VHF19" s="129"/>
      <c r="VHG19" s="129"/>
      <c r="VHH19" s="129"/>
      <c r="VHI19" s="129"/>
      <c r="VHJ19" s="129"/>
      <c r="VHK19" s="129"/>
      <c r="VHL19" s="129"/>
      <c r="VHM19" s="129"/>
      <c r="VHN19" s="129"/>
      <c r="VHO19" s="129"/>
      <c r="VHP19" s="129"/>
      <c r="VHQ19" s="129"/>
      <c r="VHR19" s="129"/>
      <c r="VHS19" s="129"/>
      <c r="VHT19" s="129"/>
      <c r="VHU19" s="129"/>
      <c r="VHV19" s="129"/>
      <c r="VHW19" s="129"/>
      <c r="VHX19" s="129"/>
      <c r="VHY19" s="129"/>
      <c r="VHZ19" s="129"/>
      <c r="VIA19" s="129"/>
      <c r="VIB19" s="129"/>
      <c r="VIC19" s="129"/>
      <c r="VID19" s="129"/>
      <c r="VIE19" s="129"/>
      <c r="VIF19" s="129"/>
      <c r="VIG19" s="129"/>
      <c r="VIH19" s="129"/>
      <c r="VII19" s="129"/>
      <c r="VIJ19" s="129"/>
      <c r="VIK19" s="129"/>
      <c r="VIL19" s="129"/>
      <c r="VIM19" s="129"/>
      <c r="VIN19" s="129"/>
      <c r="VIO19" s="129"/>
      <c r="VIP19" s="129"/>
      <c r="VIQ19" s="129"/>
      <c r="VIR19" s="129"/>
      <c r="VIS19" s="129"/>
      <c r="VIT19" s="129"/>
      <c r="VIU19" s="129"/>
      <c r="VIV19" s="129"/>
      <c r="VIW19" s="129"/>
      <c r="VIX19" s="129"/>
      <c r="VIY19" s="129"/>
      <c r="VIZ19" s="129"/>
      <c r="VJA19" s="129"/>
      <c r="VJB19" s="129"/>
      <c r="VJC19" s="129"/>
      <c r="VJD19" s="129"/>
      <c r="VJE19" s="129"/>
      <c r="VJF19" s="129"/>
      <c r="VJG19" s="129"/>
      <c r="VJH19" s="129"/>
      <c r="VJI19" s="129"/>
      <c r="VJJ19" s="129"/>
      <c r="VJK19" s="129"/>
      <c r="VJL19" s="129"/>
      <c r="VJM19" s="129"/>
      <c r="VJN19" s="129"/>
      <c r="VJO19" s="129"/>
      <c r="VJP19" s="129"/>
      <c r="VJQ19" s="129"/>
      <c r="VJR19" s="129"/>
      <c r="VJS19" s="129"/>
      <c r="VJT19" s="129"/>
      <c r="VJU19" s="129"/>
      <c r="VJV19" s="129"/>
      <c r="VJW19" s="129"/>
      <c r="VJX19" s="129"/>
      <c r="VJY19" s="129"/>
      <c r="VJZ19" s="129"/>
      <c r="VKA19" s="129"/>
      <c r="VKB19" s="129"/>
      <c r="VKC19" s="129"/>
      <c r="VKD19" s="129"/>
      <c r="VKE19" s="129"/>
      <c r="VKF19" s="129"/>
      <c r="VKG19" s="129"/>
      <c r="VKH19" s="129"/>
      <c r="VKI19" s="129"/>
      <c r="VKJ19" s="129"/>
      <c r="VKK19" s="129"/>
      <c r="VKL19" s="129"/>
      <c r="VKM19" s="129"/>
      <c r="VKN19" s="129"/>
      <c r="VKO19" s="129"/>
      <c r="VKP19" s="129"/>
      <c r="VKQ19" s="129"/>
      <c r="VKR19" s="129"/>
      <c r="VKS19" s="129"/>
      <c r="VKT19" s="129"/>
      <c r="VKU19" s="129"/>
      <c r="VKV19" s="129"/>
      <c r="VKW19" s="129"/>
      <c r="VKX19" s="129"/>
      <c r="VKY19" s="129"/>
      <c r="VKZ19" s="129"/>
      <c r="VLA19" s="129"/>
      <c r="VLB19" s="129"/>
      <c r="VLC19" s="129"/>
      <c r="VLD19" s="129"/>
      <c r="VLE19" s="129"/>
      <c r="VLF19" s="129"/>
      <c r="VLG19" s="129"/>
      <c r="VLH19" s="129"/>
      <c r="VLI19" s="129"/>
      <c r="VLJ19" s="129"/>
      <c r="VLK19" s="129"/>
      <c r="VLL19" s="129"/>
      <c r="VLM19" s="129"/>
      <c r="VLN19" s="129"/>
      <c r="VLO19" s="129"/>
      <c r="VLP19" s="129"/>
      <c r="VLQ19" s="129"/>
      <c r="VLR19" s="129"/>
      <c r="VLS19" s="129"/>
      <c r="VLT19" s="129"/>
      <c r="VLU19" s="129"/>
      <c r="VLV19" s="129"/>
      <c r="VLW19" s="129"/>
      <c r="VLX19" s="129"/>
      <c r="VLY19" s="129"/>
      <c r="VLZ19" s="129"/>
      <c r="VMA19" s="129"/>
      <c r="VMB19" s="129"/>
      <c r="VMC19" s="129"/>
      <c r="VMD19" s="129"/>
      <c r="VME19" s="129"/>
      <c r="VMF19" s="129"/>
      <c r="VMG19" s="129"/>
      <c r="VMH19" s="129"/>
      <c r="VMI19" s="129"/>
      <c r="VMJ19" s="129"/>
      <c r="VMK19" s="129"/>
      <c r="VML19" s="129"/>
      <c r="VMM19" s="129"/>
      <c r="VMN19" s="129"/>
      <c r="VMO19" s="129"/>
      <c r="VMP19" s="129"/>
      <c r="VMQ19" s="129"/>
      <c r="VMR19" s="129"/>
      <c r="VMS19" s="129"/>
      <c r="VMT19" s="129"/>
      <c r="VMU19" s="129"/>
      <c r="VMV19" s="129"/>
      <c r="VMW19" s="129"/>
      <c r="VMX19" s="129"/>
      <c r="VMY19" s="129"/>
      <c r="VMZ19" s="129"/>
      <c r="VNA19" s="129"/>
      <c r="VNB19" s="129"/>
      <c r="VNC19" s="129"/>
      <c r="VND19" s="129"/>
      <c r="VNE19" s="129"/>
      <c r="VNF19" s="129"/>
      <c r="VNG19" s="129"/>
      <c r="VNH19" s="129"/>
      <c r="VNI19" s="129"/>
      <c r="VNJ19" s="129"/>
      <c r="VNK19" s="129"/>
      <c r="VNL19" s="129"/>
      <c r="VNM19" s="129"/>
      <c r="VNN19" s="129"/>
      <c r="VNO19" s="129"/>
      <c r="VNP19" s="129"/>
      <c r="VNQ19" s="129"/>
      <c r="VNR19" s="129"/>
      <c r="VNS19" s="129"/>
      <c r="VNT19" s="129"/>
      <c r="VNU19" s="129"/>
      <c r="VNV19" s="129"/>
      <c r="VNW19" s="129"/>
      <c r="VNX19" s="129"/>
      <c r="VNY19" s="129"/>
      <c r="VNZ19" s="129"/>
      <c r="VOA19" s="129"/>
      <c r="VOB19" s="129"/>
      <c r="VOC19" s="129"/>
      <c r="VOD19" s="129"/>
      <c r="VOE19" s="129"/>
      <c r="VOF19" s="129"/>
      <c r="VOG19" s="129"/>
      <c r="VOH19" s="129"/>
      <c r="VOI19" s="129"/>
      <c r="VOJ19" s="129"/>
      <c r="VOK19" s="129"/>
      <c r="VOL19" s="129"/>
      <c r="VOM19" s="129"/>
      <c r="VON19" s="129"/>
      <c r="VOO19" s="129"/>
      <c r="VOP19" s="129"/>
      <c r="VOQ19" s="129"/>
      <c r="VOR19" s="129"/>
      <c r="VOS19" s="129"/>
      <c r="VOT19" s="129"/>
      <c r="VOU19" s="129"/>
      <c r="VOV19" s="129"/>
      <c r="VOW19" s="129"/>
      <c r="VOX19" s="129"/>
      <c r="VOY19" s="129"/>
      <c r="VOZ19" s="129"/>
      <c r="VPA19" s="129"/>
      <c r="VPB19" s="129"/>
      <c r="VPC19" s="129"/>
      <c r="VPD19" s="129"/>
      <c r="VPE19" s="129"/>
      <c r="VPF19" s="129"/>
      <c r="VPG19" s="129"/>
      <c r="VPH19" s="129"/>
      <c r="VPI19" s="129"/>
      <c r="VPJ19" s="129"/>
      <c r="VPK19" s="129"/>
      <c r="VPL19" s="129"/>
      <c r="VPM19" s="129"/>
      <c r="VPN19" s="129"/>
      <c r="VPO19" s="129"/>
      <c r="VPP19" s="129"/>
      <c r="VPQ19" s="129"/>
      <c r="VPR19" s="129"/>
      <c r="VPS19" s="129"/>
      <c r="VPT19" s="129"/>
      <c r="VPU19" s="129"/>
      <c r="VPV19" s="129"/>
      <c r="VPW19" s="129"/>
      <c r="VPX19" s="129"/>
      <c r="VPY19" s="129"/>
      <c r="VPZ19" s="129"/>
      <c r="VQA19" s="129"/>
      <c r="VQB19" s="129"/>
      <c r="VQC19" s="129"/>
      <c r="VQD19" s="129"/>
      <c r="VQE19" s="129"/>
      <c r="VQF19" s="129"/>
      <c r="VQG19" s="129"/>
      <c r="VQH19" s="129"/>
      <c r="VQI19" s="129"/>
      <c r="VQJ19" s="129"/>
      <c r="VQK19" s="129"/>
      <c r="VQL19" s="129"/>
      <c r="VQM19" s="129"/>
      <c r="VQN19" s="129"/>
      <c r="VQO19" s="129"/>
      <c r="VQP19" s="129"/>
      <c r="VQQ19" s="129"/>
      <c r="VQR19" s="129"/>
      <c r="VQS19" s="129"/>
      <c r="VQT19" s="129"/>
      <c r="VQU19" s="129"/>
      <c r="VQV19" s="129"/>
      <c r="VQW19" s="129"/>
      <c r="VQX19" s="129"/>
      <c r="VQY19" s="129"/>
      <c r="VQZ19" s="129"/>
      <c r="VRA19" s="129"/>
      <c r="VRB19" s="129"/>
      <c r="VRC19" s="129"/>
      <c r="VRD19" s="129"/>
      <c r="VRE19" s="129"/>
      <c r="VRF19" s="129"/>
      <c r="VRG19" s="129"/>
      <c r="VRH19" s="129"/>
      <c r="VRI19" s="129"/>
      <c r="VRJ19" s="129"/>
      <c r="VRK19" s="129"/>
      <c r="VRL19" s="129"/>
      <c r="VRM19" s="129"/>
      <c r="VRN19" s="129"/>
      <c r="VRO19" s="129"/>
      <c r="VRP19" s="129"/>
      <c r="VRQ19" s="129"/>
      <c r="VRR19" s="129"/>
      <c r="VRS19" s="129"/>
      <c r="VRT19" s="129"/>
      <c r="VRU19" s="129"/>
      <c r="VRV19" s="129"/>
      <c r="VRW19" s="129"/>
      <c r="VRX19" s="129"/>
      <c r="VRY19" s="129"/>
      <c r="VRZ19" s="129"/>
      <c r="VSA19" s="129"/>
      <c r="VSB19" s="129"/>
      <c r="VSC19" s="129"/>
      <c r="VSD19" s="129"/>
      <c r="VSE19" s="129"/>
      <c r="VSF19" s="129"/>
      <c r="VSG19" s="129"/>
      <c r="VSH19" s="129"/>
      <c r="VSI19" s="129"/>
      <c r="VSJ19" s="129"/>
      <c r="VSK19" s="129"/>
      <c r="VSL19" s="129"/>
      <c r="VSM19" s="129"/>
      <c r="VSN19" s="129"/>
      <c r="VSO19" s="129"/>
      <c r="VSP19" s="129"/>
      <c r="VSQ19" s="129"/>
      <c r="VSR19" s="129"/>
      <c r="VSS19" s="129"/>
      <c r="VST19" s="129"/>
      <c r="VSU19" s="129"/>
      <c r="VSV19" s="129"/>
      <c r="VSW19" s="129"/>
      <c r="VSX19" s="129"/>
      <c r="VSY19" s="129"/>
      <c r="VSZ19" s="129"/>
      <c r="VTA19" s="129"/>
      <c r="VTB19" s="129"/>
      <c r="VTC19" s="129"/>
      <c r="VTD19" s="129"/>
      <c r="VTE19" s="129"/>
      <c r="VTF19" s="129"/>
      <c r="VTG19" s="129"/>
      <c r="VTH19" s="129"/>
      <c r="VTI19" s="129"/>
      <c r="VTJ19" s="129"/>
      <c r="VTK19" s="129"/>
      <c r="VTL19" s="129"/>
      <c r="VTM19" s="129"/>
      <c r="VTN19" s="129"/>
      <c r="VTO19" s="129"/>
      <c r="VTP19" s="129"/>
      <c r="VTQ19" s="129"/>
      <c r="VTR19" s="129"/>
      <c r="VTS19" s="129"/>
      <c r="VTT19" s="129"/>
      <c r="VTU19" s="129"/>
      <c r="VTV19" s="129"/>
      <c r="VTW19" s="129"/>
      <c r="VTX19" s="129"/>
      <c r="VTY19" s="129"/>
      <c r="VTZ19" s="129"/>
      <c r="VUA19" s="129"/>
      <c r="VUB19" s="129"/>
      <c r="VUC19" s="129"/>
      <c r="VUD19" s="129"/>
      <c r="VUE19" s="129"/>
      <c r="VUF19" s="129"/>
      <c r="VUG19" s="129"/>
      <c r="VUH19" s="129"/>
      <c r="VUI19" s="129"/>
      <c r="VUJ19" s="129"/>
      <c r="VUK19" s="129"/>
      <c r="VUL19" s="129"/>
      <c r="VUM19" s="129"/>
      <c r="VUN19" s="129"/>
      <c r="VUO19" s="129"/>
      <c r="VUP19" s="129"/>
      <c r="VUQ19" s="129"/>
      <c r="VUR19" s="129"/>
      <c r="VUS19" s="129"/>
      <c r="VUT19" s="129"/>
      <c r="VUU19" s="129"/>
      <c r="VUV19" s="129"/>
      <c r="VUW19" s="129"/>
      <c r="VUX19" s="129"/>
      <c r="VUY19" s="129"/>
      <c r="VUZ19" s="129"/>
      <c r="VVA19" s="129"/>
      <c r="VVB19" s="129"/>
      <c r="VVC19" s="129"/>
      <c r="VVD19" s="129"/>
      <c r="VVE19" s="129"/>
      <c r="VVF19" s="129"/>
      <c r="VVG19" s="129"/>
      <c r="VVH19" s="129"/>
      <c r="VVI19" s="129"/>
      <c r="VVJ19" s="129"/>
      <c r="VVK19" s="129"/>
      <c r="VVL19" s="129"/>
      <c r="VVM19" s="129"/>
      <c r="VVN19" s="129"/>
      <c r="VVO19" s="129"/>
      <c r="VVP19" s="129"/>
      <c r="VVQ19" s="129"/>
      <c r="VVR19" s="129"/>
      <c r="VVS19" s="129"/>
      <c r="VVT19" s="129"/>
      <c r="VVU19" s="129"/>
      <c r="VVV19" s="129"/>
      <c r="VVW19" s="129"/>
      <c r="VVX19" s="129"/>
      <c r="VVY19" s="129"/>
      <c r="VVZ19" s="129"/>
      <c r="VWA19" s="129"/>
      <c r="VWB19" s="129"/>
      <c r="VWC19" s="129"/>
      <c r="VWD19" s="129"/>
      <c r="VWE19" s="129"/>
      <c r="VWF19" s="129"/>
      <c r="VWG19" s="129"/>
      <c r="VWH19" s="129"/>
      <c r="VWI19" s="129"/>
      <c r="VWJ19" s="129"/>
      <c r="VWK19" s="129"/>
      <c r="VWL19" s="129"/>
      <c r="VWM19" s="129"/>
      <c r="VWN19" s="129"/>
      <c r="VWO19" s="129"/>
      <c r="VWP19" s="129"/>
      <c r="VWQ19" s="129"/>
      <c r="VWR19" s="129"/>
      <c r="VWS19" s="129"/>
      <c r="VWT19" s="129"/>
      <c r="VWU19" s="129"/>
      <c r="VWV19" s="129"/>
      <c r="VWW19" s="129"/>
      <c r="VWX19" s="129"/>
      <c r="VWY19" s="129"/>
      <c r="VWZ19" s="129"/>
      <c r="VXA19" s="129"/>
      <c r="VXB19" s="129"/>
      <c r="VXC19" s="129"/>
      <c r="VXD19" s="129"/>
      <c r="VXE19" s="129"/>
      <c r="VXF19" s="129"/>
      <c r="VXG19" s="129"/>
      <c r="VXH19" s="129"/>
      <c r="VXI19" s="129"/>
      <c r="VXJ19" s="129"/>
      <c r="VXK19" s="129"/>
      <c r="VXL19" s="129"/>
      <c r="VXM19" s="129"/>
      <c r="VXN19" s="129"/>
      <c r="VXO19" s="129"/>
      <c r="VXP19" s="129"/>
      <c r="VXQ19" s="129"/>
      <c r="VXR19" s="129"/>
      <c r="VXS19" s="129"/>
      <c r="VXT19" s="129"/>
      <c r="VXU19" s="129"/>
      <c r="VXV19" s="129"/>
      <c r="VXW19" s="129"/>
      <c r="VXX19" s="129"/>
      <c r="VXY19" s="129"/>
      <c r="VXZ19" s="129"/>
      <c r="VYA19" s="129"/>
      <c r="VYB19" s="129"/>
      <c r="VYC19" s="129"/>
      <c r="VYD19" s="129"/>
      <c r="VYE19" s="129"/>
      <c r="VYF19" s="129"/>
      <c r="VYG19" s="129"/>
      <c r="VYH19" s="129"/>
      <c r="VYI19" s="129"/>
      <c r="VYJ19" s="129"/>
      <c r="VYK19" s="129"/>
      <c r="VYL19" s="129"/>
      <c r="VYM19" s="129"/>
      <c r="VYN19" s="129"/>
      <c r="VYO19" s="129"/>
      <c r="VYP19" s="129"/>
      <c r="VYQ19" s="129"/>
      <c r="VYR19" s="129"/>
      <c r="VYS19" s="129"/>
      <c r="VYT19" s="129"/>
      <c r="VYU19" s="129"/>
      <c r="VYV19" s="129"/>
      <c r="VYW19" s="129"/>
      <c r="VYX19" s="129"/>
      <c r="VYY19" s="129"/>
      <c r="VYZ19" s="129"/>
      <c r="VZA19" s="129"/>
      <c r="VZB19" s="129"/>
      <c r="VZC19" s="129"/>
      <c r="VZD19" s="129"/>
      <c r="VZE19" s="129"/>
      <c r="VZF19" s="129"/>
      <c r="VZG19" s="129"/>
      <c r="VZH19" s="129"/>
      <c r="VZI19" s="129"/>
      <c r="VZJ19" s="129"/>
      <c r="VZK19" s="129"/>
      <c r="VZL19" s="129"/>
      <c r="VZM19" s="129"/>
      <c r="VZN19" s="129"/>
      <c r="VZO19" s="129"/>
      <c r="VZP19" s="129"/>
      <c r="VZQ19" s="129"/>
      <c r="VZR19" s="129"/>
      <c r="VZS19" s="129"/>
      <c r="VZT19" s="129"/>
      <c r="VZU19" s="129"/>
      <c r="VZV19" s="129"/>
      <c r="VZW19" s="129"/>
      <c r="VZX19" s="129"/>
      <c r="VZY19" s="129"/>
      <c r="VZZ19" s="129"/>
      <c r="WAA19" s="129"/>
      <c r="WAB19" s="129"/>
      <c r="WAC19" s="129"/>
      <c r="WAD19" s="129"/>
      <c r="WAE19" s="129"/>
      <c r="WAF19" s="129"/>
      <c r="WAG19" s="129"/>
      <c r="WAH19" s="129"/>
      <c r="WAI19" s="129"/>
      <c r="WAJ19" s="129"/>
      <c r="WAK19" s="129"/>
      <c r="WAL19" s="129"/>
      <c r="WAM19" s="129"/>
      <c r="WAN19" s="129"/>
      <c r="WAO19" s="129"/>
      <c r="WAP19" s="129"/>
      <c r="WAQ19" s="129"/>
      <c r="WAR19" s="129"/>
      <c r="WAS19" s="129"/>
      <c r="WAT19" s="129"/>
      <c r="WAU19" s="129"/>
      <c r="WAV19" s="129"/>
      <c r="WAW19" s="129"/>
      <c r="WAX19" s="129"/>
      <c r="WAY19" s="129"/>
      <c r="WAZ19" s="129"/>
      <c r="WBA19" s="129"/>
      <c r="WBB19" s="129"/>
      <c r="WBC19" s="129"/>
      <c r="WBD19" s="129"/>
      <c r="WBE19" s="129"/>
      <c r="WBF19" s="129"/>
      <c r="WBG19" s="129"/>
      <c r="WBH19" s="129"/>
      <c r="WBI19" s="129"/>
      <c r="WBJ19" s="129"/>
      <c r="WBK19" s="129"/>
      <c r="WBL19" s="129"/>
      <c r="WBM19" s="129"/>
      <c r="WBN19" s="129"/>
      <c r="WBO19" s="129"/>
      <c r="WBP19" s="129"/>
      <c r="WBQ19" s="129"/>
      <c r="WBR19" s="129"/>
      <c r="WBS19" s="129"/>
      <c r="WBT19" s="129"/>
      <c r="WBU19" s="129"/>
      <c r="WBV19" s="129"/>
      <c r="WBW19" s="129"/>
      <c r="WBX19" s="129"/>
      <c r="WBY19" s="129"/>
      <c r="WBZ19" s="129"/>
      <c r="WCA19" s="129"/>
      <c r="WCB19" s="129"/>
      <c r="WCC19" s="129"/>
      <c r="WCD19" s="129"/>
      <c r="WCE19" s="129"/>
      <c r="WCF19" s="129"/>
      <c r="WCG19" s="129"/>
      <c r="WCH19" s="129"/>
      <c r="WCI19" s="129"/>
      <c r="WCJ19" s="129"/>
      <c r="WCK19" s="129"/>
      <c r="WCL19" s="129"/>
      <c r="WCM19" s="129"/>
      <c r="WCN19" s="129"/>
      <c r="WCO19" s="129"/>
      <c r="WCP19" s="129"/>
      <c r="WCQ19" s="129"/>
      <c r="WCR19" s="129"/>
      <c r="WCS19" s="129"/>
      <c r="WCT19" s="129"/>
      <c r="WCU19" s="129"/>
      <c r="WCV19" s="129"/>
      <c r="WCW19" s="129"/>
      <c r="WCX19" s="129"/>
      <c r="WCY19" s="129"/>
      <c r="WCZ19" s="129"/>
      <c r="WDA19" s="129"/>
      <c r="WDB19" s="129"/>
      <c r="WDC19" s="129"/>
      <c r="WDD19" s="129"/>
      <c r="WDE19" s="129"/>
      <c r="WDF19" s="129"/>
      <c r="WDG19" s="129"/>
      <c r="WDH19" s="129"/>
      <c r="WDI19" s="129"/>
      <c r="WDJ19" s="129"/>
      <c r="WDK19" s="129"/>
      <c r="WDL19" s="129"/>
      <c r="WDM19" s="129"/>
      <c r="WDN19" s="129"/>
      <c r="WDO19" s="129"/>
      <c r="WDP19" s="129"/>
      <c r="WDQ19" s="129"/>
      <c r="WDR19" s="129"/>
      <c r="WDS19" s="129"/>
      <c r="WDT19" s="129"/>
      <c r="WDU19" s="129"/>
      <c r="WDV19" s="129"/>
      <c r="WDW19" s="129"/>
      <c r="WDX19" s="129"/>
      <c r="WDY19" s="129"/>
      <c r="WDZ19" s="129"/>
      <c r="WEA19" s="129"/>
      <c r="WEB19" s="129"/>
      <c r="WEC19" s="129"/>
      <c r="WED19" s="129"/>
      <c r="WEE19" s="129"/>
      <c r="WEF19" s="129"/>
      <c r="WEG19" s="129"/>
      <c r="WEH19" s="129"/>
      <c r="WEI19" s="129"/>
      <c r="WEJ19" s="129"/>
      <c r="WEK19" s="129"/>
      <c r="WEL19" s="129"/>
      <c r="WEM19" s="129"/>
      <c r="WEN19" s="129"/>
      <c r="WEO19" s="129"/>
      <c r="WEP19" s="129"/>
      <c r="WEQ19" s="129"/>
      <c r="WER19" s="129"/>
      <c r="WES19" s="129"/>
      <c r="WET19" s="129"/>
      <c r="WEU19" s="129"/>
      <c r="WEV19" s="129"/>
      <c r="WEW19" s="129"/>
      <c r="WEX19" s="129"/>
      <c r="WEY19" s="129"/>
      <c r="WEZ19" s="129"/>
      <c r="WFA19" s="129"/>
      <c r="WFB19" s="129"/>
      <c r="WFC19" s="129"/>
      <c r="WFD19" s="129"/>
      <c r="WFE19" s="129"/>
      <c r="WFF19" s="129"/>
      <c r="WFG19" s="129"/>
      <c r="WFH19" s="129"/>
      <c r="WFI19" s="129"/>
      <c r="WFJ19" s="129"/>
      <c r="WFK19" s="129"/>
      <c r="WFL19" s="129"/>
      <c r="WFM19" s="129"/>
      <c r="WFN19" s="129"/>
      <c r="WFO19" s="129"/>
      <c r="WFP19" s="129"/>
      <c r="WFQ19" s="129"/>
      <c r="WFR19" s="129"/>
      <c r="WFS19" s="129"/>
      <c r="WFT19" s="129"/>
      <c r="WFU19" s="129"/>
      <c r="WFV19" s="129"/>
      <c r="WFW19" s="129"/>
      <c r="WFX19" s="129"/>
      <c r="WFY19" s="129"/>
      <c r="WFZ19" s="129"/>
      <c r="WGA19" s="129"/>
      <c r="WGB19" s="129"/>
      <c r="WGC19" s="129"/>
      <c r="WGD19" s="129"/>
      <c r="WGE19" s="129"/>
      <c r="WGF19" s="129"/>
      <c r="WGG19" s="129"/>
      <c r="WGH19" s="129"/>
      <c r="WGI19" s="129"/>
      <c r="WGJ19" s="129"/>
      <c r="WGK19" s="129"/>
      <c r="WGL19" s="129"/>
      <c r="WGM19" s="129"/>
      <c r="WGN19" s="129"/>
      <c r="WGO19" s="129"/>
      <c r="WGP19" s="129"/>
      <c r="WGQ19" s="129"/>
      <c r="WGR19" s="129"/>
      <c r="WGS19" s="129"/>
      <c r="WGT19" s="129"/>
      <c r="WGU19" s="129"/>
      <c r="WGV19" s="129"/>
      <c r="WGW19" s="129"/>
      <c r="WGX19" s="129"/>
      <c r="WGY19" s="129"/>
      <c r="WGZ19" s="129"/>
      <c r="WHA19" s="129"/>
      <c r="WHB19" s="129"/>
      <c r="WHC19" s="129"/>
      <c r="WHD19" s="129"/>
      <c r="WHE19" s="129"/>
      <c r="WHF19" s="129"/>
      <c r="WHG19" s="129"/>
      <c r="WHH19" s="129"/>
      <c r="WHI19" s="129"/>
      <c r="WHJ19" s="129"/>
      <c r="WHK19" s="129"/>
      <c r="WHL19" s="129"/>
      <c r="WHM19" s="129"/>
      <c r="WHN19" s="129"/>
      <c r="WHO19" s="129"/>
      <c r="WHP19" s="129"/>
      <c r="WHQ19" s="129"/>
      <c r="WHR19" s="129"/>
      <c r="WHS19" s="129"/>
      <c r="WHT19" s="129"/>
      <c r="WHU19" s="129"/>
      <c r="WHV19" s="129"/>
      <c r="WHW19" s="129"/>
      <c r="WHX19" s="129"/>
      <c r="WHY19" s="129"/>
      <c r="WHZ19" s="129"/>
      <c r="WIA19" s="129"/>
      <c r="WIB19" s="129"/>
      <c r="WIC19" s="129"/>
      <c r="WID19" s="129"/>
      <c r="WIE19" s="129"/>
      <c r="WIF19" s="129"/>
      <c r="WIG19" s="129"/>
      <c r="WIH19" s="129"/>
      <c r="WII19" s="129"/>
      <c r="WIJ19" s="129"/>
      <c r="WIK19" s="129"/>
      <c r="WIL19" s="129"/>
      <c r="WIM19" s="129"/>
      <c r="WIN19" s="129"/>
      <c r="WIO19" s="129"/>
      <c r="WIP19" s="129"/>
      <c r="WIQ19" s="129"/>
      <c r="WIR19" s="129"/>
      <c r="WIS19" s="129"/>
      <c r="WIT19" s="129"/>
      <c r="WIU19" s="129"/>
      <c r="WIV19" s="129"/>
      <c r="WIW19" s="129"/>
      <c r="WIX19" s="129"/>
      <c r="WIY19" s="129"/>
      <c r="WIZ19" s="129"/>
      <c r="WJA19" s="129"/>
      <c r="WJB19" s="129"/>
      <c r="WJC19" s="129"/>
      <c r="WJD19" s="129"/>
      <c r="WJE19" s="129"/>
      <c r="WJF19" s="129"/>
      <c r="WJG19" s="129"/>
      <c r="WJH19" s="129"/>
      <c r="WJI19" s="129"/>
      <c r="WJJ19" s="129"/>
      <c r="WJK19" s="129"/>
      <c r="WJL19" s="129"/>
      <c r="WJM19" s="129"/>
      <c r="WJN19" s="129"/>
      <c r="WJO19" s="129"/>
      <c r="WJP19" s="129"/>
      <c r="WJQ19" s="129"/>
      <c r="WJR19" s="129"/>
      <c r="WJS19" s="129"/>
      <c r="WJT19" s="129"/>
      <c r="WJU19" s="129"/>
      <c r="WJV19" s="129"/>
      <c r="WJW19" s="129"/>
      <c r="WJX19" s="129"/>
      <c r="WJY19" s="129"/>
      <c r="WJZ19" s="129"/>
      <c r="WKA19" s="129"/>
      <c r="WKB19" s="129"/>
      <c r="WKC19" s="129"/>
      <c r="WKD19" s="129"/>
      <c r="WKE19" s="129"/>
      <c r="WKF19" s="129"/>
      <c r="WKG19" s="129"/>
      <c r="WKH19" s="129"/>
      <c r="WKI19" s="129"/>
      <c r="WKJ19" s="129"/>
      <c r="WKK19" s="129"/>
      <c r="WKL19" s="129"/>
      <c r="WKM19" s="129"/>
      <c r="WKN19" s="129"/>
      <c r="WKO19" s="129"/>
      <c r="WKP19" s="129"/>
      <c r="WKQ19" s="129"/>
      <c r="WKR19" s="129"/>
      <c r="WKS19" s="129"/>
      <c r="WKT19" s="129"/>
      <c r="WKU19" s="129"/>
      <c r="WKV19" s="129"/>
      <c r="WKW19" s="129"/>
      <c r="WKX19" s="129"/>
      <c r="WKY19" s="129"/>
      <c r="WKZ19" s="129"/>
      <c r="WLA19" s="129"/>
      <c r="WLB19" s="129"/>
      <c r="WLC19" s="129"/>
      <c r="WLD19" s="129"/>
      <c r="WLE19" s="129"/>
      <c r="WLF19" s="129"/>
      <c r="WLG19" s="129"/>
      <c r="WLH19" s="129"/>
      <c r="WLI19" s="129"/>
      <c r="WLJ19" s="129"/>
      <c r="WLK19" s="129"/>
      <c r="WLL19" s="129"/>
      <c r="WLM19" s="129"/>
      <c r="WLN19" s="129"/>
      <c r="WLO19" s="129"/>
      <c r="WLP19" s="129"/>
      <c r="WLQ19" s="129"/>
      <c r="WLR19" s="129"/>
      <c r="WLS19" s="129"/>
      <c r="WLT19" s="129"/>
      <c r="WLU19" s="129"/>
      <c r="WLV19" s="129"/>
      <c r="WLW19" s="129"/>
      <c r="WLX19" s="129"/>
      <c r="WLY19" s="129"/>
      <c r="WLZ19" s="129"/>
      <c r="WMA19" s="129"/>
      <c r="WMB19" s="129"/>
      <c r="WMC19" s="129"/>
      <c r="WMD19" s="129"/>
      <c r="WME19" s="129"/>
      <c r="WMF19" s="129"/>
      <c r="WMG19" s="129"/>
      <c r="WMH19" s="129"/>
      <c r="WMI19" s="129"/>
      <c r="WMJ19" s="129"/>
      <c r="WMK19" s="129"/>
      <c r="WML19" s="129"/>
      <c r="WMM19" s="129"/>
      <c r="WMN19" s="129"/>
      <c r="WMO19" s="129"/>
      <c r="WMP19" s="129"/>
      <c r="WMQ19" s="129"/>
      <c r="WMR19" s="129"/>
      <c r="WMS19" s="129"/>
      <c r="WMT19" s="129"/>
      <c r="WMU19" s="129"/>
      <c r="WMV19" s="129"/>
      <c r="WMW19" s="129"/>
      <c r="WMX19" s="129"/>
      <c r="WMY19" s="129"/>
      <c r="WMZ19" s="129"/>
      <c r="WNA19" s="129"/>
      <c r="WNB19" s="129"/>
      <c r="WNC19" s="129"/>
      <c r="WND19" s="129"/>
      <c r="WNE19" s="129"/>
      <c r="WNF19" s="129"/>
      <c r="WNG19" s="129"/>
      <c r="WNH19" s="129"/>
      <c r="WNI19" s="129"/>
      <c r="WNJ19" s="129"/>
      <c r="WNK19" s="129"/>
      <c r="WNL19" s="129"/>
      <c r="WNM19" s="129"/>
      <c r="WNN19" s="129"/>
      <c r="WNO19" s="129"/>
      <c r="WNP19" s="129"/>
      <c r="WNQ19" s="129"/>
      <c r="WNR19" s="129"/>
      <c r="WNS19" s="129"/>
      <c r="WNT19" s="129"/>
      <c r="WNU19" s="129"/>
      <c r="WNV19" s="129"/>
      <c r="WNW19" s="129"/>
      <c r="WNX19" s="129"/>
      <c r="WNY19" s="129"/>
      <c r="WNZ19" s="129"/>
      <c r="WOA19" s="129"/>
      <c r="WOB19" s="129"/>
      <c r="WOC19" s="129"/>
      <c r="WOD19" s="129"/>
      <c r="WOE19" s="129"/>
      <c r="WOF19" s="129"/>
      <c r="WOG19" s="129"/>
      <c r="WOH19" s="129"/>
      <c r="WOI19" s="129"/>
      <c r="WOJ19" s="129"/>
      <c r="WOK19" s="129"/>
      <c r="WOL19" s="129"/>
      <c r="WOM19" s="129"/>
      <c r="WON19" s="129"/>
      <c r="WOO19" s="129"/>
      <c r="WOP19" s="129"/>
      <c r="WOQ19" s="129"/>
      <c r="WOR19" s="129"/>
      <c r="WOS19" s="129"/>
      <c r="WOT19" s="129"/>
      <c r="WOU19" s="129"/>
      <c r="WOV19" s="129"/>
      <c r="WOW19" s="129"/>
      <c r="WOX19" s="129"/>
      <c r="WOY19" s="129"/>
      <c r="WOZ19" s="129"/>
      <c r="WPA19" s="129"/>
      <c r="WPB19" s="129"/>
      <c r="WPC19" s="129"/>
      <c r="WPD19" s="129"/>
      <c r="WPE19" s="129"/>
      <c r="WPF19" s="129"/>
      <c r="WPG19" s="129"/>
      <c r="WPH19" s="129"/>
      <c r="WPI19" s="129"/>
      <c r="WPJ19" s="129"/>
      <c r="WPK19" s="129"/>
      <c r="WPL19" s="129"/>
      <c r="WPM19" s="129"/>
      <c r="WPN19" s="129"/>
      <c r="WPO19" s="129"/>
      <c r="WPP19" s="129"/>
      <c r="WPQ19" s="129"/>
      <c r="WPR19" s="129"/>
      <c r="WPS19" s="129"/>
      <c r="WPT19" s="129"/>
      <c r="WPU19" s="129"/>
      <c r="WPV19" s="129"/>
      <c r="WPW19" s="129"/>
      <c r="WPX19" s="129"/>
      <c r="WPY19" s="129"/>
      <c r="WPZ19" s="129"/>
      <c r="WQA19" s="129"/>
      <c r="WQB19" s="129"/>
      <c r="WQC19" s="129"/>
      <c r="WQD19" s="129"/>
      <c r="WQE19" s="129"/>
      <c r="WQF19" s="129"/>
      <c r="WQG19" s="129"/>
      <c r="WQH19" s="129"/>
      <c r="WQI19" s="129"/>
      <c r="WQJ19" s="129"/>
      <c r="WQK19" s="129"/>
      <c r="WQL19" s="129"/>
      <c r="WQM19" s="129"/>
      <c r="WQN19" s="129"/>
      <c r="WQO19" s="129"/>
      <c r="WQP19" s="129"/>
      <c r="WQQ19" s="129"/>
      <c r="WQR19" s="129"/>
      <c r="WQS19" s="129"/>
      <c r="WQT19" s="129"/>
      <c r="WQU19" s="129"/>
      <c r="WQV19" s="129"/>
      <c r="WQW19" s="129"/>
      <c r="WQX19" s="129"/>
      <c r="WQY19" s="129"/>
      <c r="WQZ19" s="129"/>
      <c r="WRA19" s="129"/>
      <c r="WRB19" s="129"/>
      <c r="WRC19" s="129"/>
      <c r="WRD19" s="129"/>
      <c r="WRE19" s="129"/>
      <c r="WRF19" s="129"/>
      <c r="WRG19" s="129"/>
      <c r="WRH19" s="129"/>
      <c r="WRI19" s="129"/>
      <c r="WRJ19" s="129"/>
      <c r="WRK19" s="129"/>
      <c r="WRL19" s="129"/>
      <c r="WRM19" s="129"/>
      <c r="WRN19" s="129"/>
      <c r="WRO19" s="129"/>
      <c r="WRP19" s="129"/>
      <c r="WRQ19" s="129"/>
      <c r="WRR19" s="129"/>
      <c r="WRS19" s="129"/>
      <c r="WRT19" s="129"/>
      <c r="WRU19" s="129"/>
      <c r="WRV19" s="129"/>
      <c r="WRW19" s="129"/>
      <c r="WRX19" s="129"/>
      <c r="WRY19" s="129"/>
      <c r="WRZ19" s="129"/>
      <c r="WSA19" s="129"/>
      <c r="WSB19" s="129"/>
      <c r="WSC19" s="129"/>
      <c r="WSD19" s="129"/>
      <c r="WSE19" s="129"/>
      <c r="WSF19" s="129"/>
      <c r="WSG19" s="129"/>
      <c r="WSH19" s="129"/>
      <c r="WSI19" s="129"/>
      <c r="WSJ19" s="129"/>
      <c r="WSK19" s="129"/>
      <c r="WSL19" s="129"/>
      <c r="WSM19" s="129"/>
      <c r="WSN19" s="129"/>
      <c r="WSO19" s="129"/>
      <c r="WSP19" s="129"/>
      <c r="WSQ19" s="129"/>
      <c r="WSR19" s="129"/>
      <c r="WSS19" s="129"/>
      <c r="WST19" s="129"/>
      <c r="WSU19" s="129"/>
      <c r="WSV19" s="129"/>
      <c r="WSW19" s="129"/>
      <c r="WSX19" s="129"/>
      <c r="WSY19" s="129"/>
      <c r="WSZ19" s="129"/>
      <c r="WTA19" s="129"/>
      <c r="WTB19" s="129"/>
      <c r="WTC19" s="129"/>
      <c r="WTD19" s="129"/>
      <c r="WTE19" s="129"/>
      <c r="WTF19" s="129"/>
      <c r="WTG19" s="129"/>
      <c r="WTH19" s="129"/>
      <c r="WTI19" s="129"/>
      <c r="WTJ19" s="129"/>
      <c r="WTK19" s="129"/>
      <c r="WTL19" s="129"/>
      <c r="WTM19" s="129"/>
      <c r="WTN19" s="129"/>
      <c r="WTO19" s="129"/>
      <c r="WTP19" s="129"/>
      <c r="WTQ19" s="129"/>
      <c r="WTR19" s="129"/>
      <c r="WTS19" s="129"/>
      <c r="WTT19" s="129"/>
      <c r="WTU19" s="129"/>
      <c r="WTV19" s="129"/>
      <c r="WTW19" s="129"/>
      <c r="WTX19" s="129"/>
      <c r="WTY19" s="129"/>
      <c r="WTZ19" s="129"/>
      <c r="WUA19" s="129"/>
      <c r="WUB19" s="129"/>
      <c r="WUC19" s="129"/>
      <c r="WUD19" s="129"/>
      <c r="WUE19" s="129"/>
      <c r="WUF19" s="129"/>
      <c r="WUG19" s="129"/>
      <c r="WUH19" s="129"/>
      <c r="WUI19" s="129"/>
      <c r="WUJ19" s="129"/>
      <c r="WUK19" s="129"/>
      <c r="WUL19" s="129"/>
      <c r="WUM19" s="129"/>
      <c r="WUN19" s="129"/>
      <c r="WUO19" s="129"/>
      <c r="WUP19" s="129"/>
      <c r="WUQ19" s="129"/>
      <c r="WUR19" s="129"/>
      <c r="WUS19" s="129"/>
      <c r="WUT19" s="129"/>
      <c r="WUU19" s="129"/>
      <c r="WUV19" s="129"/>
      <c r="WUW19" s="129"/>
      <c r="WUX19" s="129"/>
      <c r="WUY19" s="129"/>
      <c r="WUZ19" s="129"/>
      <c r="WVA19" s="129"/>
      <c r="WVB19" s="129"/>
      <c r="WVC19" s="129"/>
      <c r="WVD19" s="129"/>
      <c r="WVE19" s="129"/>
      <c r="WVF19" s="129"/>
      <c r="WVG19" s="129"/>
      <c r="WVH19" s="129"/>
      <c r="WVI19" s="129"/>
      <c r="WVJ19" s="129"/>
      <c r="WVK19" s="129"/>
      <c r="WVL19" s="129"/>
      <c r="WVM19" s="129"/>
      <c r="WVN19" s="129"/>
      <c r="WVO19" s="129"/>
      <c r="WVP19" s="129"/>
      <c r="WVQ19" s="129"/>
      <c r="WVR19" s="129"/>
      <c r="WVS19" s="129"/>
      <c r="WVT19" s="129"/>
      <c r="WVU19" s="129"/>
      <c r="WVV19" s="129"/>
      <c r="WVW19" s="129"/>
      <c r="WVX19" s="129"/>
      <c r="WVY19" s="129"/>
      <c r="WVZ19" s="129"/>
      <c r="WWA19" s="129"/>
      <c r="WWB19" s="129"/>
      <c r="WWC19" s="129"/>
      <c r="WWD19" s="129"/>
      <c r="WWE19" s="129"/>
      <c r="WWF19" s="129"/>
      <c r="WWG19" s="129"/>
      <c r="WWH19" s="129"/>
      <c r="WWI19" s="129"/>
      <c r="WWJ19" s="129"/>
      <c r="WWK19" s="129"/>
      <c r="WWL19" s="129"/>
      <c r="WWM19" s="129"/>
      <c r="WWN19" s="129"/>
      <c r="WWO19" s="129"/>
      <c r="WWP19" s="129"/>
      <c r="WWQ19" s="129"/>
      <c r="WWR19" s="129"/>
      <c r="WWS19" s="129"/>
      <c r="WWT19" s="129"/>
      <c r="WWU19" s="129"/>
      <c r="WWV19" s="129"/>
      <c r="WWW19" s="129"/>
      <c r="WWX19" s="129"/>
      <c r="WWY19" s="129"/>
      <c r="WWZ19" s="129"/>
      <c r="WXA19" s="129"/>
      <c r="WXB19" s="129"/>
      <c r="WXC19" s="129"/>
      <c r="WXD19" s="129"/>
      <c r="WXE19" s="129"/>
      <c r="WXF19" s="129"/>
      <c r="WXG19" s="129"/>
      <c r="WXH19" s="129"/>
      <c r="WXI19" s="129"/>
      <c r="WXJ19" s="129"/>
      <c r="WXK19" s="129"/>
      <c r="WXL19" s="129"/>
      <c r="WXM19" s="129"/>
      <c r="WXN19" s="129"/>
      <c r="WXO19" s="129"/>
      <c r="WXP19" s="129"/>
      <c r="WXQ19" s="129"/>
      <c r="WXR19" s="129"/>
      <c r="WXS19" s="129"/>
      <c r="WXT19" s="129"/>
      <c r="WXU19" s="129"/>
      <c r="WXV19" s="129"/>
      <c r="WXW19" s="129"/>
      <c r="WXX19" s="129"/>
      <c r="WXY19" s="129"/>
      <c r="WXZ19" s="129"/>
      <c r="WYA19" s="129"/>
      <c r="WYB19" s="129"/>
      <c r="WYC19" s="129"/>
      <c r="WYD19" s="129"/>
      <c r="WYE19" s="129"/>
      <c r="WYF19" s="129"/>
      <c r="WYG19" s="129"/>
      <c r="WYH19" s="129"/>
      <c r="WYI19" s="129"/>
      <c r="WYJ19" s="129"/>
      <c r="WYK19" s="129"/>
      <c r="WYL19" s="129"/>
      <c r="WYM19" s="129"/>
      <c r="WYN19" s="129"/>
      <c r="WYO19" s="129"/>
      <c r="WYP19" s="129"/>
      <c r="WYQ19" s="129"/>
      <c r="WYR19" s="129"/>
      <c r="WYS19" s="129"/>
      <c r="WYT19" s="129"/>
      <c r="WYU19" s="129"/>
      <c r="WYV19" s="129"/>
      <c r="WYW19" s="129"/>
      <c r="WYX19" s="129"/>
      <c r="WYY19" s="129"/>
      <c r="WYZ19" s="129"/>
      <c r="WZA19" s="129"/>
      <c r="WZB19" s="129"/>
      <c r="WZC19" s="129"/>
      <c r="WZD19" s="129"/>
      <c r="WZE19" s="129"/>
      <c r="WZF19" s="129"/>
      <c r="WZG19" s="129"/>
      <c r="WZH19" s="129"/>
      <c r="WZI19" s="129"/>
      <c r="WZJ19" s="129"/>
      <c r="WZK19" s="129"/>
      <c r="WZL19" s="129"/>
      <c r="WZM19" s="129"/>
      <c r="WZN19" s="129"/>
      <c r="WZO19" s="129"/>
      <c r="WZP19" s="129"/>
      <c r="WZQ19" s="129"/>
      <c r="WZR19" s="129"/>
      <c r="WZS19" s="129"/>
      <c r="WZT19" s="129"/>
      <c r="WZU19" s="129"/>
      <c r="WZV19" s="129"/>
      <c r="WZW19" s="129"/>
      <c r="WZX19" s="129"/>
      <c r="WZY19" s="129"/>
      <c r="WZZ19" s="129"/>
      <c r="XAA19" s="129"/>
      <c r="XAB19" s="129"/>
      <c r="XAC19" s="129"/>
      <c r="XAD19" s="129"/>
      <c r="XAE19" s="129"/>
      <c r="XAF19" s="129"/>
      <c r="XAG19" s="129"/>
      <c r="XAH19" s="129"/>
      <c r="XAI19" s="129"/>
      <c r="XAJ19" s="129"/>
      <c r="XAK19" s="129"/>
      <c r="XAL19" s="129"/>
      <c r="XAM19" s="129"/>
      <c r="XAN19" s="129"/>
      <c r="XAO19" s="129"/>
      <c r="XAP19" s="129"/>
      <c r="XAQ19" s="129"/>
      <c r="XAR19" s="129"/>
      <c r="XAS19" s="129"/>
      <c r="XAT19" s="129"/>
      <c r="XAU19" s="129"/>
      <c r="XAV19" s="129"/>
      <c r="XAW19" s="129"/>
      <c r="XAX19" s="129"/>
      <c r="XAY19" s="129"/>
      <c r="XAZ19" s="129"/>
      <c r="XBA19" s="129"/>
      <c r="XBB19" s="129"/>
      <c r="XBC19" s="129"/>
      <c r="XBD19" s="129"/>
      <c r="XBE19" s="129"/>
      <c r="XBF19" s="129"/>
      <c r="XBG19" s="129"/>
      <c r="XBH19" s="129"/>
      <c r="XBI19" s="129"/>
      <c r="XBJ19" s="129"/>
      <c r="XBK19" s="129"/>
      <c r="XBL19" s="129"/>
      <c r="XBM19" s="129"/>
      <c r="XBN19" s="129"/>
      <c r="XBO19" s="129"/>
      <c r="XBP19" s="129"/>
      <c r="XBQ19" s="129"/>
      <c r="XBR19" s="129"/>
      <c r="XBS19" s="129"/>
      <c r="XBT19" s="129"/>
      <c r="XBU19" s="129"/>
      <c r="XBV19" s="129"/>
      <c r="XBW19" s="129"/>
      <c r="XBX19" s="129"/>
      <c r="XBY19" s="129"/>
      <c r="XBZ19" s="129"/>
      <c r="XCA19" s="129"/>
      <c r="XCB19" s="129"/>
      <c r="XCC19" s="129"/>
      <c r="XCD19" s="129"/>
      <c r="XCE19" s="129"/>
      <c r="XCF19" s="129"/>
      <c r="XCG19" s="129"/>
      <c r="XCH19" s="129"/>
      <c r="XCI19" s="129"/>
      <c r="XCJ19" s="129"/>
      <c r="XCK19" s="129"/>
      <c r="XCL19" s="129"/>
      <c r="XCM19" s="129"/>
      <c r="XCN19" s="129"/>
      <c r="XCO19" s="129"/>
      <c r="XCP19" s="129"/>
      <c r="XCQ19" s="129"/>
      <c r="XCR19" s="129"/>
      <c r="XCS19" s="129"/>
      <c r="XCT19" s="129"/>
      <c r="XCU19" s="129"/>
      <c r="XCV19" s="129"/>
      <c r="XCW19" s="129"/>
      <c r="XCX19" s="129"/>
      <c r="XCY19" s="129"/>
      <c r="XCZ19" s="129"/>
      <c r="XDA19" s="129"/>
      <c r="XDB19" s="129"/>
      <c r="XDC19" s="129"/>
      <c r="XDD19" s="129"/>
      <c r="XDE19" s="129"/>
      <c r="XDF19" s="129"/>
      <c r="XDG19" s="129"/>
      <c r="XDH19" s="129"/>
      <c r="XDI19" s="129"/>
      <c r="XDJ19" s="129"/>
      <c r="XDK19" s="129"/>
      <c r="XDL19" s="129"/>
      <c r="XDM19" s="129"/>
      <c r="XDN19" s="129"/>
      <c r="XDO19" s="129"/>
      <c r="XDP19" s="129"/>
      <c r="XDQ19" s="129"/>
      <c r="XDR19" s="129"/>
      <c r="XDS19" s="129"/>
      <c r="XDT19" s="129"/>
      <c r="XDU19" s="129"/>
      <c r="XDV19" s="129"/>
      <c r="XDW19" s="129"/>
      <c r="XDX19" s="129"/>
      <c r="XDY19" s="129"/>
      <c r="XDZ19" s="129"/>
      <c r="XEA19" s="129"/>
      <c r="XEB19" s="129"/>
      <c r="XEC19" s="129"/>
      <c r="XED19" s="129"/>
      <c r="XEE19" s="129"/>
      <c r="XEF19" s="129"/>
      <c r="XEG19" s="129"/>
      <c r="XEH19" s="129"/>
      <c r="XEI19" s="129"/>
      <c r="XEJ19" s="129"/>
      <c r="XEK19" s="129"/>
      <c r="XEL19" s="129"/>
      <c r="XEM19" s="129"/>
      <c r="XEN19" s="129"/>
      <c r="XEO19" s="129"/>
      <c r="XEP19" s="129"/>
      <c r="XEQ19" s="129"/>
      <c r="XER19" s="129"/>
      <c r="XES19" s="129"/>
      <c r="XET19" s="129"/>
      <c r="XEU19" s="129"/>
      <c r="XEV19" s="129"/>
      <c r="XEW19" s="129"/>
      <c r="XEX19" s="129"/>
      <c r="XEY19" s="129"/>
      <c r="XEZ19" s="129"/>
      <c r="XFA19" s="129"/>
      <c r="XFB19" s="129"/>
      <c r="XFC19" s="129"/>
      <c r="XFD19" s="129"/>
    </row>
    <row r="20" spans="1:16384" s="128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3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7"/>
    </row>
    <row r="22" spans="1:16384">
      <c r="A22" s="112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8"/>
    </row>
    <row r="23" spans="1:16384">
      <c r="A23" s="112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8"/>
    </row>
    <row r="24" spans="1:16384">
      <c r="A24" s="112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118"/>
    </row>
    <row r="25" spans="1:16384">
      <c r="A25" s="112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118"/>
    </row>
    <row r="26" spans="1:16384">
      <c r="A26" s="112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118"/>
    </row>
    <row r="27" spans="1:16384">
      <c r="A27" s="112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118"/>
    </row>
    <row r="28" spans="1:16384">
      <c r="A28" s="112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118"/>
    </row>
    <row r="29" spans="1:16384">
      <c r="A29" s="112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118"/>
    </row>
    <row r="30" spans="1:16384">
      <c r="A30" s="112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8"/>
    </row>
    <row r="31" spans="1:16384">
      <c r="A31" s="112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8"/>
    </row>
    <row r="32" spans="1:16384">
      <c r="A32" s="112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8"/>
    </row>
    <row r="33" spans="1:27">
      <c r="A33" s="112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8"/>
    </row>
    <row r="34" spans="1:27">
      <c r="A34" s="112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8"/>
    </row>
    <row r="35" spans="1:27">
      <c r="A35" s="112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8"/>
    </row>
    <row r="36" spans="1:27">
      <c r="A36" s="112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8"/>
    </row>
    <row r="37" spans="1:27">
      <c r="A37" s="112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8"/>
    </row>
    <row r="38" spans="1:27">
      <c r="A38" s="112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8"/>
    </row>
    <row r="39" spans="1:27">
      <c r="A39" s="112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8"/>
    </row>
    <row r="40" spans="1:27">
      <c r="A40" s="112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8"/>
    </row>
    <row r="41" spans="1:27">
      <c r="A41" s="112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8"/>
    </row>
    <row r="42" spans="1:27">
      <c r="A42" s="112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8"/>
    </row>
    <row r="43" spans="1:27">
      <c r="A43" s="112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8"/>
    </row>
    <row r="44" spans="1:27">
      <c r="A44" s="112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8"/>
    </row>
    <row r="45" spans="1:27">
      <c r="A45" s="112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8"/>
    </row>
    <row r="46" spans="1:27">
      <c r="A46" s="112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8"/>
    </row>
    <row r="47" spans="1:27">
      <c r="A47" s="112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8"/>
    </row>
    <row r="48" spans="1:27">
      <c r="A48" s="112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8"/>
    </row>
    <row r="49" spans="1:27">
      <c r="A49" s="112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118"/>
    </row>
    <row r="50" spans="1:27">
      <c r="A50" s="112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118"/>
    </row>
    <row r="51" spans="1:27">
      <c r="A51" s="112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118"/>
    </row>
    <row r="52" spans="1:27">
      <c r="A52" s="112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118"/>
    </row>
    <row r="53" spans="1:27">
      <c r="A53" s="112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118"/>
    </row>
    <row r="54" spans="1:27">
      <c r="A54" s="112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118"/>
    </row>
    <row r="55" spans="1:27" ht="14.25" thickBot="1">
      <c r="A55" s="115"/>
      <c r="B55" s="116"/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9"/>
    </row>
    <row r="56" spans="1:27" ht="14.25" thickTop="1"/>
  </sheetData>
  <dataConsolidate/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bGetValues">
          <controlPr defaultSize="0" autoLine="0" r:id="rId5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4" name="cbGetValues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7" r:id="rId8" name="cbClear">
          <controlPr defaultSize="0" autoLine="0" r:id="rId9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8" name="cbClea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175"/>
  <sheetViews>
    <sheetView zoomScale="85" zoomScaleNormal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N7" sqref="N7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27">
      <c r="A1" s="99"/>
      <c r="B1" s="99"/>
      <c r="C1" s="99"/>
      <c r="D1" s="99"/>
      <c r="E1" s="99"/>
      <c r="F1" s="99"/>
      <c r="G1" s="99"/>
      <c r="H1" s="99"/>
      <c r="I1" s="99"/>
      <c r="J1" s="99"/>
    </row>
    <row r="2" spans="1:27">
      <c r="A2" s="99"/>
      <c r="B2" s="99"/>
      <c r="C2" s="98" t="s">
        <v>1536</v>
      </c>
      <c r="D2" s="98" t="s">
        <v>1591</v>
      </c>
      <c r="E2" s="98" t="s">
        <v>1592</v>
      </c>
      <c r="F2" s="98" t="s">
        <v>1537</v>
      </c>
      <c r="G2" s="98" t="s">
        <v>1657</v>
      </c>
      <c r="H2" s="98"/>
      <c r="I2" s="98"/>
    </row>
    <row r="3" spans="1:27">
      <c r="B3" s="98" t="s">
        <v>646</v>
      </c>
      <c r="C3" s="94" t="s">
        <v>1903</v>
      </c>
      <c r="D3" s="95"/>
      <c r="E3" s="95"/>
      <c r="F3" s="95"/>
      <c r="G3" s="95"/>
      <c r="H3" s="95"/>
      <c r="I3" s="96"/>
    </row>
    <row r="4" spans="1:27">
      <c r="A4" s="102" t="s">
        <v>645</v>
      </c>
      <c r="B4" s="98" t="s">
        <v>594</v>
      </c>
      <c r="C4" s="94" t="s">
        <v>645</v>
      </c>
      <c r="D4" s="95"/>
      <c r="E4" s="95"/>
      <c r="F4" s="95"/>
      <c r="G4" s="95"/>
      <c r="H4" s="95"/>
      <c r="I4" s="96"/>
    </row>
    <row r="5" spans="1:27">
      <c r="A5" s="102" t="s">
        <v>647</v>
      </c>
      <c r="B5" s="98" t="s">
        <v>598</v>
      </c>
      <c r="C5" s="94" t="s">
        <v>647</v>
      </c>
      <c r="D5" s="95" t="s">
        <v>1532</v>
      </c>
      <c r="E5" s="95" t="s">
        <v>1533</v>
      </c>
      <c r="F5" s="95" t="s">
        <v>1531</v>
      </c>
      <c r="G5" s="95" t="s">
        <v>1658</v>
      </c>
      <c r="H5" s="95"/>
      <c r="I5" s="96"/>
    </row>
    <row r="6" spans="1:27">
      <c r="A6" s="97"/>
      <c r="B6" s="100"/>
      <c r="C6" s="101"/>
      <c r="D6" s="101"/>
      <c r="E6" s="101"/>
      <c r="F6" s="101"/>
      <c r="G6" s="101"/>
      <c r="H6" s="101"/>
      <c r="I6" s="101"/>
    </row>
    <row r="7" spans="1:27" ht="41.25" thickBot="1">
      <c r="A7" s="97"/>
      <c r="B7" s="122" t="s">
        <v>1763</v>
      </c>
      <c r="C7" s="122" t="s">
        <v>1593</v>
      </c>
      <c r="D7" s="122" t="s">
        <v>1767</v>
      </c>
      <c r="E7" s="123" t="s">
        <v>1762</v>
      </c>
      <c r="F7" s="122"/>
      <c r="G7" s="122"/>
      <c r="H7" s="123"/>
      <c r="I7" s="123"/>
    </row>
    <row r="8" spans="1:27">
      <c r="B8" s="304" t="s">
        <v>1597</v>
      </c>
      <c r="C8" s="302" t="s">
        <v>62</v>
      </c>
      <c r="D8" s="302" t="s">
        <v>298</v>
      </c>
      <c r="E8" s="302" t="s">
        <v>1821</v>
      </c>
      <c r="F8" s="302"/>
      <c r="G8" s="302"/>
      <c r="H8" s="302"/>
      <c r="I8" s="303"/>
    </row>
    <row r="9" spans="1:27" ht="14.25" thickBot="1">
      <c r="B9" s="305" t="s">
        <v>1546</v>
      </c>
      <c r="C9" s="306"/>
      <c r="D9" s="306"/>
      <c r="E9" s="306"/>
      <c r="F9" s="306"/>
      <c r="G9" s="306"/>
      <c r="H9" s="306"/>
      <c r="I9" s="307"/>
    </row>
    <row r="10" spans="1:27" s="308" customFormat="1" ht="14.25" thickBot="1">
      <c r="A10" s="57"/>
      <c r="B10" s="299"/>
      <c r="C10" s="57"/>
      <c r="D10" s="57"/>
      <c r="E10" s="57"/>
      <c r="F10" s="57"/>
      <c r="H10" s="57"/>
      <c r="I10" s="57"/>
      <c r="J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118"/>
    </row>
    <row r="11" spans="1:27" s="308" customFormat="1">
      <c r="A11" s="57"/>
      <c r="B11" s="309" t="s">
        <v>1598</v>
      </c>
      <c r="C11" s="310"/>
      <c r="D11" s="310"/>
      <c r="E11" s="310"/>
      <c r="F11" s="310"/>
      <c r="G11" s="310"/>
      <c r="H11" s="310"/>
      <c r="I11" s="311"/>
      <c r="J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118"/>
    </row>
    <row r="12" spans="1:27" s="308" customFormat="1">
      <c r="A12" s="57"/>
      <c r="B12" s="316" t="s">
        <v>1601</v>
      </c>
      <c r="C12" s="312" t="s">
        <v>1600</v>
      </c>
      <c r="D12" s="312"/>
      <c r="E12" s="312" t="s">
        <v>1599</v>
      </c>
      <c r="F12" s="312"/>
      <c r="G12" s="312" t="s">
        <v>1747</v>
      </c>
      <c r="H12" s="312"/>
      <c r="I12" s="313"/>
      <c r="J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118"/>
    </row>
    <row r="13" spans="1:27" s="308" customFormat="1">
      <c r="A13" s="57"/>
      <c r="B13" s="316" t="s">
        <v>1748</v>
      </c>
      <c r="C13" s="312" t="s">
        <v>1749</v>
      </c>
      <c r="D13" s="312"/>
      <c r="E13" s="312" t="s">
        <v>1750</v>
      </c>
      <c r="F13" s="312"/>
      <c r="G13" s="312"/>
      <c r="H13" s="312"/>
      <c r="I13" s="313"/>
      <c r="J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118"/>
    </row>
    <row r="14" spans="1:27" s="308" customFormat="1">
      <c r="A14" s="57"/>
      <c r="B14" s="316" t="s">
        <v>1751</v>
      </c>
      <c r="C14" s="340" t="s">
        <v>1764</v>
      </c>
      <c r="D14" s="312"/>
      <c r="E14" s="312" t="s">
        <v>1752</v>
      </c>
      <c r="F14" s="312"/>
      <c r="G14" s="312"/>
      <c r="H14" s="312"/>
      <c r="I14" s="313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118"/>
    </row>
    <row r="15" spans="1:27" s="308" customFormat="1">
      <c r="A15" s="57"/>
      <c r="B15" s="316" t="s">
        <v>1753</v>
      </c>
      <c r="C15" s="312" t="s">
        <v>1754</v>
      </c>
      <c r="D15" s="312"/>
      <c r="E15" s="312" t="s">
        <v>1752</v>
      </c>
      <c r="F15" s="312"/>
      <c r="G15" s="312"/>
      <c r="H15" s="312"/>
      <c r="I15" s="313"/>
      <c r="J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118"/>
    </row>
    <row r="16" spans="1:27" s="308" customFormat="1">
      <c r="A16" s="57"/>
      <c r="B16" s="316" t="s">
        <v>1755</v>
      </c>
      <c r="C16" s="312" t="s">
        <v>1756</v>
      </c>
      <c r="D16" s="312"/>
      <c r="E16" s="312" t="s">
        <v>1757</v>
      </c>
      <c r="F16" s="312"/>
      <c r="G16" s="312"/>
      <c r="H16" s="312"/>
      <c r="I16" s="313"/>
      <c r="J16" s="57" t="s">
        <v>1758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118"/>
    </row>
    <row r="17" spans="1:16384" s="308" customFormat="1" ht="14.25" thickBot="1">
      <c r="A17" s="57"/>
      <c r="B17" s="317" t="s">
        <v>1759</v>
      </c>
      <c r="C17" s="314" t="s">
        <v>1760</v>
      </c>
      <c r="D17" s="314"/>
      <c r="E17" s="314" t="s">
        <v>1761</v>
      </c>
      <c r="F17" s="314"/>
      <c r="G17" s="314"/>
      <c r="H17" s="314"/>
      <c r="I17" s="315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118"/>
    </row>
    <row r="18" spans="1:16384" s="128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0" customFormat="1" ht="15.75" thickTop="1" thickBot="1">
      <c r="A19" s="131" t="s">
        <v>712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29"/>
      <c r="AH19" s="129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29"/>
      <c r="BL19" s="129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  <c r="BW19" s="129"/>
      <c r="BX19" s="129"/>
      <c r="BY19" s="129"/>
      <c r="BZ19" s="129"/>
      <c r="CA19" s="129"/>
      <c r="CB19" s="129"/>
      <c r="CC19" s="129"/>
      <c r="CD19" s="129"/>
      <c r="CE19" s="129"/>
      <c r="CF19" s="129"/>
      <c r="CG19" s="129"/>
      <c r="CH19" s="129"/>
      <c r="CI19" s="129"/>
      <c r="CJ19" s="129"/>
      <c r="CK19" s="129"/>
      <c r="CL19" s="129"/>
      <c r="CM19" s="129"/>
      <c r="CN19" s="129"/>
      <c r="CO19" s="129"/>
      <c r="CP19" s="129"/>
      <c r="CQ19" s="129"/>
      <c r="CR19" s="129"/>
      <c r="CS19" s="129"/>
      <c r="CT19" s="129"/>
      <c r="CU19" s="129"/>
      <c r="CV19" s="129"/>
      <c r="CW19" s="129"/>
      <c r="CX19" s="129"/>
      <c r="CY19" s="129"/>
      <c r="CZ19" s="129"/>
      <c r="DA19" s="129"/>
      <c r="DB19" s="129"/>
      <c r="DC19" s="129"/>
      <c r="DD19" s="129"/>
      <c r="DE19" s="129"/>
      <c r="DF19" s="129"/>
      <c r="DG19" s="129"/>
      <c r="DH19" s="129"/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29"/>
      <c r="DT19" s="129"/>
      <c r="DU19" s="129"/>
      <c r="DV19" s="129"/>
      <c r="DW19" s="129"/>
      <c r="DX19" s="129"/>
      <c r="DY19" s="129"/>
      <c r="DZ19" s="129"/>
      <c r="EA19" s="129"/>
      <c r="EB19" s="129"/>
      <c r="EC19" s="129"/>
      <c r="ED19" s="129"/>
      <c r="EE19" s="129"/>
      <c r="EF19" s="129"/>
      <c r="EG19" s="129"/>
      <c r="EH19" s="129"/>
      <c r="EI19" s="129"/>
      <c r="EJ19" s="129"/>
      <c r="EK19" s="129"/>
      <c r="EL19" s="129"/>
      <c r="EM19" s="129"/>
      <c r="EN19" s="129"/>
      <c r="EO19" s="129"/>
      <c r="EP19" s="129"/>
      <c r="EQ19" s="129"/>
      <c r="ER19" s="129"/>
      <c r="ES19" s="129"/>
      <c r="ET19" s="129"/>
      <c r="EU19" s="129"/>
      <c r="EV19" s="129"/>
      <c r="EW19" s="129"/>
      <c r="EX19" s="129"/>
      <c r="EY19" s="129"/>
      <c r="EZ19" s="129"/>
      <c r="FA19" s="129"/>
      <c r="FB19" s="129"/>
      <c r="FC19" s="129"/>
      <c r="FD19" s="129"/>
      <c r="FE19" s="129"/>
      <c r="FF19" s="129"/>
      <c r="FG19" s="129"/>
      <c r="FH19" s="129"/>
      <c r="FI19" s="129"/>
      <c r="FJ19" s="129"/>
      <c r="FK19" s="129"/>
      <c r="FL19" s="129"/>
      <c r="FM19" s="129"/>
      <c r="FN19" s="129"/>
      <c r="FO19" s="129"/>
      <c r="FP19" s="129"/>
      <c r="FQ19" s="129"/>
      <c r="FR19" s="129"/>
      <c r="FS19" s="129"/>
      <c r="FT19" s="129"/>
      <c r="FU19" s="129"/>
      <c r="FV19" s="129"/>
      <c r="FW19" s="129"/>
      <c r="FX19" s="129"/>
      <c r="FY19" s="129"/>
      <c r="FZ19" s="129"/>
      <c r="GA19" s="129"/>
      <c r="GB19" s="129"/>
      <c r="GC19" s="129"/>
      <c r="GD19" s="129"/>
      <c r="GE19" s="129"/>
      <c r="GF19" s="129"/>
      <c r="GG19" s="129"/>
      <c r="GH19" s="129"/>
      <c r="GI19" s="129"/>
      <c r="GJ19" s="129"/>
      <c r="GK19" s="129"/>
      <c r="GL19" s="129"/>
      <c r="GM19" s="129"/>
      <c r="GN19" s="129"/>
      <c r="GO19" s="129"/>
      <c r="GP19" s="129"/>
      <c r="GQ19" s="129"/>
      <c r="GR19" s="129"/>
      <c r="GS19" s="129"/>
      <c r="GT19" s="129"/>
      <c r="GU19" s="129"/>
      <c r="GV19" s="129"/>
      <c r="GW19" s="129"/>
      <c r="GX19" s="129"/>
      <c r="GY19" s="129"/>
      <c r="GZ19" s="129"/>
      <c r="HA19" s="129"/>
      <c r="HB19" s="129"/>
      <c r="HC19" s="129"/>
      <c r="HD19" s="129"/>
      <c r="HE19" s="129"/>
      <c r="HF19" s="129"/>
      <c r="HG19" s="129"/>
      <c r="HH19" s="129"/>
      <c r="HI19" s="129"/>
      <c r="HJ19" s="129"/>
      <c r="HK19" s="129"/>
      <c r="HL19" s="129"/>
      <c r="HM19" s="129"/>
      <c r="HN19" s="129"/>
      <c r="HO19" s="129"/>
      <c r="HP19" s="129"/>
      <c r="HQ19" s="129"/>
      <c r="HR19" s="129"/>
      <c r="HS19" s="129"/>
      <c r="HT19" s="129"/>
      <c r="HU19" s="129"/>
      <c r="HV19" s="129"/>
      <c r="HW19" s="129"/>
      <c r="HX19" s="129"/>
      <c r="HY19" s="129"/>
      <c r="HZ19" s="129"/>
      <c r="IA19" s="129"/>
      <c r="IB19" s="129"/>
      <c r="IC19" s="129"/>
      <c r="ID19" s="129"/>
      <c r="IE19" s="129"/>
      <c r="IF19" s="129"/>
      <c r="IG19" s="129"/>
      <c r="IH19" s="129"/>
      <c r="II19" s="129"/>
      <c r="IJ19" s="129"/>
      <c r="IK19" s="129"/>
      <c r="IL19" s="129"/>
      <c r="IM19" s="129"/>
      <c r="IN19" s="129"/>
      <c r="IO19" s="129"/>
      <c r="IP19" s="129"/>
      <c r="IQ19" s="129"/>
      <c r="IR19" s="129"/>
      <c r="IS19" s="129"/>
      <c r="IT19" s="129"/>
      <c r="IU19" s="129"/>
      <c r="IV19" s="129"/>
      <c r="IW19" s="129"/>
      <c r="IX19" s="129"/>
      <c r="IY19" s="129"/>
      <c r="IZ19" s="129"/>
      <c r="JA19" s="129"/>
      <c r="JB19" s="129"/>
      <c r="JC19" s="129"/>
      <c r="JD19" s="129"/>
      <c r="JE19" s="129"/>
      <c r="JF19" s="129"/>
      <c r="JG19" s="129"/>
      <c r="JH19" s="129"/>
      <c r="JI19" s="129"/>
      <c r="JJ19" s="129"/>
      <c r="JK19" s="129"/>
      <c r="JL19" s="129"/>
      <c r="JM19" s="129"/>
      <c r="JN19" s="129"/>
      <c r="JO19" s="129"/>
      <c r="JP19" s="129"/>
      <c r="JQ19" s="129"/>
      <c r="JR19" s="129"/>
      <c r="JS19" s="129"/>
      <c r="JT19" s="129"/>
      <c r="JU19" s="129"/>
      <c r="JV19" s="129"/>
      <c r="JW19" s="129"/>
      <c r="JX19" s="129"/>
      <c r="JY19" s="129"/>
      <c r="JZ19" s="129"/>
      <c r="KA19" s="129"/>
      <c r="KB19" s="129"/>
      <c r="KC19" s="129"/>
      <c r="KD19" s="129"/>
      <c r="KE19" s="129"/>
      <c r="KF19" s="129"/>
      <c r="KG19" s="129"/>
      <c r="KH19" s="129"/>
      <c r="KI19" s="129"/>
      <c r="KJ19" s="129"/>
      <c r="KK19" s="129"/>
      <c r="KL19" s="129"/>
      <c r="KM19" s="129"/>
      <c r="KN19" s="129"/>
      <c r="KO19" s="129"/>
      <c r="KP19" s="129"/>
      <c r="KQ19" s="129"/>
      <c r="KR19" s="129"/>
      <c r="KS19" s="129"/>
      <c r="KT19" s="129"/>
      <c r="KU19" s="129"/>
      <c r="KV19" s="129"/>
      <c r="KW19" s="129"/>
      <c r="KX19" s="129"/>
      <c r="KY19" s="129"/>
      <c r="KZ19" s="129"/>
      <c r="LA19" s="129"/>
      <c r="LB19" s="129"/>
      <c r="LC19" s="129"/>
      <c r="LD19" s="129"/>
      <c r="LE19" s="129"/>
      <c r="LF19" s="129"/>
      <c r="LG19" s="129"/>
      <c r="LH19" s="129"/>
      <c r="LI19" s="129"/>
      <c r="LJ19" s="129"/>
      <c r="LK19" s="129"/>
      <c r="LL19" s="129"/>
      <c r="LM19" s="129"/>
      <c r="LN19" s="129"/>
      <c r="LO19" s="129"/>
      <c r="LP19" s="129"/>
      <c r="LQ19" s="129"/>
      <c r="LR19" s="129"/>
      <c r="LS19" s="129"/>
      <c r="LT19" s="129"/>
      <c r="LU19" s="129"/>
      <c r="LV19" s="129"/>
      <c r="LW19" s="129"/>
      <c r="LX19" s="129"/>
      <c r="LY19" s="129"/>
      <c r="LZ19" s="129"/>
      <c r="MA19" s="129"/>
      <c r="MB19" s="129"/>
      <c r="MC19" s="129"/>
      <c r="MD19" s="129"/>
      <c r="ME19" s="129"/>
      <c r="MF19" s="129"/>
      <c r="MG19" s="129"/>
      <c r="MH19" s="129"/>
      <c r="MI19" s="129"/>
      <c r="MJ19" s="129"/>
      <c r="MK19" s="129"/>
      <c r="ML19" s="129"/>
      <c r="MM19" s="129"/>
      <c r="MN19" s="129"/>
      <c r="MO19" s="129"/>
      <c r="MP19" s="129"/>
      <c r="MQ19" s="129"/>
      <c r="MR19" s="129"/>
      <c r="MS19" s="129"/>
      <c r="MT19" s="129"/>
      <c r="MU19" s="129"/>
      <c r="MV19" s="129"/>
      <c r="MW19" s="129"/>
      <c r="MX19" s="129"/>
      <c r="MY19" s="129"/>
      <c r="MZ19" s="129"/>
      <c r="NA19" s="129"/>
      <c r="NB19" s="129"/>
      <c r="NC19" s="129"/>
      <c r="ND19" s="129"/>
      <c r="NE19" s="129"/>
      <c r="NF19" s="129"/>
      <c r="NG19" s="129"/>
      <c r="NH19" s="129"/>
      <c r="NI19" s="129"/>
      <c r="NJ19" s="129"/>
      <c r="NK19" s="129"/>
      <c r="NL19" s="129"/>
      <c r="NM19" s="129"/>
      <c r="NN19" s="129"/>
      <c r="NO19" s="129"/>
      <c r="NP19" s="129"/>
      <c r="NQ19" s="129"/>
      <c r="NR19" s="129"/>
      <c r="NS19" s="129"/>
      <c r="NT19" s="129"/>
      <c r="NU19" s="129"/>
      <c r="NV19" s="129"/>
      <c r="NW19" s="129"/>
      <c r="NX19" s="129"/>
      <c r="NY19" s="129"/>
      <c r="NZ19" s="129"/>
      <c r="OA19" s="129"/>
      <c r="OB19" s="129"/>
      <c r="OC19" s="129"/>
      <c r="OD19" s="129"/>
      <c r="OE19" s="129"/>
      <c r="OF19" s="129"/>
      <c r="OG19" s="129"/>
      <c r="OH19" s="129"/>
      <c r="OI19" s="129"/>
      <c r="OJ19" s="129"/>
      <c r="OK19" s="129"/>
      <c r="OL19" s="129"/>
      <c r="OM19" s="129"/>
      <c r="ON19" s="129"/>
      <c r="OO19" s="129"/>
      <c r="OP19" s="129"/>
      <c r="OQ19" s="129"/>
      <c r="OR19" s="129"/>
      <c r="OS19" s="129"/>
      <c r="OT19" s="129"/>
      <c r="OU19" s="129"/>
      <c r="OV19" s="129"/>
      <c r="OW19" s="129"/>
      <c r="OX19" s="129"/>
      <c r="OY19" s="129"/>
      <c r="OZ19" s="129"/>
      <c r="PA19" s="129"/>
      <c r="PB19" s="129"/>
      <c r="PC19" s="129"/>
      <c r="PD19" s="129"/>
      <c r="PE19" s="129"/>
      <c r="PF19" s="129"/>
      <c r="PG19" s="129"/>
      <c r="PH19" s="129"/>
      <c r="PI19" s="129"/>
      <c r="PJ19" s="129"/>
      <c r="PK19" s="129"/>
      <c r="PL19" s="129"/>
      <c r="PM19" s="129"/>
      <c r="PN19" s="129"/>
      <c r="PO19" s="129"/>
      <c r="PP19" s="129"/>
      <c r="PQ19" s="129"/>
      <c r="PR19" s="129"/>
      <c r="PS19" s="129"/>
      <c r="PT19" s="129"/>
      <c r="PU19" s="129"/>
      <c r="PV19" s="129"/>
      <c r="PW19" s="129"/>
      <c r="PX19" s="129"/>
      <c r="PY19" s="129"/>
      <c r="PZ19" s="129"/>
      <c r="QA19" s="129"/>
      <c r="QB19" s="129"/>
      <c r="QC19" s="129"/>
      <c r="QD19" s="129"/>
      <c r="QE19" s="129"/>
      <c r="QF19" s="129"/>
      <c r="QG19" s="129"/>
      <c r="QH19" s="129"/>
      <c r="QI19" s="129"/>
      <c r="QJ19" s="129"/>
      <c r="QK19" s="129"/>
      <c r="QL19" s="129"/>
      <c r="QM19" s="129"/>
      <c r="QN19" s="129"/>
      <c r="QO19" s="129"/>
      <c r="QP19" s="129"/>
      <c r="QQ19" s="129"/>
      <c r="QR19" s="129"/>
      <c r="QS19" s="129"/>
      <c r="QT19" s="129"/>
      <c r="QU19" s="129"/>
      <c r="QV19" s="129"/>
      <c r="QW19" s="129"/>
      <c r="QX19" s="129"/>
      <c r="QY19" s="129"/>
      <c r="QZ19" s="129"/>
      <c r="RA19" s="129"/>
      <c r="RB19" s="129"/>
      <c r="RC19" s="129"/>
      <c r="RD19" s="129"/>
      <c r="RE19" s="129"/>
      <c r="RF19" s="129"/>
      <c r="RG19" s="129"/>
      <c r="RH19" s="129"/>
      <c r="RI19" s="129"/>
      <c r="RJ19" s="129"/>
      <c r="RK19" s="129"/>
      <c r="RL19" s="129"/>
      <c r="RM19" s="129"/>
      <c r="RN19" s="129"/>
      <c r="RO19" s="129"/>
      <c r="RP19" s="129"/>
      <c r="RQ19" s="129"/>
      <c r="RR19" s="129"/>
      <c r="RS19" s="129"/>
      <c r="RT19" s="129"/>
      <c r="RU19" s="129"/>
      <c r="RV19" s="129"/>
      <c r="RW19" s="129"/>
      <c r="RX19" s="129"/>
      <c r="RY19" s="129"/>
      <c r="RZ19" s="129"/>
      <c r="SA19" s="129"/>
      <c r="SB19" s="129"/>
      <c r="SC19" s="129"/>
      <c r="SD19" s="129"/>
      <c r="SE19" s="129"/>
      <c r="SF19" s="129"/>
      <c r="SG19" s="129"/>
      <c r="SH19" s="129"/>
      <c r="SI19" s="129"/>
      <c r="SJ19" s="129"/>
      <c r="SK19" s="129"/>
      <c r="SL19" s="129"/>
      <c r="SM19" s="129"/>
      <c r="SN19" s="129"/>
      <c r="SO19" s="129"/>
      <c r="SP19" s="129"/>
      <c r="SQ19" s="129"/>
      <c r="SR19" s="129"/>
      <c r="SS19" s="129"/>
      <c r="ST19" s="129"/>
      <c r="SU19" s="129"/>
      <c r="SV19" s="129"/>
      <c r="SW19" s="129"/>
      <c r="SX19" s="129"/>
      <c r="SY19" s="129"/>
      <c r="SZ19" s="129"/>
      <c r="TA19" s="129"/>
      <c r="TB19" s="129"/>
      <c r="TC19" s="129"/>
      <c r="TD19" s="129"/>
      <c r="TE19" s="129"/>
      <c r="TF19" s="129"/>
      <c r="TG19" s="129"/>
      <c r="TH19" s="129"/>
      <c r="TI19" s="129"/>
      <c r="TJ19" s="129"/>
      <c r="TK19" s="129"/>
      <c r="TL19" s="129"/>
      <c r="TM19" s="129"/>
      <c r="TN19" s="129"/>
      <c r="TO19" s="129"/>
      <c r="TP19" s="129"/>
      <c r="TQ19" s="129"/>
      <c r="TR19" s="129"/>
      <c r="TS19" s="129"/>
      <c r="TT19" s="129"/>
      <c r="TU19" s="129"/>
      <c r="TV19" s="129"/>
      <c r="TW19" s="129"/>
      <c r="TX19" s="129"/>
      <c r="TY19" s="129"/>
      <c r="TZ19" s="129"/>
      <c r="UA19" s="129"/>
      <c r="UB19" s="129"/>
      <c r="UC19" s="129"/>
      <c r="UD19" s="129"/>
      <c r="UE19" s="129"/>
      <c r="UF19" s="129"/>
      <c r="UG19" s="129"/>
      <c r="UH19" s="129"/>
      <c r="UI19" s="129"/>
      <c r="UJ19" s="129"/>
      <c r="UK19" s="129"/>
      <c r="UL19" s="129"/>
      <c r="UM19" s="129"/>
      <c r="UN19" s="129"/>
      <c r="UO19" s="129"/>
      <c r="UP19" s="129"/>
      <c r="UQ19" s="129"/>
      <c r="UR19" s="129"/>
      <c r="US19" s="129"/>
      <c r="UT19" s="129"/>
      <c r="UU19" s="129"/>
      <c r="UV19" s="129"/>
      <c r="UW19" s="129"/>
      <c r="UX19" s="129"/>
      <c r="UY19" s="129"/>
      <c r="UZ19" s="129"/>
      <c r="VA19" s="129"/>
      <c r="VB19" s="129"/>
      <c r="VC19" s="129"/>
      <c r="VD19" s="129"/>
      <c r="VE19" s="129"/>
      <c r="VF19" s="129"/>
      <c r="VG19" s="129"/>
      <c r="VH19" s="129"/>
      <c r="VI19" s="129"/>
      <c r="VJ19" s="129"/>
      <c r="VK19" s="129"/>
      <c r="VL19" s="129"/>
      <c r="VM19" s="129"/>
      <c r="VN19" s="129"/>
      <c r="VO19" s="129"/>
      <c r="VP19" s="129"/>
      <c r="VQ19" s="129"/>
      <c r="VR19" s="129"/>
      <c r="VS19" s="129"/>
      <c r="VT19" s="129"/>
      <c r="VU19" s="129"/>
      <c r="VV19" s="129"/>
      <c r="VW19" s="129"/>
      <c r="VX19" s="129"/>
      <c r="VY19" s="129"/>
      <c r="VZ19" s="129"/>
      <c r="WA19" s="129"/>
      <c r="WB19" s="129"/>
      <c r="WC19" s="129"/>
      <c r="WD19" s="129"/>
      <c r="WE19" s="129"/>
      <c r="WF19" s="129"/>
      <c r="WG19" s="129"/>
      <c r="WH19" s="129"/>
      <c r="WI19" s="129"/>
      <c r="WJ19" s="129"/>
      <c r="WK19" s="129"/>
      <c r="WL19" s="129"/>
      <c r="WM19" s="129"/>
      <c r="WN19" s="129"/>
      <c r="WO19" s="129"/>
      <c r="WP19" s="129"/>
      <c r="WQ19" s="129"/>
      <c r="WR19" s="129"/>
      <c r="WS19" s="129"/>
      <c r="WT19" s="129"/>
      <c r="WU19" s="129"/>
      <c r="WV19" s="129"/>
      <c r="WW19" s="129"/>
      <c r="WX19" s="129"/>
      <c r="WY19" s="129"/>
      <c r="WZ19" s="129"/>
      <c r="XA19" s="129"/>
      <c r="XB19" s="129"/>
      <c r="XC19" s="129"/>
      <c r="XD19" s="129"/>
      <c r="XE19" s="129"/>
      <c r="XF19" s="129"/>
      <c r="XG19" s="129"/>
      <c r="XH19" s="129"/>
      <c r="XI19" s="129"/>
      <c r="XJ19" s="129"/>
      <c r="XK19" s="129"/>
      <c r="XL19" s="129"/>
      <c r="XM19" s="129"/>
      <c r="XN19" s="129"/>
      <c r="XO19" s="129"/>
      <c r="XP19" s="129"/>
      <c r="XQ19" s="129"/>
      <c r="XR19" s="129"/>
      <c r="XS19" s="129"/>
      <c r="XT19" s="129"/>
      <c r="XU19" s="129"/>
      <c r="XV19" s="129"/>
      <c r="XW19" s="129"/>
      <c r="XX19" s="129"/>
      <c r="XY19" s="129"/>
      <c r="XZ19" s="129"/>
      <c r="YA19" s="129"/>
      <c r="YB19" s="129"/>
      <c r="YC19" s="129"/>
      <c r="YD19" s="129"/>
      <c r="YE19" s="129"/>
      <c r="YF19" s="129"/>
      <c r="YG19" s="129"/>
      <c r="YH19" s="129"/>
      <c r="YI19" s="129"/>
      <c r="YJ19" s="129"/>
      <c r="YK19" s="129"/>
      <c r="YL19" s="129"/>
      <c r="YM19" s="129"/>
      <c r="YN19" s="129"/>
      <c r="YO19" s="129"/>
      <c r="YP19" s="129"/>
      <c r="YQ19" s="129"/>
      <c r="YR19" s="129"/>
      <c r="YS19" s="129"/>
      <c r="YT19" s="129"/>
      <c r="YU19" s="129"/>
      <c r="YV19" s="129"/>
      <c r="YW19" s="129"/>
      <c r="YX19" s="129"/>
      <c r="YY19" s="129"/>
      <c r="YZ19" s="129"/>
      <c r="ZA19" s="129"/>
      <c r="ZB19" s="129"/>
      <c r="ZC19" s="129"/>
      <c r="ZD19" s="129"/>
      <c r="ZE19" s="129"/>
      <c r="ZF19" s="129"/>
      <c r="ZG19" s="129"/>
      <c r="ZH19" s="129"/>
      <c r="ZI19" s="129"/>
      <c r="ZJ19" s="129"/>
      <c r="ZK19" s="129"/>
      <c r="ZL19" s="129"/>
      <c r="ZM19" s="129"/>
      <c r="ZN19" s="129"/>
      <c r="ZO19" s="129"/>
      <c r="ZP19" s="129"/>
      <c r="ZQ19" s="129"/>
      <c r="ZR19" s="129"/>
      <c r="ZS19" s="129"/>
      <c r="ZT19" s="129"/>
      <c r="ZU19" s="129"/>
      <c r="ZV19" s="129"/>
      <c r="ZW19" s="129"/>
      <c r="ZX19" s="129"/>
      <c r="ZY19" s="129"/>
      <c r="ZZ19" s="129"/>
      <c r="AAA19" s="129"/>
      <c r="AAB19" s="129"/>
      <c r="AAC19" s="129"/>
      <c r="AAD19" s="129"/>
      <c r="AAE19" s="129"/>
      <c r="AAF19" s="129"/>
      <c r="AAG19" s="129"/>
      <c r="AAH19" s="129"/>
      <c r="AAI19" s="129"/>
      <c r="AAJ19" s="129"/>
      <c r="AAK19" s="129"/>
      <c r="AAL19" s="129"/>
      <c r="AAM19" s="129"/>
      <c r="AAN19" s="129"/>
      <c r="AAO19" s="129"/>
      <c r="AAP19" s="129"/>
      <c r="AAQ19" s="129"/>
      <c r="AAR19" s="129"/>
      <c r="AAS19" s="129"/>
      <c r="AAT19" s="129"/>
      <c r="AAU19" s="129"/>
      <c r="AAV19" s="129"/>
      <c r="AAW19" s="129"/>
      <c r="AAX19" s="129"/>
      <c r="AAY19" s="129"/>
      <c r="AAZ19" s="129"/>
      <c r="ABA19" s="129"/>
      <c r="ABB19" s="129"/>
      <c r="ABC19" s="129"/>
      <c r="ABD19" s="129"/>
      <c r="ABE19" s="129"/>
      <c r="ABF19" s="129"/>
      <c r="ABG19" s="129"/>
      <c r="ABH19" s="129"/>
      <c r="ABI19" s="129"/>
      <c r="ABJ19" s="129"/>
      <c r="ABK19" s="129"/>
      <c r="ABL19" s="129"/>
      <c r="ABM19" s="129"/>
      <c r="ABN19" s="129"/>
      <c r="ABO19" s="129"/>
      <c r="ABP19" s="129"/>
      <c r="ABQ19" s="129"/>
      <c r="ABR19" s="129"/>
      <c r="ABS19" s="129"/>
      <c r="ABT19" s="129"/>
      <c r="ABU19" s="129"/>
      <c r="ABV19" s="129"/>
      <c r="ABW19" s="129"/>
      <c r="ABX19" s="129"/>
      <c r="ABY19" s="129"/>
      <c r="ABZ19" s="129"/>
      <c r="ACA19" s="129"/>
      <c r="ACB19" s="129"/>
      <c r="ACC19" s="129"/>
      <c r="ACD19" s="129"/>
      <c r="ACE19" s="129"/>
      <c r="ACF19" s="129"/>
      <c r="ACG19" s="129"/>
      <c r="ACH19" s="129"/>
      <c r="ACI19" s="129"/>
      <c r="ACJ19" s="129"/>
      <c r="ACK19" s="129"/>
      <c r="ACL19" s="129"/>
      <c r="ACM19" s="129"/>
      <c r="ACN19" s="129"/>
      <c r="ACO19" s="129"/>
      <c r="ACP19" s="129"/>
      <c r="ACQ19" s="129"/>
      <c r="ACR19" s="129"/>
      <c r="ACS19" s="129"/>
      <c r="ACT19" s="129"/>
      <c r="ACU19" s="129"/>
      <c r="ACV19" s="129"/>
      <c r="ACW19" s="129"/>
      <c r="ACX19" s="129"/>
      <c r="ACY19" s="129"/>
      <c r="ACZ19" s="129"/>
      <c r="ADA19" s="129"/>
      <c r="ADB19" s="129"/>
      <c r="ADC19" s="129"/>
      <c r="ADD19" s="129"/>
      <c r="ADE19" s="129"/>
      <c r="ADF19" s="129"/>
      <c r="ADG19" s="129"/>
      <c r="ADH19" s="129"/>
      <c r="ADI19" s="129"/>
      <c r="ADJ19" s="129"/>
      <c r="ADK19" s="129"/>
      <c r="ADL19" s="129"/>
      <c r="ADM19" s="129"/>
      <c r="ADN19" s="129"/>
      <c r="ADO19" s="129"/>
      <c r="ADP19" s="129"/>
      <c r="ADQ19" s="129"/>
      <c r="ADR19" s="129"/>
      <c r="ADS19" s="129"/>
      <c r="ADT19" s="129"/>
      <c r="ADU19" s="129"/>
      <c r="ADV19" s="129"/>
      <c r="ADW19" s="129"/>
      <c r="ADX19" s="129"/>
      <c r="ADY19" s="129"/>
      <c r="ADZ19" s="129"/>
      <c r="AEA19" s="129"/>
      <c r="AEB19" s="129"/>
      <c r="AEC19" s="129"/>
      <c r="AED19" s="129"/>
      <c r="AEE19" s="129"/>
      <c r="AEF19" s="129"/>
      <c r="AEG19" s="129"/>
      <c r="AEH19" s="129"/>
      <c r="AEI19" s="129"/>
      <c r="AEJ19" s="129"/>
      <c r="AEK19" s="129"/>
      <c r="AEL19" s="129"/>
      <c r="AEM19" s="129"/>
      <c r="AEN19" s="129"/>
      <c r="AEO19" s="129"/>
      <c r="AEP19" s="129"/>
      <c r="AEQ19" s="129"/>
      <c r="AER19" s="129"/>
      <c r="AES19" s="129"/>
      <c r="AET19" s="129"/>
      <c r="AEU19" s="129"/>
      <c r="AEV19" s="129"/>
      <c r="AEW19" s="129"/>
      <c r="AEX19" s="129"/>
      <c r="AEY19" s="129"/>
      <c r="AEZ19" s="129"/>
      <c r="AFA19" s="129"/>
      <c r="AFB19" s="129"/>
      <c r="AFC19" s="129"/>
      <c r="AFD19" s="129"/>
      <c r="AFE19" s="129"/>
      <c r="AFF19" s="129"/>
      <c r="AFG19" s="129"/>
      <c r="AFH19" s="129"/>
      <c r="AFI19" s="129"/>
      <c r="AFJ19" s="129"/>
      <c r="AFK19" s="129"/>
      <c r="AFL19" s="129"/>
      <c r="AFM19" s="129"/>
      <c r="AFN19" s="129"/>
      <c r="AFO19" s="129"/>
      <c r="AFP19" s="129"/>
      <c r="AFQ19" s="129"/>
      <c r="AFR19" s="129"/>
      <c r="AFS19" s="129"/>
      <c r="AFT19" s="129"/>
      <c r="AFU19" s="129"/>
      <c r="AFV19" s="129"/>
      <c r="AFW19" s="129"/>
      <c r="AFX19" s="129"/>
      <c r="AFY19" s="129"/>
      <c r="AFZ19" s="129"/>
      <c r="AGA19" s="129"/>
      <c r="AGB19" s="129"/>
      <c r="AGC19" s="129"/>
      <c r="AGD19" s="129"/>
      <c r="AGE19" s="129"/>
      <c r="AGF19" s="129"/>
      <c r="AGG19" s="129"/>
      <c r="AGH19" s="129"/>
      <c r="AGI19" s="129"/>
      <c r="AGJ19" s="129"/>
      <c r="AGK19" s="129"/>
      <c r="AGL19" s="129"/>
      <c r="AGM19" s="129"/>
      <c r="AGN19" s="129"/>
      <c r="AGO19" s="129"/>
      <c r="AGP19" s="129"/>
      <c r="AGQ19" s="129"/>
      <c r="AGR19" s="129"/>
      <c r="AGS19" s="129"/>
      <c r="AGT19" s="129"/>
      <c r="AGU19" s="129"/>
      <c r="AGV19" s="129"/>
      <c r="AGW19" s="129"/>
      <c r="AGX19" s="129"/>
      <c r="AGY19" s="129"/>
      <c r="AGZ19" s="129"/>
      <c r="AHA19" s="129"/>
      <c r="AHB19" s="129"/>
      <c r="AHC19" s="129"/>
      <c r="AHD19" s="129"/>
      <c r="AHE19" s="129"/>
      <c r="AHF19" s="129"/>
      <c r="AHG19" s="129"/>
      <c r="AHH19" s="129"/>
      <c r="AHI19" s="129"/>
      <c r="AHJ19" s="129"/>
      <c r="AHK19" s="129"/>
      <c r="AHL19" s="129"/>
      <c r="AHM19" s="129"/>
      <c r="AHN19" s="129"/>
      <c r="AHO19" s="129"/>
      <c r="AHP19" s="129"/>
      <c r="AHQ19" s="129"/>
      <c r="AHR19" s="129"/>
      <c r="AHS19" s="129"/>
      <c r="AHT19" s="129"/>
      <c r="AHU19" s="129"/>
      <c r="AHV19" s="129"/>
      <c r="AHW19" s="129"/>
      <c r="AHX19" s="129"/>
      <c r="AHY19" s="129"/>
      <c r="AHZ19" s="129"/>
      <c r="AIA19" s="129"/>
      <c r="AIB19" s="129"/>
      <c r="AIC19" s="129"/>
      <c r="AID19" s="129"/>
      <c r="AIE19" s="129"/>
      <c r="AIF19" s="129"/>
      <c r="AIG19" s="129"/>
      <c r="AIH19" s="129"/>
      <c r="AII19" s="129"/>
      <c r="AIJ19" s="129"/>
      <c r="AIK19" s="129"/>
      <c r="AIL19" s="129"/>
      <c r="AIM19" s="129"/>
      <c r="AIN19" s="129"/>
      <c r="AIO19" s="129"/>
      <c r="AIP19" s="129"/>
      <c r="AIQ19" s="129"/>
      <c r="AIR19" s="129"/>
      <c r="AIS19" s="129"/>
      <c r="AIT19" s="129"/>
      <c r="AIU19" s="129"/>
      <c r="AIV19" s="129"/>
      <c r="AIW19" s="129"/>
      <c r="AIX19" s="129"/>
      <c r="AIY19" s="129"/>
      <c r="AIZ19" s="129"/>
      <c r="AJA19" s="129"/>
      <c r="AJB19" s="129"/>
      <c r="AJC19" s="129"/>
      <c r="AJD19" s="129"/>
      <c r="AJE19" s="129"/>
      <c r="AJF19" s="129"/>
      <c r="AJG19" s="129"/>
      <c r="AJH19" s="129"/>
      <c r="AJI19" s="129"/>
      <c r="AJJ19" s="129"/>
      <c r="AJK19" s="129"/>
      <c r="AJL19" s="129"/>
      <c r="AJM19" s="129"/>
      <c r="AJN19" s="129"/>
      <c r="AJO19" s="129"/>
      <c r="AJP19" s="129"/>
      <c r="AJQ19" s="129"/>
      <c r="AJR19" s="129"/>
      <c r="AJS19" s="129"/>
      <c r="AJT19" s="129"/>
      <c r="AJU19" s="129"/>
      <c r="AJV19" s="129"/>
      <c r="AJW19" s="129"/>
      <c r="AJX19" s="129"/>
      <c r="AJY19" s="129"/>
      <c r="AJZ19" s="129"/>
      <c r="AKA19" s="129"/>
      <c r="AKB19" s="129"/>
      <c r="AKC19" s="129"/>
      <c r="AKD19" s="129"/>
      <c r="AKE19" s="129"/>
      <c r="AKF19" s="129"/>
      <c r="AKG19" s="129"/>
      <c r="AKH19" s="129"/>
      <c r="AKI19" s="129"/>
      <c r="AKJ19" s="129"/>
      <c r="AKK19" s="129"/>
      <c r="AKL19" s="129"/>
      <c r="AKM19" s="129"/>
      <c r="AKN19" s="129"/>
      <c r="AKO19" s="129"/>
      <c r="AKP19" s="129"/>
      <c r="AKQ19" s="129"/>
      <c r="AKR19" s="129"/>
      <c r="AKS19" s="129"/>
      <c r="AKT19" s="129"/>
      <c r="AKU19" s="129"/>
      <c r="AKV19" s="129"/>
      <c r="AKW19" s="129"/>
      <c r="AKX19" s="129"/>
      <c r="AKY19" s="129"/>
      <c r="AKZ19" s="129"/>
      <c r="ALA19" s="129"/>
      <c r="ALB19" s="129"/>
      <c r="ALC19" s="129"/>
      <c r="ALD19" s="129"/>
      <c r="ALE19" s="129"/>
      <c r="ALF19" s="129"/>
      <c r="ALG19" s="129"/>
      <c r="ALH19" s="129"/>
      <c r="ALI19" s="129"/>
      <c r="ALJ19" s="129"/>
      <c r="ALK19" s="129"/>
      <c r="ALL19" s="129"/>
      <c r="ALM19" s="129"/>
      <c r="ALN19" s="129"/>
      <c r="ALO19" s="129"/>
      <c r="ALP19" s="129"/>
      <c r="ALQ19" s="129"/>
      <c r="ALR19" s="129"/>
      <c r="ALS19" s="129"/>
      <c r="ALT19" s="129"/>
      <c r="ALU19" s="129"/>
      <c r="ALV19" s="129"/>
      <c r="ALW19" s="129"/>
      <c r="ALX19" s="129"/>
      <c r="ALY19" s="129"/>
      <c r="ALZ19" s="129"/>
      <c r="AMA19" s="129"/>
      <c r="AMB19" s="129"/>
      <c r="AMC19" s="129"/>
      <c r="AMD19" s="129"/>
      <c r="AME19" s="129"/>
      <c r="AMF19" s="129"/>
      <c r="AMG19" s="129"/>
      <c r="AMH19" s="129"/>
      <c r="AMI19" s="129"/>
      <c r="AMJ19" s="129"/>
      <c r="AMK19" s="129"/>
      <c r="AML19" s="129"/>
      <c r="AMM19" s="129"/>
      <c r="AMN19" s="129"/>
      <c r="AMO19" s="129"/>
      <c r="AMP19" s="129"/>
      <c r="AMQ19" s="129"/>
      <c r="AMR19" s="129"/>
      <c r="AMS19" s="129"/>
      <c r="AMT19" s="129"/>
      <c r="AMU19" s="129"/>
      <c r="AMV19" s="129"/>
      <c r="AMW19" s="129"/>
      <c r="AMX19" s="129"/>
      <c r="AMY19" s="129"/>
      <c r="AMZ19" s="129"/>
      <c r="ANA19" s="129"/>
      <c r="ANB19" s="129"/>
      <c r="ANC19" s="129"/>
      <c r="AND19" s="129"/>
      <c r="ANE19" s="129"/>
      <c r="ANF19" s="129"/>
      <c r="ANG19" s="129"/>
      <c r="ANH19" s="129"/>
      <c r="ANI19" s="129"/>
      <c r="ANJ19" s="129"/>
      <c r="ANK19" s="129"/>
      <c r="ANL19" s="129"/>
      <c r="ANM19" s="129"/>
      <c r="ANN19" s="129"/>
      <c r="ANO19" s="129"/>
      <c r="ANP19" s="129"/>
      <c r="ANQ19" s="129"/>
      <c r="ANR19" s="129"/>
      <c r="ANS19" s="129"/>
      <c r="ANT19" s="129"/>
      <c r="ANU19" s="129"/>
      <c r="ANV19" s="129"/>
      <c r="ANW19" s="129"/>
      <c r="ANX19" s="129"/>
      <c r="ANY19" s="129"/>
      <c r="ANZ19" s="129"/>
      <c r="AOA19" s="129"/>
      <c r="AOB19" s="129"/>
      <c r="AOC19" s="129"/>
      <c r="AOD19" s="129"/>
      <c r="AOE19" s="129"/>
      <c r="AOF19" s="129"/>
      <c r="AOG19" s="129"/>
      <c r="AOH19" s="129"/>
      <c r="AOI19" s="129"/>
      <c r="AOJ19" s="129"/>
      <c r="AOK19" s="129"/>
      <c r="AOL19" s="129"/>
      <c r="AOM19" s="129"/>
      <c r="AON19" s="129"/>
      <c r="AOO19" s="129"/>
      <c r="AOP19" s="129"/>
      <c r="AOQ19" s="129"/>
      <c r="AOR19" s="129"/>
      <c r="AOS19" s="129"/>
      <c r="AOT19" s="129"/>
      <c r="AOU19" s="129"/>
      <c r="AOV19" s="129"/>
      <c r="AOW19" s="129"/>
      <c r="AOX19" s="129"/>
      <c r="AOY19" s="129"/>
      <c r="AOZ19" s="129"/>
      <c r="APA19" s="129"/>
      <c r="APB19" s="129"/>
      <c r="APC19" s="129"/>
      <c r="APD19" s="129"/>
      <c r="APE19" s="129"/>
      <c r="APF19" s="129"/>
      <c r="APG19" s="129"/>
      <c r="APH19" s="129"/>
      <c r="API19" s="129"/>
      <c r="APJ19" s="129"/>
      <c r="APK19" s="129"/>
      <c r="APL19" s="129"/>
      <c r="APM19" s="129"/>
      <c r="APN19" s="129"/>
      <c r="APO19" s="129"/>
      <c r="APP19" s="129"/>
      <c r="APQ19" s="129"/>
      <c r="APR19" s="129"/>
      <c r="APS19" s="129"/>
      <c r="APT19" s="129"/>
      <c r="APU19" s="129"/>
      <c r="APV19" s="129"/>
      <c r="APW19" s="129"/>
      <c r="APX19" s="129"/>
      <c r="APY19" s="129"/>
      <c r="APZ19" s="129"/>
      <c r="AQA19" s="129"/>
      <c r="AQB19" s="129"/>
      <c r="AQC19" s="129"/>
      <c r="AQD19" s="129"/>
      <c r="AQE19" s="129"/>
      <c r="AQF19" s="129"/>
      <c r="AQG19" s="129"/>
      <c r="AQH19" s="129"/>
      <c r="AQI19" s="129"/>
      <c r="AQJ19" s="129"/>
      <c r="AQK19" s="129"/>
      <c r="AQL19" s="129"/>
      <c r="AQM19" s="129"/>
      <c r="AQN19" s="129"/>
      <c r="AQO19" s="129"/>
      <c r="AQP19" s="129"/>
      <c r="AQQ19" s="129"/>
      <c r="AQR19" s="129"/>
      <c r="AQS19" s="129"/>
      <c r="AQT19" s="129"/>
      <c r="AQU19" s="129"/>
      <c r="AQV19" s="129"/>
      <c r="AQW19" s="129"/>
      <c r="AQX19" s="129"/>
      <c r="AQY19" s="129"/>
      <c r="AQZ19" s="129"/>
      <c r="ARA19" s="129"/>
      <c r="ARB19" s="129"/>
      <c r="ARC19" s="129"/>
      <c r="ARD19" s="129"/>
      <c r="ARE19" s="129"/>
      <c r="ARF19" s="129"/>
      <c r="ARG19" s="129"/>
      <c r="ARH19" s="129"/>
      <c r="ARI19" s="129"/>
      <c r="ARJ19" s="129"/>
      <c r="ARK19" s="129"/>
      <c r="ARL19" s="129"/>
      <c r="ARM19" s="129"/>
      <c r="ARN19" s="129"/>
      <c r="ARO19" s="129"/>
      <c r="ARP19" s="129"/>
      <c r="ARQ19" s="129"/>
      <c r="ARR19" s="129"/>
      <c r="ARS19" s="129"/>
      <c r="ART19" s="129"/>
      <c r="ARU19" s="129"/>
      <c r="ARV19" s="129"/>
      <c r="ARW19" s="129"/>
      <c r="ARX19" s="129"/>
      <c r="ARY19" s="129"/>
      <c r="ARZ19" s="129"/>
      <c r="ASA19" s="129"/>
      <c r="ASB19" s="129"/>
      <c r="ASC19" s="129"/>
      <c r="ASD19" s="129"/>
      <c r="ASE19" s="129"/>
      <c r="ASF19" s="129"/>
      <c r="ASG19" s="129"/>
      <c r="ASH19" s="129"/>
      <c r="ASI19" s="129"/>
      <c r="ASJ19" s="129"/>
      <c r="ASK19" s="129"/>
      <c r="ASL19" s="129"/>
      <c r="ASM19" s="129"/>
      <c r="ASN19" s="129"/>
      <c r="ASO19" s="129"/>
      <c r="ASP19" s="129"/>
      <c r="ASQ19" s="129"/>
      <c r="ASR19" s="129"/>
      <c r="ASS19" s="129"/>
      <c r="AST19" s="129"/>
      <c r="ASU19" s="129"/>
      <c r="ASV19" s="129"/>
      <c r="ASW19" s="129"/>
      <c r="ASX19" s="129"/>
      <c r="ASY19" s="129"/>
      <c r="ASZ19" s="129"/>
      <c r="ATA19" s="129"/>
      <c r="ATB19" s="129"/>
      <c r="ATC19" s="129"/>
      <c r="ATD19" s="129"/>
      <c r="ATE19" s="129"/>
      <c r="ATF19" s="129"/>
      <c r="ATG19" s="129"/>
      <c r="ATH19" s="129"/>
      <c r="ATI19" s="129"/>
      <c r="ATJ19" s="129"/>
      <c r="ATK19" s="129"/>
      <c r="ATL19" s="129"/>
      <c r="ATM19" s="129"/>
      <c r="ATN19" s="129"/>
      <c r="ATO19" s="129"/>
      <c r="ATP19" s="129"/>
      <c r="ATQ19" s="129"/>
      <c r="ATR19" s="129"/>
      <c r="ATS19" s="129"/>
      <c r="ATT19" s="129"/>
      <c r="ATU19" s="129"/>
      <c r="ATV19" s="129"/>
      <c r="ATW19" s="129"/>
      <c r="ATX19" s="129"/>
      <c r="ATY19" s="129"/>
      <c r="ATZ19" s="129"/>
      <c r="AUA19" s="129"/>
      <c r="AUB19" s="129"/>
      <c r="AUC19" s="129"/>
      <c r="AUD19" s="129"/>
      <c r="AUE19" s="129"/>
      <c r="AUF19" s="129"/>
      <c r="AUG19" s="129"/>
      <c r="AUH19" s="129"/>
      <c r="AUI19" s="129"/>
      <c r="AUJ19" s="129"/>
      <c r="AUK19" s="129"/>
      <c r="AUL19" s="129"/>
      <c r="AUM19" s="129"/>
      <c r="AUN19" s="129"/>
      <c r="AUO19" s="129"/>
      <c r="AUP19" s="129"/>
      <c r="AUQ19" s="129"/>
      <c r="AUR19" s="129"/>
      <c r="AUS19" s="129"/>
      <c r="AUT19" s="129"/>
      <c r="AUU19" s="129"/>
      <c r="AUV19" s="129"/>
      <c r="AUW19" s="129"/>
      <c r="AUX19" s="129"/>
      <c r="AUY19" s="129"/>
      <c r="AUZ19" s="129"/>
      <c r="AVA19" s="129"/>
      <c r="AVB19" s="129"/>
      <c r="AVC19" s="129"/>
      <c r="AVD19" s="129"/>
      <c r="AVE19" s="129"/>
      <c r="AVF19" s="129"/>
      <c r="AVG19" s="129"/>
      <c r="AVH19" s="129"/>
      <c r="AVI19" s="129"/>
      <c r="AVJ19" s="129"/>
      <c r="AVK19" s="129"/>
      <c r="AVL19" s="129"/>
      <c r="AVM19" s="129"/>
      <c r="AVN19" s="129"/>
      <c r="AVO19" s="129"/>
      <c r="AVP19" s="129"/>
      <c r="AVQ19" s="129"/>
      <c r="AVR19" s="129"/>
      <c r="AVS19" s="129"/>
      <c r="AVT19" s="129"/>
      <c r="AVU19" s="129"/>
      <c r="AVV19" s="129"/>
      <c r="AVW19" s="129"/>
      <c r="AVX19" s="129"/>
      <c r="AVY19" s="129"/>
      <c r="AVZ19" s="129"/>
      <c r="AWA19" s="129"/>
      <c r="AWB19" s="129"/>
      <c r="AWC19" s="129"/>
      <c r="AWD19" s="129"/>
      <c r="AWE19" s="129"/>
      <c r="AWF19" s="129"/>
      <c r="AWG19" s="129"/>
      <c r="AWH19" s="129"/>
      <c r="AWI19" s="129"/>
      <c r="AWJ19" s="129"/>
      <c r="AWK19" s="129"/>
      <c r="AWL19" s="129"/>
      <c r="AWM19" s="129"/>
      <c r="AWN19" s="129"/>
      <c r="AWO19" s="129"/>
      <c r="AWP19" s="129"/>
      <c r="AWQ19" s="129"/>
      <c r="AWR19" s="129"/>
      <c r="AWS19" s="129"/>
      <c r="AWT19" s="129"/>
      <c r="AWU19" s="129"/>
      <c r="AWV19" s="129"/>
      <c r="AWW19" s="129"/>
      <c r="AWX19" s="129"/>
      <c r="AWY19" s="129"/>
      <c r="AWZ19" s="129"/>
      <c r="AXA19" s="129"/>
      <c r="AXB19" s="129"/>
      <c r="AXC19" s="129"/>
      <c r="AXD19" s="129"/>
      <c r="AXE19" s="129"/>
      <c r="AXF19" s="129"/>
      <c r="AXG19" s="129"/>
      <c r="AXH19" s="129"/>
      <c r="AXI19" s="129"/>
      <c r="AXJ19" s="129"/>
      <c r="AXK19" s="129"/>
      <c r="AXL19" s="129"/>
      <c r="AXM19" s="129"/>
      <c r="AXN19" s="129"/>
      <c r="AXO19" s="129"/>
      <c r="AXP19" s="129"/>
      <c r="AXQ19" s="129"/>
      <c r="AXR19" s="129"/>
      <c r="AXS19" s="129"/>
      <c r="AXT19" s="129"/>
      <c r="AXU19" s="129"/>
      <c r="AXV19" s="129"/>
      <c r="AXW19" s="129"/>
      <c r="AXX19" s="129"/>
      <c r="AXY19" s="129"/>
      <c r="AXZ19" s="129"/>
      <c r="AYA19" s="129"/>
      <c r="AYB19" s="129"/>
      <c r="AYC19" s="129"/>
      <c r="AYD19" s="129"/>
      <c r="AYE19" s="129"/>
      <c r="AYF19" s="129"/>
      <c r="AYG19" s="129"/>
      <c r="AYH19" s="129"/>
      <c r="AYI19" s="129"/>
      <c r="AYJ19" s="129"/>
      <c r="AYK19" s="129"/>
      <c r="AYL19" s="129"/>
      <c r="AYM19" s="129"/>
      <c r="AYN19" s="129"/>
      <c r="AYO19" s="129"/>
      <c r="AYP19" s="129"/>
      <c r="AYQ19" s="129"/>
      <c r="AYR19" s="129"/>
      <c r="AYS19" s="129"/>
      <c r="AYT19" s="129"/>
      <c r="AYU19" s="129"/>
      <c r="AYV19" s="129"/>
      <c r="AYW19" s="129"/>
      <c r="AYX19" s="129"/>
      <c r="AYY19" s="129"/>
      <c r="AYZ19" s="129"/>
      <c r="AZA19" s="129"/>
      <c r="AZB19" s="129"/>
      <c r="AZC19" s="129"/>
      <c r="AZD19" s="129"/>
      <c r="AZE19" s="129"/>
      <c r="AZF19" s="129"/>
      <c r="AZG19" s="129"/>
      <c r="AZH19" s="129"/>
      <c r="AZI19" s="129"/>
      <c r="AZJ19" s="129"/>
      <c r="AZK19" s="129"/>
      <c r="AZL19" s="129"/>
      <c r="AZM19" s="129"/>
      <c r="AZN19" s="129"/>
      <c r="AZO19" s="129"/>
      <c r="AZP19" s="129"/>
      <c r="AZQ19" s="129"/>
      <c r="AZR19" s="129"/>
      <c r="AZS19" s="129"/>
      <c r="AZT19" s="129"/>
      <c r="AZU19" s="129"/>
      <c r="AZV19" s="129"/>
      <c r="AZW19" s="129"/>
      <c r="AZX19" s="129"/>
      <c r="AZY19" s="129"/>
      <c r="AZZ19" s="129"/>
      <c r="BAA19" s="129"/>
      <c r="BAB19" s="129"/>
      <c r="BAC19" s="129"/>
      <c r="BAD19" s="129"/>
      <c r="BAE19" s="129"/>
      <c r="BAF19" s="129"/>
      <c r="BAG19" s="129"/>
      <c r="BAH19" s="129"/>
      <c r="BAI19" s="129"/>
      <c r="BAJ19" s="129"/>
      <c r="BAK19" s="129"/>
      <c r="BAL19" s="129"/>
      <c r="BAM19" s="129"/>
      <c r="BAN19" s="129"/>
      <c r="BAO19" s="129"/>
      <c r="BAP19" s="129"/>
      <c r="BAQ19" s="129"/>
      <c r="BAR19" s="129"/>
      <c r="BAS19" s="129"/>
      <c r="BAT19" s="129"/>
      <c r="BAU19" s="129"/>
      <c r="BAV19" s="129"/>
      <c r="BAW19" s="129"/>
      <c r="BAX19" s="129"/>
      <c r="BAY19" s="129"/>
      <c r="BAZ19" s="129"/>
      <c r="BBA19" s="129"/>
      <c r="BBB19" s="129"/>
      <c r="BBC19" s="129"/>
      <c r="BBD19" s="129"/>
      <c r="BBE19" s="129"/>
      <c r="BBF19" s="129"/>
      <c r="BBG19" s="129"/>
      <c r="BBH19" s="129"/>
      <c r="BBI19" s="129"/>
      <c r="BBJ19" s="129"/>
      <c r="BBK19" s="129"/>
      <c r="BBL19" s="129"/>
      <c r="BBM19" s="129"/>
      <c r="BBN19" s="129"/>
      <c r="BBO19" s="129"/>
      <c r="BBP19" s="129"/>
      <c r="BBQ19" s="129"/>
      <c r="BBR19" s="129"/>
      <c r="BBS19" s="129"/>
      <c r="BBT19" s="129"/>
      <c r="BBU19" s="129"/>
      <c r="BBV19" s="129"/>
      <c r="BBW19" s="129"/>
      <c r="BBX19" s="129"/>
      <c r="BBY19" s="129"/>
      <c r="BBZ19" s="129"/>
      <c r="BCA19" s="129"/>
      <c r="BCB19" s="129"/>
      <c r="BCC19" s="129"/>
      <c r="BCD19" s="129"/>
      <c r="BCE19" s="129"/>
      <c r="BCF19" s="129"/>
      <c r="BCG19" s="129"/>
      <c r="BCH19" s="129"/>
      <c r="BCI19" s="129"/>
      <c r="BCJ19" s="129"/>
      <c r="BCK19" s="129"/>
      <c r="BCL19" s="129"/>
      <c r="BCM19" s="129"/>
      <c r="BCN19" s="129"/>
      <c r="BCO19" s="129"/>
      <c r="BCP19" s="129"/>
      <c r="BCQ19" s="129"/>
      <c r="BCR19" s="129"/>
      <c r="BCS19" s="129"/>
      <c r="BCT19" s="129"/>
      <c r="BCU19" s="129"/>
      <c r="BCV19" s="129"/>
      <c r="BCW19" s="129"/>
      <c r="BCX19" s="129"/>
      <c r="BCY19" s="129"/>
      <c r="BCZ19" s="129"/>
      <c r="BDA19" s="129"/>
      <c r="BDB19" s="129"/>
      <c r="BDC19" s="129"/>
      <c r="BDD19" s="129"/>
      <c r="BDE19" s="129"/>
      <c r="BDF19" s="129"/>
      <c r="BDG19" s="129"/>
      <c r="BDH19" s="129"/>
      <c r="BDI19" s="129"/>
      <c r="BDJ19" s="129"/>
      <c r="BDK19" s="129"/>
      <c r="BDL19" s="129"/>
      <c r="BDM19" s="129"/>
      <c r="BDN19" s="129"/>
      <c r="BDO19" s="129"/>
      <c r="BDP19" s="129"/>
      <c r="BDQ19" s="129"/>
      <c r="BDR19" s="129"/>
      <c r="BDS19" s="129"/>
      <c r="BDT19" s="129"/>
      <c r="BDU19" s="129"/>
      <c r="BDV19" s="129"/>
      <c r="BDW19" s="129"/>
      <c r="BDX19" s="129"/>
      <c r="BDY19" s="129"/>
      <c r="BDZ19" s="129"/>
      <c r="BEA19" s="129"/>
      <c r="BEB19" s="129"/>
      <c r="BEC19" s="129"/>
      <c r="BED19" s="129"/>
      <c r="BEE19" s="129"/>
      <c r="BEF19" s="129"/>
      <c r="BEG19" s="129"/>
      <c r="BEH19" s="129"/>
      <c r="BEI19" s="129"/>
      <c r="BEJ19" s="129"/>
      <c r="BEK19" s="129"/>
      <c r="BEL19" s="129"/>
      <c r="BEM19" s="129"/>
      <c r="BEN19" s="129"/>
      <c r="BEO19" s="129"/>
      <c r="BEP19" s="129"/>
      <c r="BEQ19" s="129"/>
      <c r="BER19" s="129"/>
      <c r="BES19" s="129"/>
      <c r="BET19" s="129"/>
      <c r="BEU19" s="129"/>
      <c r="BEV19" s="129"/>
      <c r="BEW19" s="129"/>
      <c r="BEX19" s="129"/>
      <c r="BEY19" s="129"/>
      <c r="BEZ19" s="129"/>
      <c r="BFA19" s="129"/>
      <c r="BFB19" s="129"/>
      <c r="BFC19" s="129"/>
      <c r="BFD19" s="129"/>
      <c r="BFE19" s="129"/>
      <c r="BFF19" s="129"/>
      <c r="BFG19" s="129"/>
      <c r="BFH19" s="129"/>
      <c r="BFI19" s="129"/>
      <c r="BFJ19" s="129"/>
      <c r="BFK19" s="129"/>
      <c r="BFL19" s="129"/>
      <c r="BFM19" s="129"/>
      <c r="BFN19" s="129"/>
      <c r="BFO19" s="129"/>
      <c r="BFP19" s="129"/>
      <c r="BFQ19" s="129"/>
      <c r="BFR19" s="129"/>
      <c r="BFS19" s="129"/>
      <c r="BFT19" s="129"/>
      <c r="BFU19" s="129"/>
      <c r="BFV19" s="129"/>
      <c r="BFW19" s="129"/>
      <c r="BFX19" s="129"/>
      <c r="BFY19" s="129"/>
      <c r="BFZ19" s="129"/>
      <c r="BGA19" s="129"/>
      <c r="BGB19" s="129"/>
      <c r="BGC19" s="129"/>
      <c r="BGD19" s="129"/>
      <c r="BGE19" s="129"/>
      <c r="BGF19" s="129"/>
      <c r="BGG19" s="129"/>
      <c r="BGH19" s="129"/>
      <c r="BGI19" s="129"/>
      <c r="BGJ19" s="129"/>
      <c r="BGK19" s="129"/>
      <c r="BGL19" s="129"/>
      <c r="BGM19" s="129"/>
      <c r="BGN19" s="129"/>
      <c r="BGO19" s="129"/>
      <c r="BGP19" s="129"/>
      <c r="BGQ19" s="129"/>
      <c r="BGR19" s="129"/>
      <c r="BGS19" s="129"/>
      <c r="BGT19" s="129"/>
      <c r="BGU19" s="129"/>
      <c r="BGV19" s="129"/>
      <c r="BGW19" s="129"/>
      <c r="BGX19" s="129"/>
      <c r="BGY19" s="129"/>
      <c r="BGZ19" s="129"/>
      <c r="BHA19" s="129"/>
      <c r="BHB19" s="129"/>
      <c r="BHC19" s="129"/>
      <c r="BHD19" s="129"/>
      <c r="BHE19" s="129"/>
      <c r="BHF19" s="129"/>
      <c r="BHG19" s="129"/>
      <c r="BHH19" s="129"/>
      <c r="BHI19" s="129"/>
      <c r="BHJ19" s="129"/>
      <c r="BHK19" s="129"/>
      <c r="BHL19" s="129"/>
      <c r="BHM19" s="129"/>
      <c r="BHN19" s="129"/>
      <c r="BHO19" s="129"/>
      <c r="BHP19" s="129"/>
      <c r="BHQ19" s="129"/>
      <c r="BHR19" s="129"/>
      <c r="BHS19" s="129"/>
      <c r="BHT19" s="129"/>
      <c r="BHU19" s="129"/>
      <c r="BHV19" s="129"/>
      <c r="BHW19" s="129"/>
      <c r="BHX19" s="129"/>
      <c r="BHY19" s="129"/>
      <c r="BHZ19" s="129"/>
      <c r="BIA19" s="129"/>
      <c r="BIB19" s="129"/>
      <c r="BIC19" s="129"/>
      <c r="BID19" s="129"/>
      <c r="BIE19" s="129"/>
      <c r="BIF19" s="129"/>
      <c r="BIG19" s="129"/>
      <c r="BIH19" s="129"/>
      <c r="BII19" s="129"/>
      <c r="BIJ19" s="129"/>
      <c r="BIK19" s="129"/>
      <c r="BIL19" s="129"/>
      <c r="BIM19" s="129"/>
      <c r="BIN19" s="129"/>
      <c r="BIO19" s="129"/>
      <c r="BIP19" s="129"/>
      <c r="BIQ19" s="129"/>
      <c r="BIR19" s="129"/>
      <c r="BIS19" s="129"/>
      <c r="BIT19" s="129"/>
      <c r="BIU19" s="129"/>
      <c r="BIV19" s="129"/>
      <c r="BIW19" s="129"/>
      <c r="BIX19" s="129"/>
      <c r="BIY19" s="129"/>
      <c r="BIZ19" s="129"/>
      <c r="BJA19" s="129"/>
      <c r="BJB19" s="129"/>
      <c r="BJC19" s="129"/>
      <c r="BJD19" s="129"/>
      <c r="BJE19" s="129"/>
      <c r="BJF19" s="129"/>
      <c r="BJG19" s="129"/>
      <c r="BJH19" s="129"/>
      <c r="BJI19" s="129"/>
      <c r="BJJ19" s="129"/>
      <c r="BJK19" s="129"/>
      <c r="BJL19" s="129"/>
      <c r="BJM19" s="129"/>
      <c r="BJN19" s="129"/>
      <c r="BJO19" s="129"/>
      <c r="BJP19" s="129"/>
      <c r="BJQ19" s="129"/>
      <c r="BJR19" s="129"/>
      <c r="BJS19" s="129"/>
      <c r="BJT19" s="129"/>
      <c r="BJU19" s="129"/>
      <c r="BJV19" s="129"/>
      <c r="BJW19" s="129"/>
      <c r="BJX19" s="129"/>
      <c r="BJY19" s="129"/>
      <c r="BJZ19" s="129"/>
      <c r="BKA19" s="129"/>
      <c r="BKB19" s="129"/>
      <c r="BKC19" s="129"/>
      <c r="BKD19" s="129"/>
      <c r="BKE19" s="129"/>
      <c r="BKF19" s="129"/>
      <c r="BKG19" s="129"/>
      <c r="BKH19" s="129"/>
      <c r="BKI19" s="129"/>
      <c r="BKJ19" s="129"/>
      <c r="BKK19" s="129"/>
      <c r="BKL19" s="129"/>
      <c r="BKM19" s="129"/>
      <c r="BKN19" s="129"/>
      <c r="BKO19" s="129"/>
      <c r="BKP19" s="129"/>
      <c r="BKQ19" s="129"/>
      <c r="BKR19" s="129"/>
      <c r="BKS19" s="129"/>
      <c r="BKT19" s="129"/>
      <c r="BKU19" s="129"/>
      <c r="BKV19" s="129"/>
      <c r="BKW19" s="129"/>
      <c r="BKX19" s="129"/>
      <c r="BKY19" s="129"/>
      <c r="BKZ19" s="129"/>
      <c r="BLA19" s="129"/>
      <c r="BLB19" s="129"/>
      <c r="BLC19" s="129"/>
      <c r="BLD19" s="129"/>
      <c r="BLE19" s="129"/>
      <c r="BLF19" s="129"/>
      <c r="BLG19" s="129"/>
      <c r="BLH19" s="129"/>
      <c r="BLI19" s="129"/>
      <c r="BLJ19" s="129"/>
      <c r="BLK19" s="129"/>
      <c r="BLL19" s="129"/>
      <c r="BLM19" s="129"/>
      <c r="BLN19" s="129"/>
      <c r="BLO19" s="129"/>
      <c r="BLP19" s="129"/>
      <c r="BLQ19" s="129"/>
      <c r="BLR19" s="129"/>
      <c r="BLS19" s="129"/>
      <c r="BLT19" s="129"/>
      <c r="BLU19" s="129"/>
      <c r="BLV19" s="129"/>
      <c r="BLW19" s="129"/>
      <c r="BLX19" s="129"/>
      <c r="BLY19" s="129"/>
      <c r="BLZ19" s="129"/>
      <c r="BMA19" s="129"/>
      <c r="BMB19" s="129"/>
      <c r="BMC19" s="129"/>
      <c r="BMD19" s="129"/>
      <c r="BME19" s="129"/>
      <c r="BMF19" s="129"/>
      <c r="BMG19" s="129"/>
      <c r="BMH19" s="129"/>
      <c r="BMI19" s="129"/>
      <c r="BMJ19" s="129"/>
      <c r="BMK19" s="129"/>
      <c r="BML19" s="129"/>
      <c r="BMM19" s="129"/>
      <c r="BMN19" s="129"/>
      <c r="BMO19" s="129"/>
      <c r="BMP19" s="129"/>
      <c r="BMQ19" s="129"/>
      <c r="BMR19" s="129"/>
      <c r="BMS19" s="129"/>
      <c r="BMT19" s="129"/>
      <c r="BMU19" s="129"/>
      <c r="BMV19" s="129"/>
      <c r="BMW19" s="129"/>
      <c r="BMX19" s="129"/>
      <c r="BMY19" s="129"/>
      <c r="BMZ19" s="129"/>
      <c r="BNA19" s="129"/>
      <c r="BNB19" s="129"/>
      <c r="BNC19" s="129"/>
      <c r="BND19" s="129"/>
      <c r="BNE19" s="129"/>
      <c r="BNF19" s="129"/>
      <c r="BNG19" s="129"/>
      <c r="BNH19" s="129"/>
      <c r="BNI19" s="129"/>
      <c r="BNJ19" s="129"/>
      <c r="BNK19" s="129"/>
      <c r="BNL19" s="129"/>
      <c r="BNM19" s="129"/>
      <c r="BNN19" s="129"/>
      <c r="BNO19" s="129"/>
      <c r="BNP19" s="129"/>
      <c r="BNQ19" s="129"/>
      <c r="BNR19" s="129"/>
      <c r="BNS19" s="129"/>
      <c r="BNT19" s="129"/>
      <c r="BNU19" s="129"/>
      <c r="BNV19" s="129"/>
      <c r="BNW19" s="129"/>
      <c r="BNX19" s="129"/>
      <c r="BNY19" s="129"/>
      <c r="BNZ19" s="129"/>
      <c r="BOA19" s="129"/>
      <c r="BOB19" s="129"/>
      <c r="BOC19" s="129"/>
      <c r="BOD19" s="129"/>
      <c r="BOE19" s="129"/>
      <c r="BOF19" s="129"/>
      <c r="BOG19" s="129"/>
      <c r="BOH19" s="129"/>
      <c r="BOI19" s="129"/>
      <c r="BOJ19" s="129"/>
      <c r="BOK19" s="129"/>
      <c r="BOL19" s="129"/>
      <c r="BOM19" s="129"/>
      <c r="BON19" s="129"/>
      <c r="BOO19" s="129"/>
      <c r="BOP19" s="129"/>
      <c r="BOQ19" s="129"/>
      <c r="BOR19" s="129"/>
      <c r="BOS19" s="129"/>
      <c r="BOT19" s="129"/>
      <c r="BOU19" s="129"/>
      <c r="BOV19" s="129"/>
      <c r="BOW19" s="129"/>
      <c r="BOX19" s="129"/>
      <c r="BOY19" s="129"/>
      <c r="BOZ19" s="129"/>
      <c r="BPA19" s="129"/>
      <c r="BPB19" s="129"/>
      <c r="BPC19" s="129"/>
      <c r="BPD19" s="129"/>
      <c r="BPE19" s="129"/>
      <c r="BPF19" s="129"/>
      <c r="BPG19" s="129"/>
      <c r="BPH19" s="129"/>
      <c r="BPI19" s="129"/>
      <c r="BPJ19" s="129"/>
      <c r="BPK19" s="129"/>
      <c r="BPL19" s="129"/>
      <c r="BPM19" s="129"/>
      <c r="BPN19" s="129"/>
      <c r="BPO19" s="129"/>
      <c r="BPP19" s="129"/>
      <c r="BPQ19" s="129"/>
      <c r="BPR19" s="129"/>
      <c r="BPS19" s="129"/>
      <c r="BPT19" s="129"/>
      <c r="BPU19" s="129"/>
      <c r="BPV19" s="129"/>
      <c r="BPW19" s="129"/>
      <c r="BPX19" s="129"/>
      <c r="BPY19" s="129"/>
      <c r="BPZ19" s="129"/>
      <c r="BQA19" s="129"/>
      <c r="BQB19" s="129"/>
      <c r="BQC19" s="129"/>
      <c r="BQD19" s="129"/>
      <c r="BQE19" s="129"/>
      <c r="BQF19" s="129"/>
      <c r="BQG19" s="129"/>
      <c r="BQH19" s="129"/>
      <c r="BQI19" s="129"/>
      <c r="BQJ19" s="129"/>
      <c r="BQK19" s="129"/>
      <c r="BQL19" s="129"/>
      <c r="BQM19" s="129"/>
      <c r="BQN19" s="129"/>
      <c r="BQO19" s="129"/>
      <c r="BQP19" s="129"/>
      <c r="BQQ19" s="129"/>
      <c r="BQR19" s="129"/>
      <c r="BQS19" s="129"/>
      <c r="BQT19" s="129"/>
      <c r="BQU19" s="129"/>
      <c r="BQV19" s="129"/>
      <c r="BQW19" s="129"/>
      <c r="BQX19" s="129"/>
      <c r="BQY19" s="129"/>
      <c r="BQZ19" s="129"/>
      <c r="BRA19" s="129"/>
      <c r="BRB19" s="129"/>
      <c r="BRC19" s="129"/>
      <c r="BRD19" s="129"/>
      <c r="BRE19" s="129"/>
      <c r="BRF19" s="129"/>
      <c r="BRG19" s="129"/>
      <c r="BRH19" s="129"/>
      <c r="BRI19" s="129"/>
      <c r="BRJ19" s="129"/>
      <c r="BRK19" s="129"/>
      <c r="BRL19" s="129"/>
      <c r="BRM19" s="129"/>
      <c r="BRN19" s="129"/>
      <c r="BRO19" s="129"/>
      <c r="BRP19" s="129"/>
      <c r="BRQ19" s="129"/>
      <c r="BRR19" s="129"/>
      <c r="BRS19" s="129"/>
      <c r="BRT19" s="129"/>
      <c r="BRU19" s="129"/>
      <c r="BRV19" s="129"/>
      <c r="BRW19" s="129"/>
      <c r="BRX19" s="129"/>
      <c r="BRY19" s="129"/>
      <c r="BRZ19" s="129"/>
      <c r="BSA19" s="129"/>
      <c r="BSB19" s="129"/>
      <c r="BSC19" s="129"/>
      <c r="BSD19" s="129"/>
      <c r="BSE19" s="129"/>
      <c r="BSF19" s="129"/>
      <c r="BSG19" s="129"/>
      <c r="BSH19" s="129"/>
      <c r="BSI19" s="129"/>
      <c r="BSJ19" s="129"/>
      <c r="BSK19" s="129"/>
      <c r="BSL19" s="129"/>
      <c r="BSM19" s="129"/>
      <c r="BSN19" s="129"/>
      <c r="BSO19" s="129"/>
      <c r="BSP19" s="129"/>
      <c r="BSQ19" s="129"/>
      <c r="BSR19" s="129"/>
      <c r="BSS19" s="129"/>
      <c r="BST19" s="129"/>
      <c r="BSU19" s="129"/>
      <c r="BSV19" s="129"/>
      <c r="BSW19" s="129"/>
      <c r="BSX19" s="129"/>
      <c r="BSY19" s="129"/>
      <c r="BSZ19" s="129"/>
      <c r="BTA19" s="129"/>
      <c r="BTB19" s="129"/>
      <c r="BTC19" s="129"/>
      <c r="BTD19" s="129"/>
      <c r="BTE19" s="129"/>
      <c r="BTF19" s="129"/>
      <c r="BTG19" s="129"/>
      <c r="BTH19" s="129"/>
      <c r="BTI19" s="129"/>
      <c r="BTJ19" s="129"/>
      <c r="BTK19" s="129"/>
      <c r="BTL19" s="129"/>
      <c r="BTM19" s="129"/>
      <c r="BTN19" s="129"/>
      <c r="BTO19" s="129"/>
      <c r="BTP19" s="129"/>
      <c r="BTQ19" s="129"/>
      <c r="BTR19" s="129"/>
      <c r="BTS19" s="129"/>
      <c r="BTT19" s="129"/>
      <c r="BTU19" s="129"/>
      <c r="BTV19" s="129"/>
      <c r="BTW19" s="129"/>
      <c r="BTX19" s="129"/>
      <c r="BTY19" s="129"/>
      <c r="BTZ19" s="129"/>
      <c r="BUA19" s="129"/>
      <c r="BUB19" s="129"/>
      <c r="BUC19" s="129"/>
      <c r="BUD19" s="129"/>
      <c r="BUE19" s="129"/>
      <c r="BUF19" s="129"/>
      <c r="BUG19" s="129"/>
      <c r="BUH19" s="129"/>
      <c r="BUI19" s="129"/>
      <c r="BUJ19" s="129"/>
      <c r="BUK19" s="129"/>
      <c r="BUL19" s="129"/>
      <c r="BUM19" s="129"/>
      <c r="BUN19" s="129"/>
      <c r="BUO19" s="129"/>
      <c r="BUP19" s="129"/>
      <c r="BUQ19" s="129"/>
      <c r="BUR19" s="129"/>
      <c r="BUS19" s="129"/>
      <c r="BUT19" s="129"/>
      <c r="BUU19" s="129"/>
      <c r="BUV19" s="129"/>
      <c r="BUW19" s="129"/>
      <c r="BUX19" s="129"/>
      <c r="BUY19" s="129"/>
      <c r="BUZ19" s="129"/>
      <c r="BVA19" s="129"/>
      <c r="BVB19" s="129"/>
      <c r="BVC19" s="129"/>
      <c r="BVD19" s="129"/>
      <c r="BVE19" s="129"/>
      <c r="BVF19" s="129"/>
      <c r="BVG19" s="129"/>
      <c r="BVH19" s="129"/>
      <c r="BVI19" s="129"/>
      <c r="BVJ19" s="129"/>
      <c r="BVK19" s="129"/>
      <c r="BVL19" s="129"/>
      <c r="BVM19" s="129"/>
      <c r="BVN19" s="129"/>
      <c r="BVO19" s="129"/>
      <c r="BVP19" s="129"/>
      <c r="BVQ19" s="129"/>
      <c r="BVR19" s="129"/>
      <c r="BVS19" s="129"/>
      <c r="BVT19" s="129"/>
      <c r="BVU19" s="129"/>
      <c r="BVV19" s="129"/>
      <c r="BVW19" s="129"/>
      <c r="BVX19" s="129"/>
      <c r="BVY19" s="129"/>
      <c r="BVZ19" s="129"/>
      <c r="BWA19" s="129"/>
      <c r="BWB19" s="129"/>
      <c r="BWC19" s="129"/>
      <c r="BWD19" s="129"/>
      <c r="BWE19" s="129"/>
      <c r="BWF19" s="129"/>
      <c r="BWG19" s="129"/>
      <c r="BWH19" s="129"/>
      <c r="BWI19" s="129"/>
      <c r="BWJ19" s="129"/>
      <c r="BWK19" s="129"/>
      <c r="BWL19" s="129"/>
      <c r="BWM19" s="129"/>
      <c r="BWN19" s="129"/>
      <c r="BWO19" s="129"/>
      <c r="BWP19" s="129"/>
      <c r="BWQ19" s="129"/>
      <c r="BWR19" s="129"/>
      <c r="BWS19" s="129"/>
      <c r="BWT19" s="129"/>
      <c r="BWU19" s="129"/>
      <c r="BWV19" s="129"/>
      <c r="BWW19" s="129"/>
      <c r="BWX19" s="129"/>
      <c r="BWY19" s="129"/>
      <c r="BWZ19" s="129"/>
      <c r="BXA19" s="129"/>
      <c r="BXB19" s="129"/>
      <c r="BXC19" s="129"/>
      <c r="BXD19" s="129"/>
      <c r="BXE19" s="129"/>
      <c r="BXF19" s="129"/>
      <c r="BXG19" s="129"/>
      <c r="BXH19" s="129"/>
      <c r="BXI19" s="129"/>
      <c r="BXJ19" s="129"/>
      <c r="BXK19" s="129"/>
      <c r="BXL19" s="129"/>
      <c r="BXM19" s="129"/>
      <c r="BXN19" s="129"/>
      <c r="BXO19" s="129"/>
      <c r="BXP19" s="129"/>
      <c r="BXQ19" s="129"/>
      <c r="BXR19" s="129"/>
      <c r="BXS19" s="129"/>
      <c r="BXT19" s="129"/>
      <c r="BXU19" s="129"/>
      <c r="BXV19" s="129"/>
      <c r="BXW19" s="129"/>
      <c r="BXX19" s="129"/>
      <c r="BXY19" s="129"/>
      <c r="BXZ19" s="129"/>
      <c r="BYA19" s="129"/>
      <c r="BYB19" s="129"/>
      <c r="BYC19" s="129"/>
      <c r="BYD19" s="129"/>
      <c r="BYE19" s="129"/>
      <c r="BYF19" s="129"/>
      <c r="BYG19" s="129"/>
      <c r="BYH19" s="129"/>
      <c r="BYI19" s="129"/>
      <c r="BYJ19" s="129"/>
      <c r="BYK19" s="129"/>
      <c r="BYL19" s="129"/>
      <c r="BYM19" s="129"/>
      <c r="BYN19" s="129"/>
      <c r="BYO19" s="129"/>
      <c r="BYP19" s="129"/>
      <c r="BYQ19" s="129"/>
      <c r="BYR19" s="129"/>
      <c r="BYS19" s="129"/>
      <c r="BYT19" s="129"/>
      <c r="BYU19" s="129"/>
      <c r="BYV19" s="129"/>
      <c r="BYW19" s="129"/>
      <c r="BYX19" s="129"/>
      <c r="BYY19" s="129"/>
      <c r="BYZ19" s="129"/>
      <c r="BZA19" s="129"/>
      <c r="BZB19" s="129"/>
      <c r="BZC19" s="129"/>
      <c r="BZD19" s="129"/>
      <c r="BZE19" s="129"/>
      <c r="BZF19" s="129"/>
      <c r="BZG19" s="129"/>
      <c r="BZH19" s="129"/>
      <c r="BZI19" s="129"/>
      <c r="BZJ19" s="129"/>
      <c r="BZK19" s="129"/>
      <c r="BZL19" s="129"/>
      <c r="BZM19" s="129"/>
      <c r="BZN19" s="129"/>
      <c r="BZO19" s="129"/>
      <c r="BZP19" s="129"/>
      <c r="BZQ19" s="129"/>
      <c r="BZR19" s="129"/>
      <c r="BZS19" s="129"/>
      <c r="BZT19" s="129"/>
      <c r="BZU19" s="129"/>
      <c r="BZV19" s="129"/>
      <c r="BZW19" s="129"/>
      <c r="BZX19" s="129"/>
      <c r="BZY19" s="129"/>
      <c r="BZZ19" s="129"/>
      <c r="CAA19" s="129"/>
      <c r="CAB19" s="129"/>
      <c r="CAC19" s="129"/>
      <c r="CAD19" s="129"/>
      <c r="CAE19" s="129"/>
      <c r="CAF19" s="129"/>
      <c r="CAG19" s="129"/>
      <c r="CAH19" s="129"/>
      <c r="CAI19" s="129"/>
      <c r="CAJ19" s="129"/>
      <c r="CAK19" s="129"/>
      <c r="CAL19" s="129"/>
      <c r="CAM19" s="129"/>
      <c r="CAN19" s="129"/>
      <c r="CAO19" s="129"/>
      <c r="CAP19" s="129"/>
      <c r="CAQ19" s="129"/>
      <c r="CAR19" s="129"/>
      <c r="CAS19" s="129"/>
      <c r="CAT19" s="129"/>
      <c r="CAU19" s="129"/>
      <c r="CAV19" s="129"/>
      <c r="CAW19" s="129"/>
      <c r="CAX19" s="129"/>
      <c r="CAY19" s="129"/>
      <c r="CAZ19" s="129"/>
      <c r="CBA19" s="129"/>
      <c r="CBB19" s="129"/>
      <c r="CBC19" s="129"/>
      <c r="CBD19" s="129"/>
      <c r="CBE19" s="129"/>
      <c r="CBF19" s="129"/>
      <c r="CBG19" s="129"/>
      <c r="CBH19" s="129"/>
      <c r="CBI19" s="129"/>
      <c r="CBJ19" s="129"/>
      <c r="CBK19" s="129"/>
      <c r="CBL19" s="129"/>
      <c r="CBM19" s="129"/>
      <c r="CBN19" s="129"/>
      <c r="CBO19" s="129"/>
      <c r="CBP19" s="129"/>
      <c r="CBQ19" s="129"/>
      <c r="CBR19" s="129"/>
      <c r="CBS19" s="129"/>
      <c r="CBT19" s="129"/>
      <c r="CBU19" s="129"/>
      <c r="CBV19" s="129"/>
      <c r="CBW19" s="129"/>
      <c r="CBX19" s="129"/>
      <c r="CBY19" s="129"/>
      <c r="CBZ19" s="129"/>
      <c r="CCA19" s="129"/>
      <c r="CCB19" s="129"/>
      <c r="CCC19" s="129"/>
      <c r="CCD19" s="129"/>
      <c r="CCE19" s="129"/>
      <c r="CCF19" s="129"/>
      <c r="CCG19" s="129"/>
      <c r="CCH19" s="129"/>
      <c r="CCI19" s="129"/>
      <c r="CCJ19" s="129"/>
      <c r="CCK19" s="129"/>
      <c r="CCL19" s="129"/>
      <c r="CCM19" s="129"/>
      <c r="CCN19" s="129"/>
      <c r="CCO19" s="129"/>
      <c r="CCP19" s="129"/>
      <c r="CCQ19" s="129"/>
      <c r="CCR19" s="129"/>
      <c r="CCS19" s="129"/>
      <c r="CCT19" s="129"/>
      <c r="CCU19" s="129"/>
      <c r="CCV19" s="129"/>
      <c r="CCW19" s="129"/>
      <c r="CCX19" s="129"/>
      <c r="CCY19" s="129"/>
      <c r="CCZ19" s="129"/>
      <c r="CDA19" s="129"/>
      <c r="CDB19" s="129"/>
      <c r="CDC19" s="129"/>
      <c r="CDD19" s="129"/>
      <c r="CDE19" s="129"/>
      <c r="CDF19" s="129"/>
      <c r="CDG19" s="129"/>
      <c r="CDH19" s="129"/>
      <c r="CDI19" s="129"/>
      <c r="CDJ19" s="129"/>
      <c r="CDK19" s="129"/>
      <c r="CDL19" s="129"/>
      <c r="CDM19" s="129"/>
      <c r="CDN19" s="129"/>
      <c r="CDO19" s="129"/>
      <c r="CDP19" s="129"/>
      <c r="CDQ19" s="129"/>
      <c r="CDR19" s="129"/>
      <c r="CDS19" s="129"/>
      <c r="CDT19" s="129"/>
      <c r="CDU19" s="129"/>
      <c r="CDV19" s="129"/>
      <c r="CDW19" s="129"/>
      <c r="CDX19" s="129"/>
      <c r="CDY19" s="129"/>
      <c r="CDZ19" s="129"/>
      <c r="CEA19" s="129"/>
      <c r="CEB19" s="129"/>
      <c r="CEC19" s="129"/>
      <c r="CED19" s="129"/>
      <c r="CEE19" s="129"/>
      <c r="CEF19" s="129"/>
      <c r="CEG19" s="129"/>
      <c r="CEH19" s="129"/>
      <c r="CEI19" s="129"/>
      <c r="CEJ19" s="129"/>
      <c r="CEK19" s="129"/>
      <c r="CEL19" s="129"/>
      <c r="CEM19" s="129"/>
      <c r="CEN19" s="129"/>
      <c r="CEO19" s="129"/>
      <c r="CEP19" s="129"/>
      <c r="CEQ19" s="129"/>
      <c r="CER19" s="129"/>
      <c r="CES19" s="129"/>
      <c r="CET19" s="129"/>
      <c r="CEU19" s="129"/>
      <c r="CEV19" s="129"/>
      <c r="CEW19" s="129"/>
      <c r="CEX19" s="129"/>
      <c r="CEY19" s="129"/>
      <c r="CEZ19" s="129"/>
      <c r="CFA19" s="129"/>
      <c r="CFB19" s="129"/>
      <c r="CFC19" s="129"/>
      <c r="CFD19" s="129"/>
      <c r="CFE19" s="129"/>
      <c r="CFF19" s="129"/>
      <c r="CFG19" s="129"/>
      <c r="CFH19" s="129"/>
      <c r="CFI19" s="129"/>
      <c r="CFJ19" s="129"/>
      <c r="CFK19" s="129"/>
      <c r="CFL19" s="129"/>
      <c r="CFM19" s="129"/>
      <c r="CFN19" s="129"/>
      <c r="CFO19" s="129"/>
      <c r="CFP19" s="129"/>
      <c r="CFQ19" s="129"/>
      <c r="CFR19" s="129"/>
      <c r="CFS19" s="129"/>
      <c r="CFT19" s="129"/>
      <c r="CFU19" s="129"/>
      <c r="CFV19" s="129"/>
      <c r="CFW19" s="129"/>
      <c r="CFX19" s="129"/>
      <c r="CFY19" s="129"/>
      <c r="CFZ19" s="129"/>
      <c r="CGA19" s="129"/>
      <c r="CGB19" s="129"/>
      <c r="CGC19" s="129"/>
      <c r="CGD19" s="129"/>
      <c r="CGE19" s="129"/>
      <c r="CGF19" s="129"/>
      <c r="CGG19" s="129"/>
      <c r="CGH19" s="129"/>
      <c r="CGI19" s="129"/>
      <c r="CGJ19" s="129"/>
      <c r="CGK19" s="129"/>
      <c r="CGL19" s="129"/>
      <c r="CGM19" s="129"/>
      <c r="CGN19" s="129"/>
      <c r="CGO19" s="129"/>
      <c r="CGP19" s="129"/>
      <c r="CGQ19" s="129"/>
      <c r="CGR19" s="129"/>
      <c r="CGS19" s="129"/>
      <c r="CGT19" s="129"/>
      <c r="CGU19" s="129"/>
      <c r="CGV19" s="129"/>
      <c r="CGW19" s="129"/>
      <c r="CGX19" s="129"/>
      <c r="CGY19" s="129"/>
      <c r="CGZ19" s="129"/>
      <c r="CHA19" s="129"/>
      <c r="CHB19" s="129"/>
      <c r="CHC19" s="129"/>
      <c r="CHD19" s="129"/>
      <c r="CHE19" s="129"/>
      <c r="CHF19" s="129"/>
      <c r="CHG19" s="129"/>
      <c r="CHH19" s="129"/>
      <c r="CHI19" s="129"/>
      <c r="CHJ19" s="129"/>
      <c r="CHK19" s="129"/>
      <c r="CHL19" s="129"/>
      <c r="CHM19" s="129"/>
      <c r="CHN19" s="129"/>
      <c r="CHO19" s="129"/>
      <c r="CHP19" s="129"/>
      <c r="CHQ19" s="129"/>
      <c r="CHR19" s="129"/>
      <c r="CHS19" s="129"/>
      <c r="CHT19" s="129"/>
      <c r="CHU19" s="129"/>
      <c r="CHV19" s="129"/>
      <c r="CHW19" s="129"/>
      <c r="CHX19" s="129"/>
      <c r="CHY19" s="129"/>
      <c r="CHZ19" s="129"/>
      <c r="CIA19" s="129"/>
      <c r="CIB19" s="129"/>
      <c r="CIC19" s="129"/>
      <c r="CID19" s="129"/>
      <c r="CIE19" s="129"/>
      <c r="CIF19" s="129"/>
      <c r="CIG19" s="129"/>
      <c r="CIH19" s="129"/>
      <c r="CII19" s="129"/>
      <c r="CIJ19" s="129"/>
      <c r="CIK19" s="129"/>
      <c r="CIL19" s="129"/>
      <c r="CIM19" s="129"/>
      <c r="CIN19" s="129"/>
      <c r="CIO19" s="129"/>
      <c r="CIP19" s="129"/>
      <c r="CIQ19" s="129"/>
      <c r="CIR19" s="129"/>
      <c r="CIS19" s="129"/>
      <c r="CIT19" s="129"/>
      <c r="CIU19" s="129"/>
      <c r="CIV19" s="129"/>
      <c r="CIW19" s="129"/>
      <c r="CIX19" s="129"/>
      <c r="CIY19" s="129"/>
      <c r="CIZ19" s="129"/>
      <c r="CJA19" s="129"/>
      <c r="CJB19" s="129"/>
      <c r="CJC19" s="129"/>
      <c r="CJD19" s="129"/>
      <c r="CJE19" s="129"/>
      <c r="CJF19" s="129"/>
      <c r="CJG19" s="129"/>
      <c r="CJH19" s="129"/>
      <c r="CJI19" s="129"/>
      <c r="CJJ19" s="129"/>
      <c r="CJK19" s="129"/>
      <c r="CJL19" s="129"/>
      <c r="CJM19" s="129"/>
      <c r="CJN19" s="129"/>
      <c r="CJO19" s="129"/>
      <c r="CJP19" s="129"/>
      <c r="CJQ19" s="129"/>
      <c r="CJR19" s="129"/>
      <c r="CJS19" s="129"/>
      <c r="CJT19" s="129"/>
      <c r="CJU19" s="129"/>
      <c r="CJV19" s="129"/>
      <c r="CJW19" s="129"/>
      <c r="CJX19" s="129"/>
      <c r="CJY19" s="129"/>
      <c r="CJZ19" s="129"/>
      <c r="CKA19" s="129"/>
      <c r="CKB19" s="129"/>
      <c r="CKC19" s="129"/>
      <c r="CKD19" s="129"/>
      <c r="CKE19" s="129"/>
      <c r="CKF19" s="129"/>
      <c r="CKG19" s="129"/>
      <c r="CKH19" s="129"/>
      <c r="CKI19" s="129"/>
      <c r="CKJ19" s="129"/>
      <c r="CKK19" s="129"/>
      <c r="CKL19" s="129"/>
      <c r="CKM19" s="129"/>
      <c r="CKN19" s="129"/>
      <c r="CKO19" s="129"/>
      <c r="CKP19" s="129"/>
      <c r="CKQ19" s="129"/>
      <c r="CKR19" s="129"/>
      <c r="CKS19" s="129"/>
      <c r="CKT19" s="129"/>
      <c r="CKU19" s="129"/>
      <c r="CKV19" s="129"/>
      <c r="CKW19" s="129"/>
      <c r="CKX19" s="129"/>
      <c r="CKY19" s="129"/>
      <c r="CKZ19" s="129"/>
      <c r="CLA19" s="129"/>
      <c r="CLB19" s="129"/>
      <c r="CLC19" s="129"/>
      <c r="CLD19" s="129"/>
      <c r="CLE19" s="129"/>
      <c r="CLF19" s="129"/>
      <c r="CLG19" s="129"/>
      <c r="CLH19" s="129"/>
      <c r="CLI19" s="129"/>
      <c r="CLJ19" s="129"/>
      <c r="CLK19" s="129"/>
      <c r="CLL19" s="129"/>
      <c r="CLM19" s="129"/>
      <c r="CLN19" s="129"/>
      <c r="CLO19" s="129"/>
      <c r="CLP19" s="129"/>
      <c r="CLQ19" s="129"/>
      <c r="CLR19" s="129"/>
      <c r="CLS19" s="129"/>
      <c r="CLT19" s="129"/>
      <c r="CLU19" s="129"/>
      <c r="CLV19" s="129"/>
      <c r="CLW19" s="129"/>
      <c r="CLX19" s="129"/>
      <c r="CLY19" s="129"/>
      <c r="CLZ19" s="129"/>
      <c r="CMA19" s="129"/>
      <c r="CMB19" s="129"/>
      <c r="CMC19" s="129"/>
      <c r="CMD19" s="129"/>
      <c r="CME19" s="129"/>
      <c r="CMF19" s="129"/>
      <c r="CMG19" s="129"/>
      <c r="CMH19" s="129"/>
      <c r="CMI19" s="129"/>
      <c r="CMJ19" s="129"/>
      <c r="CMK19" s="129"/>
      <c r="CML19" s="129"/>
      <c r="CMM19" s="129"/>
      <c r="CMN19" s="129"/>
      <c r="CMO19" s="129"/>
      <c r="CMP19" s="129"/>
      <c r="CMQ19" s="129"/>
      <c r="CMR19" s="129"/>
      <c r="CMS19" s="129"/>
      <c r="CMT19" s="129"/>
      <c r="CMU19" s="129"/>
      <c r="CMV19" s="129"/>
      <c r="CMW19" s="129"/>
      <c r="CMX19" s="129"/>
      <c r="CMY19" s="129"/>
      <c r="CMZ19" s="129"/>
      <c r="CNA19" s="129"/>
      <c r="CNB19" s="129"/>
      <c r="CNC19" s="129"/>
      <c r="CND19" s="129"/>
      <c r="CNE19" s="129"/>
      <c r="CNF19" s="129"/>
      <c r="CNG19" s="129"/>
      <c r="CNH19" s="129"/>
      <c r="CNI19" s="129"/>
      <c r="CNJ19" s="129"/>
      <c r="CNK19" s="129"/>
      <c r="CNL19" s="129"/>
      <c r="CNM19" s="129"/>
      <c r="CNN19" s="129"/>
      <c r="CNO19" s="129"/>
      <c r="CNP19" s="129"/>
      <c r="CNQ19" s="129"/>
      <c r="CNR19" s="129"/>
      <c r="CNS19" s="129"/>
      <c r="CNT19" s="129"/>
      <c r="CNU19" s="129"/>
      <c r="CNV19" s="129"/>
      <c r="CNW19" s="129"/>
      <c r="CNX19" s="129"/>
      <c r="CNY19" s="129"/>
      <c r="CNZ19" s="129"/>
      <c r="COA19" s="129"/>
      <c r="COB19" s="129"/>
      <c r="COC19" s="129"/>
      <c r="COD19" s="129"/>
      <c r="COE19" s="129"/>
      <c r="COF19" s="129"/>
      <c r="COG19" s="129"/>
      <c r="COH19" s="129"/>
      <c r="COI19" s="129"/>
      <c r="COJ19" s="129"/>
      <c r="COK19" s="129"/>
      <c r="COL19" s="129"/>
      <c r="COM19" s="129"/>
      <c r="CON19" s="129"/>
      <c r="COO19" s="129"/>
      <c r="COP19" s="129"/>
      <c r="COQ19" s="129"/>
      <c r="COR19" s="129"/>
      <c r="COS19" s="129"/>
      <c r="COT19" s="129"/>
      <c r="COU19" s="129"/>
      <c r="COV19" s="129"/>
      <c r="COW19" s="129"/>
      <c r="COX19" s="129"/>
      <c r="COY19" s="129"/>
      <c r="COZ19" s="129"/>
      <c r="CPA19" s="129"/>
      <c r="CPB19" s="129"/>
      <c r="CPC19" s="129"/>
      <c r="CPD19" s="129"/>
      <c r="CPE19" s="129"/>
      <c r="CPF19" s="129"/>
      <c r="CPG19" s="129"/>
      <c r="CPH19" s="129"/>
      <c r="CPI19" s="129"/>
      <c r="CPJ19" s="129"/>
      <c r="CPK19" s="129"/>
      <c r="CPL19" s="129"/>
      <c r="CPM19" s="129"/>
      <c r="CPN19" s="129"/>
      <c r="CPO19" s="129"/>
      <c r="CPP19" s="129"/>
      <c r="CPQ19" s="129"/>
      <c r="CPR19" s="129"/>
      <c r="CPS19" s="129"/>
      <c r="CPT19" s="129"/>
      <c r="CPU19" s="129"/>
      <c r="CPV19" s="129"/>
      <c r="CPW19" s="129"/>
      <c r="CPX19" s="129"/>
      <c r="CPY19" s="129"/>
      <c r="CPZ19" s="129"/>
      <c r="CQA19" s="129"/>
      <c r="CQB19" s="129"/>
      <c r="CQC19" s="129"/>
      <c r="CQD19" s="129"/>
      <c r="CQE19" s="129"/>
      <c r="CQF19" s="129"/>
      <c r="CQG19" s="129"/>
      <c r="CQH19" s="129"/>
      <c r="CQI19" s="129"/>
      <c r="CQJ19" s="129"/>
      <c r="CQK19" s="129"/>
      <c r="CQL19" s="129"/>
      <c r="CQM19" s="129"/>
      <c r="CQN19" s="129"/>
      <c r="CQO19" s="129"/>
      <c r="CQP19" s="129"/>
      <c r="CQQ19" s="129"/>
      <c r="CQR19" s="129"/>
      <c r="CQS19" s="129"/>
      <c r="CQT19" s="129"/>
      <c r="CQU19" s="129"/>
      <c r="CQV19" s="129"/>
      <c r="CQW19" s="129"/>
      <c r="CQX19" s="129"/>
      <c r="CQY19" s="129"/>
      <c r="CQZ19" s="129"/>
      <c r="CRA19" s="129"/>
      <c r="CRB19" s="129"/>
      <c r="CRC19" s="129"/>
      <c r="CRD19" s="129"/>
      <c r="CRE19" s="129"/>
      <c r="CRF19" s="129"/>
      <c r="CRG19" s="129"/>
      <c r="CRH19" s="129"/>
      <c r="CRI19" s="129"/>
      <c r="CRJ19" s="129"/>
      <c r="CRK19" s="129"/>
      <c r="CRL19" s="129"/>
      <c r="CRM19" s="129"/>
      <c r="CRN19" s="129"/>
      <c r="CRO19" s="129"/>
      <c r="CRP19" s="129"/>
      <c r="CRQ19" s="129"/>
      <c r="CRR19" s="129"/>
      <c r="CRS19" s="129"/>
      <c r="CRT19" s="129"/>
      <c r="CRU19" s="129"/>
      <c r="CRV19" s="129"/>
      <c r="CRW19" s="129"/>
      <c r="CRX19" s="129"/>
      <c r="CRY19" s="129"/>
      <c r="CRZ19" s="129"/>
      <c r="CSA19" s="129"/>
      <c r="CSB19" s="129"/>
      <c r="CSC19" s="129"/>
      <c r="CSD19" s="129"/>
      <c r="CSE19" s="129"/>
      <c r="CSF19" s="129"/>
      <c r="CSG19" s="129"/>
      <c r="CSH19" s="129"/>
      <c r="CSI19" s="129"/>
      <c r="CSJ19" s="129"/>
      <c r="CSK19" s="129"/>
      <c r="CSL19" s="129"/>
      <c r="CSM19" s="129"/>
      <c r="CSN19" s="129"/>
      <c r="CSO19" s="129"/>
      <c r="CSP19" s="129"/>
      <c r="CSQ19" s="129"/>
      <c r="CSR19" s="129"/>
      <c r="CSS19" s="129"/>
      <c r="CST19" s="129"/>
      <c r="CSU19" s="129"/>
      <c r="CSV19" s="129"/>
      <c r="CSW19" s="129"/>
      <c r="CSX19" s="129"/>
      <c r="CSY19" s="129"/>
      <c r="CSZ19" s="129"/>
      <c r="CTA19" s="129"/>
      <c r="CTB19" s="129"/>
      <c r="CTC19" s="129"/>
      <c r="CTD19" s="129"/>
      <c r="CTE19" s="129"/>
      <c r="CTF19" s="129"/>
      <c r="CTG19" s="129"/>
      <c r="CTH19" s="129"/>
      <c r="CTI19" s="129"/>
      <c r="CTJ19" s="129"/>
      <c r="CTK19" s="129"/>
      <c r="CTL19" s="129"/>
      <c r="CTM19" s="129"/>
      <c r="CTN19" s="129"/>
      <c r="CTO19" s="129"/>
      <c r="CTP19" s="129"/>
      <c r="CTQ19" s="129"/>
      <c r="CTR19" s="129"/>
      <c r="CTS19" s="129"/>
      <c r="CTT19" s="129"/>
      <c r="CTU19" s="129"/>
      <c r="CTV19" s="129"/>
      <c r="CTW19" s="129"/>
      <c r="CTX19" s="129"/>
      <c r="CTY19" s="129"/>
      <c r="CTZ19" s="129"/>
      <c r="CUA19" s="129"/>
      <c r="CUB19" s="129"/>
      <c r="CUC19" s="129"/>
      <c r="CUD19" s="129"/>
      <c r="CUE19" s="129"/>
      <c r="CUF19" s="129"/>
      <c r="CUG19" s="129"/>
      <c r="CUH19" s="129"/>
      <c r="CUI19" s="129"/>
      <c r="CUJ19" s="129"/>
      <c r="CUK19" s="129"/>
      <c r="CUL19" s="129"/>
      <c r="CUM19" s="129"/>
      <c r="CUN19" s="129"/>
      <c r="CUO19" s="129"/>
      <c r="CUP19" s="129"/>
      <c r="CUQ19" s="129"/>
      <c r="CUR19" s="129"/>
      <c r="CUS19" s="129"/>
      <c r="CUT19" s="129"/>
      <c r="CUU19" s="129"/>
      <c r="CUV19" s="129"/>
      <c r="CUW19" s="129"/>
      <c r="CUX19" s="129"/>
      <c r="CUY19" s="129"/>
      <c r="CUZ19" s="129"/>
      <c r="CVA19" s="129"/>
      <c r="CVB19" s="129"/>
      <c r="CVC19" s="129"/>
      <c r="CVD19" s="129"/>
      <c r="CVE19" s="129"/>
      <c r="CVF19" s="129"/>
      <c r="CVG19" s="129"/>
      <c r="CVH19" s="129"/>
      <c r="CVI19" s="129"/>
      <c r="CVJ19" s="129"/>
      <c r="CVK19" s="129"/>
      <c r="CVL19" s="129"/>
      <c r="CVM19" s="129"/>
      <c r="CVN19" s="129"/>
      <c r="CVO19" s="129"/>
      <c r="CVP19" s="129"/>
      <c r="CVQ19" s="129"/>
      <c r="CVR19" s="129"/>
      <c r="CVS19" s="129"/>
      <c r="CVT19" s="129"/>
      <c r="CVU19" s="129"/>
      <c r="CVV19" s="129"/>
      <c r="CVW19" s="129"/>
      <c r="CVX19" s="129"/>
      <c r="CVY19" s="129"/>
      <c r="CVZ19" s="129"/>
      <c r="CWA19" s="129"/>
      <c r="CWB19" s="129"/>
      <c r="CWC19" s="129"/>
      <c r="CWD19" s="129"/>
      <c r="CWE19" s="129"/>
      <c r="CWF19" s="129"/>
      <c r="CWG19" s="129"/>
      <c r="CWH19" s="129"/>
      <c r="CWI19" s="129"/>
      <c r="CWJ19" s="129"/>
      <c r="CWK19" s="129"/>
      <c r="CWL19" s="129"/>
      <c r="CWM19" s="129"/>
      <c r="CWN19" s="129"/>
      <c r="CWO19" s="129"/>
      <c r="CWP19" s="129"/>
      <c r="CWQ19" s="129"/>
      <c r="CWR19" s="129"/>
      <c r="CWS19" s="129"/>
      <c r="CWT19" s="129"/>
      <c r="CWU19" s="129"/>
      <c r="CWV19" s="129"/>
      <c r="CWW19" s="129"/>
      <c r="CWX19" s="129"/>
      <c r="CWY19" s="129"/>
      <c r="CWZ19" s="129"/>
      <c r="CXA19" s="129"/>
      <c r="CXB19" s="129"/>
      <c r="CXC19" s="129"/>
      <c r="CXD19" s="129"/>
      <c r="CXE19" s="129"/>
      <c r="CXF19" s="129"/>
      <c r="CXG19" s="129"/>
      <c r="CXH19" s="129"/>
      <c r="CXI19" s="129"/>
      <c r="CXJ19" s="129"/>
      <c r="CXK19" s="129"/>
      <c r="CXL19" s="129"/>
      <c r="CXM19" s="129"/>
      <c r="CXN19" s="129"/>
      <c r="CXO19" s="129"/>
      <c r="CXP19" s="129"/>
      <c r="CXQ19" s="129"/>
      <c r="CXR19" s="129"/>
      <c r="CXS19" s="129"/>
      <c r="CXT19" s="129"/>
      <c r="CXU19" s="129"/>
      <c r="CXV19" s="129"/>
      <c r="CXW19" s="129"/>
      <c r="CXX19" s="129"/>
      <c r="CXY19" s="129"/>
      <c r="CXZ19" s="129"/>
      <c r="CYA19" s="129"/>
      <c r="CYB19" s="129"/>
      <c r="CYC19" s="129"/>
      <c r="CYD19" s="129"/>
      <c r="CYE19" s="129"/>
      <c r="CYF19" s="129"/>
      <c r="CYG19" s="129"/>
      <c r="CYH19" s="129"/>
      <c r="CYI19" s="129"/>
      <c r="CYJ19" s="129"/>
      <c r="CYK19" s="129"/>
      <c r="CYL19" s="129"/>
      <c r="CYM19" s="129"/>
      <c r="CYN19" s="129"/>
      <c r="CYO19" s="129"/>
      <c r="CYP19" s="129"/>
      <c r="CYQ19" s="129"/>
      <c r="CYR19" s="129"/>
      <c r="CYS19" s="129"/>
      <c r="CYT19" s="129"/>
      <c r="CYU19" s="129"/>
      <c r="CYV19" s="129"/>
      <c r="CYW19" s="129"/>
      <c r="CYX19" s="129"/>
      <c r="CYY19" s="129"/>
      <c r="CYZ19" s="129"/>
      <c r="CZA19" s="129"/>
      <c r="CZB19" s="129"/>
      <c r="CZC19" s="129"/>
      <c r="CZD19" s="129"/>
      <c r="CZE19" s="129"/>
      <c r="CZF19" s="129"/>
      <c r="CZG19" s="129"/>
      <c r="CZH19" s="129"/>
      <c r="CZI19" s="129"/>
      <c r="CZJ19" s="129"/>
      <c r="CZK19" s="129"/>
      <c r="CZL19" s="129"/>
      <c r="CZM19" s="129"/>
      <c r="CZN19" s="129"/>
      <c r="CZO19" s="129"/>
      <c r="CZP19" s="129"/>
      <c r="CZQ19" s="129"/>
      <c r="CZR19" s="129"/>
      <c r="CZS19" s="129"/>
      <c r="CZT19" s="129"/>
      <c r="CZU19" s="129"/>
      <c r="CZV19" s="129"/>
      <c r="CZW19" s="129"/>
      <c r="CZX19" s="129"/>
      <c r="CZY19" s="129"/>
      <c r="CZZ19" s="129"/>
      <c r="DAA19" s="129"/>
      <c r="DAB19" s="129"/>
      <c r="DAC19" s="129"/>
      <c r="DAD19" s="129"/>
      <c r="DAE19" s="129"/>
      <c r="DAF19" s="129"/>
      <c r="DAG19" s="129"/>
      <c r="DAH19" s="129"/>
      <c r="DAI19" s="129"/>
      <c r="DAJ19" s="129"/>
      <c r="DAK19" s="129"/>
      <c r="DAL19" s="129"/>
      <c r="DAM19" s="129"/>
      <c r="DAN19" s="129"/>
      <c r="DAO19" s="129"/>
      <c r="DAP19" s="129"/>
      <c r="DAQ19" s="129"/>
      <c r="DAR19" s="129"/>
      <c r="DAS19" s="129"/>
      <c r="DAT19" s="129"/>
      <c r="DAU19" s="129"/>
      <c r="DAV19" s="129"/>
      <c r="DAW19" s="129"/>
      <c r="DAX19" s="129"/>
      <c r="DAY19" s="129"/>
      <c r="DAZ19" s="129"/>
      <c r="DBA19" s="129"/>
      <c r="DBB19" s="129"/>
      <c r="DBC19" s="129"/>
      <c r="DBD19" s="129"/>
      <c r="DBE19" s="129"/>
      <c r="DBF19" s="129"/>
      <c r="DBG19" s="129"/>
      <c r="DBH19" s="129"/>
      <c r="DBI19" s="129"/>
      <c r="DBJ19" s="129"/>
      <c r="DBK19" s="129"/>
      <c r="DBL19" s="129"/>
      <c r="DBM19" s="129"/>
      <c r="DBN19" s="129"/>
      <c r="DBO19" s="129"/>
      <c r="DBP19" s="129"/>
      <c r="DBQ19" s="129"/>
      <c r="DBR19" s="129"/>
      <c r="DBS19" s="129"/>
      <c r="DBT19" s="129"/>
      <c r="DBU19" s="129"/>
      <c r="DBV19" s="129"/>
      <c r="DBW19" s="129"/>
      <c r="DBX19" s="129"/>
      <c r="DBY19" s="129"/>
      <c r="DBZ19" s="129"/>
      <c r="DCA19" s="129"/>
      <c r="DCB19" s="129"/>
      <c r="DCC19" s="129"/>
      <c r="DCD19" s="129"/>
      <c r="DCE19" s="129"/>
      <c r="DCF19" s="129"/>
      <c r="DCG19" s="129"/>
      <c r="DCH19" s="129"/>
      <c r="DCI19" s="129"/>
      <c r="DCJ19" s="129"/>
      <c r="DCK19" s="129"/>
      <c r="DCL19" s="129"/>
      <c r="DCM19" s="129"/>
      <c r="DCN19" s="129"/>
      <c r="DCO19" s="129"/>
      <c r="DCP19" s="129"/>
      <c r="DCQ19" s="129"/>
      <c r="DCR19" s="129"/>
      <c r="DCS19" s="129"/>
      <c r="DCT19" s="129"/>
      <c r="DCU19" s="129"/>
      <c r="DCV19" s="129"/>
      <c r="DCW19" s="129"/>
      <c r="DCX19" s="129"/>
      <c r="DCY19" s="129"/>
      <c r="DCZ19" s="129"/>
      <c r="DDA19" s="129"/>
      <c r="DDB19" s="129"/>
      <c r="DDC19" s="129"/>
      <c r="DDD19" s="129"/>
      <c r="DDE19" s="129"/>
      <c r="DDF19" s="129"/>
      <c r="DDG19" s="129"/>
      <c r="DDH19" s="129"/>
      <c r="DDI19" s="129"/>
      <c r="DDJ19" s="129"/>
      <c r="DDK19" s="129"/>
      <c r="DDL19" s="129"/>
      <c r="DDM19" s="129"/>
      <c r="DDN19" s="129"/>
      <c r="DDO19" s="129"/>
      <c r="DDP19" s="129"/>
      <c r="DDQ19" s="129"/>
      <c r="DDR19" s="129"/>
      <c r="DDS19" s="129"/>
      <c r="DDT19" s="129"/>
      <c r="DDU19" s="129"/>
      <c r="DDV19" s="129"/>
      <c r="DDW19" s="129"/>
      <c r="DDX19" s="129"/>
      <c r="DDY19" s="129"/>
      <c r="DDZ19" s="129"/>
      <c r="DEA19" s="129"/>
      <c r="DEB19" s="129"/>
      <c r="DEC19" s="129"/>
      <c r="DED19" s="129"/>
      <c r="DEE19" s="129"/>
      <c r="DEF19" s="129"/>
      <c r="DEG19" s="129"/>
      <c r="DEH19" s="129"/>
      <c r="DEI19" s="129"/>
      <c r="DEJ19" s="129"/>
      <c r="DEK19" s="129"/>
      <c r="DEL19" s="129"/>
      <c r="DEM19" s="129"/>
      <c r="DEN19" s="129"/>
      <c r="DEO19" s="129"/>
      <c r="DEP19" s="129"/>
      <c r="DEQ19" s="129"/>
      <c r="DER19" s="129"/>
      <c r="DES19" s="129"/>
      <c r="DET19" s="129"/>
      <c r="DEU19" s="129"/>
      <c r="DEV19" s="129"/>
      <c r="DEW19" s="129"/>
      <c r="DEX19" s="129"/>
      <c r="DEY19" s="129"/>
      <c r="DEZ19" s="129"/>
      <c r="DFA19" s="129"/>
      <c r="DFB19" s="129"/>
      <c r="DFC19" s="129"/>
      <c r="DFD19" s="129"/>
      <c r="DFE19" s="129"/>
      <c r="DFF19" s="129"/>
      <c r="DFG19" s="129"/>
      <c r="DFH19" s="129"/>
      <c r="DFI19" s="129"/>
      <c r="DFJ19" s="129"/>
      <c r="DFK19" s="129"/>
      <c r="DFL19" s="129"/>
      <c r="DFM19" s="129"/>
      <c r="DFN19" s="129"/>
      <c r="DFO19" s="129"/>
      <c r="DFP19" s="129"/>
      <c r="DFQ19" s="129"/>
      <c r="DFR19" s="129"/>
      <c r="DFS19" s="129"/>
      <c r="DFT19" s="129"/>
      <c r="DFU19" s="129"/>
      <c r="DFV19" s="129"/>
      <c r="DFW19" s="129"/>
      <c r="DFX19" s="129"/>
      <c r="DFY19" s="129"/>
      <c r="DFZ19" s="129"/>
      <c r="DGA19" s="129"/>
      <c r="DGB19" s="129"/>
      <c r="DGC19" s="129"/>
      <c r="DGD19" s="129"/>
      <c r="DGE19" s="129"/>
      <c r="DGF19" s="129"/>
      <c r="DGG19" s="129"/>
      <c r="DGH19" s="129"/>
      <c r="DGI19" s="129"/>
      <c r="DGJ19" s="129"/>
      <c r="DGK19" s="129"/>
      <c r="DGL19" s="129"/>
      <c r="DGM19" s="129"/>
      <c r="DGN19" s="129"/>
      <c r="DGO19" s="129"/>
      <c r="DGP19" s="129"/>
      <c r="DGQ19" s="129"/>
      <c r="DGR19" s="129"/>
      <c r="DGS19" s="129"/>
      <c r="DGT19" s="129"/>
      <c r="DGU19" s="129"/>
      <c r="DGV19" s="129"/>
      <c r="DGW19" s="129"/>
      <c r="DGX19" s="129"/>
      <c r="DGY19" s="129"/>
      <c r="DGZ19" s="129"/>
      <c r="DHA19" s="129"/>
      <c r="DHB19" s="129"/>
      <c r="DHC19" s="129"/>
      <c r="DHD19" s="129"/>
      <c r="DHE19" s="129"/>
      <c r="DHF19" s="129"/>
      <c r="DHG19" s="129"/>
      <c r="DHH19" s="129"/>
      <c r="DHI19" s="129"/>
      <c r="DHJ19" s="129"/>
      <c r="DHK19" s="129"/>
      <c r="DHL19" s="129"/>
      <c r="DHM19" s="129"/>
      <c r="DHN19" s="129"/>
      <c r="DHO19" s="129"/>
      <c r="DHP19" s="129"/>
      <c r="DHQ19" s="129"/>
      <c r="DHR19" s="129"/>
      <c r="DHS19" s="129"/>
      <c r="DHT19" s="129"/>
      <c r="DHU19" s="129"/>
      <c r="DHV19" s="129"/>
      <c r="DHW19" s="129"/>
      <c r="DHX19" s="129"/>
      <c r="DHY19" s="129"/>
      <c r="DHZ19" s="129"/>
      <c r="DIA19" s="129"/>
      <c r="DIB19" s="129"/>
      <c r="DIC19" s="129"/>
      <c r="DID19" s="129"/>
      <c r="DIE19" s="129"/>
      <c r="DIF19" s="129"/>
      <c r="DIG19" s="129"/>
      <c r="DIH19" s="129"/>
      <c r="DII19" s="129"/>
      <c r="DIJ19" s="129"/>
      <c r="DIK19" s="129"/>
      <c r="DIL19" s="129"/>
      <c r="DIM19" s="129"/>
      <c r="DIN19" s="129"/>
      <c r="DIO19" s="129"/>
      <c r="DIP19" s="129"/>
      <c r="DIQ19" s="129"/>
      <c r="DIR19" s="129"/>
      <c r="DIS19" s="129"/>
      <c r="DIT19" s="129"/>
      <c r="DIU19" s="129"/>
      <c r="DIV19" s="129"/>
      <c r="DIW19" s="129"/>
      <c r="DIX19" s="129"/>
      <c r="DIY19" s="129"/>
      <c r="DIZ19" s="129"/>
      <c r="DJA19" s="129"/>
      <c r="DJB19" s="129"/>
      <c r="DJC19" s="129"/>
      <c r="DJD19" s="129"/>
      <c r="DJE19" s="129"/>
      <c r="DJF19" s="129"/>
      <c r="DJG19" s="129"/>
      <c r="DJH19" s="129"/>
      <c r="DJI19" s="129"/>
      <c r="DJJ19" s="129"/>
      <c r="DJK19" s="129"/>
      <c r="DJL19" s="129"/>
      <c r="DJM19" s="129"/>
      <c r="DJN19" s="129"/>
      <c r="DJO19" s="129"/>
      <c r="DJP19" s="129"/>
      <c r="DJQ19" s="129"/>
      <c r="DJR19" s="129"/>
      <c r="DJS19" s="129"/>
      <c r="DJT19" s="129"/>
      <c r="DJU19" s="129"/>
      <c r="DJV19" s="129"/>
      <c r="DJW19" s="129"/>
      <c r="DJX19" s="129"/>
      <c r="DJY19" s="129"/>
      <c r="DJZ19" s="129"/>
      <c r="DKA19" s="129"/>
      <c r="DKB19" s="129"/>
      <c r="DKC19" s="129"/>
      <c r="DKD19" s="129"/>
      <c r="DKE19" s="129"/>
      <c r="DKF19" s="129"/>
      <c r="DKG19" s="129"/>
      <c r="DKH19" s="129"/>
      <c r="DKI19" s="129"/>
      <c r="DKJ19" s="129"/>
      <c r="DKK19" s="129"/>
      <c r="DKL19" s="129"/>
      <c r="DKM19" s="129"/>
      <c r="DKN19" s="129"/>
      <c r="DKO19" s="129"/>
      <c r="DKP19" s="129"/>
      <c r="DKQ19" s="129"/>
      <c r="DKR19" s="129"/>
      <c r="DKS19" s="129"/>
      <c r="DKT19" s="129"/>
      <c r="DKU19" s="129"/>
      <c r="DKV19" s="129"/>
      <c r="DKW19" s="129"/>
      <c r="DKX19" s="129"/>
      <c r="DKY19" s="129"/>
      <c r="DKZ19" s="129"/>
      <c r="DLA19" s="129"/>
      <c r="DLB19" s="129"/>
      <c r="DLC19" s="129"/>
      <c r="DLD19" s="129"/>
      <c r="DLE19" s="129"/>
      <c r="DLF19" s="129"/>
      <c r="DLG19" s="129"/>
      <c r="DLH19" s="129"/>
      <c r="DLI19" s="129"/>
      <c r="DLJ19" s="129"/>
      <c r="DLK19" s="129"/>
      <c r="DLL19" s="129"/>
      <c r="DLM19" s="129"/>
      <c r="DLN19" s="129"/>
      <c r="DLO19" s="129"/>
      <c r="DLP19" s="129"/>
      <c r="DLQ19" s="129"/>
      <c r="DLR19" s="129"/>
      <c r="DLS19" s="129"/>
      <c r="DLT19" s="129"/>
      <c r="DLU19" s="129"/>
      <c r="DLV19" s="129"/>
      <c r="DLW19" s="129"/>
      <c r="DLX19" s="129"/>
      <c r="DLY19" s="129"/>
      <c r="DLZ19" s="129"/>
      <c r="DMA19" s="129"/>
      <c r="DMB19" s="129"/>
      <c r="DMC19" s="129"/>
      <c r="DMD19" s="129"/>
      <c r="DME19" s="129"/>
      <c r="DMF19" s="129"/>
      <c r="DMG19" s="129"/>
      <c r="DMH19" s="129"/>
      <c r="DMI19" s="129"/>
      <c r="DMJ19" s="129"/>
      <c r="DMK19" s="129"/>
      <c r="DML19" s="129"/>
      <c r="DMM19" s="129"/>
      <c r="DMN19" s="129"/>
      <c r="DMO19" s="129"/>
      <c r="DMP19" s="129"/>
      <c r="DMQ19" s="129"/>
      <c r="DMR19" s="129"/>
      <c r="DMS19" s="129"/>
      <c r="DMT19" s="129"/>
      <c r="DMU19" s="129"/>
      <c r="DMV19" s="129"/>
      <c r="DMW19" s="129"/>
      <c r="DMX19" s="129"/>
      <c r="DMY19" s="129"/>
      <c r="DMZ19" s="129"/>
      <c r="DNA19" s="129"/>
      <c r="DNB19" s="129"/>
      <c r="DNC19" s="129"/>
      <c r="DND19" s="129"/>
      <c r="DNE19" s="129"/>
      <c r="DNF19" s="129"/>
      <c r="DNG19" s="129"/>
      <c r="DNH19" s="129"/>
      <c r="DNI19" s="129"/>
      <c r="DNJ19" s="129"/>
      <c r="DNK19" s="129"/>
      <c r="DNL19" s="129"/>
      <c r="DNM19" s="129"/>
      <c r="DNN19" s="129"/>
      <c r="DNO19" s="129"/>
      <c r="DNP19" s="129"/>
      <c r="DNQ19" s="129"/>
      <c r="DNR19" s="129"/>
      <c r="DNS19" s="129"/>
      <c r="DNT19" s="129"/>
      <c r="DNU19" s="129"/>
      <c r="DNV19" s="129"/>
      <c r="DNW19" s="129"/>
      <c r="DNX19" s="129"/>
      <c r="DNY19" s="129"/>
      <c r="DNZ19" s="129"/>
      <c r="DOA19" s="129"/>
      <c r="DOB19" s="129"/>
      <c r="DOC19" s="129"/>
      <c r="DOD19" s="129"/>
      <c r="DOE19" s="129"/>
      <c r="DOF19" s="129"/>
      <c r="DOG19" s="129"/>
      <c r="DOH19" s="129"/>
      <c r="DOI19" s="129"/>
      <c r="DOJ19" s="129"/>
      <c r="DOK19" s="129"/>
      <c r="DOL19" s="129"/>
      <c r="DOM19" s="129"/>
      <c r="DON19" s="129"/>
      <c r="DOO19" s="129"/>
      <c r="DOP19" s="129"/>
      <c r="DOQ19" s="129"/>
      <c r="DOR19" s="129"/>
      <c r="DOS19" s="129"/>
      <c r="DOT19" s="129"/>
      <c r="DOU19" s="129"/>
      <c r="DOV19" s="129"/>
      <c r="DOW19" s="129"/>
      <c r="DOX19" s="129"/>
      <c r="DOY19" s="129"/>
      <c r="DOZ19" s="129"/>
      <c r="DPA19" s="129"/>
      <c r="DPB19" s="129"/>
      <c r="DPC19" s="129"/>
      <c r="DPD19" s="129"/>
      <c r="DPE19" s="129"/>
      <c r="DPF19" s="129"/>
      <c r="DPG19" s="129"/>
      <c r="DPH19" s="129"/>
      <c r="DPI19" s="129"/>
      <c r="DPJ19" s="129"/>
      <c r="DPK19" s="129"/>
      <c r="DPL19" s="129"/>
      <c r="DPM19" s="129"/>
      <c r="DPN19" s="129"/>
      <c r="DPO19" s="129"/>
      <c r="DPP19" s="129"/>
      <c r="DPQ19" s="129"/>
      <c r="DPR19" s="129"/>
      <c r="DPS19" s="129"/>
      <c r="DPT19" s="129"/>
      <c r="DPU19" s="129"/>
      <c r="DPV19" s="129"/>
      <c r="DPW19" s="129"/>
      <c r="DPX19" s="129"/>
      <c r="DPY19" s="129"/>
      <c r="DPZ19" s="129"/>
      <c r="DQA19" s="129"/>
      <c r="DQB19" s="129"/>
      <c r="DQC19" s="129"/>
      <c r="DQD19" s="129"/>
      <c r="DQE19" s="129"/>
      <c r="DQF19" s="129"/>
      <c r="DQG19" s="129"/>
      <c r="DQH19" s="129"/>
      <c r="DQI19" s="129"/>
      <c r="DQJ19" s="129"/>
      <c r="DQK19" s="129"/>
      <c r="DQL19" s="129"/>
      <c r="DQM19" s="129"/>
      <c r="DQN19" s="129"/>
      <c r="DQO19" s="129"/>
      <c r="DQP19" s="129"/>
      <c r="DQQ19" s="129"/>
      <c r="DQR19" s="129"/>
      <c r="DQS19" s="129"/>
      <c r="DQT19" s="129"/>
      <c r="DQU19" s="129"/>
      <c r="DQV19" s="129"/>
      <c r="DQW19" s="129"/>
      <c r="DQX19" s="129"/>
      <c r="DQY19" s="129"/>
      <c r="DQZ19" s="129"/>
      <c r="DRA19" s="129"/>
      <c r="DRB19" s="129"/>
      <c r="DRC19" s="129"/>
      <c r="DRD19" s="129"/>
      <c r="DRE19" s="129"/>
      <c r="DRF19" s="129"/>
      <c r="DRG19" s="129"/>
      <c r="DRH19" s="129"/>
      <c r="DRI19" s="129"/>
      <c r="DRJ19" s="129"/>
      <c r="DRK19" s="129"/>
      <c r="DRL19" s="129"/>
      <c r="DRM19" s="129"/>
      <c r="DRN19" s="129"/>
      <c r="DRO19" s="129"/>
      <c r="DRP19" s="129"/>
      <c r="DRQ19" s="129"/>
      <c r="DRR19" s="129"/>
      <c r="DRS19" s="129"/>
      <c r="DRT19" s="129"/>
      <c r="DRU19" s="129"/>
      <c r="DRV19" s="129"/>
      <c r="DRW19" s="129"/>
      <c r="DRX19" s="129"/>
      <c r="DRY19" s="129"/>
      <c r="DRZ19" s="129"/>
      <c r="DSA19" s="129"/>
      <c r="DSB19" s="129"/>
      <c r="DSC19" s="129"/>
      <c r="DSD19" s="129"/>
      <c r="DSE19" s="129"/>
      <c r="DSF19" s="129"/>
      <c r="DSG19" s="129"/>
      <c r="DSH19" s="129"/>
      <c r="DSI19" s="129"/>
      <c r="DSJ19" s="129"/>
      <c r="DSK19" s="129"/>
      <c r="DSL19" s="129"/>
      <c r="DSM19" s="129"/>
      <c r="DSN19" s="129"/>
      <c r="DSO19" s="129"/>
      <c r="DSP19" s="129"/>
      <c r="DSQ19" s="129"/>
      <c r="DSR19" s="129"/>
      <c r="DSS19" s="129"/>
      <c r="DST19" s="129"/>
      <c r="DSU19" s="129"/>
      <c r="DSV19" s="129"/>
      <c r="DSW19" s="129"/>
      <c r="DSX19" s="129"/>
      <c r="DSY19" s="129"/>
      <c r="DSZ19" s="129"/>
      <c r="DTA19" s="129"/>
      <c r="DTB19" s="129"/>
      <c r="DTC19" s="129"/>
      <c r="DTD19" s="129"/>
      <c r="DTE19" s="129"/>
      <c r="DTF19" s="129"/>
      <c r="DTG19" s="129"/>
      <c r="DTH19" s="129"/>
      <c r="DTI19" s="129"/>
      <c r="DTJ19" s="129"/>
      <c r="DTK19" s="129"/>
      <c r="DTL19" s="129"/>
      <c r="DTM19" s="129"/>
      <c r="DTN19" s="129"/>
      <c r="DTO19" s="129"/>
      <c r="DTP19" s="129"/>
      <c r="DTQ19" s="129"/>
      <c r="DTR19" s="129"/>
      <c r="DTS19" s="129"/>
      <c r="DTT19" s="129"/>
      <c r="DTU19" s="129"/>
      <c r="DTV19" s="129"/>
      <c r="DTW19" s="129"/>
      <c r="DTX19" s="129"/>
      <c r="DTY19" s="129"/>
      <c r="DTZ19" s="129"/>
      <c r="DUA19" s="129"/>
      <c r="DUB19" s="129"/>
      <c r="DUC19" s="129"/>
      <c r="DUD19" s="129"/>
      <c r="DUE19" s="129"/>
      <c r="DUF19" s="129"/>
      <c r="DUG19" s="129"/>
      <c r="DUH19" s="129"/>
      <c r="DUI19" s="129"/>
      <c r="DUJ19" s="129"/>
      <c r="DUK19" s="129"/>
      <c r="DUL19" s="129"/>
      <c r="DUM19" s="129"/>
      <c r="DUN19" s="129"/>
      <c r="DUO19" s="129"/>
      <c r="DUP19" s="129"/>
      <c r="DUQ19" s="129"/>
      <c r="DUR19" s="129"/>
      <c r="DUS19" s="129"/>
      <c r="DUT19" s="129"/>
      <c r="DUU19" s="129"/>
      <c r="DUV19" s="129"/>
      <c r="DUW19" s="129"/>
      <c r="DUX19" s="129"/>
      <c r="DUY19" s="129"/>
      <c r="DUZ19" s="129"/>
      <c r="DVA19" s="129"/>
      <c r="DVB19" s="129"/>
      <c r="DVC19" s="129"/>
      <c r="DVD19" s="129"/>
      <c r="DVE19" s="129"/>
      <c r="DVF19" s="129"/>
      <c r="DVG19" s="129"/>
      <c r="DVH19" s="129"/>
      <c r="DVI19" s="129"/>
      <c r="DVJ19" s="129"/>
      <c r="DVK19" s="129"/>
      <c r="DVL19" s="129"/>
      <c r="DVM19" s="129"/>
      <c r="DVN19" s="129"/>
      <c r="DVO19" s="129"/>
      <c r="DVP19" s="129"/>
      <c r="DVQ19" s="129"/>
      <c r="DVR19" s="129"/>
      <c r="DVS19" s="129"/>
      <c r="DVT19" s="129"/>
      <c r="DVU19" s="129"/>
      <c r="DVV19" s="129"/>
      <c r="DVW19" s="129"/>
      <c r="DVX19" s="129"/>
      <c r="DVY19" s="129"/>
      <c r="DVZ19" s="129"/>
      <c r="DWA19" s="129"/>
      <c r="DWB19" s="129"/>
      <c r="DWC19" s="129"/>
      <c r="DWD19" s="129"/>
      <c r="DWE19" s="129"/>
      <c r="DWF19" s="129"/>
      <c r="DWG19" s="129"/>
      <c r="DWH19" s="129"/>
      <c r="DWI19" s="129"/>
      <c r="DWJ19" s="129"/>
      <c r="DWK19" s="129"/>
      <c r="DWL19" s="129"/>
      <c r="DWM19" s="129"/>
      <c r="DWN19" s="129"/>
      <c r="DWO19" s="129"/>
      <c r="DWP19" s="129"/>
      <c r="DWQ19" s="129"/>
      <c r="DWR19" s="129"/>
      <c r="DWS19" s="129"/>
      <c r="DWT19" s="129"/>
      <c r="DWU19" s="129"/>
      <c r="DWV19" s="129"/>
      <c r="DWW19" s="129"/>
      <c r="DWX19" s="129"/>
      <c r="DWY19" s="129"/>
      <c r="DWZ19" s="129"/>
      <c r="DXA19" s="129"/>
      <c r="DXB19" s="129"/>
      <c r="DXC19" s="129"/>
      <c r="DXD19" s="129"/>
      <c r="DXE19" s="129"/>
      <c r="DXF19" s="129"/>
      <c r="DXG19" s="129"/>
      <c r="DXH19" s="129"/>
      <c r="DXI19" s="129"/>
      <c r="DXJ19" s="129"/>
      <c r="DXK19" s="129"/>
      <c r="DXL19" s="129"/>
      <c r="DXM19" s="129"/>
      <c r="DXN19" s="129"/>
      <c r="DXO19" s="129"/>
      <c r="DXP19" s="129"/>
      <c r="DXQ19" s="129"/>
      <c r="DXR19" s="129"/>
      <c r="DXS19" s="129"/>
      <c r="DXT19" s="129"/>
      <c r="DXU19" s="129"/>
      <c r="DXV19" s="129"/>
      <c r="DXW19" s="129"/>
      <c r="DXX19" s="129"/>
      <c r="DXY19" s="129"/>
      <c r="DXZ19" s="129"/>
      <c r="DYA19" s="129"/>
      <c r="DYB19" s="129"/>
      <c r="DYC19" s="129"/>
      <c r="DYD19" s="129"/>
      <c r="DYE19" s="129"/>
      <c r="DYF19" s="129"/>
      <c r="DYG19" s="129"/>
      <c r="DYH19" s="129"/>
      <c r="DYI19" s="129"/>
      <c r="DYJ19" s="129"/>
      <c r="DYK19" s="129"/>
      <c r="DYL19" s="129"/>
      <c r="DYM19" s="129"/>
      <c r="DYN19" s="129"/>
      <c r="DYO19" s="129"/>
      <c r="DYP19" s="129"/>
      <c r="DYQ19" s="129"/>
      <c r="DYR19" s="129"/>
      <c r="DYS19" s="129"/>
      <c r="DYT19" s="129"/>
      <c r="DYU19" s="129"/>
      <c r="DYV19" s="129"/>
      <c r="DYW19" s="129"/>
      <c r="DYX19" s="129"/>
      <c r="DYY19" s="129"/>
      <c r="DYZ19" s="129"/>
      <c r="DZA19" s="129"/>
      <c r="DZB19" s="129"/>
      <c r="DZC19" s="129"/>
      <c r="DZD19" s="129"/>
      <c r="DZE19" s="129"/>
      <c r="DZF19" s="129"/>
      <c r="DZG19" s="129"/>
      <c r="DZH19" s="129"/>
      <c r="DZI19" s="129"/>
      <c r="DZJ19" s="129"/>
      <c r="DZK19" s="129"/>
      <c r="DZL19" s="129"/>
      <c r="DZM19" s="129"/>
      <c r="DZN19" s="129"/>
      <c r="DZO19" s="129"/>
      <c r="DZP19" s="129"/>
      <c r="DZQ19" s="129"/>
      <c r="DZR19" s="129"/>
      <c r="DZS19" s="129"/>
      <c r="DZT19" s="129"/>
      <c r="DZU19" s="129"/>
      <c r="DZV19" s="129"/>
      <c r="DZW19" s="129"/>
      <c r="DZX19" s="129"/>
      <c r="DZY19" s="129"/>
      <c r="DZZ19" s="129"/>
      <c r="EAA19" s="129"/>
      <c r="EAB19" s="129"/>
      <c r="EAC19" s="129"/>
      <c r="EAD19" s="129"/>
      <c r="EAE19" s="129"/>
      <c r="EAF19" s="129"/>
      <c r="EAG19" s="129"/>
      <c r="EAH19" s="129"/>
      <c r="EAI19" s="129"/>
      <c r="EAJ19" s="129"/>
      <c r="EAK19" s="129"/>
      <c r="EAL19" s="129"/>
      <c r="EAM19" s="129"/>
      <c r="EAN19" s="129"/>
      <c r="EAO19" s="129"/>
      <c r="EAP19" s="129"/>
      <c r="EAQ19" s="129"/>
      <c r="EAR19" s="129"/>
      <c r="EAS19" s="129"/>
      <c r="EAT19" s="129"/>
      <c r="EAU19" s="129"/>
      <c r="EAV19" s="129"/>
      <c r="EAW19" s="129"/>
      <c r="EAX19" s="129"/>
      <c r="EAY19" s="129"/>
      <c r="EAZ19" s="129"/>
      <c r="EBA19" s="129"/>
      <c r="EBB19" s="129"/>
      <c r="EBC19" s="129"/>
      <c r="EBD19" s="129"/>
      <c r="EBE19" s="129"/>
      <c r="EBF19" s="129"/>
      <c r="EBG19" s="129"/>
      <c r="EBH19" s="129"/>
      <c r="EBI19" s="129"/>
      <c r="EBJ19" s="129"/>
      <c r="EBK19" s="129"/>
      <c r="EBL19" s="129"/>
      <c r="EBM19" s="129"/>
      <c r="EBN19" s="129"/>
      <c r="EBO19" s="129"/>
      <c r="EBP19" s="129"/>
      <c r="EBQ19" s="129"/>
      <c r="EBR19" s="129"/>
      <c r="EBS19" s="129"/>
      <c r="EBT19" s="129"/>
      <c r="EBU19" s="129"/>
      <c r="EBV19" s="129"/>
      <c r="EBW19" s="129"/>
      <c r="EBX19" s="129"/>
      <c r="EBY19" s="129"/>
      <c r="EBZ19" s="129"/>
      <c r="ECA19" s="129"/>
      <c r="ECB19" s="129"/>
      <c r="ECC19" s="129"/>
      <c r="ECD19" s="129"/>
      <c r="ECE19" s="129"/>
      <c r="ECF19" s="129"/>
      <c r="ECG19" s="129"/>
      <c r="ECH19" s="129"/>
      <c r="ECI19" s="129"/>
      <c r="ECJ19" s="129"/>
      <c r="ECK19" s="129"/>
      <c r="ECL19" s="129"/>
      <c r="ECM19" s="129"/>
      <c r="ECN19" s="129"/>
      <c r="ECO19" s="129"/>
      <c r="ECP19" s="129"/>
      <c r="ECQ19" s="129"/>
      <c r="ECR19" s="129"/>
      <c r="ECS19" s="129"/>
      <c r="ECT19" s="129"/>
      <c r="ECU19" s="129"/>
      <c r="ECV19" s="129"/>
      <c r="ECW19" s="129"/>
      <c r="ECX19" s="129"/>
      <c r="ECY19" s="129"/>
      <c r="ECZ19" s="129"/>
      <c r="EDA19" s="129"/>
      <c r="EDB19" s="129"/>
      <c r="EDC19" s="129"/>
      <c r="EDD19" s="129"/>
      <c r="EDE19" s="129"/>
      <c r="EDF19" s="129"/>
      <c r="EDG19" s="129"/>
      <c r="EDH19" s="129"/>
      <c r="EDI19" s="129"/>
      <c r="EDJ19" s="129"/>
      <c r="EDK19" s="129"/>
      <c r="EDL19" s="129"/>
      <c r="EDM19" s="129"/>
      <c r="EDN19" s="129"/>
      <c r="EDO19" s="129"/>
      <c r="EDP19" s="129"/>
      <c r="EDQ19" s="129"/>
      <c r="EDR19" s="129"/>
      <c r="EDS19" s="129"/>
      <c r="EDT19" s="129"/>
      <c r="EDU19" s="129"/>
      <c r="EDV19" s="129"/>
      <c r="EDW19" s="129"/>
      <c r="EDX19" s="129"/>
      <c r="EDY19" s="129"/>
      <c r="EDZ19" s="129"/>
      <c r="EEA19" s="129"/>
      <c r="EEB19" s="129"/>
      <c r="EEC19" s="129"/>
      <c r="EED19" s="129"/>
      <c r="EEE19" s="129"/>
      <c r="EEF19" s="129"/>
      <c r="EEG19" s="129"/>
      <c r="EEH19" s="129"/>
      <c r="EEI19" s="129"/>
      <c r="EEJ19" s="129"/>
      <c r="EEK19" s="129"/>
      <c r="EEL19" s="129"/>
      <c r="EEM19" s="129"/>
      <c r="EEN19" s="129"/>
      <c r="EEO19" s="129"/>
      <c r="EEP19" s="129"/>
      <c r="EEQ19" s="129"/>
      <c r="EER19" s="129"/>
      <c r="EES19" s="129"/>
      <c r="EET19" s="129"/>
      <c r="EEU19" s="129"/>
      <c r="EEV19" s="129"/>
      <c r="EEW19" s="129"/>
      <c r="EEX19" s="129"/>
      <c r="EEY19" s="129"/>
      <c r="EEZ19" s="129"/>
      <c r="EFA19" s="129"/>
      <c r="EFB19" s="129"/>
      <c r="EFC19" s="129"/>
      <c r="EFD19" s="129"/>
      <c r="EFE19" s="129"/>
      <c r="EFF19" s="129"/>
      <c r="EFG19" s="129"/>
      <c r="EFH19" s="129"/>
      <c r="EFI19" s="129"/>
      <c r="EFJ19" s="129"/>
      <c r="EFK19" s="129"/>
      <c r="EFL19" s="129"/>
      <c r="EFM19" s="129"/>
      <c r="EFN19" s="129"/>
      <c r="EFO19" s="129"/>
      <c r="EFP19" s="129"/>
      <c r="EFQ19" s="129"/>
      <c r="EFR19" s="129"/>
      <c r="EFS19" s="129"/>
      <c r="EFT19" s="129"/>
      <c r="EFU19" s="129"/>
      <c r="EFV19" s="129"/>
      <c r="EFW19" s="129"/>
      <c r="EFX19" s="129"/>
      <c r="EFY19" s="129"/>
      <c r="EFZ19" s="129"/>
      <c r="EGA19" s="129"/>
      <c r="EGB19" s="129"/>
      <c r="EGC19" s="129"/>
      <c r="EGD19" s="129"/>
      <c r="EGE19" s="129"/>
      <c r="EGF19" s="129"/>
      <c r="EGG19" s="129"/>
      <c r="EGH19" s="129"/>
      <c r="EGI19" s="129"/>
      <c r="EGJ19" s="129"/>
      <c r="EGK19" s="129"/>
      <c r="EGL19" s="129"/>
      <c r="EGM19" s="129"/>
      <c r="EGN19" s="129"/>
      <c r="EGO19" s="129"/>
      <c r="EGP19" s="129"/>
      <c r="EGQ19" s="129"/>
      <c r="EGR19" s="129"/>
      <c r="EGS19" s="129"/>
      <c r="EGT19" s="129"/>
      <c r="EGU19" s="129"/>
      <c r="EGV19" s="129"/>
      <c r="EGW19" s="129"/>
      <c r="EGX19" s="129"/>
      <c r="EGY19" s="129"/>
      <c r="EGZ19" s="129"/>
      <c r="EHA19" s="129"/>
      <c r="EHB19" s="129"/>
      <c r="EHC19" s="129"/>
      <c r="EHD19" s="129"/>
      <c r="EHE19" s="129"/>
      <c r="EHF19" s="129"/>
      <c r="EHG19" s="129"/>
      <c r="EHH19" s="129"/>
      <c r="EHI19" s="129"/>
      <c r="EHJ19" s="129"/>
      <c r="EHK19" s="129"/>
      <c r="EHL19" s="129"/>
      <c r="EHM19" s="129"/>
      <c r="EHN19" s="129"/>
      <c r="EHO19" s="129"/>
      <c r="EHP19" s="129"/>
      <c r="EHQ19" s="129"/>
      <c r="EHR19" s="129"/>
      <c r="EHS19" s="129"/>
      <c r="EHT19" s="129"/>
      <c r="EHU19" s="129"/>
      <c r="EHV19" s="129"/>
      <c r="EHW19" s="129"/>
      <c r="EHX19" s="129"/>
      <c r="EHY19" s="129"/>
      <c r="EHZ19" s="129"/>
      <c r="EIA19" s="129"/>
      <c r="EIB19" s="129"/>
      <c r="EIC19" s="129"/>
      <c r="EID19" s="129"/>
      <c r="EIE19" s="129"/>
      <c r="EIF19" s="129"/>
      <c r="EIG19" s="129"/>
      <c r="EIH19" s="129"/>
      <c r="EII19" s="129"/>
      <c r="EIJ19" s="129"/>
      <c r="EIK19" s="129"/>
      <c r="EIL19" s="129"/>
      <c r="EIM19" s="129"/>
      <c r="EIN19" s="129"/>
      <c r="EIO19" s="129"/>
      <c r="EIP19" s="129"/>
      <c r="EIQ19" s="129"/>
      <c r="EIR19" s="129"/>
      <c r="EIS19" s="129"/>
      <c r="EIT19" s="129"/>
      <c r="EIU19" s="129"/>
      <c r="EIV19" s="129"/>
      <c r="EIW19" s="129"/>
      <c r="EIX19" s="129"/>
      <c r="EIY19" s="129"/>
      <c r="EIZ19" s="129"/>
      <c r="EJA19" s="129"/>
      <c r="EJB19" s="129"/>
      <c r="EJC19" s="129"/>
      <c r="EJD19" s="129"/>
      <c r="EJE19" s="129"/>
      <c r="EJF19" s="129"/>
      <c r="EJG19" s="129"/>
      <c r="EJH19" s="129"/>
      <c r="EJI19" s="129"/>
      <c r="EJJ19" s="129"/>
      <c r="EJK19" s="129"/>
      <c r="EJL19" s="129"/>
      <c r="EJM19" s="129"/>
      <c r="EJN19" s="129"/>
      <c r="EJO19" s="129"/>
      <c r="EJP19" s="129"/>
      <c r="EJQ19" s="129"/>
      <c r="EJR19" s="129"/>
      <c r="EJS19" s="129"/>
      <c r="EJT19" s="129"/>
      <c r="EJU19" s="129"/>
      <c r="EJV19" s="129"/>
      <c r="EJW19" s="129"/>
      <c r="EJX19" s="129"/>
      <c r="EJY19" s="129"/>
      <c r="EJZ19" s="129"/>
      <c r="EKA19" s="129"/>
      <c r="EKB19" s="129"/>
      <c r="EKC19" s="129"/>
      <c r="EKD19" s="129"/>
      <c r="EKE19" s="129"/>
      <c r="EKF19" s="129"/>
      <c r="EKG19" s="129"/>
      <c r="EKH19" s="129"/>
      <c r="EKI19" s="129"/>
      <c r="EKJ19" s="129"/>
      <c r="EKK19" s="129"/>
      <c r="EKL19" s="129"/>
      <c r="EKM19" s="129"/>
      <c r="EKN19" s="129"/>
      <c r="EKO19" s="129"/>
      <c r="EKP19" s="129"/>
      <c r="EKQ19" s="129"/>
      <c r="EKR19" s="129"/>
      <c r="EKS19" s="129"/>
      <c r="EKT19" s="129"/>
      <c r="EKU19" s="129"/>
      <c r="EKV19" s="129"/>
      <c r="EKW19" s="129"/>
      <c r="EKX19" s="129"/>
      <c r="EKY19" s="129"/>
      <c r="EKZ19" s="129"/>
      <c r="ELA19" s="129"/>
      <c r="ELB19" s="129"/>
      <c r="ELC19" s="129"/>
      <c r="ELD19" s="129"/>
      <c r="ELE19" s="129"/>
      <c r="ELF19" s="129"/>
      <c r="ELG19" s="129"/>
      <c r="ELH19" s="129"/>
      <c r="ELI19" s="129"/>
      <c r="ELJ19" s="129"/>
      <c r="ELK19" s="129"/>
      <c r="ELL19" s="129"/>
      <c r="ELM19" s="129"/>
      <c r="ELN19" s="129"/>
      <c r="ELO19" s="129"/>
      <c r="ELP19" s="129"/>
      <c r="ELQ19" s="129"/>
      <c r="ELR19" s="129"/>
      <c r="ELS19" s="129"/>
      <c r="ELT19" s="129"/>
      <c r="ELU19" s="129"/>
      <c r="ELV19" s="129"/>
      <c r="ELW19" s="129"/>
      <c r="ELX19" s="129"/>
      <c r="ELY19" s="129"/>
      <c r="ELZ19" s="129"/>
      <c r="EMA19" s="129"/>
      <c r="EMB19" s="129"/>
      <c r="EMC19" s="129"/>
      <c r="EMD19" s="129"/>
      <c r="EME19" s="129"/>
      <c r="EMF19" s="129"/>
      <c r="EMG19" s="129"/>
      <c r="EMH19" s="129"/>
      <c r="EMI19" s="129"/>
      <c r="EMJ19" s="129"/>
      <c r="EMK19" s="129"/>
      <c r="EML19" s="129"/>
      <c r="EMM19" s="129"/>
      <c r="EMN19" s="129"/>
      <c r="EMO19" s="129"/>
      <c r="EMP19" s="129"/>
      <c r="EMQ19" s="129"/>
      <c r="EMR19" s="129"/>
      <c r="EMS19" s="129"/>
      <c r="EMT19" s="129"/>
      <c r="EMU19" s="129"/>
      <c r="EMV19" s="129"/>
      <c r="EMW19" s="129"/>
      <c r="EMX19" s="129"/>
      <c r="EMY19" s="129"/>
      <c r="EMZ19" s="129"/>
      <c r="ENA19" s="129"/>
      <c r="ENB19" s="129"/>
      <c r="ENC19" s="129"/>
      <c r="END19" s="129"/>
      <c r="ENE19" s="129"/>
      <c r="ENF19" s="129"/>
      <c r="ENG19" s="129"/>
      <c r="ENH19" s="129"/>
      <c r="ENI19" s="129"/>
      <c r="ENJ19" s="129"/>
      <c r="ENK19" s="129"/>
      <c r="ENL19" s="129"/>
      <c r="ENM19" s="129"/>
      <c r="ENN19" s="129"/>
      <c r="ENO19" s="129"/>
      <c r="ENP19" s="129"/>
      <c r="ENQ19" s="129"/>
      <c r="ENR19" s="129"/>
      <c r="ENS19" s="129"/>
      <c r="ENT19" s="129"/>
      <c r="ENU19" s="129"/>
      <c r="ENV19" s="129"/>
      <c r="ENW19" s="129"/>
      <c r="ENX19" s="129"/>
      <c r="ENY19" s="129"/>
      <c r="ENZ19" s="129"/>
      <c r="EOA19" s="129"/>
      <c r="EOB19" s="129"/>
      <c r="EOC19" s="129"/>
      <c r="EOD19" s="129"/>
      <c r="EOE19" s="129"/>
      <c r="EOF19" s="129"/>
      <c r="EOG19" s="129"/>
      <c r="EOH19" s="129"/>
      <c r="EOI19" s="129"/>
      <c r="EOJ19" s="129"/>
      <c r="EOK19" s="129"/>
      <c r="EOL19" s="129"/>
      <c r="EOM19" s="129"/>
      <c r="EON19" s="129"/>
      <c r="EOO19" s="129"/>
      <c r="EOP19" s="129"/>
      <c r="EOQ19" s="129"/>
      <c r="EOR19" s="129"/>
      <c r="EOS19" s="129"/>
      <c r="EOT19" s="129"/>
      <c r="EOU19" s="129"/>
      <c r="EOV19" s="129"/>
      <c r="EOW19" s="129"/>
      <c r="EOX19" s="129"/>
      <c r="EOY19" s="129"/>
      <c r="EOZ19" s="129"/>
      <c r="EPA19" s="129"/>
      <c r="EPB19" s="129"/>
      <c r="EPC19" s="129"/>
      <c r="EPD19" s="129"/>
      <c r="EPE19" s="129"/>
      <c r="EPF19" s="129"/>
      <c r="EPG19" s="129"/>
      <c r="EPH19" s="129"/>
      <c r="EPI19" s="129"/>
      <c r="EPJ19" s="129"/>
      <c r="EPK19" s="129"/>
      <c r="EPL19" s="129"/>
      <c r="EPM19" s="129"/>
      <c r="EPN19" s="129"/>
      <c r="EPO19" s="129"/>
      <c r="EPP19" s="129"/>
      <c r="EPQ19" s="129"/>
      <c r="EPR19" s="129"/>
      <c r="EPS19" s="129"/>
      <c r="EPT19" s="129"/>
      <c r="EPU19" s="129"/>
      <c r="EPV19" s="129"/>
      <c r="EPW19" s="129"/>
      <c r="EPX19" s="129"/>
      <c r="EPY19" s="129"/>
      <c r="EPZ19" s="129"/>
      <c r="EQA19" s="129"/>
      <c r="EQB19" s="129"/>
      <c r="EQC19" s="129"/>
      <c r="EQD19" s="129"/>
      <c r="EQE19" s="129"/>
      <c r="EQF19" s="129"/>
      <c r="EQG19" s="129"/>
      <c r="EQH19" s="129"/>
      <c r="EQI19" s="129"/>
      <c r="EQJ19" s="129"/>
      <c r="EQK19" s="129"/>
      <c r="EQL19" s="129"/>
      <c r="EQM19" s="129"/>
      <c r="EQN19" s="129"/>
      <c r="EQO19" s="129"/>
      <c r="EQP19" s="129"/>
      <c r="EQQ19" s="129"/>
      <c r="EQR19" s="129"/>
      <c r="EQS19" s="129"/>
      <c r="EQT19" s="129"/>
      <c r="EQU19" s="129"/>
      <c r="EQV19" s="129"/>
      <c r="EQW19" s="129"/>
      <c r="EQX19" s="129"/>
      <c r="EQY19" s="129"/>
      <c r="EQZ19" s="129"/>
      <c r="ERA19" s="129"/>
      <c r="ERB19" s="129"/>
      <c r="ERC19" s="129"/>
      <c r="ERD19" s="129"/>
      <c r="ERE19" s="129"/>
      <c r="ERF19" s="129"/>
      <c r="ERG19" s="129"/>
      <c r="ERH19" s="129"/>
      <c r="ERI19" s="129"/>
      <c r="ERJ19" s="129"/>
      <c r="ERK19" s="129"/>
      <c r="ERL19" s="129"/>
      <c r="ERM19" s="129"/>
      <c r="ERN19" s="129"/>
      <c r="ERO19" s="129"/>
      <c r="ERP19" s="129"/>
      <c r="ERQ19" s="129"/>
      <c r="ERR19" s="129"/>
      <c r="ERS19" s="129"/>
      <c r="ERT19" s="129"/>
      <c r="ERU19" s="129"/>
      <c r="ERV19" s="129"/>
      <c r="ERW19" s="129"/>
      <c r="ERX19" s="129"/>
      <c r="ERY19" s="129"/>
      <c r="ERZ19" s="129"/>
      <c r="ESA19" s="129"/>
      <c r="ESB19" s="129"/>
      <c r="ESC19" s="129"/>
      <c r="ESD19" s="129"/>
      <c r="ESE19" s="129"/>
      <c r="ESF19" s="129"/>
      <c r="ESG19" s="129"/>
      <c r="ESH19" s="129"/>
      <c r="ESI19" s="129"/>
      <c r="ESJ19" s="129"/>
      <c r="ESK19" s="129"/>
      <c r="ESL19" s="129"/>
      <c r="ESM19" s="129"/>
      <c r="ESN19" s="129"/>
      <c r="ESO19" s="129"/>
      <c r="ESP19" s="129"/>
      <c r="ESQ19" s="129"/>
      <c r="ESR19" s="129"/>
      <c r="ESS19" s="129"/>
      <c r="EST19" s="129"/>
      <c r="ESU19" s="129"/>
      <c r="ESV19" s="129"/>
      <c r="ESW19" s="129"/>
      <c r="ESX19" s="129"/>
      <c r="ESY19" s="129"/>
      <c r="ESZ19" s="129"/>
      <c r="ETA19" s="129"/>
      <c r="ETB19" s="129"/>
      <c r="ETC19" s="129"/>
      <c r="ETD19" s="129"/>
      <c r="ETE19" s="129"/>
      <c r="ETF19" s="129"/>
      <c r="ETG19" s="129"/>
      <c r="ETH19" s="129"/>
      <c r="ETI19" s="129"/>
      <c r="ETJ19" s="129"/>
      <c r="ETK19" s="129"/>
      <c r="ETL19" s="129"/>
      <c r="ETM19" s="129"/>
      <c r="ETN19" s="129"/>
      <c r="ETO19" s="129"/>
      <c r="ETP19" s="129"/>
      <c r="ETQ19" s="129"/>
      <c r="ETR19" s="129"/>
      <c r="ETS19" s="129"/>
      <c r="ETT19" s="129"/>
      <c r="ETU19" s="129"/>
      <c r="ETV19" s="129"/>
      <c r="ETW19" s="129"/>
      <c r="ETX19" s="129"/>
      <c r="ETY19" s="129"/>
      <c r="ETZ19" s="129"/>
      <c r="EUA19" s="129"/>
      <c r="EUB19" s="129"/>
      <c r="EUC19" s="129"/>
      <c r="EUD19" s="129"/>
      <c r="EUE19" s="129"/>
      <c r="EUF19" s="129"/>
      <c r="EUG19" s="129"/>
      <c r="EUH19" s="129"/>
      <c r="EUI19" s="129"/>
      <c r="EUJ19" s="129"/>
      <c r="EUK19" s="129"/>
      <c r="EUL19" s="129"/>
      <c r="EUM19" s="129"/>
      <c r="EUN19" s="129"/>
      <c r="EUO19" s="129"/>
      <c r="EUP19" s="129"/>
      <c r="EUQ19" s="129"/>
      <c r="EUR19" s="129"/>
      <c r="EUS19" s="129"/>
      <c r="EUT19" s="129"/>
      <c r="EUU19" s="129"/>
      <c r="EUV19" s="129"/>
      <c r="EUW19" s="129"/>
      <c r="EUX19" s="129"/>
      <c r="EUY19" s="129"/>
      <c r="EUZ19" s="129"/>
      <c r="EVA19" s="129"/>
      <c r="EVB19" s="129"/>
      <c r="EVC19" s="129"/>
      <c r="EVD19" s="129"/>
      <c r="EVE19" s="129"/>
      <c r="EVF19" s="129"/>
      <c r="EVG19" s="129"/>
      <c r="EVH19" s="129"/>
      <c r="EVI19" s="129"/>
      <c r="EVJ19" s="129"/>
      <c r="EVK19" s="129"/>
      <c r="EVL19" s="129"/>
      <c r="EVM19" s="129"/>
      <c r="EVN19" s="129"/>
      <c r="EVO19" s="129"/>
      <c r="EVP19" s="129"/>
      <c r="EVQ19" s="129"/>
      <c r="EVR19" s="129"/>
      <c r="EVS19" s="129"/>
      <c r="EVT19" s="129"/>
      <c r="EVU19" s="129"/>
      <c r="EVV19" s="129"/>
      <c r="EVW19" s="129"/>
      <c r="EVX19" s="129"/>
      <c r="EVY19" s="129"/>
      <c r="EVZ19" s="129"/>
      <c r="EWA19" s="129"/>
      <c r="EWB19" s="129"/>
      <c r="EWC19" s="129"/>
      <c r="EWD19" s="129"/>
      <c r="EWE19" s="129"/>
      <c r="EWF19" s="129"/>
      <c r="EWG19" s="129"/>
      <c r="EWH19" s="129"/>
      <c r="EWI19" s="129"/>
      <c r="EWJ19" s="129"/>
      <c r="EWK19" s="129"/>
      <c r="EWL19" s="129"/>
      <c r="EWM19" s="129"/>
      <c r="EWN19" s="129"/>
      <c r="EWO19" s="129"/>
      <c r="EWP19" s="129"/>
      <c r="EWQ19" s="129"/>
      <c r="EWR19" s="129"/>
      <c r="EWS19" s="129"/>
      <c r="EWT19" s="129"/>
      <c r="EWU19" s="129"/>
      <c r="EWV19" s="129"/>
      <c r="EWW19" s="129"/>
      <c r="EWX19" s="129"/>
      <c r="EWY19" s="129"/>
      <c r="EWZ19" s="129"/>
      <c r="EXA19" s="129"/>
      <c r="EXB19" s="129"/>
      <c r="EXC19" s="129"/>
      <c r="EXD19" s="129"/>
      <c r="EXE19" s="129"/>
      <c r="EXF19" s="129"/>
      <c r="EXG19" s="129"/>
      <c r="EXH19" s="129"/>
      <c r="EXI19" s="129"/>
      <c r="EXJ19" s="129"/>
      <c r="EXK19" s="129"/>
      <c r="EXL19" s="129"/>
      <c r="EXM19" s="129"/>
      <c r="EXN19" s="129"/>
      <c r="EXO19" s="129"/>
      <c r="EXP19" s="129"/>
      <c r="EXQ19" s="129"/>
      <c r="EXR19" s="129"/>
      <c r="EXS19" s="129"/>
      <c r="EXT19" s="129"/>
      <c r="EXU19" s="129"/>
      <c r="EXV19" s="129"/>
      <c r="EXW19" s="129"/>
      <c r="EXX19" s="129"/>
      <c r="EXY19" s="129"/>
      <c r="EXZ19" s="129"/>
      <c r="EYA19" s="129"/>
      <c r="EYB19" s="129"/>
      <c r="EYC19" s="129"/>
      <c r="EYD19" s="129"/>
      <c r="EYE19" s="129"/>
      <c r="EYF19" s="129"/>
      <c r="EYG19" s="129"/>
      <c r="EYH19" s="129"/>
      <c r="EYI19" s="129"/>
      <c r="EYJ19" s="129"/>
      <c r="EYK19" s="129"/>
      <c r="EYL19" s="129"/>
      <c r="EYM19" s="129"/>
      <c r="EYN19" s="129"/>
      <c r="EYO19" s="129"/>
      <c r="EYP19" s="129"/>
      <c r="EYQ19" s="129"/>
      <c r="EYR19" s="129"/>
      <c r="EYS19" s="129"/>
      <c r="EYT19" s="129"/>
      <c r="EYU19" s="129"/>
      <c r="EYV19" s="129"/>
      <c r="EYW19" s="129"/>
      <c r="EYX19" s="129"/>
      <c r="EYY19" s="129"/>
      <c r="EYZ19" s="129"/>
      <c r="EZA19" s="129"/>
      <c r="EZB19" s="129"/>
      <c r="EZC19" s="129"/>
      <c r="EZD19" s="129"/>
      <c r="EZE19" s="129"/>
      <c r="EZF19" s="129"/>
      <c r="EZG19" s="129"/>
      <c r="EZH19" s="129"/>
      <c r="EZI19" s="129"/>
      <c r="EZJ19" s="129"/>
      <c r="EZK19" s="129"/>
      <c r="EZL19" s="129"/>
      <c r="EZM19" s="129"/>
      <c r="EZN19" s="129"/>
      <c r="EZO19" s="129"/>
      <c r="EZP19" s="129"/>
      <c r="EZQ19" s="129"/>
      <c r="EZR19" s="129"/>
      <c r="EZS19" s="129"/>
      <c r="EZT19" s="129"/>
      <c r="EZU19" s="129"/>
      <c r="EZV19" s="129"/>
      <c r="EZW19" s="129"/>
      <c r="EZX19" s="129"/>
      <c r="EZY19" s="129"/>
      <c r="EZZ19" s="129"/>
      <c r="FAA19" s="129"/>
      <c r="FAB19" s="129"/>
      <c r="FAC19" s="129"/>
      <c r="FAD19" s="129"/>
      <c r="FAE19" s="129"/>
      <c r="FAF19" s="129"/>
      <c r="FAG19" s="129"/>
      <c r="FAH19" s="129"/>
      <c r="FAI19" s="129"/>
      <c r="FAJ19" s="129"/>
      <c r="FAK19" s="129"/>
      <c r="FAL19" s="129"/>
      <c r="FAM19" s="129"/>
      <c r="FAN19" s="129"/>
      <c r="FAO19" s="129"/>
      <c r="FAP19" s="129"/>
      <c r="FAQ19" s="129"/>
      <c r="FAR19" s="129"/>
      <c r="FAS19" s="129"/>
      <c r="FAT19" s="129"/>
      <c r="FAU19" s="129"/>
      <c r="FAV19" s="129"/>
      <c r="FAW19" s="129"/>
      <c r="FAX19" s="129"/>
      <c r="FAY19" s="129"/>
      <c r="FAZ19" s="129"/>
      <c r="FBA19" s="129"/>
      <c r="FBB19" s="129"/>
      <c r="FBC19" s="129"/>
      <c r="FBD19" s="129"/>
      <c r="FBE19" s="129"/>
      <c r="FBF19" s="129"/>
      <c r="FBG19" s="129"/>
      <c r="FBH19" s="129"/>
      <c r="FBI19" s="129"/>
      <c r="FBJ19" s="129"/>
      <c r="FBK19" s="129"/>
      <c r="FBL19" s="129"/>
      <c r="FBM19" s="129"/>
      <c r="FBN19" s="129"/>
      <c r="FBO19" s="129"/>
      <c r="FBP19" s="129"/>
      <c r="FBQ19" s="129"/>
      <c r="FBR19" s="129"/>
      <c r="FBS19" s="129"/>
      <c r="FBT19" s="129"/>
      <c r="FBU19" s="129"/>
      <c r="FBV19" s="129"/>
      <c r="FBW19" s="129"/>
      <c r="FBX19" s="129"/>
      <c r="FBY19" s="129"/>
      <c r="FBZ19" s="129"/>
      <c r="FCA19" s="129"/>
      <c r="FCB19" s="129"/>
      <c r="FCC19" s="129"/>
      <c r="FCD19" s="129"/>
      <c r="FCE19" s="129"/>
      <c r="FCF19" s="129"/>
      <c r="FCG19" s="129"/>
      <c r="FCH19" s="129"/>
      <c r="FCI19" s="129"/>
      <c r="FCJ19" s="129"/>
      <c r="FCK19" s="129"/>
      <c r="FCL19" s="129"/>
      <c r="FCM19" s="129"/>
      <c r="FCN19" s="129"/>
      <c r="FCO19" s="129"/>
      <c r="FCP19" s="129"/>
      <c r="FCQ19" s="129"/>
      <c r="FCR19" s="129"/>
      <c r="FCS19" s="129"/>
      <c r="FCT19" s="129"/>
      <c r="FCU19" s="129"/>
      <c r="FCV19" s="129"/>
      <c r="FCW19" s="129"/>
      <c r="FCX19" s="129"/>
      <c r="FCY19" s="129"/>
      <c r="FCZ19" s="129"/>
      <c r="FDA19" s="129"/>
      <c r="FDB19" s="129"/>
      <c r="FDC19" s="129"/>
      <c r="FDD19" s="129"/>
      <c r="FDE19" s="129"/>
      <c r="FDF19" s="129"/>
      <c r="FDG19" s="129"/>
      <c r="FDH19" s="129"/>
      <c r="FDI19" s="129"/>
      <c r="FDJ19" s="129"/>
      <c r="FDK19" s="129"/>
      <c r="FDL19" s="129"/>
      <c r="FDM19" s="129"/>
      <c r="FDN19" s="129"/>
      <c r="FDO19" s="129"/>
      <c r="FDP19" s="129"/>
      <c r="FDQ19" s="129"/>
      <c r="FDR19" s="129"/>
      <c r="FDS19" s="129"/>
      <c r="FDT19" s="129"/>
      <c r="FDU19" s="129"/>
      <c r="FDV19" s="129"/>
      <c r="FDW19" s="129"/>
      <c r="FDX19" s="129"/>
      <c r="FDY19" s="129"/>
      <c r="FDZ19" s="129"/>
      <c r="FEA19" s="129"/>
      <c r="FEB19" s="129"/>
      <c r="FEC19" s="129"/>
      <c r="FED19" s="129"/>
      <c r="FEE19" s="129"/>
      <c r="FEF19" s="129"/>
      <c r="FEG19" s="129"/>
      <c r="FEH19" s="129"/>
      <c r="FEI19" s="129"/>
      <c r="FEJ19" s="129"/>
      <c r="FEK19" s="129"/>
      <c r="FEL19" s="129"/>
      <c r="FEM19" s="129"/>
      <c r="FEN19" s="129"/>
      <c r="FEO19" s="129"/>
      <c r="FEP19" s="129"/>
      <c r="FEQ19" s="129"/>
      <c r="FER19" s="129"/>
      <c r="FES19" s="129"/>
      <c r="FET19" s="129"/>
      <c r="FEU19" s="129"/>
      <c r="FEV19" s="129"/>
      <c r="FEW19" s="129"/>
      <c r="FEX19" s="129"/>
      <c r="FEY19" s="129"/>
      <c r="FEZ19" s="129"/>
      <c r="FFA19" s="129"/>
      <c r="FFB19" s="129"/>
      <c r="FFC19" s="129"/>
      <c r="FFD19" s="129"/>
      <c r="FFE19" s="129"/>
      <c r="FFF19" s="129"/>
      <c r="FFG19" s="129"/>
      <c r="FFH19" s="129"/>
      <c r="FFI19" s="129"/>
      <c r="FFJ19" s="129"/>
      <c r="FFK19" s="129"/>
      <c r="FFL19" s="129"/>
      <c r="FFM19" s="129"/>
      <c r="FFN19" s="129"/>
      <c r="FFO19" s="129"/>
      <c r="FFP19" s="129"/>
      <c r="FFQ19" s="129"/>
      <c r="FFR19" s="129"/>
      <c r="FFS19" s="129"/>
      <c r="FFT19" s="129"/>
      <c r="FFU19" s="129"/>
      <c r="FFV19" s="129"/>
      <c r="FFW19" s="129"/>
      <c r="FFX19" s="129"/>
      <c r="FFY19" s="129"/>
      <c r="FFZ19" s="129"/>
      <c r="FGA19" s="129"/>
      <c r="FGB19" s="129"/>
      <c r="FGC19" s="129"/>
      <c r="FGD19" s="129"/>
      <c r="FGE19" s="129"/>
      <c r="FGF19" s="129"/>
      <c r="FGG19" s="129"/>
      <c r="FGH19" s="129"/>
      <c r="FGI19" s="129"/>
      <c r="FGJ19" s="129"/>
      <c r="FGK19" s="129"/>
      <c r="FGL19" s="129"/>
      <c r="FGM19" s="129"/>
      <c r="FGN19" s="129"/>
      <c r="FGO19" s="129"/>
      <c r="FGP19" s="129"/>
      <c r="FGQ19" s="129"/>
      <c r="FGR19" s="129"/>
      <c r="FGS19" s="129"/>
      <c r="FGT19" s="129"/>
      <c r="FGU19" s="129"/>
      <c r="FGV19" s="129"/>
      <c r="FGW19" s="129"/>
      <c r="FGX19" s="129"/>
      <c r="FGY19" s="129"/>
      <c r="FGZ19" s="129"/>
      <c r="FHA19" s="129"/>
      <c r="FHB19" s="129"/>
      <c r="FHC19" s="129"/>
      <c r="FHD19" s="129"/>
      <c r="FHE19" s="129"/>
      <c r="FHF19" s="129"/>
      <c r="FHG19" s="129"/>
      <c r="FHH19" s="129"/>
      <c r="FHI19" s="129"/>
      <c r="FHJ19" s="129"/>
      <c r="FHK19" s="129"/>
      <c r="FHL19" s="129"/>
      <c r="FHM19" s="129"/>
      <c r="FHN19" s="129"/>
      <c r="FHO19" s="129"/>
      <c r="FHP19" s="129"/>
      <c r="FHQ19" s="129"/>
      <c r="FHR19" s="129"/>
      <c r="FHS19" s="129"/>
      <c r="FHT19" s="129"/>
      <c r="FHU19" s="129"/>
      <c r="FHV19" s="129"/>
      <c r="FHW19" s="129"/>
      <c r="FHX19" s="129"/>
      <c r="FHY19" s="129"/>
      <c r="FHZ19" s="129"/>
      <c r="FIA19" s="129"/>
      <c r="FIB19" s="129"/>
      <c r="FIC19" s="129"/>
      <c r="FID19" s="129"/>
      <c r="FIE19" s="129"/>
      <c r="FIF19" s="129"/>
      <c r="FIG19" s="129"/>
      <c r="FIH19" s="129"/>
      <c r="FII19" s="129"/>
      <c r="FIJ19" s="129"/>
      <c r="FIK19" s="129"/>
      <c r="FIL19" s="129"/>
      <c r="FIM19" s="129"/>
      <c r="FIN19" s="129"/>
      <c r="FIO19" s="129"/>
      <c r="FIP19" s="129"/>
      <c r="FIQ19" s="129"/>
      <c r="FIR19" s="129"/>
      <c r="FIS19" s="129"/>
      <c r="FIT19" s="129"/>
      <c r="FIU19" s="129"/>
      <c r="FIV19" s="129"/>
      <c r="FIW19" s="129"/>
      <c r="FIX19" s="129"/>
      <c r="FIY19" s="129"/>
      <c r="FIZ19" s="129"/>
      <c r="FJA19" s="129"/>
      <c r="FJB19" s="129"/>
      <c r="FJC19" s="129"/>
      <c r="FJD19" s="129"/>
      <c r="FJE19" s="129"/>
      <c r="FJF19" s="129"/>
      <c r="FJG19" s="129"/>
      <c r="FJH19" s="129"/>
      <c r="FJI19" s="129"/>
      <c r="FJJ19" s="129"/>
      <c r="FJK19" s="129"/>
      <c r="FJL19" s="129"/>
      <c r="FJM19" s="129"/>
      <c r="FJN19" s="129"/>
      <c r="FJO19" s="129"/>
      <c r="FJP19" s="129"/>
      <c r="FJQ19" s="129"/>
      <c r="FJR19" s="129"/>
      <c r="FJS19" s="129"/>
      <c r="FJT19" s="129"/>
      <c r="FJU19" s="129"/>
      <c r="FJV19" s="129"/>
      <c r="FJW19" s="129"/>
      <c r="FJX19" s="129"/>
      <c r="FJY19" s="129"/>
      <c r="FJZ19" s="129"/>
      <c r="FKA19" s="129"/>
      <c r="FKB19" s="129"/>
      <c r="FKC19" s="129"/>
      <c r="FKD19" s="129"/>
      <c r="FKE19" s="129"/>
      <c r="FKF19" s="129"/>
      <c r="FKG19" s="129"/>
      <c r="FKH19" s="129"/>
      <c r="FKI19" s="129"/>
      <c r="FKJ19" s="129"/>
      <c r="FKK19" s="129"/>
      <c r="FKL19" s="129"/>
      <c r="FKM19" s="129"/>
      <c r="FKN19" s="129"/>
      <c r="FKO19" s="129"/>
      <c r="FKP19" s="129"/>
      <c r="FKQ19" s="129"/>
      <c r="FKR19" s="129"/>
      <c r="FKS19" s="129"/>
      <c r="FKT19" s="129"/>
      <c r="FKU19" s="129"/>
      <c r="FKV19" s="129"/>
      <c r="FKW19" s="129"/>
      <c r="FKX19" s="129"/>
      <c r="FKY19" s="129"/>
      <c r="FKZ19" s="129"/>
      <c r="FLA19" s="129"/>
      <c r="FLB19" s="129"/>
      <c r="FLC19" s="129"/>
      <c r="FLD19" s="129"/>
      <c r="FLE19" s="129"/>
      <c r="FLF19" s="129"/>
      <c r="FLG19" s="129"/>
      <c r="FLH19" s="129"/>
      <c r="FLI19" s="129"/>
      <c r="FLJ19" s="129"/>
      <c r="FLK19" s="129"/>
      <c r="FLL19" s="129"/>
      <c r="FLM19" s="129"/>
      <c r="FLN19" s="129"/>
      <c r="FLO19" s="129"/>
      <c r="FLP19" s="129"/>
      <c r="FLQ19" s="129"/>
      <c r="FLR19" s="129"/>
      <c r="FLS19" s="129"/>
      <c r="FLT19" s="129"/>
      <c r="FLU19" s="129"/>
      <c r="FLV19" s="129"/>
      <c r="FLW19" s="129"/>
      <c r="FLX19" s="129"/>
      <c r="FLY19" s="129"/>
      <c r="FLZ19" s="129"/>
      <c r="FMA19" s="129"/>
      <c r="FMB19" s="129"/>
      <c r="FMC19" s="129"/>
      <c r="FMD19" s="129"/>
      <c r="FME19" s="129"/>
      <c r="FMF19" s="129"/>
      <c r="FMG19" s="129"/>
      <c r="FMH19" s="129"/>
      <c r="FMI19" s="129"/>
      <c r="FMJ19" s="129"/>
      <c r="FMK19" s="129"/>
      <c r="FML19" s="129"/>
      <c r="FMM19" s="129"/>
      <c r="FMN19" s="129"/>
      <c r="FMO19" s="129"/>
      <c r="FMP19" s="129"/>
      <c r="FMQ19" s="129"/>
      <c r="FMR19" s="129"/>
      <c r="FMS19" s="129"/>
      <c r="FMT19" s="129"/>
      <c r="FMU19" s="129"/>
      <c r="FMV19" s="129"/>
      <c r="FMW19" s="129"/>
      <c r="FMX19" s="129"/>
      <c r="FMY19" s="129"/>
      <c r="FMZ19" s="129"/>
      <c r="FNA19" s="129"/>
      <c r="FNB19" s="129"/>
      <c r="FNC19" s="129"/>
      <c r="FND19" s="129"/>
      <c r="FNE19" s="129"/>
      <c r="FNF19" s="129"/>
      <c r="FNG19" s="129"/>
      <c r="FNH19" s="129"/>
      <c r="FNI19" s="129"/>
      <c r="FNJ19" s="129"/>
      <c r="FNK19" s="129"/>
      <c r="FNL19" s="129"/>
      <c r="FNM19" s="129"/>
      <c r="FNN19" s="129"/>
      <c r="FNO19" s="129"/>
      <c r="FNP19" s="129"/>
      <c r="FNQ19" s="129"/>
      <c r="FNR19" s="129"/>
      <c r="FNS19" s="129"/>
      <c r="FNT19" s="129"/>
      <c r="FNU19" s="129"/>
      <c r="FNV19" s="129"/>
      <c r="FNW19" s="129"/>
      <c r="FNX19" s="129"/>
      <c r="FNY19" s="129"/>
      <c r="FNZ19" s="129"/>
      <c r="FOA19" s="129"/>
      <c r="FOB19" s="129"/>
      <c r="FOC19" s="129"/>
      <c r="FOD19" s="129"/>
      <c r="FOE19" s="129"/>
      <c r="FOF19" s="129"/>
      <c r="FOG19" s="129"/>
      <c r="FOH19" s="129"/>
      <c r="FOI19" s="129"/>
      <c r="FOJ19" s="129"/>
      <c r="FOK19" s="129"/>
      <c r="FOL19" s="129"/>
      <c r="FOM19" s="129"/>
      <c r="FON19" s="129"/>
      <c r="FOO19" s="129"/>
      <c r="FOP19" s="129"/>
      <c r="FOQ19" s="129"/>
      <c r="FOR19" s="129"/>
      <c r="FOS19" s="129"/>
      <c r="FOT19" s="129"/>
      <c r="FOU19" s="129"/>
      <c r="FOV19" s="129"/>
      <c r="FOW19" s="129"/>
      <c r="FOX19" s="129"/>
      <c r="FOY19" s="129"/>
      <c r="FOZ19" s="129"/>
      <c r="FPA19" s="129"/>
      <c r="FPB19" s="129"/>
      <c r="FPC19" s="129"/>
      <c r="FPD19" s="129"/>
      <c r="FPE19" s="129"/>
      <c r="FPF19" s="129"/>
      <c r="FPG19" s="129"/>
      <c r="FPH19" s="129"/>
      <c r="FPI19" s="129"/>
      <c r="FPJ19" s="129"/>
      <c r="FPK19" s="129"/>
      <c r="FPL19" s="129"/>
      <c r="FPM19" s="129"/>
      <c r="FPN19" s="129"/>
      <c r="FPO19" s="129"/>
      <c r="FPP19" s="129"/>
      <c r="FPQ19" s="129"/>
      <c r="FPR19" s="129"/>
      <c r="FPS19" s="129"/>
      <c r="FPT19" s="129"/>
      <c r="FPU19" s="129"/>
      <c r="FPV19" s="129"/>
      <c r="FPW19" s="129"/>
      <c r="FPX19" s="129"/>
      <c r="FPY19" s="129"/>
      <c r="FPZ19" s="129"/>
      <c r="FQA19" s="129"/>
      <c r="FQB19" s="129"/>
      <c r="FQC19" s="129"/>
      <c r="FQD19" s="129"/>
      <c r="FQE19" s="129"/>
      <c r="FQF19" s="129"/>
      <c r="FQG19" s="129"/>
      <c r="FQH19" s="129"/>
      <c r="FQI19" s="129"/>
      <c r="FQJ19" s="129"/>
      <c r="FQK19" s="129"/>
      <c r="FQL19" s="129"/>
      <c r="FQM19" s="129"/>
      <c r="FQN19" s="129"/>
      <c r="FQO19" s="129"/>
      <c r="FQP19" s="129"/>
      <c r="FQQ19" s="129"/>
      <c r="FQR19" s="129"/>
      <c r="FQS19" s="129"/>
      <c r="FQT19" s="129"/>
      <c r="FQU19" s="129"/>
      <c r="FQV19" s="129"/>
      <c r="FQW19" s="129"/>
      <c r="FQX19" s="129"/>
      <c r="FQY19" s="129"/>
      <c r="FQZ19" s="129"/>
      <c r="FRA19" s="129"/>
      <c r="FRB19" s="129"/>
      <c r="FRC19" s="129"/>
      <c r="FRD19" s="129"/>
      <c r="FRE19" s="129"/>
      <c r="FRF19" s="129"/>
      <c r="FRG19" s="129"/>
      <c r="FRH19" s="129"/>
      <c r="FRI19" s="129"/>
      <c r="FRJ19" s="129"/>
      <c r="FRK19" s="129"/>
      <c r="FRL19" s="129"/>
      <c r="FRM19" s="129"/>
      <c r="FRN19" s="129"/>
      <c r="FRO19" s="129"/>
      <c r="FRP19" s="129"/>
      <c r="FRQ19" s="129"/>
      <c r="FRR19" s="129"/>
      <c r="FRS19" s="129"/>
      <c r="FRT19" s="129"/>
      <c r="FRU19" s="129"/>
      <c r="FRV19" s="129"/>
      <c r="FRW19" s="129"/>
      <c r="FRX19" s="129"/>
      <c r="FRY19" s="129"/>
      <c r="FRZ19" s="129"/>
      <c r="FSA19" s="129"/>
      <c r="FSB19" s="129"/>
      <c r="FSC19" s="129"/>
      <c r="FSD19" s="129"/>
      <c r="FSE19" s="129"/>
      <c r="FSF19" s="129"/>
      <c r="FSG19" s="129"/>
      <c r="FSH19" s="129"/>
      <c r="FSI19" s="129"/>
      <c r="FSJ19" s="129"/>
      <c r="FSK19" s="129"/>
      <c r="FSL19" s="129"/>
      <c r="FSM19" s="129"/>
      <c r="FSN19" s="129"/>
      <c r="FSO19" s="129"/>
      <c r="FSP19" s="129"/>
      <c r="FSQ19" s="129"/>
      <c r="FSR19" s="129"/>
      <c r="FSS19" s="129"/>
      <c r="FST19" s="129"/>
      <c r="FSU19" s="129"/>
      <c r="FSV19" s="129"/>
      <c r="FSW19" s="129"/>
      <c r="FSX19" s="129"/>
      <c r="FSY19" s="129"/>
      <c r="FSZ19" s="129"/>
      <c r="FTA19" s="129"/>
      <c r="FTB19" s="129"/>
      <c r="FTC19" s="129"/>
      <c r="FTD19" s="129"/>
      <c r="FTE19" s="129"/>
      <c r="FTF19" s="129"/>
      <c r="FTG19" s="129"/>
      <c r="FTH19" s="129"/>
      <c r="FTI19" s="129"/>
      <c r="FTJ19" s="129"/>
      <c r="FTK19" s="129"/>
      <c r="FTL19" s="129"/>
      <c r="FTM19" s="129"/>
      <c r="FTN19" s="129"/>
      <c r="FTO19" s="129"/>
      <c r="FTP19" s="129"/>
      <c r="FTQ19" s="129"/>
      <c r="FTR19" s="129"/>
      <c r="FTS19" s="129"/>
      <c r="FTT19" s="129"/>
      <c r="FTU19" s="129"/>
      <c r="FTV19" s="129"/>
      <c r="FTW19" s="129"/>
      <c r="FTX19" s="129"/>
      <c r="FTY19" s="129"/>
      <c r="FTZ19" s="129"/>
      <c r="FUA19" s="129"/>
      <c r="FUB19" s="129"/>
      <c r="FUC19" s="129"/>
      <c r="FUD19" s="129"/>
      <c r="FUE19" s="129"/>
      <c r="FUF19" s="129"/>
      <c r="FUG19" s="129"/>
      <c r="FUH19" s="129"/>
      <c r="FUI19" s="129"/>
      <c r="FUJ19" s="129"/>
      <c r="FUK19" s="129"/>
      <c r="FUL19" s="129"/>
      <c r="FUM19" s="129"/>
      <c r="FUN19" s="129"/>
      <c r="FUO19" s="129"/>
      <c r="FUP19" s="129"/>
      <c r="FUQ19" s="129"/>
      <c r="FUR19" s="129"/>
      <c r="FUS19" s="129"/>
      <c r="FUT19" s="129"/>
      <c r="FUU19" s="129"/>
      <c r="FUV19" s="129"/>
      <c r="FUW19" s="129"/>
      <c r="FUX19" s="129"/>
      <c r="FUY19" s="129"/>
      <c r="FUZ19" s="129"/>
      <c r="FVA19" s="129"/>
      <c r="FVB19" s="129"/>
      <c r="FVC19" s="129"/>
      <c r="FVD19" s="129"/>
      <c r="FVE19" s="129"/>
      <c r="FVF19" s="129"/>
      <c r="FVG19" s="129"/>
      <c r="FVH19" s="129"/>
      <c r="FVI19" s="129"/>
      <c r="FVJ19" s="129"/>
      <c r="FVK19" s="129"/>
      <c r="FVL19" s="129"/>
      <c r="FVM19" s="129"/>
      <c r="FVN19" s="129"/>
      <c r="FVO19" s="129"/>
      <c r="FVP19" s="129"/>
      <c r="FVQ19" s="129"/>
      <c r="FVR19" s="129"/>
      <c r="FVS19" s="129"/>
      <c r="FVT19" s="129"/>
      <c r="FVU19" s="129"/>
      <c r="FVV19" s="129"/>
      <c r="FVW19" s="129"/>
      <c r="FVX19" s="129"/>
      <c r="FVY19" s="129"/>
      <c r="FVZ19" s="129"/>
      <c r="FWA19" s="129"/>
      <c r="FWB19" s="129"/>
      <c r="FWC19" s="129"/>
      <c r="FWD19" s="129"/>
      <c r="FWE19" s="129"/>
      <c r="FWF19" s="129"/>
      <c r="FWG19" s="129"/>
      <c r="FWH19" s="129"/>
      <c r="FWI19" s="129"/>
      <c r="FWJ19" s="129"/>
      <c r="FWK19" s="129"/>
      <c r="FWL19" s="129"/>
      <c r="FWM19" s="129"/>
      <c r="FWN19" s="129"/>
      <c r="FWO19" s="129"/>
      <c r="FWP19" s="129"/>
      <c r="FWQ19" s="129"/>
      <c r="FWR19" s="129"/>
      <c r="FWS19" s="129"/>
      <c r="FWT19" s="129"/>
      <c r="FWU19" s="129"/>
      <c r="FWV19" s="129"/>
      <c r="FWW19" s="129"/>
      <c r="FWX19" s="129"/>
      <c r="FWY19" s="129"/>
      <c r="FWZ19" s="129"/>
      <c r="FXA19" s="129"/>
      <c r="FXB19" s="129"/>
      <c r="FXC19" s="129"/>
      <c r="FXD19" s="129"/>
      <c r="FXE19" s="129"/>
      <c r="FXF19" s="129"/>
      <c r="FXG19" s="129"/>
      <c r="FXH19" s="129"/>
      <c r="FXI19" s="129"/>
      <c r="FXJ19" s="129"/>
      <c r="FXK19" s="129"/>
      <c r="FXL19" s="129"/>
      <c r="FXM19" s="129"/>
      <c r="FXN19" s="129"/>
      <c r="FXO19" s="129"/>
      <c r="FXP19" s="129"/>
      <c r="FXQ19" s="129"/>
      <c r="FXR19" s="129"/>
      <c r="FXS19" s="129"/>
      <c r="FXT19" s="129"/>
      <c r="FXU19" s="129"/>
      <c r="FXV19" s="129"/>
      <c r="FXW19" s="129"/>
      <c r="FXX19" s="129"/>
      <c r="FXY19" s="129"/>
      <c r="FXZ19" s="129"/>
      <c r="FYA19" s="129"/>
      <c r="FYB19" s="129"/>
      <c r="FYC19" s="129"/>
      <c r="FYD19" s="129"/>
      <c r="FYE19" s="129"/>
      <c r="FYF19" s="129"/>
      <c r="FYG19" s="129"/>
      <c r="FYH19" s="129"/>
      <c r="FYI19" s="129"/>
      <c r="FYJ19" s="129"/>
      <c r="FYK19" s="129"/>
      <c r="FYL19" s="129"/>
      <c r="FYM19" s="129"/>
      <c r="FYN19" s="129"/>
      <c r="FYO19" s="129"/>
      <c r="FYP19" s="129"/>
      <c r="FYQ19" s="129"/>
      <c r="FYR19" s="129"/>
      <c r="FYS19" s="129"/>
      <c r="FYT19" s="129"/>
      <c r="FYU19" s="129"/>
      <c r="FYV19" s="129"/>
      <c r="FYW19" s="129"/>
      <c r="FYX19" s="129"/>
      <c r="FYY19" s="129"/>
      <c r="FYZ19" s="129"/>
      <c r="FZA19" s="129"/>
      <c r="FZB19" s="129"/>
      <c r="FZC19" s="129"/>
      <c r="FZD19" s="129"/>
      <c r="FZE19" s="129"/>
      <c r="FZF19" s="129"/>
      <c r="FZG19" s="129"/>
      <c r="FZH19" s="129"/>
      <c r="FZI19" s="129"/>
      <c r="FZJ19" s="129"/>
      <c r="FZK19" s="129"/>
      <c r="FZL19" s="129"/>
      <c r="FZM19" s="129"/>
      <c r="FZN19" s="129"/>
      <c r="FZO19" s="129"/>
      <c r="FZP19" s="129"/>
      <c r="FZQ19" s="129"/>
      <c r="FZR19" s="129"/>
      <c r="FZS19" s="129"/>
      <c r="FZT19" s="129"/>
      <c r="FZU19" s="129"/>
      <c r="FZV19" s="129"/>
      <c r="FZW19" s="129"/>
      <c r="FZX19" s="129"/>
      <c r="FZY19" s="129"/>
      <c r="FZZ19" s="129"/>
      <c r="GAA19" s="129"/>
      <c r="GAB19" s="129"/>
      <c r="GAC19" s="129"/>
      <c r="GAD19" s="129"/>
      <c r="GAE19" s="129"/>
      <c r="GAF19" s="129"/>
      <c r="GAG19" s="129"/>
      <c r="GAH19" s="129"/>
      <c r="GAI19" s="129"/>
      <c r="GAJ19" s="129"/>
      <c r="GAK19" s="129"/>
      <c r="GAL19" s="129"/>
      <c r="GAM19" s="129"/>
      <c r="GAN19" s="129"/>
      <c r="GAO19" s="129"/>
      <c r="GAP19" s="129"/>
      <c r="GAQ19" s="129"/>
      <c r="GAR19" s="129"/>
      <c r="GAS19" s="129"/>
      <c r="GAT19" s="129"/>
      <c r="GAU19" s="129"/>
      <c r="GAV19" s="129"/>
      <c r="GAW19" s="129"/>
      <c r="GAX19" s="129"/>
      <c r="GAY19" s="129"/>
      <c r="GAZ19" s="129"/>
      <c r="GBA19" s="129"/>
      <c r="GBB19" s="129"/>
      <c r="GBC19" s="129"/>
      <c r="GBD19" s="129"/>
      <c r="GBE19" s="129"/>
      <c r="GBF19" s="129"/>
      <c r="GBG19" s="129"/>
      <c r="GBH19" s="129"/>
      <c r="GBI19" s="129"/>
      <c r="GBJ19" s="129"/>
      <c r="GBK19" s="129"/>
      <c r="GBL19" s="129"/>
      <c r="GBM19" s="129"/>
      <c r="GBN19" s="129"/>
      <c r="GBO19" s="129"/>
      <c r="GBP19" s="129"/>
      <c r="GBQ19" s="129"/>
      <c r="GBR19" s="129"/>
      <c r="GBS19" s="129"/>
      <c r="GBT19" s="129"/>
      <c r="GBU19" s="129"/>
      <c r="GBV19" s="129"/>
      <c r="GBW19" s="129"/>
      <c r="GBX19" s="129"/>
      <c r="GBY19" s="129"/>
      <c r="GBZ19" s="129"/>
      <c r="GCA19" s="129"/>
      <c r="GCB19" s="129"/>
      <c r="GCC19" s="129"/>
      <c r="GCD19" s="129"/>
      <c r="GCE19" s="129"/>
      <c r="GCF19" s="129"/>
      <c r="GCG19" s="129"/>
      <c r="GCH19" s="129"/>
      <c r="GCI19" s="129"/>
      <c r="GCJ19" s="129"/>
      <c r="GCK19" s="129"/>
      <c r="GCL19" s="129"/>
      <c r="GCM19" s="129"/>
      <c r="GCN19" s="129"/>
      <c r="GCO19" s="129"/>
      <c r="GCP19" s="129"/>
      <c r="GCQ19" s="129"/>
      <c r="GCR19" s="129"/>
      <c r="GCS19" s="129"/>
      <c r="GCT19" s="129"/>
      <c r="GCU19" s="129"/>
      <c r="GCV19" s="129"/>
      <c r="GCW19" s="129"/>
      <c r="GCX19" s="129"/>
      <c r="GCY19" s="129"/>
      <c r="GCZ19" s="129"/>
      <c r="GDA19" s="129"/>
      <c r="GDB19" s="129"/>
      <c r="GDC19" s="129"/>
      <c r="GDD19" s="129"/>
      <c r="GDE19" s="129"/>
      <c r="GDF19" s="129"/>
      <c r="GDG19" s="129"/>
      <c r="GDH19" s="129"/>
      <c r="GDI19" s="129"/>
      <c r="GDJ19" s="129"/>
      <c r="GDK19" s="129"/>
      <c r="GDL19" s="129"/>
      <c r="GDM19" s="129"/>
      <c r="GDN19" s="129"/>
      <c r="GDO19" s="129"/>
      <c r="GDP19" s="129"/>
      <c r="GDQ19" s="129"/>
      <c r="GDR19" s="129"/>
      <c r="GDS19" s="129"/>
      <c r="GDT19" s="129"/>
      <c r="GDU19" s="129"/>
      <c r="GDV19" s="129"/>
      <c r="GDW19" s="129"/>
      <c r="GDX19" s="129"/>
      <c r="GDY19" s="129"/>
      <c r="GDZ19" s="129"/>
      <c r="GEA19" s="129"/>
      <c r="GEB19" s="129"/>
      <c r="GEC19" s="129"/>
      <c r="GED19" s="129"/>
      <c r="GEE19" s="129"/>
      <c r="GEF19" s="129"/>
      <c r="GEG19" s="129"/>
      <c r="GEH19" s="129"/>
      <c r="GEI19" s="129"/>
      <c r="GEJ19" s="129"/>
      <c r="GEK19" s="129"/>
      <c r="GEL19" s="129"/>
      <c r="GEM19" s="129"/>
      <c r="GEN19" s="129"/>
      <c r="GEO19" s="129"/>
      <c r="GEP19" s="129"/>
      <c r="GEQ19" s="129"/>
      <c r="GER19" s="129"/>
      <c r="GES19" s="129"/>
      <c r="GET19" s="129"/>
      <c r="GEU19" s="129"/>
      <c r="GEV19" s="129"/>
      <c r="GEW19" s="129"/>
      <c r="GEX19" s="129"/>
      <c r="GEY19" s="129"/>
      <c r="GEZ19" s="129"/>
      <c r="GFA19" s="129"/>
      <c r="GFB19" s="129"/>
      <c r="GFC19" s="129"/>
      <c r="GFD19" s="129"/>
      <c r="GFE19" s="129"/>
      <c r="GFF19" s="129"/>
      <c r="GFG19" s="129"/>
      <c r="GFH19" s="129"/>
      <c r="GFI19" s="129"/>
      <c r="GFJ19" s="129"/>
      <c r="GFK19" s="129"/>
      <c r="GFL19" s="129"/>
      <c r="GFM19" s="129"/>
      <c r="GFN19" s="129"/>
      <c r="GFO19" s="129"/>
      <c r="GFP19" s="129"/>
      <c r="GFQ19" s="129"/>
      <c r="GFR19" s="129"/>
      <c r="GFS19" s="129"/>
      <c r="GFT19" s="129"/>
      <c r="GFU19" s="129"/>
      <c r="GFV19" s="129"/>
      <c r="GFW19" s="129"/>
      <c r="GFX19" s="129"/>
      <c r="GFY19" s="129"/>
      <c r="GFZ19" s="129"/>
      <c r="GGA19" s="129"/>
      <c r="GGB19" s="129"/>
      <c r="GGC19" s="129"/>
      <c r="GGD19" s="129"/>
      <c r="GGE19" s="129"/>
      <c r="GGF19" s="129"/>
      <c r="GGG19" s="129"/>
      <c r="GGH19" s="129"/>
      <c r="GGI19" s="129"/>
      <c r="GGJ19" s="129"/>
      <c r="GGK19" s="129"/>
      <c r="GGL19" s="129"/>
      <c r="GGM19" s="129"/>
      <c r="GGN19" s="129"/>
      <c r="GGO19" s="129"/>
      <c r="GGP19" s="129"/>
      <c r="GGQ19" s="129"/>
      <c r="GGR19" s="129"/>
      <c r="GGS19" s="129"/>
      <c r="GGT19" s="129"/>
      <c r="GGU19" s="129"/>
      <c r="GGV19" s="129"/>
      <c r="GGW19" s="129"/>
      <c r="GGX19" s="129"/>
      <c r="GGY19" s="129"/>
      <c r="GGZ19" s="129"/>
      <c r="GHA19" s="129"/>
      <c r="GHB19" s="129"/>
      <c r="GHC19" s="129"/>
      <c r="GHD19" s="129"/>
      <c r="GHE19" s="129"/>
      <c r="GHF19" s="129"/>
      <c r="GHG19" s="129"/>
      <c r="GHH19" s="129"/>
      <c r="GHI19" s="129"/>
      <c r="GHJ19" s="129"/>
      <c r="GHK19" s="129"/>
      <c r="GHL19" s="129"/>
      <c r="GHM19" s="129"/>
      <c r="GHN19" s="129"/>
      <c r="GHO19" s="129"/>
      <c r="GHP19" s="129"/>
      <c r="GHQ19" s="129"/>
      <c r="GHR19" s="129"/>
      <c r="GHS19" s="129"/>
      <c r="GHT19" s="129"/>
      <c r="GHU19" s="129"/>
      <c r="GHV19" s="129"/>
      <c r="GHW19" s="129"/>
      <c r="GHX19" s="129"/>
      <c r="GHY19" s="129"/>
      <c r="GHZ19" s="129"/>
      <c r="GIA19" s="129"/>
      <c r="GIB19" s="129"/>
      <c r="GIC19" s="129"/>
      <c r="GID19" s="129"/>
      <c r="GIE19" s="129"/>
      <c r="GIF19" s="129"/>
      <c r="GIG19" s="129"/>
      <c r="GIH19" s="129"/>
      <c r="GII19" s="129"/>
      <c r="GIJ19" s="129"/>
      <c r="GIK19" s="129"/>
      <c r="GIL19" s="129"/>
      <c r="GIM19" s="129"/>
      <c r="GIN19" s="129"/>
      <c r="GIO19" s="129"/>
      <c r="GIP19" s="129"/>
      <c r="GIQ19" s="129"/>
      <c r="GIR19" s="129"/>
      <c r="GIS19" s="129"/>
      <c r="GIT19" s="129"/>
      <c r="GIU19" s="129"/>
      <c r="GIV19" s="129"/>
      <c r="GIW19" s="129"/>
      <c r="GIX19" s="129"/>
      <c r="GIY19" s="129"/>
      <c r="GIZ19" s="129"/>
      <c r="GJA19" s="129"/>
      <c r="GJB19" s="129"/>
      <c r="GJC19" s="129"/>
      <c r="GJD19" s="129"/>
      <c r="GJE19" s="129"/>
      <c r="GJF19" s="129"/>
      <c r="GJG19" s="129"/>
      <c r="GJH19" s="129"/>
      <c r="GJI19" s="129"/>
      <c r="GJJ19" s="129"/>
      <c r="GJK19" s="129"/>
      <c r="GJL19" s="129"/>
      <c r="GJM19" s="129"/>
      <c r="GJN19" s="129"/>
      <c r="GJO19" s="129"/>
      <c r="GJP19" s="129"/>
      <c r="GJQ19" s="129"/>
      <c r="GJR19" s="129"/>
      <c r="GJS19" s="129"/>
      <c r="GJT19" s="129"/>
      <c r="GJU19" s="129"/>
      <c r="GJV19" s="129"/>
      <c r="GJW19" s="129"/>
      <c r="GJX19" s="129"/>
      <c r="GJY19" s="129"/>
      <c r="GJZ19" s="129"/>
      <c r="GKA19" s="129"/>
      <c r="GKB19" s="129"/>
      <c r="GKC19" s="129"/>
      <c r="GKD19" s="129"/>
      <c r="GKE19" s="129"/>
      <c r="GKF19" s="129"/>
      <c r="GKG19" s="129"/>
      <c r="GKH19" s="129"/>
      <c r="GKI19" s="129"/>
      <c r="GKJ19" s="129"/>
      <c r="GKK19" s="129"/>
      <c r="GKL19" s="129"/>
      <c r="GKM19" s="129"/>
      <c r="GKN19" s="129"/>
      <c r="GKO19" s="129"/>
      <c r="GKP19" s="129"/>
      <c r="GKQ19" s="129"/>
      <c r="GKR19" s="129"/>
      <c r="GKS19" s="129"/>
      <c r="GKT19" s="129"/>
      <c r="GKU19" s="129"/>
      <c r="GKV19" s="129"/>
      <c r="GKW19" s="129"/>
      <c r="GKX19" s="129"/>
      <c r="GKY19" s="129"/>
      <c r="GKZ19" s="129"/>
      <c r="GLA19" s="129"/>
      <c r="GLB19" s="129"/>
      <c r="GLC19" s="129"/>
      <c r="GLD19" s="129"/>
      <c r="GLE19" s="129"/>
      <c r="GLF19" s="129"/>
      <c r="GLG19" s="129"/>
      <c r="GLH19" s="129"/>
      <c r="GLI19" s="129"/>
      <c r="GLJ19" s="129"/>
      <c r="GLK19" s="129"/>
      <c r="GLL19" s="129"/>
      <c r="GLM19" s="129"/>
      <c r="GLN19" s="129"/>
      <c r="GLO19" s="129"/>
      <c r="GLP19" s="129"/>
      <c r="GLQ19" s="129"/>
      <c r="GLR19" s="129"/>
      <c r="GLS19" s="129"/>
      <c r="GLT19" s="129"/>
      <c r="GLU19" s="129"/>
      <c r="GLV19" s="129"/>
      <c r="GLW19" s="129"/>
      <c r="GLX19" s="129"/>
      <c r="GLY19" s="129"/>
      <c r="GLZ19" s="129"/>
      <c r="GMA19" s="129"/>
      <c r="GMB19" s="129"/>
      <c r="GMC19" s="129"/>
      <c r="GMD19" s="129"/>
      <c r="GME19" s="129"/>
      <c r="GMF19" s="129"/>
      <c r="GMG19" s="129"/>
      <c r="GMH19" s="129"/>
      <c r="GMI19" s="129"/>
      <c r="GMJ19" s="129"/>
      <c r="GMK19" s="129"/>
      <c r="GML19" s="129"/>
      <c r="GMM19" s="129"/>
      <c r="GMN19" s="129"/>
      <c r="GMO19" s="129"/>
      <c r="GMP19" s="129"/>
      <c r="GMQ19" s="129"/>
      <c r="GMR19" s="129"/>
      <c r="GMS19" s="129"/>
      <c r="GMT19" s="129"/>
      <c r="GMU19" s="129"/>
      <c r="GMV19" s="129"/>
      <c r="GMW19" s="129"/>
      <c r="GMX19" s="129"/>
      <c r="GMY19" s="129"/>
      <c r="GMZ19" s="129"/>
      <c r="GNA19" s="129"/>
      <c r="GNB19" s="129"/>
      <c r="GNC19" s="129"/>
      <c r="GND19" s="129"/>
      <c r="GNE19" s="129"/>
      <c r="GNF19" s="129"/>
      <c r="GNG19" s="129"/>
      <c r="GNH19" s="129"/>
      <c r="GNI19" s="129"/>
      <c r="GNJ19" s="129"/>
      <c r="GNK19" s="129"/>
      <c r="GNL19" s="129"/>
      <c r="GNM19" s="129"/>
      <c r="GNN19" s="129"/>
      <c r="GNO19" s="129"/>
      <c r="GNP19" s="129"/>
      <c r="GNQ19" s="129"/>
      <c r="GNR19" s="129"/>
      <c r="GNS19" s="129"/>
      <c r="GNT19" s="129"/>
      <c r="GNU19" s="129"/>
      <c r="GNV19" s="129"/>
      <c r="GNW19" s="129"/>
      <c r="GNX19" s="129"/>
      <c r="GNY19" s="129"/>
      <c r="GNZ19" s="129"/>
      <c r="GOA19" s="129"/>
      <c r="GOB19" s="129"/>
      <c r="GOC19" s="129"/>
      <c r="GOD19" s="129"/>
      <c r="GOE19" s="129"/>
      <c r="GOF19" s="129"/>
      <c r="GOG19" s="129"/>
      <c r="GOH19" s="129"/>
      <c r="GOI19" s="129"/>
      <c r="GOJ19" s="129"/>
      <c r="GOK19" s="129"/>
      <c r="GOL19" s="129"/>
      <c r="GOM19" s="129"/>
      <c r="GON19" s="129"/>
      <c r="GOO19" s="129"/>
      <c r="GOP19" s="129"/>
      <c r="GOQ19" s="129"/>
      <c r="GOR19" s="129"/>
      <c r="GOS19" s="129"/>
      <c r="GOT19" s="129"/>
      <c r="GOU19" s="129"/>
      <c r="GOV19" s="129"/>
      <c r="GOW19" s="129"/>
      <c r="GOX19" s="129"/>
      <c r="GOY19" s="129"/>
      <c r="GOZ19" s="129"/>
      <c r="GPA19" s="129"/>
      <c r="GPB19" s="129"/>
      <c r="GPC19" s="129"/>
      <c r="GPD19" s="129"/>
      <c r="GPE19" s="129"/>
      <c r="GPF19" s="129"/>
      <c r="GPG19" s="129"/>
      <c r="GPH19" s="129"/>
      <c r="GPI19" s="129"/>
      <c r="GPJ19" s="129"/>
      <c r="GPK19" s="129"/>
      <c r="GPL19" s="129"/>
      <c r="GPM19" s="129"/>
      <c r="GPN19" s="129"/>
      <c r="GPO19" s="129"/>
      <c r="GPP19" s="129"/>
      <c r="GPQ19" s="129"/>
      <c r="GPR19" s="129"/>
      <c r="GPS19" s="129"/>
      <c r="GPT19" s="129"/>
      <c r="GPU19" s="129"/>
      <c r="GPV19" s="129"/>
      <c r="GPW19" s="129"/>
      <c r="GPX19" s="129"/>
      <c r="GPY19" s="129"/>
      <c r="GPZ19" s="129"/>
      <c r="GQA19" s="129"/>
      <c r="GQB19" s="129"/>
      <c r="GQC19" s="129"/>
      <c r="GQD19" s="129"/>
      <c r="GQE19" s="129"/>
      <c r="GQF19" s="129"/>
      <c r="GQG19" s="129"/>
      <c r="GQH19" s="129"/>
      <c r="GQI19" s="129"/>
      <c r="GQJ19" s="129"/>
      <c r="GQK19" s="129"/>
      <c r="GQL19" s="129"/>
      <c r="GQM19" s="129"/>
      <c r="GQN19" s="129"/>
      <c r="GQO19" s="129"/>
      <c r="GQP19" s="129"/>
      <c r="GQQ19" s="129"/>
      <c r="GQR19" s="129"/>
      <c r="GQS19" s="129"/>
      <c r="GQT19" s="129"/>
      <c r="GQU19" s="129"/>
      <c r="GQV19" s="129"/>
      <c r="GQW19" s="129"/>
      <c r="GQX19" s="129"/>
      <c r="GQY19" s="129"/>
      <c r="GQZ19" s="129"/>
      <c r="GRA19" s="129"/>
      <c r="GRB19" s="129"/>
      <c r="GRC19" s="129"/>
      <c r="GRD19" s="129"/>
      <c r="GRE19" s="129"/>
      <c r="GRF19" s="129"/>
      <c r="GRG19" s="129"/>
      <c r="GRH19" s="129"/>
      <c r="GRI19" s="129"/>
      <c r="GRJ19" s="129"/>
      <c r="GRK19" s="129"/>
      <c r="GRL19" s="129"/>
      <c r="GRM19" s="129"/>
      <c r="GRN19" s="129"/>
      <c r="GRO19" s="129"/>
      <c r="GRP19" s="129"/>
      <c r="GRQ19" s="129"/>
      <c r="GRR19" s="129"/>
      <c r="GRS19" s="129"/>
      <c r="GRT19" s="129"/>
      <c r="GRU19" s="129"/>
      <c r="GRV19" s="129"/>
      <c r="GRW19" s="129"/>
      <c r="GRX19" s="129"/>
      <c r="GRY19" s="129"/>
      <c r="GRZ19" s="129"/>
      <c r="GSA19" s="129"/>
      <c r="GSB19" s="129"/>
      <c r="GSC19" s="129"/>
      <c r="GSD19" s="129"/>
      <c r="GSE19" s="129"/>
      <c r="GSF19" s="129"/>
      <c r="GSG19" s="129"/>
      <c r="GSH19" s="129"/>
      <c r="GSI19" s="129"/>
      <c r="GSJ19" s="129"/>
      <c r="GSK19" s="129"/>
      <c r="GSL19" s="129"/>
      <c r="GSM19" s="129"/>
      <c r="GSN19" s="129"/>
      <c r="GSO19" s="129"/>
      <c r="GSP19" s="129"/>
      <c r="GSQ19" s="129"/>
      <c r="GSR19" s="129"/>
      <c r="GSS19" s="129"/>
      <c r="GST19" s="129"/>
      <c r="GSU19" s="129"/>
      <c r="GSV19" s="129"/>
      <c r="GSW19" s="129"/>
      <c r="GSX19" s="129"/>
      <c r="GSY19" s="129"/>
      <c r="GSZ19" s="129"/>
      <c r="GTA19" s="129"/>
      <c r="GTB19" s="129"/>
      <c r="GTC19" s="129"/>
      <c r="GTD19" s="129"/>
      <c r="GTE19" s="129"/>
      <c r="GTF19" s="129"/>
      <c r="GTG19" s="129"/>
      <c r="GTH19" s="129"/>
      <c r="GTI19" s="129"/>
      <c r="GTJ19" s="129"/>
      <c r="GTK19" s="129"/>
      <c r="GTL19" s="129"/>
      <c r="GTM19" s="129"/>
      <c r="GTN19" s="129"/>
      <c r="GTO19" s="129"/>
      <c r="GTP19" s="129"/>
      <c r="GTQ19" s="129"/>
      <c r="GTR19" s="129"/>
      <c r="GTS19" s="129"/>
      <c r="GTT19" s="129"/>
      <c r="GTU19" s="129"/>
      <c r="GTV19" s="129"/>
      <c r="GTW19" s="129"/>
      <c r="GTX19" s="129"/>
      <c r="GTY19" s="129"/>
      <c r="GTZ19" s="129"/>
      <c r="GUA19" s="129"/>
      <c r="GUB19" s="129"/>
      <c r="GUC19" s="129"/>
      <c r="GUD19" s="129"/>
      <c r="GUE19" s="129"/>
      <c r="GUF19" s="129"/>
      <c r="GUG19" s="129"/>
      <c r="GUH19" s="129"/>
      <c r="GUI19" s="129"/>
      <c r="GUJ19" s="129"/>
      <c r="GUK19" s="129"/>
      <c r="GUL19" s="129"/>
      <c r="GUM19" s="129"/>
      <c r="GUN19" s="129"/>
      <c r="GUO19" s="129"/>
      <c r="GUP19" s="129"/>
      <c r="GUQ19" s="129"/>
      <c r="GUR19" s="129"/>
      <c r="GUS19" s="129"/>
      <c r="GUT19" s="129"/>
      <c r="GUU19" s="129"/>
      <c r="GUV19" s="129"/>
      <c r="GUW19" s="129"/>
      <c r="GUX19" s="129"/>
      <c r="GUY19" s="129"/>
      <c r="GUZ19" s="129"/>
      <c r="GVA19" s="129"/>
      <c r="GVB19" s="129"/>
      <c r="GVC19" s="129"/>
      <c r="GVD19" s="129"/>
      <c r="GVE19" s="129"/>
      <c r="GVF19" s="129"/>
      <c r="GVG19" s="129"/>
      <c r="GVH19" s="129"/>
      <c r="GVI19" s="129"/>
      <c r="GVJ19" s="129"/>
      <c r="GVK19" s="129"/>
      <c r="GVL19" s="129"/>
      <c r="GVM19" s="129"/>
      <c r="GVN19" s="129"/>
      <c r="GVO19" s="129"/>
      <c r="GVP19" s="129"/>
      <c r="GVQ19" s="129"/>
      <c r="GVR19" s="129"/>
      <c r="GVS19" s="129"/>
      <c r="GVT19" s="129"/>
      <c r="GVU19" s="129"/>
      <c r="GVV19" s="129"/>
      <c r="GVW19" s="129"/>
      <c r="GVX19" s="129"/>
      <c r="GVY19" s="129"/>
      <c r="GVZ19" s="129"/>
      <c r="GWA19" s="129"/>
      <c r="GWB19" s="129"/>
      <c r="GWC19" s="129"/>
      <c r="GWD19" s="129"/>
      <c r="GWE19" s="129"/>
      <c r="GWF19" s="129"/>
      <c r="GWG19" s="129"/>
      <c r="GWH19" s="129"/>
      <c r="GWI19" s="129"/>
      <c r="GWJ19" s="129"/>
      <c r="GWK19" s="129"/>
      <c r="GWL19" s="129"/>
      <c r="GWM19" s="129"/>
      <c r="GWN19" s="129"/>
      <c r="GWO19" s="129"/>
      <c r="GWP19" s="129"/>
      <c r="GWQ19" s="129"/>
      <c r="GWR19" s="129"/>
      <c r="GWS19" s="129"/>
      <c r="GWT19" s="129"/>
      <c r="GWU19" s="129"/>
      <c r="GWV19" s="129"/>
      <c r="GWW19" s="129"/>
      <c r="GWX19" s="129"/>
      <c r="GWY19" s="129"/>
      <c r="GWZ19" s="129"/>
      <c r="GXA19" s="129"/>
      <c r="GXB19" s="129"/>
      <c r="GXC19" s="129"/>
      <c r="GXD19" s="129"/>
      <c r="GXE19" s="129"/>
      <c r="GXF19" s="129"/>
      <c r="GXG19" s="129"/>
      <c r="GXH19" s="129"/>
      <c r="GXI19" s="129"/>
      <c r="GXJ19" s="129"/>
      <c r="GXK19" s="129"/>
      <c r="GXL19" s="129"/>
      <c r="GXM19" s="129"/>
      <c r="GXN19" s="129"/>
      <c r="GXO19" s="129"/>
      <c r="GXP19" s="129"/>
      <c r="GXQ19" s="129"/>
      <c r="GXR19" s="129"/>
      <c r="GXS19" s="129"/>
      <c r="GXT19" s="129"/>
      <c r="GXU19" s="129"/>
      <c r="GXV19" s="129"/>
      <c r="GXW19" s="129"/>
      <c r="GXX19" s="129"/>
      <c r="GXY19" s="129"/>
      <c r="GXZ19" s="129"/>
      <c r="GYA19" s="129"/>
      <c r="GYB19" s="129"/>
      <c r="GYC19" s="129"/>
      <c r="GYD19" s="129"/>
      <c r="GYE19" s="129"/>
      <c r="GYF19" s="129"/>
      <c r="GYG19" s="129"/>
      <c r="GYH19" s="129"/>
      <c r="GYI19" s="129"/>
      <c r="GYJ19" s="129"/>
      <c r="GYK19" s="129"/>
      <c r="GYL19" s="129"/>
      <c r="GYM19" s="129"/>
      <c r="GYN19" s="129"/>
      <c r="GYO19" s="129"/>
      <c r="GYP19" s="129"/>
      <c r="GYQ19" s="129"/>
      <c r="GYR19" s="129"/>
      <c r="GYS19" s="129"/>
      <c r="GYT19" s="129"/>
      <c r="GYU19" s="129"/>
      <c r="GYV19" s="129"/>
      <c r="GYW19" s="129"/>
      <c r="GYX19" s="129"/>
      <c r="GYY19" s="129"/>
      <c r="GYZ19" s="129"/>
      <c r="GZA19" s="129"/>
      <c r="GZB19" s="129"/>
      <c r="GZC19" s="129"/>
      <c r="GZD19" s="129"/>
      <c r="GZE19" s="129"/>
      <c r="GZF19" s="129"/>
      <c r="GZG19" s="129"/>
      <c r="GZH19" s="129"/>
      <c r="GZI19" s="129"/>
      <c r="GZJ19" s="129"/>
      <c r="GZK19" s="129"/>
      <c r="GZL19" s="129"/>
      <c r="GZM19" s="129"/>
      <c r="GZN19" s="129"/>
      <c r="GZO19" s="129"/>
      <c r="GZP19" s="129"/>
      <c r="GZQ19" s="129"/>
      <c r="GZR19" s="129"/>
      <c r="GZS19" s="129"/>
      <c r="GZT19" s="129"/>
      <c r="GZU19" s="129"/>
      <c r="GZV19" s="129"/>
      <c r="GZW19" s="129"/>
      <c r="GZX19" s="129"/>
      <c r="GZY19" s="129"/>
      <c r="GZZ19" s="129"/>
      <c r="HAA19" s="129"/>
      <c r="HAB19" s="129"/>
      <c r="HAC19" s="129"/>
      <c r="HAD19" s="129"/>
      <c r="HAE19" s="129"/>
      <c r="HAF19" s="129"/>
      <c r="HAG19" s="129"/>
      <c r="HAH19" s="129"/>
      <c r="HAI19" s="129"/>
      <c r="HAJ19" s="129"/>
      <c r="HAK19" s="129"/>
      <c r="HAL19" s="129"/>
      <c r="HAM19" s="129"/>
      <c r="HAN19" s="129"/>
      <c r="HAO19" s="129"/>
      <c r="HAP19" s="129"/>
      <c r="HAQ19" s="129"/>
      <c r="HAR19" s="129"/>
      <c r="HAS19" s="129"/>
      <c r="HAT19" s="129"/>
      <c r="HAU19" s="129"/>
      <c r="HAV19" s="129"/>
      <c r="HAW19" s="129"/>
      <c r="HAX19" s="129"/>
      <c r="HAY19" s="129"/>
      <c r="HAZ19" s="129"/>
      <c r="HBA19" s="129"/>
      <c r="HBB19" s="129"/>
      <c r="HBC19" s="129"/>
      <c r="HBD19" s="129"/>
      <c r="HBE19" s="129"/>
      <c r="HBF19" s="129"/>
      <c r="HBG19" s="129"/>
      <c r="HBH19" s="129"/>
      <c r="HBI19" s="129"/>
      <c r="HBJ19" s="129"/>
      <c r="HBK19" s="129"/>
      <c r="HBL19" s="129"/>
      <c r="HBM19" s="129"/>
      <c r="HBN19" s="129"/>
      <c r="HBO19" s="129"/>
      <c r="HBP19" s="129"/>
      <c r="HBQ19" s="129"/>
      <c r="HBR19" s="129"/>
      <c r="HBS19" s="129"/>
      <c r="HBT19" s="129"/>
      <c r="HBU19" s="129"/>
      <c r="HBV19" s="129"/>
      <c r="HBW19" s="129"/>
      <c r="HBX19" s="129"/>
      <c r="HBY19" s="129"/>
      <c r="HBZ19" s="129"/>
      <c r="HCA19" s="129"/>
      <c r="HCB19" s="129"/>
      <c r="HCC19" s="129"/>
      <c r="HCD19" s="129"/>
      <c r="HCE19" s="129"/>
      <c r="HCF19" s="129"/>
      <c r="HCG19" s="129"/>
      <c r="HCH19" s="129"/>
      <c r="HCI19" s="129"/>
      <c r="HCJ19" s="129"/>
      <c r="HCK19" s="129"/>
      <c r="HCL19" s="129"/>
      <c r="HCM19" s="129"/>
      <c r="HCN19" s="129"/>
      <c r="HCO19" s="129"/>
      <c r="HCP19" s="129"/>
      <c r="HCQ19" s="129"/>
      <c r="HCR19" s="129"/>
      <c r="HCS19" s="129"/>
      <c r="HCT19" s="129"/>
      <c r="HCU19" s="129"/>
      <c r="HCV19" s="129"/>
      <c r="HCW19" s="129"/>
      <c r="HCX19" s="129"/>
      <c r="HCY19" s="129"/>
      <c r="HCZ19" s="129"/>
      <c r="HDA19" s="129"/>
      <c r="HDB19" s="129"/>
      <c r="HDC19" s="129"/>
      <c r="HDD19" s="129"/>
      <c r="HDE19" s="129"/>
      <c r="HDF19" s="129"/>
      <c r="HDG19" s="129"/>
      <c r="HDH19" s="129"/>
      <c r="HDI19" s="129"/>
      <c r="HDJ19" s="129"/>
      <c r="HDK19" s="129"/>
      <c r="HDL19" s="129"/>
      <c r="HDM19" s="129"/>
      <c r="HDN19" s="129"/>
      <c r="HDO19" s="129"/>
      <c r="HDP19" s="129"/>
      <c r="HDQ19" s="129"/>
      <c r="HDR19" s="129"/>
      <c r="HDS19" s="129"/>
      <c r="HDT19" s="129"/>
      <c r="HDU19" s="129"/>
      <c r="HDV19" s="129"/>
      <c r="HDW19" s="129"/>
      <c r="HDX19" s="129"/>
      <c r="HDY19" s="129"/>
      <c r="HDZ19" s="129"/>
      <c r="HEA19" s="129"/>
      <c r="HEB19" s="129"/>
      <c r="HEC19" s="129"/>
      <c r="HED19" s="129"/>
      <c r="HEE19" s="129"/>
      <c r="HEF19" s="129"/>
      <c r="HEG19" s="129"/>
      <c r="HEH19" s="129"/>
      <c r="HEI19" s="129"/>
      <c r="HEJ19" s="129"/>
      <c r="HEK19" s="129"/>
      <c r="HEL19" s="129"/>
      <c r="HEM19" s="129"/>
      <c r="HEN19" s="129"/>
      <c r="HEO19" s="129"/>
      <c r="HEP19" s="129"/>
      <c r="HEQ19" s="129"/>
      <c r="HER19" s="129"/>
      <c r="HES19" s="129"/>
      <c r="HET19" s="129"/>
      <c r="HEU19" s="129"/>
      <c r="HEV19" s="129"/>
      <c r="HEW19" s="129"/>
      <c r="HEX19" s="129"/>
      <c r="HEY19" s="129"/>
      <c r="HEZ19" s="129"/>
      <c r="HFA19" s="129"/>
      <c r="HFB19" s="129"/>
      <c r="HFC19" s="129"/>
      <c r="HFD19" s="129"/>
      <c r="HFE19" s="129"/>
      <c r="HFF19" s="129"/>
      <c r="HFG19" s="129"/>
      <c r="HFH19" s="129"/>
      <c r="HFI19" s="129"/>
      <c r="HFJ19" s="129"/>
      <c r="HFK19" s="129"/>
      <c r="HFL19" s="129"/>
      <c r="HFM19" s="129"/>
      <c r="HFN19" s="129"/>
      <c r="HFO19" s="129"/>
      <c r="HFP19" s="129"/>
      <c r="HFQ19" s="129"/>
      <c r="HFR19" s="129"/>
      <c r="HFS19" s="129"/>
      <c r="HFT19" s="129"/>
      <c r="HFU19" s="129"/>
      <c r="HFV19" s="129"/>
      <c r="HFW19" s="129"/>
      <c r="HFX19" s="129"/>
      <c r="HFY19" s="129"/>
      <c r="HFZ19" s="129"/>
      <c r="HGA19" s="129"/>
      <c r="HGB19" s="129"/>
      <c r="HGC19" s="129"/>
      <c r="HGD19" s="129"/>
      <c r="HGE19" s="129"/>
      <c r="HGF19" s="129"/>
      <c r="HGG19" s="129"/>
      <c r="HGH19" s="129"/>
      <c r="HGI19" s="129"/>
      <c r="HGJ19" s="129"/>
      <c r="HGK19" s="129"/>
      <c r="HGL19" s="129"/>
      <c r="HGM19" s="129"/>
      <c r="HGN19" s="129"/>
      <c r="HGO19" s="129"/>
      <c r="HGP19" s="129"/>
      <c r="HGQ19" s="129"/>
      <c r="HGR19" s="129"/>
      <c r="HGS19" s="129"/>
      <c r="HGT19" s="129"/>
      <c r="HGU19" s="129"/>
      <c r="HGV19" s="129"/>
      <c r="HGW19" s="129"/>
      <c r="HGX19" s="129"/>
      <c r="HGY19" s="129"/>
      <c r="HGZ19" s="129"/>
      <c r="HHA19" s="129"/>
      <c r="HHB19" s="129"/>
      <c r="HHC19" s="129"/>
      <c r="HHD19" s="129"/>
      <c r="HHE19" s="129"/>
      <c r="HHF19" s="129"/>
      <c r="HHG19" s="129"/>
      <c r="HHH19" s="129"/>
      <c r="HHI19" s="129"/>
      <c r="HHJ19" s="129"/>
      <c r="HHK19" s="129"/>
      <c r="HHL19" s="129"/>
      <c r="HHM19" s="129"/>
      <c r="HHN19" s="129"/>
      <c r="HHO19" s="129"/>
      <c r="HHP19" s="129"/>
      <c r="HHQ19" s="129"/>
      <c r="HHR19" s="129"/>
      <c r="HHS19" s="129"/>
      <c r="HHT19" s="129"/>
      <c r="HHU19" s="129"/>
      <c r="HHV19" s="129"/>
      <c r="HHW19" s="129"/>
      <c r="HHX19" s="129"/>
      <c r="HHY19" s="129"/>
      <c r="HHZ19" s="129"/>
      <c r="HIA19" s="129"/>
      <c r="HIB19" s="129"/>
      <c r="HIC19" s="129"/>
      <c r="HID19" s="129"/>
      <c r="HIE19" s="129"/>
      <c r="HIF19" s="129"/>
      <c r="HIG19" s="129"/>
      <c r="HIH19" s="129"/>
      <c r="HII19" s="129"/>
      <c r="HIJ19" s="129"/>
      <c r="HIK19" s="129"/>
      <c r="HIL19" s="129"/>
      <c r="HIM19" s="129"/>
      <c r="HIN19" s="129"/>
      <c r="HIO19" s="129"/>
      <c r="HIP19" s="129"/>
      <c r="HIQ19" s="129"/>
      <c r="HIR19" s="129"/>
      <c r="HIS19" s="129"/>
      <c r="HIT19" s="129"/>
      <c r="HIU19" s="129"/>
      <c r="HIV19" s="129"/>
      <c r="HIW19" s="129"/>
      <c r="HIX19" s="129"/>
      <c r="HIY19" s="129"/>
      <c r="HIZ19" s="129"/>
      <c r="HJA19" s="129"/>
      <c r="HJB19" s="129"/>
      <c r="HJC19" s="129"/>
      <c r="HJD19" s="129"/>
      <c r="HJE19" s="129"/>
      <c r="HJF19" s="129"/>
      <c r="HJG19" s="129"/>
      <c r="HJH19" s="129"/>
      <c r="HJI19" s="129"/>
      <c r="HJJ19" s="129"/>
      <c r="HJK19" s="129"/>
      <c r="HJL19" s="129"/>
      <c r="HJM19" s="129"/>
      <c r="HJN19" s="129"/>
      <c r="HJO19" s="129"/>
      <c r="HJP19" s="129"/>
      <c r="HJQ19" s="129"/>
      <c r="HJR19" s="129"/>
      <c r="HJS19" s="129"/>
      <c r="HJT19" s="129"/>
      <c r="HJU19" s="129"/>
      <c r="HJV19" s="129"/>
      <c r="HJW19" s="129"/>
      <c r="HJX19" s="129"/>
      <c r="HJY19" s="129"/>
      <c r="HJZ19" s="129"/>
      <c r="HKA19" s="129"/>
      <c r="HKB19" s="129"/>
      <c r="HKC19" s="129"/>
      <c r="HKD19" s="129"/>
      <c r="HKE19" s="129"/>
      <c r="HKF19" s="129"/>
      <c r="HKG19" s="129"/>
      <c r="HKH19" s="129"/>
      <c r="HKI19" s="129"/>
      <c r="HKJ19" s="129"/>
      <c r="HKK19" s="129"/>
      <c r="HKL19" s="129"/>
      <c r="HKM19" s="129"/>
      <c r="HKN19" s="129"/>
      <c r="HKO19" s="129"/>
      <c r="HKP19" s="129"/>
      <c r="HKQ19" s="129"/>
      <c r="HKR19" s="129"/>
      <c r="HKS19" s="129"/>
      <c r="HKT19" s="129"/>
      <c r="HKU19" s="129"/>
      <c r="HKV19" s="129"/>
      <c r="HKW19" s="129"/>
      <c r="HKX19" s="129"/>
      <c r="HKY19" s="129"/>
      <c r="HKZ19" s="129"/>
      <c r="HLA19" s="129"/>
      <c r="HLB19" s="129"/>
      <c r="HLC19" s="129"/>
      <c r="HLD19" s="129"/>
      <c r="HLE19" s="129"/>
      <c r="HLF19" s="129"/>
      <c r="HLG19" s="129"/>
      <c r="HLH19" s="129"/>
      <c r="HLI19" s="129"/>
      <c r="HLJ19" s="129"/>
      <c r="HLK19" s="129"/>
      <c r="HLL19" s="129"/>
      <c r="HLM19" s="129"/>
      <c r="HLN19" s="129"/>
      <c r="HLO19" s="129"/>
      <c r="HLP19" s="129"/>
      <c r="HLQ19" s="129"/>
      <c r="HLR19" s="129"/>
      <c r="HLS19" s="129"/>
      <c r="HLT19" s="129"/>
      <c r="HLU19" s="129"/>
      <c r="HLV19" s="129"/>
      <c r="HLW19" s="129"/>
      <c r="HLX19" s="129"/>
      <c r="HLY19" s="129"/>
      <c r="HLZ19" s="129"/>
      <c r="HMA19" s="129"/>
      <c r="HMB19" s="129"/>
      <c r="HMC19" s="129"/>
      <c r="HMD19" s="129"/>
      <c r="HME19" s="129"/>
      <c r="HMF19" s="129"/>
      <c r="HMG19" s="129"/>
      <c r="HMH19" s="129"/>
      <c r="HMI19" s="129"/>
      <c r="HMJ19" s="129"/>
      <c r="HMK19" s="129"/>
      <c r="HML19" s="129"/>
      <c r="HMM19" s="129"/>
      <c r="HMN19" s="129"/>
      <c r="HMO19" s="129"/>
      <c r="HMP19" s="129"/>
      <c r="HMQ19" s="129"/>
      <c r="HMR19" s="129"/>
      <c r="HMS19" s="129"/>
      <c r="HMT19" s="129"/>
      <c r="HMU19" s="129"/>
      <c r="HMV19" s="129"/>
      <c r="HMW19" s="129"/>
      <c r="HMX19" s="129"/>
      <c r="HMY19" s="129"/>
      <c r="HMZ19" s="129"/>
      <c r="HNA19" s="129"/>
      <c r="HNB19" s="129"/>
      <c r="HNC19" s="129"/>
      <c r="HND19" s="129"/>
      <c r="HNE19" s="129"/>
      <c r="HNF19" s="129"/>
      <c r="HNG19" s="129"/>
      <c r="HNH19" s="129"/>
      <c r="HNI19" s="129"/>
      <c r="HNJ19" s="129"/>
      <c r="HNK19" s="129"/>
      <c r="HNL19" s="129"/>
      <c r="HNM19" s="129"/>
      <c r="HNN19" s="129"/>
      <c r="HNO19" s="129"/>
      <c r="HNP19" s="129"/>
      <c r="HNQ19" s="129"/>
      <c r="HNR19" s="129"/>
      <c r="HNS19" s="129"/>
      <c r="HNT19" s="129"/>
      <c r="HNU19" s="129"/>
      <c r="HNV19" s="129"/>
      <c r="HNW19" s="129"/>
      <c r="HNX19" s="129"/>
      <c r="HNY19" s="129"/>
      <c r="HNZ19" s="129"/>
      <c r="HOA19" s="129"/>
      <c r="HOB19" s="129"/>
      <c r="HOC19" s="129"/>
      <c r="HOD19" s="129"/>
      <c r="HOE19" s="129"/>
      <c r="HOF19" s="129"/>
      <c r="HOG19" s="129"/>
      <c r="HOH19" s="129"/>
      <c r="HOI19" s="129"/>
      <c r="HOJ19" s="129"/>
      <c r="HOK19" s="129"/>
      <c r="HOL19" s="129"/>
      <c r="HOM19" s="129"/>
      <c r="HON19" s="129"/>
      <c r="HOO19" s="129"/>
      <c r="HOP19" s="129"/>
      <c r="HOQ19" s="129"/>
      <c r="HOR19" s="129"/>
      <c r="HOS19" s="129"/>
      <c r="HOT19" s="129"/>
      <c r="HOU19" s="129"/>
      <c r="HOV19" s="129"/>
      <c r="HOW19" s="129"/>
      <c r="HOX19" s="129"/>
      <c r="HOY19" s="129"/>
      <c r="HOZ19" s="129"/>
      <c r="HPA19" s="129"/>
      <c r="HPB19" s="129"/>
      <c r="HPC19" s="129"/>
      <c r="HPD19" s="129"/>
      <c r="HPE19" s="129"/>
      <c r="HPF19" s="129"/>
      <c r="HPG19" s="129"/>
      <c r="HPH19" s="129"/>
      <c r="HPI19" s="129"/>
      <c r="HPJ19" s="129"/>
      <c r="HPK19" s="129"/>
      <c r="HPL19" s="129"/>
      <c r="HPM19" s="129"/>
      <c r="HPN19" s="129"/>
      <c r="HPO19" s="129"/>
      <c r="HPP19" s="129"/>
      <c r="HPQ19" s="129"/>
      <c r="HPR19" s="129"/>
      <c r="HPS19" s="129"/>
      <c r="HPT19" s="129"/>
      <c r="HPU19" s="129"/>
      <c r="HPV19" s="129"/>
      <c r="HPW19" s="129"/>
      <c r="HPX19" s="129"/>
      <c r="HPY19" s="129"/>
      <c r="HPZ19" s="129"/>
      <c r="HQA19" s="129"/>
      <c r="HQB19" s="129"/>
      <c r="HQC19" s="129"/>
      <c r="HQD19" s="129"/>
      <c r="HQE19" s="129"/>
      <c r="HQF19" s="129"/>
      <c r="HQG19" s="129"/>
      <c r="HQH19" s="129"/>
      <c r="HQI19" s="129"/>
      <c r="HQJ19" s="129"/>
      <c r="HQK19" s="129"/>
      <c r="HQL19" s="129"/>
      <c r="HQM19" s="129"/>
      <c r="HQN19" s="129"/>
      <c r="HQO19" s="129"/>
      <c r="HQP19" s="129"/>
      <c r="HQQ19" s="129"/>
      <c r="HQR19" s="129"/>
      <c r="HQS19" s="129"/>
      <c r="HQT19" s="129"/>
      <c r="HQU19" s="129"/>
      <c r="HQV19" s="129"/>
      <c r="HQW19" s="129"/>
      <c r="HQX19" s="129"/>
      <c r="HQY19" s="129"/>
      <c r="HQZ19" s="129"/>
      <c r="HRA19" s="129"/>
      <c r="HRB19" s="129"/>
      <c r="HRC19" s="129"/>
      <c r="HRD19" s="129"/>
      <c r="HRE19" s="129"/>
      <c r="HRF19" s="129"/>
      <c r="HRG19" s="129"/>
      <c r="HRH19" s="129"/>
      <c r="HRI19" s="129"/>
      <c r="HRJ19" s="129"/>
      <c r="HRK19" s="129"/>
      <c r="HRL19" s="129"/>
      <c r="HRM19" s="129"/>
      <c r="HRN19" s="129"/>
      <c r="HRO19" s="129"/>
      <c r="HRP19" s="129"/>
      <c r="HRQ19" s="129"/>
      <c r="HRR19" s="129"/>
      <c r="HRS19" s="129"/>
      <c r="HRT19" s="129"/>
      <c r="HRU19" s="129"/>
      <c r="HRV19" s="129"/>
      <c r="HRW19" s="129"/>
      <c r="HRX19" s="129"/>
      <c r="HRY19" s="129"/>
      <c r="HRZ19" s="129"/>
      <c r="HSA19" s="129"/>
      <c r="HSB19" s="129"/>
      <c r="HSC19" s="129"/>
      <c r="HSD19" s="129"/>
      <c r="HSE19" s="129"/>
      <c r="HSF19" s="129"/>
      <c r="HSG19" s="129"/>
      <c r="HSH19" s="129"/>
      <c r="HSI19" s="129"/>
      <c r="HSJ19" s="129"/>
      <c r="HSK19" s="129"/>
      <c r="HSL19" s="129"/>
      <c r="HSM19" s="129"/>
      <c r="HSN19" s="129"/>
      <c r="HSO19" s="129"/>
      <c r="HSP19" s="129"/>
      <c r="HSQ19" s="129"/>
      <c r="HSR19" s="129"/>
      <c r="HSS19" s="129"/>
      <c r="HST19" s="129"/>
      <c r="HSU19" s="129"/>
      <c r="HSV19" s="129"/>
      <c r="HSW19" s="129"/>
      <c r="HSX19" s="129"/>
      <c r="HSY19" s="129"/>
      <c r="HSZ19" s="129"/>
      <c r="HTA19" s="129"/>
      <c r="HTB19" s="129"/>
      <c r="HTC19" s="129"/>
      <c r="HTD19" s="129"/>
      <c r="HTE19" s="129"/>
      <c r="HTF19" s="129"/>
      <c r="HTG19" s="129"/>
      <c r="HTH19" s="129"/>
      <c r="HTI19" s="129"/>
      <c r="HTJ19" s="129"/>
      <c r="HTK19" s="129"/>
      <c r="HTL19" s="129"/>
      <c r="HTM19" s="129"/>
      <c r="HTN19" s="129"/>
      <c r="HTO19" s="129"/>
      <c r="HTP19" s="129"/>
      <c r="HTQ19" s="129"/>
      <c r="HTR19" s="129"/>
      <c r="HTS19" s="129"/>
      <c r="HTT19" s="129"/>
      <c r="HTU19" s="129"/>
      <c r="HTV19" s="129"/>
      <c r="HTW19" s="129"/>
      <c r="HTX19" s="129"/>
      <c r="HTY19" s="129"/>
      <c r="HTZ19" s="129"/>
      <c r="HUA19" s="129"/>
      <c r="HUB19" s="129"/>
      <c r="HUC19" s="129"/>
      <c r="HUD19" s="129"/>
      <c r="HUE19" s="129"/>
      <c r="HUF19" s="129"/>
      <c r="HUG19" s="129"/>
      <c r="HUH19" s="129"/>
      <c r="HUI19" s="129"/>
      <c r="HUJ19" s="129"/>
      <c r="HUK19" s="129"/>
      <c r="HUL19" s="129"/>
      <c r="HUM19" s="129"/>
      <c r="HUN19" s="129"/>
      <c r="HUO19" s="129"/>
      <c r="HUP19" s="129"/>
      <c r="HUQ19" s="129"/>
      <c r="HUR19" s="129"/>
      <c r="HUS19" s="129"/>
      <c r="HUT19" s="129"/>
      <c r="HUU19" s="129"/>
      <c r="HUV19" s="129"/>
      <c r="HUW19" s="129"/>
      <c r="HUX19" s="129"/>
      <c r="HUY19" s="129"/>
      <c r="HUZ19" s="129"/>
      <c r="HVA19" s="129"/>
      <c r="HVB19" s="129"/>
      <c r="HVC19" s="129"/>
      <c r="HVD19" s="129"/>
      <c r="HVE19" s="129"/>
      <c r="HVF19" s="129"/>
      <c r="HVG19" s="129"/>
      <c r="HVH19" s="129"/>
      <c r="HVI19" s="129"/>
      <c r="HVJ19" s="129"/>
      <c r="HVK19" s="129"/>
      <c r="HVL19" s="129"/>
      <c r="HVM19" s="129"/>
      <c r="HVN19" s="129"/>
      <c r="HVO19" s="129"/>
      <c r="HVP19" s="129"/>
      <c r="HVQ19" s="129"/>
      <c r="HVR19" s="129"/>
      <c r="HVS19" s="129"/>
      <c r="HVT19" s="129"/>
      <c r="HVU19" s="129"/>
      <c r="HVV19" s="129"/>
      <c r="HVW19" s="129"/>
      <c r="HVX19" s="129"/>
      <c r="HVY19" s="129"/>
      <c r="HVZ19" s="129"/>
      <c r="HWA19" s="129"/>
      <c r="HWB19" s="129"/>
      <c r="HWC19" s="129"/>
      <c r="HWD19" s="129"/>
      <c r="HWE19" s="129"/>
      <c r="HWF19" s="129"/>
      <c r="HWG19" s="129"/>
      <c r="HWH19" s="129"/>
      <c r="HWI19" s="129"/>
      <c r="HWJ19" s="129"/>
      <c r="HWK19" s="129"/>
      <c r="HWL19" s="129"/>
      <c r="HWM19" s="129"/>
      <c r="HWN19" s="129"/>
      <c r="HWO19" s="129"/>
      <c r="HWP19" s="129"/>
      <c r="HWQ19" s="129"/>
      <c r="HWR19" s="129"/>
      <c r="HWS19" s="129"/>
      <c r="HWT19" s="129"/>
      <c r="HWU19" s="129"/>
      <c r="HWV19" s="129"/>
      <c r="HWW19" s="129"/>
      <c r="HWX19" s="129"/>
      <c r="HWY19" s="129"/>
      <c r="HWZ19" s="129"/>
      <c r="HXA19" s="129"/>
      <c r="HXB19" s="129"/>
      <c r="HXC19" s="129"/>
      <c r="HXD19" s="129"/>
      <c r="HXE19" s="129"/>
      <c r="HXF19" s="129"/>
      <c r="HXG19" s="129"/>
      <c r="HXH19" s="129"/>
      <c r="HXI19" s="129"/>
      <c r="HXJ19" s="129"/>
      <c r="HXK19" s="129"/>
      <c r="HXL19" s="129"/>
      <c r="HXM19" s="129"/>
      <c r="HXN19" s="129"/>
      <c r="HXO19" s="129"/>
      <c r="HXP19" s="129"/>
      <c r="HXQ19" s="129"/>
      <c r="HXR19" s="129"/>
      <c r="HXS19" s="129"/>
      <c r="HXT19" s="129"/>
      <c r="HXU19" s="129"/>
      <c r="HXV19" s="129"/>
      <c r="HXW19" s="129"/>
      <c r="HXX19" s="129"/>
      <c r="HXY19" s="129"/>
      <c r="HXZ19" s="129"/>
      <c r="HYA19" s="129"/>
      <c r="HYB19" s="129"/>
      <c r="HYC19" s="129"/>
      <c r="HYD19" s="129"/>
      <c r="HYE19" s="129"/>
      <c r="HYF19" s="129"/>
      <c r="HYG19" s="129"/>
      <c r="HYH19" s="129"/>
      <c r="HYI19" s="129"/>
      <c r="HYJ19" s="129"/>
      <c r="HYK19" s="129"/>
      <c r="HYL19" s="129"/>
      <c r="HYM19" s="129"/>
      <c r="HYN19" s="129"/>
      <c r="HYO19" s="129"/>
      <c r="HYP19" s="129"/>
      <c r="HYQ19" s="129"/>
      <c r="HYR19" s="129"/>
      <c r="HYS19" s="129"/>
      <c r="HYT19" s="129"/>
      <c r="HYU19" s="129"/>
      <c r="HYV19" s="129"/>
      <c r="HYW19" s="129"/>
      <c r="HYX19" s="129"/>
      <c r="HYY19" s="129"/>
      <c r="HYZ19" s="129"/>
      <c r="HZA19" s="129"/>
      <c r="HZB19" s="129"/>
      <c r="HZC19" s="129"/>
      <c r="HZD19" s="129"/>
      <c r="HZE19" s="129"/>
      <c r="HZF19" s="129"/>
      <c r="HZG19" s="129"/>
      <c r="HZH19" s="129"/>
      <c r="HZI19" s="129"/>
      <c r="HZJ19" s="129"/>
      <c r="HZK19" s="129"/>
      <c r="HZL19" s="129"/>
      <c r="HZM19" s="129"/>
      <c r="HZN19" s="129"/>
      <c r="HZO19" s="129"/>
      <c r="HZP19" s="129"/>
      <c r="HZQ19" s="129"/>
      <c r="HZR19" s="129"/>
      <c r="HZS19" s="129"/>
      <c r="HZT19" s="129"/>
      <c r="HZU19" s="129"/>
      <c r="HZV19" s="129"/>
      <c r="HZW19" s="129"/>
      <c r="HZX19" s="129"/>
      <c r="HZY19" s="129"/>
      <c r="HZZ19" s="129"/>
      <c r="IAA19" s="129"/>
      <c r="IAB19" s="129"/>
      <c r="IAC19" s="129"/>
      <c r="IAD19" s="129"/>
      <c r="IAE19" s="129"/>
      <c r="IAF19" s="129"/>
      <c r="IAG19" s="129"/>
      <c r="IAH19" s="129"/>
      <c r="IAI19" s="129"/>
      <c r="IAJ19" s="129"/>
      <c r="IAK19" s="129"/>
      <c r="IAL19" s="129"/>
      <c r="IAM19" s="129"/>
      <c r="IAN19" s="129"/>
      <c r="IAO19" s="129"/>
      <c r="IAP19" s="129"/>
      <c r="IAQ19" s="129"/>
      <c r="IAR19" s="129"/>
      <c r="IAS19" s="129"/>
      <c r="IAT19" s="129"/>
      <c r="IAU19" s="129"/>
      <c r="IAV19" s="129"/>
      <c r="IAW19" s="129"/>
      <c r="IAX19" s="129"/>
      <c r="IAY19" s="129"/>
      <c r="IAZ19" s="129"/>
      <c r="IBA19" s="129"/>
      <c r="IBB19" s="129"/>
      <c r="IBC19" s="129"/>
      <c r="IBD19" s="129"/>
      <c r="IBE19" s="129"/>
      <c r="IBF19" s="129"/>
      <c r="IBG19" s="129"/>
      <c r="IBH19" s="129"/>
      <c r="IBI19" s="129"/>
      <c r="IBJ19" s="129"/>
      <c r="IBK19" s="129"/>
      <c r="IBL19" s="129"/>
      <c r="IBM19" s="129"/>
      <c r="IBN19" s="129"/>
      <c r="IBO19" s="129"/>
      <c r="IBP19" s="129"/>
      <c r="IBQ19" s="129"/>
      <c r="IBR19" s="129"/>
      <c r="IBS19" s="129"/>
      <c r="IBT19" s="129"/>
      <c r="IBU19" s="129"/>
      <c r="IBV19" s="129"/>
      <c r="IBW19" s="129"/>
      <c r="IBX19" s="129"/>
      <c r="IBY19" s="129"/>
      <c r="IBZ19" s="129"/>
      <c r="ICA19" s="129"/>
      <c r="ICB19" s="129"/>
      <c r="ICC19" s="129"/>
      <c r="ICD19" s="129"/>
      <c r="ICE19" s="129"/>
      <c r="ICF19" s="129"/>
      <c r="ICG19" s="129"/>
      <c r="ICH19" s="129"/>
      <c r="ICI19" s="129"/>
      <c r="ICJ19" s="129"/>
      <c r="ICK19" s="129"/>
      <c r="ICL19" s="129"/>
      <c r="ICM19" s="129"/>
      <c r="ICN19" s="129"/>
      <c r="ICO19" s="129"/>
      <c r="ICP19" s="129"/>
      <c r="ICQ19" s="129"/>
      <c r="ICR19" s="129"/>
      <c r="ICS19" s="129"/>
      <c r="ICT19" s="129"/>
      <c r="ICU19" s="129"/>
      <c r="ICV19" s="129"/>
      <c r="ICW19" s="129"/>
      <c r="ICX19" s="129"/>
      <c r="ICY19" s="129"/>
      <c r="ICZ19" s="129"/>
      <c r="IDA19" s="129"/>
      <c r="IDB19" s="129"/>
      <c r="IDC19" s="129"/>
      <c r="IDD19" s="129"/>
      <c r="IDE19" s="129"/>
      <c r="IDF19" s="129"/>
      <c r="IDG19" s="129"/>
      <c r="IDH19" s="129"/>
      <c r="IDI19" s="129"/>
      <c r="IDJ19" s="129"/>
      <c r="IDK19" s="129"/>
      <c r="IDL19" s="129"/>
      <c r="IDM19" s="129"/>
      <c r="IDN19" s="129"/>
      <c r="IDO19" s="129"/>
      <c r="IDP19" s="129"/>
      <c r="IDQ19" s="129"/>
      <c r="IDR19" s="129"/>
      <c r="IDS19" s="129"/>
      <c r="IDT19" s="129"/>
      <c r="IDU19" s="129"/>
      <c r="IDV19" s="129"/>
      <c r="IDW19" s="129"/>
      <c r="IDX19" s="129"/>
      <c r="IDY19" s="129"/>
      <c r="IDZ19" s="129"/>
      <c r="IEA19" s="129"/>
      <c r="IEB19" s="129"/>
      <c r="IEC19" s="129"/>
      <c r="IED19" s="129"/>
      <c r="IEE19" s="129"/>
      <c r="IEF19" s="129"/>
      <c r="IEG19" s="129"/>
      <c r="IEH19" s="129"/>
      <c r="IEI19" s="129"/>
      <c r="IEJ19" s="129"/>
      <c r="IEK19" s="129"/>
      <c r="IEL19" s="129"/>
      <c r="IEM19" s="129"/>
      <c r="IEN19" s="129"/>
      <c r="IEO19" s="129"/>
      <c r="IEP19" s="129"/>
      <c r="IEQ19" s="129"/>
      <c r="IER19" s="129"/>
      <c r="IES19" s="129"/>
      <c r="IET19" s="129"/>
      <c r="IEU19" s="129"/>
      <c r="IEV19" s="129"/>
      <c r="IEW19" s="129"/>
      <c r="IEX19" s="129"/>
      <c r="IEY19" s="129"/>
      <c r="IEZ19" s="129"/>
      <c r="IFA19" s="129"/>
      <c r="IFB19" s="129"/>
      <c r="IFC19" s="129"/>
      <c r="IFD19" s="129"/>
      <c r="IFE19" s="129"/>
      <c r="IFF19" s="129"/>
      <c r="IFG19" s="129"/>
      <c r="IFH19" s="129"/>
      <c r="IFI19" s="129"/>
      <c r="IFJ19" s="129"/>
      <c r="IFK19" s="129"/>
      <c r="IFL19" s="129"/>
      <c r="IFM19" s="129"/>
      <c r="IFN19" s="129"/>
      <c r="IFO19" s="129"/>
      <c r="IFP19" s="129"/>
      <c r="IFQ19" s="129"/>
      <c r="IFR19" s="129"/>
      <c r="IFS19" s="129"/>
      <c r="IFT19" s="129"/>
      <c r="IFU19" s="129"/>
      <c r="IFV19" s="129"/>
      <c r="IFW19" s="129"/>
      <c r="IFX19" s="129"/>
      <c r="IFY19" s="129"/>
      <c r="IFZ19" s="129"/>
      <c r="IGA19" s="129"/>
      <c r="IGB19" s="129"/>
      <c r="IGC19" s="129"/>
      <c r="IGD19" s="129"/>
      <c r="IGE19" s="129"/>
      <c r="IGF19" s="129"/>
      <c r="IGG19" s="129"/>
      <c r="IGH19" s="129"/>
      <c r="IGI19" s="129"/>
      <c r="IGJ19" s="129"/>
      <c r="IGK19" s="129"/>
      <c r="IGL19" s="129"/>
      <c r="IGM19" s="129"/>
      <c r="IGN19" s="129"/>
      <c r="IGO19" s="129"/>
      <c r="IGP19" s="129"/>
      <c r="IGQ19" s="129"/>
      <c r="IGR19" s="129"/>
      <c r="IGS19" s="129"/>
      <c r="IGT19" s="129"/>
      <c r="IGU19" s="129"/>
      <c r="IGV19" s="129"/>
      <c r="IGW19" s="129"/>
      <c r="IGX19" s="129"/>
      <c r="IGY19" s="129"/>
      <c r="IGZ19" s="129"/>
      <c r="IHA19" s="129"/>
      <c r="IHB19" s="129"/>
      <c r="IHC19" s="129"/>
      <c r="IHD19" s="129"/>
      <c r="IHE19" s="129"/>
      <c r="IHF19" s="129"/>
      <c r="IHG19" s="129"/>
      <c r="IHH19" s="129"/>
      <c r="IHI19" s="129"/>
      <c r="IHJ19" s="129"/>
      <c r="IHK19" s="129"/>
      <c r="IHL19" s="129"/>
      <c r="IHM19" s="129"/>
      <c r="IHN19" s="129"/>
      <c r="IHO19" s="129"/>
      <c r="IHP19" s="129"/>
      <c r="IHQ19" s="129"/>
      <c r="IHR19" s="129"/>
      <c r="IHS19" s="129"/>
      <c r="IHT19" s="129"/>
      <c r="IHU19" s="129"/>
      <c r="IHV19" s="129"/>
      <c r="IHW19" s="129"/>
      <c r="IHX19" s="129"/>
      <c r="IHY19" s="129"/>
      <c r="IHZ19" s="129"/>
      <c r="IIA19" s="129"/>
      <c r="IIB19" s="129"/>
      <c r="IIC19" s="129"/>
      <c r="IID19" s="129"/>
      <c r="IIE19" s="129"/>
      <c r="IIF19" s="129"/>
      <c r="IIG19" s="129"/>
      <c r="IIH19" s="129"/>
      <c r="III19" s="129"/>
      <c r="IIJ19" s="129"/>
      <c r="IIK19" s="129"/>
      <c r="IIL19" s="129"/>
      <c r="IIM19" s="129"/>
      <c r="IIN19" s="129"/>
      <c r="IIO19" s="129"/>
      <c r="IIP19" s="129"/>
      <c r="IIQ19" s="129"/>
      <c r="IIR19" s="129"/>
      <c r="IIS19" s="129"/>
      <c r="IIT19" s="129"/>
      <c r="IIU19" s="129"/>
      <c r="IIV19" s="129"/>
      <c r="IIW19" s="129"/>
      <c r="IIX19" s="129"/>
      <c r="IIY19" s="129"/>
      <c r="IIZ19" s="129"/>
      <c r="IJA19" s="129"/>
      <c r="IJB19" s="129"/>
      <c r="IJC19" s="129"/>
      <c r="IJD19" s="129"/>
      <c r="IJE19" s="129"/>
      <c r="IJF19" s="129"/>
      <c r="IJG19" s="129"/>
      <c r="IJH19" s="129"/>
      <c r="IJI19" s="129"/>
      <c r="IJJ19" s="129"/>
      <c r="IJK19" s="129"/>
      <c r="IJL19" s="129"/>
      <c r="IJM19" s="129"/>
      <c r="IJN19" s="129"/>
      <c r="IJO19" s="129"/>
      <c r="IJP19" s="129"/>
      <c r="IJQ19" s="129"/>
      <c r="IJR19" s="129"/>
      <c r="IJS19" s="129"/>
      <c r="IJT19" s="129"/>
      <c r="IJU19" s="129"/>
      <c r="IJV19" s="129"/>
      <c r="IJW19" s="129"/>
      <c r="IJX19" s="129"/>
      <c r="IJY19" s="129"/>
      <c r="IJZ19" s="129"/>
      <c r="IKA19" s="129"/>
      <c r="IKB19" s="129"/>
      <c r="IKC19" s="129"/>
      <c r="IKD19" s="129"/>
      <c r="IKE19" s="129"/>
      <c r="IKF19" s="129"/>
      <c r="IKG19" s="129"/>
      <c r="IKH19" s="129"/>
      <c r="IKI19" s="129"/>
      <c r="IKJ19" s="129"/>
      <c r="IKK19" s="129"/>
      <c r="IKL19" s="129"/>
      <c r="IKM19" s="129"/>
      <c r="IKN19" s="129"/>
      <c r="IKO19" s="129"/>
      <c r="IKP19" s="129"/>
      <c r="IKQ19" s="129"/>
      <c r="IKR19" s="129"/>
      <c r="IKS19" s="129"/>
      <c r="IKT19" s="129"/>
      <c r="IKU19" s="129"/>
      <c r="IKV19" s="129"/>
      <c r="IKW19" s="129"/>
      <c r="IKX19" s="129"/>
      <c r="IKY19" s="129"/>
      <c r="IKZ19" s="129"/>
      <c r="ILA19" s="129"/>
      <c r="ILB19" s="129"/>
      <c r="ILC19" s="129"/>
      <c r="ILD19" s="129"/>
      <c r="ILE19" s="129"/>
      <c r="ILF19" s="129"/>
      <c r="ILG19" s="129"/>
      <c r="ILH19" s="129"/>
      <c r="ILI19" s="129"/>
      <c r="ILJ19" s="129"/>
      <c r="ILK19" s="129"/>
      <c r="ILL19" s="129"/>
      <c r="ILM19" s="129"/>
      <c r="ILN19" s="129"/>
      <c r="ILO19" s="129"/>
      <c r="ILP19" s="129"/>
      <c r="ILQ19" s="129"/>
      <c r="ILR19" s="129"/>
      <c r="ILS19" s="129"/>
      <c r="ILT19" s="129"/>
      <c r="ILU19" s="129"/>
      <c r="ILV19" s="129"/>
      <c r="ILW19" s="129"/>
      <c r="ILX19" s="129"/>
      <c r="ILY19" s="129"/>
      <c r="ILZ19" s="129"/>
      <c r="IMA19" s="129"/>
      <c r="IMB19" s="129"/>
      <c r="IMC19" s="129"/>
      <c r="IMD19" s="129"/>
      <c r="IME19" s="129"/>
      <c r="IMF19" s="129"/>
      <c r="IMG19" s="129"/>
      <c r="IMH19" s="129"/>
      <c r="IMI19" s="129"/>
      <c r="IMJ19" s="129"/>
      <c r="IMK19" s="129"/>
      <c r="IML19" s="129"/>
      <c r="IMM19" s="129"/>
      <c r="IMN19" s="129"/>
      <c r="IMO19" s="129"/>
      <c r="IMP19" s="129"/>
      <c r="IMQ19" s="129"/>
      <c r="IMR19" s="129"/>
      <c r="IMS19" s="129"/>
      <c r="IMT19" s="129"/>
      <c r="IMU19" s="129"/>
      <c r="IMV19" s="129"/>
      <c r="IMW19" s="129"/>
      <c r="IMX19" s="129"/>
      <c r="IMY19" s="129"/>
      <c r="IMZ19" s="129"/>
      <c r="INA19" s="129"/>
      <c r="INB19" s="129"/>
      <c r="INC19" s="129"/>
      <c r="IND19" s="129"/>
      <c r="INE19" s="129"/>
      <c r="INF19" s="129"/>
      <c r="ING19" s="129"/>
      <c r="INH19" s="129"/>
      <c r="INI19" s="129"/>
      <c r="INJ19" s="129"/>
      <c r="INK19" s="129"/>
      <c r="INL19" s="129"/>
      <c r="INM19" s="129"/>
      <c r="INN19" s="129"/>
      <c r="INO19" s="129"/>
      <c r="INP19" s="129"/>
      <c r="INQ19" s="129"/>
      <c r="INR19" s="129"/>
      <c r="INS19" s="129"/>
      <c r="INT19" s="129"/>
      <c r="INU19" s="129"/>
      <c r="INV19" s="129"/>
      <c r="INW19" s="129"/>
      <c r="INX19" s="129"/>
      <c r="INY19" s="129"/>
      <c r="INZ19" s="129"/>
      <c r="IOA19" s="129"/>
      <c r="IOB19" s="129"/>
      <c r="IOC19" s="129"/>
      <c r="IOD19" s="129"/>
      <c r="IOE19" s="129"/>
      <c r="IOF19" s="129"/>
      <c r="IOG19" s="129"/>
      <c r="IOH19" s="129"/>
      <c r="IOI19" s="129"/>
      <c r="IOJ19" s="129"/>
      <c r="IOK19" s="129"/>
      <c r="IOL19" s="129"/>
      <c r="IOM19" s="129"/>
      <c r="ION19" s="129"/>
      <c r="IOO19" s="129"/>
      <c r="IOP19" s="129"/>
      <c r="IOQ19" s="129"/>
      <c r="IOR19" s="129"/>
      <c r="IOS19" s="129"/>
      <c r="IOT19" s="129"/>
      <c r="IOU19" s="129"/>
      <c r="IOV19" s="129"/>
      <c r="IOW19" s="129"/>
      <c r="IOX19" s="129"/>
      <c r="IOY19" s="129"/>
      <c r="IOZ19" s="129"/>
      <c r="IPA19" s="129"/>
      <c r="IPB19" s="129"/>
      <c r="IPC19" s="129"/>
      <c r="IPD19" s="129"/>
      <c r="IPE19" s="129"/>
      <c r="IPF19" s="129"/>
      <c r="IPG19" s="129"/>
      <c r="IPH19" s="129"/>
      <c r="IPI19" s="129"/>
      <c r="IPJ19" s="129"/>
      <c r="IPK19" s="129"/>
      <c r="IPL19" s="129"/>
      <c r="IPM19" s="129"/>
      <c r="IPN19" s="129"/>
      <c r="IPO19" s="129"/>
      <c r="IPP19" s="129"/>
      <c r="IPQ19" s="129"/>
      <c r="IPR19" s="129"/>
      <c r="IPS19" s="129"/>
      <c r="IPT19" s="129"/>
      <c r="IPU19" s="129"/>
      <c r="IPV19" s="129"/>
      <c r="IPW19" s="129"/>
      <c r="IPX19" s="129"/>
      <c r="IPY19" s="129"/>
      <c r="IPZ19" s="129"/>
      <c r="IQA19" s="129"/>
      <c r="IQB19" s="129"/>
      <c r="IQC19" s="129"/>
      <c r="IQD19" s="129"/>
      <c r="IQE19" s="129"/>
      <c r="IQF19" s="129"/>
      <c r="IQG19" s="129"/>
      <c r="IQH19" s="129"/>
      <c r="IQI19" s="129"/>
      <c r="IQJ19" s="129"/>
      <c r="IQK19" s="129"/>
      <c r="IQL19" s="129"/>
      <c r="IQM19" s="129"/>
      <c r="IQN19" s="129"/>
      <c r="IQO19" s="129"/>
      <c r="IQP19" s="129"/>
      <c r="IQQ19" s="129"/>
      <c r="IQR19" s="129"/>
      <c r="IQS19" s="129"/>
      <c r="IQT19" s="129"/>
      <c r="IQU19" s="129"/>
      <c r="IQV19" s="129"/>
      <c r="IQW19" s="129"/>
      <c r="IQX19" s="129"/>
      <c r="IQY19" s="129"/>
      <c r="IQZ19" s="129"/>
      <c r="IRA19" s="129"/>
      <c r="IRB19" s="129"/>
      <c r="IRC19" s="129"/>
      <c r="IRD19" s="129"/>
      <c r="IRE19" s="129"/>
      <c r="IRF19" s="129"/>
      <c r="IRG19" s="129"/>
      <c r="IRH19" s="129"/>
      <c r="IRI19" s="129"/>
      <c r="IRJ19" s="129"/>
      <c r="IRK19" s="129"/>
      <c r="IRL19" s="129"/>
      <c r="IRM19" s="129"/>
      <c r="IRN19" s="129"/>
      <c r="IRO19" s="129"/>
      <c r="IRP19" s="129"/>
      <c r="IRQ19" s="129"/>
      <c r="IRR19" s="129"/>
      <c r="IRS19" s="129"/>
      <c r="IRT19" s="129"/>
      <c r="IRU19" s="129"/>
      <c r="IRV19" s="129"/>
      <c r="IRW19" s="129"/>
      <c r="IRX19" s="129"/>
      <c r="IRY19" s="129"/>
      <c r="IRZ19" s="129"/>
      <c r="ISA19" s="129"/>
      <c r="ISB19" s="129"/>
      <c r="ISC19" s="129"/>
      <c r="ISD19" s="129"/>
      <c r="ISE19" s="129"/>
      <c r="ISF19" s="129"/>
      <c r="ISG19" s="129"/>
      <c r="ISH19" s="129"/>
      <c r="ISI19" s="129"/>
      <c r="ISJ19" s="129"/>
      <c r="ISK19" s="129"/>
      <c r="ISL19" s="129"/>
      <c r="ISM19" s="129"/>
      <c r="ISN19" s="129"/>
      <c r="ISO19" s="129"/>
      <c r="ISP19" s="129"/>
      <c r="ISQ19" s="129"/>
      <c r="ISR19" s="129"/>
      <c r="ISS19" s="129"/>
      <c r="IST19" s="129"/>
      <c r="ISU19" s="129"/>
      <c r="ISV19" s="129"/>
      <c r="ISW19" s="129"/>
      <c r="ISX19" s="129"/>
      <c r="ISY19" s="129"/>
      <c r="ISZ19" s="129"/>
      <c r="ITA19" s="129"/>
      <c r="ITB19" s="129"/>
      <c r="ITC19" s="129"/>
      <c r="ITD19" s="129"/>
      <c r="ITE19" s="129"/>
      <c r="ITF19" s="129"/>
      <c r="ITG19" s="129"/>
      <c r="ITH19" s="129"/>
      <c r="ITI19" s="129"/>
      <c r="ITJ19" s="129"/>
      <c r="ITK19" s="129"/>
      <c r="ITL19" s="129"/>
      <c r="ITM19" s="129"/>
      <c r="ITN19" s="129"/>
      <c r="ITO19" s="129"/>
      <c r="ITP19" s="129"/>
      <c r="ITQ19" s="129"/>
      <c r="ITR19" s="129"/>
      <c r="ITS19" s="129"/>
      <c r="ITT19" s="129"/>
      <c r="ITU19" s="129"/>
      <c r="ITV19" s="129"/>
      <c r="ITW19" s="129"/>
      <c r="ITX19" s="129"/>
      <c r="ITY19" s="129"/>
      <c r="ITZ19" s="129"/>
      <c r="IUA19" s="129"/>
      <c r="IUB19" s="129"/>
      <c r="IUC19" s="129"/>
      <c r="IUD19" s="129"/>
      <c r="IUE19" s="129"/>
      <c r="IUF19" s="129"/>
      <c r="IUG19" s="129"/>
      <c r="IUH19" s="129"/>
      <c r="IUI19" s="129"/>
      <c r="IUJ19" s="129"/>
      <c r="IUK19" s="129"/>
      <c r="IUL19" s="129"/>
      <c r="IUM19" s="129"/>
      <c r="IUN19" s="129"/>
      <c r="IUO19" s="129"/>
      <c r="IUP19" s="129"/>
      <c r="IUQ19" s="129"/>
      <c r="IUR19" s="129"/>
      <c r="IUS19" s="129"/>
      <c r="IUT19" s="129"/>
      <c r="IUU19" s="129"/>
      <c r="IUV19" s="129"/>
      <c r="IUW19" s="129"/>
      <c r="IUX19" s="129"/>
      <c r="IUY19" s="129"/>
      <c r="IUZ19" s="129"/>
      <c r="IVA19" s="129"/>
      <c r="IVB19" s="129"/>
      <c r="IVC19" s="129"/>
      <c r="IVD19" s="129"/>
      <c r="IVE19" s="129"/>
      <c r="IVF19" s="129"/>
      <c r="IVG19" s="129"/>
      <c r="IVH19" s="129"/>
      <c r="IVI19" s="129"/>
      <c r="IVJ19" s="129"/>
      <c r="IVK19" s="129"/>
      <c r="IVL19" s="129"/>
      <c r="IVM19" s="129"/>
      <c r="IVN19" s="129"/>
      <c r="IVO19" s="129"/>
      <c r="IVP19" s="129"/>
      <c r="IVQ19" s="129"/>
      <c r="IVR19" s="129"/>
      <c r="IVS19" s="129"/>
      <c r="IVT19" s="129"/>
      <c r="IVU19" s="129"/>
      <c r="IVV19" s="129"/>
      <c r="IVW19" s="129"/>
      <c r="IVX19" s="129"/>
      <c r="IVY19" s="129"/>
      <c r="IVZ19" s="129"/>
      <c r="IWA19" s="129"/>
      <c r="IWB19" s="129"/>
      <c r="IWC19" s="129"/>
      <c r="IWD19" s="129"/>
      <c r="IWE19" s="129"/>
      <c r="IWF19" s="129"/>
      <c r="IWG19" s="129"/>
      <c r="IWH19" s="129"/>
      <c r="IWI19" s="129"/>
      <c r="IWJ19" s="129"/>
      <c r="IWK19" s="129"/>
      <c r="IWL19" s="129"/>
      <c r="IWM19" s="129"/>
      <c r="IWN19" s="129"/>
      <c r="IWO19" s="129"/>
      <c r="IWP19" s="129"/>
      <c r="IWQ19" s="129"/>
      <c r="IWR19" s="129"/>
      <c r="IWS19" s="129"/>
      <c r="IWT19" s="129"/>
      <c r="IWU19" s="129"/>
      <c r="IWV19" s="129"/>
      <c r="IWW19" s="129"/>
      <c r="IWX19" s="129"/>
      <c r="IWY19" s="129"/>
      <c r="IWZ19" s="129"/>
      <c r="IXA19" s="129"/>
      <c r="IXB19" s="129"/>
      <c r="IXC19" s="129"/>
      <c r="IXD19" s="129"/>
      <c r="IXE19" s="129"/>
      <c r="IXF19" s="129"/>
      <c r="IXG19" s="129"/>
      <c r="IXH19" s="129"/>
      <c r="IXI19" s="129"/>
      <c r="IXJ19" s="129"/>
      <c r="IXK19" s="129"/>
      <c r="IXL19" s="129"/>
      <c r="IXM19" s="129"/>
      <c r="IXN19" s="129"/>
      <c r="IXO19" s="129"/>
      <c r="IXP19" s="129"/>
      <c r="IXQ19" s="129"/>
      <c r="IXR19" s="129"/>
      <c r="IXS19" s="129"/>
      <c r="IXT19" s="129"/>
      <c r="IXU19" s="129"/>
      <c r="IXV19" s="129"/>
      <c r="IXW19" s="129"/>
      <c r="IXX19" s="129"/>
      <c r="IXY19" s="129"/>
      <c r="IXZ19" s="129"/>
      <c r="IYA19" s="129"/>
      <c r="IYB19" s="129"/>
      <c r="IYC19" s="129"/>
      <c r="IYD19" s="129"/>
      <c r="IYE19" s="129"/>
      <c r="IYF19" s="129"/>
      <c r="IYG19" s="129"/>
      <c r="IYH19" s="129"/>
      <c r="IYI19" s="129"/>
      <c r="IYJ19" s="129"/>
      <c r="IYK19" s="129"/>
      <c r="IYL19" s="129"/>
      <c r="IYM19" s="129"/>
      <c r="IYN19" s="129"/>
      <c r="IYO19" s="129"/>
      <c r="IYP19" s="129"/>
      <c r="IYQ19" s="129"/>
      <c r="IYR19" s="129"/>
      <c r="IYS19" s="129"/>
      <c r="IYT19" s="129"/>
      <c r="IYU19" s="129"/>
      <c r="IYV19" s="129"/>
      <c r="IYW19" s="129"/>
      <c r="IYX19" s="129"/>
      <c r="IYY19" s="129"/>
      <c r="IYZ19" s="129"/>
      <c r="IZA19" s="129"/>
      <c r="IZB19" s="129"/>
      <c r="IZC19" s="129"/>
      <c r="IZD19" s="129"/>
      <c r="IZE19" s="129"/>
      <c r="IZF19" s="129"/>
      <c r="IZG19" s="129"/>
      <c r="IZH19" s="129"/>
      <c r="IZI19" s="129"/>
      <c r="IZJ19" s="129"/>
      <c r="IZK19" s="129"/>
      <c r="IZL19" s="129"/>
      <c r="IZM19" s="129"/>
      <c r="IZN19" s="129"/>
      <c r="IZO19" s="129"/>
      <c r="IZP19" s="129"/>
      <c r="IZQ19" s="129"/>
      <c r="IZR19" s="129"/>
      <c r="IZS19" s="129"/>
      <c r="IZT19" s="129"/>
      <c r="IZU19" s="129"/>
      <c r="IZV19" s="129"/>
      <c r="IZW19" s="129"/>
      <c r="IZX19" s="129"/>
      <c r="IZY19" s="129"/>
      <c r="IZZ19" s="129"/>
      <c r="JAA19" s="129"/>
      <c r="JAB19" s="129"/>
      <c r="JAC19" s="129"/>
      <c r="JAD19" s="129"/>
      <c r="JAE19" s="129"/>
      <c r="JAF19" s="129"/>
      <c r="JAG19" s="129"/>
      <c r="JAH19" s="129"/>
      <c r="JAI19" s="129"/>
      <c r="JAJ19" s="129"/>
      <c r="JAK19" s="129"/>
      <c r="JAL19" s="129"/>
      <c r="JAM19" s="129"/>
      <c r="JAN19" s="129"/>
      <c r="JAO19" s="129"/>
      <c r="JAP19" s="129"/>
      <c r="JAQ19" s="129"/>
      <c r="JAR19" s="129"/>
      <c r="JAS19" s="129"/>
      <c r="JAT19" s="129"/>
      <c r="JAU19" s="129"/>
      <c r="JAV19" s="129"/>
      <c r="JAW19" s="129"/>
      <c r="JAX19" s="129"/>
      <c r="JAY19" s="129"/>
      <c r="JAZ19" s="129"/>
      <c r="JBA19" s="129"/>
      <c r="JBB19" s="129"/>
      <c r="JBC19" s="129"/>
      <c r="JBD19" s="129"/>
      <c r="JBE19" s="129"/>
      <c r="JBF19" s="129"/>
      <c r="JBG19" s="129"/>
      <c r="JBH19" s="129"/>
      <c r="JBI19" s="129"/>
      <c r="JBJ19" s="129"/>
      <c r="JBK19" s="129"/>
      <c r="JBL19" s="129"/>
      <c r="JBM19" s="129"/>
      <c r="JBN19" s="129"/>
      <c r="JBO19" s="129"/>
      <c r="JBP19" s="129"/>
      <c r="JBQ19" s="129"/>
      <c r="JBR19" s="129"/>
      <c r="JBS19" s="129"/>
      <c r="JBT19" s="129"/>
      <c r="JBU19" s="129"/>
      <c r="JBV19" s="129"/>
      <c r="JBW19" s="129"/>
      <c r="JBX19" s="129"/>
      <c r="JBY19" s="129"/>
      <c r="JBZ19" s="129"/>
      <c r="JCA19" s="129"/>
      <c r="JCB19" s="129"/>
      <c r="JCC19" s="129"/>
      <c r="JCD19" s="129"/>
      <c r="JCE19" s="129"/>
      <c r="JCF19" s="129"/>
      <c r="JCG19" s="129"/>
      <c r="JCH19" s="129"/>
      <c r="JCI19" s="129"/>
      <c r="JCJ19" s="129"/>
      <c r="JCK19" s="129"/>
      <c r="JCL19" s="129"/>
      <c r="JCM19" s="129"/>
      <c r="JCN19" s="129"/>
      <c r="JCO19" s="129"/>
      <c r="JCP19" s="129"/>
      <c r="JCQ19" s="129"/>
      <c r="JCR19" s="129"/>
      <c r="JCS19" s="129"/>
      <c r="JCT19" s="129"/>
      <c r="JCU19" s="129"/>
      <c r="JCV19" s="129"/>
      <c r="JCW19" s="129"/>
      <c r="JCX19" s="129"/>
      <c r="JCY19" s="129"/>
      <c r="JCZ19" s="129"/>
      <c r="JDA19" s="129"/>
      <c r="JDB19" s="129"/>
      <c r="JDC19" s="129"/>
      <c r="JDD19" s="129"/>
      <c r="JDE19" s="129"/>
      <c r="JDF19" s="129"/>
      <c r="JDG19" s="129"/>
      <c r="JDH19" s="129"/>
      <c r="JDI19" s="129"/>
      <c r="JDJ19" s="129"/>
      <c r="JDK19" s="129"/>
      <c r="JDL19" s="129"/>
      <c r="JDM19" s="129"/>
      <c r="JDN19" s="129"/>
      <c r="JDO19" s="129"/>
      <c r="JDP19" s="129"/>
      <c r="JDQ19" s="129"/>
      <c r="JDR19" s="129"/>
      <c r="JDS19" s="129"/>
      <c r="JDT19" s="129"/>
      <c r="JDU19" s="129"/>
      <c r="JDV19" s="129"/>
      <c r="JDW19" s="129"/>
      <c r="JDX19" s="129"/>
      <c r="JDY19" s="129"/>
      <c r="JDZ19" s="129"/>
      <c r="JEA19" s="129"/>
      <c r="JEB19" s="129"/>
      <c r="JEC19" s="129"/>
      <c r="JED19" s="129"/>
      <c r="JEE19" s="129"/>
      <c r="JEF19" s="129"/>
      <c r="JEG19" s="129"/>
      <c r="JEH19" s="129"/>
      <c r="JEI19" s="129"/>
      <c r="JEJ19" s="129"/>
      <c r="JEK19" s="129"/>
      <c r="JEL19" s="129"/>
      <c r="JEM19" s="129"/>
      <c r="JEN19" s="129"/>
      <c r="JEO19" s="129"/>
      <c r="JEP19" s="129"/>
      <c r="JEQ19" s="129"/>
      <c r="JER19" s="129"/>
      <c r="JES19" s="129"/>
      <c r="JET19" s="129"/>
      <c r="JEU19" s="129"/>
      <c r="JEV19" s="129"/>
      <c r="JEW19" s="129"/>
      <c r="JEX19" s="129"/>
      <c r="JEY19" s="129"/>
      <c r="JEZ19" s="129"/>
      <c r="JFA19" s="129"/>
      <c r="JFB19" s="129"/>
      <c r="JFC19" s="129"/>
      <c r="JFD19" s="129"/>
      <c r="JFE19" s="129"/>
      <c r="JFF19" s="129"/>
      <c r="JFG19" s="129"/>
      <c r="JFH19" s="129"/>
      <c r="JFI19" s="129"/>
      <c r="JFJ19" s="129"/>
      <c r="JFK19" s="129"/>
      <c r="JFL19" s="129"/>
      <c r="JFM19" s="129"/>
      <c r="JFN19" s="129"/>
      <c r="JFO19" s="129"/>
      <c r="JFP19" s="129"/>
      <c r="JFQ19" s="129"/>
      <c r="JFR19" s="129"/>
      <c r="JFS19" s="129"/>
      <c r="JFT19" s="129"/>
      <c r="JFU19" s="129"/>
      <c r="JFV19" s="129"/>
      <c r="JFW19" s="129"/>
      <c r="JFX19" s="129"/>
      <c r="JFY19" s="129"/>
      <c r="JFZ19" s="129"/>
      <c r="JGA19" s="129"/>
      <c r="JGB19" s="129"/>
      <c r="JGC19" s="129"/>
      <c r="JGD19" s="129"/>
      <c r="JGE19" s="129"/>
      <c r="JGF19" s="129"/>
      <c r="JGG19" s="129"/>
      <c r="JGH19" s="129"/>
      <c r="JGI19" s="129"/>
      <c r="JGJ19" s="129"/>
      <c r="JGK19" s="129"/>
      <c r="JGL19" s="129"/>
      <c r="JGM19" s="129"/>
      <c r="JGN19" s="129"/>
      <c r="JGO19" s="129"/>
      <c r="JGP19" s="129"/>
      <c r="JGQ19" s="129"/>
      <c r="JGR19" s="129"/>
      <c r="JGS19" s="129"/>
      <c r="JGT19" s="129"/>
      <c r="JGU19" s="129"/>
      <c r="JGV19" s="129"/>
      <c r="JGW19" s="129"/>
      <c r="JGX19" s="129"/>
      <c r="JGY19" s="129"/>
      <c r="JGZ19" s="129"/>
      <c r="JHA19" s="129"/>
      <c r="JHB19" s="129"/>
      <c r="JHC19" s="129"/>
      <c r="JHD19" s="129"/>
      <c r="JHE19" s="129"/>
      <c r="JHF19" s="129"/>
      <c r="JHG19" s="129"/>
      <c r="JHH19" s="129"/>
      <c r="JHI19" s="129"/>
      <c r="JHJ19" s="129"/>
      <c r="JHK19" s="129"/>
      <c r="JHL19" s="129"/>
      <c r="JHM19" s="129"/>
      <c r="JHN19" s="129"/>
      <c r="JHO19" s="129"/>
      <c r="JHP19" s="129"/>
      <c r="JHQ19" s="129"/>
      <c r="JHR19" s="129"/>
      <c r="JHS19" s="129"/>
      <c r="JHT19" s="129"/>
      <c r="JHU19" s="129"/>
      <c r="JHV19" s="129"/>
      <c r="JHW19" s="129"/>
      <c r="JHX19" s="129"/>
      <c r="JHY19" s="129"/>
      <c r="JHZ19" s="129"/>
      <c r="JIA19" s="129"/>
      <c r="JIB19" s="129"/>
      <c r="JIC19" s="129"/>
      <c r="JID19" s="129"/>
      <c r="JIE19" s="129"/>
      <c r="JIF19" s="129"/>
      <c r="JIG19" s="129"/>
      <c r="JIH19" s="129"/>
      <c r="JII19" s="129"/>
      <c r="JIJ19" s="129"/>
      <c r="JIK19" s="129"/>
      <c r="JIL19" s="129"/>
      <c r="JIM19" s="129"/>
      <c r="JIN19" s="129"/>
      <c r="JIO19" s="129"/>
      <c r="JIP19" s="129"/>
      <c r="JIQ19" s="129"/>
      <c r="JIR19" s="129"/>
      <c r="JIS19" s="129"/>
      <c r="JIT19" s="129"/>
      <c r="JIU19" s="129"/>
      <c r="JIV19" s="129"/>
      <c r="JIW19" s="129"/>
      <c r="JIX19" s="129"/>
      <c r="JIY19" s="129"/>
      <c r="JIZ19" s="129"/>
      <c r="JJA19" s="129"/>
      <c r="JJB19" s="129"/>
      <c r="JJC19" s="129"/>
      <c r="JJD19" s="129"/>
      <c r="JJE19" s="129"/>
      <c r="JJF19" s="129"/>
      <c r="JJG19" s="129"/>
      <c r="JJH19" s="129"/>
      <c r="JJI19" s="129"/>
      <c r="JJJ19" s="129"/>
      <c r="JJK19" s="129"/>
      <c r="JJL19" s="129"/>
      <c r="JJM19" s="129"/>
      <c r="JJN19" s="129"/>
      <c r="JJO19" s="129"/>
      <c r="JJP19" s="129"/>
      <c r="JJQ19" s="129"/>
      <c r="JJR19" s="129"/>
      <c r="JJS19" s="129"/>
      <c r="JJT19" s="129"/>
      <c r="JJU19" s="129"/>
      <c r="JJV19" s="129"/>
      <c r="JJW19" s="129"/>
      <c r="JJX19" s="129"/>
      <c r="JJY19" s="129"/>
      <c r="JJZ19" s="129"/>
      <c r="JKA19" s="129"/>
      <c r="JKB19" s="129"/>
      <c r="JKC19" s="129"/>
      <c r="JKD19" s="129"/>
      <c r="JKE19" s="129"/>
      <c r="JKF19" s="129"/>
      <c r="JKG19" s="129"/>
      <c r="JKH19" s="129"/>
      <c r="JKI19" s="129"/>
      <c r="JKJ19" s="129"/>
      <c r="JKK19" s="129"/>
      <c r="JKL19" s="129"/>
      <c r="JKM19" s="129"/>
      <c r="JKN19" s="129"/>
      <c r="JKO19" s="129"/>
      <c r="JKP19" s="129"/>
      <c r="JKQ19" s="129"/>
      <c r="JKR19" s="129"/>
      <c r="JKS19" s="129"/>
      <c r="JKT19" s="129"/>
      <c r="JKU19" s="129"/>
      <c r="JKV19" s="129"/>
      <c r="JKW19" s="129"/>
      <c r="JKX19" s="129"/>
      <c r="JKY19" s="129"/>
      <c r="JKZ19" s="129"/>
      <c r="JLA19" s="129"/>
      <c r="JLB19" s="129"/>
      <c r="JLC19" s="129"/>
      <c r="JLD19" s="129"/>
      <c r="JLE19" s="129"/>
      <c r="JLF19" s="129"/>
      <c r="JLG19" s="129"/>
      <c r="JLH19" s="129"/>
      <c r="JLI19" s="129"/>
      <c r="JLJ19" s="129"/>
      <c r="JLK19" s="129"/>
      <c r="JLL19" s="129"/>
      <c r="JLM19" s="129"/>
      <c r="JLN19" s="129"/>
      <c r="JLO19" s="129"/>
      <c r="JLP19" s="129"/>
      <c r="JLQ19" s="129"/>
      <c r="JLR19" s="129"/>
      <c r="JLS19" s="129"/>
      <c r="JLT19" s="129"/>
      <c r="JLU19" s="129"/>
      <c r="JLV19" s="129"/>
      <c r="JLW19" s="129"/>
      <c r="JLX19" s="129"/>
      <c r="JLY19" s="129"/>
      <c r="JLZ19" s="129"/>
      <c r="JMA19" s="129"/>
      <c r="JMB19" s="129"/>
      <c r="JMC19" s="129"/>
      <c r="JMD19" s="129"/>
      <c r="JME19" s="129"/>
      <c r="JMF19" s="129"/>
      <c r="JMG19" s="129"/>
      <c r="JMH19" s="129"/>
      <c r="JMI19" s="129"/>
      <c r="JMJ19" s="129"/>
      <c r="JMK19" s="129"/>
      <c r="JML19" s="129"/>
      <c r="JMM19" s="129"/>
      <c r="JMN19" s="129"/>
      <c r="JMO19" s="129"/>
      <c r="JMP19" s="129"/>
      <c r="JMQ19" s="129"/>
      <c r="JMR19" s="129"/>
      <c r="JMS19" s="129"/>
      <c r="JMT19" s="129"/>
      <c r="JMU19" s="129"/>
      <c r="JMV19" s="129"/>
      <c r="JMW19" s="129"/>
      <c r="JMX19" s="129"/>
      <c r="JMY19" s="129"/>
      <c r="JMZ19" s="129"/>
      <c r="JNA19" s="129"/>
      <c r="JNB19" s="129"/>
      <c r="JNC19" s="129"/>
      <c r="JND19" s="129"/>
      <c r="JNE19" s="129"/>
      <c r="JNF19" s="129"/>
      <c r="JNG19" s="129"/>
      <c r="JNH19" s="129"/>
      <c r="JNI19" s="129"/>
      <c r="JNJ19" s="129"/>
      <c r="JNK19" s="129"/>
      <c r="JNL19" s="129"/>
      <c r="JNM19" s="129"/>
      <c r="JNN19" s="129"/>
      <c r="JNO19" s="129"/>
      <c r="JNP19" s="129"/>
      <c r="JNQ19" s="129"/>
      <c r="JNR19" s="129"/>
      <c r="JNS19" s="129"/>
      <c r="JNT19" s="129"/>
      <c r="JNU19" s="129"/>
      <c r="JNV19" s="129"/>
      <c r="JNW19" s="129"/>
      <c r="JNX19" s="129"/>
      <c r="JNY19" s="129"/>
      <c r="JNZ19" s="129"/>
      <c r="JOA19" s="129"/>
      <c r="JOB19" s="129"/>
      <c r="JOC19" s="129"/>
      <c r="JOD19" s="129"/>
      <c r="JOE19" s="129"/>
      <c r="JOF19" s="129"/>
      <c r="JOG19" s="129"/>
      <c r="JOH19" s="129"/>
      <c r="JOI19" s="129"/>
      <c r="JOJ19" s="129"/>
      <c r="JOK19" s="129"/>
      <c r="JOL19" s="129"/>
      <c r="JOM19" s="129"/>
      <c r="JON19" s="129"/>
      <c r="JOO19" s="129"/>
      <c r="JOP19" s="129"/>
      <c r="JOQ19" s="129"/>
      <c r="JOR19" s="129"/>
      <c r="JOS19" s="129"/>
      <c r="JOT19" s="129"/>
      <c r="JOU19" s="129"/>
      <c r="JOV19" s="129"/>
      <c r="JOW19" s="129"/>
      <c r="JOX19" s="129"/>
      <c r="JOY19" s="129"/>
      <c r="JOZ19" s="129"/>
      <c r="JPA19" s="129"/>
      <c r="JPB19" s="129"/>
      <c r="JPC19" s="129"/>
      <c r="JPD19" s="129"/>
      <c r="JPE19" s="129"/>
      <c r="JPF19" s="129"/>
      <c r="JPG19" s="129"/>
      <c r="JPH19" s="129"/>
      <c r="JPI19" s="129"/>
      <c r="JPJ19" s="129"/>
      <c r="JPK19" s="129"/>
      <c r="JPL19" s="129"/>
      <c r="JPM19" s="129"/>
      <c r="JPN19" s="129"/>
      <c r="JPO19" s="129"/>
      <c r="JPP19" s="129"/>
      <c r="JPQ19" s="129"/>
      <c r="JPR19" s="129"/>
      <c r="JPS19" s="129"/>
      <c r="JPT19" s="129"/>
      <c r="JPU19" s="129"/>
      <c r="JPV19" s="129"/>
      <c r="JPW19" s="129"/>
      <c r="JPX19" s="129"/>
      <c r="JPY19" s="129"/>
      <c r="JPZ19" s="129"/>
      <c r="JQA19" s="129"/>
      <c r="JQB19" s="129"/>
      <c r="JQC19" s="129"/>
      <c r="JQD19" s="129"/>
      <c r="JQE19" s="129"/>
      <c r="JQF19" s="129"/>
      <c r="JQG19" s="129"/>
      <c r="JQH19" s="129"/>
      <c r="JQI19" s="129"/>
      <c r="JQJ19" s="129"/>
      <c r="JQK19" s="129"/>
      <c r="JQL19" s="129"/>
      <c r="JQM19" s="129"/>
      <c r="JQN19" s="129"/>
      <c r="JQO19" s="129"/>
      <c r="JQP19" s="129"/>
      <c r="JQQ19" s="129"/>
      <c r="JQR19" s="129"/>
      <c r="JQS19" s="129"/>
      <c r="JQT19" s="129"/>
      <c r="JQU19" s="129"/>
      <c r="JQV19" s="129"/>
      <c r="JQW19" s="129"/>
      <c r="JQX19" s="129"/>
      <c r="JQY19" s="129"/>
      <c r="JQZ19" s="129"/>
      <c r="JRA19" s="129"/>
      <c r="JRB19" s="129"/>
      <c r="JRC19" s="129"/>
      <c r="JRD19" s="129"/>
      <c r="JRE19" s="129"/>
      <c r="JRF19" s="129"/>
      <c r="JRG19" s="129"/>
      <c r="JRH19" s="129"/>
      <c r="JRI19" s="129"/>
      <c r="JRJ19" s="129"/>
      <c r="JRK19" s="129"/>
      <c r="JRL19" s="129"/>
      <c r="JRM19" s="129"/>
      <c r="JRN19" s="129"/>
      <c r="JRO19" s="129"/>
      <c r="JRP19" s="129"/>
      <c r="JRQ19" s="129"/>
      <c r="JRR19" s="129"/>
      <c r="JRS19" s="129"/>
      <c r="JRT19" s="129"/>
      <c r="JRU19" s="129"/>
      <c r="JRV19" s="129"/>
      <c r="JRW19" s="129"/>
      <c r="JRX19" s="129"/>
      <c r="JRY19" s="129"/>
      <c r="JRZ19" s="129"/>
      <c r="JSA19" s="129"/>
      <c r="JSB19" s="129"/>
      <c r="JSC19" s="129"/>
      <c r="JSD19" s="129"/>
      <c r="JSE19" s="129"/>
      <c r="JSF19" s="129"/>
      <c r="JSG19" s="129"/>
      <c r="JSH19" s="129"/>
      <c r="JSI19" s="129"/>
      <c r="JSJ19" s="129"/>
      <c r="JSK19" s="129"/>
      <c r="JSL19" s="129"/>
      <c r="JSM19" s="129"/>
      <c r="JSN19" s="129"/>
      <c r="JSO19" s="129"/>
      <c r="JSP19" s="129"/>
      <c r="JSQ19" s="129"/>
      <c r="JSR19" s="129"/>
      <c r="JSS19" s="129"/>
      <c r="JST19" s="129"/>
      <c r="JSU19" s="129"/>
      <c r="JSV19" s="129"/>
      <c r="JSW19" s="129"/>
      <c r="JSX19" s="129"/>
      <c r="JSY19" s="129"/>
      <c r="JSZ19" s="129"/>
      <c r="JTA19" s="129"/>
      <c r="JTB19" s="129"/>
      <c r="JTC19" s="129"/>
      <c r="JTD19" s="129"/>
      <c r="JTE19" s="129"/>
      <c r="JTF19" s="129"/>
      <c r="JTG19" s="129"/>
      <c r="JTH19" s="129"/>
      <c r="JTI19" s="129"/>
      <c r="JTJ19" s="129"/>
      <c r="JTK19" s="129"/>
      <c r="JTL19" s="129"/>
      <c r="JTM19" s="129"/>
      <c r="JTN19" s="129"/>
      <c r="JTO19" s="129"/>
      <c r="JTP19" s="129"/>
      <c r="JTQ19" s="129"/>
      <c r="JTR19" s="129"/>
      <c r="JTS19" s="129"/>
      <c r="JTT19" s="129"/>
      <c r="JTU19" s="129"/>
      <c r="JTV19" s="129"/>
      <c r="JTW19" s="129"/>
      <c r="JTX19" s="129"/>
      <c r="JTY19" s="129"/>
      <c r="JTZ19" s="129"/>
      <c r="JUA19" s="129"/>
      <c r="JUB19" s="129"/>
      <c r="JUC19" s="129"/>
      <c r="JUD19" s="129"/>
      <c r="JUE19" s="129"/>
      <c r="JUF19" s="129"/>
      <c r="JUG19" s="129"/>
      <c r="JUH19" s="129"/>
      <c r="JUI19" s="129"/>
      <c r="JUJ19" s="129"/>
      <c r="JUK19" s="129"/>
      <c r="JUL19" s="129"/>
      <c r="JUM19" s="129"/>
      <c r="JUN19" s="129"/>
      <c r="JUO19" s="129"/>
      <c r="JUP19" s="129"/>
      <c r="JUQ19" s="129"/>
      <c r="JUR19" s="129"/>
      <c r="JUS19" s="129"/>
      <c r="JUT19" s="129"/>
      <c r="JUU19" s="129"/>
      <c r="JUV19" s="129"/>
      <c r="JUW19" s="129"/>
      <c r="JUX19" s="129"/>
      <c r="JUY19" s="129"/>
      <c r="JUZ19" s="129"/>
      <c r="JVA19" s="129"/>
      <c r="JVB19" s="129"/>
      <c r="JVC19" s="129"/>
      <c r="JVD19" s="129"/>
      <c r="JVE19" s="129"/>
      <c r="JVF19" s="129"/>
      <c r="JVG19" s="129"/>
      <c r="JVH19" s="129"/>
      <c r="JVI19" s="129"/>
      <c r="JVJ19" s="129"/>
      <c r="JVK19" s="129"/>
      <c r="JVL19" s="129"/>
      <c r="JVM19" s="129"/>
      <c r="JVN19" s="129"/>
      <c r="JVO19" s="129"/>
      <c r="JVP19" s="129"/>
      <c r="JVQ19" s="129"/>
      <c r="JVR19" s="129"/>
      <c r="JVS19" s="129"/>
      <c r="JVT19" s="129"/>
      <c r="JVU19" s="129"/>
      <c r="JVV19" s="129"/>
      <c r="JVW19" s="129"/>
      <c r="JVX19" s="129"/>
      <c r="JVY19" s="129"/>
      <c r="JVZ19" s="129"/>
      <c r="JWA19" s="129"/>
      <c r="JWB19" s="129"/>
      <c r="JWC19" s="129"/>
      <c r="JWD19" s="129"/>
      <c r="JWE19" s="129"/>
      <c r="JWF19" s="129"/>
      <c r="JWG19" s="129"/>
      <c r="JWH19" s="129"/>
      <c r="JWI19" s="129"/>
      <c r="JWJ19" s="129"/>
      <c r="JWK19" s="129"/>
      <c r="JWL19" s="129"/>
      <c r="JWM19" s="129"/>
      <c r="JWN19" s="129"/>
      <c r="JWO19" s="129"/>
      <c r="JWP19" s="129"/>
      <c r="JWQ19" s="129"/>
      <c r="JWR19" s="129"/>
      <c r="JWS19" s="129"/>
      <c r="JWT19" s="129"/>
      <c r="JWU19" s="129"/>
      <c r="JWV19" s="129"/>
      <c r="JWW19" s="129"/>
      <c r="JWX19" s="129"/>
      <c r="JWY19" s="129"/>
      <c r="JWZ19" s="129"/>
      <c r="JXA19" s="129"/>
      <c r="JXB19" s="129"/>
      <c r="JXC19" s="129"/>
      <c r="JXD19" s="129"/>
      <c r="JXE19" s="129"/>
      <c r="JXF19" s="129"/>
      <c r="JXG19" s="129"/>
      <c r="JXH19" s="129"/>
      <c r="JXI19" s="129"/>
      <c r="JXJ19" s="129"/>
      <c r="JXK19" s="129"/>
      <c r="JXL19" s="129"/>
      <c r="JXM19" s="129"/>
      <c r="JXN19" s="129"/>
      <c r="JXO19" s="129"/>
      <c r="JXP19" s="129"/>
      <c r="JXQ19" s="129"/>
      <c r="JXR19" s="129"/>
      <c r="JXS19" s="129"/>
      <c r="JXT19" s="129"/>
      <c r="JXU19" s="129"/>
      <c r="JXV19" s="129"/>
      <c r="JXW19" s="129"/>
      <c r="JXX19" s="129"/>
      <c r="JXY19" s="129"/>
      <c r="JXZ19" s="129"/>
      <c r="JYA19" s="129"/>
      <c r="JYB19" s="129"/>
      <c r="JYC19" s="129"/>
      <c r="JYD19" s="129"/>
      <c r="JYE19" s="129"/>
      <c r="JYF19" s="129"/>
      <c r="JYG19" s="129"/>
      <c r="JYH19" s="129"/>
      <c r="JYI19" s="129"/>
      <c r="JYJ19" s="129"/>
      <c r="JYK19" s="129"/>
      <c r="JYL19" s="129"/>
      <c r="JYM19" s="129"/>
      <c r="JYN19" s="129"/>
      <c r="JYO19" s="129"/>
      <c r="JYP19" s="129"/>
      <c r="JYQ19" s="129"/>
      <c r="JYR19" s="129"/>
      <c r="JYS19" s="129"/>
      <c r="JYT19" s="129"/>
      <c r="JYU19" s="129"/>
      <c r="JYV19" s="129"/>
      <c r="JYW19" s="129"/>
      <c r="JYX19" s="129"/>
      <c r="JYY19" s="129"/>
      <c r="JYZ19" s="129"/>
      <c r="JZA19" s="129"/>
      <c r="JZB19" s="129"/>
      <c r="JZC19" s="129"/>
      <c r="JZD19" s="129"/>
      <c r="JZE19" s="129"/>
      <c r="JZF19" s="129"/>
      <c r="JZG19" s="129"/>
      <c r="JZH19" s="129"/>
      <c r="JZI19" s="129"/>
      <c r="JZJ19" s="129"/>
      <c r="JZK19" s="129"/>
      <c r="JZL19" s="129"/>
      <c r="JZM19" s="129"/>
      <c r="JZN19" s="129"/>
      <c r="JZO19" s="129"/>
      <c r="JZP19" s="129"/>
      <c r="JZQ19" s="129"/>
      <c r="JZR19" s="129"/>
      <c r="JZS19" s="129"/>
      <c r="JZT19" s="129"/>
      <c r="JZU19" s="129"/>
      <c r="JZV19" s="129"/>
      <c r="JZW19" s="129"/>
      <c r="JZX19" s="129"/>
      <c r="JZY19" s="129"/>
      <c r="JZZ19" s="129"/>
      <c r="KAA19" s="129"/>
      <c r="KAB19" s="129"/>
      <c r="KAC19" s="129"/>
      <c r="KAD19" s="129"/>
      <c r="KAE19" s="129"/>
      <c r="KAF19" s="129"/>
      <c r="KAG19" s="129"/>
      <c r="KAH19" s="129"/>
      <c r="KAI19" s="129"/>
      <c r="KAJ19" s="129"/>
      <c r="KAK19" s="129"/>
      <c r="KAL19" s="129"/>
      <c r="KAM19" s="129"/>
      <c r="KAN19" s="129"/>
      <c r="KAO19" s="129"/>
      <c r="KAP19" s="129"/>
      <c r="KAQ19" s="129"/>
      <c r="KAR19" s="129"/>
      <c r="KAS19" s="129"/>
      <c r="KAT19" s="129"/>
      <c r="KAU19" s="129"/>
      <c r="KAV19" s="129"/>
      <c r="KAW19" s="129"/>
      <c r="KAX19" s="129"/>
      <c r="KAY19" s="129"/>
      <c r="KAZ19" s="129"/>
      <c r="KBA19" s="129"/>
      <c r="KBB19" s="129"/>
      <c r="KBC19" s="129"/>
      <c r="KBD19" s="129"/>
      <c r="KBE19" s="129"/>
      <c r="KBF19" s="129"/>
      <c r="KBG19" s="129"/>
      <c r="KBH19" s="129"/>
      <c r="KBI19" s="129"/>
      <c r="KBJ19" s="129"/>
      <c r="KBK19" s="129"/>
      <c r="KBL19" s="129"/>
      <c r="KBM19" s="129"/>
      <c r="KBN19" s="129"/>
      <c r="KBO19" s="129"/>
      <c r="KBP19" s="129"/>
      <c r="KBQ19" s="129"/>
      <c r="KBR19" s="129"/>
      <c r="KBS19" s="129"/>
      <c r="KBT19" s="129"/>
      <c r="KBU19" s="129"/>
      <c r="KBV19" s="129"/>
      <c r="KBW19" s="129"/>
      <c r="KBX19" s="129"/>
      <c r="KBY19" s="129"/>
      <c r="KBZ19" s="129"/>
      <c r="KCA19" s="129"/>
      <c r="KCB19" s="129"/>
      <c r="KCC19" s="129"/>
      <c r="KCD19" s="129"/>
      <c r="KCE19" s="129"/>
      <c r="KCF19" s="129"/>
      <c r="KCG19" s="129"/>
      <c r="KCH19" s="129"/>
      <c r="KCI19" s="129"/>
      <c r="KCJ19" s="129"/>
      <c r="KCK19" s="129"/>
      <c r="KCL19" s="129"/>
      <c r="KCM19" s="129"/>
      <c r="KCN19" s="129"/>
      <c r="KCO19" s="129"/>
      <c r="KCP19" s="129"/>
      <c r="KCQ19" s="129"/>
      <c r="KCR19" s="129"/>
      <c r="KCS19" s="129"/>
      <c r="KCT19" s="129"/>
      <c r="KCU19" s="129"/>
      <c r="KCV19" s="129"/>
      <c r="KCW19" s="129"/>
      <c r="KCX19" s="129"/>
      <c r="KCY19" s="129"/>
      <c r="KCZ19" s="129"/>
      <c r="KDA19" s="129"/>
      <c r="KDB19" s="129"/>
      <c r="KDC19" s="129"/>
      <c r="KDD19" s="129"/>
      <c r="KDE19" s="129"/>
      <c r="KDF19" s="129"/>
      <c r="KDG19" s="129"/>
      <c r="KDH19" s="129"/>
      <c r="KDI19" s="129"/>
      <c r="KDJ19" s="129"/>
      <c r="KDK19" s="129"/>
      <c r="KDL19" s="129"/>
      <c r="KDM19" s="129"/>
      <c r="KDN19" s="129"/>
      <c r="KDO19" s="129"/>
      <c r="KDP19" s="129"/>
      <c r="KDQ19" s="129"/>
      <c r="KDR19" s="129"/>
      <c r="KDS19" s="129"/>
      <c r="KDT19" s="129"/>
      <c r="KDU19" s="129"/>
      <c r="KDV19" s="129"/>
      <c r="KDW19" s="129"/>
      <c r="KDX19" s="129"/>
      <c r="KDY19" s="129"/>
      <c r="KDZ19" s="129"/>
      <c r="KEA19" s="129"/>
      <c r="KEB19" s="129"/>
      <c r="KEC19" s="129"/>
      <c r="KED19" s="129"/>
      <c r="KEE19" s="129"/>
      <c r="KEF19" s="129"/>
      <c r="KEG19" s="129"/>
      <c r="KEH19" s="129"/>
      <c r="KEI19" s="129"/>
      <c r="KEJ19" s="129"/>
      <c r="KEK19" s="129"/>
      <c r="KEL19" s="129"/>
      <c r="KEM19" s="129"/>
      <c r="KEN19" s="129"/>
      <c r="KEO19" s="129"/>
      <c r="KEP19" s="129"/>
      <c r="KEQ19" s="129"/>
      <c r="KER19" s="129"/>
      <c r="KES19" s="129"/>
      <c r="KET19" s="129"/>
      <c r="KEU19" s="129"/>
      <c r="KEV19" s="129"/>
      <c r="KEW19" s="129"/>
      <c r="KEX19" s="129"/>
      <c r="KEY19" s="129"/>
      <c r="KEZ19" s="129"/>
      <c r="KFA19" s="129"/>
      <c r="KFB19" s="129"/>
      <c r="KFC19" s="129"/>
      <c r="KFD19" s="129"/>
      <c r="KFE19" s="129"/>
      <c r="KFF19" s="129"/>
      <c r="KFG19" s="129"/>
      <c r="KFH19" s="129"/>
      <c r="KFI19" s="129"/>
      <c r="KFJ19" s="129"/>
      <c r="KFK19" s="129"/>
      <c r="KFL19" s="129"/>
      <c r="KFM19" s="129"/>
      <c r="KFN19" s="129"/>
      <c r="KFO19" s="129"/>
      <c r="KFP19" s="129"/>
      <c r="KFQ19" s="129"/>
      <c r="KFR19" s="129"/>
      <c r="KFS19" s="129"/>
      <c r="KFT19" s="129"/>
      <c r="KFU19" s="129"/>
      <c r="KFV19" s="129"/>
      <c r="KFW19" s="129"/>
      <c r="KFX19" s="129"/>
      <c r="KFY19" s="129"/>
      <c r="KFZ19" s="129"/>
      <c r="KGA19" s="129"/>
      <c r="KGB19" s="129"/>
      <c r="KGC19" s="129"/>
      <c r="KGD19" s="129"/>
      <c r="KGE19" s="129"/>
      <c r="KGF19" s="129"/>
      <c r="KGG19" s="129"/>
      <c r="KGH19" s="129"/>
      <c r="KGI19" s="129"/>
      <c r="KGJ19" s="129"/>
      <c r="KGK19" s="129"/>
      <c r="KGL19" s="129"/>
      <c r="KGM19" s="129"/>
      <c r="KGN19" s="129"/>
      <c r="KGO19" s="129"/>
      <c r="KGP19" s="129"/>
      <c r="KGQ19" s="129"/>
      <c r="KGR19" s="129"/>
      <c r="KGS19" s="129"/>
      <c r="KGT19" s="129"/>
      <c r="KGU19" s="129"/>
      <c r="KGV19" s="129"/>
      <c r="KGW19" s="129"/>
      <c r="KGX19" s="129"/>
      <c r="KGY19" s="129"/>
      <c r="KGZ19" s="129"/>
      <c r="KHA19" s="129"/>
      <c r="KHB19" s="129"/>
      <c r="KHC19" s="129"/>
      <c r="KHD19" s="129"/>
      <c r="KHE19" s="129"/>
      <c r="KHF19" s="129"/>
      <c r="KHG19" s="129"/>
      <c r="KHH19" s="129"/>
      <c r="KHI19" s="129"/>
      <c r="KHJ19" s="129"/>
      <c r="KHK19" s="129"/>
      <c r="KHL19" s="129"/>
      <c r="KHM19" s="129"/>
      <c r="KHN19" s="129"/>
      <c r="KHO19" s="129"/>
      <c r="KHP19" s="129"/>
      <c r="KHQ19" s="129"/>
      <c r="KHR19" s="129"/>
      <c r="KHS19" s="129"/>
      <c r="KHT19" s="129"/>
      <c r="KHU19" s="129"/>
      <c r="KHV19" s="129"/>
      <c r="KHW19" s="129"/>
      <c r="KHX19" s="129"/>
      <c r="KHY19" s="129"/>
      <c r="KHZ19" s="129"/>
      <c r="KIA19" s="129"/>
      <c r="KIB19" s="129"/>
      <c r="KIC19" s="129"/>
      <c r="KID19" s="129"/>
      <c r="KIE19" s="129"/>
      <c r="KIF19" s="129"/>
      <c r="KIG19" s="129"/>
      <c r="KIH19" s="129"/>
      <c r="KII19" s="129"/>
      <c r="KIJ19" s="129"/>
      <c r="KIK19" s="129"/>
      <c r="KIL19" s="129"/>
      <c r="KIM19" s="129"/>
      <c r="KIN19" s="129"/>
      <c r="KIO19" s="129"/>
      <c r="KIP19" s="129"/>
      <c r="KIQ19" s="129"/>
      <c r="KIR19" s="129"/>
      <c r="KIS19" s="129"/>
      <c r="KIT19" s="129"/>
      <c r="KIU19" s="129"/>
      <c r="KIV19" s="129"/>
      <c r="KIW19" s="129"/>
      <c r="KIX19" s="129"/>
      <c r="KIY19" s="129"/>
      <c r="KIZ19" s="129"/>
      <c r="KJA19" s="129"/>
      <c r="KJB19" s="129"/>
      <c r="KJC19" s="129"/>
      <c r="KJD19" s="129"/>
      <c r="KJE19" s="129"/>
      <c r="KJF19" s="129"/>
      <c r="KJG19" s="129"/>
      <c r="KJH19" s="129"/>
      <c r="KJI19" s="129"/>
      <c r="KJJ19" s="129"/>
      <c r="KJK19" s="129"/>
      <c r="KJL19" s="129"/>
      <c r="KJM19" s="129"/>
      <c r="KJN19" s="129"/>
      <c r="KJO19" s="129"/>
      <c r="KJP19" s="129"/>
      <c r="KJQ19" s="129"/>
      <c r="KJR19" s="129"/>
      <c r="KJS19" s="129"/>
      <c r="KJT19" s="129"/>
      <c r="KJU19" s="129"/>
      <c r="KJV19" s="129"/>
      <c r="KJW19" s="129"/>
      <c r="KJX19" s="129"/>
      <c r="KJY19" s="129"/>
      <c r="KJZ19" s="129"/>
      <c r="KKA19" s="129"/>
      <c r="KKB19" s="129"/>
      <c r="KKC19" s="129"/>
      <c r="KKD19" s="129"/>
      <c r="KKE19" s="129"/>
      <c r="KKF19" s="129"/>
      <c r="KKG19" s="129"/>
      <c r="KKH19" s="129"/>
      <c r="KKI19" s="129"/>
      <c r="KKJ19" s="129"/>
      <c r="KKK19" s="129"/>
      <c r="KKL19" s="129"/>
      <c r="KKM19" s="129"/>
      <c r="KKN19" s="129"/>
      <c r="KKO19" s="129"/>
      <c r="KKP19" s="129"/>
      <c r="KKQ19" s="129"/>
      <c r="KKR19" s="129"/>
      <c r="KKS19" s="129"/>
      <c r="KKT19" s="129"/>
      <c r="KKU19" s="129"/>
      <c r="KKV19" s="129"/>
      <c r="KKW19" s="129"/>
      <c r="KKX19" s="129"/>
      <c r="KKY19" s="129"/>
      <c r="KKZ19" s="129"/>
      <c r="KLA19" s="129"/>
      <c r="KLB19" s="129"/>
      <c r="KLC19" s="129"/>
      <c r="KLD19" s="129"/>
      <c r="KLE19" s="129"/>
      <c r="KLF19" s="129"/>
      <c r="KLG19" s="129"/>
      <c r="KLH19" s="129"/>
      <c r="KLI19" s="129"/>
      <c r="KLJ19" s="129"/>
      <c r="KLK19" s="129"/>
      <c r="KLL19" s="129"/>
      <c r="KLM19" s="129"/>
      <c r="KLN19" s="129"/>
      <c r="KLO19" s="129"/>
      <c r="KLP19" s="129"/>
      <c r="KLQ19" s="129"/>
      <c r="KLR19" s="129"/>
      <c r="KLS19" s="129"/>
      <c r="KLT19" s="129"/>
      <c r="KLU19" s="129"/>
      <c r="KLV19" s="129"/>
      <c r="KLW19" s="129"/>
      <c r="KLX19" s="129"/>
      <c r="KLY19" s="129"/>
      <c r="KLZ19" s="129"/>
      <c r="KMA19" s="129"/>
      <c r="KMB19" s="129"/>
      <c r="KMC19" s="129"/>
      <c r="KMD19" s="129"/>
      <c r="KME19" s="129"/>
      <c r="KMF19" s="129"/>
      <c r="KMG19" s="129"/>
      <c r="KMH19" s="129"/>
      <c r="KMI19" s="129"/>
      <c r="KMJ19" s="129"/>
      <c r="KMK19" s="129"/>
      <c r="KML19" s="129"/>
      <c r="KMM19" s="129"/>
      <c r="KMN19" s="129"/>
      <c r="KMO19" s="129"/>
      <c r="KMP19" s="129"/>
      <c r="KMQ19" s="129"/>
      <c r="KMR19" s="129"/>
      <c r="KMS19" s="129"/>
      <c r="KMT19" s="129"/>
      <c r="KMU19" s="129"/>
      <c r="KMV19" s="129"/>
      <c r="KMW19" s="129"/>
      <c r="KMX19" s="129"/>
      <c r="KMY19" s="129"/>
      <c r="KMZ19" s="129"/>
      <c r="KNA19" s="129"/>
      <c r="KNB19" s="129"/>
      <c r="KNC19" s="129"/>
      <c r="KND19" s="129"/>
      <c r="KNE19" s="129"/>
      <c r="KNF19" s="129"/>
      <c r="KNG19" s="129"/>
      <c r="KNH19" s="129"/>
      <c r="KNI19" s="129"/>
      <c r="KNJ19" s="129"/>
      <c r="KNK19" s="129"/>
      <c r="KNL19" s="129"/>
      <c r="KNM19" s="129"/>
      <c r="KNN19" s="129"/>
      <c r="KNO19" s="129"/>
      <c r="KNP19" s="129"/>
      <c r="KNQ19" s="129"/>
      <c r="KNR19" s="129"/>
      <c r="KNS19" s="129"/>
      <c r="KNT19" s="129"/>
      <c r="KNU19" s="129"/>
      <c r="KNV19" s="129"/>
      <c r="KNW19" s="129"/>
      <c r="KNX19" s="129"/>
      <c r="KNY19" s="129"/>
      <c r="KNZ19" s="129"/>
      <c r="KOA19" s="129"/>
      <c r="KOB19" s="129"/>
      <c r="KOC19" s="129"/>
      <c r="KOD19" s="129"/>
      <c r="KOE19" s="129"/>
      <c r="KOF19" s="129"/>
      <c r="KOG19" s="129"/>
      <c r="KOH19" s="129"/>
      <c r="KOI19" s="129"/>
      <c r="KOJ19" s="129"/>
      <c r="KOK19" s="129"/>
      <c r="KOL19" s="129"/>
      <c r="KOM19" s="129"/>
      <c r="KON19" s="129"/>
      <c r="KOO19" s="129"/>
      <c r="KOP19" s="129"/>
      <c r="KOQ19" s="129"/>
      <c r="KOR19" s="129"/>
      <c r="KOS19" s="129"/>
      <c r="KOT19" s="129"/>
      <c r="KOU19" s="129"/>
      <c r="KOV19" s="129"/>
      <c r="KOW19" s="129"/>
      <c r="KOX19" s="129"/>
      <c r="KOY19" s="129"/>
      <c r="KOZ19" s="129"/>
      <c r="KPA19" s="129"/>
      <c r="KPB19" s="129"/>
      <c r="KPC19" s="129"/>
      <c r="KPD19" s="129"/>
      <c r="KPE19" s="129"/>
      <c r="KPF19" s="129"/>
      <c r="KPG19" s="129"/>
      <c r="KPH19" s="129"/>
      <c r="KPI19" s="129"/>
      <c r="KPJ19" s="129"/>
      <c r="KPK19" s="129"/>
      <c r="KPL19" s="129"/>
      <c r="KPM19" s="129"/>
      <c r="KPN19" s="129"/>
      <c r="KPO19" s="129"/>
      <c r="KPP19" s="129"/>
      <c r="KPQ19" s="129"/>
      <c r="KPR19" s="129"/>
      <c r="KPS19" s="129"/>
      <c r="KPT19" s="129"/>
      <c r="KPU19" s="129"/>
      <c r="KPV19" s="129"/>
      <c r="KPW19" s="129"/>
      <c r="KPX19" s="129"/>
      <c r="KPY19" s="129"/>
      <c r="KPZ19" s="129"/>
      <c r="KQA19" s="129"/>
      <c r="KQB19" s="129"/>
      <c r="KQC19" s="129"/>
      <c r="KQD19" s="129"/>
      <c r="KQE19" s="129"/>
      <c r="KQF19" s="129"/>
      <c r="KQG19" s="129"/>
      <c r="KQH19" s="129"/>
      <c r="KQI19" s="129"/>
      <c r="KQJ19" s="129"/>
      <c r="KQK19" s="129"/>
      <c r="KQL19" s="129"/>
      <c r="KQM19" s="129"/>
      <c r="KQN19" s="129"/>
      <c r="KQO19" s="129"/>
      <c r="KQP19" s="129"/>
      <c r="KQQ19" s="129"/>
      <c r="KQR19" s="129"/>
      <c r="KQS19" s="129"/>
      <c r="KQT19" s="129"/>
      <c r="KQU19" s="129"/>
      <c r="KQV19" s="129"/>
      <c r="KQW19" s="129"/>
      <c r="KQX19" s="129"/>
      <c r="KQY19" s="129"/>
      <c r="KQZ19" s="129"/>
      <c r="KRA19" s="129"/>
      <c r="KRB19" s="129"/>
      <c r="KRC19" s="129"/>
      <c r="KRD19" s="129"/>
      <c r="KRE19" s="129"/>
      <c r="KRF19" s="129"/>
      <c r="KRG19" s="129"/>
      <c r="KRH19" s="129"/>
      <c r="KRI19" s="129"/>
      <c r="KRJ19" s="129"/>
      <c r="KRK19" s="129"/>
      <c r="KRL19" s="129"/>
      <c r="KRM19" s="129"/>
      <c r="KRN19" s="129"/>
      <c r="KRO19" s="129"/>
      <c r="KRP19" s="129"/>
      <c r="KRQ19" s="129"/>
      <c r="KRR19" s="129"/>
      <c r="KRS19" s="129"/>
      <c r="KRT19" s="129"/>
      <c r="KRU19" s="129"/>
      <c r="KRV19" s="129"/>
      <c r="KRW19" s="129"/>
      <c r="KRX19" s="129"/>
      <c r="KRY19" s="129"/>
      <c r="KRZ19" s="129"/>
      <c r="KSA19" s="129"/>
      <c r="KSB19" s="129"/>
      <c r="KSC19" s="129"/>
      <c r="KSD19" s="129"/>
      <c r="KSE19" s="129"/>
      <c r="KSF19" s="129"/>
      <c r="KSG19" s="129"/>
      <c r="KSH19" s="129"/>
      <c r="KSI19" s="129"/>
      <c r="KSJ19" s="129"/>
      <c r="KSK19" s="129"/>
      <c r="KSL19" s="129"/>
      <c r="KSM19" s="129"/>
      <c r="KSN19" s="129"/>
      <c r="KSO19" s="129"/>
      <c r="KSP19" s="129"/>
      <c r="KSQ19" s="129"/>
      <c r="KSR19" s="129"/>
      <c r="KSS19" s="129"/>
      <c r="KST19" s="129"/>
      <c r="KSU19" s="129"/>
      <c r="KSV19" s="129"/>
      <c r="KSW19" s="129"/>
      <c r="KSX19" s="129"/>
      <c r="KSY19" s="129"/>
      <c r="KSZ19" s="129"/>
      <c r="KTA19" s="129"/>
      <c r="KTB19" s="129"/>
      <c r="KTC19" s="129"/>
      <c r="KTD19" s="129"/>
      <c r="KTE19" s="129"/>
      <c r="KTF19" s="129"/>
      <c r="KTG19" s="129"/>
      <c r="KTH19" s="129"/>
      <c r="KTI19" s="129"/>
      <c r="KTJ19" s="129"/>
      <c r="KTK19" s="129"/>
      <c r="KTL19" s="129"/>
      <c r="KTM19" s="129"/>
      <c r="KTN19" s="129"/>
      <c r="KTO19" s="129"/>
      <c r="KTP19" s="129"/>
      <c r="KTQ19" s="129"/>
      <c r="KTR19" s="129"/>
      <c r="KTS19" s="129"/>
      <c r="KTT19" s="129"/>
      <c r="KTU19" s="129"/>
      <c r="KTV19" s="129"/>
      <c r="KTW19" s="129"/>
      <c r="KTX19" s="129"/>
      <c r="KTY19" s="129"/>
      <c r="KTZ19" s="129"/>
      <c r="KUA19" s="129"/>
      <c r="KUB19" s="129"/>
      <c r="KUC19" s="129"/>
      <c r="KUD19" s="129"/>
      <c r="KUE19" s="129"/>
      <c r="KUF19" s="129"/>
      <c r="KUG19" s="129"/>
      <c r="KUH19" s="129"/>
      <c r="KUI19" s="129"/>
      <c r="KUJ19" s="129"/>
      <c r="KUK19" s="129"/>
      <c r="KUL19" s="129"/>
      <c r="KUM19" s="129"/>
      <c r="KUN19" s="129"/>
      <c r="KUO19" s="129"/>
      <c r="KUP19" s="129"/>
      <c r="KUQ19" s="129"/>
      <c r="KUR19" s="129"/>
      <c r="KUS19" s="129"/>
      <c r="KUT19" s="129"/>
      <c r="KUU19" s="129"/>
      <c r="KUV19" s="129"/>
      <c r="KUW19" s="129"/>
      <c r="KUX19" s="129"/>
      <c r="KUY19" s="129"/>
      <c r="KUZ19" s="129"/>
      <c r="KVA19" s="129"/>
      <c r="KVB19" s="129"/>
      <c r="KVC19" s="129"/>
      <c r="KVD19" s="129"/>
      <c r="KVE19" s="129"/>
      <c r="KVF19" s="129"/>
      <c r="KVG19" s="129"/>
      <c r="KVH19" s="129"/>
      <c r="KVI19" s="129"/>
      <c r="KVJ19" s="129"/>
      <c r="KVK19" s="129"/>
      <c r="KVL19" s="129"/>
      <c r="KVM19" s="129"/>
      <c r="KVN19" s="129"/>
      <c r="KVO19" s="129"/>
      <c r="KVP19" s="129"/>
      <c r="KVQ19" s="129"/>
      <c r="KVR19" s="129"/>
      <c r="KVS19" s="129"/>
      <c r="KVT19" s="129"/>
      <c r="KVU19" s="129"/>
      <c r="KVV19" s="129"/>
      <c r="KVW19" s="129"/>
      <c r="KVX19" s="129"/>
      <c r="KVY19" s="129"/>
      <c r="KVZ19" s="129"/>
      <c r="KWA19" s="129"/>
      <c r="KWB19" s="129"/>
      <c r="KWC19" s="129"/>
      <c r="KWD19" s="129"/>
      <c r="KWE19" s="129"/>
      <c r="KWF19" s="129"/>
      <c r="KWG19" s="129"/>
      <c r="KWH19" s="129"/>
      <c r="KWI19" s="129"/>
      <c r="KWJ19" s="129"/>
      <c r="KWK19" s="129"/>
      <c r="KWL19" s="129"/>
      <c r="KWM19" s="129"/>
      <c r="KWN19" s="129"/>
      <c r="KWO19" s="129"/>
      <c r="KWP19" s="129"/>
      <c r="KWQ19" s="129"/>
      <c r="KWR19" s="129"/>
      <c r="KWS19" s="129"/>
      <c r="KWT19" s="129"/>
      <c r="KWU19" s="129"/>
      <c r="KWV19" s="129"/>
      <c r="KWW19" s="129"/>
      <c r="KWX19" s="129"/>
      <c r="KWY19" s="129"/>
      <c r="KWZ19" s="129"/>
      <c r="KXA19" s="129"/>
      <c r="KXB19" s="129"/>
      <c r="KXC19" s="129"/>
      <c r="KXD19" s="129"/>
      <c r="KXE19" s="129"/>
      <c r="KXF19" s="129"/>
      <c r="KXG19" s="129"/>
      <c r="KXH19" s="129"/>
      <c r="KXI19" s="129"/>
      <c r="KXJ19" s="129"/>
      <c r="KXK19" s="129"/>
      <c r="KXL19" s="129"/>
      <c r="KXM19" s="129"/>
      <c r="KXN19" s="129"/>
      <c r="KXO19" s="129"/>
      <c r="KXP19" s="129"/>
      <c r="KXQ19" s="129"/>
      <c r="KXR19" s="129"/>
      <c r="KXS19" s="129"/>
      <c r="KXT19" s="129"/>
      <c r="KXU19" s="129"/>
      <c r="KXV19" s="129"/>
      <c r="KXW19" s="129"/>
      <c r="KXX19" s="129"/>
      <c r="KXY19" s="129"/>
      <c r="KXZ19" s="129"/>
      <c r="KYA19" s="129"/>
      <c r="KYB19" s="129"/>
      <c r="KYC19" s="129"/>
      <c r="KYD19" s="129"/>
      <c r="KYE19" s="129"/>
      <c r="KYF19" s="129"/>
      <c r="KYG19" s="129"/>
      <c r="KYH19" s="129"/>
      <c r="KYI19" s="129"/>
      <c r="KYJ19" s="129"/>
      <c r="KYK19" s="129"/>
      <c r="KYL19" s="129"/>
      <c r="KYM19" s="129"/>
      <c r="KYN19" s="129"/>
      <c r="KYO19" s="129"/>
      <c r="KYP19" s="129"/>
      <c r="KYQ19" s="129"/>
      <c r="KYR19" s="129"/>
      <c r="KYS19" s="129"/>
      <c r="KYT19" s="129"/>
      <c r="KYU19" s="129"/>
      <c r="KYV19" s="129"/>
      <c r="KYW19" s="129"/>
      <c r="KYX19" s="129"/>
      <c r="KYY19" s="129"/>
      <c r="KYZ19" s="129"/>
      <c r="KZA19" s="129"/>
      <c r="KZB19" s="129"/>
      <c r="KZC19" s="129"/>
      <c r="KZD19" s="129"/>
      <c r="KZE19" s="129"/>
      <c r="KZF19" s="129"/>
      <c r="KZG19" s="129"/>
      <c r="KZH19" s="129"/>
      <c r="KZI19" s="129"/>
      <c r="KZJ19" s="129"/>
      <c r="KZK19" s="129"/>
      <c r="KZL19" s="129"/>
      <c r="KZM19" s="129"/>
      <c r="KZN19" s="129"/>
      <c r="KZO19" s="129"/>
      <c r="KZP19" s="129"/>
      <c r="KZQ19" s="129"/>
      <c r="KZR19" s="129"/>
      <c r="KZS19" s="129"/>
      <c r="KZT19" s="129"/>
      <c r="KZU19" s="129"/>
      <c r="KZV19" s="129"/>
      <c r="KZW19" s="129"/>
      <c r="KZX19" s="129"/>
      <c r="KZY19" s="129"/>
      <c r="KZZ19" s="129"/>
      <c r="LAA19" s="129"/>
      <c r="LAB19" s="129"/>
      <c r="LAC19" s="129"/>
      <c r="LAD19" s="129"/>
      <c r="LAE19" s="129"/>
      <c r="LAF19" s="129"/>
      <c r="LAG19" s="129"/>
      <c r="LAH19" s="129"/>
      <c r="LAI19" s="129"/>
      <c r="LAJ19" s="129"/>
      <c r="LAK19" s="129"/>
      <c r="LAL19" s="129"/>
      <c r="LAM19" s="129"/>
      <c r="LAN19" s="129"/>
      <c r="LAO19" s="129"/>
      <c r="LAP19" s="129"/>
      <c r="LAQ19" s="129"/>
      <c r="LAR19" s="129"/>
      <c r="LAS19" s="129"/>
      <c r="LAT19" s="129"/>
      <c r="LAU19" s="129"/>
      <c r="LAV19" s="129"/>
      <c r="LAW19" s="129"/>
      <c r="LAX19" s="129"/>
      <c r="LAY19" s="129"/>
      <c r="LAZ19" s="129"/>
      <c r="LBA19" s="129"/>
      <c r="LBB19" s="129"/>
      <c r="LBC19" s="129"/>
      <c r="LBD19" s="129"/>
      <c r="LBE19" s="129"/>
      <c r="LBF19" s="129"/>
      <c r="LBG19" s="129"/>
      <c r="LBH19" s="129"/>
      <c r="LBI19" s="129"/>
      <c r="LBJ19" s="129"/>
      <c r="LBK19" s="129"/>
      <c r="LBL19" s="129"/>
      <c r="LBM19" s="129"/>
      <c r="LBN19" s="129"/>
      <c r="LBO19" s="129"/>
      <c r="LBP19" s="129"/>
      <c r="LBQ19" s="129"/>
      <c r="LBR19" s="129"/>
      <c r="LBS19" s="129"/>
      <c r="LBT19" s="129"/>
      <c r="LBU19" s="129"/>
      <c r="LBV19" s="129"/>
      <c r="LBW19" s="129"/>
      <c r="LBX19" s="129"/>
      <c r="LBY19" s="129"/>
      <c r="LBZ19" s="129"/>
      <c r="LCA19" s="129"/>
      <c r="LCB19" s="129"/>
      <c r="LCC19" s="129"/>
      <c r="LCD19" s="129"/>
      <c r="LCE19" s="129"/>
      <c r="LCF19" s="129"/>
      <c r="LCG19" s="129"/>
      <c r="LCH19" s="129"/>
      <c r="LCI19" s="129"/>
      <c r="LCJ19" s="129"/>
      <c r="LCK19" s="129"/>
      <c r="LCL19" s="129"/>
      <c r="LCM19" s="129"/>
      <c r="LCN19" s="129"/>
      <c r="LCO19" s="129"/>
      <c r="LCP19" s="129"/>
      <c r="LCQ19" s="129"/>
      <c r="LCR19" s="129"/>
      <c r="LCS19" s="129"/>
      <c r="LCT19" s="129"/>
      <c r="LCU19" s="129"/>
      <c r="LCV19" s="129"/>
      <c r="LCW19" s="129"/>
      <c r="LCX19" s="129"/>
      <c r="LCY19" s="129"/>
      <c r="LCZ19" s="129"/>
      <c r="LDA19" s="129"/>
      <c r="LDB19" s="129"/>
      <c r="LDC19" s="129"/>
      <c r="LDD19" s="129"/>
      <c r="LDE19" s="129"/>
      <c r="LDF19" s="129"/>
      <c r="LDG19" s="129"/>
      <c r="LDH19" s="129"/>
      <c r="LDI19" s="129"/>
      <c r="LDJ19" s="129"/>
      <c r="LDK19" s="129"/>
      <c r="LDL19" s="129"/>
      <c r="LDM19" s="129"/>
      <c r="LDN19" s="129"/>
      <c r="LDO19" s="129"/>
      <c r="LDP19" s="129"/>
      <c r="LDQ19" s="129"/>
      <c r="LDR19" s="129"/>
      <c r="LDS19" s="129"/>
      <c r="LDT19" s="129"/>
      <c r="LDU19" s="129"/>
      <c r="LDV19" s="129"/>
      <c r="LDW19" s="129"/>
      <c r="LDX19" s="129"/>
      <c r="LDY19" s="129"/>
      <c r="LDZ19" s="129"/>
      <c r="LEA19" s="129"/>
      <c r="LEB19" s="129"/>
      <c r="LEC19" s="129"/>
      <c r="LED19" s="129"/>
      <c r="LEE19" s="129"/>
      <c r="LEF19" s="129"/>
      <c r="LEG19" s="129"/>
      <c r="LEH19" s="129"/>
      <c r="LEI19" s="129"/>
      <c r="LEJ19" s="129"/>
      <c r="LEK19" s="129"/>
      <c r="LEL19" s="129"/>
      <c r="LEM19" s="129"/>
      <c r="LEN19" s="129"/>
      <c r="LEO19" s="129"/>
      <c r="LEP19" s="129"/>
      <c r="LEQ19" s="129"/>
      <c r="LER19" s="129"/>
      <c r="LES19" s="129"/>
      <c r="LET19" s="129"/>
      <c r="LEU19" s="129"/>
      <c r="LEV19" s="129"/>
      <c r="LEW19" s="129"/>
      <c r="LEX19" s="129"/>
      <c r="LEY19" s="129"/>
      <c r="LEZ19" s="129"/>
      <c r="LFA19" s="129"/>
      <c r="LFB19" s="129"/>
      <c r="LFC19" s="129"/>
      <c r="LFD19" s="129"/>
      <c r="LFE19" s="129"/>
      <c r="LFF19" s="129"/>
      <c r="LFG19" s="129"/>
      <c r="LFH19" s="129"/>
      <c r="LFI19" s="129"/>
      <c r="LFJ19" s="129"/>
      <c r="LFK19" s="129"/>
      <c r="LFL19" s="129"/>
      <c r="LFM19" s="129"/>
      <c r="LFN19" s="129"/>
      <c r="LFO19" s="129"/>
      <c r="LFP19" s="129"/>
      <c r="LFQ19" s="129"/>
      <c r="LFR19" s="129"/>
      <c r="LFS19" s="129"/>
      <c r="LFT19" s="129"/>
      <c r="LFU19" s="129"/>
      <c r="LFV19" s="129"/>
      <c r="LFW19" s="129"/>
      <c r="LFX19" s="129"/>
      <c r="LFY19" s="129"/>
      <c r="LFZ19" s="129"/>
      <c r="LGA19" s="129"/>
      <c r="LGB19" s="129"/>
      <c r="LGC19" s="129"/>
      <c r="LGD19" s="129"/>
      <c r="LGE19" s="129"/>
      <c r="LGF19" s="129"/>
      <c r="LGG19" s="129"/>
      <c r="LGH19" s="129"/>
      <c r="LGI19" s="129"/>
      <c r="LGJ19" s="129"/>
      <c r="LGK19" s="129"/>
      <c r="LGL19" s="129"/>
      <c r="LGM19" s="129"/>
      <c r="LGN19" s="129"/>
      <c r="LGO19" s="129"/>
      <c r="LGP19" s="129"/>
      <c r="LGQ19" s="129"/>
      <c r="LGR19" s="129"/>
      <c r="LGS19" s="129"/>
      <c r="LGT19" s="129"/>
      <c r="LGU19" s="129"/>
      <c r="LGV19" s="129"/>
      <c r="LGW19" s="129"/>
      <c r="LGX19" s="129"/>
      <c r="LGY19" s="129"/>
      <c r="LGZ19" s="129"/>
      <c r="LHA19" s="129"/>
      <c r="LHB19" s="129"/>
      <c r="LHC19" s="129"/>
      <c r="LHD19" s="129"/>
      <c r="LHE19" s="129"/>
      <c r="LHF19" s="129"/>
      <c r="LHG19" s="129"/>
      <c r="LHH19" s="129"/>
      <c r="LHI19" s="129"/>
      <c r="LHJ19" s="129"/>
      <c r="LHK19" s="129"/>
      <c r="LHL19" s="129"/>
      <c r="LHM19" s="129"/>
      <c r="LHN19" s="129"/>
      <c r="LHO19" s="129"/>
      <c r="LHP19" s="129"/>
      <c r="LHQ19" s="129"/>
      <c r="LHR19" s="129"/>
      <c r="LHS19" s="129"/>
      <c r="LHT19" s="129"/>
      <c r="LHU19" s="129"/>
      <c r="LHV19" s="129"/>
      <c r="LHW19" s="129"/>
      <c r="LHX19" s="129"/>
      <c r="LHY19" s="129"/>
      <c r="LHZ19" s="129"/>
      <c r="LIA19" s="129"/>
      <c r="LIB19" s="129"/>
      <c r="LIC19" s="129"/>
      <c r="LID19" s="129"/>
      <c r="LIE19" s="129"/>
      <c r="LIF19" s="129"/>
      <c r="LIG19" s="129"/>
      <c r="LIH19" s="129"/>
      <c r="LII19" s="129"/>
      <c r="LIJ19" s="129"/>
      <c r="LIK19" s="129"/>
      <c r="LIL19" s="129"/>
      <c r="LIM19" s="129"/>
      <c r="LIN19" s="129"/>
      <c r="LIO19" s="129"/>
      <c r="LIP19" s="129"/>
      <c r="LIQ19" s="129"/>
      <c r="LIR19" s="129"/>
      <c r="LIS19" s="129"/>
      <c r="LIT19" s="129"/>
      <c r="LIU19" s="129"/>
      <c r="LIV19" s="129"/>
      <c r="LIW19" s="129"/>
      <c r="LIX19" s="129"/>
      <c r="LIY19" s="129"/>
      <c r="LIZ19" s="129"/>
      <c r="LJA19" s="129"/>
      <c r="LJB19" s="129"/>
      <c r="LJC19" s="129"/>
      <c r="LJD19" s="129"/>
      <c r="LJE19" s="129"/>
      <c r="LJF19" s="129"/>
      <c r="LJG19" s="129"/>
      <c r="LJH19" s="129"/>
      <c r="LJI19" s="129"/>
      <c r="LJJ19" s="129"/>
      <c r="LJK19" s="129"/>
      <c r="LJL19" s="129"/>
      <c r="LJM19" s="129"/>
      <c r="LJN19" s="129"/>
      <c r="LJO19" s="129"/>
      <c r="LJP19" s="129"/>
      <c r="LJQ19" s="129"/>
      <c r="LJR19" s="129"/>
      <c r="LJS19" s="129"/>
      <c r="LJT19" s="129"/>
      <c r="LJU19" s="129"/>
      <c r="LJV19" s="129"/>
      <c r="LJW19" s="129"/>
      <c r="LJX19" s="129"/>
      <c r="LJY19" s="129"/>
      <c r="LJZ19" s="129"/>
      <c r="LKA19" s="129"/>
      <c r="LKB19" s="129"/>
      <c r="LKC19" s="129"/>
      <c r="LKD19" s="129"/>
      <c r="LKE19" s="129"/>
      <c r="LKF19" s="129"/>
      <c r="LKG19" s="129"/>
      <c r="LKH19" s="129"/>
      <c r="LKI19" s="129"/>
      <c r="LKJ19" s="129"/>
      <c r="LKK19" s="129"/>
      <c r="LKL19" s="129"/>
      <c r="LKM19" s="129"/>
      <c r="LKN19" s="129"/>
      <c r="LKO19" s="129"/>
      <c r="LKP19" s="129"/>
      <c r="LKQ19" s="129"/>
      <c r="LKR19" s="129"/>
      <c r="LKS19" s="129"/>
      <c r="LKT19" s="129"/>
      <c r="LKU19" s="129"/>
      <c r="LKV19" s="129"/>
      <c r="LKW19" s="129"/>
      <c r="LKX19" s="129"/>
      <c r="LKY19" s="129"/>
      <c r="LKZ19" s="129"/>
      <c r="LLA19" s="129"/>
      <c r="LLB19" s="129"/>
      <c r="LLC19" s="129"/>
      <c r="LLD19" s="129"/>
      <c r="LLE19" s="129"/>
      <c r="LLF19" s="129"/>
      <c r="LLG19" s="129"/>
      <c r="LLH19" s="129"/>
      <c r="LLI19" s="129"/>
      <c r="LLJ19" s="129"/>
      <c r="LLK19" s="129"/>
      <c r="LLL19" s="129"/>
      <c r="LLM19" s="129"/>
      <c r="LLN19" s="129"/>
      <c r="LLO19" s="129"/>
      <c r="LLP19" s="129"/>
      <c r="LLQ19" s="129"/>
      <c r="LLR19" s="129"/>
      <c r="LLS19" s="129"/>
      <c r="LLT19" s="129"/>
      <c r="LLU19" s="129"/>
      <c r="LLV19" s="129"/>
      <c r="LLW19" s="129"/>
      <c r="LLX19" s="129"/>
      <c r="LLY19" s="129"/>
      <c r="LLZ19" s="129"/>
      <c r="LMA19" s="129"/>
      <c r="LMB19" s="129"/>
      <c r="LMC19" s="129"/>
      <c r="LMD19" s="129"/>
      <c r="LME19" s="129"/>
      <c r="LMF19" s="129"/>
      <c r="LMG19" s="129"/>
      <c r="LMH19" s="129"/>
      <c r="LMI19" s="129"/>
      <c r="LMJ19" s="129"/>
      <c r="LMK19" s="129"/>
      <c r="LML19" s="129"/>
      <c r="LMM19" s="129"/>
      <c r="LMN19" s="129"/>
      <c r="LMO19" s="129"/>
      <c r="LMP19" s="129"/>
      <c r="LMQ19" s="129"/>
      <c r="LMR19" s="129"/>
      <c r="LMS19" s="129"/>
      <c r="LMT19" s="129"/>
      <c r="LMU19" s="129"/>
      <c r="LMV19" s="129"/>
      <c r="LMW19" s="129"/>
      <c r="LMX19" s="129"/>
      <c r="LMY19" s="129"/>
      <c r="LMZ19" s="129"/>
      <c r="LNA19" s="129"/>
      <c r="LNB19" s="129"/>
      <c r="LNC19" s="129"/>
      <c r="LND19" s="129"/>
      <c r="LNE19" s="129"/>
      <c r="LNF19" s="129"/>
      <c r="LNG19" s="129"/>
      <c r="LNH19" s="129"/>
      <c r="LNI19" s="129"/>
      <c r="LNJ19" s="129"/>
      <c r="LNK19" s="129"/>
      <c r="LNL19" s="129"/>
      <c r="LNM19" s="129"/>
      <c r="LNN19" s="129"/>
      <c r="LNO19" s="129"/>
      <c r="LNP19" s="129"/>
      <c r="LNQ19" s="129"/>
      <c r="LNR19" s="129"/>
      <c r="LNS19" s="129"/>
      <c r="LNT19" s="129"/>
      <c r="LNU19" s="129"/>
      <c r="LNV19" s="129"/>
      <c r="LNW19" s="129"/>
      <c r="LNX19" s="129"/>
      <c r="LNY19" s="129"/>
      <c r="LNZ19" s="129"/>
      <c r="LOA19" s="129"/>
      <c r="LOB19" s="129"/>
      <c r="LOC19" s="129"/>
      <c r="LOD19" s="129"/>
      <c r="LOE19" s="129"/>
      <c r="LOF19" s="129"/>
      <c r="LOG19" s="129"/>
      <c r="LOH19" s="129"/>
      <c r="LOI19" s="129"/>
      <c r="LOJ19" s="129"/>
      <c r="LOK19" s="129"/>
      <c r="LOL19" s="129"/>
      <c r="LOM19" s="129"/>
      <c r="LON19" s="129"/>
      <c r="LOO19" s="129"/>
      <c r="LOP19" s="129"/>
      <c r="LOQ19" s="129"/>
      <c r="LOR19" s="129"/>
      <c r="LOS19" s="129"/>
      <c r="LOT19" s="129"/>
      <c r="LOU19" s="129"/>
      <c r="LOV19" s="129"/>
      <c r="LOW19" s="129"/>
      <c r="LOX19" s="129"/>
      <c r="LOY19" s="129"/>
      <c r="LOZ19" s="129"/>
      <c r="LPA19" s="129"/>
      <c r="LPB19" s="129"/>
      <c r="LPC19" s="129"/>
      <c r="LPD19" s="129"/>
      <c r="LPE19" s="129"/>
      <c r="LPF19" s="129"/>
      <c r="LPG19" s="129"/>
      <c r="LPH19" s="129"/>
      <c r="LPI19" s="129"/>
      <c r="LPJ19" s="129"/>
      <c r="LPK19" s="129"/>
      <c r="LPL19" s="129"/>
      <c r="LPM19" s="129"/>
      <c r="LPN19" s="129"/>
      <c r="LPO19" s="129"/>
      <c r="LPP19" s="129"/>
      <c r="LPQ19" s="129"/>
      <c r="LPR19" s="129"/>
      <c r="LPS19" s="129"/>
      <c r="LPT19" s="129"/>
      <c r="LPU19" s="129"/>
      <c r="LPV19" s="129"/>
      <c r="LPW19" s="129"/>
      <c r="LPX19" s="129"/>
      <c r="LPY19" s="129"/>
      <c r="LPZ19" s="129"/>
      <c r="LQA19" s="129"/>
      <c r="LQB19" s="129"/>
      <c r="LQC19" s="129"/>
      <c r="LQD19" s="129"/>
      <c r="LQE19" s="129"/>
      <c r="LQF19" s="129"/>
      <c r="LQG19" s="129"/>
      <c r="LQH19" s="129"/>
      <c r="LQI19" s="129"/>
      <c r="LQJ19" s="129"/>
      <c r="LQK19" s="129"/>
      <c r="LQL19" s="129"/>
      <c r="LQM19" s="129"/>
      <c r="LQN19" s="129"/>
      <c r="LQO19" s="129"/>
      <c r="LQP19" s="129"/>
      <c r="LQQ19" s="129"/>
      <c r="LQR19" s="129"/>
      <c r="LQS19" s="129"/>
      <c r="LQT19" s="129"/>
      <c r="LQU19" s="129"/>
      <c r="LQV19" s="129"/>
      <c r="LQW19" s="129"/>
      <c r="LQX19" s="129"/>
      <c r="LQY19" s="129"/>
      <c r="LQZ19" s="129"/>
      <c r="LRA19" s="129"/>
      <c r="LRB19" s="129"/>
      <c r="LRC19" s="129"/>
      <c r="LRD19" s="129"/>
      <c r="LRE19" s="129"/>
      <c r="LRF19" s="129"/>
      <c r="LRG19" s="129"/>
      <c r="LRH19" s="129"/>
      <c r="LRI19" s="129"/>
      <c r="LRJ19" s="129"/>
      <c r="LRK19" s="129"/>
      <c r="LRL19" s="129"/>
      <c r="LRM19" s="129"/>
      <c r="LRN19" s="129"/>
      <c r="LRO19" s="129"/>
      <c r="LRP19" s="129"/>
      <c r="LRQ19" s="129"/>
      <c r="LRR19" s="129"/>
      <c r="LRS19" s="129"/>
      <c r="LRT19" s="129"/>
      <c r="LRU19" s="129"/>
      <c r="LRV19" s="129"/>
      <c r="LRW19" s="129"/>
      <c r="LRX19" s="129"/>
      <c r="LRY19" s="129"/>
      <c r="LRZ19" s="129"/>
      <c r="LSA19" s="129"/>
      <c r="LSB19" s="129"/>
      <c r="LSC19" s="129"/>
      <c r="LSD19" s="129"/>
      <c r="LSE19" s="129"/>
      <c r="LSF19" s="129"/>
      <c r="LSG19" s="129"/>
      <c r="LSH19" s="129"/>
      <c r="LSI19" s="129"/>
      <c r="LSJ19" s="129"/>
      <c r="LSK19" s="129"/>
      <c r="LSL19" s="129"/>
      <c r="LSM19" s="129"/>
      <c r="LSN19" s="129"/>
      <c r="LSO19" s="129"/>
      <c r="LSP19" s="129"/>
      <c r="LSQ19" s="129"/>
      <c r="LSR19" s="129"/>
      <c r="LSS19" s="129"/>
      <c r="LST19" s="129"/>
      <c r="LSU19" s="129"/>
      <c r="LSV19" s="129"/>
      <c r="LSW19" s="129"/>
      <c r="LSX19" s="129"/>
      <c r="LSY19" s="129"/>
      <c r="LSZ19" s="129"/>
      <c r="LTA19" s="129"/>
      <c r="LTB19" s="129"/>
      <c r="LTC19" s="129"/>
      <c r="LTD19" s="129"/>
      <c r="LTE19" s="129"/>
      <c r="LTF19" s="129"/>
      <c r="LTG19" s="129"/>
      <c r="LTH19" s="129"/>
      <c r="LTI19" s="129"/>
      <c r="LTJ19" s="129"/>
      <c r="LTK19" s="129"/>
      <c r="LTL19" s="129"/>
      <c r="LTM19" s="129"/>
      <c r="LTN19" s="129"/>
      <c r="LTO19" s="129"/>
      <c r="LTP19" s="129"/>
      <c r="LTQ19" s="129"/>
      <c r="LTR19" s="129"/>
      <c r="LTS19" s="129"/>
      <c r="LTT19" s="129"/>
      <c r="LTU19" s="129"/>
      <c r="LTV19" s="129"/>
      <c r="LTW19" s="129"/>
      <c r="LTX19" s="129"/>
      <c r="LTY19" s="129"/>
      <c r="LTZ19" s="129"/>
      <c r="LUA19" s="129"/>
      <c r="LUB19" s="129"/>
      <c r="LUC19" s="129"/>
      <c r="LUD19" s="129"/>
      <c r="LUE19" s="129"/>
      <c r="LUF19" s="129"/>
      <c r="LUG19" s="129"/>
      <c r="LUH19" s="129"/>
      <c r="LUI19" s="129"/>
      <c r="LUJ19" s="129"/>
      <c r="LUK19" s="129"/>
      <c r="LUL19" s="129"/>
      <c r="LUM19" s="129"/>
      <c r="LUN19" s="129"/>
      <c r="LUO19" s="129"/>
      <c r="LUP19" s="129"/>
      <c r="LUQ19" s="129"/>
      <c r="LUR19" s="129"/>
      <c r="LUS19" s="129"/>
      <c r="LUT19" s="129"/>
      <c r="LUU19" s="129"/>
      <c r="LUV19" s="129"/>
      <c r="LUW19" s="129"/>
      <c r="LUX19" s="129"/>
      <c r="LUY19" s="129"/>
      <c r="LUZ19" s="129"/>
      <c r="LVA19" s="129"/>
      <c r="LVB19" s="129"/>
      <c r="LVC19" s="129"/>
      <c r="LVD19" s="129"/>
      <c r="LVE19" s="129"/>
      <c r="LVF19" s="129"/>
      <c r="LVG19" s="129"/>
      <c r="LVH19" s="129"/>
      <c r="LVI19" s="129"/>
      <c r="LVJ19" s="129"/>
      <c r="LVK19" s="129"/>
      <c r="LVL19" s="129"/>
      <c r="LVM19" s="129"/>
      <c r="LVN19" s="129"/>
      <c r="LVO19" s="129"/>
      <c r="LVP19" s="129"/>
      <c r="LVQ19" s="129"/>
      <c r="LVR19" s="129"/>
      <c r="LVS19" s="129"/>
      <c r="LVT19" s="129"/>
      <c r="LVU19" s="129"/>
      <c r="LVV19" s="129"/>
      <c r="LVW19" s="129"/>
      <c r="LVX19" s="129"/>
      <c r="LVY19" s="129"/>
      <c r="LVZ19" s="129"/>
      <c r="LWA19" s="129"/>
      <c r="LWB19" s="129"/>
      <c r="LWC19" s="129"/>
      <c r="LWD19" s="129"/>
      <c r="LWE19" s="129"/>
      <c r="LWF19" s="129"/>
      <c r="LWG19" s="129"/>
      <c r="LWH19" s="129"/>
      <c r="LWI19" s="129"/>
      <c r="LWJ19" s="129"/>
      <c r="LWK19" s="129"/>
      <c r="LWL19" s="129"/>
      <c r="LWM19" s="129"/>
      <c r="LWN19" s="129"/>
      <c r="LWO19" s="129"/>
      <c r="LWP19" s="129"/>
      <c r="LWQ19" s="129"/>
      <c r="LWR19" s="129"/>
      <c r="LWS19" s="129"/>
      <c r="LWT19" s="129"/>
      <c r="LWU19" s="129"/>
      <c r="LWV19" s="129"/>
      <c r="LWW19" s="129"/>
      <c r="LWX19" s="129"/>
      <c r="LWY19" s="129"/>
      <c r="LWZ19" s="129"/>
      <c r="LXA19" s="129"/>
      <c r="LXB19" s="129"/>
      <c r="LXC19" s="129"/>
      <c r="LXD19" s="129"/>
      <c r="LXE19" s="129"/>
      <c r="LXF19" s="129"/>
      <c r="LXG19" s="129"/>
      <c r="LXH19" s="129"/>
      <c r="LXI19" s="129"/>
      <c r="LXJ19" s="129"/>
      <c r="LXK19" s="129"/>
      <c r="LXL19" s="129"/>
      <c r="LXM19" s="129"/>
      <c r="LXN19" s="129"/>
      <c r="LXO19" s="129"/>
      <c r="LXP19" s="129"/>
      <c r="LXQ19" s="129"/>
      <c r="LXR19" s="129"/>
      <c r="LXS19" s="129"/>
      <c r="LXT19" s="129"/>
      <c r="LXU19" s="129"/>
      <c r="LXV19" s="129"/>
      <c r="LXW19" s="129"/>
      <c r="LXX19" s="129"/>
      <c r="LXY19" s="129"/>
      <c r="LXZ19" s="129"/>
      <c r="LYA19" s="129"/>
      <c r="LYB19" s="129"/>
      <c r="LYC19" s="129"/>
      <c r="LYD19" s="129"/>
      <c r="LYE19" s="129"/>
      <c r="LYF19" s="129"/>
      <c r="LYG19" s="129"/>
      <c r="LYH19" s="129"/>
      <c r="LYI19" s="129"/>
      <c r="LYJ19" s="129"/>
      <c r="LYK19" s="129"/>
      <c r="LYL19" s="129"/>
      <c r="LYM19" s="129"/>
      <c r="LYN19" s="129"/>
      <c r="LYO19" s="129"/>
      <c r="LYP19" s="129"/>
      <c r="LYQ19" s="129"/>
      <c r="LYR19" s="129"/>
      <c r="LYS19" s="129"/>
      <c r="LYT19" s="129"/>
      <c r="LYU19" s="129"/>
      <c r="LYV19" s="129"/>
      <c r="LYW19" s="129"/>
      <c r="LYX19" s="129"/>
      <c r="LYY19" s="129"/>
      <c r="LYZ19" s="129"/>
      <c r="LZA19" s="129"/>
      <c r="LZB19" s="129"/>
      <c r="LZC19" s="129"/>
      <c r="LZD19" s="129"/>
      <c r="LZE19" s="129"/>
      <c r="LZF19" s="129"/>
      <c r="LZG19" s="129"/>
      <c r="LZH19" s="129"/>
      <c r="LZI19" s="129"/>
      <c r="LZJ19" s="129"/>
      <c r="LZK19" s="129"/>
      <c r="LZL19" s="129"/>
      <c r="LZM19" s="129"/>
      <c r="LZN19" s="129"/>
      <c r="LZO19" s="129"/>
      <c r="LZP19" s="129"/>
      <c r="LZQ19" s="129"/>
      <c r="LZR19" s="129"/>
      <c r="LZS19" s="129"/>
      <c r="LZT19" s="129"/>
      <c r="LZU19" s="129"/>
      <c r="LZV19" s="129"/>
      <c r="LZW19" s="129"/>
      <c r="LZX19" s="129"/>
      <c r="LZY19" s="129"/>
      <c r="LZZ19" s="129"/>
      <c r="MAA19" s="129"/>
      <c r="MAB19" s="129"/>
      <c r="MAC19" s="129"/>
      <c r="MAD19" s="129"/>
      <c r="MAE19" s="129"/>
      <c r="MAF19" s="129"/>
      <c r="MAG19" s="129"/>
      <c r="MAH19" s="129"/>
      <c r="MAI19" s="129"/>
      <c r="MAJ19" s="129"/>
      <c r="MAK19" s="129"/>
      <c r="MAL19" s="129"/>
      <c r="MAM19" s="129"/>
      <c r="MAN19" s="129"/>
      <c r="MAO19" s="129"/>
      <c r="MAP19" s="129"/>
      <c r="MAQ19" s="129"/>
      <c r="MAR19" s="129"/>
      <c r="MAS19" s="129"/>
      <c r="MAT19" s="129"/>
      <c r="MAU19" s="129"/>
      <c r="MAV19" s="129"/>
      <c r="MAW19" s="129"/>
      <c r="MAX19" s="129"/>
      <c r="MAY19" s="129"/>
      <c r="MAZ19" s="129"/>
      <c r="MBA19" s="129"/>
      <c r="MBB19" s="129"/>
      <c r="MBC19" s="129"/>
      <c r="MBD19" s="129"/>
      <c r="MBE19" s="129"/>
      <c r="MBF19" s="129"/>
      <c r="MBG19" s="129"/>
      <c r="MBH19" s="129"/>
      <c r="MBI19" s="129"/>
      <c r="MBJ19" s="129"/>
      <c r="MBK19" s="129"/>
      <c r="MBL19" s="129"/>
      <c r="MBM19" s="129"/>
      <c r="MBN19" s="129"/>
      <c r="MBO19" s="129"/>
      <c r="MBP19" s="129"/>
      <c r="MBQ19" s="129"/>
      <c r="MBR19" s="129"/>
      <c r="MBS19" s="129"/>
      <c r="MBT19" s="129"/>
      <c r="MBU19" s="129"/>
      <c r="MBV19" s="129"/>
      <c r="MBW19" s="129"/>
      <c r="MBX19" s="129"/>
      <c r="MBY19" s="129"/>
      <c r="MBZ19" s="129"/>
      <c r="MCA19" s="129"/>
      <c r="MCB19" s="129"/>
      <c r="MCC19" s="129"/>
      <c r="MCD19" s="129"/>
      <c r="MCE19" s="129"/>
      <c r="MCF19" s="129"/>
      <c r="MCG19" s="129"/>
      <c r="MCH19" s="129"/>
      <c r="MCI19" s="129"/>
      <c r="MCJ19" s="129"/>
      <c r="MCK19" s="129"/>
      <c r="MCL19" s="129"/>
      <c r="MCM19" s="129"/>
      <c r="MCN19" s="129"/>
      <c r="MCO19" s="129"/>
      <c r="MCP19" s="129"/>
      <c r="MCQ19" s="129"/>
      <c r="MCR19" s="129"/>
      <c r="MCS19" s="129"/>
      <c r="MCT19" s="129"/>
      <c r="MCU19" s="129"/>
      <c r="MCV19" s="129"/>
      <c r="MCW19" s="129"/>
      <c r="MCX19" s="129"/>
      <c r="MCY19" s="129"/>
      <c r="MCZ19" s="129"/>
      <c r="MDA19" s="129"/>
      <c r="MDB19" s="129"/>
      <c r="MDC19" s="129"/>
      <c r="MDD19" s="129"/>
      <c r="MDE19" s="129"/>
      <c r="MDF19" s="129"/>
      <c r="MDG19" s="129"/>
      <c r="MDH19" s="129"/>
      <c r="MDI19" s="129"/>
      <c r="MDJ19" s="129"/>
      <c r="MDK19" s="129"/>
      <c r="MDL19" s="129"/>
      <c r="MDM19" s="129"/>
      <c r="MDN19" s="129"/>
      <c r="MDO19" s="129"/>
      <c r="MDP19" s="129"/>
      <c r="MDQ19" s="129"/>
      <c r="MDR19" s="129"/>
      <c r="MDS19" s="129"/>
      <c r="MDT19" s="129"/>
      <c r="MDU19" s="129"/>
      <c r="MDV19" s="129"/>
      <c r="MDW19" s="129"/>
      <c r="MDX19" s="129"/>
      <c r="MDY19" s="129"/>
      <c r="MDZ19" s="129"/>
      <c r="MEA19" s="129"/>
      <c r="MEB19" s="129"/>
      <c r="MEC19" s="129"/>
      <c r="MED19" s="129"/>
      <c r="MEE19" s="129"/>
      <c r="MEF19" s="129"/>
      <c r="MEG19" s="129"/>
      <c r="MEH19" s="129"/>
      <c r="MEI19" s="129"/>
      <c r="MEJ19" s="129"/>
      <c r="MEK19" s="129"/>
      <c r="MEL19" s="129"/>
      <c r="MEM19" s="129"/>
      <c r="MEN19" s="129"/>
      <c r="MEO19" s="129"/>
      <c r="MEP19" s="129"/>
      <c r="MEQ19" s="129"/>
      <c r="MER19" s="129"/>
      <c r="MES19" s="129"/>
      <c r="MET19" s="129"/>
      <c r="MEU19" s="129"/>
      <c r="MEV19" s="129"/>
      <c r="MEW19" s="129"/>
      <c r="MEX19" s="129"/>
      <c r="MEY19" s="129"/>
      <c r="MEZ19" s="129"/>
      <c r="MFA19" s="129"/>
      <c r="MFB19" s="129"/>
      <c r="MFC19" s="129"/>
      <c r="MFD19" s="129"/>
      <c r="MFE19" s="129"/>
      <c r="MFF19" s="129"/>
      <c r="MFG19" s="129"/>
      <c r="MFH19" s="129"/>
      <c r="MFI19" s="129"/>
      <c r="MFJ19" s="129"/>
      <c r="MFK19" s="129"/>
      <c r="MFL19" s="129"/>
      <c r="MFM19" s="129"/>
      <c r="MFN19" s="129"/>
      <c r="MFO19" s="129"/>
      <c r="MFP19" s="129"/>
      <c r="MFQ19" s="129"/>
      <c r="MFR19" s="129"/>
      <c r="MFS19" s="129"/>
      <c r="MFT19" s="129"/>
      <c r="MFU19" s="129"/>
      <c r="MFV19" s="129"/>
      <c r="MFW19" s="129"/>
      <c r="MFX19" s="129"/>
      <c r="MFY19" s="129"/>
      <c r="MFZ19" s="129"/>
      <c r="MGA19" s="129"/>
      <c r="MGB19" s="129"/>
      <c r="MGC19" s="129"/>
      <c r="MGD19" s="129"/>
      <c r="MGE19" s="129"/>
      <c r="MGF19" s="129"/>
      <c r="MGG19" s="129"/>
      <c r="MGH19" s="129"/>
      <c r="MGI19" s="129"/>
      <c r="MGJ19" s="129"/>
      <c r="MGK19" s="129"/>
      <c r="MGL19" s="129"/>
      <c r="MGM19" s="129"/>
      <c r="MGN19" s="129"/>
      <c r="MGO19" s="129"/>
      <c r="MGP19" s="129"/>
      <c r="MGQ19" s="129"/>
      <c r="MGR19" s="129"/>
      <c r="MGS19" s="129"/>
      <c r="MGT19" s="129"/>
      <c r="MGU19" s="129"/>
      <c r="MGV19" s="129"/>
      <c r="MGW19" s="129"/>
      <c r="MGX19" s="129"/>
      <c r="MGY19" s="129"/>
      <c r="MGZ19" s="129"/>
      <c r="MHA19" s="129"/>
      <c r="MHB19" s="129"/>
      <c r="MHC19" s="129"/>
      <c r="MHD19" s="129"/>
      <c r="MHE19" s="129"/>
      <c r="MHF19" s="129"/>
      <c r="MHG19" s="129"/>
      <c r="MHH19" s="129"/>
      <c r="MHI19" s="129"/>
      <c r="MHJ19" s="129"/>
      <c r="MHK19" s="129"/>
      <c r="MHL19" s="129"/>
      <c r="MHM19" s="129"/>
      <c r="MHN19" s="129"/>
      <c r="MHO19" s="129"/>
      <c r="MHP19" s="129"/>
      <c r="MHQ19" s="129"/>
      <c r="MHR19" s="129"/>
      <c r="MHS19" s="129"/>
      <c r="MHT19" s="129"/>
      <c r="MHU19" s="129"/>
      <c r="MHV19" s="129"/>
      <c r="MHW19" s="129"/>
      <c r="MHX19" s="129"/>
      <c r="MHY19" s="129"/>
      <c r="MHZ19" s="129"/>
      <c r="MIA19" s="129"/>
      <c r="MIB19" s="129"/>
      <c r="MIC19" s="129"/>
      <c r="MID19" s="129"/>
      <c r="MIE19" s="129"/>
      <c r="MIF19" s="129"/>
      <c r="MIG19" s="129"/>
      <c r="MIH19" s="129"/>
      <c r="MII19" s="129"/>
      <c r="MIJ19" s="129"/>
      <c r="MIK19" s="129"/>
      <c r="MIL19" s="129"/>
      <c r="MIM19" s="129"/>
      <c r="MIN19" s="129"/>
      <c r="MIO19" s="129"/>
      <c r="MIP19" s="129"/>
      <c r="MIQ19" s="129"/>
      <c r="MIR19" s="129"/>
      <c r="MIS19" s="129"/>
      <c r="MIT19" s="129"/>
      <c r="MIU19" s="129"/>
      <c r="MIV19" s="129"/>
      <c r="MIW19" s="129"/>
      <c r="MIX19" s="129"/>
      <c r="MIY19" s="129"/>
      <c r="MIZ19" s="129"/>
      <c r="MJA19" s="129"/>
      <c r="MJB19" s="129"/>
      <c r="MJC19" s="129"/>
      <c r="MJD19" s="129"/>
      <c r="MJE19" s="129"/>
      <c r="MJF19" s="129"/>
      <c r="MJG19" s="129"/>
      <c r="MJH19" s="129"/>
      <c r="MJI19" s="129"/>
      <c r="MJJ19" s="129"/>
      <c r="MJK19" s="129"/>
      <c r="MJL19" s="129"/>
      <c r="MJM19" s="129"/>
      <c r="MJN19" s="129"/>
      <c r="MJO19" s="129"/>
      <c r="MJP19" s="129"/>
      <c r="MJQ19" s="129"/>
      <c r="MJR19" s="129"/>
      <c r="MJS19" s="129"/>
      <c r="MJT19" s="129"/>
      <c r="MJU19" s="129"/>
      <c r="MJV19" s="129"/>
      <c r="MJW19" s="129"/>
      <c r="MJX19" s="129"/>
      <c r="MJY19" s="129"/>
      <c r="MJZ19" s="129"/>
      <c r="MKA19" s="129"/>
      <c r="MKB19" s="129"/>
      <c r="MKC19" s="129"/>
      <c r="MKD19" s="129"/>
      <c r="MKE19" s="129"/>
      <c r="MKF19" s="129"/>
      <c r="MKG19" s="129"/>
      <c r="MKH19" s="129"/>
      <c r="MKI19" s="129"/>
      <c r="MKJ19" s="129"/>
      <c r="MKK19" s="129"/>
      <c r="MKL19" s="129"/>
      <c r="MKM19" s="129"/>
      <c r="MKN19" s="129"/>
      <c r="MKO19" s="129"/>
      <c r="MKP19" s="129"/>
      <c r="MKQ19" s="129"/>
      <c r="MKR19" s="129"/>
      <c r="MKS19" s="129"/>
      <c r="MKT19" s="129"/>
      <c r="MKU19" s="129"/>
      <c r="MKV19" s="129"/>
      <c r="MKW19" s="129"/>
      <c r="MKX19" s="129"/>
      <c r="MKY19" s="129"/>
      <c r="MKZ19" s="129"/>
      <c r="MLA19" s="129"/>
      <c r="MLB19" s="129"/>
      <c r="MLC19" s="129"/>
      <c r="MLD19" s="129"/>
      <c r="MLE19" s="129"/>
      <c r="MLF19" s="129"/>
      <c r="MLG19" s="129"/>
      <c r="MLH19" s="129"/>
      <c r="MLI19" s="129"/>
      <c r="MLJ19" s="129"/>
      <c r="MLK19" s="129"/>
      <c r="MLL19" s="129"/>
      <c r="MLM19" s="129"/>
      <c r="MLN19" s="129"/>
      <c r="MLO19" s="129"/>
      <c r="MLP19" s="129"/>
      <c r="MLQ19" s="129"/>
      <c r="MLR19" s="129"/>
      <c r="MLS19" s="129"/>
      <c r="MLT19" s="129"/>
      <c r="MLU19" s="129"/>
      <c r="MLV19" s="129"/>
      <c r="MLW19" s="129"/>
      <c r="MLX19" s="129"/>
      <c r="MLY19" s="129"/>
      <c r="MLZ19" s="129"/>
      <c r="MMA19" s="129"/>
      <c r="MMB19" s="129"/>
      <c r="MMC19" s="129"/>
      <c r="MMD19" s="129"/>
      <c r="MME19" s="129"/>
      <c r="MMF19" s="129"/>
      <c r="MMG19" s="129"/>
      <c r="MMH19" s="129"/>
      <c r="MMI19" s="129"/>
      <c r="MMJ19" s="129"/>
      <c r="MMK19" s="129"/>
      <c r="MML19" s="129"/>
      <c r="MMM19" s="129"/>
      <c r="MMN19" s="129"/>
      <c r="MMO19" s="129"/>
      <c r="MMP19" s="129"/>
      <c r="MMQ19" s="129"/>
      <c r="MMR19" s="129"/>
      <c r="MMS19" s="129"/>
      <c r="MMT19" s="129"/>
      <c r="MMU19" s="129"/>
      <c r="MMV19" s="129"/>
      <c r="MMW19" s="129"/>
      <c r="MMX19" s="129"/>
      <c r="MMY19" s="129"/>
      <c r="MMZ19" s="129"/>
      <c r="MNA19" s="129"/>
      <c r="MNB19" s="129"/>
      <c r="MNC19" s="129"/>
      <c r="MND19" s="129"/>
      <c r="MNE19" s="129"/>
      <c r="MNF19" s="129"/>
      <c r="MNG19" s="129"/>
      <c r="MNH19" s="129"/>
      <c r="MNI19" s="129"/>
      <c r="MNJ19" s="129"/>
      <c r="MNK19" s="129"/>
      <c r="MNL19" s="129"/>
      <c r="MNM19" s="129"/>
      <c r="MNN19" s="129"/>
      <c r="MNO19" s="129"/>
      <c r="MNP19" s="129"/>
      <c r="MNQ19" s="129"/>
      <c r="MNR19" s="129"/>
      <c r="MNS19" s="129"/>
      <c r="MNT19" s="129"/>
      <c r="MNU19" s="129"/>
      <c r="MNV19" s="129"/>
      <c r="MNW19" s="129"/>
      <c r="MNX19" s="129"/>
      <c r="MNY19" s="129"/>
      <c r="MNZ19" s="129"/>
      <c r="MOA19" s="129"/>
      <c r="MOB19" s="129"/>
      <c r="MOC19" s="129"/>
      <c r="MOD19" s="129"/>
      <c r="MOE19" s="129"/>
      <c r="MOF19" s="129"/>
      <c r="MOG19" s="129"/>
      <c r="MOH19" s="129"/>
      <c r="MOI19" s="129"/>
      <c r="MOJ19" s="129"/>
      <c r="MOK19" s="129"/>
      <c r="MOL19" s="129"/>
      <c r="MOM19" s="129"/>
      <c r="MON19" s="129"/>
      <c r="MOO19" s="129"/>
      <c r="MOP19" s="129"/>
      <c r="MOQ19" s="129"/>
      <c r="MOR19" s="129"/>
      <c r="MOS19" s="129"/>
      <c r="MOT19" s="129"/>
      <c r="MOU19" s="129"/>
      <c r="MOV19" s="129"/>
      <c r="MOW19" s="129"/>
      <c r="MOX19" s="129"/>
      <c r="MOY19" s="129"/>
      <c r="MOZ19" s="129"/>
      <c r="MPA19" s="129"/>
      <c r="MPB19" s="129"/>
      <c r="MPC19" s="129"/>
      <c r="MPD19" s="129"/>
      <c r="MPE19" s="129"/>
      <c r="MPF19" s="129"/>
      <c r="MPG19" s="129"/>
      <c r="MPH19" s="129"/>
      <c r="MPI19" s="129"/>
      <c r="MPJ19" s="129"/>
      <c r="MPK19" s="129"/>
      <c r="MPL19" s="129"/>
      <c r="MPM19" s="129"/>
      <c r="MPN19" s="129"/>
      <c r="MPO19" s="129"/>
      <c r="MPP19" s="129"/>
      <c r="MPQ19" s="129"/>
      <c r="MPR19" s="129"/>
      <c r="MPS19" s="129"/>
      <c r="MPT19" s="129"/>
      <c r="MPU19" s="129"/>
      <c r="MPV19" s="129"/>
      <c r="MPW19" s="129"/>
      <c r="MPX19" s="129"/>
      <c r="MPY19" s="129"/>
      <c r="MPZ19" s="129"/>
      <c r="MQA19" s="129"/>
      <c r="MQB19" s="129"/>
      <c r="MQC19" s="129"/>
      <c r="MQD19" s="129"/>
      <c r="MQE19" s="129"/>
      <c r="MQF19" s="129"/>
      <c r="MQG19" s="129"/>
      <c r="MQH19" s="129"/>
      <c r="MQI19" s="129"/>
      <c r="MQJ19" s="129"/>
      <c r="MQK19" s="129"/>
      <c r="MQL19" s="129"/>
      <c r="MQM19" s="129"/>
      <c r="MQN19" s="129"/>
      <c r="MQO19" s="129"/>
      <c r="MQP19" s="129"/>
      <c r="MQQ19" s="129"/>
      <c r="MQR19" s="129"/>
      <c r="MQS19" s="129"/>
      <c r="MQT19" s="129"/>
      <c r="MQU19" s="129"/>
      <c r="MQV19" s="129"/>
      <c r="MQW19" s="129"/>
      <c r="MQX19" s="129"/>
      <c r="MQY19" s="129"/>
      <c r="MQZ19" s="129"/>
      <c r="MRA19" s="129"/>
      <c r="MRB19" s="129"/>
      <c r="MRC19" s="129"/>
      <c r="MRD19" s="129"/>
      <c r="MRE19" s="129"/>
      <c r="MRF19" s="129"/>
      <c r="MRG19" s="129"/>
      <c r="MRH19" s="129"/>
      <c r="MRI19" s="129"/>
      <c r="MRJ19" s="129"/>
      <c r="MRK19" s="129"/>
      <c r="MRL19" s="129"/>
      <c r="MRM19" s="129"/>
      <c r="MRN19" s="129"/>
      <c r="MRO19" s="129"/>
      <c r="MRP19" s="129"/>
      <c r="MRQ19" s="129"/>
      <c r="MRR19" s="129"/>
      <c r="MRS19" s="129"/>
      <c r="MRT19" s="129"/>
      <c r="MRU19" s="129"/>
      <c r="MRV19" s="129"/>
      <c r="MRW19" s="129"/>
      <c r="MRX19" s="129"/>
      <c r="MRY19" s="129"/>
      <c r="MRZ19" s="129"/>
      <c r="MSA19" s="129"/>
      <c r="MSB19" s="129"/>
      <c r="MSC19" s="129"/>
      <c r="MSD19" s="129"/>
      <c r="MSE19" s="129"/>
      <c r="MSF19" s="129"/>
      <c r="MSG19" s="129"/>
      <c r="MSH19" s="129"/>
      <c r="MSI19" s="129"/>
      <c r="MSJ19" s="129"/>
      <c r="MSK19" s="129"/>
      <c r="MSL19" s="129"/>
      <c r="MSM19" s="129"/>
      <c r="MSN19" s="129"/>
      <c r="MSO19" s="129"/>
      <c r="MSP19" s="129"/>
      <c r="MSQ19" s="129"/>
      <c r="MSR19" s="129"/>
      <c r="MSS19" s="129"/>
      <c r="MST19" s="129"/>
      <c r="MSU19" s="129"/>
      <c r="MSV19" s="129"/>
      <c r="MSW19" s="129"/>
      <c r="MSX19" s="129"/>
      <c r="MSY19" s="129"/>
      <c r="MSZ19" s="129"/>
      <c r="MTA19" s="129"/>
      <c r="MTB19" s="129"/>
      <c r="MTC19" s="129"/>
      <c r="MTD19" s="129"/>
      <c r="MTE19" s="129"/>
      <c r="MTF19" s="129"/>
      <c r="MTG19" s="129"/>
      <c r="MTH19" s="129"/>
      <c r="MTI19" s="129"/>
      <c r="MTJ19" s="129"/>
      <c r="MTK19" s="129"/>
      <c r="MTL19" s="129"/>
      <c r="MTM19" s="129"/>
      <c r="MTN19" s="129"/>
      <c r="MTO19" s="129"/>
      <c r="MTP19" s="129"/>
      <c r="MTQ19" s="129"/>
      <c r="MTR19" s="129"/>
      <c r="MTS19" s="129"/>
      <c r="MTT19" s="129"/>
      <c r="MTU19" s="129"/>
      <c r="MTV19" s="129"/>
      <c r="MTW19" s="129"/>
      <c r="MTX19" s="129"/>
      <c r="MTY19" s="129"/>
      <c r="MTZ19" s="129"/>
      <c r="MUA19" s="129"/>
      <c r="MUB19" s="129"/>
      <c r="MUC19" s="129"/>
      <c r="MUD19" s="129"/>
      <c r="MUE19" s="129"/>
      <c r="MUF19" s="129"/>
      <c r="MUG19" s="129"/>
      <c r="MUH19" s="129"/>
      <c r="MUI19" s="129"/>
      <c r="MUJ19" s="129"/>
      <c r="MUK19" s="129"/>
      <c r="MUL19" s="129"/>
      <c r="MUM19" s="129"/>
      <c r="MUN19" s="129"/>
      <c r="MUO19" s="129"/>
      <c r="MUP19" s="129"/>
      <c r="MUQ19" s="129"/>
      <c r="MUR19" s="129"/>
      <c r="MUS19" s="129"/>
      <c r="MUT19" s="129"/>
      <c r="MUU19" s="129"/>
      <c r="MUV19" s="129"/>
      <c r="MUW19" s="129"/>
      <c r="MUX19" s="129"/>
      <c r="MUY19" s="129"/>
      <c r="MUZ19" s="129"/>
      <c r="MVA19" s="129"/>
      <c r="MVB19" s="129"/>
      <c r="MVC19" s="129"/>
      <c r="MVD19" s="129"/>
      <c r="MVE19" s="129"/>
      <c r="MVF19" s="129"/>
      <c r="MVG19" s="129"/>
      <c r="MVH19" s="129"/>
      <c r="MVI19" s="129"/>
      <c r="MVJ19" s="129"/>
      <c r="MVK19" s="129"/>
      <c r="MVL19" s="129"/>
      <c r="MVM19" s="129"/>
      <c r="MVN19" s="129"/>
      <c r="MVO19" s="129"/>
      <c r="MVP19" s="129"/>
      <c r="MVQ19" s="129"/>
      <c r="MVR19" s="129"/>
      <c r="MVS19" s="129"/>
      <c r="MVT19" s="129"/>
      <c r="MVU19" s="129"/>
      <c r="MVV19" s="129"/>
      <c r="MVW19" s="129"/>
      <c r="MVX19" s="129"/>
      <c r="MVY19" s="129"/>
      <c r="MVZ19" s="129"/>
      <c r="MWA19" s="129"/>
      <c r="MWB19" s="129"/>
      <c r="MWC19" s="129"/>
      <c r="MWD19" s="129"/>
      <c r="MWE19" s="129"/>
      <c r="MWF19" s="129"/>
      <c r="MWG19" s="129"/>
      <c r="MWH19" s="129"/>
      <c r="MWI19" s="129"/>
      <c r="MWJ19" s="129"/>
      <c r="MWK19" s="129"/>
      <c r="MWL19" s="129"/>
      <c r="MWM19" s="129"/>
      <c r="MWN19" s="129"/>
      <c r="MWO19" s="129"/>
      <c r="MWP19" s="129"/>
      <c r="MWQ19" s="129"/>
      <c r="MWR19" s="129"/>
      <c r="MWS19" s="129"/>
      <c r="MWT19" s="129"/>
      <c r="MWU19" s="129"/>
      <c r="MWV19" s="129"/>
      <c r="MWW19" s="129"/>
      <c r="MWX19" s="129"/>
      <c r="MWY19" s="129"/>
      <c r="MWZ19" s="129"/>
      <c r="MXA19" s="129"/>
      <c r="MXB19" s="129"/>
      <c r="MXC19" s="129"/>
      <c r="MXD19" s="129"/>
      <c r="MXE19" s="129"/>
      <c r="MXF19" s="129"/>
      <c r="MXG19" s="129"/>
      <c r="MXH19" s="129"/>
      <c r="MXI19" s="129"/>
      <c r="MXJ19" s="129"/>
      <c r="MXK19" s="129"/>
      <c r="MXL19" s="129"/>
      <c r="MXM19" s="129"/>
      <c r="MXN19" s="129"/>
      <c r="MXO19" s="129"/>
      <c r="MXP19" s="129"/>
      <c r="MXQ19" s="129"/>
      <c r="MXR19" s="129"/>
      <c r="MXS19" s="129"/>
      <c r="MXT19" s="129"/>
      <c r="MXU19" s="129"/>
      <c r="MXV19" s="129"/>
      <c r="MXW19" s="129"/>
      <c r="MXX19" s="129"/>
      <c r="MXY19" s="129"/>
      <c r="MXZ19" s="129"/>
      <c r="MYA19" s="129"/>
      <c r="MYB19" s="129"/>
      <c r="MYC19" s="129"/>
      <c r="MYD19" s="129"/>
      <c r="MYE19" s="129"/>
      <c r="MYF19" s="129"/>
      <c r="MYG19" s="129"/>
      <c r="MYH19" s="129"/>
      <c r="MYI19" s="129"/>
      <c r="MYJ19" s="129"/>
      <c r="MYK19" s="129"/>
      <c r="MYL19" s="129"/>
      <c r="MYM19" s="129"/>
      <c r="MYN19" s="129"/>
      <c r="MYO19" s="129"/>
      <c r="MYP19" s="129"/>
      <c r="MYQ19" s="129"/>
      <c r="MYR19" s="129"/>
      <c r="MYS19" s="129"/>
      <c r="MYT19" s="129"/>
      <c r="MYU19" s="129"/>
      <c r="MYV19" s="129"/>
      <c r="MYW19" s="129"/>
      <c r="MYX19" s="129"/>
      <c r="MYY19" s="129"/>
      <c r="MYZ19" s="129"/>
      <c r="MZA19" s="129"/>
      <c r="MZB19" s="129"/>
      <c r="MZC19" s="129"/>
      <c r="MZD19" s="129"/>
      <c r="MZE19" s="129"/>
      <c r="MZF19" s="129"/>
      <c r="MZG19" s="129"/>
      <c r="MZH19" s="129"/>
      <c r="MZI19" s="129"/>
      <c r="MZJ19" s="129"/>
      <c r="MZK19" s="129"/>
      <c r="MZL19" s="129"/>
      <c r="MZM19" s="129"/>
      <c r="MZN19" s="129"/>
      <c r="MZO19" s="129"/>
      <c r="MZP19" s="129"/>
      <c r="MZQ19" s="129"/>
      <c r="MZR19" s="129"/>
      <c r="MZS19" s="129"/>
      <c r="MZT19" s="129"/>
      <c r="MZU19" s="129"/>
      <c r="MZV19" s="129"/>
      <c r="MZW19" s="129"/>
      <c r="MZX19" s="129"/>
      <c r="MZY19" s="129"/>
      <c r="MZZ19" s="129"/>
      <c r="NAA19" s="129"/>
      <c r="NAB19" s="129"/>
      <c r="NAC19" s="129"/>
      <c r="NAD19" s="129"/>
      <c r="NAE19" s="129"/>
      <c r="NAF19" s="129"/>
      <c r="NAG19" s="129"/>
      <c r="NAH19" s="129"/>
      <c r="NAI19" s="129"/>
      <c r="NAJ19" s="129"/>
      <c r="NAK19" s="129"/>
      <c r="NAL19" s="129"/>
      <c r="NAM19" s="129"/>
      <c r="NAN19" s="129"/>
      <c r="NAO19" s="129"/>
      <c r="NAP19" s="129"/>
      <c r="NAQ19" s="129"/>
      <c r="NAR19" s="129"/>
      <c r="NAS19" s="129"/>
      <c r="NAT19" s="129"/>
      <c r="NAU19" s="129"/>
      <c r="NAV19" s="129"/>
      <c r="NAW19" s="129"/>
      <c r="NAX19" s="129"/>
      <c r="NAY19" s="129"/>
      <c r="NAZ19" s="129"/>
      <c r="NBA19" s="129"/>
      <c r="NBB19" s="129"/>
      <c r="NBC19" s="129"/>
      <c r="NBD19" s="129"/>
      <c r="NBE19" s="129"/>
      <c r="NBF19" s="129"/>
      <c r="NBG19" s="129"/>
      <c r="NBH19" s="129"/>
      <c r="NBI19" s="129"/>
      <c r="NBJ19" s="129"/>
      <c r="NBK19" s="129"/>
      <c r="NBL19" s="129"/>
      <c r="NBM19" s="129"/>
      <c r="NBN19" s="129"/>
      <c r="NBO19" s="129"/>
      <c r="NBP19" s="129"/>
      <c r="NBQ19" s="129"/>
      <c r="NBR19" s="129"/>
      <c r="NBS19" s="129"/>
      <c r="NBT19" s="129"/>
      <c r="NBU19" s="129"/>
      <c r="NBV19" s="129"/>
      <c r="NBW19" s="129"/>
      <c r="NBX19" s="129"/>
      <c r="NBY19" s="129"/>
      <c r="NBZ19" s="129"/>
      <c r="NCA19" s="129"/>
      <c r="NCB19" s="129"/>
      <c r="NCC19" s="129"/>
      <c r="NCD19" s="129"/>
      <c r="NCE19" s="129"/>
      <c r="NCF19" s="129"/>
      <c r="NCG19" s="129"/>
      <c r="NCH19" s="129"/>
      <c r="NCI19" s="129"/>
      <c r="NCJ19" s="129"/>
      <c r="NCK19" s="129"/>
      <c r="NCL19" s="129"/>
      <c r="NCM19" s="129"/>
      <c r="NCN19" s="129"/>
      <c r="NCO19" s="129"/>
      <c r="NCP19" s="129"/>
      <c r="NCQ19" s="129"/>
      <c r="NCR19" s="129"/>
      <c r="NCS19" s="129"/>
      <c r="NCT19" s="129"/>
      <c r="NCU19" s="129"/>
      <c r="NCV19" s="129"/>
      <c r="NCW19" s="129"/>
      <c r="NCX19" s="129"/>
      <c r="NCY19" s="129"/>
      <c r="NCZ19" s="129"/>
      <c r="NDA19" s="129"/>
      <c r="NDB19" s="129"/>
      <c r="NDC19" s="129"/>
      <c r="NDD19" s="129"/>
      <c r="NDE19" s="129"/>
      <c r="NDF19" s="129"/>
      <c r="NDG19" s="129"/>
      <c r="NDH19" s="129"/>
      <c r="NDI19" s="129"/>
      <c r="NDJ19" s="129"/>
      <c r="NDK19" s="129"/>
      <c r="NDL19" s="129"/>
      <c r="NDM19" s="129"/>
      <c r="NDN19" s="129"/>
      <c r="NDO19" s="129"/>
      <c r="NDP19" s="129"/>
      <c r="NDQ19" s="129"/>
      <c r="NDR19" s="129"/>
      <c r="NDS19" s="129"/>
      <c r="NDT19" s="129"/>
      <c r="NDU19" s="129"/>
      <c r="NDV19" s="129"/>
      <c r="NDW19" s="129"/>
      <c r="NDX19" s="129"/>
      <c r="NDY19" s="129"/>
      <c r="NDZ19" s="129"/>
      <c r="NEA19" s="129"/>
      <c r="NEB19" s="129"/>
      <c r="NEC19" s="129"/>
      <c r="NED19" s="129"/>
      <c r="NEE19" s="129"/>
      <c r="NEF19" s="129"/>
      <c r="NEG19" s="129"/>
      <c r="NEH19" s="129"/>
      <c r="NEI19" s="129"/>
      <c r="NEJ19" s="129"/>
      <c r="NEK19" s="129"/>
      <c r="NEL19" s="129"/>
      <c r="NEM19" s="129"/>
      <c r="NEN19" s="129"/>
      <c r="NEO19" s="129"/>
      <c r="NEP19" s="129"/>
      <c r="NEQ19" s="129"/>
      <c r="NER19" s="129"/>
      <c r="NES19" s="129"/>
      <c r="NET19" s="129"/>
      <c r="NEU19" s="129"/>
      <c r="NEV19" s="129"/>
      <c r="NEW19" s="129"/>
      <c r="NEX19" s="129"/>
      <c r="NEY19" s="129"/>
      <c r="NEZ19" s="129"/>
      <c r="NFA19" s="129"/>
      <c r="NFB19" s="129"/>
      <c r="NFC19" s="129"/>
      <c r="NFD19" s="129"/>
      <c r="NFE19" s="129"/>
      <c r="NFF19" s="129"/>
      <c r="NFG19" s="129"/>
      <c r="NFH19" s="129"/>
      <c r="NFI19" s="129"/>
      <c r="NFJ19" s="129"/>
      <c r="NFK19" s="129"/>
      <c r="NFL19" s="129"/>
      <c r="NFM19" s="129"/>
      <c r="NFN19" s="129"/>
      <c r="NFO19" s="129"/>
      <c r="NFP19" s="129"/>
      <c r="NFQ19" s="129"/>
      <c r="NFR19" s="129"/>
      <c r="NFS19" s="129"/>
      <c r="NFT19" s="129"/>
      <c r="NFU19" s="129"/>
      <c r="NFV19" s="129"/>
      <c r="NFW19" s="129"/>
      <c r="NFX19" s="129"/>
      <c r="NFY19" s="129"/>
      <c r="NFZ19" s="129"/>
      <c r="NGA19" s="129"/>
      <c r="NGB19" s="129"/>
      <c r="NGC19" s="129"/>
      <c r="NGD19" s="129"/>
      <c r="NGE19" s="129"/>
      <c r="NGF19" s="129"/>
      <c r="NGG19" s="129"/>
      <c r="NGH19" s="129"/>
      <c r="NGI19" s="129"/>
      <c r="NGJ19" s="129"/>
      <c r="NGK19" s="129"/>
      <c r="NGL19" s="129"/>
      <c r="NGM19" s="129"/>
      <c r="NGN19" s="129"/>
      <c r="NGO19" s="129"/>
      <c r="NGP19" s="129"/>
      <c r="NGQ19" s="129"/>
      <c r="NGR19" s="129"/>
      <c r="NGS19" s="129"/>
      <c r="NGT19" s="129"/>
      <c r="NGU19" s="129"/>
      <c r="NGV19" s="129"/>
      <c r="NGW19" s="129"/>
      <c r="NGX19" s="129"/>
      <c r="NGY19" s="129"/>
      <c r="NGZ19" s="129"/>
      <c r="NHA19" s="129"/>
      <c r="NHB19" s="129"/>
      <c r="NHC19" s="129"/>
      <c r="NHD19" s="129"/>
      <c r="NHE19" s="129"/>
      <c r="NHF19" s="129"/>
      <c r="NHG19" s="129"/>
      <c r="NHH19" s="129"/>
      <c r="NHI19" s="129"/>
      <c r="NHJ19" s="129"/>
      <c r="NHK19" s="129"/>
      <c r="NHL19" s="129"/>
      <c r="NHM19" s="129"/>
      <c r="NHN19" s="129"/>
      <c r="NHO19" s="129"/>
      <c r="NHP19" s="129"/>
      <c r="NHQ19" s="129"/>
      <c r="NHR19" s="129"/>
      <c r="NHS19" s="129"/>
      <c r="NHT19" s="129"/>
      <c r="NHU19" s="129"/>
      <c r="NHV19" s="129"/>
      <c r="NHW19" s="129"/>
      <c r="NHX19" s="129"/>
      <c r="NHY19" s="129"/>
      <c r="NHZ19" s="129"/>
      <c r="NIA19" s="129"/>
      <c r="NIB19" s="129"/>
      <c r="NIC19" s="129"/>
      <c r="NID19" s="129"/>
      <c r="NIE19" s="129"/>
      <c r="NIF19" s="129"/>
      <c r="NIG19" s="129"/>
      <c r="NIH19" s="129"/>
      <c r="NII19" s="129"/>
      <c r="NIJ19" s="129"/>
      <c r="NIK19" s="129"/>
      <c r="NIL19" s="129"/>
      <c r="NIM19" s="129"/>
      <c r="NIN19" s="129"/>
      <c r="NIO19" s="129"/>
      <c r="NIP19" s="129"/>
      <c r="NIQ19" s="129"/>
      <c r="NIR19" s="129"/>
      <c r="NIS19" s="129"/>
      <c r="NIT19" s="129"/>
      <c r="NIU19" s="129"/>
      <c r="NIV19" s="129"/>
      <c r="NIW19" s="129"/>
      <c r="NIX19" s="129"/>
      <c r="NIY19" s="129"/>
      <c r="NIZ19" s="129"/>
      <c r="NJA19" s="129"/>
      <c r="NJB19" s="129"/>
      <c r="NJC19" s="129"/>
      <c r="NJD19" s="129"/>
      <c r="NJE19" s="129"/>
      <c r="NJF19" s="129"/>
      <c r="NJG19" s="129"/>
      <c r="NJH19" s="129"/>
      <c r="NJI19" s="129"/>
      <c r="NJJ19" s="129"/>
      <c r="NJK19" s="129"/>
      <c r="NJL19" s="129"/>
      <c r="NJM19" s="129"/>
      <c r="NJN19" s="129"/>
      <c r="NJO19" s="129"/>
      <c r="NJP19" s="129"/>
      <c r="NJQ19" s="129"/>
      <c r="NJR19" s="129"/>
      <c r="NJS19" s="129"/>
      <c r="NJT19" s="129"/>
      <c r="NJU19" s="129"/>
      <c r="NJV19" s="129"/>
      <c r="NJW19" s="129"/>
      <c r="NJX19" s="129"/>
      <c r="NJY19" s="129"/>
      <c r="NJZ19" s="129"/>
      <c r="NKA19" s="129"/>
      <c r="NKB19" s="129"/>
      <c r="NKC19" s="129"/>
      <c r="NKD19" s="129"/>
      <c r="NKE19" s="129"/>
      <c r="NKF19" s="129"/>
      <c r="NKG19" s="129"/>
      <c r="NKH19" s="129"/>
      <c r="NKI19" s="129"/>
      <c r="NKJ19" s="129"/>
      <c r="NKK19" s="129"/>
      <c r="NKL19" s="129"/>
      <c r="NKM19" s="129"/>
      <c r="NKN19" s="129"/>
      <c r="NKO19" s="129"/>
      <c r="NKP19" s="129"/>
      <c r="NKQ19" s="129"/>
      <c r="NKR19" s="129"/>
      <c r="NKS19" s="129"/>
      <c r="NKT19" s="129"/>
      <c r="NKU19" s="129"/>
      <c r="NKV19" s="129"/>
      <c r="NKW19" s="129"/>
      <c r="NKX19" s="129"/>
      <c r="NKY19" s="129"/>
      <c r="NKZ19" s="129"/>
      <c r="NLA19" s="129"/>
      <c r="NLB19" s="129"/>
      <c r="NLC19" s="129"/>
      <c r="NLD19" s="129"/>
      <c r="NLE19" s="129"/>
      <c r="NLF19" s="129"/>
      <c r="NLG19" s="129"/>
      <c r="NLH19" s="129"/>
      <c r="NLI19" s="129"/>
      <c r="NLJ19" s="129"/>
      <c r="NLK19" s="129"/>
      <c r="NLL19" s="129"/>
      <c r="NLM19" s="129"/>
      <c r="NLN19" s="129"/>
      <c r="NLO19" s="129"/>
      <c r="NLP19" s="129"/>
      <c r="NLQ19" s="129"/>
      <c r="NLR19" s="129"/>
      <c r="NLS19" s="129"/>
      <c r="NLT19" s="129"/>
      <c r="NLU19" s="129"/>
      <c r="NLV19" s="129"/>
      <c r="NLW19" s="129"/>
      <c r="NLX19" s="129"/>
      <c r="NLY19" s="129"/>
      <c r="NLZ19" s="129"/>
      <c r="NMA19" s="129"/>
      <c r="NMB19" s="129"/>
      <c r="NMC19" s="129"/>
      <c r="NMD19" s="129"/>
      <c r="NME19" s="129"/>
      <c r="NMF19" s="129"/>
      <c r="NMG19" s="129"/>
      <c r="NMH19" s="129"/>
      <c r="NMI19" s="129"/>
      <c r="NMJ19" s="129"/>
      <c r="NMK19" s="129"/>
      <c r="NML19" s="129"/>
      <c r="NMM19" s="129"/>
      <c r="NMN19" s="129"/>
      <c r="NMO19" s="129"/>
      <c r="NMP19" s="129"/>
      <c r="NMQ19" s="129"/>
      <c r="NMR19" s="129"/>
      <c r="NMS19" s="129"/>
      <c r="NMT19" s="129"/>
      <c r="NMU19" s="129"/>
      <c r="NMV19" s="129"/>
      <c r="NMW19" s="129"/>
      <c r="NMX19" s="129"/>
      <c r="NMY19" s="129"/>
      <c r="NMZ19" s="129"/>
      <c r="NNA19" s="129"/>
      <c r="NNB19" s="129"/>
      <c r="NNC19" s="129"/>
      <c r="NND19" s="129"/>
      <c r="NNE19" s="129"/>
      <c r="NNF19" s="129"/>
      <c r="NNG19" s="129"/>
      <c r="NNH19" s="129"/>
      <c r="NNI19" s="129"/>
      <c r="NNJ19" s="129"/>
      <c r="NNK19" s="129"/>
      <c r="NNL19" s="129"/>
      <c r="NNM19" s="129"/>
      <c r="NNN19" s="129"/>
      <c r="NNO19" s="129"/>
      <c r="NNP19" s="129"/>
      <c r="NNQ19" s="129"/>
      <c r="NNR19" s="129"/>
      <c r="NNS19" s="129"/>
      <c r="NNT19" s="129"/>
      <c r="NNU19" s="129"/>
      <c r="NNV19" s="129"/>
      <c r="NNW19" s="129"/>
      <c r="NNX19" s="129"/>
      <c r="NNY19" s="129"/>
      <c r="NNZ19" s="129"/>
      <c r="NOA19" s="129"/>
      <c r="NOB19" s="129"/>
      <c r="NOC19" s="129"/>
      <c r="NOD19" s="129"/>
      <c r="NOE19" s="129"/>
      <c r="NOF19" s="129"/>
      <c r="NOG19" s="129"/>
      <c r="NOH19" s="129"/>
      <c r="NOI19" s="129"/>
      <c r="NOJ19" s="129"/>
      <c r="NOK19" s="129"/>
      <c r="NOL19" s="129"/>
      <c r="NOM19" s="129"/>
      <c r="NON19" s="129"/>
      <c r="NOO19" s="129"/>
      <c r="NOP19" s="129"/>
      <c r="NOQ19" s="129"/>
      <c r="NOR19" s="129"/>
      <c r="NOS19" s="129"/>
      <c r="NOT19" s="129"/>
      <c r="NOU19" s="129"/>
      <c r="NOV19" s="129"/>
      <c r="NOW19" s="129"/>
      <c r="NOX19" s="129"/>
      <c r="NOY19" s="129"/>
      <c r="NOZ19" s="129"/>
      <c r="NPA19" s="129"/>
      <c r="NPB19" s="129"/>
      <c r="NPC19" s="129"/>
      <c r="NPD19" s="129"/>
      <c r="NPE19" s="129"/>
      <c r="NPF19" s="129"/>
      <c r="NPG19" s="129"/>
      <c r="NPH19" s="129"/>
      <c r="NPI19" s="129"/>
      <c r="NPJ19" s="129"/>
      <c r="NPK19" s="129"/>
      <c r="NPL19" s="129"/>
      <c r="NPM19" s="129"/>
      <c r="NPN19" s="129"/>
      <c r="NPO19" s="129"/>
      <c r="NPP19" s="129"/>
      <c r="NPQ19" s="129"/>
      <c r="NPR19" s="129"/>
      <c r="NPS19" s="129"/>
      <c r="NPT19" s="129"/>
      <c r="NPU19" s="129"/>
      <c r="NPV19" s="129"/>
      <c r="NPW19" s="129"/>
      <c r="NPX19" s="129"/>
      <c r="NPY19" s="129"/>
      <c r="NPZ19" s="129"/>
      <c r="NQA19" s="129"/>
      <c r="NQB19" s="129"/>
      <c r="NQC19" s="129"/>
      <c r="NQD19" s="129"/>
      <c r="NQE19" s="129"/>
      <c r="NQF19" s="129"/>
      <c r="NQG19" s="129"/>
      <c r="NQH19" s="129"/>
      <c r="NQI19" s="129"/>
      <c r="NQJ19" s="129"/>
      <c r="NQK19" s="129"/>
      <c r="NQL19" s="129"/>
      <c r="NQM19" s="129"/>
      <c r="NQN19" s="129"/>
      <c r="NQO19" s="129"/>
      <c r="NQP19" s="129"/>
      <c r="NQQ19" s="129"/>
      <c r="NQR19" s="129"/>
      <c r="NQS19" s="129"/>
      <c r="NQT19" s="129"/>
      <c r="NQU19" s="129"/>
      <c r="NQV19" s="129"/>
      <c r="NQW19" s="129"/>
      <c r="NQX19" s="129"/>
      <c r="NQY19" s="129"/>
      <c r="NQZ19" s="129"/>
      <c r="NRA19" s="129"/>
      <c r="NRB19" s="129"/>
      <c r="NRC19" s="129"/>
      <c r="NRD19" s="129"/>
      <c r="NRE19" s="129"/>
      <c r="NRF19" s="129"/>
      <c r="NRG19" s="129"/>
      <c r="NRH19" s="129"/>
      <c r="NRI19" s="129"/>
      <c r="NRJ19" s="129"/>
      <c r="NRK19" s="129"/>
      <c r="NRL19" s="129"/>
      <c r="NRM19" s="129"/>
      <c r="NRN19" s="129"/>
      <c r="NRO19" s="129"/>
      <c r="NRP19" s="129"/>
      <c r="NRQ19" s="129"/>
      <c r="NRR19" s="129"/>
      <c r="NRS19" s="129"/>
      <c r="NRT19" s="129"/>
      <c r="NRU19" s="129"/>
      <c r="NRV19" s="129"/>
      <c r="NRW19" s="129"/>
      <c r="NRX19" s="129"/>
      <c r="NRY19" s="129"/>
      <c r="NRZ19" s="129"/>
      <c r="NSA19" s="129"/>
      <c r="NSB19" s="129"/>
      <c r="NSC19" s="129"/>
      <c r="NSD19" s="129"/>
      <c r="NSE19" s="129"/>
      <c r="NSF19" s="129"/>
      <c r="NSG19" s="129"/>
      <c r="NSH19" s="129"/>
      <c r="NSI19" s="129"/>
      <c r="NSJ19" s="129"/>
      <c r="NSK19" s="129"/>
      <c r="NSL19" s="129"/>
      <c r="NSM19" s="129"/>
      <c r="NSN19" s="129"/>
      <c r="NSO19" s="129"/>
      <c r="NSP19" s="129"/>
      <c r="NSQ19" s="129"/>
      <c r="NSR19" s="129"/>
      <c r="NSS19" s="129"/>
      <c r="NST19" s="129"/>
      <c r="NSU19" s="129"/>
      <c r="NSV19" s="129"/>
      <c r="NSW19" s="129"/>
      <c r="NSX19" s="129"/>
      <c r="NSY19" s="129"/>
      <c r="NSZ19" s="129"/>
      <c r="NTA19" s="129"/>
      <c r="NTB19" s="129"/>
      <c r="NTC19" s="129"/>
      <c r="NTD19" s="129"/>
      <c r="NTE19" s="129"/>
      <c r="NTF19" s="129"/>
      <c r="NTG19" s="129"/>
      <c r="NTH19" s="129"/>
      <c r="NTI19" s="129"/>
      <c r="NTJ19" s="129"/>
      <c r="NTK19" s="129"/>
      <c r="NTL19" s="129"/>
      <c r="NTM19" s="129"/>
      <c r="NTN19" s="129"/>
      <c r="NTO19" s="129"/>
      <c r="NTP19" s="129"/>
      <c r="NTQ19" s="129"/>
      <c r="NTR19" s="129"/>
      <c r="NTS19" s="129"/>
      <c r="NTT19" s="129"/>
      <c r="NTU19" s="129"/>
      <c r="NTV19" s="129"/>
      <c r="NTW19" s="129"/>
      <c r="NTX19" s="129"/>
      <c r="NTY19" s="129"/>
      <c r="NTZ19" s="129"/>
      <c r="NUA19" s="129"/>
      <c r="NUB19" s="129"/>
      <c r="NUC19" s="129"/>
      <c r="NUD19" s="129"/>
      <c r="NUE19" s="129"/>
      <c r="NUF19" s="129"/>
      <c r="NUG19" s="129"/>
      <c r="NUH19" s="129"/>
      <c r="NUI19" s="129"/>
      <c r="NUJ19" s="129"/>
      <c r="NUK19" s="129"/>
      <c r="NUL19" s="129"/>
      <c r="NUM19" s="129"/>
      <c r="NUN19" s="129"/>
      <c r="NUO19" s="129"/>
      <c r="NUP19" s="129"/>
      <c r="NUQ19" s="129"/>
      <c r="NUR19" s="129"/>
      <c r="NUS19" s="129"/>
      <c r="NUT19" s="129"/>
      <c r="NUU19" s="129"/>
      <c r="NUV19" s="129"/>
      <c r="NUW19" s="129"/>
      <c r="NUX19" s="129"/>
      <c r="NUY19" s="129"/>
      <c r="NUZ19" s="129"/>
      <c r="NVA19" s="129"/>
      <c r="NVB19" s="129"/>
      <c r="NVC19" s="129"/>
      <c r="NVD19" s="129"/>
      <c r="NVE19" s="129"/>
      <c r="NVF19" s="129"/>
      <c r="NVG19" s="129"/>
      <c r="NVH19" s="129"/>
      <c r="NVI19" s="129"/>
      <c r="NVJ19" s="129"/>
      <c r="NVK19" s="129"/>
      <c r="NVL19" s="129"/>
      <c r="NVM19" s="129"/>
      <c r="NVN19" s="129"/>
      <c r="NVO19" s="129"/>
      <c r="NVP19" s="129"/>
      <c r="NVQ19" s="129"/>
      <c r="NVR19" s="129"/>
      <c r="NVS19" s="129"/>
      <c r="NVT19" s="129"/>
      <c r="NVU19" s="129"/>
      <c r="NVV19" s="129"/>
      <c r="NVW19" s="129"/>
      <c r="NVX19" s="129"/>
      <c r="NVY19" s="129"/>
      <c r="NVZ19" s="129"/>
      <c r="NWA19" s="129"/>
      <c r="NWB19" s="129"/>
      <c r="NWC19" s="129"/>
      <c r="NWD19" s="129"/>
      <c r="NWE19" s="129"/>
      <c r="NWF19" s="129"/>
      <c r="NWG19" s="129"/>
      <c r="NWH19" s="129"/>
      <c r="NWI19" s="129"/>
      <c r="NWJ19" s="129"/>
      <c r="NWK19" s="129"/>
      <c r="NWL19" s="129"/>
      <c r="NWM19" s="129"/>
      <c r="NWN19" s="129"/>
      <c r="NWO19" s="129"/>
      <c r="NWP19" s="129"/>
      <c r="NWQ19" s="129"/>
      <c r="NWR19" s="129"/>
      <c r="NWS19" s="129"/>
      <c r="NWT19" s="129"/>
      <c r="NWU19" s="129"/>
      <c r="NWV19" s="129"/>
      <c r="NWW19" s="129"/>
      <c r="NWX19" s="129"/>
      <c r="NWY19" s="129"/>
      <c r="NWZ19" s="129"/>
      <c r="NXA19" s="129"/>
      <c r="NXB19" s="129"/>
      <c r="NXC19" s="129"/>
      <c r="NXD19" s="129"/>
      <c r="NXE19" s="129"/>
      <c r="NXF19" s="129"/>
      <c r="NXG19" s="129"/>
      <c r="NXH19" s="129"/>
      <c r="NXI19" s="129"/>
      <c r="NXJ19" s="129"/>
      <c r="NXK19" s="129"/>
      <c r="NXL19" s="129"/>
      <c r="NXM19" s="129"/>
      <c r="NXN19" s="129"/>
      <c r="NXO19" s="129"/>
      <c r="NXP19" s="129"/>
      <c r="NXQ19" s="129"/>
      <c r="NXR19" s="129"/>
      <c r="NXS19" s="129"/>
      <c r="NXT19" s="129"/>
      <c r="NXU19" s="129"/>
      <c r="NXV19" s="129"/>
      <c r="NXW19" s="129"/>
      <c r="NXX19" s="129"/>
      <c r="NXY19" s="129"/>
      <c r="NXZ19" s="129"/>
      <c r="NYA19" s="129"/>
      <c r="NYB19" s="129"/>
      <c r="NYC19" s="129"/>
      <c r="NYD19" s="129"/>
      <c r="NYE19" s="129"/>
      <c r="NYF19" s="129"/>
      <c r="NYG19" s="129"/>
      <c r="NYH19" s="129"/>
      <c r="NYI19" s="129"/>
      <c r="NYJ19" s="129"/>
      <c r="NYK19" s="129"/>
      <c r="NYL19" s="129"/>
      <c r="NYM19" s="129"/>
      <c r="NYN19" s="129"/>
      <c r="NYO19" s="129"/>
      <c r="NYP19" s="129"/>
      <c r="NYQ19" s="129"/>
      <c r="NYR19" s="129"/>
      <c r="NYS19" s="129"/>
      <c r="NYT19" s="129"/>
      <c r="NYU19" s="129"/>
      <c r="NYV19" s="129"/>
      <c r="NYW19" s="129"/>
      <c r="NYX19" s="129"/>
      <c r="NYY19" s="129"/>
      <c r="NYZ19" s="129"/>
      <c r="NZA19" s="129"/>
      <c r="NZB19" s="129"/>
      <c r="NZC19" s="129"/>
      <c r="NZD19" s="129"/>
      <c r="NZE19" s="129"/>
      <c r="NZF19" s="129"/>
      <c r="NZG19" s="129"/>
      <c r="NZH19" s="129"/>
      <c r="NZI19" s="129"/>
      <c r="NZJ19" s="129"/>
      <c r="NZK19" s="129"/>
      <c r="NZL19" s="129"/>
      <c r="NZM19" s="129"/>
      <c r="NZN19" s="129"/>
      <c r="NZO19" s="129"/>
      <c r="NZP19" s="129"/>
      <c r="NZQ19" s="129"/>
      <c r="NZR19" s="129"/>
      <c r="NZS19" s="129"/>
      <c r="NZT19" s="129"/>
      <c r="NZU19" s="129"/>
      <c r="NZV19" s="129"/>
      <c r="NZW19" s="129"/>
      <c r="NZX19" s="129"/>
      <c r="NZY19" s="129"/>
      <c r="NZZ19" s="129"/>
      <c r="OAA19" s="129"/>
      <c r="OAB19" s="129"/>
      <c r="OAC19" s="129"/>
      <c r="OAD19" s="129"/>
      <c r="OAE19" s="129"/>
      <c r="OAF19" s="129"/>
      <c r="OAG19" s="129"/>
      <c r="OAH19" s="129"/>
      <c r="OAI19" s="129"/>
      <c r="OAJ19" s="129"/>
      <c r="OAK19" s="129"/>
      <c r="OAL19" s="129"/>
      <c r="OAM19" s="129"/>
      <c r="OAN19" s="129"/>
      <c r="OAO19" s="129"/>
      <c r="OAP19" s="129"/>
      <c r="OAQ19" s="129"/>
      <c r="OAR19" s="129"/>
      <c r="OAS19" s="129"/>
      <c r="OAT19" s="129"/>
      <c r="OAU19" s="129"/>
      <c r="OAV19" s="129"/>
      <c r="OAW19" s="129"/>
      <c r="OAX19" s="129"/>
      <c r="OAY19" s="129"/>
      <c r="OAZ19" s="129"/>
      <c r="OBA19" s="129"/>
      <c r="OBB19" s="129"/>
      <c r="OBC19" s="129"/>
      <c r="OBD19" s="129"/>
      <c r="OBE19" s="129"/>
      <c r="OBF19" s="129"/>
      <c r="OBG19" s="129"/>
      <c r="OBH19" s="129"/>
      <c r="OBI19" s="129"/>
      <c r="OBJ19" s="129"/>
      <c r="OBK19" s="129"/>
      <c r="OBL19" s="129"/>
      <c r="OBM19" s="129"/>
      <c r="OBN19" s="129"/>
      <c r="OBO19" s="129"/>
      <c r="OBP19" s="129"/>
      <c r="OBQ19" s="129"/>
      <c r="OBR19" s="129"/>
      <c r="OBS19" s="129"/>
      <c r="OBT19" s="129"/>
      <c r="OBU19" s="129"/>
      <c r="OBV19" s="129"/>
      <c r="OBW19" s="129"/>
      <c r="OBX19" s="129"/>
      <c r="OBY19" s="129"/>
      <c r="OBZ19" s="129"/>
      <c r="OCA19" s="129"/>
      <c r="OCB19" s="129"/>
      <c r="OCC19" s="129"/>
      <c r="OCD19" s="129"/>
      <c r="OCE19" s="129"/>
      <c r="OCF19" s="129"/>
      <c r="OCG19" s="129"/>
      <c r="OCH19" s="129"/>
      <c r="OCI19" s="129"/>
      <c r="OCJ19" s="129"/>
      <c r="OCK19" s="129"/>
      <c r="OCL19" s="129"/>
      <c r="OCM19" s="129"/>
      <c r="OCN19" s="129"/>
      <c r="OCO19" s="129"/>
      <c r="OCP19" s="129"/>
      <c r="OCQ19" s="129"/>
      <c r="OCR19" s="129"/>
      <c r="OCS19" s="129"/>
      <c r="OCT19" s="129"/>
      <c r="OCU19" s="129"/>
      <c r="OCV19" s="129"/>
      <c r="OCW19" s="129"/>
      <c r="OCX19" s="129"/>
      <c r="OCY19" s="129"/>
      <c r="OCZ19" s="129"/>
      <c r="ODA19" s="129"/>
      <c r="ODB19" s="129"/>
      <c r="ODC19" s="129"/>
      <c r="ODD19" s="129"/>
      <c r="ODE19" s="129"/>
      <c r="ODF19" s="129"/>
      <c r="ODG19" s="129"/>
      <c r="ODH19" s="129"/>
      <c r="ODI19" s="129"/>
      <c r="ODJ19" s="129"/>
      <c r="ODK19" s="129"/>
      <c r="ODL19" s="129"/>
      <c r="ODM19" s="129"/>
      <c r="ODN19" s="129"/>
      <c r="ODO19" s="129"/>
      <c r="ODP19" s="129"/>
      <c r="ODQ19" s="129"/>
      <c r="ODR19" s="129"/>
      <c r="ODS19" s="129"/>
      <c r="ODT19" s="129"/>
      <c r="ODU19" s="129"/>
      <c r="ODV19" s="129"/>
      <c r="ODW19" s="129"/>
      <c r="ODX19" s="129"/>
      <c r="ODY19" s="129"/>
      <c r="ODZ19" s="129"/>
      <c r="OEA19" s="129"/>
      <c r="OEB19" s="129"/>
      <c r="OEC19" s="129"/>
      <c r="OED19" s="129"/>
      <c r="OEE19" s="129"/>
      <c r="OEF19" s="129"/>
      <c r="OEG19" s="129"/>
      <c r="OEH19" s="129"/>
      <c r="OEI19" s="129"/>
      <c r="OEJ19" s="129"/>
      <c r="OEK19" s="129"/>
      <c r="OEL19" s="129"/>
      <c r="OEM19" s="129"/>
      <c r="OEN19" s="129"/>
      <c r="OEO19" s="129"/>
      <c r="OEP19" s="129"/>
      <c r="OEQ19" s="129"/>
      <c r="OER19" s="129"/>
      <c r="OES19" s="129"/>
      <c r="OET19" s="129"/>
      <c r="OEU19" s="129"/>
      <c r="OEV19" s="129"/>
      <c r="OEW19" s="129"/>
      <c r="OEX19" s="129"/>
      <c r="OEY19" s="129"/>
      <c r="OEZ19" s="129"/>
      <c r="OFA19" s="129"/>
      <c r="OFB19" s="129"/>
      <c r="OFC19" s="129"/>
      <c r="OFD19" s="129"/>
      <c r="OFE19" s="129"/>
      <c r="OFF19" s="129"/>
      <c r="OFG19" s="129"/>
      <c r="OFH19" s="129"/>
      <c r="OFI19" s="129"/>
      <c r="OFJ19" s="129"/>
      <c r="OFK19" s="129"/>
      <c r="OFL19" s="129"/>
      <c r="OFM19" s="129"/>
      <c r="OFN19" s="129"/>
      <c r="OFO19" s="129"/>
      <c r="OFP19" s="129"/>
      <c r="OFQ19" s="129"/>
      <c r="OFR19" s="129"/>
      <c r="OFS19" s="129"/>
      <c r="OFT19" s="129"/>
      <c r="OFU19" s="129"/>
      <c r="OFV19" s="129"/>
      <c r="OFW19" s="129"/>
      <c r="OFX19" s="129"/>
      <c r="OFY19" s="129"/>
      <c r="OFZ19" s="129"/>
      <c r="OGA19" s="129"/>
      <c r="OGB19" s="129"/>
      <c r="OGC19" s="129"/>
      <c r="OGD19" s="129"/>
      <c r="OGE19" s="129"/>
      <c r="OGF19" s="129"/>
      <c r="OGG19" s="129"/>
      <c r="OGH19" s="129"/>
      <c r="OGI19" s="129"/>
      <c r="OGJ19" s="129"/>
      <c r="OGK19" s="129"/>
      <c r="OGL19" s="129"/>
      <c r="OGM19" s="129"/>
      <c r="OGN19" s="129"/>
      <c r="OGO19" s="129"/>
      <c r="OGP19" s="129"/>
      <c r="OGQ19" s="129"/>
      <c r="OGR19" s="129"/>
      <c r="OGS19" s="129"/>
      <c r="OGT19" s="129"/>
      <c r="OGU19" s="129"/>
      <c r="OGV19" s="129"/>
      <c r="OGW19" s="129"/>
      <c r="OGX19" s="129"/>
      <c r="OGY19" s="129"/>
      <c r="OGZ19" s="129"/>
      <c r="OHA19" s="129"/>
      <c r="OHB19" s="129"/>
      <c r="OHC19" s="129"/>
      <c r="OHD19" s="129"/>
      <c r="OHE19" s="129"/>
      <c r="OHF19" s="129"/>
      <c r="OHG19" s="129"/>
      <c r="OHH19" s="129"/>
      <c r="OHI19" s="129"/>
      <c r="OHJ19" s="129"/>
      <c r="OHK19" s="129"/>
      <c r="OHL19" s="129"/>
      <c r="OHM19" s="129"/>
      <c r="OHN19" s="129"/>
      <c r="OHO19" s="129"/>
      <c r="OHP19" s="129"/>
      <c r="OHQ19" s="129"/>
      <c r="OHR19" s="129"/>
      <c r="OHS19" s="129"/>
      <c r="OHT19" s="129"/>
      <c r="OHU19" s="129"/>
      <c r="OHV19" s="129"/>
      <c r="OHW19" s="129"/>
      <c r="OHX19" s="129"/>
      <c r="OHY19" s="129"/>
      <c r="OHZ19" s="129"/>
      <c r="OIA19" s="129"/>
      <c r="OIB19" s="129"/>
      <c r="OIC19" s="129"/>
      <c r="OID19" s="129"/>
      <c r="OIE19" s="129"/>
      <c r="OIF19" s="129"/>
      <c r="OIG19" s="129"/>
      <c r="OIH19" s="129"/>
      <c r="OII19" s="129"/>
      <c r="OIJ19" s="129"/>
      <c r="OIK19" s="129"/>
      <c r="OIL19" s="129"/>
      <c r="OIM19" s="129"/>
      <c r="OIN19" s="129"/>
      <c r="OIO19" s="129"/>
      <c r="OIP19" s="129"/>
      <c r="OIQ19" s="129"/>
      <c r="OIR19" s="129"/>
      <c r="OIS19" s="129"/>
      <c r="OIT19" s="129"/>
      <c r="OIU19" s="129"/>
      <c r="OIV19" s="129"/>
      <c r="OIW19" s="129"/>
      <c r="OIX19" s="129"/>
      <c r="OIY19" s="129"/>
      <c r="OIZ19" s="129"/>
      <c r="OJA19" s="129"/>
      <c r="OJB19" s="129"/>
      <c r="OJC19" s="129"/>
      <c r="OJD19" s="129"/>
      <c r="OJE19" s="129"/>
      <c r="OJF19" s="129"/>
      <c r="OJG19" s="129"/>
      <c r="OJH19" s="129"/>
      <c r="OJI19" s="129"/>
      <c r="OJJ19" s="129"/>
      <c r="OJK19" s="129"/>
      <c r="OJL19" s="129"/>
      <c r="OJM19" s="129"/>
      <c r="OJN19" s="129"/>
      <c r="OJO19" s="129"/>
      <c r="OJP19" s="129"/>
      <c r="OJQ19" s="129"/>
      <c r="OJR19" s="129"/>
      <c r="OJS19" s="129"/>
      <c r="OJT19" s="129"/>
      <c r="OJU19" s="129"/>
      <c r="OJV19" s="129"/>
      <c r="OJW19" s="129"/>
      <c r="OJX19" s="129"/>
      <c r="OJY19" s="129"/>
      <c r="OJZ19" s="129"/>
      <c r="OKA19" s="129"/>
      <c r="OKB19" s="129"/>
      <c r="OKC19" s="129"/>
      <c r="OKD19" s="129"/>
      <c r="OKE19" s="129"/>
      <c r="OKF19" s="129"/>
      <c r="OKG19" s="129"/>
      <c r="OKH19" s="129"/>
      <c r="OKI19" s="129"/>
      <c r="OKJ19" s="129"/>
      <c r="OKK19" s="129"/>
      <c r="OKL19" s="129"/>
      <c r="OKM19" s="129"/>
      <c r="OKN19" s="129"/>
      <c r="OKO19" s="129"/>
      <c r="OKP19" s="129"/>
      <c r="OKQ19" s="129"/>
      <c r="OKR19" s="129"/>
      <c r="OKS19" s="129"/>
      <c r="OKT19" s="129"/>
      <c r="OKU19" s="129"/>
      <c r="OKV19" s="129"/>
      <c r="OKW19" s="129"/>
      <c r="OKX19" s="129"/>
      <c r="OKY19" s="129"/>
      <c r="OKZ19" s="129"/>
      <c r="OLA19" s="129"/>
      <c r="OLB19" s="129"/>
      <c r="OLC19" s="129"/>
      <c r="OLD19" s="129"/>
      <c r="OLE19" s="129"/>
      <c r="OLF19" s="129"/>
      <c r="OLG19" s="129"/>
      <c r="OLH19" s="129"/>
      <c r="OLI19" s="129"/>
      <c r="OLJ19" s="129"/>
      <c r="OLK19" s="129"/>
      <c r="OLL19" s="129"/>
      <c r="OLM19" s="129"/>
      <c r="OLN19" s="129"/>
      <c r="OLO19" s="129"/>
      <c r="OLP19" s="129"/>
      <c r="OLQ19" s="129"/>
      <c r="OLR19" s="129"/>
      <c r="OLS19" s="129"/>
      <c r="OLT19" s="129"/>
      <c r="OLU19" s="129"/>
      <c r="OLV19" s="129"/>
      <c r="OLW19" s="129"/>
      <c r="OLX19" s="129"/>
      <c r="OLY19" s="129"/>
      <c r="OLZ19" s="129"/>
      <c r="OMA19" s="129"/>
      <c r="OMB19" s="129"/>
      <c r="OMC19" s="129"/>
      <c r="OMD19" s="129"/>
      <c r="OME19" s="129"/>
      <c r="OMF19" s="129"/>
      <c r="OMG19" s="129"/>
      <c r="OMH19" s="129"/>
      <c r="OMI19" s="129"/>
      <c r="OMJ19" s="129"/>
      <c r="OMK19" s="129"/>
      <c r="OML19" s="129"/>
      <c r="OMM19" s="129"/>
      <c r="OMN19" s="129"/>
      <c r="OMO19" s="129"/>
      <c r="OMP19" s="129"/>
      <c r="OMQ19" s="129"/>
      <c r="OMR19" s="129"/>
      <c r="OMS19" s="129"/>
      <c r="OMT19" s="129"/>
      <c r="OMU19" s="129"/>
      <c r="OMV19" s="129"/>
      <c r="OMW19" s="129"/>
      <c r="OMX19" s="129"/>
      <c r="OMY19" s="129"/>
      <c r="OMZ19" s="129"/>
      <c r="ONA19" s="129"/>
      <c r="ONB19" s="129"/>
      <c r="ONC19" s="129"/>
      <c r="OND19" s="129"/>
      <c r="ONE19" s="129"/>
      <c r="ONF19" s="129"/>
      <c r="ONG19" s="129"/>
      <c r="ONH19" s="129"/>
      <c r="ONI19" s="129"/>
      <c r="ONJ19" s="129"/>
      <c r="ONK19" s="129"/>
      <c r="ONL19" s="129"/>
      <c r="ONM19" s="129"/>
      <c r="ONN19" s="129"/>
      <c r="ONO19" s="129"/>
      <c r="ONP19" s="129"/>
      <c r="ONQ19" s="129"/>
      <c r="ONR19" s="129"/>
      <c r="ONS19" s="129"/>
      <c r="ONT19" s="129"/>
      <c r="ONU19" s="129"/>
      <c r="ONV19" s="129"/>
      <c r="ONW19" s="129"/>
      <c r="ONX19" s="129"/>
      <c r="ONY19" s="129"/>
      <c r="ONZ19" s="129"/>
      <c r="OOA19" s="129"/>
      <c r="OOB19" s="129"/>
      <c r="OOC19" s="129"/>
      <c r="OOD19" s="129"/>
      <c r="OOE19" s="129"/>
      <c r="OOF19" s="129"/>
      <c r="OOG19" s="129"/>
      <c r="OOH19" s="129"/>
      <c r="OOI19" s="129"/>
      <c r="OOJ19" s="129"/>
      <c r="OOK19" s="129"/>
      <c r="OOL19" s="129"/>
      <c r="OOM19" s="129"/>
      <c r="OON19" s="129"/>
      <c r="OOO19" s="129"/>
      <c r="OOP19" s="129"/>
      <c r="OOQ19" s="129"/>
      <c r="OOR19" s="129"/>
      <c r="OOS19" s="129"/>
      <c r="OOT19" s="129"/>
      <c r="OOU19" s="129"/>
      <c r="OOV19" s="129"/>
      <c r="OOW19" s="129"/>
      <c r="OOX19" s="129"/>
      <c r="OOY19" s="129"/>
      <c r="OOZ19" s="129"/>
      <c r="OPA19" s="129"/>
      <c r="OPB19" s="129"/>
      <c r="OPC19" s="129"/>
      <c r="OPD19" s="129"/>
      <c r="OPE19" s="129"/>
      <c r="OPF19" s="129"/>
      <c r="OPG19" s="129"/>
      <c r="OPH19" s="129"/>
      <c r="OPI19" s="129"/>
      <c r="OPJ19" s="129"/>
      <c r="OPK19" s="129"/>
      <c r="OPL19" s="129"/>
      <c r="OPM19" s="129"/>
      <c r="OPN19" s="129"/>
      <c r="OPO19" s="129"/>
      <c r="OPP19" s="129"/>
      <c r="OPQ19" s="129"/>
      <c r="OPR19" s="129"/>
      <c r="OPS19" s="129"/>
      <c r="OPT19" s="129"/>
      <c r="OPU19" s="129"/>
      <c r="OPV19" s="129"/>
      <c r="OPW19" s="129"/>
      <c r="OPX19" s="129"/>
      <c r="OPY19" s="129"/>
      <c r="OPZ19" s="129"/>
      <c r="OQA19" s="129"/>
      <c r="OQB19" s="129"/>
      <c r="OQC19" s="129"/>
      <c r="OQD19" s="129"/>
      <c r="OQE19" s="129"/>
      <c r="OQF19" s="129"/>
      <c r="OQG19" s="129"/>
      <c r="OQH19" s="129"/>
      <c r="OQI19" s="129"/>
      <c r="OQJ19" s="129"/>
      <c r="OQK19" s="129"/>
      <c r="OQL19" s="129"/>
      <c r="OQM19" s="129"/>
      <c r="OQN19" s="129"/>
      <c r="OQO19" s="129"/>
      <c r="OQP19" s="129"/>
      <c r="OQQ19" s="129"/>
      <c r="OQR19" s="129"/>
      <c r="OQS19" s="129"/>
      <c r="OQT19" s="129"/>
      <c r="OQU19" s="129"/>
      <c r="OQV19" s="129"/>
      <c r="OQW19" s="129"/>
      <c r="OQX19" s="129"/>
      <c r="OQY19" s="129"/>
      <c r="OQZ19" s="129"/>
      <c r="ORA19" s="129"/>
      <c r="ORB19" s="129"/>
      <c r="ORC19" s="129"/>
      <c r="ORD19" s="129"/>
      <c r="ORE19" s="129"/>
      <c r="ORF19" s="129"/>
      <c r="ORG19" s="129"/>
      <c r="ORH19" s="129"/>
      <c r="ORI19" s="129"/>
      <c r="ORJ19" s="129"/>
      <c r="ORK19" s="129"/>
      <c r="ORL19" s="129"/>
      <c r="ORM19" s="129"/>
      <c r="ORN19" s="129"/>
      <c r="ORO19" s="129"/>
      <c r="ORP19" s="129"/>
      <c r="ORQ19" s="129"/>
      <c r="ORR19" s="129"/>
      <c r="ORS19" s="129"/>
      <c r="ORT19" s="129"/>
      <c r="ORU19" s="129"/>
      <c r="ORV19" s="129"/>
      <c r="ORW19" s="129"/>
      <c r="ORX19" s="129"/>
      <c r="ORY19" s="129"/>
      <c r="ORZ19" s="129"/>
      <c r="OSA19" s="129"/>
      <c r="OSB19" s="129"/>
      <c r="OSC19" s="129"/>
      <c r="OSD19" s="129"/>
      <c r="OSE19" s="129"/>
      <c r="OSF19" s="129"/>
      <c r="OSG19" s="129"/>
      <c r="OSH19" s="129"/>
      <c r="OSI19" s="129"/>
      <c r="OSJ19" s="129"/>
      <c r="OSK19" s="129"/>
      <c r="OSL19" s="129"/>
      <c r="OSM19" s="129"/>
      <c r="OSN19" s="129"/>
      <c r="OSO19" s="129"/>
      <c r="OSP19" s="129"/>
      <c r="OSQ19" s="129"/>
      <c r="OSR19" s="129"/>
      <c r="OSS19" s="129"/>
      <c r="OST19" s="129"/>
      <c r="OSU19" s="129"/>
      <c r="OSV19" s="129"/>
      <c r="OSW19" s="129"/>
      <c r="OSX19" s="129"/>
      <c r="OSY19" s="129"/>
      <c r="OSZ19" s="129"/>
      <c r="OTA19" s="129"/>
      <c r="OTB19" s="129"/>
      <c r="OTC19" s="129"/>
      <c r="OTD19" s="129"/>
      <c r="OTE19" s="129"/>
      <c r="OTF19" s="129"/>
      <c r="OTG19" s="129"/>
      <c r="OTH19" s="129"/>
      <c r="OTI19" s="129"/>
      <c r="OTJ19" s="129"/>
      <c r="OTK19" s="129"/>
      <c r="OTL19" s="129"/>
      <c r="OTM19" s="129"/>
      <c r="OTN19" s="129"/>
      <c r="OTO19" s="129"/>
      <c r="OTP19" s="129"/>
      <c r="OTQ19" s="129"/>
      <c r="OTR19" s="129"/>
      <c r="OTS19" s="129"/>
      <c r="OTT19" s="129"/>
      <c r="OTU19" s="129"/>
      <c r="OTV19" s="129"/>
      <c r="OTW19" s="129"/>
      <c r="OTX19" s="129"/>
      <c r="OTY19" s="129"/>
      <c r="OTZ19" s="129"/>
      <c r="OUA19" s="129"/>
      <c r="OUB19" s="129"/>
      <c r="OUC19" s="129"/>
      <c r="OUD19" s="129"/>
      <c r="OUE19" s="129"/>
      <c r="OUF19" s="129"/>
      <c r="OUG19" s="129"/>
      <c r="OUH19" s="129"/>
      <c r="OUI19" s="129"/>
      <c r="OUJ19" s="129"/>
      <c r="OUK19" s="129"/>
      <c r="OUL19" s="129"/>
      <c r="OUM19" s="129"/>
      <c r="OUN19" s="129"/>
      <c r="OUO19" s="129"/>
      <c r="OUP19" s="129"/>
      <c r="OUQ19" s="129"/>
      <c r="OUR19" s="129"/>
      <c r="OUS19" s="129"/>
      <c r="OUT19" s="129"/>
      <c r="OUU19" s="129"/>
      <c r="OUV19" s="129"/>
      <c r="OUW19" s="129"/>
      <c r="OUX19" s="129"/>
      <c r="OUY19" s="129"/>
      <c r="OUZ19" s="129"/>
      <c r="OVA19" s="129"/>
      <c r="OVB19" s="129"/>
      <c r="OVC19" s="129"/>
      <c r="OVD19" s="129"/>
      <c r="OVE19" s="129"/>
      <c r="OVF19" s="129"/>
      <c r="OVG19" s="129"/>
      <c r="OVH19" s="129"/>
      <c r="OVI19" s="129"/>
      <c r="OVJ19" s="129"/>
      <c r="OVK19" s="129"/>
      <c r="OVL19" s="129"/>
      <c r="OVM19" s="129"/>
      <c r="OVN19" s="129"/>
      <c r="OVO19" s="129"/>
      <c r="OVP19" s="129"/>
      <c r="OVQ19" s="129"/>
      <c r="OVR19" s="129"/>
      <c r="OVS19" s="129"/>
      <c r="OVT19" s="129"/>
      <c r="OVU19" s="129"/>
      <c r="OVV19" s="129"/>
      <c r="OVW19" s="129"/>
      <c r="OVX19" s="129"/>
      <c r="OVY19" s="129"/>
      <c r="OVZ19" s="129"/>
      <c r="OWA19" s="129"/>
      <c r="OWB19" s="129"/>
      <c r="OWC19" s="129"/>
      <c r="OWD19" s="129"/>
      <c r="OWE19" s="129"/>
      <c r="OWF19" s="129"/>
      <c r="OWG19" s="129"/>
      <c r="OWH19" s="129"/>
      <c r="OWI19" s="129"/>
      <c r="OWJ19" s="129"/>
      <c r="OWK19" s="129"/>
      <c r="OWL19" s="129"/>
      <c r="OWM19" s="129"/>
      <c r="OWN19" s="129"/>
      <c r="OWO19" s="129"/>
      <c r="OWP19" s="129"/>
      <c r="OWQ19" s="129"/>
      <c r="OWR19" s="129"/>
      <c r="OWS19" s="129"/>
      <c r="OWT19" s="129"/>
      <c r="OWU19" s="129"/>
      <c r="OWV19" s="129"/>
      <c r="OWW19" s="129"/>
      <c r="OWX19" s="129"/>
      <c r="OWY19" s="129"/>
      <c r="OWZ19" s="129"/>
      <c r="OXA19" s="129"/>
      <c r="OXB19" s="129"/>
      <c r="OXC19" s="129"/>
      <c r="OXD19" s="129"/>
      <c r="OXE19" s="129"/>
      <c r="OXF19" s="129"/>
      <c r="OXG19" s="129"/>
      <c r="OXH19" s="129"/>
      <c r="OXI19" s="129"/>
      <c r="OXJ19" s="129"/>
      <c r="OXK19" s="129"/>
      <c r="OXL19" s="129"/>
      <c r="OXM19" s="129"/>
      <c r="OXN19" s="129"/>
      <c r="OXO19" s="129"/>
      <c r="OXP19" s="129"/>
      <c r="OXQ19" s="129"/>
      <c r="OXR19" s="129"/>
      <c r="OXS19" s="129"/>
      <c r="OXT19" s="129"/>
      <c r="OXU19" s="129"/>
      <c r="OXV19" s="129"/>
      <c r="OXW19" s="129"/>
      <c r="OXX19" s="129"/>
      <c r="OXY19" s="129"/>
      <c r="OXZ19" s="129"/>
      <c r="OYA19" s="129"/>
      <c r="OYB19" s="129"/>
      <c r="OYC19" s="129"/>
      <c r="OYD19" s="129"/>
      <c r="OYE19" s="129"/>
      <c r="OYF19" s="129"/>
      <c r="OYG19" s="129"/>
      <c r="OYH19" s="129"/>
      <c r="OYI19" s="129"/>
      <c r="OYJ19" s="129"/>
      <c r="OYK19" s="129"/>
      <c r="OYL19" s="129"/>
      <c r="OYM19" s="129"/>
      <c r="OYN19" s="129"/>
      <c r="OYO19" s="129"/>
      <c r="OYP19" s="129"/>
      <c r="OYQ19" s="129"/>
      <c r="OYR19" s="129"/>
      <c r="OYS19" s="129"/>
      <c r="OYT19" s="129"/>
      <c r="OYU19" s="129"/>
      <c r="OYV19" s="129"/>
      <c r="OYW19" s="129"/>
      <c r="OYX19" s="129"/>
      <c r="OYY19" s="129"/>
      <c r="OYZ19" s="129"/>
      <c r="OZA19" s="129"/>
      <c r="OZB19" s="129"/>
      <c r="OZC19" s="129"/>
      <c r="OZD19" s="129"/>
      <c r="OZE19" s="129"/>
      <c r="OZF19" s="129"/>
      <c r="OZG19" s="129"/>
      <c r="OZH19" s="129"/>
      <c r="OZI19" s="129"/>
      <c r="OZJ19" s="129"/>
      <c r="OZK19" s="129"/>
      <c r="OZL19" s="129"/>
      <c r="OZM19" s="129"/>
      <c r="OZN19" s="129"/>
      <c r="OZO19" s="129"/>
      <c r="OZP19" s="129"/>
      <c r="OZQ19" s="129"/>
      <c r="OZR19" s="129"/>
      <c r="OZS19" s="129"/>
      <c r="OZT19" s="129"/>
      <c r="OZU19" s="129"/>
      <c r="OZV19" s="129"/>
      <c r="OZW19" s="129"/>
      <c r="OZX19" s="129"/>
      <c r="OZY19" s="129"/>
      <c r="OZZ19" s="129"/>
      <c r="PAA19" s="129"/>
      <c r="PAB19" s="129"/>
      <c r="PAC19" s="129"/>
      <c r="PAD19" s="129"/>
      <c r="PAE19" s="129"/>
      <c r="PAF19" s="129"/>
      <c r="PAG19" s="129"/>
      <c r="PAH19" s="129"/>
      <c r="PAI19" s="129"/>
      <c r="PAJ19" s="129"/>
      <c r="PAK19" s="129"/>
      <c r="PAL19" s="129"/>
      <c r="PAM19" s="129"/>
      <c r="PAN19" s="129"/>
      <c r="PAO19" s="129"/>
      <c r="PAP19" s="129"/>
      <c r="PAQ19" s="129"/>
      <c r="PAR19" s="129"/>
      <c r="PAS19" s="129"/>
      <c r="PAT19" s="129"/>
      <c r="PAU19" s="129"/>
      <c r="PAV19" s="129"/>
      <c r="PAW19" s="129"/>
      <c r="PAX19" s="129"/>
      <c r="PAY19" s="129"/>
      <c r="PAZ19" s="129"/>
      <c r="PBA19" s="129"/>
      <c r="PBB19" s="129"/>
      <c r="PBC19" s="129"/>
      <c r="PBD19" s="129"/>
      <c r="PBE19" s="129"/>
      <c r="PBF19" s="129"/>
      <c r="PBG19" s="129"/>
      <c r="PBH19" s="129"/>
      <c r="PBI19" s="129"/>
      <c r="PBJ19" s="129"/>
      <c r="PBK19" s="129"/>
      <c r="PBL19" s="129"/>
      <c r="PBM19" s="129"/>
      <c r="PBN19" s="129"/>
      <c r="PBO19" s="129"/>
      <c r="PBP19" s="129"/>
      <c r="PBQ19" s="129"/>
      <c r="PBR19" s="129"/>
      <c r="PBS19" s="129"/>
      <c r="PBT19" s="129"/>
      <c r="PBU19" s="129"/>
      <c r="PBV19" s="129"/>
      <c r="PBW19" s="129"/>
      <c r="PBX19" s="129"/>
      <c r="PBY19" s="129"/>
      <c r="PBZ19" s="129"/>
      <c r="PCA19" s="129"/>
      <c r="PCB19" s="129"/>
      <c r="PCC19" s="129"/>
      <c r="PCD19" s="129"/>
      <c r="PCE19" s="129"/>
      <c r="PCF19" s="129"/>
      <c r="PCG19" s="129"/>
      <c r="PCH19" s="129"/>
      <c r="PCI19" s="129"/>
      <c r="PCJ19" s="129"/>
      <c r="PCK19" s="129"/>
      <c r="PCL19" s="129"/>
      <c r="PCM19" s="129"/>
      <c r="PCN19" s="129"/>
      <c r="PCO19" s="129"/>
      <c r="PCP19" s="129"/>
      <c r="PCQ19" s="129"/>
      <c r="PCR19" s="129"/>
      <c r="PCS19" s="129"/>
      <c r="PCT19" s="129"/>
      <c r="PCU19" s="129"/>
      <c r="PCV19" s="129"/>
      <c r="PCW19" s="129"/>
      <c r="PCX19" s="129"/>
      <c r="PCY19" s="129"/>
      <c r="PCZ19" s="129"/>
      <c r="PDA19" s="129"/>
      <c r="PDB19" s="129"/>
      <c r="PDC19" s="129"/>
      <c r="PDD19" s="129"/>
      <c r="PDE19" s="129"/>
      <c r="PDF19" s="129"/>
      <c r="PDG19" s="129"/>
      <c r="PDH19" s="129"/>
      <c r="PDI19" s="129"/>
      <c r="PDJ19" s="129"/>
      <c r="PDK19" s="129"/>
      <c r="PDL19" s="129"/>
      <c r="PDM19" s="129"/>
      <c r="PDN19" s="129"/>
      <c r="PDO19" s="129"/>
      <c r="PDP19" s="129"/>
      <c r="PDQ19" s="129"/>
      <c r="PDR19" s="129"/>
      <c r="PDS19" s="129"/>
      <c r="PDT19" s="129"/>
      <c r="PDU19" s="129"/>
      <c r="PDV19" s="129"/>
      <c r="PDW19" s="129"/>
      <c r="PDX19" s="129"/>
      <c r="PDY19" s="129"/>
      <c r="PDZ19" s="129"/>
      <c r="PEA19" s="129"/>
      <c r="PEB19" s="129"/>
      <c r="PEC19" s="129"/>
      <c r="PED19" s="129"/>
      <c r="PEE19" s="129"/>
      <c r="PEF19" s="129"/>
      <c r="PEG19" s="129"/>
      <c r="PEH19" s="129"/>
      <c r="PEI19" s="129"/>
      <c r="PEJ19" s="129"/>
      <c r="PEK19" s="129"/>
      <c r="PEL19" s="129"/>
      <c r="PEM19" s="129"/>
      <c r="PEN19" s="129"/>
      <c r="PEO19" s="129"/>
      <c r="PEP19" s="129"/>
      <c r="PEQ19" s="129"/>
      <c r="PER19" s="129"/>
      <c r="PES19" s="129"/>
      <c r="PET19" s="129"/>
      <c r="PEU19" s="129"/>
      <c r="PEV19" s="129"/>
      <c r="PEW19" s="129"/>
      <c r="PEX19" s="129"/>
      <c r="PEY19" s="129"/>
      <c r="PEZ19" s="129"/>
      <c r="PFA19" s="129"/>
      <c r="PFB19" s="129"/>
      <c r="PFC19" s="129"/>
      <c r="PFD19" s="129"/>
      <c r="PFE19" s="129"/>
      <c r="PFF19" s="129"/>
      <c r="PFG19" s="129"/>
      <c r="PFH19" s="129"/>
      <c r="PFI19" s="129"/>
      <c r="PFJ19" s="129"/>
      <c r="PFK19" s="129"/>
      <c r="PFL19" s="129"/>
      <c r="PFM19" s="129"/>
      <c r="PFN19" s="129"/>
      <c r="PFO19" s="129"/>
      <c r="PFP19" s="129"/>
      <c r="PFQ19" s="129"/>
      <c r="PFR19" s="129"/>
      <c r="PFS19" s="129"/>
      <c r="PFT19" s="129"/>
      <c r="PFU19" s="129"/>
      <c r="PFV19" s="129"/>
      <c r="PFW19" s="129"/>
      <c r="PFX19" s="129"/>
      <c r="PFY19" s="129"/>
      <c r="PFZ19" s="129"/>
      <c r="PGA19" s="129"/>
      <c r="PGB19" s="129"/>
      <c r="PGC19" s="129"/>
      <c r="PGD19" s="129"/>
      <c r="PGE19" s="129"/>
      <c r="PGF19" s="129"/>
      <c r="PGG19" s="129"/>
      <c r="PGH19" s="129"/>
      <c r="PGI19" s="129"/>
      <c r="PGJ19" s="129"/>
      <c r="PGK19" s="129"/>
      <c r="PGL19" s="129"/>
      <c r="PGM19" s="129"/>
      <c r="PGN19" s="129"/>
      <c r="PGO19" s="129"/>
      <c r="PGP19" s="129"/>
      <c r="PGQ19" s="129"/>
      <c r="PGR19" s="129"/>
      <c r="PGS19" s="129"/>
      <c r="PGT19" s="129"/>
      <c r="PGU19" s="129"/>
      <c r="PGV19" s="129"/>
      <c r="PGW19" s="129"/>
      <c r="PGX19" s="129"/>
      <c r="PGY19" s="129"/>
      <c r="PGZ19" s="129"/>
      <c r="PHA19" s="129"/>
      <c r="PHB19" s="129"/>
      <c r="PHC19" s="129"/>
      <c r="PHD19" s="129"/>
      <c r="PHE19" s="129"/>
      <c r="PHF19" s="129"/>
      <c r="PHG19" s="129"/>
      <c r="PHH19" s="129"/>
      <c r="PHI19" s="129"/>
      <c r="PHJ19" s="129"/>
      <c r="PHK19" s="129"/>
      <c r="PHL19" s="129"/>
      <c r="PHM19" s="129"/>
      <c r="PHN19" s="129"/>
      <c r="PHO19" s="129"/>
      <c r="PHP19" s="129"/>
      <c r="PHQ19" s="129"/>
      <c r="PHR19" s="129"/>
      <c r="PHS19" s="129"/>
      <c r="PHT19" s="129"/>
      <c r="PHU19" s="129"/>
      <c r="PHV19" s="129"/>
      <c r="PHW19" s="129"/>
      <c r="PHX19" s="129"/>
      <c r="PHY19" s="129"/>
      <c r="PHZ19" s="129"/>
      <c r="PIA19" s="129"/>
      <c r="PIB19" s="129"/>
      <c r="PIC19" s="129"/>
      <c r="PID19" s="129"/>
      <c r="PIE19" s="129"/>
      <c r="PIF19" s="129"/>
      <c r="PIG19" s="129"/>
      <c r="PIH19" s="129"/>
      <c r="PII19" s="129"/>
      <c r="PIJ19" s="129"/>
      <c r="PIK19" s="129"/>
      <c r="PIL19" s="129"/>
      <c r="PIM19" s="129"/>
      <c r="PIN19" s="129"/>
      <c r="PIO19" s="129"/>
      <c r="PIP19" s="129"/>
      <c r="PIQ19" s="129"/>
      <c r="PIR19" s="129"/>
      <c r="PIS19" s="129"/>
      <c r="PIT19" s="129"/>
      <c r="PIU19" s="129"/>
      <c r="PIV19" s="129"/>
      <c r="PIW19" s="129"/>
      <c r="PIX19" s="129"/>
      <c r="PIY19" s="129"/>
      <c r="PIZ19" s="129"/>
      <c r="PJA19" s="129"/>
      <c r="PJB19" s="129"/>
      <c r="PJC19" s="129"/>
      <c r="PJD19" s="129"/>
      <c r="PJE19" s="129"/>
      <c r="PJF19" s="129"/>
      <c r="PJG19" s="129"/>
      <c r="PJH19" s="129"/>
      <c r="PJI19" s="129"/>
      <c r="PJJ19" s="129"/>
      <c r="PJK19" s="129"/>
      <c r="PJL19" s="129"/>
      <c r="PJM19" s="129"/>
      <c r="PJN19" s="129"/>
      <c r="PJO19" s="129"/>
      <c r="PJP19" s="129"/>
      <c r="PJQ19" s="129"/>
      <c r="PJR19" s="129"/>
      <c r="PJS19" s="129"/>
      <c r="PJT19" s="129"/>
      <c r="PJU19" s="129"/>
      <c r="PJV19" s="129"/>
      <c r="PJW19" s="129"/>
      <c r="PJX19" s="129"/>
      <c r="PJY19" s="129"/>
      <c r="PJZ19" s="129"/>
      <c r="PKA19" s="129"/>
      <c r="PKB19" s="129"/>
      <c r="PKC19" s="129"/>
      <c r="PKD19" s="129"/>
      <c r="PKE19" s="129"/>
      <c r="PKF19" s="129"/>
      <c r="PKG19" s="129"/>
      <c r="PKH19" s="129"/>
      <c r="PKI19" s="129"/>
      <c r="PKJ19" s="129"/>
      <c r="PKK19" s="129"/>
      <c r="PKL19" s="129"/>
      <c r="PKM19" s="129"/>
      <c r="PKN19" s="129"/>
      <c r="PKO19" s="129"/>
      <c r="PKP19" s="129"/>
      <c r="PKQ19" s="129"/>
      <c r="PKR19" s="129"/>
      <c r="PKS19" s="129"/>
      <c r="PKT19" s="129"/>
      <c r="PKU19" s="129"/>
      <c r="PKV19" s="129"/>
      <c r="PKW19" s="129"/>
      <c r="PKX19" s="129"/>
      <c r="PKY19" s="129"/>
      <c r="PKZ19" s="129"/>
      <c r="PLA19" s="129"/>
      <c r="PLB19" s="129"/>
      <c r="PLC19" s="129"/>
      <c r="PLD19" s="129"/>
      <c r="PLE19" s="129"/>
      <c r="PLF19" s="129"/>
      <c r="PLG19" s="129"/>
      <c r="PLH19" s="129"/>
      <c r="PLI19" s="129"/>
      <c r="PLJ19" s="129"/>
      <c r="PLK19" s="129"/>
      <c r="PLL19" s="129"/>
      <c r="PLM19" s="129"/>
      <c r="PLN19" s="129"/>
      <c r="PLO19" s="129"/>
      <c r="PLP19" s="129"/>
      <c r="PLQ19" s="129"/>
      <c r="PLR19" s="129"/>
      <c r="PLS19" s="129"/>
      <c r="PLT19" s="129"/>
      <c r="PLU19" s="129"/>
      <c r="PLV19" s="129"/>
      <c r="PLW19" s="129"/>
      <c r="PLX19" s="129"/>
      <c r="PLY19" s="129"/>
      <c r="PLZ19" s="129"/>
      <c r="PMA19" s="129"/>
      <c r="PMB19" s="129"/>
      <c r="PMC19" s="129"/>
      <c r="PMD19" s="129"/>
      <c r="PME19" s="129"/>
      <c r="PMF19" s="129"/>
      <c r="PMG19" s="129"/>
      <c r="PMH19" s="129"/>
      <c r="PMI19" s="129"/>
      <c r="PMJ19" s="129"/>
      <c r="PMK19" s="129"/>
      <c r="PML19" s="129"/>
      <c r="PMM19" s="129"/>
      <c r="PMN19" s="129"/>
      <c r="PMO19" s="129"/>
      <c r="PMP19" s="129"/>
      <c r="PMQ19" s="129"/>
      <c r="PMR19" s="129"/>
      <c r="PMS19" s="129"/>
      <c r="PMT19" s="129"/>
      <c r="PMU19" s="129"/>
      <c r="PMV19" s="129"/>
      <c r="PMW19" s="129"/>
      <c r="PMX19" s="129"/>
      <c r="PMY19" s="129"/>
      <c r="PMZ19" s="129"/>
      <c r="PNA19" s="129"/>
      <c r="PNB19" s="129"/>
      <c r="PNC19" s="129"/>
      <c r="PND19" s="129"/>
      <c r="PNE19" s="129"/>
      <c r="PNF19" s="129"/>
      <c r="PNG19" s="129"/>
      <c r="PNH19" s="129"/>
      <c r="PNI19" s="129"/>
      <c r="PNJ19" s="129"/>
      <c r="PNK19" s="129"/>
      <c r="PNL19" s="129"/>
      <c r="PNM19" s="129"/>
      <c r="PNN19" s="129"/>
      <c r="PNO19" s="129"/>
      <c r="PNP19" s="129"/>
      <c r="PNQ19" s="129"/>
      <c r="PNR19" s="129"/>
      <c r="PNS19" s="129"/>
      <c r="PNT19" s="129"/>
      <c r="PNU19" s="129"/>
      <c r="PNV19" s="129"/>
      <c r="PNW19" s="129"/>
      <c r="PNX19" s="129"/>
      <c r="PNY19" s="129"/>
      <c r="PNZ19" s="129"/>
      <c r="POA19" s="129"/>
      <c r="POB19" s="129"/>
      <c r="POC19" s="129"/>
      <c r="POD19" s="129"/>
      <c r="POE19" s="129"/>
      <c r="POF19" s="129"/>
      <c r="POG19" s="129"/>
      <c r="POH19" s="129"/>
      <c r="POI19" s="129"/>
      <c r="POJ19" s="129"/>
      <c r="POK19" s="129"/>
      <c r="POL19" s="129"/>
      <c r="POM19" s="129"/>
      <c r="PON19" s="129"/>
      <c r="POO19" s="129"/>
      <c r="POP19" s="129"/>
      <c r="POQ19" s="129"/>
      <c r="POR19" s="129"/>
      <c r="POS19" s="129"/>
      <c r="POT19" s="129"/>
      <c r="POU19" s="129"/>
      <c r="POV19" s="129"/>
      <c r="POW19" s="129"/>
      <c r="POX19" s="129"/>
      <c r="POY19" s="129"/>
      <c r="POZ19" s="129"/>
      <c r="PPA19" s="129"/>
      <c r="PPB19" s="129"/>
      <c r="PPC19" s="129"/>
      <c r="PPD19" s="129"/>
      <c r="PPE19" s="129"/>
      <c r="PPF19" s="129"/>
      <c r="PPG19" s="129"/>
      <c r="PPH19" s="129"/>
      <c r="PPI19" s="129"/>
      <c r="PPJ19" s="129"/>
      <c r="PPK19" s="129"/>
      <c r="PPL19" s="129"/>
      <c r="PPM19" s="129"/>
      <c r="PPN19" s="129"/>
      <c r="PPO19" s="129"/>
      <c r="PPP19" s="129"/>
      <c r="PPQ19" s="129"/>
      <c r="PPR19" s="129"/>
      <c r="PPS19" s="129"/>
      <c r="PPT19" s="129"/>
      <c r="PPU19" s="129"/>
      <c r="PPV19" s="129"/>
      <c r="PPW19" s="129"/>
      <c r="PPX19" s="129"/>
      <c r="PPY19" s="129"/>
      <c r="PPZ19" s="129"/>
      <c r="PQA19" s="129"/>
      <c r="PQB19" s="129"/>
      <c r="PQC19" s="129"/>
      <c r="PQD19" s="129"/>
      <c r="PQE19" s="129"/>
      <c r="PQF19" s="129"/>
      <c r="PQG19" s="129"/>
      <c r="PQH19" s="129"/>
      <c r="PQI19" s="129"/>
      <c r="PQJ19" s="129"/>
      <c r="PQK19" s="129"/>
      <c r="PQL19" s="129"/>
      <c r="PQM19" s="129"/>
      <c r="PQN19" s="129"/>
      <c r="PQO19" s="129"/>
      <c r="PQP19" s="129"/>
      <c r="PQQ19" s="129"/>
      <c r="PQR19" s="129"/>
      <c r="PQS19" s="129"/>
      <c r="PQT19" s="129"/>
      <c r="PQU19" s="129"/>
      <c r="PQV19" s="129"/>
      <c r="PQW19" s="129"/>
      <c r="PQX19" s="129"/>
      <c r="PQY19" s="129"/>
      <c r="PQZ19" s="129"/>
      <c r="PRA19" s="129"/>
      <c r="PRB19" s="129"/>
      <c r="PRC19" s="129"/>
      <c r="PRD19" s="129"/>
      <c r="PRE19" s="129"/>
      <c r="PRF19" s="129"/>
      <c r="PRG19" s="129"/>
      <c r="PRH19" s="129"/>
      <c r="PRI19" s="129"/>
      <c r="PRJ19" s="129"/>
      <c r="PRK19" s="129"/>
      <c r="PRL19" s="129"/>
      <c r="PRM19" s="129"/>
      <c r="PRN19" s="129"/>
      <c r="PRO19" s="129"/>
      <c r="PRP19" s="129"/>
      <c r="PRQ19" s="129"/>
      <c r="PRR19" s="129"/>
      <c r="PRS19" s="129"/>
      <c r="PRT19" s="129"/>
      <c r="PRU19" s="129"/>
      <c r="PRV19" s="129"/>
      <c r="PRW19" s="129"/>
      <c r="PRX19" s="129"/>
      <c r="PRY19" s="129"/>
      <c r="PRZ19" s="129"/>
      <c r="PSA19" s="129"/>
      <c r="PSB19" s="129"/>
      <c r="PSC19" s="129"/>
      <c r="PSD19" s="129"/>
      <c r="PSE19" s="129"/>
      <c r="PSF19" s="129"/>
      <c r="PSG19" s="129"/>
      <c r="PSH19" s="129"/>
      <c r="PSI19" s="129"/>
      <c r="PSJ19" s="129"/>
      <c r="PSK19" s="129"/>
      <c r="PSL19" s="129"/>
      <c r="PSM19" s="129"/>
      <c r="PSN19" s="129"/>
      <c r="PSO19" s="129"/>
      <c r="PSP19" s="129"/>
      <c r="PSQ19" s="129"/>
      <c r="PSR19" s="129"/>
      <c r="PSS19" s="129"/>
      <c r="PST19" s="129"/>
      <c r="PSU19" s="129"/>
      <c r="PSV19" s="129"/>
      <c r="PSW19" s="129"/>
      <c r="PSX19" s="129"/>
      <c r="PSY19" s="129"/>
      <c r="PSZ19" s="129"/>
      <c r="PTA19" s="129"/>
      <c r="PTB19" s="129"/>
      <c r="PTC19" s="129"/>
      <c r="PTD19" s="129"/>
      <c r="PTE19" s="129"/>
      <c r="PTF19" s="129"/>
      <c r="PTG19" s="129"/>
      <c r="PTH19" s="129"/>
      <c r="PTI19" s="129"/>
      <c r="PTJ19" s="129"/>
      <c r="PTK19" s="129"/>
      <c r="PTL19" s="129"/>
      <c r="PTM19" s="129"/>
      <c r="PTN19" s="129"/>
      <c r="PTO19" s="129"/>
      <c r="PTP19" s="129"/>
      <c r="PTQ19" s="129"/>
      <c r="PTR19" s="129"/>
      <c r="PTS19" s="129"/>
      <c r="PTT19" s="129"/>
      <c r="PTU19" s="129"/>
      <c r="PTV19" s="129"/>
      <c r="PTW19" s="129"/>
      <c r="PTX19" s="129"/>
      <c r="PTY19" s="129"/>
      <c r="PTZ19" s="129"/>
      <c r="PUA19" s="129"/>
      <c r="PUB19" s="129"/>
      <c r="PUC19" s="129"/>
      <c r="PUD19" s="129"/>
      <c r="PUE19" s="129"/>
      <c r="PUF19" s="129"/>
      <c r="PUG19" s="129"/>
      <c r="PUH19" s="129"/>
      <c r="PUI19" s="129"/>
      <c r="PUJ19" s="129"/>
      <c r="PUK19" s="129"/>
      <c r="PUL19" s="129"/>
      <c r="PUM19" s="129"/>
      <c r="PUN19" s="129"/>
      <c r="PUO19" s="129"/>
      <c r="PUP19" s="129"/>
      <c r="PUQ19" s="129"/>
      <c r="PUR19" s="129"/>
      <c r="PUS19" s="129"/>
      <c r="PUT19" s="129"/>
      <c r="PUU19" s="129"/>
      <c r="PUV19" s="129"/>
      <c r="PUW19" s="129"/>
      <c r="PUX19" s="129"/>
      <c r="PUY19" s="129"/>
      <c r="PUZ19" s="129"/>
      <c r="PVA19" s="129"/>
      <c r="PVB19" s="129"/>
      <c r="PVC19" s="129"/>
      <c r="PVD19" s="129"/>
      <c r="PVE19" s="129"/>
      <c r="PVF19" s="129"/>
      <c r="PVG19" s="129"/>
      <c r="PVH19" s="129"/>
      <c r="PVI19" s="129"/>
      <c r="PVJ19" s="129"/>
      <c r="PVK19" s="129"/>
      <c r="PVL19" s="129"/>
      <c r="PVM19" s="129"/>
      <c r="PVN19" s="129"/>
      <c r="PVO19" s="129"/>
      <c r="PVP19" s="129"/>
      <c r="PVQ19" s="129"/>
      <c r="PVR19" s="129"/>
      <c r="PVS19" s="129"/>
      <c r="PVT19" s="129"/>
      <c r="PVU19" s="129"/>
      <c r="PVV19" s="129"/>
      <c r="PVW19" s="129"/>
      <c r="PVX19" s="129"/>
      <c r="PVY19" s="129"/>
      <c r="PVZ19" s="129"/>
      <c r="PWA19" s="129"/>
      <c r="PWB19" s="129"/>
      <c r="PWC19" s="129"/>
      <c r="PWD19" s="129"/>
      <c r="PWE19" s="129"/>
      <c r="PWF19" s="129"/>
      <c r="PWG19" s="129"/>
      <c r="PWH19" s="129"/>
      <c r="PWI19" s="129"/>
      <c r="PWJ19" s="129"/>
      <c r="PWK19" s="129"/>
      <c r="PWL19" s="129"/>
      <c r="PWM19" s="129"/>
      <c r="PWN19" s="129"/>
      <c r="PWO19" s="129"/>
      <c r="PWP19" s="129"/>
      <c r="PWQ19" s="129"/>
      <c r="PWR19" s="129"/>
      <c r="PWS19" s="129"/>
      <c r="PWT19" s="129"/>
      <c r="PWU19" s="129"/>
      <c r="PWV19" s="129"/>
      <c r="PWW19" s="129"/>
      <c r="PWX19" s="129"/>
      <c r="PWY19" s="129"/>
      <c r="PWZ19" s="129"/>
      <c r="PXA19" s="129"/>
      <c r="PXB19" s="129"/>
      <c r="PXC19" s="129"/>
      <c r="PXD19" s="129"/>
      <c r="PXE19" s="129"/>
      <c r="PXF19" s="129"/>
      <c r="PXG19" s="129"/>
      <c r="PXH19" s="129"/>
      <c r="PXI19" s="129"/>
      <c r="PXJ19" s="129"/>
      <c r="PXK19" s="129"/>
      <c r="PXL19" s="129"/>
      <c r="PXM19" s="129"/>
      <c r="PXN19" s="129"/>
      <c r="PXO19" s="129"/>
      <c r="PXP19" s="129"/>
      <c r="PXQ19" s="129"/>
      <c r="PXR19" s="129"/>
      <c r="PXS19" s="129"/>
      <c r="PXT19" s="129"/>
      <c r="PXU19" s="129"/>
      <c r="PXV19" s="129"/>
      <c r="PXW19" s="129"/>
      <c r="PXX19" s="129"/>
      <c r="PXY19" s="129"/>
      <c r="PXZ19" s="129"/>
      <c r="PYA19" s="129"/>
      <c r="PYB19" s="129"/>
      <c r="PYC19" s="129"/>
      <c r="PYD19" s="129"/>
      <c r="PYE19" s="129"/>
      <c r="PYF19" s="129"/>
      <c r="PYG19" s="129"/>
      <c r="PYH19" s="129"/>
      <c r="PYI19" s="129"/>
      <c r="PYJ19" s="129"/>
      <c r="PYK19" s="129"/>
      <c r="PYL19" s="129"/>
      <c r="PYM19" s="129"/>
      <c r="PYN19" s="129"/>
      <c r="PYO19" s="129"/>
      <c r="PYP19" s="129"/>
      <c r="PYQ19" s="129"/>
      <c r="PYR19" s="129"/>
      <c r="PYS19" s="129"/>
      <c r="PYT19" s="129"/>
      <c r="PYU19" s="129"/>
      <c r="PYV19" s="129"/>
      <c r="PYW19" s="129"/>
      <c r="PYX19" s="129"/>
      <c r="PYY19" s="129"/>
      <c r="PYZ19" s="129"/>
      <c r="PZA19" s="129"/>
      <c r="PZB19" s="129"/>
      <c r="PZC19" s="129"/>
      <c r="PZD19" s="129"/>
      <c r="PZE19" s="129"/>
      <c r="PZF19" s="129"/>
      <c r="PZG19" s="129"/>
      <c r="PZH19" s="129"/>
      <c r="PZI19" s="129"/>
      <c r="PZJ19" s="129"/>
      <c r="PZK19" s="129"/>
      <c r="PZL19" s="129"/>
      <c r="PZM19" s="129"/>
      <c r="PZN19" s="129"/>
      <c r="PZO19" s="129"/>
      <c r="PZP19" s="129"/>
      <c r="PZQ19" s="129"/>
      <c r="PZR19" s="129"/>
      <c r="PZS19" s="129"/>
      <c r="PZT19" s="129"/>
      <c r="PZU19" s="129"/>
      <c r="PZV19" s="129"/>
      <c r="PZW19" s="129"/>
      <c r="PZX19" s="129"/>
      <c r="PZY19" s="129"/>
      <c r="PZZ19" s="129"/>
      <c r="QAA19" s="129"/>
      <c r="QAB19" s="129"/>
      <c r="QAC19" s="129"/>
      <c r="QAD19" s="129"/>
      <c r="QAE19" s="129"/>
      <c r="QAF19" s="129"/>
      <c r="QAG19" s="129"/>
      <c r="QAH19" s="129"/>
      <c r="QAI19" s="129"/>
      <c r="QAJ19" s="129"/>
      <c r="QAK19" s="129"/>
      <c r="QAL19" s="129"/>
      <c r="QAM19" s="129"/>
      <c r="QAN19" s="129"/>
      <c r="QAO19" s="129"/>
      <c r="QAP19" s="129"/>
      <c r="QAQ19" s="129"/>
      <c r="QAR19" s="129"/>
      <c r="QAS19" s="129"/>
      <c r="QAT19" s="129"/>
      <c r="QAU19" s="129"/>
      <c r="QAV19" s="129"/>
      <c r="QAW19" s="129"/>
      <c r="QAX19" s="129"/>
      <c r="QAY19" s="129"/>
      <c r="QAZ19" s="129"/>
      <c r="QBA19" s="129"/>
      <c r="QBB19" s="129"/>
      <c r="QBC19" s="129"/>
      <c r="QBD19" s="129"/>
      <c r="QBE19" s="129"/>
      <c r="QBF19" s="129"/>
      <c r="QBG19" s="129"/>
      <c r="QBH19" s="129"/>
      <c r="QBI19" s="129"/>
      <c r="QBJ19" s="129"/>
      <c r="QBK19" s="129"/>
      <c r="QBL19" s="129"/>
      <c r="QBM19" s="129"/>
      <c r="QBN19" s="129"/>
      <c r="QBO19" s="129"/>
      <c r="QBP19" s="129"/>
      <c r="QBQ19" s="129"/>
      <c r="QBR19" s="129"/>
      <c r="QBS19" s="129"/>
      <c r="QBT19" s="129"/>
      <c r="QBU19" s="129"/>
      <c r="QBV19" s="129"/>
      <c r="QBW19" s="129"/>
      <c r="QBX19" s="129"/>
      <c r="QBY19" s="129"/>
      <c r="QBZ19" s="129"/>
      <c r="QCA19" s="129"/>
      <c r="QCB19" s="129"/>
      <c r="QCC19" s="129"/>
      <c r="QCD19" s="129"/>
      <c r="QCE19" s="129"/>
      <c r="QCF19" s="129"/>
      <c r="QCG19" s="129"/>
      <c r="QCH19" s="129"/>
      <c r="QCI19" s="129"/>
      <c r="QCJ19" s="129"/>
      <c r="QCK19" s="129"/>
      <c r="QCL19" s="129"/>
      <c r="QCM19" s="129"/>
      <c r="QCN19" s="129"/>
      <c r="QCO19" s="129"/>
      <c r="QCP19" s="129"/>
      <c r="QCQ19" s="129"/>
      <c r="QCR19" s="129"/>
      <c r="QCS19" s="129"/>
      <c r="QCT19" s="129"/>
      <c r="QCU19" s="129"/>
      <c r="QCV19" s="129"/>
      <c r="QCW19" s="129"/>
      <c r="QCX19" s="129"/>
      <c r="QCY19" s="129"/>
      <c r="QCZ19" s="129"/>
      <c r="QDA19" s="129"/>
      <c r="QDB19" s="129"/>
      <c r="QDC19" s="129"/>
      <c r="QDD19" s="129"/>
      <c r="QDE19" s="129"/>
      <c r="QDF19" s="129"/>
      <c r="QDG19" s="129"/>
      <c r="QDH19" s="129"/>
      <c r="QDI19" s="129"/>
      <c r="QDJ19" s="129"/>
      <c r="QDK19" s="129"/>
      <c r="QDL19" s="129"/>
      <c r="QDM19" s="129"/>
      <c r="QDN19" s="129"/>
      <c r="QDO19" s="129"/>
      <c r="QDP19" s="129"/>
      <c r="QDQ19" s="129"/>
      <c r="QDR19" s="129"/>
      <c r="QDS19" s="129"/>
      <c r="QDT19" s="129"/>
      <c r="QDU19" s="129"/>
      <c r="QDV19" s="129"/>
      <c r="QDW19" s="129"/>
      <c r="QDX19" s="129"/>
      <c r="QDY19" s="129"/>
      <c r="QDZ19" s="129"/>
      <c r="QEA19" s="129"/>
      <c r="QEB19" s="129"/>
      <c r="QEC19" s="129"/>
      <c r="QED19" s="129"/>
      <c r="QEE19" s="129"/>
      <c r="QEF19" s="129"/>
      <c r="QEG19" s="129"/>
      <c r="QEH19" s="129"/>
      <c r="QEI19" s="129"/>
      <c r="QEJ19" s="129"/>
      <c r="QEK19" s="129"/>
      <c r="QEL19" s="129"/>
      <c r="QEM19" s="129"/>
      <c r="QEN19" s="129"/>
      <c r="QEO19" s="129"/>
      <c r="QEP19" s="129"/>
      <c r="QEQ19" s="129"/>
      <c r="QER19" s="129"/>
      <c r="QES19" s="129"/>
      <c r="QET19" s="129"/>
      <c r="QEU19" s="129"/>
      <c r="QEV19" s="129"/>
      <c r="QEW19" s="129"/>
      <c r="QEX19" s="129"/>
      <c r="QEY19" s="129"/>
      <c r="QEZ19" s="129"/>
      <c r="QFA19" s="129"/>
      <c r="QFB19" s="129"/>
      <c r="QFC19" s="129"/>
      <c r="QFD19" s="129"/>
      <c r="QFE19" s="129"/>
      <c r="QFF19" s="129"/>
      <c r="QFG19" s="129"/>
      <c r="QFH19" s="129"/>
      <c r="QFI19" s="129"/>
      <c r="QFJ19" s="129"/>
      <c r="QFK19" s="129"/>
      <c r="QFL19" s="129"/>
      <c r="QFM19" s="129"/>
      <c r="QFN19" s="129"/>
      <c r="QFO19" s="129"/>
      <c r="QFP19" s="129"/>
      <c r="QFQ19" s="129"/>
      <c r="QFR19" s="129"/>
      <c r="QFS19" s="129"/>
      <c r="QFT19" s="129"/>
      <c r="QFU19" s="129"/>
      <c r="QFV19" s="129"/>
      <c r="QFW19" s="129"/>
      <c r="QFX19" s="129"/>
      <c r="QFY19" s="129"/>
      <c r="QFZ19" s="129"/>
      <c r="QGA19" s="129"/>
      <c r="QGB19" s="129"/>
      <c r="QGC19" s="129"/>
      <c r="QGD19" s="129"/>
      <c r="QGE19" s="129"/>
      <c r="QGF19" s="129"/>
      <c r="QGG19" s="129"/>
      <c r="QGH19" s="129"/>
      <c r="QGI19" s="129"/>
      <c r="QGJ19" s="129"/>
      <c r="QGK19" s="129"/>
      <c r="QGL19" s="129"/>
      <c r="QGM19" s="129"/>
      <c r="QGN19" s="129"/>
      <c r="QGO19" s="129"/>
      <c r="QGP19" s="129"/>
      <c r="QGQ19" s="129"/>
      <c r="QGR19" s="129"/>
      <c r="QGS19" s="129"/>
      <c r="QGT19" s="129"/>
      <c r="QGU19" s="129"/>
      <c r="QGV19" s="129"/>
      <c r="QGW19" s="129"/>
      <c r="QGX19" s="129"/>
      <c r="QGY19" s="129"/>
      <c r="QGZ19" s="129"/>
      <c r="QHA19" s="129"/>
      <c r="QHB19" s="129"/>
      <c r="QHC19" s="129"/>
      <c r="QHD19" s="129"/>
      <c r="QHE19" s="129"/>
      <c r="QHF19" s="129"/>
      <c r="QHG19" s="129"/>
      <c r="QHH19" s="129"/>
      <c r="QHI19" s="129"/>
      <c r="QHJ19" s="129"/>
      <c r="QHK19" s="129"/>
      <c r="QHL19" s="129"/>
      <c r="QHM19" s="129"/>
      <c r="QHN19" s="129"/>
      <c r="QHO19" s="129"/>
      <c r="QHP19" s="129"/>
      <c r="QHQ19" s="129"/>
      <c r="QHR19" s="129"/>
      <c r="QHS19" s="129"/>
      <c r="QHT19" s="129"/>
      <c r="QHU19" s="129"/>
      <c r="QHV19" s="129"/>
      <c r="QHW19" s="129"/>
      <c r="QHX19" s="129"/>
      <c r="QHY19" s="129"/>
      <c r="QHZ19" s="129"/>
      <c r="QIA19" s="129"/>
      <c r="QIB19" s="129"/>
      <c r="QIC19" s="129"/>
      <c r="QID19" s="129"/>
      <c r="QIE19" s="129"/>
      <c r="QIF19" s="129"/>
      <c r="QIG19" s="129"/>
      <c r="QIH19" s="129"/>
      <c r="QII19" s="129"/>
      <c r="QIJ19" s="129"/>
      <c r="QIK19" s="129"/>
      <c r="QIL19" s="129"/>
      <c r="QIM19" s="129"/>
      <c r="QIN19" s="129"/>
      <c r="QIO19" s="129"/>
      <c r="QIP19" s="129"/>
      <c r="QIQ19" s="129"/>
      <c r="QIR19" s="129"/>
      <c r="QIS19" s="129"/>
      <c r="QIT19" s="129"/>
      <c r="QIU19" s="129"/>
      <c r="QIV19" s="129"/>
      <c r="QIW19" s="129"/>
      <c r="QIX19" s="129"/>
      <c r="QIY19" s="129"/>
      <c r="QIZ19" s="129"/>
      <c r="QJA19" s="129"/>
      <c r="QJB19" s="129"/>
      <c r="QJC19" s="129"/>
      <c r="QJD19" s="129"/>
      <c r="QJE19" s="129"/>
      <c r="QJF19" s="129"/>
      <c r="QJG19" s="129"/>
      <c r="QJH19" s="129"/>
      <c r="QJI19" s="129"/>
      <c r="QJJ19" s="129"/>
      <c r="QJK19" s="129"/>
      <c r="QJL19" s="129"/>
      <c r="QJM19" s="129"/>
      <c r="QJN19" s="129"/>
      <c r="QJO19" s="129"/>
      <c r="QJP19" s="129"/>
      <c r="QJQ19" s="129"/>
      <c r="QJR19" s="129"/>
      <c r="QJS19" s="129"/>
      <c r="QJT19" s="129"/>
      <c r="QJU19" s="129"/>
      <c r="QJV19" s="129"/>
      <c r="QJW19" s="129"/>
      <c r="QJX19" s="129"/>
      <c r="QJY19" s="129"/>
      <c r="QJZ19" s="129"/>
      <c r="QKA19" s="129"/>
      <c r="QKB19" s="129"/>
      <c r="QKC19" s="129"/>
      <c r="QKD19" s="129"/>
      <c r="QKE19" s="129"/>
      <c r="QKF19" s="129"/>
      <c r="QKG19" s="129"/>
      <c r="QKH19" s="129"/>
      <c r="QKI19" s="129"/>
      <c r="QKJ19" s="129"/>
      <c r="QKK19" s="129"/>
      <c r="QKL19" s="129"/>
      <c r="QKM19" s="129"/>
      <c r="QKN19" s="129"/>
      <c r="QKO19" s="129"/>
      <c r="QKP19" s="129"/>
      <c r="QKQ19" s="129"/>
      <c r="QKR19" s="129"/>
      <c r="QKS19" s="129"/>
      <c r="QKT19" s="129"/>
      <c r="QKU19" s="129"/>
      <c r="QKV19" s="129"/>
      <c r="QKW19" s="129"/>
      <c r="QKX19" s="129"/>
      <c r="QKY19" s="129"/>
      <c r="QKZ19" s="129"/>
      <c r="QLA19" s="129"/>
      <c r="QLB19" s="129"/>
      <c r="QLC19" s="129"/>
      <c r="QLD19" s="129"/>
      <c r="QLE19" s="129"/>
      <c r="QLF19" s="129"/>
      <c r="QLG19" s="129"/>
      <c r="QLH19" s="129"/>
      <c r="QLI19" s="129"/>
      <c r="QLJ19" s="129"/>
      <c r="QLK19" s="129"/>
      <c r="QLL19" s="129"/>
      <c r="QLM19" s="129"/>
      <c r="QLN19" s="129"/>
      <c r="QLO19" s="129"/>
      <c r="QLP19" s="129"/>
      <c r="QLQ19" s="129"/>
      <c r="QLR19" s="129"/>
      <c r="QLS19" s="129"/>
      <c r="QLT19" s="129"/>
      <c r="QLU19" s="129"/>
      <c r="QLV19" s="129"/>
      <c r="QLW19" s="129"/>
      <c r="QLX19" s="129"/>
      <c r="QLY19" s="129"/>
      <c r="QLZ19" s="129"/>
      <c r="QMA19" s="129"/>
      <c r="QMB19" s="129"/>
      <c r="QMC19" s="129"/>
      <c r="QMD19" s="129"/>
      <c r="QME19" s="129"/>
      <c r="QMF19" s="129"/>
      <c r="QMG19" s="129"/>
      <c r="QMH19" s="129"/>
      <c r="QMI19" s="129"/>
      <c r="QMJ19" s="129"/>
      <c r="QMK19" s="129"/>
      <c r="QML19" s="129"/>
      <c r="QMM19" s="129"/>
      <c r="QMN19" s="129"/>
      <c r="QMO19" s="129"/>
      <c r="QMP19" s="129"/>
      <c r="QMQ19" s="129"/>
      <c r="QMR19" s="129"/>
      <c r="QMS19" s="129"/>
      <c r="QMT19" s="129"/>
      <c r="QMU19" s="129"/>
      <c r="QMV19" s="129"/>
      <c r="QMW19" s="129"/>
      <c r="QMX19" s="129"/>
      <c r="QMY19" s="129"/>
      <c r="QMZ19" s="129"/>
      <c r="QNA19" s="129"/>
      <c r="QNB19" s="129"/>
      <c r="QNC19" s="129"/>
      <c r="QND19" s="129"/>
      <c r="QNE19" s="129"/>
      <c r="QNF19" s="129"/>
      <c r="QNG19" s="129"/>
      <c r="QNH19" s="129"/>
      <c r="QNI19" s="129"/>
      <c r="QNJ19" s="129"/>
      <c r="QNK19" s="129"/>
      <c r="QNL19" s="129"/>
      <c r="QNM19" s="129"/>
      <c r="QNN19" s="129"/>
      <c r="QNO19" s="129"/>
      <c r="QNP19" s="129"/>
      <c r="QNQ19" s="129"/>
      <c r="QNR19" s="129"/>
      <c r="QNS19" s="129"/>
      <c r="QNT19" s="129"/>
      <c r="QNU19" s="129"/>
      <c r="QNV19" s="129"/>
      <c r="QNW19" s="129"/>
      <c r="QNX19" s="129"/>
      <c r="QNY19" s="129"/>
      <c r="QNZ19" s="129"/>
      <c r="QOA19" s="129"/>
      <c r="QOB19" s="129"/>
      <c r="QOC19" s="129"/>
      <c r="QOD19" s="129"/>
      <c r="QOE19" s="129"/>
      <c r="QOF19" s="129"/>
      <c r="QOG19" s="129"/>
      <c r="QOH19" s="129"/>
      <c r="QOI19" s="129"/>
      <c r="QOJ19" s="129"/>
      <c r="QOK19" s="129"/>
      <c r="QOL19" s="129"/>
      <c r="QOM19" s="129"/>
      <c r="QON19" s="129"/>
      <c r="QOO19" s="129"/>
      <c r="QOP19" s="129"/>
      <c r="QOQ19" s="129"/>
      <c r="QOR19" s="129"/>
      <c r="QOS19" s="129"/>
      <c r="QOT19" s="129"/>
      <c r="QOU19" s="129"/>
      <c r="QOV19" s="129"/>
      <c r="QOW19" s="129"/>
      <c r="QOX19" s="129"/>
      <c r="QOY19" s="129"/>
      <c r="QOZ19" s="129"/>
      <c r="QPA19" s="129"/>
      <c r="QPB19" s="129"/>
      <c r="QPC19" s="129"/>
      <c r="QPD19" s="129"/>
      <c r="QPE19" s="129"/>
      <c r="QPF19" s="129"/>
      <c r="QPG19" s="129"/>
      <c r="QPH19" s="129"/>
      <c r="QPI19" s="129"/>
      <c r="QPJ19" s="129"/>
      <c r="QPK19" s="129"/>
      <c r="QPL19" s="129"/>
      <c r="QPM19" s="129"/>
      <c r="QPN19" s="129"/>
      <c r="QPO19" s="129"/>
      <c r="QPP19" s="129"/>
      <c r="QPQ19" s="129"/>
      <c r="QPR19" s="129"/>
      <c r="QPS19" s="129"/>
      <c r="QPT19" s="129"/>
      <c r="QPU19" s="129"/>
      <c r="QPV19" s="129"/>
      <c r="QPW19" s="129"/>
      <c r="QPX19" s="129"/>
      <c r="QPY19" s="129"/>
      <c r="QPZ19" s="129"/>
      <c r="QQA19" s="129"/>
      <c r="QQB19" s="129"/>
      <c r="QQC19" s="129"/>
      <c r="QQD19" s="129"/>
      <c r="QQE19" s="129"/>
      <c r="QQF19" s="129"/>
      <c r="QQG19" s="129"/>
      <c r="QQH19" s="129"/>
      <c r="QQI19" s="129"/>
      <c r="QQJ19" s="129"/>
      <c r="QQK19" s="129"/>
      <c r="QQL19" s="129"/>
      <c r="QQM19" s="129"/>
      <c r="QQN19" s="129"/>
      <c r="QQO19" s="129"/>
      <c r="QQP19" s="129"/>
      <c r="QQQ19" s="129"/>
      <c r="QQR19" s="129"/>
      <c r="QQS19" s="129"/>
      <c r="QQT19" s="129"/>
      <c r="QQU19" s="129"/>
      <c r="QQV19" s="129"/>
      <c r="QQW19" s="129"/>
      <c r="QQX19" s="129"/>
      <c r="QQY19" s="129"/>
      <c r="QQZ19" s="129"/>
      <c r="QRA19" s="129"/>
      <c r="QRB19" s="129"/>
      <c r="QRC19" s="129"/>
      <c r="QRD19" s="129"/>
      <c r="QRE19" s="129"/>
      <c r="QRF19" s="129"/>
      <c r="QRG19" s="129"/>
      <c r="QRH19" s="129"/>
      <c r="QRI19" s="129"/>
      <c r="QRJ19" s="129"/>
      <c r="QRK19" s="129"/>
      <c r="QRL19" s="129"/>
      <c r="QRM19" s="129"/>
      <c r="QRN19" s="129"/>
      <c r="QRO19" s="129"/>
      <c r="QRP19" s="129"/>
      <c r="QRQ19" s="129"/>
      <c r="QRR19" s="129"/>
      <c r="QRS19" s="129"/>
      <c r="QRT19" s="129"/>
      <c r="QRU19" s="129"/>
      <c r="QRV19" s="129"/>
      <c r="QRW19" s="129"/>
      <c r="QRX19" s="129"/>
      <c r="QRY19" s="129"/>
      <c r="QRZ19" s="129"/>
      <c r="QSA19" s="129"/>
      <c r="QSB19" s="129"/>
      <c r="QSC19" s="129"/>
      <c r="QSD19" s="129"/>
      <c r="QSE19" s="129"/>
      <c r="QSF19" s="129"/>
      <c r="QSG19" s="129"/>
      <c r="QSH19" s="129"/>
      <c r="QSI19" s="129"/>
      <c r="QSJ19" s="129"/>
      <c r="QSK19" s="129"/>
      <c r="QSL19" s="129"/>
      <c r="QSM19" s="129"/>
      <c r="QSN19" s="129"/>
      <c r="QSO19" s="129"/>
      <c r="QSP19" s="129"/>
      <c r="QSQ19" s="129"/>
      <c r="QSR19" s="129"/>
      <c r="QSS19" s="129"/>
      <c r="QST19" s="129"/>
      <c r="QSU19" s="129"/>
      <c r="QSV19" s="129"/>
      <c r="QSW19" s="129"/>
      <c r="QSX19" s="129"/>
      <c r="QSY19" s="129"/>
      <c r="QSZ19" s="129"/>
      <c r="QTA19" s="129"/>
      <c r="QTB19" s="129"/>
      <c r="QTC19" s="129"/>
      <c r="QTD19" s="129"/>
      <c r="QTE19" s="129"/>
      <c r="QTF19" s="129"/>
      <c r="QTG19" s="129"/>
      <c r="QTH19" s="129"/>
      <c r="QTI19" s="129"/>
      <c r="QTJ19" s="129"/>
      <c r="QTK19" s="129"/>
      <c r="QTL19" s="129"/>
      <c r="QTM19" s="129"/>
      <c r="QTN19" s="129"/>
      <c r="QTO19" s="129"/>
      <c r="QTP19" s="129"/>
      <c r="QTQ19" s="129"/>
      <c r="QTR19" s="129"/>
      <c r="QTS19" s="129"/>
      <c r="QTT19" s="129"/>
      <c r="QTU19" s="129"/>
      <c r="QTV19" s="129"/>
      <c r="QTW19" s="129"/>
      <c r="QTX19" s="129"/>
      <c r="QTY19" s="129"/>
      <c r="QTZ19" s="129"/>
      <c r="QUA19" s="129"/>
      <c r="QUB19" s="129"/>
      <c r="QUC19" s="129"/>
      <c r="QUD19" s="129"/>
      <c r="QUE19" s="129"/>
      <c r="QUF19" s="129"/>
      <c r="QUG19" s="129"/>
      <c r="QUH19" s="129"/>
      <c r="QUI19" s="129"/>
      <c r="QUJ19" s="129"/>
      <c r="QUK19" s="129"/>
      <c r="QUL19" s="129"/>
      <c r="QUM19" s="129"/>
      <c r="QUN19" s="129"/>
      <c r="QUO19" s="129"/>
      <c r="QUP19" s="129"/>
      <c r="QUQ19" s="129"/>
      <c r="QUR19" s="129"/>
      <c r="QUS19" s="129"/>
      <c r="QUT19" s="129"/>
      <c r="QUU19" s="129"/>
      <c r="QUV19" s="129"/>
      <c r="QUW19" s="129"/>
      <c r="QUX19" s="129"/>
      <c r="QUY19" s="129"/>
      <c r="QUZ19" s="129"/>
      <c r="QVA19" s="129"/>
      <c r="QVB19" s="129"/>
      <c r="QVC19" s="129"/>
      <c r="QVD19" s="129"/>
      <c r="QVE19" s="129"/>
      <c r="QVF19" s="129"/>
      <c r="QVG19" s="129"/>
      <c r="QVH19" s="129"/>
      <c r="QVI19" s="129"/>
      <c r="QVJ19" s="129"/>
      <c r="QVK19" s="129"/>
      <c r="QVL19" s="129"/>
      <c r="QVM19" s="129"/>
      <c r="QVN19" s="129"/>
      <c r="QVO19" s="129"/>
      <c r="QVP19" s="129"/>
      <c r="QVQ19" s="129"/>
      <c r="QVR19" s="129"/>
      <c r="QVS19" s="129"/>
      <c r="QVT19" s="129"/>
      <c r="QVU19" s="129"/>
      <c r="QVV19" s="129"/>
      <c r="QVW19" s="129"/>
      <c r="QVX19" s="129"/>
      <c r="QVY19" s="129"/>
      <c r="QVZ19" s="129"/>
      <c r="QWA19" s="129"/>
      <c r="QWB19" s="129"/>
      <c r="QWC19" s="129"/>
      <c r="QWD19" s="129"/>
      <c r="QWE19" s="129"/>
      <c r="QWF19" s="129"/>
      <c r="QWG19" s="129"/>
      <c r="QWH19" s="129"/>
      <c r="QWI19" s="129"/>
      <c r="QWJ19" s="129"/>
      <c r="QWK19" s="129"/>
      <c r="QWL19" s="129"/>
      <c r="QWM19" s="129"/>
      <c r="QWN19" s="129"/>
      <c r="QWO19" s="129"/>
      <c r="QWP19" s="129"/>
      <c r="QWQ19" s="129"/>
      <c r="QWR19" s="129"/>
      <c r="QWS19" s="129"/>
      <c r="QWT19" s="129"/>
      <c r="QWU19" s="129"/>
      <c r="QWV19" s="129"/>
      <c r="QWW19" s="129"/>
      <c r="QWX19" s="129"/>
      <c r="QWY19" s="129"/>
      <c r="QWZ19" s="129"/>
      <c r="QXA19" s="129"/>
      <c r="QXB19" s="129"/>
      <c r="QXC19" s="129"/>
      <c r="QXD19" s="129"/>
      <c r="QXE19" s="129"/>
      <c r="QXF19" s="129"/>
      <c r="QXG19" s="129"/>
      <c r="QXH19" s="129"/>
      <c r="QXI19" s="129"/>
      <c r="QXJ19" s="129"/>
      <c r="QXK19" s="129"/>
      <c r="QXL19" s="129"/>
      <c r="QXM19" s="129"/>
      <c r="QXN19" s="129"/>
      <c r="QXO19" s="129"/>
      <c r="QXP19" s="129"/>
      <c r="QXQ19" s="129"/>
      <c r="QXR19" s="129"/>
      <c r="QXS19" s="129"/>
      <c r="QXT19" s="129"/>
      <c r="QXU19" s="129"/>
      <c r="QXV19" s="129"/>
      <c r="QXW19" s="129"/>
      <c r="QXX19" s="129"/>
      <c r="QXY19" s="129"/>
      <c r="QXZ19" s="129"/>
      <c r="QYA19" s="129"/>
      <c r="QYB19" s="129"/>
      <c r="QYC19" s="129"/>
      <c r="QYD19" s="129"/>
      <c r="QYE19" s="129"/>
      <c r="QYF19" s="129"/>
      <c r="QYG19" s="129"/>
      <c r="QYH19" s="129"/>
      <c r="QYI19" s="129"/>
      <c r="QYJ19" s="129"/>
      <c r="QYK19" s="129"/>
      <c r="QYL19" s="129"/>
      <c r="QYM19" s="129"/>
      <c r="QYN19" s="129"/>
      <c r="QYO19" s="129"/>
      <c r="QYP19" s="129"/>
      <c r="QYQ19" s="129"/>
      <c r="QYR19" s="129"/>
      <c r="QYS19" s="129"/>
      <c r="QYT19" s="129"/>
      <c r="QYU19" s="129"/>
      <c r="QYV19" s="129"/>
      <c r="QYW19" s="129"/>
      <c r="QYX19" s="129"/>
      <c r="QYY19" s="129"/>
      <c r="QYZ19" s="129"/>
      <c r="QZA19" s="129"/>
      <c r="QZB19" s="129"/>
      <c r="QZC19" s="129"/>
      <c r="QZD19" s="129"/>
      <c r="QZE19" s="129"/>
      <c r="QZF19" s="129"/>
      <c r="QZG19" s="129"/>
      <c r="QZH19" s="129"/>
      <c r="QZI19" s="129"/>
      <c r="QZJ19" s="129"/>
      <c r="QZK19" s="129"/>
      <c r="QZL19" s="129"/>
      <c r="QZM19" s="129"/>
      <c r="QZN19" s="129"/>
      <c r="QZO19" s="129"/>
      <c r="QZP19" s="129"/>
      <c r="QZQ19" s="129"/>
      <c r="QZR19" s="129"/>
      <c r="QZS19" s="129"/>
      <c r="QZT19" s="129"/>
      <c r="QZU19" s="129"/>
      <c r="QZV19" s="129"/>
      <c r="QZW19" s="129"/>
      <c r="QZX19" s="129"/>
      <c r="QZY19" s="129"/>
      <c r="QZZ19" s="129"/>
      <c r="RAA19" s="129"/>
      <c r="RAB19" s="129"/>
      <c r="RAC19" s="129"/>
      <c r="RAD19" s="129"/>
      <c r="RAE19" s="129"/>
      <c r="RAF19" s="129"/>
      <c r="RAG19" s="129"/>
      <c r="RAH19" s="129"/>
      <c r="RAI19" s="129"/>
      <c r="RAJ19" s="129"/>
      <c r="RAK19" s="129"/>
      <c r="RAL19" s="129"/>
      <c r="RAM19" s="129"/>
      <c r="RAN19" s="129"/>
      <c r="RAO19" s="129"/>
      <c r="RAP19" s="129"/>
      <c r="RAQ19" s="129"/>
      <c r="RAR19" s="129"/>
      <c r="RAS19" s="129"/>
      <c r="RAT19" s="129"/>
      <c r="RAU19" s="129"/>
      <c r="RAV19" s="129"/>
      <c r="RAW19" s="129"/>
      <c r="RAX19" s="129"/>
      <c r="RAY19" s="129"/>
      <c r="RAZ19" s="129"/>
      <c r="RBA19" s="129"/>
      <c r="RBB19" s="129"/>
      <c r="RBC19" s="129"/>
      <c r="RBD19" s="129"/>
      <c r="RBE19" s="129"/>
      <c r="RBF19" s="129"/>
      <c r="RBG19" s="129"/>
      <c r="RBH19" s="129"/>
      <c r="RBI19" s="129"/>
      <c r="RBJ19" s="129"/>
      <c r="RBK19" s="129"/>
      <c r="RBL19" s="129"/>
      <c r="RBM19" s="129"/>
      <c r="RBN19" s="129"/>
      <c r="RBO19" s="129"/>
      <c r="RBP19" s="129"/>
      <c r="RBQ19" s="129"/>
      <c r="RBR19" s="129"/>
      <c r="RBS19" s="129"/>
      <c r="RBT19" s="129"/>
      <c r="RBU19" s="129"/>
      <c r="RBV19" s="129"/>
      <c r="RBW19" s="129"/>
      <c r="RBX19" s="129"/>
      <c r="RBY19" s="129"/>
      <c r="RBZ19" s="129"/>
      <c r="RCA19" s="129"/>
      <c r="RCB19" s="129"/>
      <c r="RCC19" s="129"/>
      <c r="RCD19" s="129"/>
      <c r="RCE19" s="129"/>
      <c r="RCF19" s="129"/>
      <c r="RCG19" s="129"/>
      <c r="RCH19" s="129"/>
      <c r="RCI19" s="129"/>
      <c r="RCJ19" s="129"/>
      <c r="RCK19" s="129"/>
      <c r="RCL19" s="129"/>
      <c r="RCM19" s="129"/>
      <c r="RCN19" s="129"/>
      <c r="RCO19" s="129"/>
      <c r="RCP19" s="129"/>
      <c r="RCQ19" s="129"/>
      <c r="RCR19" s="129"/>
      <c r="RCS19" s="129"/>
      <c r="RCT19" s="129"/>
      <c r="RCU19" s="129"/>
      <c r="RCV19" s="129"/>
      <c r="RCW19" s="129"/>
      <c r="RCX19" s="129"/>
      <c r="RCY19" s="129"/>
      <c r="RCZ19" s="129"/>
      <c r="RDA19" s="129"/>
      <c r="RDB19" s="129"/>
      <c r="RDC19" s="129"/>
      <c r="RDD19" s="129"/>
      <c r="RDE19" s="129"/>
      <c r="RDF19" s="129"/>
      <c r="RDG19" s="129"/>
      <c r="RDH19" s="129"/>
      <c r="RDI19" s="129"/>
      <c r="RDJ19" s="129"/>
      <c r="RDK19" s="129"/>
      <c r="RDL19" s="129"/>
      <c r="RDM19" s="129"/>
      <c r="RDN19" s="129"/>
      <c r="RDO19" s="129"/>
      <c r="RDP19" s="129"/>
      <c r="RDQ19" s="129"/>
      <c r="RDR19" s="129"/>
      <c r="RDS19" s="129"/>
      <c r="RDT19" s="129"/>
      <c r="RDU19" s="129"/>
      <c r="RDV19" s="129"/>
      <c r="RDW19" s="129"/>
      <c r="RDX19" s="129"/>
      <c r="RDY19" s="129"/>
      <c r="RDZ19" s="129"/>
      <c r="REA19" s="129"/>
      <c r="REB19" s="129"/>
      <c r="REC19" s="129"/>
      <c r="RED19" s="129"/>
      <c r="REE19" s="129"/>
      <c r="REF19" s="129"/>
      <c r="REG19" s="129"/>
      <c r="REH19" s="129"/>
      <c r="REI19" s="129"/>
      <c r="REJ19" s="129"/>
      <c r="REK19" s="129"/>
      <c r="REL19" s="129"/>
      <c r="REM19" s="129"/>
      <c r="REN19" s="129"/>
      <c r="REO19" s="129"/>
      <c r="REP19" s="129"/>
      <c r="REQ19" s="129"/>
      <c r="RER19" s="129"/>
      <c r="RES19" s="129"/>
      <c r="RET19" s="129"/>
      <c r="REU19" s="129"/>
      <c r="REV19" s="129"/>
      <c r="REW19" s="129"/>
      <c r="REX19" s="129"/>
      <c r="REY19" s="129"/>
      <c r="REZ19" s="129"/>
      <c r="RFA19" s="129"/>
      <c r="RFB19" s="129"/>
      <c r="RFC19" s="129"/>
      <c r="RFD19" s="129"/>
      <c r="RFE19" s="129"/>
      <c r="RFF19" s="129"/>
      <c r="RFG19" s="129"/>
      <c r="RFH19" s="129"/>
      <c r="RFI19" s="129"/>
      <c r="RFJ19" s="129"/>
      <c r="RFK19" s="129"/>
      <c r="RFL19" s="129"/>
      <c r="RFM19" s="129"/>
      <c r="RFN19" s="129"/>
      <c r="RFO19" s="129"/>
      <c r="RFP19" s="129"/>
      <c r="RFQ19" s="129"/>
      <c r="RFR19" s="129"/>
      <c r="RFS19" s="129"/>
      <c r="RFT19" s="129"/>
      <c r="RFU19" s="129"/>
      <c r="RFV19" s="129"/>
      <c r="RFW19" s="129"/>
      <c r="RFX19" s="129"/>
      <c r="RFY19" s="129"/>
      <c r="RFZ19" s="129"/>
      <c r="RGA19" s="129"/>
      <c r="RGB19" s="129"/>
      <c r="RGC19" s="129"/>
      <c r="RGD19" s="129"/>
      <c r="RGE19" s="129"/>
      <c r="RGF19" s="129"/>
      <c r="RGG19" s="129"/>
      <c r="RGH19" s="129"/>
      <c r="RGI19" s="129"/>
      <c r="RGJ19" s="129"/>
      <c r="RGK19" s="129"/>
      <c r="RGL19" s="129"/>
      <c r="RGM19" s="129"/>
      <c r="RGN19" s="129"/>
      <c r="RGO19" s="129"/>
      <c r="RGP19" s="129"/>
      <c r="RGQ19" s="129"/>
      <c r="RGR19" s="129"/>
      <c r="RGS19" s="129"/>
      <c r="RGT19" s="129"/>
      <c r="RGU19" s="129"/>
      <c r="RGV19" s="129"/>
      <c r="RGW19" s="129"/>
      <c r="RGX19" s="129"/>
      <c r="RGY19" s="129"/>
      <c r="RGZ19" s="129"/>
      <c r="RHA19" s="129"/>
      <c r="RHB19" s="129"/>
      <c r="RHC19" s="129"/>
      <c r="RHD19" s="129"/>
      <c r="RHE19" s="129"/>
      <c r="RHF19" s="129"/>
      <c r="RHG19" s="129"/>
      <c r="RHH19" s="129"/>
      <c r="RHI19" s="129"/>
      <c r="RHJ19" s="129"/>
      <c r="RHK19" s="129"/>
      <c r="RHL19" s="129"/>
      <c r="RHM19" s="129"/>
      <c r="RHN19" s="129"/>
      <c r="RHO19" s="129"/>
      <c r="RHP19" s="129"/>
      <c r="RHQ19" s="129"/>
      <c r="RHR19" s="129"/>
      <c r="RHS19" s="129"/>
      <c r="RHT19" s="129"/>
      <c r="RHU19" s="129"/>
      <c r="RHV19" s="129"/>
      <c r="RHW19" s="129"/>
      <c r="RHX19" s="129"/>
      <c r="RHY19" s="129"/>
      <c r="RHZ19" s="129"/>
      <c r="RIA19" s="129"/>
      <c r="RIB19" s="129"/>
      <c r="RIC19" s="129"/>
      <c r="RID19" s="129"/>
      <c r="RIE19" s="129"/>
      <c r="RIF19" s="129"/>
      <c r="RIG19" s="129"/>
      <c r="RIH19" s="129"/>
      <c r="RII19" s="129"/>
      <c r="RIJ19" s="129"/>
      <c r="RIK19" s="129"/>
      <c r="RIL19" s="129"/>
      <c r="RIM19" s="129"/>
      <c r="RIN19" s="129"/>
      <c r="RIO19" s="129"/>
      <c r="RIP19" s="129"/>
      <c r="RIQ19" s="129"/>
      <c r="RIR19" s="129"/>
      <c r="RIS19" s="129"/>
      <c r="RIT19" s="129"/>
      <c r="RIU19" s="129"/>
      <c r="RIV19" s="129"/>
      <c r="RIW19" s="129"/>
      <c r="RIX19" s="129"/>
      <c r="RIY19" s="129"/>
      <c r="RIZ19" s="129"/>
      <c r="RJA19" s="129"/>
      <c r="RJB19" s="129"/>
      <c r="RJC19" s="129"/>
      <c r="RJD19" s="129"/>
      <c r="RJE19" s="129"/>
      <c r="RJF19" s="129"/>
      <c r="RJG19" s="129"/>
      <c r="RJH19" s="129"/>
      <c r="RJI19" s="129"/>
      <c r="RJJ19" s="129"/>
      <c r="RJK19" s="129"/>
      <c r="RJL19" s="129"/>
      <c r="RJM19" s="129"/>
      <c r="RJN19" s="129"/>
      <c r="RJO19" s="129"/>
      <c r="RJP19" s="129"/>
      <c r="RJQ19" s="129"/>
      <c r="RJR19" s="129"/>
      <c r="RJS19" s="129"/>
      <c r="RJT19" s="129"/>
      <c r="RJU19" s="129"/>
      <c r="RJV19" s="129"/>
      <c r="RJW19" s="129"/>
      <c r="RJX19" s="129"/>
      <c r="RJY19" s="129"/>
      <c r="RJZ19" s="129"/>
      <c r="RKA19" s="129"/>
      <c r="RKB19" s="129"/>
      <c r="RKC19" s="129"/>
      <c r="RKD19" s="129"/>
      <c r="RKE19" s="129"/>
      <c r="RKF19" s="129"/>
      <c r="RKG19" s="129"/>
      <c r="RKH19" s="129"/>
      <c r="RKI19" s="129"/>
      <c r="RKJ19" s="129"/>
      <c r="RKK19" s="129"/>
      <c r="RKL19" s="129"/>
      <c r="RKM19" s="129"/>
      <c r="RKN19" s="129"/>
      <c r="RKO19" s="129"/>
      <c r="RKP19" s="129"/>
      <c r="RKQ19" s="129"/>
      <c r="RKR19" s="129"/>
      <c r="RKS19" s="129"/>
      <c r="RKT19" s="129"/>
      <c r="RKU19" s="129"/>
      <c r="RKV19" s="129"/>
      <c r="RKW19" s="129"/>
      <c r="RKX19" s="129"/>
      <c r="RKY19" s="129"/>
      <c r="RKZ19" s="129"/>
      <c r="RLA19" s="129"/>
      <c r="RLB19" s="129"/>
      <c r="RLC19" s="129"/>
      <c r="RLD19" s="129"/>
      <c r="RLE19" s="129"/>
      <c r="RLF19" s="129"/>
      <c r="RLG19" s="129"/>
      <c r="RLH19" s="129"/>
      <c r="RLI19" s="129"/>
      <c r="RLJ19" s="129"/>
      <c r="RLK19" s="129"/>
      <c r="RLL19" s="129"/>
      <c r="RLM19" s="129"/>
      <c r="RLN19" s="129"/>
      <c r="RLO19" s="129"/>
      <c r="RLP19" s="129"/>
      <c r="RLQ19" s="129"/>
      <c r="RLR19" s="129"/>
      <c r="RLS19" s="129"/>
      <c r="RLT19" s="129"/>
      <c r="RLU19" s="129"/>
      <c r="RLV19" s="129"/>
      <c r="RLW19" s="129"/>
      <c r="RLX19" s="129"/>
      <c r="RLY19" s="129"/>
      <c r="RLZ19" s="129"/>
      <c r="RMA19" s="129"/>
      <c r="RMB19" s="129"/>
      <c r="RMC19" s="129"/>
      <c r="RMD19" s="129"/>
      <c r="RME19" s="129"/>
      <c r="RMF19" s="129"/>
      <c r="RMG19" s="129"/>
      <c r="RMH19" s="129"/>
      <c r="RMI19" s="129"/>
      <c r="RMJ19" s="129"/>
      <c r="RMK19" s="129"/>
      <c r="RML19" s="129"/>
      <c r="RMM19" s="129"/>
      <c r="RMN19" s="129"/>
      <c r="RMO19" s="129"/>
      <c r="RMP19" s="129"/>
      <c r="RMQ19" s="129"/>
      <c r="RMR19" s="129"/>
      <c r="RMS19" s="129"/>
      <c r="RMT19" s="129"/>
      <c r="RMU19" s="129"/>
      <c r="RMV19" s="129"/>
      <c r="RMW19" s="129"/>
      <c r="RMX19" s="129"/>
      <c r="RMY19" s="129"/>
      <c r="RMZ19" s="129"/>
      <c r="RNA19" s="129"/>
      <c r="RNB19" s="129"/>
      <c r="RNC19" s="129"/>
      <c r="RND19" s="129"/>
      <c r="RNE19" s="129"/>
      <c r="RNF19" s="129"/>
      <c r="RNG19" s="129"/>
      <c r="RNH19" s="129"/>
      <c r="RNI19" s="129"/>
      <c r="RNJ19" s="129"/>
      <c r="RNK19" s="129"/>
      <c r="RNL19" s="129"/>
      <c r="RNM19" s="129"/>
      <c r="RNN19" s="129"/>
      <c r="RNO19" s="129"/>
      <c r="RNP19" s="129"/>
      <c r="RNQ19" s="129"/>
      <c r="RNR19" s="129"/>
      <c r="RNS19" s="129"/>
      <c r="RNT19" s="129"/>
      <c r="RNU19" s="129"/>
      <c r="RNV19" s="129"/>
      <c r="RNW19" s="129"/>
      <c r="RNX19" s="129"/>
      <c r="RNY19" s="129"/>
      <c r="RNZ19" s="129"/>
      <c r="ROA19" s="129"/>
      <c r="ROB19" s="129"/>
      <c r="ROC19" s="129"/>
      <c r="ROD19" s="129"/>
      <c r="ROE19" s="129"/>
      <c r="ROF19" s="129"/>
      <c r="ROG19" s="129"/>
      <c r="ROH19" s="129"/>
      <c r="ROI19" s="129"/>
      <c r="ROJ19" s="129"/>
      <c r="ROK19" s="129"/>
      <c r="ROL19" s="129"/>
      <c r="ROM19" s="129"/>
      <c r="RON19" s="129"/>
      <c r="ROO19" s="129"/>
      <c r="ROP19" s="129"/>
      <c r="ROQ19" s="129"/>
      <c r="ROR19" s="129"/>
      <c r="ROS19" s="129"/>
      <c r="ROT19" s="129"/>
      <c r="ROU19" s="129"/>
      <c r="ROV19" s="129"/>
      <c r="ROW19" s="129"/>
      <c r="ROX19" s="129"/>
      <c r="ROY19" s="129"/>
      <c r="ROZ19" s="129"/>
      <c r="RPA19" s="129"/>
      <c r="RPB19" s="129"/>
      <c r="RPC19" s="129"/>
      <c r="RPD19" s="129"/>
      <c r="RPE19" s="129"/>
      <c r="RPF19" s="129"/>
      <c r="RPG19" s="129"/>
      <c r="RPH19" s="129"/>
      <c r="RPI19" s="129"/>
      <c r="RPJ19" s="129"/>
      <c r="RPK19" s="129"/>
      <c r="RPL19" s="129"/>
      <c r="RPM19" s="129"/>
      <c r="RPN19" s="129"/>
      <c r="RPO19" s="129"/>
      <c r="RPP19" s="129"/>
      <c r="RPQ19" s="129"/>
      <c r="RPR19" s="129"/>
      <c r="RPS19" s="129"/>
      <c r="RPT19" s="129"/>
      <c r="RPU19" s="129"/>
      <c r="RPV19" s="129"/>
      <c r="RPW19" s="129"/>
      <c r="RPX19" s="129"/>
      <c r="RPY19" s="129"/>
      <c r="RPZ19" s="129"/>
      <c r="RQA19" s="129"/>
      <c r="RQB19" s="129"/>
      <c r="RQC19" s="129"/>
      <c r="RQD19" s="129"/>
      <c r="RQE19" s="129"/>
      <c r="RQF19" s="129"/>
      <c r="RQG19" s="129"/>
      <c r="RQH19" s="129"/>
      <c r="RQI19" s="129"/>
      <c r="RQJ19" s="129"/>
      <c r="RQK19" s="129"/>
      <c r="RQL19" s="129"/>
      <c r="RQM19" s="129"/>
      <c r="RQN19" s="129"/>
      <c r="RQO19" s="129"/>
      <c r="RQP19" s="129"/>
      <c r="RQQ19" s="129"/>
      <c r="RQR19" s="129"/>
      <c r="RQS19" s="129"/>
      <c r="RQT19" s="129"/>
      <c r="RQU19" s="129"/>
      <c r="RQV19" s="129"/>
      <c r="RQW19" s="129"/>
      <c r="RQX19" s="129"/>
      <c r="RQY19" s="129"/>
      <c r="RQZ19" s="129"/>
      <c r="RRA19" s="129"/>
      <c r="RRB19" s="129"/>
      <c r="RRC19" s="129"/>
      <c r="RRD19" s="129"/>
      <c r="RRE19" s="129"/>
      <c r="RRF19" s="129"/>
      <c r="RRG19" s="129"/>
      <c r="RRH19" s="129"/>
      <c r="RRI19" s="129"/>
      <c r="RRJ19" s="129"/>
      <c r="RRK19" s="129"/>
      <c r="RRL19" s="129"/>
      <c r="RRM19" s="129"/>
      <c r="RRN19" s="129"/>
      <c r="RRO19" s="129"/>
      <c r="RRP19" s="129"/>
      <c r="RRQ19" s="129"/>
      <c r="RRR19" s="129"/>
      <c r="RRS19" s="129"/>
      <c r="RRT19" s="129"/>
      <c r="RRU19" s="129"/>
      <c r="RRV19" s="129"/>
      <c r="RRW19" s="129"/>
      <c r="RRX19" s="129"/>
      <c r="RRY19" s="129"/>
      <c r="RRZ19" s="129"/>
      <c r="RSA19" s="129"/>
      <c r="RSB19" s="129"/>
      <c r="RSC19" s="129"/>
      <c r="RSD19" s="129"/>
      <c r="RSE19" s="129"/>
      <c r="RSF19" s="129"/>
      <c r="RSG19" s="129"/>
      <c r="RSH19" s="129"/>
      <c r="RSI19" s="129"/>
      <c r="RSJ19" s="129"/>
      <c r="RSK19" s="129"/>
      <c r="RSL19" s="129"/>
      <c r="RSM19" s="129"/>
      <c r="RSN19" s="129"/>
      <c r="RSO19" s="129"/>
      <c r="RSP19" s="129"/>
      <c r="RSQ19" s="129"/>
      <c r="RSR19" s="129"/>
      <c r="RSS19" s="129"/>
      <c r="RST19" s="129"/>
      <c r="RSU19" s="129"/>
      <c r="RSV19" s="129"/>
      <c r="RSW19" s="129"/>
      <c r="RSX19" s="129"/>
      <c r="RSY19" s="129"/>
      <c r="RSZ19" s="129"/>
      <c r="RTA19" s="129"/>
      <c r="RTB19" s="129"/>
      <c r="RTC19" s="129"/>
      <c r="RTD19" s="129"/>
      <c r="RTE19" s="129"/>
      <c r="RTF19" s="129"/>
      <c r="RTG19" s="129"/>
      <c r="RTH19" s="129"/>
      <c r="RTI19" s="129"/>
      <c r="RTJ19" s="129"/>
      <c r="RTK19" s="129"/>
      <c r="RTL19" s="129"/>
      <c r="RTM19" s="129"/>
      <c r="RTN19" s="129"/>
      <c r="RTO19" s="129"/>
      <c r="RTP19" s="129"/>
      <c r="RTQ19" s="129"/>
      <c r="RTR19" s="129"/>
      <c r="RTS19" s="129"/>
      <c r="RTT19" s="129"/>
      <c r="RTU19" s="129"/>
      <c r="RTV19" s="129"/>
      <c r="RTW19" s="129"/>
      <c r="RTX19" s="129"/>
      <c r="RTY19" s="129"/>
      <c r="RTZ19" s="129"/>
      <c r="RUA19" s="129"/>
      <c r="RUB19" s="129"/>
      <c r="RUC19" s="129"/>
      <c r="RUD19" s="129"/>
      <c r="RUE19" s="129"/>
      <c r="RUF19" s="129"/>
      <c r="RUG19" s="129"/>
      <c r="RUH19" s="129"/>
      <c r="RUI19" s="129"/>
      <c r="RUJ19" s="129"/>
      <c r="RUK19" s="129"/>
      <c r="RUL19" s="129"/>
      <c r="RUM19" s="129"/>
      <c r="RUN19" s="129"/>
      <c r="RUO19" s="129"/>
      <c r="RUP19" s="129"/>
      <c r="RUQ19" s="129"/>
      <c r="RUR19" s="129"/>
      <c r="RUS19" s="129"/>
      <c r="RUT19" s="129"/>
      <c r="RUU19" s="129"/>
      <c r="RUV19" s="129"/>
      <c r="RUW19" s="129"/>
      <c r="RUX19" s="129"/>
      <c r="RUY19" s="129"/>
      <c r="RUZ19" s="129"/>
      <c r="RVA19" s="129"/>
      <c r="RVB19" s="129"/>
      <c r="RVC19" s="129"/>
      <c r="RVD19" s="129"/>
      <c r="RVE19" s="129"/>
      <c r="RVF19" s="129"/>
      <c r="RVG19" s="129"/>
      <c r="RVH19" s="129"/>
      <c r="RVI19" s="129"/>
      <c r="RVJ19" s="129"/>
      <c r="RVK19" s="129"/>
      <c r="RVL19" s="129"/>
      <c r="RVM19" s="129"/>
      <c r="RVN19" s="129"/>
      <c r="RVO19" s="129"/>
      <c r="RVP19" s="129"/>
      <c r="RVQ19" s="129"/>
      <c r="RVR19" s="129"/>
      <c r="RVS19" s="129"/>
      <c r="RVT19" s="129"/>
      <c r="RVU19" s="129"/>
      <c r="RVV19" s="129"/>
      <c r="RVW19" s="129"/>
      <c r="RVX19" s="129"/>
      <c r="RVY19" s="129"/>
      <c r="RVZ19" s="129"/>
      <c r="RWA19" s="129"/>
      <c r="RWB19" s="129"/>
      <c r="RWC19" s="129"/>
      <c r="RWD19" s="129"/>
      <c r="RWE19" s="129"/>
      <c r="RWF19" s="129"/>
      <c r="RWG19" s="129"/>
      <c r="RWH19" s="129"/>
      <c r="RWI19" s="129"/>
      <c r="RWJ19" s="129"/>
      <c r="RWK19" s="129"/>
      <c r="RWL19" s="129"/>
      <c r="RWM19" s="129"/>
      <c r="RWN19" s="129"/>
      <c r="RWO19" s="129"/>
      <c r="RWP19" s="129"/>
      <c r="RWQ19" s="129"/>
      <c r="RWR19" s="129"/>
      <c r="RWS19" s="129"/>
      <c r="RWT19" s="129"/>
      <c r="RWU19" s="129"/>
      <c r="RWV19" s="129"/>
      <c r="RWW19" s="129"/>
      <c r="RWX19" s="129"/>
      <c r="RWY19" s="129"/>
      <c r="RWZ19" s="129"/>
      <c r="RXA19" s="129"/>
      <c r="RXB19" s="129"/>
      <c r="RXC19" s="129"/>
      <c r="RXD19" s="129"/>
      <c r="RXE19" s="129"/>
      <c r="RXF19" s="129"/>
      <c r="RXG19" s="129"/>
      <c r="RXH19" s="129"/>
      <c r="RXI19" s="129"/>
      <c r="RXJ19" s="129"/>
      <c r="RXK19" s="129"/>
      <c r="RXL19" s="129"/>
      <c r="RXM19" s="129"/>
      <c r="RXN19" s="129"/>
      <c r="RXO19" s="129"/>
      <c r="RXP19" s="129"/>
      <c r="RXQ19" s="129"/>
      <c r="RXR19" s="129"/>
      <c r="RXS19" s="129"/>
      <c r="RXT19" s="129"/>
      <c r="RXU19" s="129"/>
      <c r="RXV19" s="129"/>
      <c r="RXW19" s="129"/>
      <c r="RXX19" s="129"/>
      <c r="RXY19" s="129"/>
      <c r="RXZ19" s="129"/>
      <c r="RYA19" s="129"/>
      <c r="RYB19" s="129"/>
      <c r="RYC19" s="129"/>
      <c r="RYD19" s="129"/>
      <c r="RYE19" s="129"/>
      <c r="RYF19" s="129"/>
      <c r="RYG19" s="129"/>
      <c r="RYH19" s="129"/>
      <c r="RYI19" s="129"/>
      <c r="RYJ19" s="129"/>
      <c r="RYK19" s="129"/>
      <c r="RYL19" s="129"/>
      <c r="RYM19" s="129"/>
      <c r="RYN19" s="129"/>
      <c r="RYO19" s="129"/>
      <c r="RYP19" s="129"/>
      <c r="RYQ19" s="129"/>
      <c r="RYR19" s="129"/>
      <c r="RYS19" s="129"/>
      <c r="RYT19" s="129"/>
      <c r="RYU19" s="129"/>
      <c r="RYV19" s="129"/>
      <c r="RYW19" s="129"/>
      <c r="RYX19" s="129"/>
      <c r="RYY19" s="129"/>
      <c r="RYZ19" s="129"/>
      <c r="RZA19" s="129"/>
      <c r="RZB19" s="129"/>
      <c r="RZC19" s="129"/>
      <c r="RZD19" s="129"/>
      <c r="RZE19" s="129"/>
      <c r="RZF19" s="129"/>
      <c r="RZG19" s="129"/>
      <c r="RZH19" s="129"/>
      <c r="RZI19" s="129"/>
      <c r="RZJ19" s="129"/>
      <c r="RZK19" s="129"/>
      <c r="RZL19" s="129"/>
      <c r="RZM19" s="129"/>
      <c r="RZN19" s="129"/>
      <c r="RZO19" s="129"/>
      <c r="RZP19" s="129"/>
      <c r="RZQ19" s="129"/>
      <c r="RZR19" s="129"/>
      <c r="RZS19" s="129"/>
      <c r="RZT19" s="129"/>
      <c r="RZU19" s="129"/>
      <c r="RZV19" s="129"/>
      <c r="RZW19" s="129"/>
      <c r="RZX19" s="129"/>
      <c r="RZY19" s="129"/>
      <c r="RZZ19" s="129"/>
      <c r="SAA19" s="129"/>
      <c r="SAB19" s="129"/>
      <c r="SAC19" s="129"/>
      <c r="SAD19" s="129"/>
      <c r="SAE19" s="129"/>
      <c r="SAF19" s="129"/>
      <c r="SAG19" s="129"/>
      <c r="SAH19" s="129"/>
      <c r="SAI19" s="129"/>
      <c r="SAJ19" s="129"/>
      <c r="SAK19" s="129"/>
      <c r="SAL19" s="129"/>
      <c r="SAM19" s="129"/>
      <c r="SAN19" s="129"/>
      <c r="SAO19" s="129"/>
      <c r="SAP19" s="129"/>
      <c r="SAQ19" s="129"/>
      <c r="SAR19" s="129"/>
      <c r="SAS19" s="129"/>
      <c r="SAT19" s="129"/>
      <c r="SAU19" s="129"/>
      <c r="SAV19" s="129"/>
      <c r="SAW19" s="129"/>
      <c r="SAX19" s="129"/>
      <c r="SAY19" s="129"/>
      <c r="SAZ19" s="129"/>
      <c r="SBA19" s="129"/>
      <c r="SBB19" s="129"/>
      <c r="SBC19" s="129"/>
      <c r="SBD19" s="129"/>
      <c r="SBE19" s="129"/>
      <c r="SBF19" s="129"/>
      <c r="SBG19" s="129"/>
      <c r="SBH19" s="129"/>
      <c r="SBI19" s="129"/>
      <c r="SBJ19" s="129"/>
      <c r="SBK19" s="129"/>
      <c r="SBL19" s="129"/>
      <c r="SBM19" s="129"/>
      <c r="SBN19" s="129"/>
      <c r="SBO19" s="129"/>
      <c r="SBP19" s="129"/>
      <c r="SBQ19" s="129"/>
      <c r="SBR19" s="129"/>
      <c r="SBS19" s="129"/>
      <c r="SBT19" s="129"/>
      <c r="SBU19" s="129"/>
      <c r="SBV19" s="129"/>
      <c r="SBW19" s="129"/>
      <c r="SBX19" s="129"/>
      <c r="SBY19" s="129"/>
      <c r="SBZ19" s="129"/>
      <c r="SCA19" s="129"/>
      <c r="SCB19" s="129"/>
      <c r="SCC19" s="129"/>
      <c r="SCD19" s="129"/>
      <c r="SCE19" s="129"/>
      <c r="SCF19" s="129"/>
      <c r="SCG19" s="129"/>
      <c r="SCH19" s="129"/>
      <c r="SCI19" s="129"/>
      <c r="SCJ19" s="129"/>
      <c r="SCK19" s="129"/>
      <c r="SCL19" s="129"/>
      <c r="SCM19" s="129"/>
      <c r="SCN19" s="129"/>
      <c r="SCO19" s="129"/>
      <c r="SCP19" s="129"/>
      <c r="SCQ19" s="129"/>
      <c r="SCR19" s="129"/>
      <c r="SCS19" s="129"/>
      <c r="SCT19" s="129"/>
      <c r="SCU19" s="129"/>
      <c r="SCV19" s="129"/>
      <c r="SCW19" s="129"/>
      <c r="SCX19" s="129"/>
      <c r="SCY19" s="129"/>
      <c r="SCZ19" s="129"/>
      <c r="SDA19" s="129"/>
      <c r="SDB19" s="129"/>
      <c r="SDC19" s="129"/>
      <c r="SDD19" s="129"/>
      <c r="SDE19" s="129"/>
      <c r="SDF19" s="129"/>
      <c r="SDG19" s="129"/>
      <c r="SDH19" s="129"/>
      <c r="SDI19" s="129"/>
      <c r="SDJ19" s="129"/>
      <c r="SDK19" s="129"/>
      <c r="SDL19" s="129"/>
      <c r="SDM19" s="129"/>
      <c r="SDN19" s="129"/>
      <c r="SDO19" s="129"/>
      <c r="SDP19" s="129"/>
      <c r="SDQ19" s="129"/>
      <c r="SDR19" s="129"/>
      <c r="SDS19" s="129"/>
      <c r="SDT19" s="129"/>
      <c r="SDU19" s="129"/>
      <c r="SDV19" s="129"/>
      <c r="SDW19" s="129"/>
      <c r="SDX19" s="129"/>
      <c r="SDY19" s="129"/>
      <c r="SDZ19" s="129"/>
      <c r="SEA19" s="129"/>
      <c r="SEB19" s="129"/>
      <c r="SEC19" s="129"/>
      <c r="SED19" s="129"/>
      <c r="SEE19" s="129"/>
      <c r="SEF19" s="129"/>
      <c r="SEG19" s="129"/>
      <c r="SEH19" s="129"/>
      <c r="SEI19" s="129"/>
      <c r="SEJ19" s="129"/>
      <c r="SEK19" s="129"/>
      <c r="SEL19" s="129"/>
      <c r="SEM19" s="129"/>
      <c r="SEN19" s="129"/>
      <c r="SEO19" s="129"/>
      <c r="SEP19" s="129"/>
      <c r="SEQ19" s="129"/>
      <c r="SER19" s="129"/>
      <c r="SES19" s="129"/>
      <c r="SET19" s="129"/>
      <c r="SEU19" s="129"/>
      <c r="SEV19" s="129"/>
      <c r="SEW19" s="129"/>
      <c r="SEX19" s="129"/>
      <c r="SEY19" s="129"/>
      <c r="SEZ19" s="129"/>
      <c r="SFA19" s="129"/>
      <c r="SFB19" s="129"/>
      <c r="SFC19" s="129"/>
      <c r="SFD19" s="129"/>
      <c r="SFE19" s="129"/>
      <c r="SFF19" s="129"/>
      <c r="SFG19" s="129"/>
      <c r="SFH19" s="129"/>
      <c r="SFI19" s="129"/>
      <c r="SFJ19" s="129"/>
      <c r="SFK19" s="129"/>
      <c r="SFL19" s="129"/>
      <c r="SFM19" s="129"/>
      <c r="SFN19" s="129"/>
      <c r="SFO19" s="129"/>
      <c r="SFP19" s="129"/>
      <c r="SFQ19" s="129"/>
      <c r="SFR19" s="129"/>
      <c r="SFS19" s="129"/>
      <c r="SFT19" s="129"/>
      <c r="SFU19" s="129"/>
      <c r="SFV19" s="129"/>
      <c r="SFW19" s="129"/>
      <c r="SFX19" s="129"/>
      <c r="SFY19" s="129"/>
      <c r="SFZ19" s="129"/>
      <c r="SGA19" s="129"/>
      <c r="SGB19" s="129"/>
      <c r="SGC19" s="129"/>
      <c r="SGD19" s="129"/>
      <c r="SGE19" s="129"/>
      <c r="SGF19" s="129"/>
      <c r="SGG19" s="129"/>
      <c r="SGH19" s="129"/>
      <c r="SGI19" s="129"/>
      <c r="SGJ19" s="129"/>
      <c r="SGK19" s="129"/>
      <c r="SGL19" s="129"/>
      <c r="SGM19" s="129"/>
      <c r="SGN19" s="129"/>
      <c r="SGO19" s="129"/>
      <c r="SGP19" s="129"/>
      <c r="SGQ19" s="129"/>
      <c r="SGR19" s="129"/>
      <c r="SGS19" s="129"/>
      <c r="SGT19" s="129"/>
      <c r="SGU19" s="129"/>
      <c r="SGV19" s="129"/>
      <c r="SGW19" s="129"/>
      <c r="SGX19" s="129"/>
      <c r="SGY19" s="129"/>
      <c r="SGZ19" s="129"/>
      <c r="SHA19" s="129"/>
      <c r="SHB19" s="129"/>
      <c r="SHC19" s="129"/>
      <c r="SHD19" s="129"/>
      <c r="SHE19" s="129"/>
      <c r="SHF19" s="129"/>
      <c r="SHG19" s="129"/>
      <c r="SHH19" s="129"/>
      <c r="SHI19" s="129"/>
      <c r="SHJ19" s="129"/>
      <c r="SHK19" s="129"/>
      <c r="SHL19" s="129"/>
      <c r="SHM19" s="129"/>
      <c r="SHN19" s="129"/>
      <c r="SHO19" s="129"/>
      <c r="SHP19" s="129"/>
      <c r="SHQ19" s="129"/>
      <c r="SHR19" s="129"/>
      <c r="SHS19" s="129"/>
      <c r="SHT19" s="129"/>
      <c r="SHU19" s="129"/>
      <c r="SHV19" s="129"/>
      <c r="SHW19" s="129"/>
      <c r="SHX19" s="129"/>
      <c r="SHY19" s="129"/>
      <c r="SHZ19" s="129"/>
      <c r="SIA19" s="129"/>
      <c r="SIB19" s="129"/>
      <c r="SIC19" s="129"/>
      <c r="SID19" s="129"/>
      <c r="SIE19" s="129"/>
      <c r="SIF19" s="129"/>
      <c r="SIG19" s="129"/>
      <c r="SIH19" s="129"/>
      <c r="SII19" s="129"/>
      <c r="SIJ19" s="129"/>
      <c r="SIK19" s="129"/>
      <c r="SIL19" s="129"/>
      <c r="SIM19" s="129"/>
      <c r="SIN19" s="129"/>
      <c r="SIO19" s="129"/>
      <c r="SIP19" s="129"/>
      <c r="SIQ19" s="129"/>
      <c r="SIR19" s="129"/>
      <c r="SIS19" s="129"/>
      <c r="SIT19" s="129"/>
      <c r="SIU19" s="129"/>
      <c r="SIV19" s="129"/>
      <c r="SIW19" s="129"/>
      <c r="SIX19" s="129"/>
      <c r="SIY19" s="129"/>
      <c r="SIZ19" s="129"/>
      <c r="SJA19" s="129"/>
      <c r="SJB19" s="129"/>
      <c r="SJC19" s="129"/>
      <c r="SJD19" s="129"/>
      <c r="SJE19" s="129"/>
      <c r="SJF19" s="129"/>
      <c r="SJG19" s="129"/>
      <c r="SJH19" s="129"/>
      <c r="SJI19" s="129"/>
      <c r="SJJ19" s="129"/>
      <c r="SJK19" s="129"/>
      <c r="SJL19" s="129"/>
      <c r="SJM19" s="129"/>
      <c r="SJN19" s="129"/>
      <c r="SJO19" s="129"/>
      <c r="SJP19" s="129"/>
      <c r="SJQ19" s="129"/>
      <c r="SJR19" s="129"/>
      <c r="SJS19" s="129"/>
      <c r="SJT19" s="129"/>
      <c r="SJU19" s="129"/>
      <c r="SJV19" s="129"/>
      <c r="SJW19" s="129"/>
      <c r="SJX19" s="129"/>
      <c r="SJY19" s="129"/>
      <c r="SJZ19" s="129"/>
      <c r="SKA19" s="129"/>
      <c r="SKB19" s="129"/>
      <c r="SKC19" s="129"/>
      <c r="SKD19" s="129"/>
      <c r="SKE19" s="129"/>
      <c r="SKF19" s="129"/>
      <c r="SKG19" s="129"/>
      <c r="SKH19" s="129"/>
      <c r="SKI19" s="129"/>
      <c r="SKJ19" s="129"/>
      <c r="SKK19" s="129"/>
      <c r="SKL19" s="129"/>
      <c r="SKM19" s="129"/>
      <c r="SKN19" s="129"/>
      <c r="SKO19" s="129"/>
      <c r="SKP19" s="129"/>
      <c r="SKQ19" s="129"/>
      <c r="SKR19" s="129"/>
      <c r="SKS19" s="129"/>
      <c r="SKT19" s="129"/>
      <c r="SKU19" s="129"/>
      <c r="SKV19" s="129"/>
      <c r="SKW19" s="129"/>
      <c r="SKX19" s="129"/>
      <c r="SKY19" s="129"/>
      <c r="SKZ19" s="129"/>
      <c r="SLA19" s="129"/>
      <c r="SLB19" s="129"/>
      <c r="SLC19" s="129"/>
      <c r="SLD19" s="129"/>
      <c r="SLE19" s="129"/>
      <c r="SLF19" s="129"/>
      <c r="SLG19" s="129"/>
      <c r="SLH19" s="129"/>
      <c r="SLI19" s="129"/>
      <c r="SLJ19" s="129"/>
      <c r="SLK19" s="129"/>
      <c r="SLL19" s="129"/>
      <c r="SLM19" s="129"/>
      <c r="SLN19" s="129"/>
      <c r="SLO19" s="129"/>
      <c r="SLP19" s="129"/>
      <c r="SLQ19" s="129"/>
      <c r="SLR19" s="129"/>
      <c r="SLS19" s="129"/>
      <c r="SLT19" s="129"/>
      <c r="SLU19" s="129"/>
      <c r="SLV19" s="129"/>
      <c r="SLW19" s="129"/>
      <c r="SLX19" s="129"/>
      <c r="SLY19" s="129"/>
      <c r="SLZ19" s="129"/>
      <c r="SMA19" s="129"/>
      <c r="SMB19" s="129"/>
      <c r="SMC19" s="129"/>
      <c r="SMD19" s="129"/>
      <c r="SME19" s="129"/>
      <c r="SMF19" s="129"/>
      <c r="SMG19" s="129"/>
      <c r="SMH19" s="129"/>
      <c r="SMI19" s="129"/>
      <c r="SMJ19" s="129"/>
      <c r="SMK19" s="129"/>
      <c r="SML19" s="129"/>
      <c r="SMM19" s="129"/>
      <c r="SMN19" s="129"/>
      <c r="SMO19" s="129"/>
      <c r="SMP19" s="129"/>
      <c r="SMQ19" s="129"/>
      <c r="SMR19" s="129"/>
      <c r="SMS19" s="129"/>
      <c r="SMT19" s="129"/>
      <c r="SMU19" s="129"/>
      <c r="SMV19" s="129"/>
      <c r="SMW19" s="129"/>
      <c r="SMX19" s="129"/>
      <c r="SMY19" s="129"/>
      <c r="SMZ19" s="129"/>
      <c r="SNA19" s="129"/>
      <c r="SNB19" s="129"/>
      <c r="SNC19" s="129"/>
      <c r="SND19" s="129"/>
      <c r="SNE19" s="129"/>
      <c r="SNF19" s="129"/>
      <c r="SNG19" s="129"/>
      <c r="SNH19" s="129"/>
      <c r="SNI19" s="129"/>
      <c r="SNJ19" s="129"/>
      <c r="SNK19" s="129"/>
      <c r="SNL19" s="129"/>
      <c r="SNM19" s="129"/>
      <c r="SNN19" s="129"/>
      <c r="SNO19" s="129"/>
      <c r="SNP19" s="129"/>
      <c r="SNQ19" s="129"/>
      <c r="SNR19" s="129"/>
      <c r="SNS19" s="129"/>
      <c r="SNT19" s="129"/>
      <c r="SNU19" s="129"/>
      <c r="SNV19" s="129"/>
      <c r="SNW19" s="129"/>
      <c r="SNX19" s="129"/>
      <c r="SNY19" s="129"/>
      <c r="SNZ19" s="129"/>
      <c r="SOA19" s="129"/>
      <c r="SOB19" s="129"/>
      <c r="SOC19" s="129"/>
      <c r="SOD19" s="129"/>
      <c r="SOE19" s="129"/>
      <c r="SOF19" s="129"/>
      <c r="SOG19" s="129"/>
      <c r="SOH19" s="129"/>
      <c r="SOI19" s="129"/>
      <c r="SOJ19" s="129"/>
      <c r="SOK19" s="129"/>
      <c r="SOL19" s="129"/>
      <c r="SOM19" s="129"/>
      <c r="SON19" s="129"/>
      <c r="SOO19" s="129"/>
      <c r="SOP19" s="129"/>
      <c r="SOQ19" s="129"/>
      <c r="SOR19" s="129"/>
      <c r="SOS19" s="129"/>
      <c r="SOT19" s="129"/>
      <c r="SOU19" s="129"/>
      <c r="SOV19" s="129"/>
      <c r="SOW19" s="129"/>
      <c r="SOX19" s="129"/>
      <c r="SOY19" s="129"/>
      <c r="SOZ19" s="129"/>
      <c r="SPA19" s="129"/>
      <c r="SPB19" s="129"/>
      <c r="SPC19" s="129"/>
      <c r="SPD19" s="129"/>
      <c r="SPE19" s="129"/>
      <c r="SPF19" s="129"/>
      <c r="SPG19" s="129"/>
      <c r="SPH19" s="129"/>
      <c r="SPI19" s="129"/>
      <c r="SPJ19" s="129"/>
      <c r="SPK19" s="129"/>
      <c r="SPL19" s="129"/>
      <c r="SPM19" s="129"/>
      <c r="SPN19" s="129"/>
      <c r="SPO19" s="129"/>
      <c r="SPP19" s="129"/>
      <c r="SPQ19" s="129"/>
      <c r="SPR19" s="129"/>
      <c r="SPS19" s="129"/>
      <c r="SPT19" s="129"/>
      <c r="SPU19" s="129"/>
      <c r="SPV19" s="129"/>
      <c r="SPW19" s="129"/>
      <c r="SPX19" s="129"/>
      <c r="SPY19" s="129"/>
      <c r="SPZ19" s="129"/>
      <c r="SQA19" s="129"/>
      <c r="SQB19" s="129"/>
      <c r="SQC19" s="129"/>
      <c r="SQD19" s="129"/>
      <c r="SQE19" s="129"/>
      <c r="SQF19" s="129"/>
      <c r="SQG19" s="129"/>
      <c r="SQH19" s="129"/>
      <c r="SQI19" s="129"/>
      <c r="SQJ19" s="129"/>
      <c r="SQK19" s="129"/>
      <c r="SQL19" s="129"/>
      <c r="SQM19" s="129"/>
      <c r="SQN19" s="129"/>
      <c r="SQO19" s="129"/>
      <c r="SQP19" s="129"/>
      <c r="SQQ19" s="129"/>
      <c r="SQR19" s="129"/>
      <c r="SQS19" s="129"/>
      <c r="SQT19" s="129"/>
      <c r="SQU19" s="129"/>
      <c r="SQV19" s="129"/>
      <c r="SQW19" s="129"/>
      <c r="SQX19" s="129"/>
      <c r="SQY19" s="129"/>
      <c r="SQZ19" s="129"/>
      <c r="SRA19" s="129"/>
      <c r="SRB19" s="129"/>
      <c r="SRC19" s="129"/>
      <c r="SRD19" s="129"/>
      <c r="SRE19" s="129"/>
      <c r="SRF19" s="129"/>
      <c r="SRG19" s="129"/>
      <c r="SRH19" s="129"/>
      <c r="SRI19" s="129"/>
      <c r="SRJ19" s="129"/>
      <c r="SRK19" s="129"/>
      <c r="SRL19" s="129"/>
      <c r="SRM19" s="129"/>
      <c r="SRN19" s="129"/>
      <c r="SRO19" s="129"/>
      <c r="SRP19" s="129"/>
      <c r="SRQ19" s="129"/>
      <c r="SRR19" s="129"/>
      <c r="SRS19" s="129"/>
      <c r="SRT19" s="129"/>
      <c r="SRU19" s="129"/>
      <c r="SRV19" s="129"/>
      <c r="SRW19" s="129"/>
      <c r="SRX19" s="129"/>
      <c r="SRY19" s="129"/>
      <c r="SRZ19" s="129"/>
      <c r="SSA19" s="129"/>
      <c r="SSB19" s="129"/>
      <c r="SSC19" s="129"/>
      <c r="SSD19" s="129"/>
      <c r="SSE19" s="129"/>
      <c r="SSF19" s="129"/>
      <c r="SSG19" s="129"/>
      <c r="SSH19" s="129"/>
      <c r="SSI19" s="129"/>
      <c r="SSJ19" s="129"/>
      <c r="SSK19" s="129"/>
      <c r="SSL19" s="129"/>
      <c r="SSM19" s="129"/>
      <c r="SSN19" s="129"/>
      <c r="SSO19" s="129"/>
      <c r="SSP19" s="129"/>
      <c r="SSQ19" s="129"/>
      <c r="SSR19" s="129"/>
      <c r="SSS19" s="129"/>
      <c r="SST19" s="129"/>
      <c r="SSU19" s="129"/>
      <c r="SSV19" s="129"/>
      <c r="SSW19" s="129"/>
      <c r="SSX19" s="129"/>
      <c r="SSY19" s="129"/>
      <c r="SSZ19" s="129"/>
      <c r="STA19" s="129"/>
      <c r="STB19" s="129"/>
      <c r="STC19" s="129"/>
      <c r="STD19" s="129"/>
      <c r="STE19" s="129"/>
      <c r="STF19" s="129"/>
      <c r="STG19" s="129"/>
      <c r="STH19" s="129"/>
      <c r="STI19" s="129"/>
      <c r="STJ19" s="129"/>
      <c r="STK19" s="129"/>
      <c r="STL19" s="129"/>
      <c r="STM19" s="129"/>
      <c r="STN19" s="129"/>
      <c r="STO19" s="129"/>
      <c r="STP19" s="129"/>
      <c r="STQ19" s="129"/>
      <c r="STR19" s="129"/>
      <c r="STS19" s="129"/>
      <c r="STT19" s="129"/>
      <c r="STU19" s="129"/>
      <c r="STV19" s="129"/>
      <c r="STW19" s="129"/>
      <c r="STX19" s="129"/>
      <c r="STY19" s="129"/>
      <c r="STZ19" s="129"/>
      <c r="SUA19" s="129"/>
      <c r="SUB19" s="129"/>
      <c r="SUC19" s="129"/>
      <c r="SUD19" s="129"/>
      <c r="SUE19" s="129"/>
      <c r="SUF19" s="129"/>
      <c r="SUG19" s="129"/>
      <c r="SUH19" s="129"/>
      <c r="SUI19" s="129"/>
      <c r="SUJ19" s="129"/>
      <c r="SUK19" s="129"/>
      <c r="SUL19" s="129"/>
      <c r="SUM19" s="129"/>
      <c r="SUN19" s="129"/>
      <c r="SUO19" s="129"/>
      <c r="SUP19" s="129"/>
      <c r="SUQ19" s="129"/>
      <c r="SUR19" s="129"/>
      <c r="SUS19" s="129"/>
      <c r="SUT19" s="129"/>
      <c r="SUU19" s="129"/>
      <c r="SUV19" s="129"/>
      <c r="SUW19" s="129"/>
      <c r="SUX19" s="129"/>
      <c r="SUY19" s="129"/>
      <c r="SUZ19" s="129"/>
      <c r="SVA19" s="129"/>
      <c r="SVB19" s="129"/>
      <c r="SVC19" s="129"/>
      <c r="SVD19" s="129"/>
      <c r="SVE19" s="129"/>
      <c r="SVF19" s="129"/>
      <c r="SVG19" s="129"/>
      <c r="SVH19" s="129"/>
      <c r="SVI19" s="129"/>
      <c r="SVJ19" s="129"/>
      <c r="SVK19" s="129"/>
      <c r="SVL19" s="129"/>
      <c r="SVM19" s="129"/>
      <c r="SVN19" s="129"/>
      <c r="SVO19" s="129"/>
      <c r="SVP19" s="129"/>
      <c r="SVQ19" s="129"/>
      <c r="SVR19" s="129"/>
      <c r="SVS19" s="129"/>
      <c r="SVT19" s="129"/>
      <c r="SVU19" s="129"/>
      <c r="SVV19" s="129"/>
      <c r="SVW19" s="129"/>
      <c r="SVX19" s="129"/>
      <c r="SVY19" s="129"/>
      <c r="SVZ19" s="129"/>
      <c r="SWA19" s="129"/>
      <c r="SWB19" s="129"/>
      <c r="SWC19" s="129"/>
      <c r="SWD19" s="129"/>
      <c r="SWE19" s="129"/>
      <c r="SWF19" s="129"/>
      <c r="SWG19" s="129"/>
      <c r="SWH19" s="129"/>
      <c r="SWI19" s="129"/>
      <c r="SWJ19" s="129"/>
      <c r="SWK19" s="129"/>
      <c r="SWL19" s="129"/>
      <c r="SWM19" s="129"/>
      <c r="SWN19" s="129"/>
      <c r="SWO19" s="129"/>
      <c r="SWP19" s="129"/>
      <c r="SWQ19" s="129"/>
      <c r="SWR19" s="129"/>
      <c r="SWS19" s="129"/>
      <c r="SWT19" s="129"/>
      <c r="SWU19" s="129"/>
      <c r="SWV19" s="129"/>
      <c r="SWW19" s="129"/>
      <c r="SWX19" s="129"/>
      <c r="SWY19" s="129"/>
      <c r="SWZ19" s="129"/>
      <c r="SXA19" s="129"/>
      <c r="SXB19" s="129"/>
      <c r="SXC19" s="129"/>
      <c r="SXD19" s="129"/>
      <c r="SXE19" s="129"/>
      <c r="SXF19" s="129"/>
      <c r="SXG19" s="129"/>
      <c r="SXH19" s="129"/>
      <c r="SXI19" s="129"/>
      <c r="SXJ19" s="129"/>
      <c r="SXK19" s="129"/>
      <c r="SXL19" s="129"/>
      <c r="SXM19" s="129"/>
      <c r="SXN19" s="129"/>
      <c r="SXO19" s="129"/>
      <c r="SXP19" s="129"/>
      <c r="SXQ19" s="129"/>
      <c r="SXR19" s="129"/>
      <c r="SXS19" s="129"/>
      <c r="SXT19" s="129"/>
      <c r="SXU19" s="129"/>
      <c r="SXV19" s="129"/>
      <c r="SXW19" s="129"/>
      <c r="SXX19" s="129"/>
      <c r="SXY19" s="129"/>
      <c r="SXZ19" s="129"/>
      <c r="SYA19" s="129"/>
      <c r="SYB19" s="129"/>
      <c r="SYC19" s="129"/>
      <c r="SYD19" s="129"/>
      <c r="SYE19" s="129"/>
      <c r="SYF19" s="129"/>
      <c r="SYG19" s="129"/>
      <c r="SYH19" s="129"/>
      <c r="SYI19" s="129"/>
      <c r="SYJ19" s="129"/>
      <c r="SYK19" s="129"/>
      <c r="SYL19" s="129"/>
      <c r="SYM19" s="129"/>
      <c r="SYN19" s="129"/>
      <c r="SYO19" s="129"/>
      <c r="SYP19" s="129"/>
      <c r="SYQ19" s="129"/>
      <c r="SYR19" s="129"/>
      <c r="SYS19" s="129"/>
      <c r="SYT19" s="129"/>
      <c r="SYU19" s="129"/>
      <c r="SYV19" s="129"/>
      <c r="SYW19" s="129"/>
      <c r="SYX19" s="129"/>
      <c r="SYY19" s="129"/>
      <c r="SYZ19" s="129"/>
      <c r="SZA19" s="129"/>
      <c r="SZB19" s="129"/>
      <c r="SZC19" s="129"/>
      <c r="SZD19" s="129"/>
      <c r="SZE19" s="129"/>
      <c r="SZF19" s="129"/>
      <c r="SZG19" s="129"/>
      <c r="SZH19" s="129"/>
      <c r="SZI19" s="129"/>
      <c r="SZJ19" s="129"/>
      <c r="SZK19" s="129"/>
      <c r="SZL19" s="129"/>
      <c r="SZM19" s="129"/>
      <c r="SZN19" s="129"/>
      <c r="SZO19" s="129"/>
      <c r="SZP19" s="129"/>
      <c r="SZQ19" s="129"/>
      <c r="SZR19" s="129"/>
      <c r="SZS19" s="129"/>
      <c r="SZT19" s="129"/>
      <c r="SZU19" s="129"/>
      <c r="SZV19" s="129"/>
      <c r="SZW19" s="129"/>
      <c r="SZX19" s="129"/>
      <c r="SZY19" s="129"/>
      <c r="SZZ19" s="129"/>
      <c r="TAA19" s="129"/>
      <c r="TAB19" s="129"/>
      <c r="TAC19" s="129"/>
      <c r="TAD19" s="129"/>
      <c r="TAE19" s="129"/>
      <c r="TAF19" s="129"/>
      <c r="TAG19" s="129"/>
      <c r="TAH19" s="129"/>
      <c r="TAI19" s="129"/>
      <c r="TAJ19" s="129"/>
      <c r="TAK19" s="129"/>
      <c r="TAL19" s="129"/>
      <c r="TAM19" s="129"/>
      <c r="TAN19" s="129"/>
      <c r="TAO19" s="129"/>
      <c r="TAP19" s="129"/>
      <c r="TAQ19" s="129"/>
      <c r="TAR19" s="129"/>
      <c r="TAS19" s="129"/>
      <c r="TAT19" s="129"/>
      <c r="TAU19" s="129"/>
      <c r="TAV19" s="129"/>
      <c r="TAW19" s="129"/>
      <c r="TAX19" s="129"/>
      <c r="TAY19" s="129"/>
      <c r="TAZ19" s="129"/>
      <c r="TBA19" s="129"/>
      <c r="TBB19" s="129"/>
      <c r="TBC19" s="129"/>
      <c r="TBD19" s="129"/>
      <c r="TBE19" s="129"/>
      <c r="TBF19" s="129"/>
      <c r="TBG19" s="129"/>
      <c r="TBH19" s="129"/>
      <c r="TBI19" s="129"/>
      <c r="TBJ19" s="129"/>
      <c r="TBK19" s="129"/>
      <c r="TBL19" s="129"/>
      <c r="TBM19" s="129"/>
      <c r="TBN19" s="129"/>
      <c r="TBO19" s="129"/>
      <c r="TBP19" s="129"/>
      <c r="TBQ19" s="129"/>
      <c r="TBR19" s="129"/>
      <c r="TBS19" s="129"/>
      <c r="TBT19" s="129"/>
      <c r="TBU19" s="129"/>
      <c r="TBV19" s="129"/>
      <c r="TBW19" s="129"/>
      <c r="TBX19" s="129"/>
      <c r="TBY19" s="129"/>
      <c r="TBZ19" s="129"/>
      <c r="TCA19" s="129"/>
      <c r="TCB19" s="129"/>
      <c r="TCC19" s="129"/>
      <c r="TCD19" s="129"/>
      <c r="TCE19" s="129"/>
      <c r="TCF19" s="129"/>
      <c r="TCG19" s="129"/>
      <c r="TCH19" s="129"/>
      <c r="TCI19" s="129"/>
      <c r="TCJ19" s="129"/>
      <c r="TCK19" s="129"/>
      <c r="TCL19" s="129"/>
      <c r="TCM19" s="129"/>
      <c r="TCN19" s="129"/>
      <c r="TCO19" s="129"/>
      <c r="TCP19" s="129"/>
      <c r="TCQ19" s="129"/>
      <c r="TCR19" s="129"/>
      <c r="TCS19" s="129"/>
      <c r="TCT19" s="129"/>
      <c r="TCU19" s="129"/>
      <c r="TCV19" s="129"/>
      <c r="TCW19" s="129"/>
      <c r="TCX19" s="129"/>
      <c r="TCY19" s="129"/>
      <c r="TCZ19" s="129"/>
      <c r="TDA19" s="129"/>
      <c r="TDB19" s="129"/>
      <c r="TDC19" s="129"/>
      <c r="TDD19" s="129"/>
      <c r="TDE19" s="129"/>
      <c r="TDF19" s="129"/>
      <c r="TDG19" s="129"/>
      <c r="TDH19" s="129"/>
      <c r="TDI19" s="129"/>
      <c r="TDJ19" s="129"/>
      <c r="TDK19" s="129"/>
      <c r="TDL19" s="129"/>
      <c r="TDM19" s="129"/>
      <c r="TDN19" s="129"/>
      <c r="TDO19" s="129"/>
      <c r="TDP19" s="129"/>
      <c r="TDQ19" s="129"/>
      <c r="TDR19" s="129"/>
      <c r="TDS19" s="129"/>
      <c r="TDT19" s="129"/>
      <c r="TDU19" s="129"/>
      <c r="TDV19" s="129"/>
      <c r="TDW19" s="129"/>
      <c r="TDX19" s="129"/>
      <c r="TDY19" s="129"/>
      <c r="TDZ19" s="129"/>
      <c r="TEA19" s="129"/>
      <c r="TEB19" s="129"/>
      <c r="TEC19" s="129"/>
      <c r="TED19" s="129"/>
      <c r="TEE19" s="129"/>
      <c r="TEF19" s="129"/>
      <c r="TEG19" s="129"/>
      <c r="TEH19" s="129"/>
      <c r="TEI19" s="129"/>
      <c r="TEJ19" s="129"/>
      <c r="TEK19" s="129"/>
      <c r="TEL19" s="129"/>
      <c r="TEM19" s="129"/>
      <c r="TEN19" s="129"/>
      <c r="TEO19" s="129"/>
      <c r="TEP19" s="129"/>
      <c r="TEQ19" s="129"/>
      <c r="TER19" s="129"/>
      <c r="TES19" s="129"/>
      <c r="TET19" s="129"/>
      <c r="TEU19" s="129"/>
      <c r="TEV19" s="129"/>
      <c r="TEW19" s="129"/>
      <c r="TEX19" s="129"/>
      <c r="TEY19" s="129"/>
      <c r="TEZ19" s="129"/>
      <c r="TFA19" s="129"/>
      <c r="TFB19" s="129"/>
      <c r="TFC19" s="129"/>
      <c r="TFD19" s="129"/>
      <c r="TFE19" s="129"/>
      <c r="TFF19" s="129"/>
      <c r="TFG19" s="129"/>
      <c r="TFH19" s="129"/>
      <c r="TFI19" s="129"/>
      <c r="TFJ19" s="129"/>
      <c r="TFK19" s="129"/>
      <c r="TFL19" s="129"/>
      <c r="TFM19" s="129"/>
      <c r="TFN19" s="129"/>
      <c r="TFO19" s="129"/>
      <c r="TFP19" s="129"/>
      <c r="TFQ19" s="129"/>
      <c r="TFR19" s="129"/>
      <c r="TFS19" s="129"/>
      <c r="TFT19" s="129"/>
      <c r="TFU19" s="129"/>
      <c r="TFV19" s="129"/>
      <c r="TFW19" s="129"/>
      <c r="TFX19" s="129"/>
      <c r="TFY19" s="129"/>
      <c r="TFZ19" s="129"/>
      <c r="TGA19" s="129"/>
      <c r="TGB19" s="129"/>
      <c r="TGC19" s="129"/>
      <c r="TGD19" s="129"/>
      <c r="TGE19" s="129"/>
      <c r="TGF19" s="129"/>
      <c r="TGG19" s="129"/>
      <c r="TGH19" s="129"/>
      <c r="TGI19" s="129"/>
      <c r="TGJ19" s="129"/>
      <c r="TGK19" s="129"/>
      <c r="TGL19" s="129"/>
      <c r="TGM19" s="129"/>
      <c r="TGN19" s="129"/>
      <c r="TGO19" s="129"/>
      <c r="TGP19" s="129"/>
      <c r="TGQ19" s="129"/>
      <c r="TGR19" s="129"/>
      <c r="TGS19" s="129"/>
      <c r="TGT19" s="129"/>
      <c r="TGU19" s="129"/>
      <c r="TGV19" s="129"/>
      <c r="TGW19" s="129"/>
      <c r="TGX19" s="129"/>
      <c r="TGY19" s="129"/>
      <c r="TGZ19" s="129"/>
      <c r="THA19" s="129"/>
      <c r="THB19" s="129"/>
      <c r="THC19" s="129"/>
      <c r="THD19" s="129"/>
      <c r="THE19" s="129"/>
      <c r="THF19" s="129"/>
      <c r="THG19" s="129"/>
      <c r="THH19" s="129"/>
      <c r="THI19" s="129"/>
      <c r="THJ19" s="129"/>
      <c r="THK19" s="129"/>
      <c r="THL19" s="129"/>
      <c r="THM19" s="129"/>
      <c r="THN19" s="129"/>
      <c r="THO19" s="129"/>
      <c r="THP19" s="129"/>
      <c r="THQ19" s="129"/>
      <c r="THR19" s="129"/>
      <c r="THS19" s="129"/>
      <c r="THT19" s="129"/>
      <c r="THU19" s="129"/>
      <c r="THV19" s="129"/>
      <c r="THW19" s="129"/>
      <c r="THX19" s="129"/>
      <c r="THY19" s="129"/>
      <c r="THZ19" s="129"/>
      <c r="TIA19" s="129"/>
      <c r="TIB19" s="129"/>
      <c r="TIC19" s="129"/>
      <c r="TID19" s="129"/>
      <c r="TIE19" s="129"/>
      <c r="TIF19" s="129"/>
      <c r="TIG19" s="129"/>
      <c r="TIH19" s="129"/>
      <c r="TII19" s="129"/>
      <c r="TIJ19" s="129"/>
      <c r="TIK19" s="129"/>
      <c r="TIL19" s="129"/>
      <c r="TIM19" s="129"/>
      <c r="TIN19" s="129"/>
      <c r="TIO19" s="129"/>
      <c r="TIP19" s="129"/>
      <c r="TIQ19" s="129"/>
      <c r="TIR19" s="129"/>
      <c r="TIS19" s="129"/>
      <c r="TIT19" s="129"/>
      <c r="TIU19" s="129"/>
      <c r="TIV19" s="129"/>
      <c r="TIW19" s="129"/>
      <c r="TIX19" s="129"/>
      <c r="TIY19" s="129"/>
      <c r="TIZ19" s="129"/>
      <c r="TJA19" s="129"/>
      <c r="TJB19" s="129"/>
      <c r="TJC19" s="129"/>
      <c r="TJD19" s="129"/>
      <c r="TJE19" s="129"/>
      <c r="TJF19" s="129"/>
      <c r="TJG19" s="129"/>
      <c r="TJH19" s="129"/>
      <c r="TJI19" s="129"/>
      <c r="TJJ19" s="129"/>
      <c r="TJK19" s="129"/>
      <c r="TJL19" s="129"/>
      <c r="TJM19" s="129"/>
      <c r="TJN19" s="129"/>
      <c r="TJO19" s="129"/>
      <c r="TJP19" s="129"/>
      <c r="TJQ19" s="129"/>
      <c r="TJR19" s="129"/>
      <c r="TJS19" s="129"/>
      <c r="TJT19" s="129"/>
      <c r="TJU19" s="129"/>
      <c r="TJV19" s="129"/>
      <c r="TJW19" s="129"/>
      <c r="TJX19" s="129"/>
      <c r="TJY19" s="129"/>
      <c r="TJZ19" s="129"/>
      <c r="TKA19" s="129"/>
      <c r="TKB19" s="129"/>
      <c r="TKC19" s="129"/>
      <c r="TKD19" s="129"/>
      <c r="TKE19" s="129"/>
      <c r="TKF19" s="129"/>
      <c r="TKG19" s="129"/>
      <c r="TKH19" s="129"/>
      <c r="TKI19" s="129"/>
      <c r="TKJ19" s="129"/>
      <c r="TKK19" s="129"/>
      <c r="TKL19" s="129"/>
      <c r="TKM19" s="129"/>
      <c r="TKN19" s="129"/>
      <c r="TKO19" s="129"/>
      <c r="TKP19" s="129"/>
      <c r="TKQ19" s="129"/>
      <c r="TKR19" s="129"/>
      <c r="TKS19" s="129"/>
      <c r="TKT19" s="129"/>
      <c r="TKU19" s="129"/>
      <c r="TKV19" s="129"/>
      <c r="TKW19" s="129"/>
      <c r="TKX19" s="129"/>
      <c r="TKY19" s="129"/>
      <c r="TKZ19" s="129"/>
      <c r="TLA19" s="129"/>
      <c r="TLB19" s="129"/>
      <c r="TLC19" s="129"/>
      <c r="TLD19" s="129"/>
      <c r="TLE19" s="129"/>
      <c r="TLF19" s="129"/>
      <c r="TLG19" s="129"/>
      <c r="TLH19" s="129"/>
      <c r="TLI19" s="129"/>
      <c r="TLJ19" s="129"/>
      <c r="TLK19" s="129"/>
      <c r="TLL19" s="129"/>
      <c r="TLM19" s="129"/>
      <c r="TLN19" s="129"/>
      <c r="TLO19" s="129"/>
      <c r="TLP19" s="129"/>
      <c r="TLQ19" s="129"/>
      <c r="TLR19" s="129"/>
      <c r="TLS19" s="129"/>
      <c r="TLT19" s="129"/>
      <c r="TLU19" s="129"/>
      <c r="TLV19" s="129"/>
      <c r="TLW19" s="129"/>
      <c r="TLX19" s="129"/>
      <c r="TLY19" s="129"/>
      <c r="TLZ19" s="129"/>
      <c r="TMA19" s="129"/>
      <c r="TMB19" s="129"/>
      <c r="TMC19" s="129"/>
      <c r="TMD19" s="129"/>
      <c r="TME19" s="129"/>
      <c r="TMF19" s="129"/>
      <c r="TMG19" s="129"/>
      <c r="TMH19" s="129"/>
      <c r="TMI19" s="129"/>
      <c r="TMJ19" s="129"/>
      <c r="TMK19" s="129"/>
      <c r="TML19" s="129"/>
      <c r="TMM19" s="129"/>
      <c r="TMN19" s="129"/>
      <c r="TMO19" s="129"/>
      <c r="TMP19" s="129"/>
      <c r="TMQ19" s="129"/>
      <c r="TMR19" s="129"/>
      <c r="TMS19" s="129"/>
      <c r="TMT19" s="129"/>
      <c r="TMU19" s="129"/>
      <c r="TMV19" s="129"/>
      <c r="TMW19" s="129"/>
      <c r="TMX19" s="129"/>
      <c r="TMY19" s="129"/>
      <c r="TMZ19" s="129"/>
      <c r="TNA19" s="129"/>
      <c r="TNB19" s="129"/>
      <c r="TNC19" s="129"/>
      <c r="TND19" s="129"/>
      <c r="TNE19" s="129"/>
      <c r="TNF19" s="129"/>
      <c r="TNG19" s="129"/>
      <c r="TNH19" s="129"/>
      <c r="TNI19" s="129"/>
      <c r="TNJ19" s="129"/>
      <c r="TNK19" s="129"/>
      <c r="TNL19" s="129"/>
      <c r="TNM19" s="129"/>
      <c r="TNN19" s="129"/>
      <c r="TNO19" s="129"/>
      <c r="TNP19" s="129"/>
      <c r="TNQ19" s="129"/>
      <c r="TNR19" s="129"/>
      <c r="TNS19" s="129"/>
      <c r="TNT19" s="129"/>
      <c r="TNU19" s="129"/>
      <c r="TNV19" s="129"/>
      <c r="TNW19" s="129"/>
      <c r="TNX19" s="129"/>
      <c r="TNY19" s="129"/>
      <c r="TNZ19" s="129"/>
      <c r="TOA19" s="129"/>
      <c r="TOB19" s="129"/>
      <c r="TOC19" s="129"/>
      <c r="TOD19" s="129"/>
      <c r="TOE19" s="129"/>
      <c r="TOF19" s="129"/>
      <c r="TOG19" s="129"/>
      <c r="TOH19" s="129"/>
      <c r="TOI19" s="129"/>
      <c r="TOJ19" s="129"/>
      <c r="TOK19" s="129"/>
      <c r="TOL19" s="129"/>
      <c r="TOM19" s="129"/>
      <c r="TON19" s="129"/>
      <c r="TOO19" s="129"/>
      <c r="TOP19" s="129"/>
      <c r="TOQ19" s="129"/>
      <c r="TOR19" s="129"/>
      <c r="TOS19" s="129"/>
      <c r="TOT19" s="129"/>
      <c r="TOU19" s="129"/>
      <c r="TOV19" s="129"/>
      <c r="TOW19" s="129"/>
      <c r="TOX19" s="129"/>
      <c r="TOY19" s="129"/>
      <c r="TOZ19" s="129"/>
      <c r="TPA19" s="129"/>
      <c r="TPB19" s="129"/>
      <c r="TPC19" s="129"/>
      <c r="TPD19" s="129"/>
      <c r="TPE19" s="129"/>
      <c r="TPF19" s="129"/>
      <c r="TPG19" s="129"/>
      <c r="TPH19" s="129"/>
      <c r="TPI19" s="129"/>
      <c r="TPJ19" s="129"/>
      <c r="TPK19" s="129"/>
      <c r="TPL19" s="129"/>
      <c r="TPM19" s="129"/>
      <c r="TPN19" s="129"/>
      <c r="TPO19" s="129"/>
      <c r="TPP19" s="129"/>
      <c r="TPQ19" s="129"/>
      <c r="TPR19" s="129"/>
      <c r="TPS19" s="129"/>
      <c r="TPT19" s="129"/>
      <c r="TPU19" s="129"/>
      <c r="TPV19" s="129"/>
      <c r="TPW19" s="129"/>
      <c r="TPX19" s="129"/>
      <c r="TPY19" s="129"/>
      <c r="TPZ19" s="129"/>
      <c r="TQA19" s="129"/>
      <c r="TQB19" s="129"/>
      <c r="TQC19" s="129"/>
      <c r="TQD19" s="129"/>
      <c r="TQE19" s="129"/>
      <c r="TQF19" s="129"/>
      <c r="TQG19" s="129"/>
      <c r="TQH19" s="129"/>
      <c r="TQI19" s="129"/>
      <c r="TQJ19" s="129"/>
      <c r="TQK19" s="129"/>
      <c r="TQL19" s="129"/>
      <c r="TQM19" s="129"/>
      <c r="TQN19" s="129"/>
      <c r="TQO19" s="129"/>
      <c r="TQP19" s="129"/>
      <c r="TQQ19" s="129"/>
      <c r="TQR19" s="129"/>
      <c r="TQS19" s="129"/>
      <c r="TQT19" s="129"/>
      <c r="TQU19" s="129"/>
      <c r="TQV19" s="129"/>
      <c r="TQW19" s="129"/>
      <c r="TQX19" s="129"/>
      <c r="TQY19" s="129"/>
      <c r="TQZ19" s="129"/>
      <c r="TRA19" s="129"/>
      <c r="TRB19" s="129"/>
      <c r="TRC19" s="129"/>
      <c r="TRD19" s="129"/>
      <c r="TRE19" s="129"/>
      <c r="TRF19" s="129"/>
      <c r="TRG19" s="129"/>
      <c r="TRH19" s="129"/>
      <c r="TRI19" s="129"/>
      <c r="TRJ19" s="129"/>
      <c r="TRK19" s="129"/>
      <c r="TRL19" s="129"/>
      <c r="TRM19" s="129"/>
      <c r="TRN19" s="129"/>
      <c r="TRO19" s="129"/>
      <c r="TRP19" s="129"/>
      <c r="TRQ19" s="129"/>
      <c r="TRR19" s="129"/>
      <c r="TRS19" s="129"/>
      <c r="TRT19" s="129"/>
      <c r="TRU19" s="129"/>
      <c r="TRV19" s="129"/>
      <c r="TRW19" s="129"/>
      <c r="TRX19" s="129"/>
      <c r="TRY19" s="129"/>
      <c r="TRZ19" s="129"/>
      <c r="TSA19" s="129"/>
      <c r="TSB19" s="129"/>
      <c r="TSC19" s="129"/>
      <c r="TSD19" s="129"/>
      <c r="TSE19" s="129"/>
      <c r="TSF19" s="129"/>
      <c r="TSG19" s="129"/>
      <c r="TSH19" s="129"/>
      <c r="TSI19" s="129"/>
      <c r="TSJ19" s="129"/>
      <c r="TSK19" s="129"/>
      <c r="TSL19" s="129"/>
      <c r="TSM19" s="129"/>
      <c r="TSN19" s="129"/>
      <c r="TSO19" s="129"/>
      <c r="TSP19" s="129"/>
      <c r="TSQ19" s="129"/>
      <c r="TSR19" s="129"/>
      <c r="TSS19" s="129"/>
      <c r="TST19" s="129"/>
      <c r="TSU19" s="129"/>
      <c r="TSV19" s="129"/>
      <c r="TSW19" s="129"/>
      <c r="TSX19" s="129"/>
      <c r="TSY19" s="129"/>
      <c r="TSZ19" s="129"/>
      <c r="TTA19" s="129"/>
      <c r="TTB19" s="129"/>
      <c r="TTC19" s="129"/>
      <c r="TTD19" s="129"/>
      <c r="TTE19" s="129"/>
      <c r="TTF19" s="129"/>
      <c r="TTG19" s="129"/>
      <c r="TTH19" s="129"/>
      <c r="TTI19" s="129"/>
      <c r="TTJ19" s="129"/>
      <c r="TTK19" s="129"/>
      <c r="TTL19" s="129"/>
      <c r="TTM19" s="129"/>
      <c r="TTN19" s="129"/>
      <c r="TTO19" s="129"/>
      <c r="TTP19" s="129"/>
      <c r="TTQ19" s="129"/>
      <c r="TTR19" s="129"/>
      <c r="TTS19" s="129"/>
      <c r="TTT19" s="129"/>
      <c r="TTU19" s="129"/>
      <c r="TTV19" s="129"/>
      <c r="TTW19" s="129"/>
      <c r="TTX19" s="129"/>
      <c r="TTY19" s="129"/>
      <c r="TTZ19" s="129"/>
      <c r="TUA19" s="129"/>
      <c r="TUB19" s="129"/>
      <c r="TUC19" s="129"/>
      <c r="TUD19" s="129"/>
      <c r="TUE19" s="129"/>
      <c r="TUF19" s="129"/>
      <c r="TUG19" s="129"/>
      <c r="TUH19" s="129"/>
      <c r="TUI19" s="129"/>
      <c r="TUJ19" s="129"/>
      <c r="TUK19" s="129"/>
      <c r="TUL19" s="129"/>
      <c r="TUM19" s="129"/>
      <c r="TUN19" s="129"/>
      <c r="TUO19" s="129"/>
      <c r="TUP19" s="129"/>
      <c r="TUQ19" s="129"/>
      <c r="TUR19" s="129"/>
      <c r="TUS19" s="129"/>
      <c r="TUT19" s="129"/>
      <c r="TUU19" s="129"/>
      <c r="TUV19" s="129"/>
      <c r="TUW19" s="129"/>
      <c r="TUX19" s="129"/>
      <c r="TUY19" s="129"/>
      <c r="TUZ19" s="129"/>
      <c r="TVA19" s="129"/>
      <c r="TVB19" s="129"/>
      <c r="TVC19" s="129"/>
      <c r="TVD19" s="129"/>
      <c r="TVE19" s="129"/>
      <c r="TVF19" s="129"/>
      <c r="TVG19" s="129"/>
      <c r="TVH19" s="129"/>
      <c r="TVI19" s="129"/>
      <c r="TVJ19" s="129"/>
      <c r="TVK19" s="129"/>
      <c r="TVL19" s="129"/>
      <c r="TVM19" s="129"/>
      <c r="TVN19" s="129"/>
      <c r="TVO19" s="129"/>
      <c r="TVP19" s="129"/>
      <c r="TVQ19" s="129"/>
      <c r="TVR19" s="129"/>
      <c r="TVS19" s="129"/>
      <c r="TVT19" s="129"/>
      <c r="TVU19" s="129"/>
      <c r="TVV19" s="129"/>
      <c r="TVW19" s="129"/>
      <c r="TVX19" s="129"/>
      <c r="TVY19" s="129"/>
      <c r="TVZ19" s="129"/>
      <c r="TWA19" s="129"/>
      <c r="TWB19" s="129"/>
      <c r="TWC19" s="129"/>
      <c r="TWD19" s="129"/>
      <c r="TWE19" s="129"/>
      <c r="TWF19" s="129"/>
      <c r="TWG19" s="129"/>
      <c r="TWH19" s="129"/>
      <c r="TWI19" s="129"/>
      <c r="TWJ19" s="129"/>
      <c r="TWK19" s="129"/>
      <c r="TWL19" s="129"/>
      <c r="TWM19" s="129"/>
      <c r="TWN19" s="129"/>
      <c r="TWO19" s="129"/>
      <c r="TWP19" s="129"/>
      <c r="TWQ19" s="129"/>
      <c r="TWR19" s="129"/>
      <c r="TWS19" s="129"/>
      <c r="TWT19" s="129"/>
      <c r="TWU19" s="129"/>
      <c r="TWV19" s="129"/>
      <c r="TWW19" s="129"/>
      <c r="TWX19" s="129"/>
      <c r="TWY19" s="129"/>
      <c r="TWZ19" s="129"/>
      <c r="TXA19" s="129"/>
      <c r="TXB19" s="129"/>
      <c r="TXC19" s="129"/>
      <c r="TXD19" s="129"/>
      <c r="TXE19" s="129"/>
      <c r="TXF19" s="129"/>
      <c r="TXG19" s="129"/>
      <c r="TXH19" s="129"/>
      <c r="TXI19" s="129"/>
      <c r="TXJ19" s="129"/>
      <c r="TXK19" s="129"/>
      <c r="TXL19" s="129"/>
      <c r="TXM19" s="129"/>
      <c r="TXN19" s="129"/>
      <c r="TXO19" s="129"/>
      <c r="TXP19" s="129"/>
      <c r="TXQ19" s="129"/>
      <c r="TXR19" s="129"/>
      <c r="TXS19" s="129"/>
      <c r="TXT19" s="129"/>
      <c r="TXU19" s="129"/>
      <c r="TXV19" s="129"/>
      <c r="TXW19" s="129"/>
      <c r="TXX19" s="129"/>
      <c r="TXY19" s="129"/>
      <c r="TXZ19" s="129"/>
      <c r="TYA19" s="129"/>
      <c r="TYB19" s="129"/>
      <c r="TYC19" s="129"/>
      <c r="TYD19" s="129"/>
      <c r="TYE19" s="129"/>
      <c r="TYF19" s="129"/>
      <c r="TYG19" s="129"/>
      <c r="TYH19" s="129"/>
      <c r="TYI19" s="129"/>
      <c r="TYJ19" s="129"/>
      <c r="TYK19" s="129"/>
      <c r="TYL19" s="129"/>
      <c r="TYM19" s="129"/>
      <c r="TYN19" s="129"/>
      <c r="TYO19" s="129"/>
      <c r="TYP19" s="129"/>
      <c r="TYQ19" s="129"/>
      <c r="TYR19" s="129"/>
      <c r="TYS19" s="129"/>
      <c r="TYT19" s="129"/>
      <c r="TYU19" s="129"/>
      <c r="TYV19" s="129"/>
      <c r="TYW19" s="129"/>
      <c r="TYX19" s="129"/>
      <c r="TYY19" s="129"/>
      <c r="TYZ19" s="129"/>
      <c r="TZA19" s="129"/>
      <c r="TZB19" s="129"/>
      <c r="TZC19" s="129"/>
      <c r="TZD19" s="129"/>
      <c r="TZE19" s="129"/>
      <c r="TZF19" s="129"/>
      <c r="TZG19" s="129"/>
      <c r="TZH19" s="129"/>
      <c r="TZI19" s="129"/>
      <c r="TZJ19" s="129"/>
      <c r="TZK19" s="129"/>
      <c r="TZL19" s="129"/>
      <c r="TZM19" s="129"/>
      <c r="TZN19" s="129"/>
      <c r="TZO19" s="129"/>
      <c r="TZP19" s="129"/>
      <c r="TZQ19" s="129"/>
      <c r="TZR19" s="129"/>
      <c r="TZS19" s="129"/>
      <c r="TZT19" s="129"/>
      <c r="TZU19" s="129"/>
      <c r="TZV19" s="129"/>
      <c r="TZW19" s="129"/>
      <c r="TZX19" s="129"/>
      <c r="TZY19" s="129"/>
      <c r="TZZ19" s="129"/>
      <c r="UAA19" s="129"/>
      <c r="UAB19" s="129"/>
      <c r="UAC19" s="129"/>
      <c r="UAD19" s="129"/>
      <c r="UAE19" s="129"/>
      <c r="UAF19" s="129"/>
      <c r="UAG19" s="129"/>
      <c r="UAH19" s="129"/>
      <c r="UAI19" s="129"/>
      <c r="UAJ19" s="129"/>
      <c r="UAK19" s="129"/>
      <c r="UAL19" s="129"/>
      <c r="UAM19" s="129"/>
      <c r="UAN19" s="129"/>
      <c r="UAO19" s="129"/>
      <c r="UAP19" s="129"/>
      <c r="UAQ19" s="129"/>
      <c r="UAR19" s="129"/>
      <c r="UAS19" s="129"/>
      <c r="UAT19" s="129"/>
      <c r="UAU19" s="129"/>
      <c r="UAV19" s="129"/>
      <c r="UAW19" s="129"/>
      <c r="UAX19" s="129"/>
      <c r="UAY19" s="129"/>
      <c r="UAZ19" s="129"/>
      <c r="UBA19" s="129"/>
      <c r="UBB19" s="129"/>
      <c r="UBC19" s="129"/>
      <c r="UBD19" s="129"/>
      <c r="UBE19" s="129"/>
      <c r="UBF19" s="129"/>
      <c r="UBG19" s="129"/>
      <c r="UBH19" s="129"/>
      <c r="UBI19" s="129"/>
      <c r="UBJ19" s="129"/>
      <c r="UBK19" s="129"/>
      <c r="UBL19" s="129"/>
      <c r="UBM19" s="129"/>
      <c r="UBN19" s="129"/>
      <c r="UBO19" s="129"/>
      <c r="UBP19" s="129"/>
      <c r="UBQ19" s="129"/>
      <c r="UBR19" s="129"/>
      <c r="UBS19" s="129"/>
      <c r="UBT19" s="129"/>
      <c r="UBU19" s="129"/>
      <c r="UBV19" s="129"/>
      <c r="UBW19" s="129"/>
      <c r="UBX19" s="129"/>
      <c r="UBY19" s="129"/>
      <c r="UBZ19" s="129"/>
      <c r="UCA19" s="129"/>
      <c r="UCB19" s="129"/>
      <c r="UCC19" s="129"/>
      <c r="UCD19" s="129"/>
      <c r="UCE19" s="129"/>
      <c r="UCF19" s="129"/>
      <c r="UCG19" s="129"/>
      <c r="UCH19" s="129"/>
      <c r="UCI19" s="129"/>
      <c r="UCJ19" s="129"/>
      <c r="UCK19" s="129"/>
      <c r="UCL19" s="129"/>
      <c r="UCM19" s="129"/>
      <c r="UCN19" s="129"/>
      <c r="UCO19" s="129"/>
      <c r="UCP19" s="129"/>
      <c r="UCQ19" s="129"/>
      <c r="UCR19" s="129"/>
      <c r="UCS19" s="129"/>
      <c r="UCT19" s="129"/>
      <c r="UCU19" s="129"/>
      <c r="UCV19" s="129"/>
      <c r="UCW19" s="129"/>
      <c r="UCX19" s="129"/>
      <c r="UCY19" s="129"/>
      <c r="UCZ19" s="129"/>
      <c r="UDA19" s="129"/>
      <c r="UDB19" s="129"/>
      <c r="UDC19" s="129"/>
      <c r="UDD19" s="129"/>
      <c r="UDE19" s="129"/>
      <c r="UDF19" s="129"/>
      <c r="UDG19" s="129"/>
      <c r="UDH19" s="129"/>
      <c r="UDI19" s="129"/>
      <c r="UDJ19" s="129"/>
      <c r="UDK19" s="129"/>
      <c r="UDL19" s="129"/>
      <c r="UDM19" s="129"/>
      <c r="UDN19" s="129"/>
      <c r="UDO19" s="129"/>
      <c r="UDP19" s="129"/>
      <c r="UDQ19" s="129"/>
      <c r="UDR19" s="129"/>
      <c r="UDS19" s="129"/>
      <c r="UDT19" s="129"/>
      <c r="UDU19" s="129"/>
      <c r="UDV19" s="129"/>
      <c r="UDW19" s="129"/>
      <c r="UDX19" s="129"/>
      <c r="UDY19" s="129"/>
      <c r="UDZ19" s="129"/>
      <c r="UEA19" s="129"/>
      <c r="UEB19" s="129"/>
      <c r="UEC19" s="129"/>
      <c r="UED19" s="129"/>
      <c r="UEE19" s="129"/>
      <c r="UEF19" s="129"/>
      <c r="UEG19" s="129"/>
      <c r="UEH19" s="129"/>
      <c r="UEI19" s="129"/>
      <c r="UEJ19" s="129"/>
      <c r="UEK19" s="129"/>
      <c r="UEL19" s="129"/>
      <c r="UEM19" s="129"/>
      <c r="UEN19" s="129"/>
      <c r="UEO19" s="129"/>
      <c r="UEP19" s="129"/>
      <c r="UEQ19" s="129"/>
      <c r="UER19" s="129"/>
      <c r="UES19" s="129"/>
      <c r="UET19" s="129"/>
      <c r="UEU19" s="129"/>
      <c r="UEV19" s="129"/>
      <c r="UEW19" s="129"/>
      <c r="UEX19" s="129"/>
      <c r="UEY19" s="129"/>
      <c r="UEZ19" s="129"/>
      <c r="UFA19" s="129"/>
      <c r="UFB19" s="129"/>
      <c r="UFC19" s="129"/>
      <c r="UFD19" s="129"/>
      <c r="UFE19" s="129"/>
      <c r="UFF19" s="129"/>
      <c r="UFG19" s="129"/>
      <c r="UFH19" s="129"/>
      <c r="UFI19" s="129"/>
      <c r="UFJ19" s="129"/>
      <c r="UFK19" s="129"/>
      <c r="UFL19" s="129"/>
      <c r="UFM19" s="129"/>
      <c r="UFN19" s="129"/>
      <c r="UFO19" s="129"/>
      <c r="UFP19" s="129"/>
      <c r="UFQ19" s="129"/>
      <c r="UFR19" s="129"/>
      <c r="UFS19" s="129"/>
      <c r="UFT19" s="129"/>
      <c r="UFU19" s="129"/>
      <c r="UFV19" s="129"/>
      <c r="UFW19" s="129"/>
      <c r="UFX19" s="129"/>
      <c r="UFY19" s="129"/>
      <c r="UFZ19" s="129"/>
      <c r="UGA19" s="129"/>
      <c r="UGB19" s="129"/>
      <c r="UGC19" s="129"/>
      <c r="UGD19" s="129"/>
      <c r="UGE19" s="129"/>
      <c r="UGF19" s="129"/>
      <c r="UGG19" s="129"/>
      <c r="UGH19" s="129"/>
      <c r="UGI19" s="129"/>
      <c r="UGJ19" s="129"/>
      <c r="UGK19" s="129"/>
      <c r="UGL19" s="129"/>
      <c r="UGM19" s="129"/>
      <c r="UGN19" s="129"/>
      <c r="UGO19" s="129"/>
      <c r="UGP19" s="129"/>
      <c r="UGQ19" s="129"/>
      <c r="UGR19" s="129"/>
      <c r="UGS19" s="129"/>
      <c r="UGT19" s="129"/>
      <c r="UGU19" s="129"/>
      <c r="UGV19" s="129"/>
      <c r="UGW19" s="129"/>
      <c r="UGX19" s="129"/>
      <c r="UGY19" s="129"/>
      <c r="UGZ19" s="129"/>
      <c r="UHA19" s="129"/>
      <c r="UHB19" s="129"/>
      <c r="UHC19" s="129"/>
      <c r="UHD19" s="129"/>
      <c r="UHE19" s="129"/>
      <c r="UHF19" s="129"/>
      <c r="UHG19" s="129"/>
      <c r="UHH19" s="129"/>
      <c r="UHI19" s="129"/>
      <c r="UHJ19" s="129"/>
      <c r="UHK19" s="129"/>
      <c r="UHL19" s="129"/>
      <c r="UHM19" s="129"/>
      <c r="UHN19" s="129"/>
      <c r="UHO19" s="129"/>
      <c r="UHP19" s="129"/>
      <c r="UHQ19" s="129"/>
      <c r="UHR19" s="129"/>
      <c r="UHS19" s="129"/>
      <c r="UHT19" s="129"/>
      <c r="UHU19" s="129"/>
      <c r="UHV19" s="129"/>
      <c r="UHW19" s="129"/>
      <c r="UHX19" s="129"/>
      <c r="UHY19" s="129"/>
      <c r="UHZ19" s="129"/>
      <c r="UIA19" s="129"/>
      <c r="UIB19" s="129"/>
      <c r="UIC19" s="129"/>
      <c r="UID19" s="129"/>
      <c r="UIE19" s="129"/>
      <c r="UIF19" s="129"/>
      <c r="UIG19" s="129"/>
      <c r="UIH19" s="129"/>
      <c r="UII19" s="129"/>
      <c r="UIJ19" s="129"/>
      <c r="UIK19" s="129"/>
      <c r="UIL19" s="129"/>
      <c r="UIM19" s="129"/>
      <c r="UIN19" s="129"/>
      <c r="UIO19" s="129"/>
      <c r="UIP19" s="129"/>
      <c r="UIQ19" s="129"/>
      <c r="UIR19" s="129"/>
      <c r="UIS19" s="129"/>
      <c r="UIT19" s="129"/>
      <c r="UIU19" s="129"/>
      <c r="UIV19" s="129"/>
      <c r="UIW19" s="129"/>
      <c r="UIX19" s="129"/>
      <c r="UIY19" s="129"/>
      <c r="UIZ19" s="129"/>
      <c r="UJA19" s="129"/>
      <c r="UJB19" s="129"/>
      <c r="UJC19" s="129"/>
      <c r="UJD19" s="129"/>
      <c r="UJE19" s="129"/>
      <c r="UJF19" s="129"/>
      <c r="UJG19" s="129"/>
      <c r="UJH19" s="129"/>
      <c r="UJI19" s="129"/>
      <c r="UJJ19" s="129"/>
      <c r="UJK19" s="129"/>
      <c r="UJL19" s="129"/>
      <c r="UJM19" s="129"/>
      <c r="UJN19" s="129"/>
      <c r="UJO19" s="129"/>
      <c r="UJP19" s="129"/>
      <c r="UJQ19" s="129"/>
      <c r="UJR19" s="129"/>
      <c r="UJS19" s="129"/>
      <c r="UJT19" s="129"/>
      <c r="UJU19" s="129"/>
      <c r="UJV19" s="129"/>
      <c r="UJW19" s="129"/>
      <c r="UJX19" s="129"/>
      <c r="UJY19" s="129"/>
      <c r="UJZ19" s="129"/>
      <c r="UKA19" s="129"/>
      <c r="UKB19" s="129"/>
      <c r="UKC19" s="129"/>
      <c r="UKD19" s="129"/>
      <c r="UKE19" s="129"/>
      <c r="UKF19" s="129"/>
      <c r="UKG19" s="129"/>
      <c r="UKH19" s="129"/>
      <c r="UKI19" s="129"/>
      <c r="UKJ19" s="129"/>
      <c r="UKK19" s="129"/>
      <c r="UKL19" s="129"/>
      <c r="UKM19" s="129"/>
      <c r="UKN19" s="129"/>
      <c r="UKO19" s="129"/>
      <c r="UKP19" s="129"/>
      <c r="UKQ19" s="129"/>
      <c r="UKR19" s="129"/>
      <c r="UKS19" s="129"/>
      <c r="UKT19" s="129"/>
      <c r="UKU19" s="129"/>
      <c r="UKV19" s="129"/>
      <c r="UKW19" s="129"/>
      <c r="UKX19" s="129"/>
      <c r="UKY19" s="129"/>
      <c r="UKZ19" s="129"/>
      <c r="ULA19" s="129"/>
      <c r="ULB19" s="129"/>
      <c r="ULC19" s="129"/>
      <c r="ULD19" s="129"/>
      <c r="ULE19" s="129"/>
      <c r="ULF19" s="129"/>
      <c r="ULG19" s="129"/>
      <c r="ULH19" s="129"/>
      <c r="ULI19" s="129"/>
      <c r="ULJ19" s="129"/>
      <c r="ULK19" s="129"/>
      <c r="ULL19" s="129"/>
      <c r="ULM19" s="129"/>
      <c r="ULN19" s="129"/>
      <c r="ULO19" s="129"/>
      <c r="ULP19" s="129"/>
      <c r="ULQ19" s="129"/>
      <c r="ULR19" s="129"/>
      <c r="ULS19" s="129"/>
      <c r="ULT19" s="129"/>
      <c r="ULU19" s="129"/>
      <c r="ULV19" s="129"/>
      <c r="ULW19" s="129"/>
      <c r="ULX19" s="129"/>
      <c r="ULY19" s="129"/>
      <c r="ULZ19" s="129"/>
      <c r="UMA19" s="129"/>
      <c r="UMB19" s="129"/>
      <c r="UMC19" s="129"/>
      <c r="UMD19" s="129"/>
      <c r="UME19" s="129"/>
      <c r="UMF19" s="129"/>
      <c r="UMG19" s="129"/>
      <c r="UMH19" s="129"/>
      <c r="UMI19" s="129"/>
      <c r="UMJ19" s="129"/>
      <c r="UMK19" s="129"/>
      <c r="UML19" s="129"/>
      <c r="UMM19" s="129"/>
      <c r="UMN19" s="129"/>
      <c r="UMO19" s="129"/>
      <c r="UMP19" s="129"/>
      <c r="UMQ19" s="129"/>
      <c r="UMR19" s="129"/>
      <c r="UMS19" s="129"/>
      <c r="UMT19" s="129"/>
      <c r="UMU19" s="129"/>
      <c r="UMV19" s="129"/>
      <c r="UMW19" s="129"/>
      <c r="UMX19" s="129"/>
      <c r="UMY19" s="129"/>
      <c r="UMZ19" s="129"/>
      <c r="UNA19" s="129"/>
      <c r="UNB19" s="129"/>
      <c r="UNC19" s="129"/>
      <c r="UND19" s="129"/>
      <c r="UNE19" s="129"/>
      <c r="UNF19" s="129"/>
      <c r="UNG19" s="129"/>
      <c r="UNH19" s="129"/>
      <c r="UNI19" s="129"/>
      <c r="UNJ19" s="129"/>
      <c r="UNK19" s="129"/>
      <c r="UNL19" s="129"/>
      <c r="UNM19" s="129"/>
      <c r="UNN19" s="129"/>
      <c r="UNO19" s="129"/>
      <c r="UNP19" s="129"/>
      <c r="UNQ19" s="129"/>
      <c r="UNR19" s="129"/>
      <c r="UNS19" s="129"/>
      <c r="UNT19" s="129"/>
      <c r="UNU19" s="129"/>
      <c r="UNV19" s="129"/>
      <c r="UNW19" s="129"/>
      <c r="UNX19" s="129"/>
      <c r="UNY19" s="129"/>
      <c r="UNZ19" s="129"/>
      <c r="UOA19" s="129"/>
      <c r="UOB19" s="129"/>
      <c r="UOC19" s="129"/>
      <c r="UOD19" s="129"/>
      <c r="UOE19" s="129"/>
      <c r="UOF19" s="129"/>
      <c r="UOG19" s="129"/>
      <c r="UOH19" s="129"/>
      <c r="UOI19" s="129"/>
      <c r="UOJ19" s="129"/>
      <c r="UOK19" s="129"/>
      <c r="UOL19" s="129"/>
      <c r="UOM19" s="129"/>
      <c r="UON19" s="129"/>
      <c r="UOO19" s="129"/>
      <c r="UOP19" s="129"/>
      <c r="UOQ19" s="129"/>
      <c r="UOR19" s="129"/>
      <c r="UOS19" s="129"/>
      <c r="UOT19" s="129"/>
      <c r="UOU19" s="129"/>
      <c r="UOV19" s="129"/>
      <c r="UOW19" s="129"/>
      <c r="UOX19" s="129"/>
      <c r="UOY19" s="129"/>
      <c r="UOZ19" s="129"/>
      <c r="UPA19" s="129"/>
      <c r="UPB19" s="129"/>
      <c r="UPC19" s="129"/>
      <c r="UPD19" s="129"/>
      <c r="UPE19" s="129"/>
      <c r="UPF19" s="129"/>
      <c r="UPG19" s="129"/>
      <c r="UPH19" s="129"/>
      <c r="UPI19" s="129"/>
      <c r="UPJ19" s="129"/>
      <c r="UPK19" s="129"/>
      <c r="UPL19" s="129"/>
      <c r="UPM19" s="129"/>
      <c r="UPN19" s="129"/>
      <c r="UPO19" s="129"/>
      <c r="UPP19" s="129"/>
      <c r="UPQ19" s="129"/>
      <c r="UPR19" s="129"/>
      <c r="UPS19" s="129"/>
      <c r="UPT19" s="129"/>
      <c r="UPU19" s="129"/>
      <c r="UPV19" s="129"/>
      <c r="UPW19" s="129"/>
      <c r="UPX19" s="129"/>
      <c r="UPY19" s="129"/>
      <c r="UPZ19" s="129"/>
      <c r="UQA19" s="129"/>
      <c r="UQB19" s="129"/>
      <c r="UQC19" s="129"/>
      <c r="UQD19" s="129"/>
      <c r="UQE19" s="129"/>
      <c r="UQF19" s="129"/>
      <c r="UQG19" s="129"/>
      <c r="UQH19" s="129"/>
      <c r="UQI19" s="129"/>
      <c r="UQJ19" s="129"/>
      <c r="UQK19" s="129"/>
      <c r="UQL19" s="129"/>
      <c r="UQM19" s="129"/>
      <c r="UQN19" s="129"/>
      <c r="UQO19" s="129"/>
      <c r="UQP19" s="129"/>
      <c r="UQQ19" s="129"/>
      <c r="UQR19" s="129"/>
      <c r="UQS19" s="129"/>
      <c r="UQT19" s="129"/>
      <c r="UQU19" s="129"/>
      <c r="UQV19" s="129"/>
      <c r="UQW19" s="129"/>
      <c r="UQX19" s="129"/>
      <c r="UQY19" s="129"/>
      <c r="UQZ19" s="129"/>
      <c r="URA19" s="129"/>
      <c r="URB19" s="129"/>
      <c r="URC19" s="129"/>
      <c r="URD19" s="129"/>
      <c r="URE19" s="129"/>
      <c r="URF19" s="129"/>
      <c r="URG19" s="129"/>
      <c r="URH19" s="129"/>
      <c r="URI19" s="129"/>
      <c r="URJ19" s="129"/>
      <c r="URK19" s="129"/>
      <c r="URL19" s="129"/>
      <c r="URM19" s="129"/>
      <c r="URN19" s="129"/>
      <c r="URO19" s="129"/>
      <c r="URP19" s="129"/>
      <c r="URQ19" s="129"/>
      <c r="URR19" s="129"/>
      <c r="URS19" s="129"/>
      <c r="URT19" s="129"/>
      <c r="URU19" s="129"/>
      <c r="URV19" s="129"/>
      <c r="URW19" s="129"/>
      <c r="URX19" s="129"/>
      <c r="URY19" s="129"/>
      <c r="URZ19" s="129"/>
      <c r="USA19" s="129"/>
      <c r="USB19" s="129"/>
      <c r="USC19" s="129"/>
      <c r="USD19" s="129"/>
      <c r="USE19" s="129"/>
      <c r="USF19" s="129"/>
      <c r="USG19" s="129"/>
      <c r="USH19" s="129"/>
      <c r="USI19" s="129"/>
      <c r="USJ19" s="129"/>
      <c r="USK19" s="129"/>
      <c r="USL19" s="129"/>
      <c r="USM19" s="129"/>
      <c r="USN19" s="129"/>
      <c r="USO19" s="129"/>
      <c r="USP19" s="129"/>
      <c r="USQ19" s="129"/>
      <c r="USR19" s="129"/>
      <c r="USS19" s="129"/>
      <c r="UST19" s="129"/>
      <c r="USU19" s="129"/>
      <c r="USV19" s="129"/>
      <c r="USW19" s="129"/>
      <c r="USX19" s="129"/>
      <c r="USY19" s="129"/>
      <c r="USZ19" s="129"/>
      <c r="UTA19" s="129"/>
      <c r="UTB19" s="129"/>
      <c r="UTC19" s="129"/>
      <c r="UTD19" s="129"/>
      <c r="UTE19" s="129"/>
      <c r="UTF19" s="129"/>
      <c r="UTG19" s="129"/>
      <c r="UTH19" s="129"/>
      <c r="UTI19" s="129"/>
      <c r="UTJ19" s="129"/>
      <c r="UTK19" s="129"/>
      <c r="UTL19" s="129"/>
      <c r="UTM19" s="129"/>
      <c r="UTN19" s="129"/>
      <c r="UTO19" s="129"/>
      <c r="UTP19" s="129"/>
      <c r="UTQ19" s="129"/>
      <c r="UTR19" s="129"/>
      <c r="UTS19" s="129"/>
      <c r="UTT19" s="129"/>
      <c r="UTU19" s="129"/>
      <c r="UTV19" s="129"/>
      <c r="UTW19" s="129"/>
      <c r="UTX19" s="129"/>
      <c r="UTY19" s="129"/>
      <c r="UTZ19" s="129"/>
      <c r="UUA19" s="129"/>
      <c r="UUB19" s="129"/>
      <c r="UUC19" s="129"/>
      <c r="UUD19" s="129"/>
      <c r="UUE19" s="129"/>
      <c r="UUF19" s="129"/>
      <c r="UUG19" s="129"/>
      <c r="UUH19" s="129"/>
      <c r="UUI19" s="129"/>
      <c r="UUJ19" s="129"/>
      <c r="UUK19" s="129"/>
      <c r="UUL19" s="129"/>
      <c r="UUM19" s="129"/>
      <c r="UUN19" s="129"/>
      <c r="UUO19" s="129"/>
      <c r="UUP19" s="129"/>
      <c r="UUQ19" s="129"/>
      <c r="UUR19" s="129"/>
      <c r="UUS19" s="129"/>
      <c r="UUT19" s="129"/>
      <c r="UUU19" s="129"/>
      <c r="UUV19" s="129"/>
      <c r="UUW19" s="129"/>
      <c r="UUX19" s="129"/>
      <c r="UUY19" s="129"/>
      <c r="UUZ19" s="129"/>
      <c r="UVA19" s="129"/>
      <c r="UVB19" s="129"/>
      <c r="UVC19" s="129"/>
      <c r="UVD19" s="129"/>
      <c r="UVE19" s="129"/>
      <c r="UVF19" s="129"/>
      <c r="UVG19" s="129"/>
      <c r="UVH19" s="129"/>
      <c r="UVI19" s="129"/>
      <c r="UVJ19" s="129"/>
      <c r="UVK19" s="129"/>
      <c r="UVL19" s="129"/>
      <c r="UVM19" s="129"/>
      <c r="UVN19" s="129"/>
      <c r="UVO19" s="129"/>
      <c r="UVP19" s="129"/>
      <c r="UVQ19" s="129"/>
      <c r="UVR19" s="129"/>
      <c r="UVS19" s="129"/>
      <c r="UVT19" s="129"/>
      <c r="UVU19" s="129"/>
      <c r="UVV19" s="129"/>
      <c r="UVW19" s="129"/>
      <c r="UVX19" s="129"/>
      <c r="UVY19" s="129"/>
      <c r="UVZ19" s="129"/>
      <c r="UWA19" s="129"/>
      <c r="UWB19" s="129"/>
      <c r="UWC19" s="129"/>
      <c r="UWD19" s="129"/>
      <c r="UWE19" s="129"/>
      <c r="UWF19" s="129"/>
      <c r="UWG19" s="129"/>
      <c r="UWH19" s="129"/>
      <c r="UWI19" s="129"/>
      <c r="UWJ19" s="129"/>
      <c r="UWK19" s="129"/>
      <c r="UWL19" s="129"/>
      <c r="UWM19" s="129"/>
      <c r="UWN19" s="129"/>
      <c r="UWO19" s="129"/>
      <c r="UWP19" s="129"/>
      <c r="UWQ19" s="129"/>
      <c r="UWR19" s="129"/>
      <c r="UWS19" s="129"/>
      <c r="UWT19" s="129"/>
      <c r="UWU19" s="129"/>
      <c r="UWV19" s="129"/>
      <c r="UWW19" s="129"/>
      <c r="UWX19" s="129"/>
      <c r="UWY19" s="129"/>
      <c r="UWZ19" s="129"/>
      <c r="UXA19" s="129"/>
      <c r="UXB19" s="129"/>
      <c r="UXC19" s="129"/>
      <c r="UXD19" s="129"/>
      <c r="UXE19" s="129"/>
      <c r="UXF19" s="129"/>
      <c r="UXG19" s="129"/>
      <c r="UXH19" s="129"/>
      <c r="UXI19" s="129"/>
      <c r="UXJ19" s="129"/>
      <c r="UXK19" s="129"/>
      <c r="UXL19" s="129"/>
      <c r="UXM19" s="129"/>
      <c r="UXN19" s="129"/>
      <c r="UXO19" s="129"/>
      <c r="UXP19" s="129"/>
      <c r="UXQ19" s="129"/>
      <c r="UXR19" s="129"/>
      <c r="UXS19" s="129"/>
      <c r="UXT19" s="129"/>
      <c r="UXU19" s="129"/>
      <c r="UXV19" s="129"/>
      <c r="UXW19" s="129"/>
      <c r="UXX19" s="129"/>
      <c r="UXY19" s="129"/>
      <c r="UXZ19" s="129"/>
      <c r="UYA19" s="129"/>
      <c r="UYB19" s="129"/>
      <c r="UYC19" s="129"/>
      <c r="UYD19" s="129"/>
      <c r="UYE19" s="129"/>
      <c r="UYF19" s="129"/>
      <c r="UYG19" s="129"/>
      <c r="UYH19" s="129"/>
      <c r="UYI19" s="129"/>
      <c r="UYJ19" s="129"/>
      <c r="UYK19" s="129"/>
      <c r="UYL19" s="129"/>
      <c r="UYM19" s="129"/>
      <c r="UYN19" s="129"/>
      <c r="UYO19" s="129"/>
      <c r="UYP19" s="129"/>
      <c r="UYQ19" s="129"/>
      <c r="UYR19" s="129"/>
      <c r="UYS19" s="129"/>
      <c r="UYT19" s="129"/>
      <c r="UYU19" s="129"/>
      <c r="UYV19" s="129"/>
      <c r="UYW19" s="129"/>
      <c r="UYX19" s="129"/>
      <c r="UYY19" s="129"/>
      <c r="UYZ19" s="129"/>
      <c r="UZA19" s="129"/>
      <c r="UZB19" s="129"/>
      <c r="UZC19" s="129"/>
      <c r="UZD19" s="129"/>
      <c r="UZE19" s="129"/>
      <c r="UZF19" s="129"/>
      <c r="UZG19" s="129"/>
      <c r="UZH19" s="129"/>
      <c r="UZI19" s="129"/>
      <c r="UZJ19" s="129"/>
      <c r="UZK19" s="129"/>
      <c r="UZL19" s="129"/>
      <c r="UZM19" s="129"/>
      <c r="UZN19" s="129"/>
      <c r="UZO19" s="129"/>
      <c r="UZP19" s="129"/>
      <c r="UZQ19" s="129"/>
      <c r="UZR19" s="129"/>
      <c r="UZS19" s="129"/>
      <c r="UZT19" s="129"/>
      <c r="UZU19" s="129"/>
      <c r="UZV19" s="129"/>
      <c r="UZW19" s="129"/>
      <c r="UZX19" s="129"/>
      <c r="UZY19" s="129"/>
      <c r="UZZ19" s="129"/>
      <c r="VAA19" s="129"/>
      <c r="VAB19" s="129"/>
      <c r="VAC19" s="129"/>
      <c r="VAD19" s="129"/>
      <c r="VAE19" s="129"/>
      <c r="VAF19" s="129"/>
      <c r="VAG19" s="129"/>
      <c r="VAH19" s="129"/>
      <c r="VAI19" s="129"/>
      <c r="VAJ19" s="129"/>
      <c r="VAK19" s="129"/>
      <c r="VAL19" s="129"/>
      <c r="VAM19" s="129"/>
      <c r="VAN19" s="129"/>
      <c r="VAO19" s="129"/>
      <c r="VAP19" s="129"/>
      <c r="VAQ19" s="129"/>
      <c r="VAR19" s="129"/>
      <c r="VAS19" s="129"/>
      <c r="VAT19" s="129"/>
      <c r="VAU19" s="129"/>
      <c r="VAV19" s="129"/>
      <c r="VAW19" s="129"/>
      <c r="VAX19" s="129"/>
      <c r="VAY19" s="129"/>
      <c r="VAZ19" s="129"/>
      <c r="VBA19" s="129"/>
      <c r="VBB19" s="129"/>
      <c r="VBC19" s="129"/>
      <c r="VBD19" s="129"/>
      <c r="VBE19" s="129"/>
      <c r="VBF19" s="129"/>
      <c r="VBG19" s="129"/>
      <c r="VBH19" s="129"/>
      <c r="VBI19" s="129"/>
      <c r="VBJ19" s="129"/>
      <c r="VBK19" s="129"/>
      <c r="VBL19" s="129"/>
      <c r="VBM19" s="129"/>
      <c r="VBN19" s="129"/>
      <c r="VBO19" s="129"/>
      <c r="VBP19" s="129"/>
      <c r="VBQ19" s="129"/>
      <c r="VBR19" s="129"/>
      <c r="VBS19" s="129"/>
      <c r="VBT19" s="129"/>
      <c r="VBU19" s="129"/>
      <c r="VBV19" s="129"/>
      <c r="VBW19" s="129"/>
      <c r="VBX19" s="129"/>
      <c r="VBY19" s="129"/>
      <c r="VBZ19" s="129"/>
      <c r="VCA19" s="129"/>
      <c r="VCB19" s="129"/>
      <c r="VCC19" s="129"/>
      <c r="VCD19" s="129"/>
      <c r="VCE19" s="129"/>
      <c r="VCF19" s="129"/>
      <c r="VCG19" s="129"/>
      <c r="VCH19" s="129"/>
      <c r="VCI19" s="129"/>
      <c r="VCJ19" s="129"/>
      <c r="VCK19" s="129"/>
      <c r="VCL19" s="129"/>
      <c r="VCM19" s="129"/>
      <c r="VCN19" s="129"/>
      <c r="VCO19" s="129"/>
      <c r="VCP19" s="129"/>
      <c r="VCQ19" s="129"/>
      <c r="VCR19" s="129"/>
      <c r="VCS19" s="129"/>
      <c r="VCT19" s="129"/>
      <c r="VCU19" s="129"/>
      <c r="VCV19" s="129"/>
      <c r="VCW19" s="129"/>
      <c r="VCX19" s="129"/>
      <c r="VCY19" s="129"/>
      <c r="VCZ19" s="129"/>
      <c r="VDA19" s="129"/>
      <c r="VDB19" s="129"/>
      <c r="VDC19" s="129"/>
      <c r="VDD19" s="129"/>
      <c r="VDE19" s="129"/>
      <c r="VDF19" s="129"/>
      <c r="VDG19" s="129"/>
      <c r="VDH19" s="129"/>
      <c r="VDI19" s="129"/>
      <c r="VDJ19" s="129"/>
      <c r="VDK19" s="129"/>
      <c r="VDL19" s="129"/>
      <c r="VDM19" s="129"/>
      <c r="VDN19" s="129"/>
      <c r="VDO19" s="129"/>
      <c r="VDP19" s="129"/>
      <c r="VDQ19" s="129"/>
      <c r="VDR19" s="129"/>
      <c r="VDS19" s="129"/>
      <c r="VDT19" s="129"/>
      <c r="VDU19" s="129"/>
      <c r="VDV19" s="129"/>
      <c r="VDW19" s="129"/>
      <c r="VDX19" s="129"/>
      <c r="VDY19" s="129"/>
      <c r="VDZ19" s="129"/>
      <c r="VEA19" s="129"/>
      <c r="VEB19" s="129"/>
      <c r="VEC19" s="129"/>
      <c r="VED19" s="129"/>
      <c r="VEE19" s="129"/>
      <c r="VEF19" s="129"/>
      <c r="VEG19" s="129"/>
      <c r="VEH19" s="129"/>
      <c r="VEI19" s="129"/>
      <c r="VEJ19" s="129"/>
      <c r="VEK19" s="129"/>
      <c r="VEL19" s="129"/>
      <c r="VEM19" s="129"/>
      <c r="VEN19" s="129"/>
      <c r="VEO19" s="129"/>
      <c r="VEP19" s="129"/>
      <c r="VEQ19" s="129"/>
      <c r="VER19" s="129"/>
      <c r="VES19" s="129"/>
      <c r="VET19" s="129"/>
      <c r="VEU19" s="129"/>
      <c r="VEV19" s="129"/>
      <c r="VEW19" s="129"/>
      <c r="VEX19" s="129"/>
      <c r="VEY19" s="129"/>
      <c r="VEZ19" s="129"/>
      <c r="VFA19" s="129"/>
      <c r="VFB19" s="129"/>
      <c r="VFC19" s="129"/>
      <c r="VFD19" s="129"/>
      <c r="VFE19" s="129"/>
      <c r="VFF19" s="129"/>
      <c r="VFG19" s="129"/>
      <c r="VFH19" s="129"/>
      <c r="VFI19" s="129"/>
      <c r="VFJ19" s="129"/>
      <c r="VFK19" s="129"/>
      <c r="VFL19" s="129"/>
      <c r="VFM19" s="129"/>
      <c r="VFN19" s="129"/>
      <c r="VFO19" s="129"/>
      <c r="VFP19" s="129"/>
      <c r="VFQ19" s="129"/>
      <c r="VFR19" s="129"/>
      <c r="VFS19" s="129"/>
      <c r="VFT19" s="129"/>
      <c r="VFU19" s="129"/>
      <c r="VFV19" s="129"/>
      <c r="VFW19" s="129"/>
      <c r="VFX19" s="129"/>
      <c r="VFY19" s="129"/>
      <c r="VFZ19" s="129"/>
      <c r="VGA19" s="129"/>
      <c r="VGB19" s="129"/>
      <c r="VGC19" s="129"/>
      <c r="VGD19" s="129"/>
      <c r="VGE19" s="129"/>
      <c r="VGF19" s="129"/>
      <c r="VGG19" s="129"/>
      <c r="VGH19" s="129"/>
      <c r="VGI19" s="129"/>
      <c r="VGJ19" s="129"/>
      <c r="VGK19" s="129"/>
      <c r="VGL19" s="129"/>
      <c r="VGM19" s="129"/>
      <c r="VGN19" s="129"/>
      <c r="VGO19" s="129"/>
      <c r="VGP19" s="129"/>
      <c r="VGQ19" s="129"/>
      <c r="VGR19" s="129"/>
      <c r="VGS19" s="129"/>
      <c r="VGT19" s="129"/>
      <c r="VGU19" s="129"/>
      <c r="VGV19" s="129"/>
      <c r="VGW19" s="129"/>
      <c r="VGX19" s="129"/>
      <c r="VGY19" s="129"/>
      <c r="VGZ19" s="129"/>
      <c r="VHA19" s="129"/>
      <c r="VHB19" s="129"/>
      <c r="VHC19" s="129"/>
      <c r="VHD19" s="129"/>
      <c r="VHE19" s="129"/>
      <c r="VHF19" s="129"/>
      <c r="VHG19" s="129"/>
      <c r="VHH19" s="129"/>
      <c r="VHI19" s="129"/>
      <c r="VHJ19" s="129"/>
      <c r="VHK19" s="129"/>
      <c r="VHL19" s="129"/>
      <c r="VHM19" s="129"/>
      <c r="VHN19" s="129"/>
      <c r="VHO19" s="129"/>
      <c r="VHP19" s="129"/>
      <c r="VHQ19" s="129"/>
      <c r="VHR19" s="129"/>
      <c r="VHS19" s="129"/>
      <c r="VHT19" s="129"/>
      <c r="VHU19" s="129"/>
      <c r="VHV19" s="129"/>
      <c r="VHW19" s="129"/>
      <c r="VHX19" s="129"/>
      <c r="VHY19" s="129"/>
      <c r="VHZ19" s="129"/>
      <c r="VIA19" s="129"/>
      <c r="VIB19" s="129"/>
      <c r="VIC19" s="129"/>
      <c r="VID19" s="129"/>
      <c r="VIE19" s="129"/>
      <c r="VIF19" s="129"/>
      <c r="VIG19" s="129"/>
      <c r="VIH19" s="129"/>
      <c r="VII19" s="129"/>
      <c r="VIJ19" s="129"/>
      <c r="VIK19" s="129"/>
      <c r="VIL19" s="129"/>
      <c r="VIM19" s="129"/>
      <c r="VIN19" s="129"/>
      <c r="VIO19" s="129"/>
      <c r="VIP19" s="129"/>
      <c r="VIQ19" s="129"/>
      <c r="VIR19" s="129"/>
      <c r="VIS19" s="129"/>
      <c r="VIT19" s="129"/>
      <c r="VIU19" s="129"/>
      <c r="VIV19" s="129"/>
      <c r="VIW19" s="129"/>
      <c r="VIX19" s="129"/>
      <c r="VIY19" s="129"/>
      <c r="VIZ19" s="129"/>
      <c r="VJA19" s="129"/>
      <c r="VJB19" s="129"/>
      <c r="VJC19" s="129"/>
      <c r="VJD19" s="129"/>
      <c r="VJE19" s="129"/>
      <c r="VJF19" s="129"/>
      <c r="VJG19" s="129"/>
      <c r="VJH19" s="129"/>
      <c r="VJI19" s="129"/>
      <c r="VJJ19" s="129"/>
      <c r="VJK19" s="129"/>
      <c r="VJL19" s="129"/>
      <c r="VJM19" s="129"/>
      <c r="VJN19" s="129"/>
      <c r="VJO19" s="129"/>
      <c r="VJP19" s="129"/>
      <c r="VJQ19" s="129"/>
      <c r="VJR19" s="129"/>
      <c r="VJS19" s="129"/>
      <c r="VJT19" s="129"/>
      <c r="VJU19" s="129"/>
      <c r="VJV19" s="129"/>
      <c r="VJW19" s="129"/>
      <c r="VJX19" s="129"/>
      <c r="VJY19" s="129"/>
      <c r="VJZ19" s="129"/>
      <c r="VKA19" s="129"/>
      <c r="VKB19" s="129"/>
      <c r="VKC19" s="129"/>
      <c r="VKD19" s="129"/>
      <c r="VKE19" s="129"/>
      <c r="VKF19" s="129"/>
      <c r="VKG19" s="129"/>
      <c r="VKH19" s="129"/>
      <c r="VKI19" s="129"/>
      <c r="VKJ19" s="129"/>
      <c r="VKK19" s="129"/>
      <c r="VKL19" s="129"/>
      <c r="VKM19" s="129"/>
      <c r="VKN19" s="129"/>
      <c r="VKO19" s="129"/>
      <c r="VKP19" s="129"/>
      <c r="VKQ19" s="129"/>
      <c r="VKR19" s="129"/>
      <c r="VKS19" s="129"/>
      <c r="VKT19" s="129"/>
      <c r="VKU19" s="129"/>
      <c r="VKV19" s="129"/>
      <c r="VKW19" s="129"/>
      <c r="VKX19" s="129"/>
      <c r="VKY19" s="129"/>
      <c r="VKZ19" s="129"/>
      <c r="VLA19" s="129"/>
      <c r="VLB19" s="129"/>
      <c r="VLC19" s="129"/>
      <c r="VLD19" s="129"/>
      <c r="VLE19" s="129"/>
      <c r="VLF19" s="129"/>
      <c r="VLG19" s="129"/>
      <c r="VLH19" s="129"/>
      <c r="VLI19" s="129"/>
      <c r="VLJ19" s="129"/>
      <c r="VLK19" s="129"/>
      <c r="VLL19" s="129"/>
      <c r="VLM19" s="129"/>
      <c r="VLN19" s="129"/>
      <c r="VLO19" s="129"/>
      <c r="VLP19" s="129"/>
      <c r="VLQ19" s="129"/>
      <c r="VLR19" s="129"/>
      <c r="VLS19" s="129"/>
      <c r="VLT19" s="129"/>
      <c r="VLU19" s="129"/>
      <c r="VLV19" s="129"/>
      <c r="VLW19" s="129"/>
      <c r="VLX19" s="129"/>
      <c r="VLY19" s="129"/>
      <c r="VLZ19" s="129"/>
      <c r="VMA19" s="129"/>
      <c r="VMB19" s="129"/>
      <c r="VMC19" s="129"/>
      <c r="VMD19" s="129"/>
      <c r="VME19" s="129"/>
      <c r="VMF19" s="129"/>
      <c r="VMG19" s="129"/>
      <c r="VMH19" s="129"/>
      <c r="VMI19" s="129"/>
      <c r="VMJ19" s="129"/>
      <c r="VMK19" s="129"/>
      <c r="VML19" s="129"/>
      <c r="VMM19" s="129"/>
      <c r="VMN19" s="129"/>
      <c r="VMO19" s="129"/>
      <c r="VMP19" s="129"/>
      <c r="VMQ19" s="129"/>
      <c r="VMR19" s="129"/>
      <c r="VMS19" s="129"/>
      <c r="VMT19" s="129"/>
      <c r="VMU19" s="129"/>
      <c r="VMV19" s="129"/>
      <c r="VMW19" s="129"/>
      <c r="VMX19" s="129"/>
      <c r="VMY19" s="129"/>
      <c r="VMZ19" s="129"/>
      <c r="VNA19" s="129"/>
      <c r="VNB19" s="129"/>
      <c r="VNC19" s="129"/>
      <c r="VND19" s="129"/>
      <c r="VNE19" s="129"/>
      <c r="VNF19" s="129"/>
      <c r="VNG19" s="129"/>
      <c r="VNH19" s="129"/>
      <c r="VNI19" s="129"/>
      <c r="VNJ19" s="129"/>
      <c r="VNK19" s="129"/>
      <c r="VNL19" s="129"/>
      <c r="VNM19" s="129"/>
      <c r="VNN19" s="129"/>
      <c r="VNO19" s="129"/>
      <c r="VNP19" s="129"/>
      <c r="VNQ19" s="129"/>
      <c r="VNR19" s="129"/>
      <c r="VNS19" s="129"/>
      <c r="VNT19" s="129"/>
      <c r="VNU19" s="129"/>
      <c r="VNV19" s="129"/>
      <c r="VNW19" s="129"/>
      <c r="VNX19" s="129"/>
      <c r="VNY19" s="129"/>
      <c r="VNZ19" s="129"/>
      <c r="VOA19" s="129"/>
      <c r="VOB19" s="129"/>
      <c r="VOC19" s="129"/>
      <c r="VOD19" s="129"/>
      <c r="VOE19" s="129"/>
      <c r="VOF19" s="129"/>
      <c r="VOG19" s="129"/>
      <c r="VOH19" s="129"/>
      <c r="VOI19" s="129"/>
      <c r="VOJ19" s="129"/>
      <c r="VOK19" s="129"/>
      <c r="VOL19" s="129"/>
      <c r="VOM19" s="129"/>
      <c r="VON19" s="129"/>
      <c r="VOO19" s="129"/>
      <c r="VOP19" s="129"/>
      <c r="VOQ19" s="129"/>
      <c r="VOR19" s="129"/>
      <c r="VOS19" s="129"/>
      <c r="VOT19" s="129"/>
      <c r="VOU19" s="129"/>
      <c r="VOV19" s="129"/>
      <c r="VOW19" s="129"/>
      <c r="VOX19" s="129"/>
      <c r="VOY19" s="129"/>
      <c r="VOZ19" s="129"/>
      <c r="VPA19" s="129"/>
      <c r="VPB19" s="129"/>
      <c r="VPC19" s="129"/>
      <c r="VPD19" s="129"/>
      <c r="VPE19" s="129"/>
      <c r="VPF19" s="129"/>
      <c r="VPG19" s="129"/>
      <c r="VPH19" s="129"/>
      <c r="VPI19" s="129"/>
      <c r="VPJ19" s="129"/>
      <c r="VPK19" s="129"/>
      <c r="VPL19" s="129"/>
      <c r="VPM19" s="129"/>
      <c r="VPN19" s="129"/>
      <c r="VPO19" s="129"/>
      <c r="VPP19" s="129"/>
      <c r="VPQ19" s="129"/>
      <c r="VPR19" s="129"/>
      <c r="VPS19" s="129"/>
      <c r="VPT19" s="129"/>
      <c r="VPU19" s="129"/>
      <c r="VPV19" s="129"/>
      <c r="VPW19" s="129"/>
      <c r="VPX19" s="129"/>
      <c r="VPY19" s="129"/>
      <c r="VPZ19" s="129"/>
      <c r="VQA19" s="129"/>
      <c r="VQB19" s="129"/>
      <c r="VQC19" s="129"/>
      <c r="VQD19" s="129"/>
      <c r="VQE19" s="129"/>
      <c r="VQF19" s="129"/>
      <c r="VQG19" s="129"/>
      <c r="VQH19" s="129"/>
      <c r="VQI19" s="129"/>
      <c r="VQJ19" s="129"/>
      <c r="VQK19" s="129"/>
      <c r="VQL19" s="129"/>
      <c r="VQM19" s="129"/>
      <c r="VQN19" s="129"/>
      <c r="VQO19" s="129"/>
      <c r="VQP19" s="129"/>
      <c r="VQQ19" s="129"/>
      <c r="VQR19" s="129"/>
      <c r="VQS19" s="129"/>
      <c r="VQT19" s="129"/>
      <c r="VQU19" s="129"/>
      <c r="VQV19" s="129"/>
      <c r="VQW19" s="129"/>
      <c r="VQX19" s="129"/>
      <c r="VQY19" s="129"/>
      <c r="VQZ19" s="129"/>
      <c r="VRA19" s="129"/>
      <c r="VRB19" s="129"/>
      <c r="VRC19" s="129"/>
      <c r="VRD19" s="129"/>
      <c r="VRE19" s="129"/>
      <c r="VRF19" s="129"/>
      <c r="VRG19" s="129"/>
      <c r="VRH19" s="129"/>
      <c r="VRI19" s="129"/>
      <c r="VRJ19" s="129"/>
      <c r="VRK19" s="129"/>
      <c r="VRL19" s="129"/>
      <c r="VRM19" s="129"/>
      <c r="VRN19" s="129"/>
      <c r="VRO19" s="129"/>
      <c r="VRP19" s="129"/>
      <c r="VRQ19" s="129"/>
      <c r="VRR19" s="129"/>
      <c r="VRS19" s="129"/>
      <c r="VRT19" s="129"/>
      <c r="VRU19" s="129"/>
      <c r="VRV19" s="129"/>
      <c r="VRW19" s="129"/>
      <c r="VRX19" s="129"/>
      <c r="VRY19" s="129"/>
      <c r="VRZ19" s="129"/>
      <c r="VSA19" s="129"/>
      <c r="VSB19" s="129"/>
      <c r="VSC19" s="129"/>
      <c r="VSD19" s="129"/>
      <c r="VSE19" s="129"/>
      <c r="VSF19" s="129"/>
      <c r="VSG19" s="129"/>
      <c r="VSH19" s="129"/>
      <c r="VSI19" s="129"/>
      <c r="VSJ19" s="129"/>
      <c r="VSK19" s="129"/>
      <c r="VSL19" s="129"/>
      <c r="VSM19" s="129"/>
      <c r="VSN19" s="129"/>
      <c r="VSO19" s="129"/>
      <c r="VSP19" s="129"/>
      <c r="VSQ19" s="129"/>
      <c r="VSR19" s="129"/>
      <c r="VSS19" s="129"/>
      <c r="VST19" s="129"/>
      <c r="VSU19" s="129"/>
      <c r="VSV19" s="129"/>
      <c r="VSW19" s="129"/>
      <c r="VSX19" s="129"/>
      <c r="VSY19" s="129"/>
      <c r="VSZ19" s="129"/>
      <c r="VTA19" s="129"/>
      <c r="VTB19" s="129"/>
      <c r="VTC19" s="129"/>
      <c r="VTD19" s="129"/>
      <c r="VTE19" s="129"/>
      <c r="VTF19" s="129"/>
      <c r="VTG19" s="129"/>
      <c r="VTH19" s="129"/>
      <c r="VTI19" s="129"/>
      <c r="VTJ19" s="129"/>
      <c r="VTK19" s="129"/>
      <c r="VTL19" s="129"/>
      <c r="VTM19" s="129"/>
      <c r="VTN19" s="129"/>
      <c r="VTO19" s="129"/>
      <c r="VTP19" s="129"/>
      <c r="VTQ19" s="129"/>
      <c r="VTR19" s="129"/>
      <c r="VTS19" s="129"/>
      <c r="VTT19" s="129"/>
      <c r="VTU19" s="129"/>
      <c r="VTV19" s="129"/>
      <c r="VTW19" s="129"/>
      <c r="VTX19" s="129"/>
      <c r="VTY19" s="129"/>
      <c r="VTZ19" s="129"/>
      <c r="VUA19" s="129"/>
      <c r="VUB19" s="129"/>
      <c r="VUC19" s="129"/>
      <c r="VUD19" s="129"/>
      <c r="VUE19" s="129"/>
      <c r="VUF19" s="129"/>
      <c r="VUG19" s="129"/>
      <c r="VUH19" s="129"/>
      <c r="VUI19" s="129"/>
      <c r="VUJ19" s="129"/>
      <c r="VUK19" s="129"/>
      <c r="VUL19" s="129"/>
      <c r="VUM19" s="129"/>
      <c r="VUN19" s="129"/>
      <c r="VUO19" s="129"/>
      <c r="VUP19" s="129"/>
      <c r="VUQ19" s="129"/>
      <c r="VUR19" s="129"/>
      <c r="VUS19" s="129"/>
      <c r="VUT19" s="129"/>
      <c r="VUU19" s="129"/>
      <c r="VUV19" s="129"/>
      <c r="VUW19" s="129"/>
      <c r="VUX19" s="129"/>
      <c r="VUY19" s="129"/>
      <c r="VUZ19" s="129"/>
      <c r="VVA19" s="129"/>
      <c r="VVB19" s="129"/>
      <c r="VVC19" s="129"/>
      <c r="VVD19" s="129"/>
      <c r="VVE19" s="129"/>
      <c r="VVF19" s="129"/>
      <c r="VVG19" s="129"/>
      <c r="VVH19" s="129"/>
      <c r="VVI19" s="129"/>
      <c r="VVJ19" s="129"/>
      <c r="VVK19" s="129"/>
      <c r="VVL19" s="129"/>
      <c r="VVM19" s="129"/>
      <c r="VVN19" s="129"/>
      <c r="VVO19" s="129"/>
      <c r="VVP19" s="129"/>
      <c r="VVQ19" s="129"/>
      <c r="VVR19" s="129"/>
      <c r="VVS19" s="129"/>
      <c r="VVT19" s="129"/>
      <c r="VVU19" s="129"/>
      <c r="VVV19" s="129"/>
      <c r="VVW19" s="129"/>
      <c r="VVX19" s="129"/>
      <c r="VVY19" s="129"/>
      <c r="VVZ19" s="129"/>
      <c r="VWA19" s="129"/>
      <c r="VWB19" s="129"/>
      <c r="VWC19" s="129"/>
      <c r="VWD19" s="129"/>
      <c r="VWE19" s="129"/>
      <c r="VWF19" s="129"/>
      <c r="VWG19" s="129"/>
      <c r="VWH19" s="129"/>
      <c r="VWI19" s="129"/>
      <c r="VWJ19" s="129"/>
      <c r="VWK19" s="129"/>
      <c r="VWL19" s="129"/>
      <c r="VWM19" s="129"/>
      <c r="VWN19" s="129"/>
      <c r="VWO19" s="129"/>
      <c r="VWP19" s="129"/>
      <c r="VWQ19" s="129"/>
      <c r="VWR19" s="129"/>
      <c r="VWS19" s="129"/>
      <c r="VWT19" s="129"/>
      <c r="VWU19" s="129"/>
      <c r="VWV19" s="129"/>
      <c r="VWW19" s="129"/>
      <c r="VWX19" s="129"/>
      <c r="VWY19" s="129"/>
      <c r="VWZ19" s="129"/>
      <c r="VXA19" s="129"/>
      <c r="VXB19" s="129"/>
      <c r="VXC19" s="129"/>
      <c r="VXD19" s="129"/>
      <c r="VXE19" s="129"/>
      <c r="VXF19" s="129"/>
      <c r="VXG19" s="129"/>
      <c r="VXH19" s="129"/>
      <c r="VXI19" s="129"/>
      <c r="VXJ19" s="129"/>
      <c r="VXK19" s="129"/>
      <c r="VXL19" s="129"/>
      <c r="VXM19" s="129"/>
      <c r="VXN19" s="129"/>
      <c r="VXO19" s="129"/>
      <c r="VXP19" s="129"/>
      <c r="VXQ19" s="129"/>
      <c r="VXR19" s="129"/>
      <c r="VXS19" s="129"/>
      <c r="VXT19" s="129"/>
      <c r="VXU19" s="129"/>
      <c r="VXV19" s="129"/>
      <c r="VXW19" s="129"/>
      <c r="VXX19" s="129"/>
      <c r="VXY19" s="129"/>
      <c r="VXZ19" s="129"/>
      <c r="VYA19" s="129"/>
      <c r="VYB19" s="129"/>
      <c r="VYC19" s="129"/>
      <c r="VYD19" s="129"/>
      <c r="VYE19" s="129"/>
      <c r="VYF19" s="129"/>
      <c r="VYG19" s="129"/>
      <c r="VYH19" s="129"/>
      <c r="VYI19" s="129"/>
      <c r="VYJ19" s="129"/>
      <c r="VYK19" s="129"/>
      <c r="VYL19" s="129"/>
      <c r="VYM19" s="129"/>
      <c r="VYN19" s="129"/>
      <c r="VYO19" s="129"/>
      <c r="VYP19" s="129"/>
      <c r="VYQ19" s="129"/>
      <c r="VYR19" s="129"/>
      <c r="VYS19" s="129"/>
      <c r="VYT19" s="129"/>
      <c r="VYU19" s="129"/>
      <c r="VYV19" s="129"/>
      <c r="VYW19" s="129"/>
      <c r="VYX19" s="129"/>
      <c r="VYY19" s="129"/>
      <c r="VYZ19" s="129"/>
      <c r="VZA19" s="129"/>
      <c r="VZB19" s="129"/>
      <c r="VZC19" s="129"/>
      <c r="VZD19" s="129"/>
      <c r="VZE19" s="129"/>
      <c r="VZF19" s="129"/>
      <c r="VZG19" s="129"/>
      <c r="VZH19" s="129"/>
      <c r="VZI19" s="129"/>
      <c r="VZJ19" s="129"/>
      <c r="VZK19" s="129"/>
      <c r="VZL19" s="129"/>
      <c r="VZM19" s="129"/>
      <c r="VZN19" s="129"/>
      <c r="VZO19" s="129"/>
      <c r="VZP19" s="129"/>
      <c r="VZQ19" s="129"/>
      <c r="VZR19" s="129"/>
      <c r="VZS19" s="129"/>
      <c r="VZT19" s="129"/>
      <c r="VZU19" s="129"/>
      <c r="VZV19" s="129"/>
      <c r="VZW19" s="129"/>
      <c r="VZX19" s="129"/>
      <c r="VZY19" s="129"/>
      <c r="VZZ19" s="129"/>
      <c r="WAA19" s="129"/>
      <c r="WAB19" s="129"/>
      <c r="WAC19" s="129"/>
      <c r="WAD19" s="129"/>
      <c r="WAE19" s="129"/>
      <c r="WAF19" s="129"/>
      <c r="WAG19" s="129"/>
      <c r="WAH19" s="129"/>
      <c r="WAI19" s="129"/>
      <c r="WAJ19" s="129"/>
      <c r="WAK19" s="129"/>
      <c r="WAL19" s="129"/>
      <c r="WAM19" s="129"/>
      <c r="WAN19" s="129"/>
      <c r="WAO19" s="129"/>
      <c r="WAP19" s="129"/>
      <c r="WAQ19" s="129"/>
      <c r="WAR19" s="129"/>
      <c r="WAS19" s="129"/>
      <c r="WAT19" s="129"/>
      <c r="WAU19" s="129"/>
      <c r="WAV19" s="129"/>
      <c r="WAW19" s="129"/>
      <c r="WAX19" s="129"/>
      <c r="WAY19" s="129"/>
      <c r="WAZ19" s="129"/>
      <c r="WBA19" s="129"/>
      <c r="WBB19" s="129"/>
      <c r="WBC19" s="129"/>
      <c r="WBD19" s="129"/>
      <c r="WBE19" s="129"/>
      <c r="WBF19" s="129"/>
      <c r="WBG19" s="129"/>
      <c r="WBH19" s="129"/>
      <c r="WBI19" s="129"/>
      <c r="WBJ19" s="129"/>
      <c r="WBK19" s="129"/>
      <c r="WBL19" s="129"/>
      <c r="WBM19" s="129"/>
      <c r="WBN19" s="129"/>
      <c r="WBO19" s="129"/>
      <c r="WBP19" s="129"/>
      <c r="WBQ19" s="129"/>
      <c r="WBR19" s="129"/>
      <c r="WBS19" s="129"/>
      <c r="WBT19" s="129"/>
      <c r="WBU19" s="129"/>
      <c r="WBV19" s="129"/>
      <c r="WBW19" s="129"/>
      <c r="WBX19" s="129"/>
      <c r="WBY19" s="129"/>
      <c r="WBZ19" s="129"/>
      <c r="WCA19" s="129"/>
      <c r="WCB19" s="129"/>
      <c r="WCC19" s="129"/>
      <c r="WCD19" s="129"/>
      <c r="WCE19" s="129"/>
      <c r="WCF19" s="129"/>
      <c r="WCG19" s="129"/>
      <c r="WCH19" s="129"/>
      <c r="WCI19" s="129"/>
      <c r="WCJ19" s="129"/>
      <c r="WCK19" s="129"/>
      <c r="WCL19" s="129"/>
      <c r="WCM19" s="129"/>
      <c r="WCN19" s="129"/>
      <c r="WCO19" s="129"/>
      <c r="WCP19" s="129"/>
      <c r="WCQ19" s="129"/>
      <c r="WCR19" s="129"/>
      <c r="WCS19" s="129"/>
      <c r="WCT19" s="129"/>
      <c r="WCU19" s="129"/>
      <c r="WCV19" s="129"/>
      <c r="WCW19" s="129"/>
      <c r="WCX19" s="129"/>
      <c r="WCY19" s="129"/>
      <c r="WCZ19" s="129"/>
      <c r="WDA19" s="129"/>
      <c r="WDB19" s="129"/>
      <c r="WDC19" s="129"/>
      <c r="WDD19" s="129"/>
      <c r="WDE19" s="129"/>
      <c r="WDF19" s="129"/>
      <c r="WDG19" s="129"/>
      <c r="WDH19" s="129"/>
      <c r="WDI19" s="129"/>
      <c r="WDJ19" s="129"/>
      <c r="WDK19" s="129"/>
      <c r="WDL19" s="129"/>
      <c r="WDM19" s="129"/>
      <c r="WDN19" s="129"/>
      <c r="WDO19" s="129"/>
      <c r="WDP19" s="129"/>
      <c r="WDQ19" s="129"/>
      <c r="WDR19" s="129"/>
      <c r="WDS19" s="129"/>
      <c r="WDT19" s="129"/>
      <c r="WDU19" s="129"/>
      <c r="WDV19" s="129"/>
      <c r="WDW19" s="129"/>
      <c r="WDX19" s="129"/>
      <c r="WDY19" s="129"/>
      <c r="WDZ19" s="129"/>
      <c r="WEA19" s="129"/>
      <c r="WEB19" s="129"/>
      <c r="WEC19" s="129"/>
      <c r="WED19" s="129"/>
      <c r="WEE19" s="129"/>
      <c r="WEF19" s="129"/>
      <c r="WEG19" s="129"/>
      <c r="WEH19" s="129"/>
      <c r="WEI19" s="129"/>
      <c r="WEJ19" s="129"/>
      <c r="WEK19" s="129"/>
      <c r="WEL19" s="129"/>
      <c r="WEM19" s="129"/>
      <c r="WEN19" s="129"/>
      <c r="WEO19" s="129"/>
      <c r="WEP19" s="129"/>
      <c r="WEQ19" s="129"/>
      <c r="WER19" s="129"/>
      <c r="WES19" s="129"/>
      <c r="WET19" s="129"/>
      <c r="WEU19" s="129"/>
      <c r="WEV19" s="129"/>
      <c r="WEW19" s="129"/>
      <c r="WEX19" s="129"/>
      <c r="WEY19" s="129"/>
      <c r="WEZ19" s="129"/>
      <c r="WFA19" s="129"/>
      <c r="WFB19" s="129"/>
      <c r="WFC19" s="129"/>
      <c r="WFD19" s="129"/>
      <c r="WFE19" s="129"/>
      <c r="WFF19" s="129"/>
      <c r="WFG19" s="129"/>
      <c r="WFH19" s="129"/>
      <c r="WFI19" s="129"/>
      <c r="WFJ19" s="129"/>
      <c r="WFK19" s="129"/>
      <c r="WFL19" s="129"/>
      <c r="WFM19" s="129"/>
      <c r="WFN19" s="129"/>
      <c r="WFO19" s="129"/>
      <c r="WFP19" s="129"/>
      <c r="WFQ19" s="129"/>
      <c r="WFR19" s="129"/>
      <c r="WFS19" s="129"/>
      <c r="WFT19" s="129"/>
      <c r="WFU19" s="129"/>
      <c r="WFV19" s="129"/>
      <c r="WFW19" s="129"/>
      <c r="WFX19" s="129"/>
      <c r="WFY19" s="129"/>
      <c r="WFZ19" s="129"/>
      <c r="WGA19" s="129"/>
      <c r="WGB19" s="129"/>
      <c r="WGC19" s="129"/>
      <c r="WGD19" s="129"/>
      <c r="WGE19" s="129"/>
      <c r="WGF19" s="129"/>
      <c r="WGG19" s="129"/>
      <c r="WGH19" s="129"/>
      <c r="WGI19" s="129"/>
      <c r="WGJ19" s="129"/>
      <c r="WGK19" s="129"/>
      <c r="WGL19" s="129"/>
      <c r="WGM19" s="129"/>
      <c r="WGN19" s="129"/>
      <c r="WGO19" s="129"/>
      <c r="WGP19" s="129"/>
      <c r="WGQ19" s="129"/>
      <c r="WGR19" s="129"/>
      <c r="WGS19" s="129"/>
      <c r="WGT19" s="129"/>
      <c r="WGU19" s="129"/>
      <c r="WGV19" s="129"/>
      <c r="WGW19" s="129"/>
      <c r="WGX19" s="129"/>
      <c r="WGY19" s="129"/>
      <c r="WGZ19" s="129"/>
      <c r="WHA19" s="129"/>
      <c r="WHB19" s="129"/>
      <c r="WHC19" s="129"/>
      <c r="WHD19" s="129"/>
      <c r="WHE19" s="129"/>
      <c r="WHF19" s="129"/>
      <c r="WHG19" s="129"/>
      <c r="WHH19" s="129"/>
      <c r="WHI19" s="129"/>
      <c r="WHJ19" s="129"/>
      <c r="WHK19" s="129"/>
      <c r="WHL19" s="129"/>
      <c r="WHM19" s="129"/>
      <c r="WHN19" s="129"/>
      <c r="WHO19" s="129"/>
      <c r="WHP19" s="129"/>
      <c r="WHQ19" s="129"/>
      <c r="WHR19" s="129"/>
      <c r="WHS19" s="129"/>
      <c r="WHT19" s="129"/>
      <c r="WHU19" s="129"/>
      <c r="WHV19" s="129"/>
      <c r="WHW19" s="129"/>
      <c r="WHX19" s="129"/>
      <c r="WHY19" s="129"/>
      <c r="WHZ19" s="129"/>
      <c r="WIA19" s="129"/>
      <c r="WIB19" s="129"/>
      <c r="WIC19" s="129"/>
      <c r="WID19" s="129"/>
      <c r="WIE19" s="129"/>
      <c r="WIF19" s="129"/>
      <c r="WIG19" s="129"/>
      <c r="WIH19" s="129"/>
      <c r="WII19" s="129"/>
      <c r="WIJ19" s="129"/>
      <c r="WIK19" s="129"/>
      <c r="WIL19" s="129"/>
      <c r="WIM19" s="129"/>
      <c r="WIN19" s="129"/>
      <c r="WIO19" s="129"/>
      <c r="WIP19" s="129"/>
      <c r="WIQ19" s="129"/>
      <c r="WIR19" s="129"/>
      <c r="WIS19" s="129"/>
      <c r="WIT19" s="129"/>
      <c r="WIU19" s="129"/>
      <c r="WIV19" s="129"/>
      <c r="WIW19" s="129"/>
      <c r="WIX19" s="129"/>
      <c r="WIY19" s="129"/>
      <c r="WIZ19" s="129"/>
      <c r="WJA19" s="129"/>
      <c r="WJB19" s="129"/>
      <c r="WJC19" s="129"/>
      <c r="WJD19" s="129"/>
      <c r="WJE19" s="129"/>
      <c r="WJF19" s="129"/>
      <c r="WJG19" s="129"/>
      <c r="WJH19" s="129"/>
      <c r="WJI19" s="129"/>
      <c r="WJJ19" s="129"/>
      <c r="WJK19" s="129"/>
      <c r="WJL19" s="129"/>
      <c r="WJM19" s="129"/>
      <c r="WJN19" s="129"/>
      <c r="WJO19" s="129"/>
      <c r="WJP19" s="129"/>
      <c r="WJQ19" s="129"/>
      <c r="WJR19" s="129"/>
      <c r="WJS19" s="129"/>
      <c r="WJT19" s="129"/>
      <c r="WJU19" s="129"/>
      <c r="WJV19" s="129"/>
      <c r="WJW19" s="129"/>
      <c r="WJX19" s="129"/>
      <c r="WJY19" s="129"/>
      <c r="WJZ19" s="129"/>
      <c r="WKA19" s="129"/>
      <c r="WKB19" s="129"/>
      <c r="WKC19" s="129"/>
      <c r="WKD19" s="129"/>
      <c r="WKE19" s="129"/>
      <c r="WKF19" s="129"/>
      <c r="WKG19" s="129"/>
      <c r="WKH19" s="129"/>
      <c r="WKI19" s="129"/>
      <c r="WKJ19" s="129"/>
      <c r="WKK19" s="129"/>
      <c r="WKL19" s="129"/>
      <c r="WKM19" s="129"/>
      <c r="WKN19" s="129"/>
      <c r="WKO19" s="129"/>
      <c r="WKP19" s="129"/>
      <c r="WKQ19" s="129"/>
      <c r="WKR19" s="129"/>
      <c r="WKS19" s="129"/>
      <c r="WKT19" s="129"/>
      <c r="WKU19" s="129"/>
      <c r="WKV19" s="129"/>
      <c r="WKW19" s="129"/>
      <c r="WKX19" s="129"/>
      <c r="WKY19" s="129"/>
      <c r="WKZ19" s="129"/>
      <c r="WLA19" s="129"/>
      <c r="WLB19" s="129"/>
      <c r="WLC19" s="129"/>
      <c r="WLD19" s="129"/>
      <c r="WLE19" s="129"/>
      <c r="WLF19" s="129"/>
      <c r="WLG19" s="129"/>
      <c r="WLH19" s="129"/>
      <c r="WLI19" s="129"/>
      <c r="WLJ19" s="129"/>
      <c r="WLK19" s="129"/>
      <c r="WLL19" s="129"/>
      <c r="WLM19" s="129"/>
      <c r="WLN19" s="129"/>
      <c r="WLO19" s="129"/>
      <c r="WLP19" s="129"/>
      <c r="WLQ19" s="129"/>
      <c r="WLR19" s="129"/>
      <c r="WLS19" s="129"/>
      <c r="WLT19" s="129"/>
      <c r="WLU19" s="129"/>
      <c r="WLV19" s="129"/>
      <c r="WLW19" s="129"/>
      <c r="WLX19" s="129"/>
      <c r="WLY19" s="129"/>
      <c r="WLZ19" s="129"/>
      <c r="WMA19" s="129"/>
      <c r="WMB19" s="129"/>
      <c r="WMC19" s="129"/>
      <c r="WMD19" s="129"/>
      <c r="WME19" s="129"/>
      <c r="WMF19" s="129"/>
      <c r="WMG19" s="129"/>
      <c r="WMH19" s="129"/>
      <c r="WMI19" s="129"/>
      <c r="WMJ19" s="129"/>
      <c r="WMK19" s="129"/>
      <c r="WML19" s="129"/>
      <c r="WMM19" s="129"/>
      <c r="WMN19" s="129"/>
      <c r="WMO19" s="129"/>
      <c r="WMP19" s="129"/>
      <c r="WMQ19" s="129"/>
      <c r="WMR19" s="129"/>
      <c r="WMS19" s="129"/>
      <c r="WMT19" s="129"/>
      <c r="WMU19" s="129"/>
      <c r="WMV19" s="129"/>
      <c r="WMW19" s="129"/>
      <c r="WMX19" s="129"/>
      <c r="WMY19" s="129"/>
      <c r="WMZ19" s="129"/>
      <c r="WNA19" s="129"/>
      <c r="WNB19" s="129"/>
      <c r="WNC19" s="129"/>
      <c r="WND19" s="129"/>
      <c r="WNE19" s="129"/>
      <c r="WNF19" s="129"/>
      <c r="WNG19" s="129"/>
      <c r="WNH19" s="129"/>
      <c r="WNI19" s="129"/>
      <c r="WNJ19" s="129"/>
      <c r="WNK19" s="129"/>
      <c r="WNL19" s="129"/>
      <c r="WNM19" s="129"/>
      <c r="WNN19" s="129"/>
      <c r="WNO19" s="129"/>
      <c r="WNP19" s="129"/>
      <c r="WNQ19" s="129"/>
      <c r="WNR19" s="129"/>
      <c r="WNS19" s="129"/>
      <c r="WNT19" s="129"/>
      <c r="WNU19" s="129"/>
      <c r="WNV19" s="129"/>
      <c r="WNW19" s="129"/>
      <c r="WNX19" s="129"/>
      <c r="WNY19" s="129"/>
      <c r="WNZ19" s="129"/>
      <c r="WOA19" s="129"/>
      <c r="WOB19" s="129"/>
      <c r="WOC19" s="129"/>
      <c r="WOD19" s="129"/>
      <c r="WOE19" s="129"/>
      <c r="WOF19" s="129"/>
      <c r="WOG19" s="129"/>
      <c r="WOH19" s="129"/>
      <c r="WOI19" s="129"/>
      <c r="WOJ19" s="129"/>
      <c r="WOK19" s="129"/>
      <c r="WOL19" s="129"/>
      <c r="WOM19" s="129"/>
      <c r="WON19" s="129"/>
      <c r="WOO19" s="129"/>
      <c r="WOP19" s="129"/>
      <c r="WOQ19" s="129"/>
      <c r="WOR19" s="129"/>
      <c r="WOS19" s="129"/>
      <c r="WOT19" s="129"/>
      <c r="WOU19" s="129"/>
      <c r="WOV19" s="129"/>
      <c r="WOW19" s="129"/>
      <c r="WOX19" s="129"/>
      <c r="WOY19" s="129"/>
      <c r="WOZ19" s="129"/>
      <c r="WPA19" s="129"/>
      <c r="WPB19" s="129"/>
      <c r="WPC19" s="129"/>
      <c r="WPD19" s="129"/>
      <c r="WPE19" s="129"/>
      <c r="WPF19" s="129"/>
      <c r="WPG19" s="129"/>
      <c r="WPH19" s="129"/>
      <c r="WPI19" s="129"/>
      <c r="WPJ19" s="129"/>
      <c r="WPK19" s="129"/>
      <c r="WPL19" s="129"/>
      <c r="WPM19" s="129"/>
      <c r="WPN19" s="129"/>
      <c r="WPO19" s="129"/>
      <c r="WPP19" s="129"/>
      <c r="WPQ19" s="129"/>
      <c r="WPR19" s="129"/>
      <c r="WPS19" s="129"/>
      <c r="WPT19" s="129"/>
      <c r="WPU19" s="129"/>
      <c r="WPV19" s="129"/>
      <c r="WPW19" s="129"/>
      <c r="WPX19" s="129"/>
      <c r="WPY19" s="129"/>
      <c r="WPZ19" s="129"/>
      <c r="WQA19" s="129"/>
      <c r="WQB19" s="129"/>
      <c r="WQC19" s="129"/>
      <c r="WQD19" s="129"/>
      <c r="WQE19" s="129"/>
      <c r="WQF19" s="129"/>
      <c r="WQG19" s="129"/>
      <c r="WQH19" s="129"/>
      <c r="WQI19" s="129"/>
      <c r="WQJ19" s="129"/>
      <c r="WQK19" s="129"/>
      <c r="WQL19" s="129"/>
      <c r="WQM19" s="129"/>
      <c r="WQN19" s="129"/>
      <c r="WQO19" s="129"/>
      <c r="WQP19" s="129"/>
      <c r="WQQ19" s="129"/>
      <c r="WQR19" s="129"/>
      <c r="WQS19" s="129"/>
      <c r="WQT19" s="129"/>
      <c r="WQU19" s="129"/>
      <c r="WQV19" s="129"/>
      <c r="WQW19" s="129"/>
      <c r="WQX19" s="129"/>
      <c r="WQY19" s="129"/>
      <c r="WQZ19" s="129"/>
      <c r="WRA19" s="129"/>
      <c r="WRB19" s="129"/>
      <c r="WRC19" s="129"/>
      <c r="WRD19" s="129"/>
      <c r="WRE19" s="129"/>
      <c r="WRF19" s="129"/>
      <c r="WRG19" s="129"/>
      <c r="WRH19" s="129"/>
      <c r="WRI19" s="129"/>
      <c r="WRJ19" s="129"/>
      <c r="WRK19" s="129"/>
      <c r="WRL19" s="129"/>
      <c r="WRM19" s="129"/>
      <c r="WRN19" s="129"/>
      <c r="WRO19" s="129"/>
      <c r="WRP19" s="129"/>
      <c r="WRQ19" s="129"/>
      <c r="WRR19" s="129"/>
      <c r="WRS19" s="129"/>
      <c r="WRT19" s="129"/>
      <c r="WRU19" s="129"/>
      <c r="WRV19" s="129"/>
      <c r="WRW19" s="129"/>
      <c r="WRX19" s="129"/>
      <c r="WRY19" s="129"/>
      <c r="WRZ19" s="129"/>
      <c r="WSA19" s="129"/>
      <c r="WSB19" s="129"/>
      <c r="WSC19" s="129"/>
      <c r="WSD19" s="129"/>
      <c r="WSE19" s="129"/>
      <c r="WSF19" s="129"/>
      <c r="WSG19" s="129"/>
      <c r="WSH19" s="129"/>
      <c r="WSI19" s="129"/>
      <c r="WSJ19" s="129"/>
      <c r="WSK19" s="129"/>
      <c r="WSL19" s="129"/>
      <c r="WSM19" s="129"/>
      <c r="WSN19" s="129"/>
      <c r="WSO19" s="129"/>
      <c r="WSP19" s="129"/>
      <c r="WSQ19" s="129"/>
      <c r="WSR19" s="129"/>
      <c r="WSS19" s="129"/>
      <c r="WST19" s="129"/>
      <c r="WSU19" s="129"/>
      <c r="WSV19" s="129"/>
      <c r="WSW19" s="129"/>
      <c r="WSX19" s="129"/>
      <c r="WSY19" s="129"/>
      <c r="WSZ19" s="129"/>
      <c r="WTA19" s="129"/>
      <c r="WTB19" s="129"/>
      <c r="WTC19" s="129"/>
      <c r="WTD19" s="129"/>
      <c r="WTE19" s="129"/>
      <c r="WTF19" s="129"/>
      <c r="WTG19" s="129"/>
      <c r="WTH19" s="129"/>
      <c r="WTI19" s="129"/>
      <c r="WTJ19" s="129"/>
      <c r="WTK19" s="129"/>
      <c r="WTL19" s="129"/>
      <c r="WTM19" s="129"/>
      <c r="WTN19" s="129"/>
      <c r="WTO19" s="129"/>
      <c r="WTP19" s="129"/>
      <c r="WTQ19" s="129"/>
      <c r="WTR19" s="129"/>
      <c r="WTS19" s="129"/>
      <c r="WTT19" s="129"/>
      <c r="WTU19" s="129"/>
      <c r="WTV19" s="129"/>
      <c r="WTW19" s="129"/>
      <c r="WTX19" s="129"/>
      <c r="WTY19" s="129"/>
      <c r="WTZ19" s="129"/>
      <c r="WUA19" s="129"/>
      <c r="WUB19" s="129"/>
      <c r="WUC19" s="129"/>
      <c r="WUD19" s="129"/>
      <c r="WUE19" s="129"/>
      <c r="WUF19" s="129"/>
      <c r="WUG19" s="129"/>
      <c r="WUH19" s="129"/>
      <c r="WUI19" s="129"/>
      <c r="WUJ19" s="129"/>
      <c r="WUK19" s="129"/>
      <c r="WUL19" s="129"/>
      <c r="WUM19" s="129"/>
      <c r="WUN19" s="129"/>
      <c r="WUO19" s="129"/>
      <c r="WUP19" s="129"/>
      <c r="WUQ19" s="129"/>
      <c r="WUR19" s="129"/>
      <c r="WUS19" s="129"/>
      <c r="WUT19" s="129"/>
      <c r="WUU19" s="129"/>
      <c r="WUV19" s="129"/>
      <c r="WUW19" s="129"/>
      <c r="WUX19" s="129"/>
      <c r="WUY19" s="129"/>
      <c r="WUZ19" s="129"/>
      <c r="WVA19" s="129"/>
      <c r="WVB19" s="129"/>
      <c r="WVC19" s="129"/>
      <c r="WVD19" s="129"/>
      <c r="WVE19" s="129"/>
      <c r="WVF19" s="129"/>
      <c r="WVG19" s="129"/>
      <c r="WVH19" s="129"/>
      <c r="WVI19" s="129"/>
      <c r="WVJ19" s="129"/>
      <c r="WVK19" s="129"/>
      <c r="WVL19" s="129"/>
      <c r="WVM19" s="129"/>
      <c r="WVN19" s="129"/>
      <c r="WVO19" s="129"/>
      <c r="WVP19" s="129"/>
      <c r="WVQ19" s="129"/>
      <c r="WVR19" s="129"/>
      <c r="WVS19" s="129"/>
      <c r="WVT19" s="129"/>
      <c r="WVU19" s="129"/>
      <c r="WVV19" s="129"/>
      <c r="WVW19" s="129"/>
      <c r="WVX19" s="129"/>
      <c r="WVY19" s="129"/>
      <c r="WVZ19" s="129"/>
      <c r="WWA19" s="129"/>
      <c r="WWB19" s="129"/>
      <c r="WWC19" s="129"/>
      <c r="WWD19" s="129"/>
      <c r="WWE19" s="129"/>
      <c r="WWF19" s="129"/>
      <c r="WWG19" s="129"/>
      <c r="WWH19" s="129"/>
      <c r="WWI19" s="129"/>
      <c r="WWJ19" s="129"/>
      <c r="WWK19" s="129"/>
      <c r="WWL19" s="129"/>
      <c r="WWM19" s="129"/>
      <c r="WWN19" s="129"/>
      <c r="WWO19" s="129"/>
      <c r="WWP19" s="129"/>
      <c r="WWQ19" s="129"/>
      <c r="WWR19" s="129"/>
      <c r="WWS19" s="129"/>
      <c r="WWT19" s="129"/>
      <c r="WWU19" s="129"/>
      <c r="WWV19" s="129"/>
      <c r="WWW19" s="129"/>
      <c r="WWX19" s="129"/>
      <c r="WWY19" s="129"/>
      <c r="WWZ19" s="129"/>
      <c r="WXA19" s="129"/>
      <c r="WXB19" s="129"/>
      <c r="WXC19" s="129"/>
      <c r="WXD19" s="129"/>
      <c r="WXE19" s="129"/>
      <c r="WXF19" s="129"/>
      <c r="WXG19" s="129"/>
      <c r="WXH19" s="129"/>
      <c r="WXI19" s="129"/>
      <c r="WXJ19" s="129"/>
      <c r="WXK19" s="129"/>
      <c r="WXL19" s="129"/>
      <c r="WXM19" s="129"/>
      <c r="WXN19" s="129"/>
      <c r="WXO19" s="129"/>
      <c r="WXP19" s="129"/>
      <c r="WXQ19" s="129"/>
      <c r="WXR19" s="129"/>
      <c r="WXS19" s="129"/>
      <c r="WXT19" s="129"/>
      <c r="WXU19" s="129"/>
      <c r="WXV19" s="129"/>
      <c r="WXW19" s="129"/>
      <c r="WXX19" s="129"/>
      <c r="WXY19" s="129"/>
      <c r="WXZ19" s="129"/>
      <c r="WYA19" s="129"/>
      <c r="WYB19" s="129"/>
      <c r="WYC19" s="129"/>
      <c r="WYD19" s="129"/>
      <c r="WYE19" s="129"/>
      <c r="WYF19" s="129"/>
      <c r="WYG19" s="129"/>
      <c r="WYH19" s="129"/>
      <c r="WYI19" s="129"/>
      <c r="WYJ19" s="129"/>
      <c r="WYK19" s="129"/>
      <c r="WYL19" s="129"/>
      <c r="WYM19" s="129"/>
      <c r="WYN19" s="129"/>
      <c r="WYO19" s="129"/>
      <c r="WYP19" s="129"/>
      <c r="WYQ19" s="129"/>
      <c r="WYR19" s="129"/>
      <c r="WYS19" s="129"/>
      <c r="WYT19" s="129"/>
      <c r="WYU19" s="129"/>
      <c r="WYV19" s="129"/>
      <c r="WYW19" s="129"/>
      <c r="WYX19" s="129"/>
      <c r="WYY19" s="129"/>
      <c r="WYZ19" s="129"/>
      <c r="WZA19" s="129"/>
      <c r="WZB19" s="129"/>
      <c r="WZC19" s="129"/>
      <c r="WZD19" s="129"/>
      <c r="WZE19" s="129"/>
      <c r="WZF19" s="129"/>
      <c r="WZG19" s="129"/>
      <c r="WZH19" s="129"/>
      <c r="WZI19" s="129"/>
      <c r="WZJ19" s="129"/>
      <c r="WZK19" s="129"/>
      <c r="WZL19" s="129"/>
      <c r="WZM19" s="129"/>
      <c r="WZN19" s="129"/>
      <c r="WZO19" s="129"/>
      <c r="WZP19" s="129"/>
      <c r="WZQ19" s="129"/>
      <c r="WZR19" s="129"/>
      <c r="WZS19" s="129"/>
      <c r="WZT19" s="129"/>
      <c r="WZU19" s="129"/>
      <c r="WZV19" s="129"/>
      <c r="WZW19" s="129"/>
      <c r="WZX19" s="129"/>
      <c r="WZY19" s="129"/>
      <c r="WZZ19" s="129"/>
      <c r="XAA19" s="129"/>
      <c r="XAB19" s="129"/>
      <c r="XAC19" s="129"/>
      <c r="XAD19" s="129"/>
      <c r="XAE19" s="129"/>
      <c r="XAF19" s="129"/>
      <c r="XAG19" s="129"/>
      <c r="XAH19" s="129"/>
      <c r="XAI19" s="129"/>
      <c r="XAJ19" s="129"/>
      <c r="XAK19" s="129"/>
      <c r="XAL19" s="129"/>
      <c r="XAM19" s="129"/>
      <c r="XAN19" s="129"/>
      <c r="XAO19" s="129"/>
      <c r="XAP19" s="129"/>
      <c r="XAQ19" s="129"/>
      <c r="XAR19" s="129"/>
      <c r="XAS19" s="129"/>
      <c r="XAT19" s="129"/>
      <c r="XAU19" s="129"/>
      <c r="XAV19" s="129"/>
      <c r="XAW19" s="129"/>
      <c r="XAX19" s="129"/>
      <c r="XAY19" s="129"/>
      <c r="XAZ19" s="129"/>
      <c r="XBA19" s="129"/>
      <c r="XBB19" s="129"/>
      <c r="XBC19" s="129"/>
      <c r="XBD19" s="129"/>
      <c r="XBE19" s="129"/>
      <c r="XBF19" s="129"/>
      <c r="XBG19" s="129"/>
      <c r="XBH19" s="129"/>
      <c r="XBI19" s="129"/>
      <c r="XBJ19" s="129"/>
      <c r="XBK19" s="129"/>
      <c r="XBL19" s="129"/>
      <c r="XBM19" s="129"/>
      <c r="XBN19" s="129"/>
      <c r="XBO19" s="129"/>
      <c r="XBP19" s="129"/>
      <c r="XBQ19" s="129"/>
      <c r="XBR19" s="129"/>
      <c r="XBS19" s="129"/>
      <c r="XBT19" s="129"/>
      <c r="XBU19" s="129"/>
      <c r="XBV19" s="129"/>
      <c r="XBW19" s="129"/>
      <c r="XBX19" s="129"/>
      <c r="XBY19" s="129"/>
      <c r="XBZ19" s="129"/>
      <c r="XCA19" s="129"/>
      <c r="XCB19" s="129"/>
      <c r="XCC19" s="129"/>
      <c r="XCD19" s="129"/>
      <c r="XCE19" s="129"/>
      <c r="XCF19" s="129"/>
      <c r="XCG19" s="129"/>
      <c r="XCH19" s="129"/>
      <c r="XCI19" s="129"/>
      <c r="XCJ19" s="129"/>
      <c r="XCK19" s="129"/>
      <c r="XCL19" s="129"/>
      <c r="XCM19" s="129"/>
      <c r="XCN19" s="129"/>
      <c r="XCO19" s="129"/>
      <c r="XCP19" s="129"/>
      <c r="XCQ19" s="129"/>
      <c r="XCR19" s="129"/>
      <c r="XCS19" s="129"/>
      <c r="XCT19" s="129"/>
      <c r="XCU19" s="129"/>
      <c r="XCV19" s="129"/>
      <c r="XCW19" s="129"/>
      <c r="XCX19" s="129"/>
      <c r="XCY19" s="129"/>
      <c r="XCZ19" s="129"/>
      <c r="XDA19" s="129"/>
      <c r="XDB19" s="129"/>
      <c r="XDC19" s="129"/>
      <c r="XDD19" s="129"/>
      <c r="XDE19" s="129"/>
      <c r="XDF19" s="129"/>
      <c r="XDG19" s="129"/>
      <c r="XDH19" s="129"/>
      <c r="XDI19" s="129"/>
      <c r="XDJ19" s="129"/>
      <c r="XDK19" s="129"/>
      <c r="XDL19" s="129"/>
      <c r="XDM19" s="129"/>
      <c r="XDN19" s="129"/>
      <c r="XDO19" s="129"/>
      <c r="XDP19" s="129"/>
      <c r="XDQ19" s="129"/>
      <c r="XDR19" s="129"/>
      <c r="XDS19" s="129"/>
      <c r="XDT19" s="129"/>
      <c r="XDU19" s="129"/>
      <c r="XDV19" s="129"/>
      <c r="XDW19" s="129"/>
      <c r="XDX19" s="129"/>
      <c r="XDY19" s="129"/>
      <c r="XDZ19" s="129"/>
      <c r="XEA19" s="129"/>
      <c r="XEB19" s="129"/>
      <c r="XEC19" s="129"/>
      <c r="XED19" s="129"/>
      <c r="XEE19" s="129"/>
      <c r="XEF19" s="129"/>
      <c r="XEG19" s="129"/>
      <c r="XEH19" s="129"/>
      <c r="XEI19" s="129"/>
      <c r="XEJ19" s="129"/>
      <c r="XEK19" s="129"/>
      <c r="XEL19" s="129"/>
      <c r="XEM19" s="129"/>
      <c r="XEN19" s="129"/>
      <c r="XEO19" s="129"/>
      <c r="XEP19" s="129"/>
      <c r="XEQ19" s="129"/>
      <c r="XER19" s="129"/>
      <c r="XES19" s="129"/>
      <c r="XET19" s="129"/>
      <c r="XEU19" s="129"/>
      <c r="XEV19" s="129"/>
      <c r="XEW19" s="129"/>
      <c r="XEX19" s="129"/>
      <c r="XEY19" s="129"/>
      <c r="XEZ19" s="129"/>
      <c r="XFA19" s="129"/>
      <c r="XFB19" s="129"/>
      <c r="XFC19" s="129"/>
      <c r="XFD19" s="129"/>
    </row>
    <row r="20" spans="1:16384" s="128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3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7"/>
    </row>
    <row r="22" spans="1:16384">
      <c r="A22" s="112"/>
      <c r="B22" s="299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8"/>
    </row>
    <row r="23" spans="1:16384">
      <c r="A23" s="112"/>
      <c r="B23" s="299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8"/>
    </row>
    <row r="24" spans="1:16384" s="81" customFormat="1">
      <c r="A24" s="300"/>
      <c r="B24" s="299"/>
      <c r="C24" s="299"/>
      <c r="D24" s="299"/>
      <c r="E24" s="299"/>
      <c r="F24" s="299"/>
      <c r="G24" s="299"/>
      <c r="H24" s="299"/>
      <c r="I24" s="299"/>
      <c r="J24" s="299"/>
      <c r="K24" s="299"/>
      <c r="L24" s="299"/>
      <c r="M24" s="299"/>
      <c r="N24" s="299"/>
      <c r="O24" s="299"/>
      <c r="P24" s="299"/>
      <c r="Q24" s="299"/>
      <c r="R24" s="299"/>
      <c r="S24" s="299"/>
      <c r="T24" s="299"/>
      <c r="U24" s="299"/>
      <c r="V24" s="299"/>
      <c r="W24" s="299"/>
      <c r="X24" s="299"/>
      <c r="Y24" s="299"/>
      <c r="Z24" s="299"/>
      <c r="AA24" s="301"/>
    </row>
    <row r="25" spans="1:16384" s="81" customFormat="1">
      <c r="A25" s="300"/>
      <c r="B25" s="299"/>
      <c r="C25" s="299"/>
      <c r="D25" s="299"/>
      <c r="E25" s="299"/>
      <c r="F25" s="299"/>
      <c r="G25" s="299"/>
      <c r="H25" s="299"/>
      <c r="I25" s="299"/>
      <c r="J25" s="299"/>
      <c r="K25" s="299"/>
      <c r="L25" s="299"/>
      <c r="M25" s="299"/>
      <c r="N25" s="299"/>
      <c r="O25" s="299"/>
      <c r="P25" s="299"/>
      <c r="Q25" s="299"/>
      <c r="R25" s="299"/>
      <c r="S25" s="299"/>
      <c r="T25" s="299"/>
      <c r="U25" s="299"/>
      <c r="V25" s="299"/>
      <c r="W25" s="299"/>
      <c r="X25" s="299"/>
      <c r="Y25" s="299"/>
      <c r="Z25" s="299"/>
      <c r="AA25" s="301"/>
    </row>
    <row r="26" spans="1:16384" s="81" customFormat="1">
      <c r="A26" s="300"/>
      <c r="B26" s="299"/>
      <c r="D26" s="299"/>
      <c r="E26" s="299"/>
      <c r="F26" s="299"/>
      <c r="G26" s="299"/>
      <c r="H26" s="299"/>
      <c r="I26" s="299"/>
      <c r="J26" s="299"/>
      <c r="K26" s="299"/>
      <c r="L26" s="299"/>
      <c r="M26" s="299"/>
      <c r="N26" s="299"/>
      <c r="O26" s="299"/>
      <c r="P26" s="299"/>
      <c r="Q26" s="299"/>
      <c r="R26" s="299"/>
      <c r="S26" s="299"/>
      <c r="T26" s="299"/>
      <c r="U26" s="299"/>
      <c r="V26" s="299"/>
      <c r="W26" s="299"/>
      <c r="X26" s="299"/>
      <c r="Y26" s="299"/>
      <c r="Z26" s="299"/>
      <c r="AA26" s="301"/>
    </row>
    <row r="27" spans="1:16384" s="81" customFormat="1">
      <c r="A27" s="300"/>
      <c r="B27" s="299"/>
      <c r="C27" s="299"/>
      <c r="D27" s="299"/>
      <c r="E27" s="299"/>
      <c r="F27" s="299"/>
      <c r="H27" s="299"/>
      <c r="I27" s="299"/>
      <c r="J27" s="299"/>
      <c r="L27" s="299"/>
      <c r="M27" s="299"/>
      <c r="N27" s="299"/>
      <c r="O27" s="299"/>
      <c r="P27" s="299"/>
      <c r="Q27" s="299"/>
      <c r="R27" s="299"/>
      <c r="S27" s="299"/>
      <c r="T27" s="299"/>
      <c r="U27" s="299"/>
      <c r="V27" s="299"/>
      <c r="W27" s="299"/>
      <c r="X27" s="299"/>
      <c r="Y27" s="299"/>
      <c r="Z27" s="299"/>
      <c r="AA27" s="301"/>
    </row>
    <row r="28" spans="1:16384" s="81" customFormat="1">
      <c r="A28" s="300"/>
      <c r="B28" s="299"/>
      <c r="C28" s="299"/>
      <c r="D28" s="299"/>
      <c r="E28" s="299"/>
      <c r="F28" s="299"/>
      <c r="H28" s="299"/>
      <c r="I28" s="299"/>
      <c r="J28" s="299"/>
      <c r="L28" s="299"/>
      <c r="M28" s="299"/>
      <c r="N28" s="299"/>
      <c r="O28" s="299"/>
      <c r="P28" s="299"/>
      <c r="Q28" s="299"/>
      <c r="R28" s="299"/>
      <c r="S28" s="299"/>
      <c r="T28" s="299"/>
      <c r="U28" s="299"/>
      <c r="V28" s="299"/>
      <c r="W28" s="299"/>
      <c r="X28" s="299"/>
      <c r="Y28" s="299"/>
      <c r="Z28" s="299"/>
      <c r="AA28" s="301"/>
    </row>
    <row r="29" spans="1:16384" s="81" customFormat="1">
      <c r="A29" s="300"/>
      <c r="B29" s="299"/>
      <c r="C29" s="299"/>
      <c r="D29" s="299"/>
      <c r="E29" s="299"/>
      <c r="F29" s="299"/>
      <c r="G29" s="299"/>
      <c r="H29" s="299"/>
      <c r="I29" s="299"/>
      <c r="J29" s="299"/>
      <c r="L29" s="299"/>
      <c r="M29" s="299"/>
      <c r="N29" s="299"/>
      <c r="O29" s="299"/>
      <c r="P29" s="299"/>
      <c r="Q29" s="299"/>
      <c r="R29" s="299"/>
      <c r="S29" s="299"/>
      <c r="T29" s="299"/>
      <c r="U29" s="299"/>
      <c r="V29" s="299"/>
      <c r="W29" s="299"/>
      <c r="X29" s="299"/>
      <c r="Y29" s="299"/>
      <c r="Z29" s="299"/>
      <c r="AA29" s="301"/>
    </row>
    <row r="30" spans="1:16384">
      <c r="A30" s="112"/>
      <c r="B30" s="299"/>
      <c r="C30" s="57"/>
      <c r="D30" s="57"/>
      <c r="E30" s="57"/>
      <c r="F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8"/>
    </row>
    <row r="31" spans="1:16384">
      <c r="A31" s="112"/>
      <c r="B31" s="299"/>
      <c r="C31" s="57"/>
      <c r="D31" s="57"/>
      <c r="E31" s="57"/>
      <c r="F31" s="57"/>
      <c r="H31" s="57"/>
      <c r="I31" s="57"/>
      <c r="J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8"/>
    </row>
    <row r="32" spans="1:16384">
      <c r="A32" s="112"/>
      <c r="B32" s="299"/>
      <c r="C32" s="57"/>
      <c r="D32" s="57"/>
      <c r="E32" s="57"/>
      <c r="F32" s="57"/>
      <c r="H32" s="57"/>
      <c r="I32" s="57"/>
      <c r="J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8"/>
    </row>
    <row r="33" spans="1:27">
      <c r="A33" s="112"/>
      <c r="B33" s="299"/>
      <c r="C33" s="57"/>
      <c r="D33" s="57"/>
      <c r="E33" s="57"/>
      <c r="F33" s="57"/>
      <c r="H33" s="57"/>
      <c r="I33" s="57"/>
      <c r="J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8"/>
    </row>
    <row r="34" spans="1:27">
      <c r="A34" s="112"/>
      <c r="B34" s="299"/>
      <c r="C34" s="57"/>
      <c r="D34" s="57"/>
      <c r="E34" s="57"/>
      <c r="F34" s="57"/>
      <c r="H34" s="57"/>
      <c r="I34" s="57"/>
      <c r="J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8"/>
    </row>
    <row r="35" spans="1:27">
      <c r="A35" s="112"/>
      <c r="B35" s="299"/>
      <c r="C35" s="57"/>
      <c r="D35" s="57"/>
      <c r="E35" s="57"/>
      <c r="F35" s="57"/>
      <c r="G35" s="57"/>
      <c r="H35" s="57"/>
      <c r="I35" s="57"/>
      <c r="J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8"/>
    </row>
    <row r="36" spans="1:27">
      <c r="A36" s="112"/>
      <c r="B36" s="299"/>
      <c r="C36" s="57"/>
      <c r="D36" s="57"/>
      <c r="E36" s="57"/>
      <c r="F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8"/>
    </row>
    <row r="37" spans="1:27">
      <c r="A37" s="112"/>
      <c r="B37" s="299"/>
      <c r="C37" s="57"/>
      <c r="D37" s="57"/>
      <c r="E37" s="57"/>
      <c r="F37" s="57"/>
      <c r="H37" s="57"/>
      <c r="I37" s="57"/>
      <c r="J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8"/>
    </row>
    <row r="38" spans="1:27">
      <c r="A38" s="112"/>
      <c r="B38" s="299"/>
      <c r="C38" s="57"/>
      <c r="D38" s="57"/>
      <c r="E38" s="57"/>
      <c r="F38" s="57"/>
      <c r="H38" s="57"/>
      <c r="I38" s="57"/>
      <c r="J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8"/>
    </row>
    <row r="39" spans="1:27">
      <c r="A39" s="112"/>
      <c r="B39" s="299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8"/>
    </row>
    <row r="40" spans="1:27">
      <c r="A40" s="112"/>
      <c r="B40" s="299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8"/>
    </row>
    <row r="41" spans="1:27">
      <c r="A41" s="112"/>
      <c r="B41" s="299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8"/>
    </row>
    <row r="42" spans="1:27">
      <c r="A42" s="112"/>
      <c r="B42" s="299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8"/>
    </row>
    <row r="43" spans="1:27">
      <c r="A43" s="112"/>
      <c r="B43" s="299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8"/>
    </row>
    <row r="44" spans="1:27">
      <c r="A44" s="112"/>
      <c r="B44" s="299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8"/>
    </row>
    <row r="45" spans="1:27">
      <c r="A45" s="112"/>
      <c r="B45" s="299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8"/>
    </row>
    <row r="46" spans="1:27">
      <c r="A46" s="112"/>
      <c r="B46" s="299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8"/>
    </row>
    <row r="47" spans="1:27">
      <c r="A47" s="112"/>
      <c r="B47" s="299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8"/>
    </row>
    <row r="48" spans="1:27">
      <c r="A48" s="112"/>
      <c r="B48" s="299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8"/>
    </row>
    <row r="49" spans="1:27" ht="14.25" thickBot="1">
      <c r="A49" s="115"/>
      <c r="B49" s="332"/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9"/>
    </row>
    <row r="50" spans="1:27" ht="14.25" thickTop="1">
      <c r="B50" s="81"/>
    </row>
    <row r="51" spans="1:27">
      <c r="B51" s="81"/>
    </row>
    <row r="52" spans="1:27">
      <c r="B52" s="81"/>
    </row>
    <row r="53" spans="1:27">
      <c r="B53" s="81"/>
    </row>
    <row r="54" spans="1:27">
      <c r="B54" s="81"/>
    </row>
    <row r="55" spans="1:27">
      <c r="B55" s="81"/>
    </row>
    <row r="56" spans="1:27">
      <c r="B56" s="81"/>
    </row>
    <row r="57" spans="1:27">
      <c r="B57" s="81"/>
    </row>
    <row r="58" spans="1:27">
      <c r="B58" s="81"/>
    </row>
    <row r="59" spans="1:27">
      <c r="B59" s="81"/>
    </row>
    <row r="60" spans="1:27">
      <c r="B60" s="81"/>
    </row>
    <row r="61" spans="1:27">
      <c r="B61" s="81"/>
    </row>
    <row r="62" spans="1:27">
      <c r="B62" s="81"/>
    </row>
    <row r="63" spans="1:27">
      <c r="B63" s="81"/>
    </row>
    <row r="64" spans="1:27">
      <c r="B64" s="81"/>
    </row>
    <row r="65" spans="2:2">
      <c r="B65" s="81"/>
    </row>
    <row r="66" spans="2:2">
      <c r="B66" s="81"/>
    </row>
    <row r="67" spans="2:2">
      <c r="B67" s="81"/>
    </row>
    <row r="68" spans="2:2">
      <c r="B68" s="81"/>
    </row>
    <row r="69" spans="2:2">
      <c r="B69" s="81"/>
    </row>
    <row r="70" spans="2:2">
      <c r="B70" s="81"/>
    </row>
    <row r="71" spans="2:2">
      <c r="B71" s="81"/>
    </row>
    <row r="72" spans="2:2">
      <c r="B72" s="81"/>
    </row>
    <row r="73" spans="2:2">
      <c r="B73" s="81"/>
    </row>
    <row r="74" spans="2:2">
      <c r="B74" s="81"/>
    </row>
    <row r="75" spans="2:2">
      <c r="B75" s="81"/>
    </row>
    <row r="76" spans="2:2">
      <c r="B76" s="81"/>
    </row>
    <row r="77" spans="2:2">
      <c r="B77" s="81"/>
    </row>
    <row r="78" spans="2:2">
      <c r="B78" s="81"/>
    </row>
    <row r="79" spans="2:2">
      <c r="B79" s="81"/>
    </row>
    <row r="80" spans="2:2">
      <c r="B80" s="81"/>
    </row>
    <row r="81" spans="2:2">
      <c r="B81" s="81"/>
    </row>
    <row r="82" spans="2:2">
      <c r="B82" s="81"/>
    </row>
    <row r="83" spans="2:2">
      <c r="B83" s="81"/>
    </row>
    <row r="84" spans="2:2">
      <c r="B84" s="81"/>
    </row>
    <row r="85" spans="2:2">
      <c r="B85" s="81"/>
    </row>
    <row r="86" spans="2:2">
      <c r="B86" s="81"/>
    </row>
    <row r="87" spans="2:2">
      <c r="B87" s="81"/>
    </row>
    <row r="88" spans="2:2">
      <c r="B88" s="81"/>
    </row>
    <row r="89" spans="2:2">
      <c r="B89" s="81"/>
    </row>
    <row r="90" spans="2:2">
      <c r="B90" s="81"/>
    </row>
    <row r="91" spans="2:2">
      <c r="B91" s="81"/>
    </row>
    <row r="92" spans="2:2">
      <c r="B92" s="81"/>
    </row>
    <row r="93" spans="2:2">
      <c r="B93" s="81"/>
    </row>
    <row r="94" spans="2:2">
      <c r="B94" s="81"/>
    </row>
    <row r="95" spans="2:2">
      <c r="B95" s="81"/>
    </row>
    <row r="96" spans="2:2">
      <c r="B96" s="81"/>
    </row>
    <row r="97" spans="2:2">
      <c r="B97" s="81"/>
    </row>
    <row r="98" spans="2:2">
      <c r="B98" s="81"/>
    </row>
    <row r="99" spans="2:2">
      <c r="B99" s="81"/>
    </row>
    <row r="100" spans="2:2">
      <c r="B100" s="81"/>
    </row>
    <row r="101" spans="2:2">
      <c r="B101" s="81"/>
    </row>
    <row r="102" spans="2:2">
      <c r="B102" s="81"/>
    </row>
    <row r="103" spans="2:2">
      <c r="B103" s="81"/>
    </row>
    <row r="104" spans="2:2">
      <c r="B104" s="81"/>
    </row>
    <row r="105" spans="2:2">
      <c r="B105" s="81"/>
    </row>
    <row r="106" spans="2:2">
      <c r="B106" s="81"/>
    </row>
    <row r="107" spans="2:2">
      <c r="B107" s="81"/>
    </row>
    <row r="108" spans="2:2">
      <c r="B108" s="81"/>
    </row>
    <row r="109" spans="2:2">
      <c r="B109" s="81"/>
    </row>
    <row r="110" spans="2:2">
      <c r="B110" s="81"/>
    </row>
    <row r="111" spans="2:2">
      <c r="B111" s="81"/>
    </row>
    <row r="112" spans="2:2">
      <c r="B112" s="81"/>
    </row>
    <row r="113" spans="2:2">
      <c r="B113" s="81"/>
    </row>
    <row r="114" spans="2:2">
      <c r="B114" s="81"/>
    </row>
    <row r="115" spans="2:2">
      <c r="B115" s="81"/>
    </row>
    <row r="116" spans="2:2">
      <c r="B116" s="81"/>
    </row>
    <row r="117" spans="2:2">
      <c r="B117" s="81"/>
    </row>
    <row r="118" spans="2:2">
      <c r="B118" s="81"/>
    </row>
    <row r="119" spans="2:2">
      <c r="B119" s="81"/>
    </row>
    <row r="120" spans="2:2">
      <c r="B120" s="81"/>
    </row>
    <row r="121" spans="2:2">
      <c r="B121" s="81"/>
    </row>
    <row r="122" spans="2:2">
      <c r="B122" s="81"/>
    </row>
    <row r="123" spans="2:2">
      <c r="B123" s="81"/>
    </row>
    <row r="124" spans="2:2">
      <c r="B124" s="81"/>
    </row>
    <row r="125" spans="2:2">
      <c r="B125" s="81"/>
    </row>
    <row r="126" spans="2:2">
      <c r="B126" s="81"/>
    </row>
    <row r="127" spans="2:2">
      <c r="B127" s="81"/>
    </row>
    <row r="128" spans="2:2">
      <c r="B128" s="81"/>
    </row>
    <row r="129" spans="2:2">
      <c r="B129" s="81"/>
    </row>
    <row r="130" spans="2:2">
      <c r="B130" s="81"/>
    </row>
    <row r="131" spans="2:2">
      <c r="B131" s="81"/>
    </row>
    <row r="132" spans="2:2">
      <c r="B132" s="81"/>
    </row>
    <row r="133" spans="2:2">
      <c r="B133" s="81"/>
    </row>
    <row r="134" spans="2:2">
      <c r="B134" s="81"/>
    </row>
    <row r="135" spans="2:2">
      <c r="B135" s="81"/>
    </row>
    <row r="136" spans="2:2">
      <c r="B136" s="81"/>
    </row>
    <row r="137" spans="2:2">
      <c r="B137" s="81"/>
    </row>
    <row r="138" spans="2:2">
      <c r="B138" s="81"/>
    </row>
    <row r="139" spans="2:2">
      <c r="B139" s="81"/>
    </row>
    <row r="140" spans="2:2">
      <c r="B140" s="81"/>
    </row>
    <row r="141" spans="2:2">
      <c r="B141" s="81"/>
    </row>
    <row r="142" spans="2:2">
      <c r="B142" s="81"/>
    </row>
    <row r="143" spans="2:2">
      <c r="B143" s="81"/>
    </row>
    <row r="144" spans="2:2">
      <c r="B144" s="81"/>
    </row>
    <row r="145" spans="2:2">
      <c r="B145" s="81"/>
    </row>
    <row r="146" spans="2:2">
      <c r="B146" s="81"/>
    </row>
    <row r="147" spans="2:2">
      <c r="B147" s="81"/>
    </row>
    <row r="148" spans="2:2">
      <c r="B148" s="81"/>
    </row>
    <row r="149" spans="2:2">
      <c r="B149" s="81"/>
    </row>
    <row r="150" spans="2:2">
      <c r="B150" s="81"/>
    </row>
    <row r="151" spans="2:2">
      <c r="B151" s="81"/>
    </row>
    <row r="152" spans="2:2">
      <c r="B152" s="81"/>
    </row>
    <row r="153" spans="2:2">
      <c r="B153" s="81"/>
    </row>
    <row r="154" spans="2:2">
      <c r="B154" s="81"/>
    </row>
    <row r="155" spans="2:2">
      <c r="B155" s="81"/>
    </row>
    <row r="156" spans="2:2">
      <c r="B156" s="81"/>
    </row>
    <row r="157" spans="2:2">
      <c r="B157" s="81"/>
    </row>
    <row r="158" spans="2:2">
      <c r="B158" s="81"/>
    </row>
    <row r="159" spans="2:2">
      <c r="B159" s="81"/>
    </row>
    <row r="160" spans="2:2">
      <c r="B160" s="81"/>
    </row>
    <row r="161" spans="2:2">
      <c r="B161" s="81"/>
    </row>
    <row r="162" spans="2:2">
      <c r="B162" s="81"/>
    </row>
    <row r="163" spans="2:2">
      <c r="B163" s="81"/>
    </row>
    <row r="164" spans="2:2">
      <c r="B164" s="81"/>
    </row>
    <row r="165" spans="2:2">
      <c r="B165" s="81"/>
    </row>
    <row r="166" spans="2:2">
      <c r="B166" s="81"/>
    </row>
    <row r="167" spans="2:2">
      <c r="B167" s="81"/>
    </row>
    <row r="168" spans="2:2">
      <c r="B168" s="81"/>
    </row>
    <row r="169" spans="2:2">
      <c r="B169" s="81"/>
    </row>
    <row r="170" spans="2:2">
      <c r="B170" s="81"/>
    </row>
    <row r="171" spans="2:2">
      <c r="B171" s="81"/>
    </row>
    <row r="172" spans="2:2">
      <c r="B172" s="81"/>
    </row>
    <row r="173" spans="2:2">
      <c r="B173" s="81"/>
    </row>
    <row r="174" spans="2:2">
      <c r="B174" s="81"/>
    </row>
    <row r="175" spans="2:2">
      <c r="B175" s="81"/>
    </row>
  </sheetData>
  <dataConsolidate/>
  <phoneticPr fontId="5"/>
  <dataValidations count="2">
    <dataValidation type="list" allowBlank="1" showInputMessage="1" showErrorMessage="1" sqref="C8">
      <formula1>"Y,N"</formula1>
    </dataValidation>
    <dataValidation type="list" allowBlank="1" showInputMessage="1" showErrorMessage="1" sqref="D8">
      <formula1>"A,B,N"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9" r:id="rId4" name="cbClear">
          <controlPr defaultSize="0" autoLine="0" r:id="rId5">
            <anchor moveWithCells="1">
              <from>
                <xdr:col>10</xdr:col>
                <xdr:colOff>0</xdr:colOff>
                <xdr:row>2</xdr:row>
                <xdr:rowOff>9525</xdr:rowOff>
              </from>
              <to>
                <xdr:col>12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24579" r:id="rId4" name="cbClear"/>
      </mc:Fallback>
    </mc:AlternateContent>
    <mc:AlternateContent xmlns:mc="http://schemas.openxmlformats.org/markup-compatibility/2006">
      <mc:Choice Requires="x14">
        <control shapeId="24580" r:id="rId6" name="cbAnalSysSht">
          <controlPr defaultSize="0" autoLine="0" r:id="rId7">
            <anchor moveWithCells="1">
              <from>
                <xdr:col>10</xdr:col>
                <xdr:colOff>0</xdr:colOff>
                <xdr:row>5</xdr:row>
                <xdr:rowOff>9525</xdr:rowOff>
              </from>
              <to>
                <xdr:col>12</xdr:col>
                <xdr:colOff>28575</xdr:colOff>
                <xdr:row>6</xdr:row>
                <xdr:rowOff>219075</xdr:rowOff>
              </to>
            </anchor>
          </controlPr>
        </control>
      </mc:Choice>
      <mc:Fallback>
        <control shapeId="24580" r:id="rId6" name="cbAnalSysSh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OFFSET(ASSChkTemplate!$A$5,0,0,COUNTA(ASSChkTemplate!$A:$A)-1,1)</xm:f>
          </x14:formula1>
          <xm:sqref>E8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81"/>
  <sheetViews>
    <sheetView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0.625" defaultRowHeight="13.5"/>
  <cols>
    <col min="1" max="1" width="6.25" style="174" customWidth="1"/>
    <col min="2" max="2" width="9.25" style="276" customWidth="1"/>
    <col min="3" max="3" width="15.375" style="12" customWidth="1"/>
    <col min="4" max="5" width="10.625" style="12"/>
    <col min="6" max="6" width="17.125" style="12" bestFit="1" customWidth="1"/>
    <col min="7" max="7" width="11.625" style="12" customWidth="1"/>
    <col min="8" max="8" width="15.375" style="12" customWidth="1"/>
    <col min="9" max="9" width="15.5" style="12" customWidth="1"/>
    <col min="10" max="11" width="14.25" style="12" customWidth="1"/>
    <col min="12" max="12" width="17.25" style="12" customWidth="1"/>
    <col min="13" max="13" width="15.625" style="12" customWidth="1"/>
    <col min="14" max="14" width="15.375" style="12" customWidth="1"/>
    <col min="15" max="15" width="16" style="12" customWidth="1"/>
    <col min="16" max="16384" width="10.625" style="12"/>
  </cols>
  <sheetData>
    <row r="1" spans="1:15" s="276" customFormat="1" ht="27" customHeight="1">
      <c r="A1" s="283" t="s">
        <v>919</v>
      </c>
      <c r="B1" s="274" t="s">
        <v>1422</v>
      </c>
      <c r="C1" s="284" t="s">
        <v>1400</v>
      </c>
      <c r="D1" s="274" t="s">
        <v>1297</v>
      </c>
      <c r="E1" s="274" t="s">
        <v>1292</v>
      </c>
      <c r="F1" s="274" t="s">
        <v>1399</v>
      </c>
      <c r="G1" s="284" t="s">
        <v>1308</v>
      </c>
      <c r="H1" s="284" t="s">
        <v>1309</v>
      </c>
      <c r="I1" s="284" t="s">
        <v>1359</v>
      </c>
      <c r="J1" s="284" t="s">
        <v>1358</v>
      </c>
      <c r="K1" s="284" t="s">
        <v>1534</v>
      </c>
      <c r="M1" s="274" t="s">
        <v>1297</v>
      </c>
      <c r="N1" s="274" t="s">
        <v>1409</v>
      </c>
      <c r="O1" s="274" t="s">
        <v>1399</v>
      </c>
    </row>
    <row r="2" spans="1:15">
      <c r="A2" s="270">
        <v>1</v>
      </c>
      <c r="B2" s="275" t="s">
        <v>0</v>
      </c>
      <c r="C2" s="242" t="s">
        <v>1586</v>
      </c>
      <c r="D2" s="270" t="s">
        <v>1535</v>
      </c>
      <c r="E2" s="270" t="s">
        <v>1410</v>
      </c>
      <c r="F2" s="242" t="s">
        <v>1390</v>
      </c>
      <c r="G2" s="242" t="s">
        <v>1401</v>
      </c>
      <c r="H2" s="242" t="s">
        <v>1415</v>
      </c>
      <c r="I2" s="242"/>
      <c r="J2" s="242"/>
      <c r="K2" s="242" t="s">
        <v>1415</v>
      </c>
      <c r="M2" s="242" t="s">
        <v>1403</v>
      </c>
      <c r="N2" s="242" t="s">
        <v>1410</v>
      </c>
      <c r="O2" s="242" t="s">
        <v>1391</v>
      </c>
    </row>
    <row r="3" spans="1:15">
      <c r="A3" s="270">
        <v>2</v>
      </c>
      <c r="B3" s="275" t="s">
        <v>0</v>
      </c>
      <c r="C3" s="242" t="s">
        <v>1587</v>
      </c>
      <c r="D3" s="270" t="s">
        <v>1402</v>
      </c>
      <c r="E3" s="270" t="s">
        <v>1410</v>
      </c>
      <c r="F3" s="242" t="s">
        <v>1390</v>
      </c>
      <c r="G3" s="242" t="s">
        <v>1414</v>
      </c>
      <c r="H3" s="242" t="s">
        <v>1415</v>
      </c>
      <c r="I3" s="242"/>
      <c r="J3" s="242"/>
      <c r="K3" s="242" t="s">
        <v>1415</v>
      </c>
      <c r="M3" s="242" t="s">
        <v>1405</v>
      </c>
      <c r="N3" s="242" t="s">
        <v>1411</v>
      </c>
      <c r="O3" s="242" t="s">
        <v>1393</v>
      </c>
    </row>
    <row r="4" spans="1:15">
      <c r="A4" s="270">
        <v>3</v>
      </c>
      <c r="B4" s="275" t="s">
        <v>0</v>
      </c>
      <c r="C4" s="242" t="s">
        <v>1446</v>
      </c>
      <c r="D4" s="270" t="s">
        <v>1402</v>
      </c>
      <c r="E4" s="270" t="s">
        <v>1410</v>
      </c>
      <c r="F4" s="242" t="s">
        <v>1390</v>
      </c>
      <c r="G4" s="242" t="s">
        <v>877</v>
      </c>
      <c r="H4" s="242" t="s">
        <v>1415</v>
      </c>
      <c r="I4" s="242"/>
      <c r="J4" s="242"/>
      <c r="K4" s="242" t="s">
        <v>1415</v>
      </c>
      <c r="M4" s="242" t="s">
        <v>1407</v>
      </c>
      <c r="N4" s="242" t="s">
        <v>1412</v>
      </c>
      <c r="O4" s="242" t="s">
        <v>1395</v>
      </c>
    </row>
    <row r="5" spans="1:15">
      <c r="A5" s="270">
        <v>4</v>
      </c>
      <c r="B5" s="275" t="s">
        <v>0</v>
      </c>
      <c r="C5" s="242" t="s">
        <v>1447</v>
      </c>
      <c r="D5" s="270" t="s">
        <v>1402</v>
      </c>
      <c r="E5" s="270" t="s">
        <v>1410</v>
      </c>
      <c r="F5" s="242" t="s">
        <v>1390</v>
      </c>
      <c r="G5" s="242" t="s">
        <v>880</v>
      </c>
      <c r="H5" s="242" t="s">
        <v>1415</v>
      </c>
      <c r="I5" s="242"/>
      <c r="J5" s="242"/>
      <c r="K5" s="242" t="s">
        <v>1415</v>
      </c>
      <c r="M5" s="242" t="s">
        <v>1408</v>
      </c>
      <c r="N5" s="242" t="s">
        <v>1413</v>
      </c>
      <c r="O5" s="242" t="s">
        <v>1397</v>
      </c>
    </row>
    <row r="6" spans="1:15">
      <c r="A6" s="270">
        <v>5</v>
      </c>
      <c r="B6" s="275" t="s">
        <v>0</v>
      </c>
      <c r="C6" s="242" t="s">
        <v>992</v>
      </c>
      <c r="D6" s="270" t="s">
        <v>1402</v>
      </c>
      <c r="E6" s="270" t="s">
        <v>1410</v>
      </c>
      <c r="F6" s="242" t="s">
        <v>1390</v>
      </c>
      <c r="G6" s="242" t="s">
        <v>1451</v>
      </c>
      <c r="H6" s="242" t="s">
        <v>1415</v>
      </c>
      <c r="I6" s="242"/>
      <c r="J6" s="242"/>
      <c r="K6" s="242" t="s">
        <v>1415</v>
      </c>
      <c r="M6" s="242" t="s">
        <v>1420</v>
      </c>
    </row>
    <row r="7" spans="1:15">
      <c r="A7" s="270">
        <v>6</v>
      </c>
      <c r="B7" s="275" t="s">
        <v>0</v>
      </c>
      <c r="C7" s="242" t="s">
        <v>1448</v>
      </c>
      <c r="D7" s="270" t="s">
        <v>1402</v>
      </c>
      <c r="E7" s="270" t="s">
        <v>1410</v>
      </c>
      <c r="F7" s="242" t="s">
        <v>1390</v>
      </c>
      <c r="G7" s="242" t="s">
        <v>1452</v>
      </c>
      <c r="H7" s="242" t="s">
        <v>1415</v>
      </c>
      <c r="I7" s="242"/>
      <c r="J7" s="242"/>
      <c r="K7" s="242" t="s">
        <v>1415</v>
      </c>
      <c r="M7" s="242" t="s">
        <v>1421</v>
      </c>
    </row>
    <row r="8" spans="1:15">
      <c r="A8" s="270">
        <v>7</v>
      </c>
      <c r="B8" s="275" t="s">
        <v>0</v>
      </c>
      <c r="C8" s="242" t="s">
        <v>1449</v>
      </c>
      <c r="D8" s="270" t="s">
        <v>1402</v>
      </c>
      <c r="E8" s="270" t="s">
        <v>1410</v>
      </c>
      <c r="F8" s="242" t="s">
        <v>1390</v>
      </c>
      <c r="G8" s="242" t="s">
        <v>1365</v>
      </c>
      <c r="H8" s="242" t="s">
        <v>1415</v>
      </c>
      <c r="I8" s="242"/>
      <c r="J8" s="242"/>
      <c r="K8" s="242" t="s">
        <v>1415</v>
      </c>
    </row>
    <row r="9" spans="1:15">
      <c r="A9" s="270">
        <v>8</v>
      </c>
      <c r="B9" s="275" t="s">
        <v>0</v>
      </c>
      <c r="C9" s="242" t="s">
        <v>998</v>
      </c>
      <c r="D9" s="270" t="s">
        <v>1402</v>
      </c>
      <c r="E9" s="270" t="s">
        <v>1410</v>
      </c>
      <c r="F9" s="242" t="s">
        <v>1390</v>
      </c>
      <c r="G9" s="242" t="s">
        <v>1416</v>
      </c>
      <c r="H9" s="242" t="s">
        <v>1455</v>
      </c>
      <c r="I9" s="242"/>
      <c r="J9" s="242"/>
      <c r="K9" s="242" t="s">
        <v>1455</v>
      </c>
    </row>
    <row r="10" spans="1:15">
      <c r="A10" s="270">
        <v>9</v>
      </c>
      <c r="B10" s="275" t="s">
        <v>0</v>
      </c>
      <c r="C10" s="242" t="s">
        <v>1002</v>
      </c>
      <c r="D10" s="270" t="s">
        <v>1402</v>
      </c>
      <c r="E10" s="270" t="s">
        <v>1410</v>
      </c>
      <c r="F10" s="242" t="s">
        <v>1390</v>
      </c>
      <c r="G10" s="242" t="s">
        <v>1453</v>
      </c>
      <c r="H10" s="242" t="s">
        <v>1455</v>
      </c>
      <c r="I10" s="277"/>
      <c r="J10" s="277"/>
      <c r="K10" s="242" t="s">
        <v>1455</v>
      </c>
    </row>
    <row r="11" spans="1:15">
      <c r="A11" s="270">
        <v>10</v>
      </c>
      <c r="B11" s="275" t="s">
        <v>0</v>
      </c>
      <c r="C11" s="242" t="s">
        <v>1450</v>
      </c>
      <c r="D11" s="270" t="s">
        <v>1402</v>
      </c>
      <c r="E11" s="270" t="s">
        <v>1410</v>
      </c>
      <c r="F11" s="242" t="s">
        <v>1390</v>
      </c>
      <c r="G11" s="242" t="s">
        <v>1454</v>
      </c>
      <c r="H11" s="242" t="s">
        <v>1455</v>
      </c>
      <c r="I11" s="277"/>
      <c r="J11" s="277"/>
      <c r="K11" s="242" t="s">
        <v>1455</v>
      </c>
    </row>
    <row r="12" spans="1:15">
      <c r="A12" s="270">
        <v>11</v>
      </c>
      <c r="B12" s="275" t="s">
        <v>0</v>
      </c>
      <c r="C12" s="242" t="s">
        <v>1588</v>
      </c>
      <c r="D12" s="270" t="s">
        <v>1404</v>
      </c>
      <c r="E12" s="270" t="s">
        <v>1410</v>
      </c>
      <c r="F12" s="242" t="s">
        <v>1392</v>
      </c>
      <c r="G12" s="242" t="s">
        <v>1554</v>
      </c>
      <c r="H12" s="242" t="s">
        <v>1415</v>
      </c>
      <c r="I12" s="277"/>
      <c r="J12" s="277"/>
      <c r="K12" s="242" t="s">
        <v>1415</v>
      </c>
    </row>
    <row r="13" spans="1:15">
      <c r="A13" s="270">
        <v>12</v>
      </c>
      <c r="B13" s="275" t="s">
        <v>0</v>
      </c>
      <c r="C13" s="277" t="s">
        <v>1589</v>
      </c>
      <c r="D13" s="270" t="s">
        <v>1404</v>
      </c>
      <c r="E13" s="270" t="s">
        <v>1410</v>
      </c>
      <c r="F13" s="242" t="s">
        <v>1392</v>
      </c>
      <c r="G13" s="242" t="s">
        <v>1465</v>
      </c>
      <c r="H13" s="242" t="s">
        <v>1415</v>
      </c>
      <c r="I13" s="277"/>
      <c r="J13" s="277"/>
      <c r="K13" s="242" t="s">
        <v>1415</v>
      </c>
    </row>
    <row r="14" spans="1:15">
      <c r="A14" s="270">
        <v>13</v>
      </c>
      <c r="B14" s="275" t="s">
        <v>0</v>
      </c>
      <c r="C14" s="277" t="s">
        <v>1456</v>
      </c>
      <c r="D14" s="270" t="s">
        <v>1404</v>
      </c>
      <c r="E14" s="270" t="s">
        <v>1410</v>
      </c>
      <c r="F14" s="242" t="s">
        <v>1392</v>
      </c>
      <c r="G14" s="242" t="s">
        <v>1555</v>
      </c>
      <c r="H14" s="242" t="s">
        <v>1415</v>
      </c>
      <c r="I14" s="277"/>
      <c r="J14" s="277"/>
      <c r="K14" s="242" t="s">
        <v>1415</v>
      </c>
    </row>
    <row r="15" spans="1:15">
      <c r="A15" s="270">
        <v>14</v>
      </c>
      <c r="B15" s="275" t="s">
        <v>0</v>
      </c>
      <c r="C15" s="277" t="s">
        <v>1457</v>
      </c>
      <c r="D15" s="270" t="s">
        <v>1404</v>
      </c>
      <c r="E15" s="270" t="s">
        <v>1410</v>
      </c>
      <c r="F15" s="242" t="s">
        <v>1392</v>
      </c>
      <c r="G15" s="242" t="s">
        <v>1556</v>
      </c>
      <c r="H15" s="242" t="s">
        <v>1415</v>
      </c>
      <c r="I15" s="277"/>
      <c r="J15" s="277"/>
      <c r="K15" s="242" t="s">
        <v>1415</v>
      </c>
    </row>
    <row r="16" spans="1:15">
      <c r="A16" s="270">
        <v>15</v>
      </c>
      <c r="B16" s="275" t="s">
        <v>0</v>
      </c>
      <c r="C16" s="277" t="s">
        <v>1458</v>
      </c>
      <c r="D16" s="270" t="s">
        <v>1404</v>
      </c>
      <c r="E16" s="270" t="s">
        <v>1410</v>
      </c>
      <c r="F16" s="242" t="s">
        <v>1392</v>
      </c>
      <c r="G16" s="242" t="s">
        <v>1557</v>
      </c>
      <c r="H16" s="242" t="s">
        <v>1415</v>
      </c>
      <c r="I16" s="277"/>
      <c r="J16" s="277"/>
      <c r="K16" s="242" t="s">
        <v>1415</v>
      </c>
    </row>
    <row r="17" spans="1:11">
      <c r="A17" s="270">
        <v>16</v>
      </c>
      <c r="B17" s="275" t="s">
        <v>0</v>
      </c>
      <c r="C17" s="277" t="s">
        <v>1019</v>
      </c>
      <c r="D17" s="270" t="s">
        <v>1404</v>
      </c>
      <c r="E17" s="270" t="s">
        <v>1410</v>
      </c>
      <c r="F17" s="242" t="s">
        <v>1392</v>
      </c>
      <c r="G17" s="242" t="s">
        <v>1466</v>
      </c>
      <c r="H17" s="242" t="s">
        <v>1415</v>
      </c>
      <c r="I17" s="277"/>
      <c r="J17" s="277"/>
      <c r="K17" s="242" t="s">
        <v>1415</v>
      </c>
    </row>
    <row r="18" spans="1:11">
      <c r="A18" s="270">
        <v>17</v>
      </c>
      <c r="B18" s="275" t="s">
        <v>0</v>
      </c>
      <c r="C18" s="277" t="s">
        <v>1459</v>
      </c>
      <c r="D18" s="270" t="s">
        <v>1404</v>
      </c>
      <c r="E18" s="270" t="s">
        <v>1410</v>
      </c>
      <c r="F18" s="242" t="s">
        <v>1392</v>
      </c>
      <c r="G18" s="242" t="s">
        <v>1467</v>
      </c>
      <c r="H18" s="242" t="s">
        <v>1415</v>
      </c>
      <c r="I18" s="277"/>
      <c r="J18" s="277"/>
      <c r="K18" s="242" t="s">
        <v>1415</v>
      </c>
    </row>
    <row r="19" spans="1:11">
      <c r="A19" s="270">
        <v>18</v>
      </c>
      <c r="B19" s="275" t="s">
        <v>0</v>
      </c>
      <c r="C19" s="277" t="s">
        <v>1460</v>
      </c>
      <c r="D19" s="270" t="s">
        <v>1404</v>
      </c>
      <c r="E19" s="270" t="s">
        <v>1410</v>
      </c>
      <c r="F19" s="242" t="s">
        <v>1392</v>
      </c>
      <c r="G19" s="242" t="s">
        <v>1468</v>
      </c>
      <c r="H19" s="242" t="s">
        <v>1415</v>
      </c>
      <c r="I19" s="277"/>
      <c r="J19" s="277"/>
      <c r="K19" s="242" t="s">
        <v>1415</v>
      </c>
    </row>
    <row r="20" spans="1:11">
      <c r="A20" s="270">
        <v>19</v>
      </c>
      <c r="B20" s="275" t="s">
        <v>0</v>
      </c>
      <c r="C20" s="277" t="s">
        <v>1022</v>
      </c>
      <c r="D20" s="270" t="s">
        <v>1404</v>
      </c>
      <c r="E20" s="270" t="s">
        <v>1410</v>
      </c>
      <c r="F20" s="242" t="s">
        <v>1392</v>
      </c>
      <c r="G20" s="242" t="s">
        <v>1469</v>
      </c>
      <c r="H20" s="242" t="s">
        <v>1415</v>
      </c>
      <c r="I20" s="277"/>
      <c r="J20" s="277"/>
      <c r="K20" s="242" t="s">
        <v>1415</v>
      </c>
    </row>
    <row r="21" spans="1:11">
      <c r="A21" s="270">
        <v>20</v>
      </c>
      <c r="B21" s="275" t="s">
        <v>0</v>
      </c>
      <c r="C21" s="277" t="s">
        <v>1461</v>
      </c>
      <c r="D21" s="270" t="s">
        <v>1404</v>
      </c>
      <c r="E21" s="270" t="s">
        <v>1410</v>
      </c>
      <c r="F21" s="242" t="s">
        <v>1392</v>
      </c>
      <c r="G21" s="242" t="s">
        <v>1470</v>
      </c>
      <c r="H21" s="242" t="s">
        <v>1415</v>
      </c>
      <c r="I21" s="277"/>
      <c r="J21" s="277"/>
      <c r="K21" s="242" t="s">
        <v>1415</v>
      </c>
    </row>
    <row r="22" spans="1:11">
      <c r="A22" s="270">
        <v>21</v>
      </c>
      <c r="B22" s="275" t="s">
        <v>0</v>
      </c>
      <c r="C22" s="277" t="s">
        <v>1462</v>
      </c>
      <c r="D22" s="270" t="s">
        <v>1404</v>
      </c>
      <c r="E22" s="270" t="s">
        <v>1410</v>
      </c>
      <c r="F22" s="242" t="s">
        <v>1392</v>
      </c>
      <c r="G22" s="242" t="s">
        <v>1471</v>
      </c>
      <c r="H22" s="242" t="s">
        <v>1415</v>
      </c>
      <c r="I22" s="277"/>
      <c r="J22" s="277"/>
      <c r="K22" s="242" t="s">
        <v>1415</v>
      </c>
    </row>
    <row r="23" spans="1:11">
      <c r="A23" s="270">
        <v>22</v>
      </c>
      <c r="B23" s="275" t="s">
        <v>0</v>
      </c>
      <c r="C23" s="277" t="s">
        <v>1025</v>
      </c>
      <c r="D23" s="270" t="s">
        <v>1404</v>
      </c>
      <c r="E23" s="270" t="s">
        <v>1410</v>
      </c>
      <c r="F23" s="242" t="s">
        <v>1392</v>
      </c>
      <c r="G23" s="242" t="s">
        <v>1472</v>
      </c>
      <c r="H23" s="242" t="s">
        <v>1415</v>
      </c>
      <c r="I23" s="277"/>
      <c r="J23" s="277"/>
      <c r="K23" s="242" t="s">
        <v>1415</v>
      </c>
    </row>
    <row r="24" spans="1:11">
      <c r="A24" s="270">
        <v>23</v>
      </c>
      <c r="B24" s="275" t="s">
        <v>0</v>
      </c>
      <c r="C24" s="277" t="s">
        <v>1463</v>
      </c>
      <c r="D24" s="270" t="s">
        <v>1404</v>
      </c>
      <c r="E24" s="270" t="s">
        <v>1410</v>
      </c>
      <c r="F24" s="242" t="s">
        <v>1392</v>
      </c>
      <c r="G24" s="242" t="s">
        <v>1473</v>
      </c>
      <c r="H24" s="242" t="s">
        <v>1415</v>
      </c>
      <c r="I24" s="277"/>
      <c r="J24" s="277"/>
      <c r="K24" s="242" t="s">
        <v>1415</v>
      </c>
    </row>
    <row r="25" spans="1:11">
      <c r="A25" s="270">
        <v>24</v>
      </c>
      <c r="B25" s="275" t="s">
        <v>0</v>
      </c>
      <c r="C25" s="277" t="s">
        <v>1028</v>
      </c>
      <c r="D25" s="270" t="s">
        <v>1404</v>
      </c>
      <c r="E25" s="270" t="s">
        <v>1410</v>
      </c>
      <c r="F25" s="242" t="s">
        <v>1392</v>
      </c>
      <c r="G25" s="242" t="s">
        <v>1474</v>
      </c>
      <c r="H25" s="242" t="s">
        <v>1415</v>
      </c>
      <c r="I25" s="277"/>
      <c r="J25" s="277"/>
      <c r="K25" s="242" t="s">
        <v>1415</v>
      </c>
    </row>
    <row r="26" spans="1:11">
      <c r="A26" s="270">
        <v>25</v>
      </c>
      <c r="B26" s="275" t="s">
        <v>0</v>
      </c>
      <c r="C26" s="277" t="s">
        <v>1464</v>
      </c>
      <c r="D26" s="270" t="s">
        <v>1404</v>
      </c>
      <c r="E26" s="270" t="s">
        <v>1410</v>
      </c>
      <c r="F26" s="242" t="s">
        <v>1392</v>
      </c>
      <c r="G26" s="242" t="s">
        <v>1475</v>
      </c>
      <c r="H26" s="242" t="s">
        <v>1415</v>
      </c>
      <c r="I26" s="277"/>
      <c r="J26" s="277"/>
      <c r="K26" s="242" t="s">
        <v>1415</v>
      </c>
    </row>
    <row r="27" spans="1:11">
      <c r="A27" s="270">
        <v>26</v>
      </c>
      <c r="B27" s="275" t="s">
        <v>0</v>
      </c>
      <c r="C27" s="277" t="s">
        <v>1031</v>
      </c>
      <c r="D27" s="270" t="s">
        <v>1404</v>
      </c>
      <c r="E27" s="270" t="s">
        <v>1412</v>
      </c>
      <c r="F27" s="242" t="s">
        <v>1392</v>
      </c>
      <c r="G27" s="242" t="s">
        <v>1476</v>
      </c>
      <c r="H27" s="242" t="s">
        <v>1455</v>
      </c>
      <c r="I27" s="277"/>
      <c r="J27" s="277"/>
      <c r="K27" s="242" t="s">
        <v>1455</v>
      </c>
    </row>
    <row r="28" spans="1:11">
      <c r="A28" s="270">
        <v>27</v>
      </c>
      <c r="B28" s="275" t="s">
        <v>0</v>
      </c>
      <c r="C28" s="277" t="s">
        <v>1035</v>
      </c>
      <c r="D28" s="270" t="s">
        <v>1404</v>
      </c>
      <c r="E28" s="270" t="s">
        <v>1412</v>
      </c>
      <c r="F28" s="242" t="s">
        <v>1392</v>
      </c>
      <c r="G28" s="242" t="s">
        <v>1479</v>
      </c>
      <c r="H28" s="242" t="s">
        <v>1455</v>
      </c>
      <c r="I28" s="277"/>
      <c r="J28" s="277"/>
      <c r="K28" s="242" t="s">
        <v>1455</v>
      </c>
    </row>
    <row r="29" spans="1:11">
      <c r="A29" s="270">
        <v>28</v>
      </c>
      <c r="B29" s="275" t="s">
        <v>0</v>
      </c>
      <c r="C29" s="277" t="s">
        <v>1037</v>
      </c>
      <c r="D29" s="270" t="s">
        <v>1404</v>
      </c>
      <c r="E29" s="270" t="s">
        <v>1412</v>
      </c>
      <c r="F29" s="242" t="s">
        <v>1392</v>
      </c>
      <c r="G29" s="242" t="s">
        <v>1480</v>
      </c>
      <c r="H29" s="242" t="s">
        <v>1455</v>
      </c>
      <c r="I29" s="277"/>
      <c r="J29" s="277"/>
      <c r="K29" s="242" t="s">
        <v>1455</v>
      </c>
    </row>
    <row r="30" spans="1:11">
      <c r="A30" s="270">
        <v>29</v>
      </c>
      <c r="B30" s="275" t="s">
        <v>0</v>
      </c>
      <c r="C30" s="277" t="s">
        <v>1039</v>
      </c>
      <c r="D30" s="270" t="s">
        <v>1404</v>
      </c>
      <c r="E30" s="270" t="s">
        <v>1412</v>
      </c>
      <c r="F30" s="242" t="s">
        <v>1392</v>
      </c>
      <c r="G30" s="242" t="s">
        <v>1481</v>
      </c>
      <c r="H30" s="242" t="s">
        <v>1455</v>
      </c>
      <c r="I30" s="277"/>
      <c r="J30" s="277"/>
      <c r="K30" s="242" t="s">
        <v>1455</v>
      </c>
    </row>
    <row r="31" spans="1:11">
      <c r="A31" s="270">
        <v>30</v>
      </c>
      <c r="B31" s="275" t="s">
        <v>0</v>
      </c>
      <c r="C31" s="277" t="s">
        <v>1041</v>
      </c>
      <c r="D31" s="270" t="s">
        <v>1404</v>
      </c>
      <c r="E31" s="270" t="s">
        <v>1412</v>
      </c>
      <c r="F31" s="242" t="s">
        <v>1392</v>
      </c>
      <c r="G31" s="242" t="s">
        <v>1482</v>
      </c>
      <c r="H31" s="242" t="s">
        <v>1455</v>
      </c>
      <c r="I31" s="277"/>
      <c r="J31" s="277"/>
      <c r="K31" s="242" t="s">
        <v>1455</v>
      </c>
    </row>
    <row r="32" spans="1:11">
      <c r="A32" s="270">
        <v>31</v>
      </c>
      <c r="B32" s="275" t="s">
        <v>0</v>
      </c>
      <c r="C32" s="277" t="s">
        <v>1043</v>
      </c>
      <c r="D32" s="270" t="s">
        <v>1404</v>
      </c>
      <c r="E32" s="270" t="s">
        <v>1412</v>
      </c>
      <c r="F32" s="242" t="s">
        <v>1392</v>
      </c>
      <c r="G32" s="242" t="s">
        <v>1483</v>
      </c>
      <c r="H32" s="242" t="s">
        <v>1455</v>
      </c>
      <c r="I32" s="277"/>
      <c r="J32" s="277"/>
      <c r="K32" s="242" t="s">
        <v>1455</v>
      </c>
    </row>
    <row r="33" spans="1:11">
      <c r="A33" s="270">
        <v>32</v>
      </c>
      <c r="B33" s="275" t="s">
        <v>0</v>
      </c>
      <c r="C33" s="277" t="s">
        <v>1046</v>
      </c>
      <c r="D33" s="270" t="s">
        <v>1404</v>
      </c>
      <c r="E33" s="270" t="s">
        <v>1412</v>
      </c>
      <c r="F33" s="242" t="s">
        <v>1392</v>
      </c>
      <c r="G33" s="242" t="s">
        <v>1484</v>
      </c>
      <c r="H33" s="242" t="s">
        <v>1455</v>
      </c>
      <c r="I33" s="277"/>
      <c r="J33" s="277"/>
      <c r="K33" s="242" t="s">
        <v>1455</v>
      </c>
    </row>
    <row r="34" spans="1:11">
      <c r="A34" s="270">
        <v>33</v>
      </c>
      <c r="B34" s="275" t="s">
        <v>0</v>
      </c>
      <c r="C34" s="277" t="s">
        <v>1477</v>
      </c>
      <c r="D34" s="270" t="s">
        <v>1404</v>
      </c>
      <c r="E34" s="270" t="s">
        <v>1412</v>
      </c>
      <c r="F34" s="242" t="s">
        <v>1392</v>
      </c>
      <c r="G34" s="242" t="s">
        <v>1485</v>
      </c>
      <c r="H34" s="242" t="s">
        <v>1455</v>
      </c>
      <c r="I34" s="277"/>
      <c r="J34" s="277"/>
      <c r="K34" s="242" t="s">
        <v>1455</v>
      </c>
    </row>
    <row r="35" spans="1:11">
      <c r="A35" s="270">
        <v>34</v>
      </c>
      <c r="B35" s="275" t="s">
        <v>0</v>
      </c>
      <c r="C35" s="277" t="s">
        <v>1478</v>
      </c>
      <c r="D35" s="270" t="s">
        <v>1404</v>
      </c>
      <c r="E35" s="270" t="s">
        <v>1412</v>
      </c>
      <c r="F35" s="242" t="s">
        <v>1392</v>
      </c>
      <c r="G35" s="242" t="s">
        <v>1486</v>
      </c>
      <c r="H35" s="242" t="s">
        <v>1455</v>
      </c>
      <c r="I35" s="277"/>
      <c r="J35" s="277"/>
      <c r="K35" s="242" t="s">
        <v>1455</v>
      </c>
    </row>
    <row r="36" spans="1:11">
      <c r="A36" s="270">
        <v>35</v>
      </c>
      <c r="B36" s="275" t="s">
        <v>0</v>
      </c>
      <c r="C36" s="277" t="s">
        <v>1425</v>
      </c>
      <c r="D36" s="270" t="s">
        <v>1418</v>
      </c>
      <c r="E36" s="270" t="s">
        <v>1411</v>
      </c>
      <c r="F36" s="242" t="s">
        <v>1390</v>
      </c>
      <c r="G36" s="277"/>
      <c r="H36" s="277" t="s">
        <v>227</v>
      </c>
      <c r="I36" s="277"/>
      <c r="J36" s="277"/>
      <c r="K36" s="277" t="s">
        <v>227</v>
      </c>
    </row>
    <row r="37" spans="1:11">
      <c r="A37" s="270">
        <v>36</v>
      </c>
      <c r="B37" s="275" t="s">
        <v>0</v>
      </c>
      <c r="C37" s="277" t="s">
        <v>1590</v>
      </c>
      <c r="D37" s="270" t="s">
        <v>1418</v>
      </c>
      <c r="E37" s="270" t="s">
        <v>1411</v>
      </c>
      <c r="F37" s="242" t="s">
        <v>1390</v>
      </c>
      <c r="G37" s="277"/>
      <c r="H37" s="277" t="s">
        <v>228</v>
      </c>
      <c r="I37" s="277"/>
      <c r="J37" s="277"/>
      <c r="K37" s="277" t="s">
        <v>228</v>
      </c>
    </row>
    <row r="38" spans="1:11">
      <c r="A38" s="270">
        <v>37</v>
      </c>
      <c r="B38" s="275" t="s">
        <v>0</v>
      </c>
      <c r="C38" s="277" t="s">
        <v>1428</v>
      </c>
      <c r="D38" s="270" t="s">
        <v>1418</v>
      </c>
      <c r="E38" s="270" t="s">
        <v>1411</v>
      </c>
      <c r="F38" s="242" t="s">
        <v>1390</v>
      </c>
      <c r="G38" s="277"/>
      <c r="H38" s="277" t="s">
        <v>1487</v>
      </c>
      <c r="I38" s="277"/>
      <c r="J38" s="277"/>
      <c r="K38" s="277" t="s">
        <v>1487</v>
      </c>
    </row>
    <row r="39" spans="1:11">
      <c r="A39" s="270">
        <v>38</v>
      </c>
      <c r="B39" s="275" t="s">
        <v>0</v>
      </c>
      <c r="C39" s="277" t="s">
        <v>1429</v>
      </c>
      <c r="D39" s="270" t="s">
        <v>1418</v>
      </c>
      <c r="E39" s="270" t="s">
        <v>1411</v>
      </c>
      <c r="F39" s="242" t="s">
        <v>1390</v>
      </c>
      <c r="G39" s="277"/>
      <c r="H39" s="277" t="s">
        <v>1488</v>
      </c>
      <c r="I39" s="277"/>
      <c r="J39" s="277"/>
      <c r="K39" s="277" t="s">
        <v>1488</v>
      </c>
    </row>
    <row r="40" spans="1:11">
      <c r="A40" s="270">
        <v>39</v>
      </c>
      <c r="B40" s="275" t="s">
        <v>0</v>
      </c>
      <c r="C40" s="277" t="s">
        <v>1431</v>
      </c>
      <c r="D40" s="270" t="s">
        <v>1418</v>
      </c>
      <c r="E40" s="270" t="s">
        <v>1411</v>
      </c>
      <c r="F40" s="242" t="s">
        <v>1390</v>
      </c>
      <c r="G40" s="277"/>
      <c r="H40" s="277" t="s">
        <v>1404</v>
      </c>
      <c r="I40" s="277"/>
      <c r="J40" s="277"/>
      <c r="K40" s="277" t="s">
        <v>1404</v>
      </c>
    </row>
    <row r="41" spans="1:11">
      <c r="A41" s="270">
        <v>40</v>
      </c>
      <c r="B41" s="275" t="s">
        <v>0</v>
      </c>
      <c r="C41" s="277" t="s">
        <v>1432</v>
      </c>
      <c r="D41" s="270" t="s">
        <v>1418</v>
      </c>
      <c r="E41" s="270" t="s">
        <v>1411</v>
      </c>
      <c r="F41" s="242" t="s">
        <v>1390</v>
      </c>
      <c r="G41" s="277"/>
      <c r="H41" s="277" t="s">
        <v>1489</v>
      </c>
      <c r="I41" s="277"/>
      <c r="J41" s="277"/>
      <c r="K41" s="277" t="s">
        <v>1489</v>
      </c>
    </row>
    <row r="42" spans="1:11">
      <c r="A42" s="270">
        <v>41</v>
      </c>
      <c r="B42" s="275" t="s">
        <v>0</v>
      </c>
      <c r="C42" s="277" t="s">
        <v>1705</v>
      </c>
      <c r="D42" s="270" t="s">
        <v>1418</v>
      </c>
      <c r="E42" s="270" t="s">
        <v>1411</v>
      </c>
      <c r="F42" s="242" t="s">
        <v>1390</v>
      </c>
      <c r="G42" s="277"/>
      <c r="H42" s="277" t="s">
        <v>1490</v>
      </c>
      <c r="I42" s="277"/>
      <c r="J42" s="277"/>
      <c r="K42" s="277" t="s">
        <v>1490</v>
      </c>
    </row>
    <row r="43" spans="1:11">
      <c r="A43" s="270">
        <v>42</v>
      </c>
      <c r="B43" s="275" t="s">
        <v>0</v>
      </c>
      <c r="C43" s="298" t="s">
        <v>1704</v>
      </c>
      <c r="D43" s="270" t="s">
        <v>1406</v>
      </c>
      <c r="E43" s="270" t="s">
        <v>1412</v>
      </c>
      <c r="F43" s="242" t="s">
        <v>1390</v>
      </c>
      <c r="G43" s="277"/>
      <c r="H43" s="277" t="s">
        <v>1426</v>
      </c>
      <c r="I43" s="277"/>
      <c r="J43" s="277"/>
      <c r="K43" s="277" t="s">
        <v>1426</v>
      </c>
    </row>
    <row r="44" spans="1:11">
      <c r="A44" s="270">
        <v>43</v>
      </c>
      <c r="B44" s="275" t="s">
        <v>0</v>
      </c>
      <c r="C44" s="298" t="s">
        <v>1706</v>
      </c>
      <c r="D44" s="270" t="s">
        <v>1423</v>
      </c>
      <c r="E44" s="270" t="s">
        <v>1413</v>
      </c>
      <c r="F44" s="242" t="s">
        <v>1394</v>
      </c>
      <c r="G44" s="277"/>
      <c r="H44" s="277" t="s">
        <v>1430</v>
      </c>
      <c r="I44" s="277"/>
      <c r="J44" s="277"/>
      <c r="K44" s="277" t="s">
        <v>1430</v>
      </c>
    </row>
    <row r="45" spans="1:11">
      <c r="A45" s="270">
        <v>44</v>
      </c>
      <c r="B45" s="275" t="s">
        <v>0</v>
      </c>
      <c r="C45" s="277" t="s">
        <v>1072</v>
      </c>
      <c r="D45" s="270" t="s">
        <v>1418</v>
      </c>
      <c r="E45" s="270" t="s">
        <v>1413</v>
      </c>
      <c r="F45" s="242" t="s">
        <v>1394</v>
      </c>
      <c r="G45" s="277"/>
      <c r="H45" s="277" t="s">
        <v>1491</v>
      </c>
      <c r="I45" s="277"/>
      <c r="J45" s="277"/>
      <c r="K45" s="277" t="s">
        <v>1491</v>
      </c>
    </row>
    <row r="46" spans="1:11">
      <c r="A46" s="270">
        <v>45</v>
      </c>
      <c r="B46" s="275" t="s">
        <v>0</v>
      </c>
      <c r="C46" s="277" t="s">
        <v>1080</v>
      </c>
      <c r="D46" s="270" t="s">
        <v>1418</v>
      </c>
      <c r="E46" s="270" t="s">
        <v>1413</v>
      </c>
      <c r="F46" s="242" t="s">
        <v>1394</v>
      </c>
      <c r="G46" s="277"/>
      <c r="H46" s="277" t="s">
        <v>1492</v>
      </c>
      <c r="I46" s="277"/>
      <c r="J46" s="277"/>
      <c r="K46" s="277" t="s">
        <v>1492</v>
      </c>
    </row>
    <row r="47" spans="1:11">
      <c r="A47" s="270">
        <v>46</v>
      </c>
      <c r="B47" s="275" t="s">
        <v>0</v>
      </c>
      <c r="C47" s="277" t="s">
        <v>1567</v>
      </c>
      <c r="D47" s="270" t="s">
        <v>1418</v>
      </c>
      <c r="E47" s="270" t="s">
        <v>1413</v>
      </c>
      <c r="F47" s="242" t="s">
        <v>1390</v>
      </c>
      <c r="G47" s="277"/>
      <c r="H47" s="277" t="s">
        <v>1417</v>
      </c>
      <c r="I47" s="277"/>
      <c r="J47" s="277"/>
      <c r="K47" s="277" t="s">
        <v>1417</v>
      </c>
    </row>
    <row r="48" spans="1:11">
      <c r="A48" s="270">
        <v>47</v>
      </c>
      <c r="B48" s="275" t="s">
        <v>0</v>
      </c>
      <c r="C48" s="298" t="s">
        <v>1568</v>
      </c>
      <c r="D48" s="270" t="s">
        <v>1418</v>
      </c>
      <c r="E48" s="270" t="s">
        <v>1413</v>
      </c>
      <c r="F48" s="242" t="s">
        <v>1394</v>
      </c>
      <c r="G48" s="277"/>
      <c r="H48" s="277" t="s">
        <v>1424</v>
      </c>
      <c r="I48" s="277"/>
      <c r="J48" s="277"/>
      <c r="K48" s="277" t="s">
        <v>1424</v>
      </c>
    </row>
    <row r="49" spans="1:11">
      <c r="A49" s="270">
        <v>48</v>
      </c>
      <c r="B49" s="275" t="s">
        <v>0</v>
      </c>
      <c r="C49" s="298" t="s">
        <v>1583</v>
      </c>
      <c r="D49" s="270" t="s">
        <v>1418</v>
      </c>
      <c r="E49" s="270" t="s">
        <v>1413</v>
      </c>
      <c r="F49" s="242" t="s">
        <v>1394</v>
      </c>
      <c r="G49" s="277"/>
      <c r="H49" s="277" t="s">
        <v>1439</v>
      </c>
      <c r="I49" s="277"/>
      <c r="J49" s="277"/>
      <c r="K49" s="277" t="s">
        <v>1439</v>
      </c>
    </row>
    <row r="50" spans="1:11">
      <c r="A50" s="270">
        <v>49</v>
      </c>
      <c r="B50" s="275" t="s">
        <v>0</v>
      </c>
      <c r="C50" s="277" t="s">
        <v>1433</v>
      </c>
      <c r="D50" s="270" t="s">
        <v>1418</v>
      </c>
      <c r="E50" s="270" t="s">
        <v>1413</v>
      </c>
      <c r="F50" s="242" t="s">
        <v>1394</v>
      </c>
      <c r="G50" s="277"/>
      <c r="H50" s="277" t="s">
        <v>1440</v>
      </c>
      <c r="I50" s="277"/>
      <c r="J50" s="277"/>
      <c r="K50" s="277" t="s">
        <v>1440</v>
      </c>
    </row>
    <row r="51" spans="1:11">
      <c r="A51" s="270">
        <v>50</v>
      </c>
      <c r="B51" s="275" t="s">
        <v>0</v>
      </c>
      <c r="C51" s="277" t="s">
        <v>1434</v>
      </c>
      <c r="D51" s="270" t="s">
        <v>1418</v>
      </c>
      <c r="E51" s="270" t="s">
        <v>1413</v>
      </c>
      <c r="F51" s="242" t="s">
        <v>1394</v>
      </c>
      <c r="G51" s="277"/>
      <c r="H51" s="277" t="s">
        <v>1441</v>
      </c>
      <c r="I51" s="277"/>
      <c r="J51" s="277"/>
      <c r="K51" s="277" t="s">
        <v>1441</v>
      </c>
    </row>
    <row r="52" spans="1:11">
      <c r="A52" s="270">
        <v>51</v>
      </c>
      <c r="B52" s="275" t="s">
        <v>0</v>
      </c>
      <c r="C52" s="277" t="s">
        <v>1435</v>
      </c>
      <c r="D52" s="270" t="s">
        <v>1418</v>
      </c>
      <c r="E52" s="270" t="s">
        <v>1413</v>
      </c>
      <c r="F52" s="242" t="s">
        <v>1394</v>
      </c>
      <c r="G52" s="277"/>
      <c r="H52" s="277" t="s">
        <v>1442</v>
      </c>
      <c r="I52" s="277"/>
      <c r="J52" s="277"/>
      <c r="K52" s="277" t="s">
        <v>1442</v>
      </c>
    </row>
    <row r="53" spans="1:11">
      <c r="A53" s="270">
        <v>52</v>
      </c>
      <c r="B53" s="275" t="s">
        <v>0</v>
      </c>
      <c r="C53" s="277" t="s">
        <v>1436</v>
      </c>
      <c r="D53" s="270" t="s">
        <v>1418</v>
      </c>
      <c r="E53" s="270" t="s">
        <v>1413</v>
      </c>
      <c r="F53" s="242" t="s">
        <v>1394</v>
      </c>
      <c r="G53" s="277"/>
      <c r="H53" s="277" t="s">
        <v>1443</v>
      </c>
      <c r="I53" s="277"/>
      <c r="J53" s="277"/>
      <c r="K53" s="277" t="s">
        <v>1443</v>
      </c>
    </row>
    <row r="54" spans="1:11">
      <c r="A54" s="270">
        <v>53</v>
      </c>
      <c r="B54" s="275" t="s">
        <v>0</v>
      </c>
      <c r="C54" s="298" t="s">
        <v>1707</v>
      </c>
      <c r="D54" s="270" t="s">
        <v>1418</v>
      </c>
      <c r="E54" s="270" t="s">
        <v>1413</v>
      </c>
      <c r="F54" s="242" t="s">
        <v>1394</v>
      </c>
      <c r="G54" s="277"/>
      <c r="H54" s="277" t="s">
        <v>1444</v>
      </c>
      <c r="I54" s="277"/>
      <c r="J54" s="277"/>
      <c r="K54" s="277" t="s">
        <v>1444</v>
      </c>
    </row>
    <row r="55" spans="1:11">
      <c r="A55" s="270">
        <v>54</v>
      </c>
      <c r="B55" s="275" t="s">
        <v>0</v>
      </c>
      <c r="C55" s="277" t="s">
        <v>1438</v>
      </c>
      <c r="D55" s="270" t="s">
        <v>1418</v>
      </c>
      <c r="E55" s="270" t="s">
        <v>1413</v>
      </c>
      <c r="F55" s="242" t="s">
        <v>1394</v>
      </c>
      <c r="G55" s="277"/>
      <c r="H55" s="277" t="s">
        <v>1445</v>
      </c>
      <c r="I55" s="277"/>
      <c r="J55" s="277"/>
      <c r="K55" s="277" t="s">
        <v>1445</v>
      </c>
    </row>
    <row r="56" spans="1:11">
      <c r="A56" s="270">
        <v>55</v>
      </c>
      <c r="B56" s="275" t="s">
        <v>0</v>
      </c>
      <c r="C56" s="277" t="s">
        <v>1493</v>
      </c>
      <c r="D56" s="270" t="s">
        <v>1418</v>
      </c>
      <c r="E56" s="270" t="s">
        <v>1413</v>
      </c>
      <c r="F56" s="242" t="s">
        <v>1394</v>
      </c>
      <c r="G56" s="277"/>
      <c r="H56" s="277" t="s">
        <v>1510</v>
      </c>
      <c r="I56" s="277"/>
      <c r="J56" s="277"/>
      <c r="K56" s="277" t="s">
        <v>1510</v>
      </c>
    </row>
    <row r="57" spans="1:11">
      <c r="A57" s="270">
        <v>56</v>
      </c>
      <c r="B57" s="275" t="s">
        <v>0</v>
      </c>
      <c r="C57" s="277" t="s">
        <v>1494</v>
      </c>
      <c r="D57" s="270" t="s">
        <v>1418</v>
      </c>
      <c r="E57" s="270" t="s">
        <v>1413</v>
      </c>
      <c r="F57" s="242" t="s">
        <v>1394</v>
      </c>
      <c r="G57" s="277"/>
      <c r="H57" s="277" t="s">
        <v>1511</v>
      </c>
      <c r="I57" s="277"/>
      <c r="J57" s="277"/>
      <c r="K57" s="277" t="s">
        <v>1511</v>
      </c>
    </row>
    <row r="58" spans="1:11">
      <c r="A58" s="270">
        <v>57</v>
      </c>
      <c r="B58" s="275" t="s">
        <v>0</v>
      </c>
      <c r="C58" s="277" t="s">
        <v>1594</v>
      </c>
      <c r="D58" s="270" t="s">
        <v>1418</v>
      </c>
      <c r="E58" s="270" t="s">
        <v>1413</v>
      </c>
      <c r="F58" s="242" t="s">
        <v>1394</v>
      </c>
      <c r="G58" s="277"/>
      <c r="H58" s="277" t="s">
        <v>1512</v>
      </c>
      <c r="I58" s="277"/>
      <c r="J58" s="277"/>
      <c r="K58" s="277" t="s">
        <v>1512</v>
      </c>
    </row>
    <row r="59" spans="1:11">
      <c r="A59" s="270">
        <v>58</v>
      </c>
      <c r="B59" s="275" t="s">
        <v>0</v>
      </c>
      <c r="C59" s="277" t="s">
        <v>1495</v>
      </c>
      <c r="D59" s="270" t="s">
        <v>1418</v>
      </c>
      <c r="E59" s="270" t="s">
        <v>1413</v>
      </c>
      <c r="F59" s="242" t="s">
        <v>1394</v>
      </c>
      <c r="G59" s="277"/>
      <c r="H59" s="277" t="s">
        <v>1513</v>
      </c>
      <c r="I59" s="277"/>
      <c r="J59" s="277"/>
      <c r="K59" s="277" t="s">
        <v>1513</v>
      </c>
    </row>
    <row r="60" spans="1:11">
      <c r="A60" s="270">
        <v>59</v>
      </c>
      <c r="B60" s="275" t="s">
        <v>0</v>
      </c>
      <c r="C60" s="277" t="s">
        <v>1496</v>
      </c>
      <c r="D60" s="270" t="s">
        <v>1418</v>
      </c>
      <c r="E60" s="270" t="s">
        <v>1413</v>
      </c>
      <c r="F60" s="242" t="s">
        <v>1394</v>
      </c>
      <c r="G60" s="277"/>
      <c r="H60" s="277" t="s">
        <v>1514</v>
      </c>
      <c r="I60" s="277"/>
      <c r="J60" s="277"/>
      <c r="K60" s="277" t="s">
        <v>1514</v>
      </c>
    </row>
    <row r="61" spans="1:11">
      <c r="A61" s="270">
        <v>60</v>
      </c>
      <c r="B61" s="275" t="s">
        <v>0</v>
      </c>
      <c r="C61" s="277" t="s">
        <v>1497</v>
      </c>
      <c r="D61" s="270" t="s">
        <v>1418</v>
      </c>
      <c r="E61" s="270" t="s">
        <v>1413</v>
      </c>
      <c r="F61" s="242" t="s">
        <v>1394</v>
      </c>
      <c r="G61" s="277"/>
      <c r="H61" s="277" t="s">
        <v>1515</v>
      </c>
      <c r="I61" s="277"/>
      <c r="J61" s="277"/>
      <c r="K61" s="277" t="s">
        <v>1515</v>
      </c>
    </row>
    <row r="62" spans="1:11">
      <c r="A62" s="270">
        <v>61</v>
      </c>
      <c r="B62" s="275" t="s">
        <v>0</v>
      </c>
      <c r="C62" s="277" t="s">
        <v>801</v>
      </c>
      <c r="D62" s="270" t="s">
        <v>1418</v>
      </c>
      <c r="E62" s="270" t="s">
        <v>1413</v>
      </c>
      <c r="F62" s="242" t="s">
        <v>1394</v>
      </c>
      <c r="G62" s="277"/>
      <c r="H62" s="277" t="s">
        <v>1516</v>
      </c>
      <c r="I62" s="277"/>
      <c r="J62" s="277"/>
      <c r="K62" s="277" t="s">
        <v>1516</v>
      </c>
    </row>
    <row r="63" spans="1:11">
      <c r="A63" s="270">
        <v>62</v>
      </c>
      <c r="B63" s="275" t="s">
        <v>0</v>
      </c>
      <c r="C63" s="277" t="s">
        <v>1498</v>
      </c>
      <c r="D63" s="270" t="s">
        <v>1418</v>
      </c>
      <c r="E63" s="270" t="s">
        <v>1413</v>
      </c>
      <c r="F63" s="242" t="s">
        <v>1394</v>
      </c>
      <c r="G63" s="277"/>
      <c r="H63" s="277" t="s">
        <v>1517</v>
      </c>
      <c r="I63" s="277"/>
      <c r="J63" s="277"/>
      <c r="K63" s="277" t="s">
        <v>1517</v>
      </c>
    </row>
    <row r="64" spans="1:11">
      <c r="A64" s="270">
        <v>63</v>
      </c>
      <c r="B64" s="275" t="s">
        <v>0</v>
      </c>
      <c r="C64" s="277" t="s">
        <v>1499</v>
      </c>
      <c r="D64" s="270" t="s">
        <v>1418</v>
      </c>
      <c r="E64" s="270" t="s">
        <v>1413</v>
      </c>
      <c r="F64" s="242" t="s">
        <v>1394</v>
      </c>
      <c r="G64" s="277"/>
      <c r="H64" s="277" t="s">
        <v>1518</v>
      </c>
      <c r="I64" s="277"/>
      <c r="J64" s="277"/>
      <c r="K64" s="277" t="s">
        <v>1518</v>
      </c>
    </row>
    <row r="65" spans="1:11">
      <c r="A65" s="270">
        <v>64</v>
      </c>
      <c r="B65" s="275" t="s">
        <v>0</v>
      </c>
      <c r="C65" s="277" t="s">
        <v>1500</v>
      </c>
      <c r="D65" s="270" t="s">
        <v>1418</v>
      </c>
      <c r="E65" s="270" t="s">
        <v>1413</v>
      </c>
      <c r="F65" s="242" t="s">
        <v>1394</v>
      </c>
      <c r="G65" s="277"/>
      <c r="H65" s="277" t="s">
        <v>1519</v>
      </c>
      <c r="I65" s="277"/>
      <c r="J65" s="277"/>
      <c r="K65" s="277" t="s">
        <v>1519</v>
      </c>
    </row>
    <row r="66" spans="1:11">
      <c r="A66" s="270">
        <v>65</v>
      </c>
      <c r="B66" s="275" t="s">
        <v>0</v>
      </c>
      <c r="C66" s="277" t="s">
        <v>1501</v>
      </c>
      <c r="D66" s="270" t="s">
        <v>1418</v>
      </c>
      <c r="E66" s="270" t="s">
        <v>1413</v>
      </c>
      <c r="F66" s="242" t="s">
        <v>1394</v>
      </c>
      <c r="G66" s="277"/>
      <c r="H66" s="277" t="s">
        <v>1520</v>
      </c>
      <c r="I66" s="277"/>
      <c r="J66" s="277"/>
      <c r="K66" s="277" t="s">
        <v>1520</v>
      </c>
    </row>
    <row r="67" spans="1:11">
      <c r="A67" s="270">
        <v>66</v>
      </c>
      <c r="B67" s="275" t="s">
        <v>0</v>
      </c>
      <c r="C67" s="277" t="s">
        <v>1584</v>
      </c>
      <c r="D67" s="270" t="s">
        <v>1418</v>
      </c>
      <c r="E67" s="270" t="s">
        <v>1413</v>
      </c>
      <c r="F67" s="242" t="s">
        <v>1394</v>
      </c>
      <c r="G67" s="277"/>
      <c r="H67" s="277" t="s">
        <v>1521</v>
      </c>
      <c r="I67" s="277"/>
      <c r="J67" s="277"/>
      <c r="K67" s="277" t="s">
        <v>1521</v>
      </c>
    </row>
    <row r="68" spans="1:11">
      <c r="A68" s="270">
        <v>67</v>
      </c>
      <c r="B68" s="275" t="s">
        <v>0</v>
      </c>
      <c r="C68" s="298" t="s">
        <v>1585</v>
      </c>
      <c r="D68" s="270" t="s">
        <v>1418</v>
      </c>
      <c r="E68" s="270" t="s">
        <v>1413</v>
      </c>
      <c r="F68" s="242" t="s">
        <v>1394</v>
      </c>
      <c r="G68" s="277"/>
      <c r="H68" s="277" t="s">
        <v>1522</v>
      </c>
      <c r="I68" s="277"/>
      <c r="J68" s="277"/>
      <c r="K68" s="277" t="s">
        <v>1522</v>
      </c>
    </row>
    <row r="69" spans="1:11">
      <c r="A69" s="270">
        <v>68</v>
      </c>
      <c r="B69" s="275" t="s">
        <v>0</v>
      </c>
      <c r="C69" s="277" t="s">
        <v>1502</v>
      </c>
      <c r="D69" s="270" t="s">
        <v>1418</v>
      </c>
      <c r="E69" s="270" t="s">
        <v>1413</v>
      </c>
      <c r="F69" s="242" t="s">
        <v>1394</v>
      </c>
      <c r="G69" s="277"/>
      <c r="H69" s="277" t="s">
        <v>1523</v>
      </c>
      <c r="I69" s="277"/>
      <c r="J69" s="277"/>
      <c r="K69" s="277" t="s">
        <v>1523</v>
      </c>
    </row>
    <row r="70" spans="1:11">
      <c r="A70" s="270">
        <v>69</v>
      </c>
      <c r="B70" s="275" t="s">
        <v>0</v>
      </c>
      <c r="C70" s="277" t="s">
        <v>1503</v>
      </c>
      <c r="D70" s="270" t="s">
        <v>1418</v>
      </c>
      <c r="E70" s="270" t="s">
        <v>1413</v>
      </c>
      <c r="F70" s="242" t="s">
        <v>1394</v>
      </c>
      <c r="G70" s="277"/>
      <c r="H70" s="277" t="s">
        <v>1524</v>
      </c>
      <c r="I70" s="277"/>
      <c r="J70" s="277"/>
      <c r="K70" s="277" t="s">
        <v>1524</v>
      </c>
    </row>
    <row r="71" spans="1:11">
      <c r="A71" s="270">
        <v>70</v>
      </c>
      <c r="B71" s="275" t="s">
        <v>0</v>
      </c>
      <c r="C71" s="277" t="s">
        <v>1504</v>
      </c>
      <c r="D71" s="270" t="s">
        <v>1418</v>
      </c>
      <c r="E71" s="270" t="s">
        <v>1413</v>
      </c>
      <c r="F71" s="242" t="s">
        <v>1394</v>
      </c>
      <c r="G71" s="277"/>
      <c r="H71" s="277" t="s">
        <v>1525</v>
      </c>
      <c r="I71" s="277"/>
      <c r="J71" s="277"/>
      <c r="K71" s="277" t="s">
        <v>1525</v>
      </c>
    </row>
    <row r="72" spans="1:11">
      <c r="A72" s="270">
        <v>71</v>
      </c>
      <c r="B72" s="275" t="s">
        <v>0</v>
      </c>
      <c r="C72" s="277" t="s">
        <v>1595</v>
      </c>
      <c r="D72" s="270" t="s">
        <v>1418</v>
      </c>
      <c r="E72" s="270" t="s">
        <v>1413</v>
      </c>
      <c r="F72" s="242" t="s">
        <v>1394</v>
      </c>
      <c r="G72" s="277"/>
      <c r="H72" s="277" t="s">
        <v>1526</v>
      </c>
      <c r="I72" s="277"/>
      <c r="J72" s="277"/>
      <c r="K72" s="277" t="s">
        <v>1526</v>
      </c>
    </row>
    <row r="73" spans="1:11">
      <c r="A73" s="270">
        <v>72</v>
      </c>
      <c r="B73" s="275" t="s">
        <v>0</v>
      </c>
      <c r="C73" s="277" t="s">
        <v>1596</v>
      </c>
      <c r="D73" s="270" t="s">
        <v>1418</v>
      </c>
      <c r="E73" s="270" t="s">
        <v>1413</v>
      </c>
      <c r="F73" s="242" t="s">
        <v>1394</v>
      </c>
      <c r="G73" s="277"/>
      <c r="H73" s="277" t="s">
        <v>1527</v>
      </c>
      <c r="I73" s="277"/>
      <c r="J73" s="277"/>
      <c r="K73" s="277" t="s">
        <v>1527</v>
      </c>
    </row>
    <row r="74" spans="1:11">
      <c r="A74" s="270">
        <v>73</v>
      </c>
      <c r="B74" s="275" t="s">
        <v>0</v>
      </c>
      <c r="C74" s="277" t="s">
        <v>804</v>
      </c>
      <c r="D74" s="270" t="s">
        <v>1418</v>
      </c>
      <c r="E74" s="270" t="s">
        <v>1413</v>
      </c>
      <c r="F74" s="242" t="s">
        <v>1394</v>
      </c>
      <c r="G74" s="277"/>
      <c r="H74" s="277" t="s">
        <v>1528</v>
      </c>
      <c r="I74" s="277"/>
      <c r="J74" s="277"/>
      <c r="K74" s="277" t="s">
        <v>1528</v>
      </c>
    </row>
    <row r="75" spans="1:11">
      <c r="A75" s="270">
        <v>74</v>
      </c>
      <c r="B75" s="275" t="s">
        <v>0</v>
      </c>
      <c r="C75" s="277" t="s">
        <v>805</v>
      </c>
      <c r="D75" s="270" t="s">
        <v>1418</v>
      </c>
      <c r="E75" s="270" t="s">
        <v>1413</v>
      </c>
      <c r="F75" s="242" t="s">
        <v>1394</v>
      </c>
      <c r="G75" s="277"/>
      <c r="H75" s="277" t="s">
        <v>1529</v>
      </c>
      <c r="I75" s="277"/>
      <c r="J75" s="277"/>
      <c r="K75" s="277" t="s">
        <v>1529</v>
      </c>
    </row>
    <row r="76" spans="1:11">
      <c r="A76" s="270">
        <v>75</v>
      </c>
      <c r="B76" s="275" t="s">
        <v>0</v>
      </c>
      <c r="C76" s="277" t="s">
        <v>1231</v>
      </c>
      <c r="D76" s="270" t="s">
        <v>1418</v>
      </c>
      <c r="E76" s="270" t="s">
        <v>1413</v>
      </c>
      <c r="F76" s="242" t="s">
        <v>1394</v>
      </c>
      <c r="G76" s="277"/>
      <c r="H76" s="277" t="s">
        <v>1530</v>
      </c>
      <c r="I76" s="277"/>
      <c r="J76" s="277"/>
      <c r="K76" s="277" t="s">
        <v>1530</v>
      </c>
    </row>
    <row r="77" spans="1:11">
      <c r="A77" s="270">
        <v>76</v>
      </c>
      <c r="B77" s="275" t="s">
        <v>0</v>
      </c>
      <c r="C77" s="277" t="s">
        <v>807</v>
      </c>
      <c r="D77" s="270" t="s">
        <v>1418</v>
      </c>
      <c r="E77" s="270" t="s">
        <v>1413</v>
      </c>
      <c r="F77" s="242" t="s">
        <v>1394</v>
      </c>
      <c r="G77" s="277"/>
      <c r="H77" s="277" t="s">
        <v>1509</v>
      </c>
      <c r="I77" s="277"/>
      <c r="J77" s="277"/>
      <c r="K77" s="277" t="s">
        <v>1509</v>
      </c>
    </row>
    <row r="78" spans="1:11">
      <c r="A78" s="270">
        <v>77</v>
      </c>
      <c r="B78" s="275" t="s">
        <v>0</v>
      </c>
      <c r="C78" s="277" t="s">
        <v>808</v>
      </c>
      <c r="D78" s="270" t="s">
        <v>1418</v>
      </c>
      <c r="E78" s="270" t="s">
        <v>1413</v>
      </c>
      <c r="F78" s="242" t="s">
        <v>1394</v>
      </c>
      <c r="G78" s="277"/>
      <c r="H78" s="277" t="s">
        <v>1508</v>
      </c>
      <c r="I78" s="277"/>
      <c r="J78" s="277"/>
      <c r="K78" s="277" t="s">
        <v>1508</v>
      </c>
    </row>
    <row r="79" spans="1:11">
      <c r="A79" s="270">
        <v>78</v>
      </c>
      <c r="B79" s="275" t="s">
        <v>0</v>
      </c>
      <c r="C79" s="277" t="s">
        <v>809</v>
      </c>
      <c r="D79" s="270" t="s">
        <v>1418</v>
      </c>
      <c r="E79" s="270" t="s">
        <v>1413</v>
      </c>
      <c r="F79" s="242" t="s">
        <v>1394</v>
      </c>
      <c r="G79" s="277"/>
      <c r="H79" s="277" t="s">
        <v>1507</v>
      </c>
      <c r="I79" s="277"/>
      <c r="J79" s="277"/>
      <c r="K79" s="277" t="s">
        <v>1507</v>
      </c>
    </row>
    <row r="80" spans="1:11">
      <c r="A80" s="270">
        <v>79</v>
      </c>
      <c r="B80" s="275" t="s">
        <v>0</v>
      </c>
      <c r="C80" s="277" t="s">
        <v>810</v>
      </c>
      <c r="D80" s="270" t="s">
        <v>1418</v>
      </c>
      <c r="E80" s="270" t="s">
        <v>1413</v>
      </c>
      <c r="F80" s="242" t="s">
        <v>1394</v>
      </c>
      <c r="G80" s="277"/>
      <c r="H80" s="277" t="s">
        <v>1506</v>
      </c>
      <c r="I80" s="277"/>
      <c r="J80" s="277"/>
      <c r="K80" s="277" t="s">
        <v>1506</v>
      </c>
    </row>
    <row r="81" spans="1:11">
      <c r="A81" s="270">
        <v>80</v>
      </c>
      <c r="B81" s="275" t="s">
        <v>0</v>
      </c>
      <c r="C81" s="277" t="s">
        <v>811</v>
      </c>
      <c r="D81" s="270" t="s">
        <v>1418</v>
      </c>
      <c r="E81" s="270" t="s">
        <v>1413</v>
      </c>
      <c r="F81" s="242" t="s">
        <v>1394</v>
      </c>
      <c r="G81" s="277"/>
      <c r="H81" s="277" t="s">
        <v>1505</v>
      </c>
      <c r="I81" s="277"/>
      <c r="J81" s="277"/>
      <c r="K81" s="277" t="s">
        <v>1505</v>
      </c>
    </row>
  </sheetData>
  <phoneticPr fontId="5"/>
  <dataValidations count="4">
    <dataValidation type="list" allowBlank="1" showInputMessage="1" showErrorMessage="1" sqref="B2:B81">
      <formula1>"Y,N"</formula1>
    </dataValidation>
    <dataValidation type="list" allowBlank="1" showInputMessage="1" showErrorMessage="1" sqref="D2:D81">
      <formula1>OFFSET($M$2,0,0,COUNTA($M:$M)-1,1)</formula1>
    </dataValidation>
    <dataValidation type="list" allowBlank="1" showInputMessage="1" showErrorMessage="1" sqref="E2:E81">
      <formula1>OFFSET($N$2,0,0,COUNTA($N:$N)-1,1)</formula1>
    </dataValidation>
    <dataValidation type="list" allowBlank="1" showInputMessage="1" showErrorMessage="1" sqref="F2:F81">
      <formula1>OFFSET($O$2,0,0,COUNTA($O:$O)-1,1)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Z8"/>
  <sheetViews>
    <sheetView showGridLines="0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:C5"/>
    </sheetView>
  </sheetViews>
  <sheetFormatPr defaultColWidth="2.625" defaultRowHeight="13.5"/>
  <cols>
    <col min="1" max="1" width="13.75" customWidth="1"/>
    <col min="61" max="208" width="17.5" customWidth="1"/>
  </cols>
  <sheetData>
    <row r="1" spans="1:208" s="318" customFormat="1">
      <c r="B1" s="323" t="s">
        <v>1602</v>
      </c>
      <c r="H1" s="323" t="s">
        <v>1697</v>
      </c>
      <c r="BQ1" s="319"/>
      <c r="BR1" s="319"/>
      <c r="DA1" s="319"/>
      <c r="DB1" s="319"/>
      <c r="EG1" s="318" t="s">
        <v>1603</v>
      </c>
      <c r="EK1" s="318" t="s">
        <v>1604</v>
      </c>
      <c r="EO1" s="318" t="s">
        <v>1604</v>
      </c>
      <c r="FE1" s="318" t="s">
        <v>1604</v>
      </c>
    </row>
    <row r="2" spans="1:208" s="318" customFormat="1">
      <c r="A2" s="456" t="s">
        <v>1605</v>
      </c>
      <c r="B2" s="432" t="s">
        <v>1606</v>
      </c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  <c r="X2" s="457"/>
      <c r="Y2" s="457"/>
      <c r="Z2" s="457"/>
      <c r="AA2" s="457"/>
      <c r="AB2" s="457"/>
      <c r="AC2" s="457"/>
      <c r="AD2" s="457"/>
      <c r="AE2" s="457"/>
      <c r="AF2" s="457"/>
      <c r="AG2" s="457"/>
      <c r="AH2" s="457"/>
      <c r="AI2" s="457"/>
      <c r="AJ2" s="457"/>
      <c r="AK2" s="457"/>
      <c r="AL2" s="457"/>
      <c r="AM2" s="457"/>
      <c r="AN2" s="457"/>
      <c r="AO2" s="457"/>
      <c r="AP2" s="457"/>
      <c r="AQ2" s="457"/>
      <c r="AR2" s="457"/>
      <c r="AS2" s="457"/>
      <c r="AT2" s="457"/>
      <c r="AU2" s="457"/>
      <c r="AV2" s="457"/>
      <c r="AW2" s="457"/>
      <c r="AX2" s="457"/>
      <c r="AY2" s="457"/>
      <c r="AZ2" s="457"/>
      <c r="BA2" s="457"/>
      <c r="BB2" s="457"/>
      <c r="BC2" s="457"/>
      <c r="BD2" s="457"/>
      <c r="BE2" s="457"/>
      <c r="BF2" s="457"/>
      <c r="BG2" s="457"/>
      <c r="BH2" s="458"/>
      <c r="BI2" s="432" t="s">
        <v>1607</v>
      </c>
      <c r="BJ2" s="457"/>
      <c r="BK2" s="457"/>
      <c r="BL2" s="458"/>
      <c r="BM2" s="432" t="s">
        <v>1608</v>
      </c>
      <c r="BN2" s="433"/>
      <c r="BO2" s="433"/>
      <c r="BP2" s="434"/>
      <c r="BQ2" s="432" t="s">
        <v>1609</v>
      </c>
      <c r="BR2" s="433"/>
      <c r="BS2" s="433"/>
      <c r="BT2" s="434"/>
      <c r="BU2" s="432" t="s">
        <v>1610</v>
      </c>
      <c r="BV2" s="433"/>
      <c r="BW2" s="433"/>
      <c r="BX2" s="434"/>
      <c r="BY2" s="432" t="s">
        <v>1611</v>
      </c>
      <c r="BZ2" s="433"/>
      <c r="CA2" s="433"/>
      <c r="CB2" s="434"/>
      <c r="CC2" s="432" t="s">
        <v>1612</v>
      </c>
      <c r="CD2" s="433"/>
      <c r="CE2" s="433"/>
      <c r="CF2" s="434"/>
      <c r="CG2" s="432" t="s">
        <v>1613</v>
      </c>
      <c r="CH2" s="433"/>
      <c r="CI2" s="433"/>
      <c r="CJ2" s="434"/>
      <c r="CK2" s="432" t="s">
        <v>1614</v>
      </c>
      <c r="CL2" s="433"/>
      <c r="CM2" s="433"/>
      <c r="CN2" s="434"/>
      <c r="CO2" s="432" t="s">
        <v>1615</v>
      </c>
      <c r="CP2" s="433"/>
      <c r="CQ2" s="433"/>
      <c r="CR2" s="434"/>
      <c r="CS2" s="432" t="s">
        <v>1616</v>
      </c>
      <c r="CT2" s="433"/>
      <c r="CU2" s="433"/>
      <c r="CV2" s="434"/>
      <c r="CW2" s="432" t="s">
        <v>1617</v>
      </c>
      <c r="CX2" s="433"/>
      <c r="CY2" s="433"/>
      <c r="CZ2" s="434"/>
      <c r="DA2" s="432" t="s">
        <v>1618</v>
      </c>
      <c r="DB2" s="433"/>
      <c r="DC2" s="433"/>
      <c r="DD2" s="434"/>
      <c r="DE2" s="432" t="s">
        <v>1619</v>
      </c>
      <c r="DF2" s="433"/>
      <c r="DG2" s="433"/>
      <c r="DH2" s="434"/>
      <c r="DI2" s="432" t="s">
        <v>1620</v>
      </c>
      <c r="DJ2" s="433"/>
      <c r="DK2" s="433"/>
      <c r="DL2" s="434"/>
      <c r="DM2" s="453" t="s">
        <v>1702</v>
      </c>
      <c r="DN2" s="454"/>
      <c r="DO2" s="454"/>
      <c r="DP2" s="455"/>
      <c r="DQ2" s="453" t="s">
        <v>1703</v>
      </c>
      <c r="DR2" s="454"/>
      <c r="DS2" s="454"/>
      <c r="DT2" s="455"/>
      <c r="DU2" s="432" t="s">
        <v>1621</v>
      </c>
      <c r="DV2" s="433"/>
      <c r="DW2" s="433"/>
      <c r="DX2" s="434"/>
      <c r="DY2" s="453" t="e">
        <f>IF(#REF!="","DFF7：(未使用) / 【受託帳簿】業務区分",IF(#REF!="00000MUN","DFF7：(未使用)","DFF7：【受託帳簿】業務区分"))</f>
        <v>#REF!</v>
      </c>
      <c r="DZ2" s="454"/>
      <c r="EA2" s="454"/>
      <c r="EB2" s="455"/>
      <c r="EC2" s="432" t="s">
        <v>1622</v>
      </c>
      <c r="ED2" s="433"/>
      <c r="EE2" s="433"/>
      <c r="EF2" s="434"/>
      <c r="EG2" s="432" t="s">
        <v>1623</v>
      </c>
      <c r="EH2" s="433"/>
      <c r="EI2" s="433"/>
      <c r="EJ2" s="434"/>
      <c r="EK2" s="432" t="s">
        <v>1624</v>
      </c>
      <c r="EL2" s="433"/>
      <c r="EM2" s="433"/>
      <c r="EN2" s="434"/>
      <c r="EO2" s="432" t="s">
        <v>1625</v>
      </c>
      <c r="EP2" s="433"/>
      <c r="EQ2" s="433"/>
      <c r="ER2" s="434"/>
      <c r="ES2" s="432" t="s">
        <v>1626</v>
      </c>
      <c r="ET2" s="433"/>
      <c r="EU2" s="433"/>
      <c r="EV2" s="434"/>
      <c r="EW2" s="432" t="s">
        <v>1627</v>
      </c>
      <c r="EX2" s="433"/>
      <c r="EY2" s="433"/>
      <c r="EZ2" s="434"/>
      <c r="FA2" s="432" t="s">
        <v>1628</v>
      </c>
      <c r="FB2" s="433"/>
      <c r="FC2" s="433"/>
      <c r="FD2" s="434"/>
      <c r="FE2" s="432" t="s">
        <v>1629</v>
      </c>
      <c r="FF2" s="433"/>
      <c r="FG2" s="433"/>
      <c r="FH2" s="434"/>
      <c r="FI2" s="432" t="s">
        <v>1630</v>
      </c>
      <c r="FJ2" s="433"/>
      <c r="FK2" s="433"/>
      <c r="FL2" s="434"/>
      <c r="FM2" s="432" t="s">
        <v>1631</v>
      </c>
      <c r="FN2" s="433"/>
      <c r="FO2" s="433"/>
      <c r="FP2" s="434"/>
      <c r="FQ2" s="432" t="s">
        <v>1632</v>
      </c>
      <c r="FR2" s="433"/>
      <c r="FS2" s="433"/>
      <c r="FT2" s="434"/>
      <c r="FU2" s="432" t="s">
        <v>1633</v>
      </c>
      <c r="FV2" s="433"/>
      <c r="FW2" s="433"/>
      <c r="FX2" s="434"/>
      <c r="FY2" s="432" t="s">
        <v>1634</v>
      </c>
      <c r="FZ2" s="433"/>
      <c r="GA2" s="433"/>
      <c r="GB2" s="434"/>
      <c r="GC2" s="432" t="s">
        <v>1635</v>
      </c>
      <c r="GD2" s="433"/>
      <c r="GE2" s="433"/>
      <c r="GF2" s="434"/>
      <c r="GG2" s="432" t="s">
        <v>1636</v>
      </c>
      <c r="GH2" s="433"/>
      <c r="GI2" s="433"/>
      <c r="GJ2" s="434"/>
      <c r="GK2" s="432" t="s">
        <v>1637</v>
      </c>
      <c r="GL2" s="433"/>
      <c r="GM2" s="433"/>
      <c r="GN2" s="434"/>
      <c r="GO2" s="432" t="s">
        <v>1638</v>
      </c>
      <c r="GP2" s="433"/>
      <c r="GQ2" s="433"/>
      <c r="GR2" s="434"/>
      <c r="GS2" s="432" t="s">
        <v>1639</v>
      </c>
      <c r="GT2" s="433"/>
      <c r="GU2" s="433"/>
      <c r="GV2" s="434"/>
      <c r="GW2" s="432" t="s">
        <v>1640</v>
      </c>
      <c r="GX2" s="433"/>
      <c r="GY2" s="433"/>
      <c r="GZ2" s="434"/>
    </row>
    <row r="3" spans="1:208" s="318" customFormat="1">
      <c r="A3" s="456"/>
      <c r="B3" s="435" t="s">
        <v>1641</v>
      </c>
      <c r="C3" s="436"/>
      <c r="D3" s="435" t="s">
        <v>1642</v>
      </c>
      <c r="E3" s="436"/>
      <c r="F3" s="439" t="s">
        <v>1643</v>
      </c>
      <c r="G3" s="439" t="s">
        <v>1644</v>
      </c>
      <c r="H3" s="441" t="s">
        <v>1645</v>
      </c>
      <c r="I3" s="442"/>
      <c r="J3" s="442"/>
      <c r="K3" s="442"/>
      <c r="L3" s="442"/>
      <c r="M3" s="442"/>
      <c r="N3" s="442"/>
      <c r="O3" s="442"/>
      <c r="P3" s="442"/>
      <c r="Q3" s="443"/>
      <c r="R3" s="441" t="s">
        <v>1646</v>
      </c>
      <c r="S3" s="442"/>
      <c r="T3" s="442"/>
      <c r="U3" s="442"/>
      <c r="V3" s="442"/>
      <c r="W3" s="442"/>
      <c r="X3" s="442"/>
      <c r="Y3" s="442"/>
      <c r="Z3" s="442"/>
      <c r="AA3" s="442"/>
      <c r="AB3" s="442"/>
      <c r="AC3" s="443"/>
      <c r="AD3" s="447" t="s">
        <v>1647</v>
      </c>
      <c r="AE3" s="448"/>
      <c r="AF3" s="448"/>
      <c r="AG3" s="448"/>
      <c r="AH3" s="448"/>
      <c r="AI3" s="448"/>
      <c r="AJ3" s="449"/>
      <c r="AK3" s="416" t="s">
        <v>891</v>
      </c>
      <c r="AL3" s="417"/>
      <c r="AM3" s="417"/>
      <c r="AN3" s="417"/>
      <c r="AO3" s="417"/>
      <c r="AP3" s="417"/>
      <c r="AQ3" s="417"/>
      <c r="AR3" s="417"/>
      <c r="AS3" s="417"/>
      <c r="AT3" s="417"/>
      <c r="AU3" s="417"/>
      <c r="AV3" s="417"/>
      <c r="AW3" s="417"/>
      <c r="AX3" s="417"/>
      <c r="AY3" s="417"/>
      <c r="AZ3" s="417"/>
      <c r="BA3" s="417"/>
      <c r="BB3" s="417"/>
      <c r="BC3" s="417"/>
      <c r="BD3" s="417"/>
      <c r="BE3" s="417"/>
      <c r="BF3" s="417"/>
      <c r="BG3" s="417"/>
      <c r="BH3" s="459"/>
      <c r="BI3" s="414" t="s">
        <v>1262</v>
      </c>
      <c r="BJ3" s="414" t="s">
        <v>1648</v>
      </c>
      <c r="BK3" s="414" t="s">
        <v>1649</v>
      </c>
      <c r="BL3" s="414" t="s">
        <v>359</v>
      </c>
      <c r="BM3" s="414" t="s">
        <v>1262</v>
      </c>
      <c r="BN3" s="414" t="s">
        <v>1648</v>
      </c>
      <c r="BO3" s="414" t="s">
        <v>1649</v>
      </c>
      <c r="BP3" s="414" t="s">
        <v>359</v>
      </c>
      <c r="BQ3" s="414" t="s">
        <v>1262</v>
      </c>
      <c r="BR3" s="414" t="s">
        <v>1648</v>
      </c>
      <c r="BS3" s="414" t="s">
        <v>1649</v>
      </c>
      <c r="BT3" s="414" t="s">
        <v>359</v>
      </c>
      <c r="BU3" s="414" t="s">
        <v>1262</v>
      </c>
      <c r="BV3" s="414" t="s">
        <v>1648</v>
      </c>
      <c r="BW3" s="414" t="s">
        <v>1649</v>
      </c>
      <c r="BX3" s="414" t="s">
        <v>359</v>
      </c>
      <c r="BY3" s="414" t="s">
        <v>1262</v>
      </c>
      <c r="BZ3" s="414" t="s">
        <v>1648</v>
      </c>
      <c r="CA3" s="414" t="s">
        <v>1649</v>
      </c>
      <c r="CB3" s="414" t="s">
        <v>359</v>
      </c>
      <c r="CC3" s="414" t="s">
        <v>1262</v>
      </c>
      <c r="CD3" s="414" t="s">
        <v>1648</v>
      </c>
      <c r="CE3" s="414" t="s">
        <v>1649</v>
      </c>
      <c r="CF3" s="414" t="s">
        <v>359</v>
      </c>
      <c r="CG3" s="414" t="s">
        <v>1262</v>
      </c>
      <c r="CH3" s="414" t="s">
        <v>1648</v>
      </c>
      <c r="CI3" s="414" t="s">
        <v>1649</v>
      </c>
      <c r="CJ3" s="414" t="s">
        <v>359</v>
      </c>
      <c r="CK3" s="414" t="s">
        <v>1262</v>
      </c>
      <c r="CL3" s="414" t="s">
        <v>1648</v>
      </c>
      <c r="CM3" s="414" t="s">
        <v>1649</v>
      </c>
      <c r="CN3" s="414" t="s">
        <v>359</v>
      </c>
      <c r="CO3" s="414" t="s">
        <v>1262</v>
      </c>
      <c r="CP3" s="414" t="s">
        <v>1648</v>
      </c>
      <c r="CQ3" s="414" t="s">
        <v>1649</v>
      </c>
      <c r="CR3" s="414" t="s">
        <v>359</v>
      </c>
      <c r="CS3" s="414" t="s">
        <v>1262</v>
      </c>
      <c r="CT3" s="414" t="s">
        <v>1648</v>
      </c>
      <c r="CU3" s="414" t="s">
        <v>1649</v>
      </c>
      <c r="CV3" s="414" t="s">
        <v>359</v>
      </c>
      <c r="CW3" s="414" t="s">
        <v>1262</v>
      </c>
      <c r="CX3" s="414" t="s">
        <v>1648</v>
      </c>
      <c r="CY3" s="414" t="s">
        <v>1649</v>
      </c>
      <c r="CZ3" s="414" t="s">
        <v>359</v>
      </c>
      <c r="DA3" s="414" t="s">
        <v>1262</v>
      </c>
      <c r="DB3" s="414" t="s">
        <v>1648</v>
      </c>
      <c r="DC3" s="414" t="s">
        <v>1649</v>
      </c>
      <c r="DD3" s="414" t="s">
        <v>359</v>
      </c>
      <c r="DE3" s="414" t="s">
        <v>1262</v>
      </c>
      <c r="DF3" s="414" t="s">
        <v>1648</v>
      </c>
      <c r="DG3" s="414" t="s">
        <v>1649</v>
      </c>
      <c r="DH3" s="414" t="s">
        <v>359</v>
      </c>
      <c r="DI3" s="414" t="s">
        <v>1262</v>
      </c>
      <c r="DJ3" s="414" t="s">
        <v>1648</v>
      </c>
      <c r="DK3" s="414" t="s">
        <v>1649</v>
      </c>
      <c r="DL3" s="414" t="s">
        <v>359</v>
      </c>
      <c r="DM3" s="414" t="s">
        <v>1262</v>
      </c>
      <c r="DN3" s="414" t="s">
        <v>1648</v>
      </c>
      <c r="DO3" s="414" t="s">
        <v>1649</v>
      </c>
      <c r="DP3" s="414" t="s">
        <v>359</v>
      </c>
      <c r="DQ3" s="414" t="s">
        <v>1262</v>
      </c>
      <c r="DR3" s="414" t="s">
        <v>1648</v>
      </c>
      <c r="DS3" s="414" t="s">
        <v>1649</v>
      </c>
      <c r="DT3" s="414" t="s">
        <v>359</v>
      </c>
      <c r="DU3" s="414" t="s">
        <v>1262</v>
      </c>
      <c r="DV3" s="414" t="s">
        <v>1648</v>
      </c>
      <c r="DW3" s="414" t="s">
        <v>1649</v>
      </c>
      <c r="DX3" s="414" t="s">
        <v>359</v>
      </c>
      <c r="DY3" s="414" t="s">
        <v>1262</v>
      </c>
      <c r="DZ3" s="414" t="s">
        <v>1648</v>
      </c>
      <c r="EA3" s="414" t="s">
        <v>1649</v>
      </c>
      <c r="EB3" s="414" t="s">
        <v>359</v>
      </c>
      <c r="EC3" s="414" t="s">
        <v>1262</v>
      </c>
      <c r="ED3" s="414" t="s">
        <v>1648</v>
      </c>
      <c r="EE3" s="414" t="s">
        <v>1649</v>
      </c>
      <c r="EF3" s="414" t="s">
        <v>359</v>
      </c>
      <c r="EG3" s="414" t="s">
        <v>1262</v>
      </c>
      <c r="EH3" s="414" t="s">
        <v>1648</v>
      </c>
      <c r="EI3" s="414" t="s">
        <v>1649</v>
      </c>
      <c r="EJ3" s="414" t="s">
        <v>359</v>
      </c>
      <c r="EK3" s="414" t="s">
        <v>1262</v>
      </c>
      <c r="EL3" s="414" t="s">
        <v>1648</v>
      </c>
      <c r="EM3" s="414" t="s">
        <v>1649</v>
      </c>
      <c r="EN3" s="414" t="s">
        <v>359</v>
      </c>
      <c r="EO3" s="414" t="s">
        <v>1262</v>
      </c>
      <c r="EP3" s="414" t="s">
        <v>1648</v>
      </c>
      <c r="EQ3" s="414" t="s">
        <v>1649</v>
      </c>
      <c r="ER3" s="414" t="s">
        <v>359</v>
      </c>
      <c r="ES3" s="414" t="s">
        <v>1262</v>
      </c>
      <c r="ET3" s="414" t="s">
        <v>1648</v>
      </c>
      <c r="EU3" s="414" t="s">
        <v>1649</v>
      </c>
      <c r="EV3" s="414" t="s">
        <v>359</v>
      </c>
      <c r="EW3" s="414" t="s">
        <v>1262</v>
      </c>
      <c r="EX3" s="414" t="s">
        <v>1648</v>
      </c>
      <c r="EY3" s="414" t="s">
        <v>1649</v>
      </c>
      <c r="EZ3" s="414" t="s">
        <v>359</v>
      </c>
      <c r="FA3" s="414" t="s">
        <v>1262</v>
      </c>
      <c r="FB3" s="414" t="s">
        <v>1648</v>
      </c>
      <c r="FC3" s="414" t="s">
        <v>1649</v>
      </c>
      <c r="FD3" s="414" t="s">
        <v>359</v>
      </c>
      <c r="FE3" s="414" t="s">
        <v>1262</v>
      </c>
      <c r="FF3" s="414" t="s">
        <v>1648</v>
      </c>
      <c r="FG3" s="414" t="s">
        <v>1649</v>
      </c>
      <c r="FH3" s="414" t="s">
        <v>359</v>
      </c>
      <c r="FI3" s="414" t="s">
        <v>1262</v>
      </c>
      <c r="FJ3" s="414" t="s">
        <v>1648</v>
      </c>
      <c r="FK3" s="414" t="s">
        <v>1649</v>
      </c>
      <c r="FL3" s="414" t="s">
        <v>359</v>
      </c>
      <c r="FM3" s="414" t="s">
        <v>1262</v>
      </c>
      <c r="FN3" s="414" t="s">
        <v>1648</v>
      </c>
      <c r="FO3" s="414" t="s">
        <v>1649</v>
      </c>
      <c r="FP3" s="414" t="s">
        <v>359</v>
      </c>
      <c r="FQ3" s="414" t="s">
        <v>1262</v>
      </c>
      <c r="FR3" s="414" t="s">
        <v>1648</v>
      </c>
      <c r="FS3" s="414" t="s">
        <v>1649</v>
      </c>
      <c r="FT3" s="414" t="s">
        <v>359</v>
      </c>
      <c r="FU3" s="414" t="s">
        <v>1262</v>
      </c>
      <c r="FV3" s="414" t="s">
        <v>1648</v>
      </c>
      <c r="FW3" s="414" t="s">
        <v>1649</v>
      </c>
      <c r="FX3" s="414" t="s">
        <v>359</v>
      </c>
      <c r="FY3" s="414" t="s">
        <v>1262</v>
      </c>
      <c r="FZ3" s="414" t="s">
        <v>1648</v>
      </c>
      <c r="GA3" s="414" t="s">
        <v>1649</v>
      </c>
      <c r="GB3" s="414" t="s">
        <v>359</v>
      </c>
      <c r="GC3" s="414" t="s">
        <v>1262</v>
      </c>
      <c r="GD3" s="414" t="s">
        <v>1648</v>
      </c>
      <c r="GE3" s="414" t="s">
        <v>1649</v>
      </c>
      <c r="GF3" s="414" t="s">
        <v>359</v>
      </c>
      <c r="GG3" s="414" t="s">
        <v>1262</v>
      </c>
      <c r="GH3" s="414" t="s">
        <v>1648</v>
      </c>
      <c r="GI3" s="414" t="s">
        <v>1649</v>
      </c>
      <c r="GJ3" s="414" t="s">
        <v>359</v>
      </c>
      <c r="GK3" s="414" t="s">
        <v>1262</v>
      </c>
      <c r="GL3" s="414" t="s">
        <v>1648</v>
      </c>
      <c r="GM3" s="414" t="s">
        <v>1649</v>
      </c>
      <c r="GN3" s="414" t="s">
        <v>359</v>
      </c>
      <c r="GO3" s="414" t="s">
        <v>1262</v>
      </c>
      <c r="GP3" s="414" t="s">
        <v>1648</v>
      </c>
      <c r="GQ3" s="414" t="s">
        <v>1649</v>
      </c>
      <c r="GR3" s="414" t="s">
        <v>359</v>
      </c>
      <c r="GS3" s="414" t="s">
        <v>1262</v>
      </c>
      <c r="GT3" s="414" t="s">
        <v>1648</v>
      </c>
      <c r="GU3" s="414" t="s">
        <v>1649</v>
      </c>
      <c r="GV3" s="414" t="s">
        <v>359</v>
      </c>
      <c r="GW3" s="414" t="s">
        <v>1262</v>
      </c>
      <c r="GX3" s="414" t="s">
        <v>1648</v>
      </c>
      <c r="GY3" s="414" t="s">
        <v>1649</v>
      </c>
      <c r="GZ3" s="414" t="s">
        <v>359</v>
      </c>
    </row>
    <row r="4" spans="1:208" s="318" customFormat="1">
      <c r="A4" s="456"/>
      <c r="B4" s="437"/>
      <c r="C4" s="438"/>
      <c r="D4" s="437"/>
      <c r="E4" s="438"/>
      <c r="F4" s="440"/>
      <c r="G4" s="440"/>
      <c r="H4" s="444"/>
      <c r="I4" s="445"/>
      <c r="J4" s="445"/>
      <c r="K4" s="445"/>
      <c r="L4" s="445"/>
      <c r="M4" s="445"/>
      <c r="N4" s="445"/>
      <c r="O4" s="445"/>
      <c r="P4" s="445"/>
      <c r="Q4" s="446"/>
      <c r="R4" s="444"/>
      <c r="S4" s="445"/>
      <c r="T4" s="445"/>
      <c r="U4" s="445"/>
      <c r="V4" s="445"/>
      <c r="W4" s="445"/>
      <c r="X4" s="445"/>
      <c r="Y4" s="445"/>
      <c r="Z4" s="445"/>
      <c r="AA4" s="445"/>
      <c r="AB4" s="445"/>
      <c r="AC4" s="446"/>
      <c r="AD4" s="450"/>
      <c r="AE4" s="451"/>
      <c r="AF4" s="451"/>
      <c r="AG4" s="451"/>
      <c r="AH4" s="451"/>
      <c r="AI4" s="451"/>
      <c r="AJ4" s="452"/>
      <c r="AK4" s="416"/>
      <c r="AL4" s="417"/>
      <c r="AM4" s="418"/>
      <c r="AN4" s="320"/>
      <c r="AO4" s="419" t="s">
        <v>1650</v>
      </c>
      <c r="AP4" s="420"/>
      <c r="AQ4" s="420"/>
      <c r="AR4" s="420"/>
      <c r="AS4" s="420"/>
      <c r="AT4" s="420"/>
      <c r="AU4" s="420"/>
      <c r="AV4" s="421"/>
      <c r="AW4" s="320"/>
      <c r="AX4" s="419" t="s">
        <v>1651</v>
      </c>
      <c r="AY4" s="420"/>
      <c r="AZ4" s="420"/>
      <c r="BA4" s="421"/>
      <c r="BB4" s="419" t="s">
        <v>1652</v>
      </c>
      <c r="BC4" s="420"/>
      <c r="BD4" s="420"/>
      <c r="BE4" s="420"/>
      <c r="BF4" s="420"/>
      <c r="BG4" s="421"/>
      <c r="BH4" s="321"/>
      <c r="BI4" s="422"/>
      <c r="BJ4" s="422"/>
      <c r="BK4" s="422"/>
      <c r="BL4" s="422"/>
      <c r="BM4" s="422"/>
      <c r="BN4" s="422"/>
      <c r="BO4" s="422"/>
      <c r="BP4" s="422"/>
      <c r="BQ4" s="422"/>
      <c r="BR4" s="422"/>
      <c r="BS4" s="422"/>
      <c r="BT4" s="422"/>
      <c r="BU4" s="422"/>
      <c r="BV4" s="415"/>
      <c r="BW4" s="422"/>
      <c r="BX4" s="422"/>
      <c r="BY4" s="415"/>
      <c r="BZ4" s="422"/>
      <c r="CA4" s="422"/>
      <c r="CB4" s="422"/>
      <c r="CC4" s="422"/>
      <c r="CD4" s="422"/>
      <c r="CE4" s="422"/>
      <c r="CF4" s="422"/>
      <c r="CG4" s="422"/>
      <c r="CH4" s="422"/>
      <c r="CI4" s="422"/>
      <c r="CJ4" s="422"/>
      <c r="CK4" s="422"/>
      <c r="CL4" s="422"/>
      <c r="CM4" s="422"/>
      <c r="CN4" s="422"/>
      <c r="CO4" s="422"/>
      <c r="CP4" s="422"/>
      <c r="CQ4" s="422"/>
      <c r="CR4" s="422"/>
      <c r="CS4" s="422"/>
      <c r="CT4" s="422"/>
      <c r="CU4" s="422"/>
      <c r="CV4" s="422"/>
      <c r="CW4" s="422"/>
      <c r="CX4" s="422"/>
      <c r="CY4" s="422"/>
      <c r="CZ4" s="422"/>
      <c r="DA4" s="422"/>
      <c r="DB4" s="422"/>
      <c r="DC4" s="422"/>
      <c r="DD4" s="422"/>
      <c r="DE4" s="422"/>
      <c r="DF4" s="422"/>
      <c r="DG4" s="422"/>
      <c r="DH4" s="422"/>
      <c r="DI4" s="422"/>
      <c r="DJ4" s="422"/>
      <c r="DK4" s="422"/>
      <c r="DL4" s="422"/>
      <c r="DM4" s="422"/>
      <c r="DN4" s="422"/>
      <c r="DO4" s="422"/>
      <c r="DP4" s="422"/>
      <c r="DQ4" s="422"/>
      <c r="DR4" s="422"/>
      <c r="DS4" s="422"/>
      <c r="DT4" s="422"/>
      <c r="DU4" s="422"/>
      <c r="DV4" s="422"/>
      <c r="DW4" s="422"/>
      <c r="DX4" s="422"/>
      <c r="DY4" s="422"/>
      <c r="DZ4" s="422"/>
      <c r="EA4" s="422"/>
      <c r="EB4" s="422"/>
      <c r="EC4" s="422"/>
      <c r="ED4" s="422"/>
      <c r="EE4" s="422"/>
      <c r="EF4" s="422"/>
      <c r="EG4" s="422"/>
      <c r="EH4" s="422"/>
      <c r="EI4" s="422"/>
      <c r="EJ4" s="422"/>
      <c r="EK4" s="422"/>
      <c r="EL4" s="422"/>
      <c r="EM4" s="422"/>
      <c r="EN4" s="422"/>
      <c r="EO4" s="422"/>
      <c r="EP4" s="422"/>
      <c r="EQ4" s="422"/>
      <c r="ER4" s="422"/>
      <c r="ES4" s="422"/>
      <c r="ET4" s="422"/>
      <c r="EU4" s="422"/>
      <c r="EV4" s="422"/>
      <c r="EW4" s="422"/>
      <c r="EX4" s="422"/>
      <c r="EY4" s="422"/>
      <c r="EZ4" s="422"/>
      <c r="FA4" s="422"/>
      <c r="FB4" s="422"/>
      <c r="FC4" s="422"/>
      <c r="FD4" s="422"/>
      <c r="FE4" s="422"/>
      <c r="FF4" s="422"/>
      <c r="FG4" s="422"/>
      <c r="FH4" s="422"/>
      <c r="FI4" s="422"/>
      <c r="FJ4" s="422"/>
      <c r="FK4" s="422"/>
      <c r="FL4" s="422"/>
      <c r="FM4" s="422"/>
      <c r="FN4" s="422"/>
      <c r="FO4" s="422"/>
      <c r="FP4" s="422"/>
      <c r="FQ4" s="422"/>
      <c r="FR4" s="422"/>
      <c r="FS4" s="422"/>
      <c r="FT4" s="422"/>
      <c r="FU4" s="422"/>
      <c r="FV4" s="422"/>
      <c r="FW4" s="422"/>
      <c r="FX4" s="422"/>
      <c r="FY4" s="422"/>
      <c r="FZ4" s="422"/>
      <c r="GA4" s="422"/>
      <c r="GB4" s="422"/>
      <c r="GC4" s="422"/>
      <c r="GD4" s="422"/>
      <c r="GE4" s="422"/>
      <c r="GF4" s="422"/>
      <c r="GG4" s="422"/>
      <c r="GH4" s="422"/>
      <c r="GI4" s="422"/>
      <c r="GJ4" s="422"/>
      <c r="GK4" s="422"/>
      <c r="GL4" s="422"/>
      <c r="GM4" s="422"/>
      <c r="GN4" s="422"/>
      <c r="GO4" s="422"/>
      <c r="GP4" s="422"/>
      <c r="GQ4" s="422"/>
      <c r="GR4" s="422"/>
      <c r="GS4" s="422"/>
      <c r="GT4" s="422"/>
      <c r="GU4" s="422"/>
      <c r="GV4" s="422"/>
      <c r="GW4" s="422"/>
      <c r="GX4" s="422"/>
      <c r="GY4" s="415"/>
      <c r="GZ4" s="415"/>
    </row>
    <row r="5" spans="1:208" s="318" customFormat="1" ht="39.950000000000003" customHeight="1">
      <c r="A5" s="322" t="s">
        <v>1653</v>
      </c>
      <c r="B5" s="423" t="s">
        <v>1678</v>
      </c>
      <c r="C5" s="424"/>
      <c r="D5" s="425" t="s">
        <v>1679</v>
      </c>
      <c r="E5" s="426"/>
      <c r="F5" s="327"/>
      <c r="G5" s="327" t="s">
        <v>995</v>
      </c>
      <c r="H5" s="427" t="s">
        <v>1680</v>
      </c>
      <c r="I5" s="428"/>
      <c r="J5" s="428"/>
      <c r="K5" s="428"/>
      <c r="L5" s="428"/>
      <c r="M5" s="428"/>
      <c r="N5" s="428"/>
      <c r="O5" s="428"/>
      <c r="P5" s="428"/>
      <c r="Q5" s="429"/>
      <c r="R5" s="427" t="s">
        <v>1681</v>
      </c>
      <c r="S5" s="428"/>
      <c r="T5" s="428"/>
      <c r="U5" s="428"/>
      <c r="V5" s="428"/>
      <c r="W5" s="428"/>
      <c r="X5" s="428"/>
      <c r="Y5" s="428"/>
      <c r="Z5" s="428"/>
      <c r="AA5" s="428"/>
      <c r="AB5" s="428"/>
      <c r="AC5" s="429"/>
      <c r="AD5" s="427" t="s">
        <v>1682</v>
      </c>
      <c r="AE5" s="430"/>
      <c r="AF5" s="430"/>
      <c r="AG5" s="430"/>
      <c r="AH5" s="430"/>
      <c r="AI5" s="430"/>
      <c r="AJ5" s="431"/>
      <c r="AK5" s="406"/>
      <c r="AL5" s="407"/>
      <c r="AM5" s="408"/>
      <c r="AN5" s="328"/>
      <c r="AO5" s="409"/>
      <c r="AP5" s="410"/>
      <c r="AQ5" s="410"/>
      <c r="AR5" s="410"/>
      <c r="AS5" s="410"/>
      <c r="AT5" s="410"/>
      <c r="AU5" s="410"/>
      <c r="AV5" s="411"/>
      <c r="AW5" s="328"/>
      <c r="AX5" s="409"/>
      <c r="AY5" s="412"/>
      <c r="AZ5" s="412"/>
      <c r="BA5" s="413"/>
      <c r="BB5" s="409"/>
      <c r="BC5" s="412"/>
      <c r="BD5" s="412"/>
      <c r="BE5" s="412"/>
      <c r="BF5" s="412"/>
      <c r="BG5" s="413"/>
      <c r="BH5" s="329"/>
      <c r="BI5" s="330" t="s">
        <v>1033</v>
      </c>
      <c r="BJ5" s="330" t="s">
        <v>1072</v>
      </c>
      <c r="BK5" s="330" t="s">
        <v>1659</v>
      </c>
      <c r="BL5" s="330" t="s">
        <v>1008</v>
      </c>
      <c r="BM5" s="330" t="s">
        <v>1033</v>
      </c>
      <c r="BN5" s="330" t="s">
        <v>1080</v>
      </c>
      <c r="BO5" s="330" t="s">
        <v>1659</v>
      </c>
      <c r="BP5" s="330" t="s">
        <v>1008</v>
      </c>
      <c r="BQ5" s="330" t="s">
        <v>996</v>
      </c>
      <c r="BR5" s="331" t="s">
        <v>1660</v>
      </c>
      <c r="BS5" s="331" t="s">
        <v>1683</v>
      </c>
      <c r="BT5" s="331" t="s">
        <v>1008</v>
      </c>
      <c r="BU5" s="330" t="s">
        <v>1089</v>
      </c>
      <c r="BV5" s="331" t="s">
        <v>1684</v>
      </c>
      <c r="BW5" s="331" t="s">
        <v>1685</v>
      </c>
      <c r="BX5" s="331" t="s">
        <v>1008</v>
      </c>
      <c r="BY5" s="330" t="s">
        <v>996</v>
      </c>
      <c r="BZ5" s="331" t="s">
        <v>1686</v>
      </c>
      <c r="CA5" s="331" t="s">
        <v>1687</v>
      </c>
      <c r="CB5" s="331" t="s">
        <v>1688</v>
      </c>
      <c r="CC5" s="330" t="s">
        <v>996</v>
      </c>
      <c r="CD5" s="331" t="s">
        <v>1569</v>
      </c>
      <c r="CE5" s="331" t="s">
        <v>1661</v>
      </c>
      <c r="CF5" s="331" t="s">
        <v>1662</v>
      </c>
      <c r="CG5" s="330" t="s">
        <v>996</v>
      </c>
      <c r="CH5" s="331" t="s">
        <v>1570</v>
      </c>
      <c r="CI5" s="331" t="s">
        <v>1571</v>
      </c>
      <c r="CJ5" s="331" t="s">
        <v>1654</v>
      </c>
      <c r="CK5" s="330" t="s">
        <v>996</v>
      </c>
      <c r="CL5" s="331" t="s">
        <v>1663</v>
      </c>
      <c r="CM5" s="331" t="s">
        <v>1664</v>
      </c>
      <c r="CN5" s="331" t="s">
        <v>1572</v>
      </c>
      <c r="CO5" s="330" t="s">
        <v>996</v>
      </c>
      <c r="CP5" s="331" t="s">
        <v>1573</v>
      </c>
      <c r="CQ5" s="331" t="s">
        <v>1574</v>
      </c>
      <c r="CR5" s="331" t="s">
        <v>1665</v>
      </c>
      <c r="CS5" s="330" t="s">
        <v>996</v>
      </c>
      <c r="CT5" s="331" t="s">
        <v>1437</v>
      </c>
      <c r="CU5" s="331" t="s">
        <v>1666</v>
      </c>
      <c r="CV5" s="331" t="s">
        <v>1008</v>
      </c>
      <c r="CW5" s="330" t="s">
        <v>1033</v>
      </c>
      <c r="CX5" s="331" t="s">
        <v>1438</v>
      </c>
      <c r="CY5" s="331" t="s">
        <v>1438</v>
      </c>
      <c r="CZ5" s="330" t="s">
        <v>1008</v>
      </c>
      <c r="DA5" s="330" t="s">
        <v>1033</v>
      </c>
      <c r="DB5" s="331" t="s">
        <v>1667</v>
      </c>
      <c r="DC5" s="331" t="s">
        <v>1667</v>
      </c>
      <c r="DD5" s="331" t="s">
        <v>1008</v>
      </c>
      <c r="DE5" s="330" t="s">
        <v>1008</v>
      </c>
      <c r="DF5" s="331" t="s">
        <v>1008</v>
      </c>
      <c r="DG5" s="331" t="s">
        <v>1008</v>
      </c>
      <c r="DH5" s="331" t="s">
        <v>1008</v>
      </c>
      <c r="DI5" s="330" t="s">
        <v>1689</v>
      </c>
      <c r="DJ5" s="331" t="s">
        <v>1668</v>
      </c>
      <c r="DK5" s="331" t="s">
        <v>1690</v>
      </c>
      <c r="DL5" s="331" t="s">
        <v>1008</v>
      </c>
      <c r="DM5" s="330" t="s">
        <v>1008</v>
      </c>
      <c r="DN5" s="331" t="s">
        <v>1008</v>
      </c>
      <c r="DO5" s="331" t="s">
        <v>1008</v>
      </c>
      <c r="DP5" s="331" t="s">
        <v>1575</v>
      </c>
      <c r="DQ5" s="330" t="s">
        <v>1008</v>
      </c>
      <c r="DR5" s="331" t="s">
        <v>1008</v>
      </c>
      <c r="DS5" s="331" t="s">
        <v>1008</v>
      </c>
      <c r="DT5" s="331" t="s">
        <v>1575</v>
      </c>
      <c r="DU5" s="330" t="s">
        <v>996</v>
      </c>
      <c r="DV5" s="331" t="s">
        <v>1576</v>
      </c>
      <c r="DW5" s="331" t="s">
        <v>1577</v>
      </c>
      <c r="DX5" s="331" t="s">
        <v>1008</v>
      </c>
      <c r="DY5" s="330" t="s">
        <v>1008</v>
      </c>
      <c r="DZ5" s="331" t="s">
        <v>1008</v>
      </c>
      <c r="EA5" s="331" t="s">
        <v>1008</v>
      </c>
      <c r="EB5" s="331" t="s">
        <v>1008</v>
      </c>
      <c r="EC5" s="330" t="s">
        <v>1008</v>
      </c>
      <c r="ED5" s="331" t="s">
        <v>1008</v>
      </c>
      <c r="EE5" s="331" t="s">
        <v>1008</v>
      </c>
      <c r="EF5" s="331" t="s">
        <v>1691</v>
      </c>
      <c r="EG5" s="330" t="s">
        <v>1008</v>
      </c>
      <c r="EH5" s="331" t="s">
        <v>1008</v>
      </c>
      <c r="EI5" s="331" t="s">
        <v>1008</v>
      </c>
      <c r="EJ5" s="330" t="s">
        <v>1008</v>
      </c>
      <c r="EK5" s="330" t="s">
        <v>1008</v>
      </c>
      <c r="EL5" s="331" t="s">
        <v>1008</v>
      </c>
      <c r="EM5" s="331" t="s">
        <v>1008</v>
      </c>
      <c r="EN5" s="330" t="s">
        <v>1008</v>
      </c>
      <c r="EO5" s="330" t="s">
        <v>1008</v>
      </c>
      <c r="EP5" s="331" t="s">
        <v>1008</v>
      </c>
      <c r="EQ5" s="331" t="s">
        <v>1008</v>
      </c>
      <c r="ER5" s="330" t="s">
        <v>1008</v>
      </c>
      <c r="ES5" s="330" t="s">
        <v>1008</v>
      </c>
      <c r="ET5" s="331" t="s">
        <v>1008</v>
      </c>
      <c r="EU5" s="331" t="s">
        <v>1008</v>
      </c>
      <c r="EV5" s="330" t="s">
        <v>1008</v>
      </c>
      <c r="EW5" s="330" t="s">
        <v>1008</v>
      </c>
      <c r="EX5" s="330" t="s">
        <v>1008</v>
      </c>
      <c r="EY5" s="330" t="s">
        <v>1008</v>
      </c>
      <c r="EZ5" s="330" t="s">
        <v>1008</v>
      </c>
      <c r="FA5" s="330" t="s">
        <v>1008</v>
      </c>
      <c r="FB5" s="330" t="s">
        <v>1008</v>
      </c>
      <c r="FC5" s="330" t="s">
        <v>1008</v>
      </c>
      <c r="FD5" s="330" t="s">
        <v>1008</v>
      </c>
      <c r="FE5" s="330" t="s">
        <v>1008</v>
      </c>
      <c r="FF5" s="330" t="s">
        <v>1008</v>
      </c>
      <c r="FG5" s="330" t="s">
        <v>1008</v>
      </c>
      <c r="FH5" s="330" t="s">
        <v>1008</v>
      </c>
      <c r="FI5" s="330" t="s">
        <v>1656</v>
      </c>
      <c r="FJ5" s="330" t="s">
        <v>1669</v>
      </c>
      <c r="FK5" s="330" t="s">
        <v>1670</v>
      </c>
      <c r="FL5" s="330" t="s">
        <v>1008</v>
      </c>
      <c r="FM5" s="324" t="s">
        <v>1671</v>
      </c>
      <c r="FN5" s="326" t="s">
        <v>1672</v>
      </c>
      <c r="FO5" s="325" t="s">
        <v>1766</v>
      </c>
      <c r="FP5" s="325" t="s">
        <v>1008</v>
      </c>
      <c r="FQ5" s="324" t="s">
        <v>1655</v>
      </c>
      <c r="FR5" s="326" t="s">
        <v>1673</v>
      </c>
      <c r="FS5" s="325" t="s">
        <v>1674</v>
      </c>
      <c r="FT5" s="325" t="s">
        <v>1008</v>
      </c>
      <c r="FU5" s="324" t="s">
        <v>1655</v>
      </c>
      <c r="FV5" s="326" t="s">
        <v>1578</v>
      </c>
      <c r="FW5" s="325" t="s">
        <v>1579</v>
      </c>
      <c r="FX5" s="325" t="s">
        <v>1692</v>
      </c>
      <c r="FY5" s="324" t="s">
        <v>1655</v>
      </c>
      <c r="FZ5" s="326" t="s">
        <v>1675</v>
      </c>
      <c r="GA5" s="325" t="s">
        <v>1693</v>
      </c>
      <c r="GB5" s="325" t="s">
        <v>1008</v>
      </c>
      <c r="GC5" s="324" t="s">
        <v>996</v>
      </c>
      <c r="GD5" s="326" t="s">
        <v>1580</v>
      </c>
      <c r="GE5" s="325" t="s">
        <v>1676</v>
      </c>
      <c r="GF5" s="325" t="s">
        <v>1008</v>
      </c>
      <c r="GG5" s="324" t="s">
        <v>996</v>
      </c>
      <c r="GH5" s="326" t="s">
        <v>1581</v>
      </c>
      <c r="GI5" s="325" t="s">
        <v>1676</v>
      </c>
      <c r="GJ5" s="325" t="s">
        <v>1008</v>
      </c>
      <c r="GK5" s="324" t="s">
        <v>1655</v>
      </c>
      <c r="GL5" s="326" t="s">
        <v>1694</v>
      </c>
      <c r="GM5" s="325" t="s">
        <v>1695</v>
      </c>
      <c r="GN5" s="325" t="s">
        <v>1008</v>
      </c>
      <c r="GO5" s="324" t="s">
        <v>996</v>
      </c>
      <c r="GP5" s="326" t="s">
        <v>1582</v>
      </c>
      <c r="GQ5" s="325" t="s">
        <v>1676</v>
      </c>
      <c r="GR5" s="325" t="s">
        <v>1008</v>
      </c>
      <c r="GS5" s="324" t="s">
        <v>1655</v>
      </c>
      <c r="GT5" s="326" t="s">
        <v>1696</v>
      </c>
      <c r="GU5" s="325" t="s">
        <v>1776</v>
      </c>
      <c r="GV5" s="325" t="s">
        <v>1008</v>
      </c>
      <c r="GW5" s="324" t="s">
        <v>1655</v>
      </c>
      <c r="GX5" s="326" t="s">
        <v>1677</v>
      </c>
      <c r="GY5" s="325" t="s">
        <v>1579</v>
      </c>
      <c r="GZ5" s="325" t="s">
        <v>1008</v>
      </c>
    </row>
    <row r="6" spans="1:208" ht="39.950000000000003" customHeight="1">
      <c r="A6" s="337" t="s">
        <v>1714</v>
      </c>
      <c r="B6" s="460" t="s">
        <v>1717</v>
      </c>
      <c r="C6" s="461"/>
      <c r="D6" s="460" t="s">
        <v>1718</v>
      </c>
      <c r="E6" s="461"/>
      <c r="F6" s="336" t="s">
        <v>995</v>
      </c>
      <c r="G6" s="336"/>
      <c r="H6" s="462" t="s">
        <v>1719</v>
      </c>
      <c r="I6" s="463"/>
      <c r="J6" s="463"/>
      <c r="K6" s="463"/>
      <c r="L6" s="463"/>
      <c r="M6" s="463"/>
      <c r="N6" s="463"/>
      <c r="O6" s="463"/>
      <c r="P6" s="463"/>
      <c r="Q6" s="464"/>
      <c r="R6" s="465" t="s">
        <v>1720</v>
      </c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7"/>
      <c r="AD6" s="465" t="s">
        <v>1721</v>
      </c>
      <c r="AE6" s="466"/>
      <c r="AF6" s="466"/>
      <c r="AG6" s="466"/>
      <c r="AH6" s="466"/>
      <c r="AI6" s="466"/>
      <c r="AJ6" s="467"/>
      <c r="AK6" s="468"/>
      <c r="AL6" s="469"/>
      <c r="AM6" s="470"/>
      <c r="AN6" s="335"/>
      <c r="AO6" s="471"/>
      <c r="AP6" s="472"/>
      <c r="AQ6" s="472"/>
      <c r="AR6" s="472"/>
      <c r="AS6" s="472"/>
      <c r="AT6" s="472"/>
      <c r="AU6" s="472"/>
      <c r="AV6" s="473"/>
      <c r="AW6" s="335"/>
      <c r="AX6" s="471"/>
      <c r="AY6" s="474"/>
      <c r="AZ6" s="474"/>
      <c r="BA6" s="475"/>
      <c r="BB6" s="471"/>
      <c r="BC6" s="474"/>
      <c r="BD6" s="474"/>
      <c r="BE6" s="474"/>
      <c r="BF6" s="474"/>
      <c r="BG6" s="475"/>
      <c r="BH6" s="339"/>
      <c r="BI6" s="338" t="s">
        <v>1033</v>
      </c>
      <c r="BJ6" s="338" t="s">
        <v>1072</v>
      </c>
      <c r="BK6" s="338" t="s">
        <v>1708</v>
      </c>
      <c r="BL6" s="338" t="s">
        <v>1722</v>
      </c>
      <c r="BM6" s="338" t="s">
        <v>1033</v>
      </c>
      <c r="BN6" s="338" t="s">
        <v>1080</v>
      </c>
      <c r="BO6" s="338" t="s">
        <v>1708</v>
      </c>
      <c r="BP6" s="338" t="s">
        <v>1008</v>
      </c>
      <c r="BQ6" s="338" t="s">
        <v>996</v>
      </c>
      <c r="BR6" s="334" t="s">
        <v>1660</v>
      </c>
      <c r="BS6" s="333" t="s">
        <v>1715</v>
      </c>
      <c r="BT6" s="334" t="s">
        <v>1008</v>
      </c>
      <c r="BU6" s="338" t="s">
        <v>1089</v>
      </c>
      <c r="BV6" s="333" t="s">
        <v>1684</v>
      </c>
      <c r="BW6" s="333" t="s">
        <v>1716</v>
      </c>
      <c r="BX6" s="333" t="s">
        <v>1008</v>
      </c>
      <c r="BY6" s="338" t="s">
        <v>996</v>
      </c>
      <c r="BZ6" s="333" t="s">
        <v>1686</v>
      </c>
      <c r="CA6" s="333" t="s">
        <v>1687</v>
      </c>
      <c r="CB6" s="333" t="s">
        <v>1688</v>
      </c>
      <c r="CC6" s="338" t="s">
        <v>996</v>
      </c>
      <c r="CD6" s="333" t="s">
        <v>1569</v>
      </c>
      <c r="CE6" s="333" t="s">
        <v>1709</v>
      </c>
      <c r="CF6" s="333" t="s">
        <v>1723</v>
      </c>
      <c r="CG6" s="338" t="s">
        <v>996</v>
      </c>
      <c r="CH6" s="333" t="s">
        <v>1570</v>
      </c>
      <c r="CI6" s="333" t="s">
        <v>1571</v>
      </c>
      <c r="CJ6" s="333" t="s">
        <v>1654</v>
      </c>
      <c r="CK6" s="338" t="s">
        <v>996</v>
      </c>
      <c r="CL6" s="333" t="s">
        <v>1724</v>
      </c>
      <c r="CM6" s="333" t="s">
        <v>1725</v>
      </c>
      <c r="CN6" s="333" t="s">
        <v>1572</v>
      </c>
      <c r="CO6" s="338" t="s">
        <v>996</v>
      </c>
      <c r="CP6" s="333" t="s">
        <v>1573</v>
      </c>
      <c r="CQ6" s="333" t="s">
        <v>1574</v>
      </c>
      <c r="CR6" s="333" t="s">
        <v>1726</v>
      </c>
      <c r="CS6" s="338" t="s">
        <v>996</v>
      </c>
      <c r="CT6" s="334" t="s">
        <v>1437</v>
      </c>
      <c r="CU6" s="333" t="s">
        <v>1710</v>
      </c>
      <c r="CV6" s="333" t="s">
        <v>1722</v>
      </c>
      <c r="CW6" s="338" t="s">
        <v>1033</v>
      </c>
      <c r="CX6" s="334" t="s">
        <v>1727</v>
      </c>
      <c r="CY6" s="333" t="s">
        <v>1727</v>
      </c>
      <c r="CZ6" s="338" t="s">
        <v>1008</v>
      </c>
      <c r="DA6" s="338" t="s">
        <v>1008</v>
      </c>
      <c r="DB6" s="334" t="s">
        <v>1722</v>
      </c>
      <c r="DC6" s="333" t="s">
        <v>1008</v>
      </c>
      <c r="DD6" s="334" t="s">
        <v>1008</v>
      </c>
      <c r="DE6" s="338" t="s">
        <v>1008</v>
      </c>
      <c r="DF6" s="333" t="s">
        <v>1008</v>
      </c>
      <c r="DG6" s="333" t="s">
        <v>1008</v>
      </c>
      <c r="DH6" s="333" t="s">
        <v>1008</v>
      </c>
      <c r="DI6" s="338" t="s">
        <v>1728</v>
      </c>
      <c r="DJ6" s="333" t="s">
        <v>1729</v>
      </c>
      <c r="DK6" s="333" t="s">
        <v>1730</v>
      </c>
      <c r="DL6" s="333" t="s">
        <v>1008</v>
      </c>
      <c r="DM6" s="338" t="s">
        <v>1008</v>
      </c>
      <c r="DN6" s="333" t="s">
        <v>1008</v>
      </c>
      <c r="DO6" s="333" t="s">
        <v>1008</v>
      </c>
      <c r="DP6" s="333" t="s">
        <v>1575</v>
      </c>
      <c r="DQ6" s="338" t="s">
        <v>1008</v>
      </c>
      <c r="DR6" s="333" t="s">
        <v>1008</v>
      </c>
      <c r="DS6" s="333" t="s">
        <v>1008</v>
      </c>
      <c r="DT6" s="333" t="s">
        <v>1575</v>
      </c>
      <c r="DU6" s="338" t="s">
        <v>996</v>
      </c>
      <c r="DV6" s="333" t="s">
        <v>1576</v>
      </c>
      <c r="DW6" s="333" t="s">
        <v>1577</v>
      </c>
      <c r="DX6" s="333" t="s">
        <v>1008</v>
      </c>
      <c r="DY6" s="338" t="s">
        <v>1008</v>
      </c>
      <c r="DZ6" s="334" t="s">
        <v>1008</v>
      </c>
      <c r="EA6" s="333" t="s">
        <v>1008</v>
      </c>
      <c r="EB6" s="333" t="s">
        <v>1008</v>
      </c>
      <c r="EC6" s="338" t="s">
        <v>1008</v>
      </c>
      <c r="ED6" s="334" t="s">
        <v>1008</v>
      </c>
      <c r="EE6" s="333" t="s">
        <v>1008</v>
      </c>
      <c r="EF6" s="333" t="s">
        <v>1008</v>
      </c>
      <c r="EG6" s="338" t="s">
        <v>1008</v>
      </c>
      <c r="EH6" s="334" t="s">
        <v>1008</v>
      </c>
      <c r="EI6" s="333" t="s">
        <v>1008</v>
      </c>
      <c r="EJ6" s="338" t="s">
        <v>1008</v>
      </c>
      <c r="EK6" s="338" t="s">
        <v>1008</v>
      </c>
      <c r="EL6" s="334" t="s">
        <v>1008</v>
      </c>
      <c r="EM6" s="333" t="s">
        <v>1008</v>
      </c>
      <c r="EN6" s="338" t="s">
        <v>1008</v>
      </c>
      <c r="EO6" s="338" t="s">
        <v>1008</v>
      </c>
      <c r="EP6" s="334" t="s">
        <v>1008</v>
      </c>
      <c r="EQ6" s="333" t="s">
        <v>1008</v>
      </c>
      <c r="ER6" s="338" t="s">
        <v>1008</v>
      </c>
      <c r="ES6" s="338" t="s">
        <v>1008</v>
      </c>
      <c r="ET6" s="334" t="s">
        <v>1008</v>
      </c>
      <c r="EU6" s="333" t="s">
        <v>1008</v>
      </c>
      <c r="EV6" s="338" t="s">
        <v>1008</v>
      </c>
      <c r="EW6" s="338" t="s">
        <v>1008</v>
      </c>
      <c r="EX6" s="338" t="s">
        <v>1008</v>
      </c>
      <c r="EY6" s="338" t="s">
        <v>1008</v>
      </c>
      <c r="EZ6" s="338" t="s">
        <v>1008</v>
      </c>
      <c r="FA6" s="338" t="s">
        <v>1008</v>
      </c>
      <c r="FB6" s="338" t="s">
        <v>1008</v>
      </c>
      <c r="FC6" s="338" t="s">
        <v>1008</v>
      </c>
      <c r="FD6" s="338" t="s">
        <v>1008</v>
      </c>
      <c r="FE6" s="338" t="s">
        <v>1008</v>
      </c>
      <c r="FF6" s="338" t="s">
        <v>1008</v>
      </c>
      <c r="FG6" s="338" t="s">
        <v>1008</v>
      </c>
      <c r="FH6" s="338" t="s">
        <v>1008</v>
      </c>
      <c r="FI6" s="338" t="s">
        <v>1656</v>
      </c>
      <c r="FJ6" s="338" t="s">
        <v>1731</v>
      </c>
      <c r="FK6" s="338" t="s">
        <v>1732</v>
      </c>
      <c r="FL6" s="338" t="s">
        <v>1008</v>
      </c>
      <c r="FM6" s="338" t="s">
        <v>1655</v>
      </c>
      <c r="FN6" s="334" t="s">
        <v>1733</v>
      </c>
      <c r="FO6" s="333" t="s">
        <v>1734</v>
      </c>
      <c r="FP6" s="333" t="s">
        <v>1008</v>
      </c>
      <c r="FQ6" s="338" t="s">
        <v>1655</v>
      </c>
      <c r="FR6" s="334" t="s">
        <v>1735</v>
      </c>
      <c r="FS6" s="333" t="s">
        <v>1736</v>
      </c>
      <c r="FT6" s="333" t="s">
        <v>1008</v>
      </c>
      <c r="FU6" s="338" t="s">
        <v>1655</v>
      </c>
      <c r="FV6" s="334" t="s">
        <v>1578</v>
      </c>
      <c r="FW6" s="333" t="s">
        <v>1579</v>
      </c>
      <c r="FX6" s="333" t="s">
        <v>1737</v>
      </c>
      <c r="FY6" s="338" t="s">
        <v>1655</v>
      </c>
      <c r="FZ6" s="334" t="s">
        <v>1738</v>
      </c>
      <c r="GA6" s="333" t="s">
        <v>1739</v>
      </c>
      <c r="GB6" s="333" t="s">
        <v>1740</v>
      </c>
      <c r="GC6" s="338" t="s">
        <v>1655</v>
      </c>
      <c r="GD6" s="334" t="s">
        <v>1580</v>
      </c>
      <c r="GE6" s="333" t="s">
        <v>1711</v>
      </c>
      <c r="GF6" s="333" t="s">
        <v>1008</v>
      </c>
      <c r="GG6" s="338" t="s">
        <v>1655</v>
      </c>
      <c r="GH6" s="334" t="s">
        <v>1581</v>
      </c>
      <c r="GI6" s="333" t="s">
        <v>1712</v>
      </c>
      <c r="GJ6" s="333" t="s">
        <v>1008</v>
      </c>
      <c r="GK6" s="338" t="s">
        <v>1655</v>
      </c>
      <c r="GL6" s="334" t="s">
        <v>1741</v>
      </c>
      <c r="GM6" s="333" t="s">
        <v>1742</v>
      </c>
      <c r="GN6" s="333" t="s">
        <v>1008</v>
      </c>
      <c r="GO6" s="338" t="s">
        <v>1655</v>
      </c>
      <c r="GP6" s="334" t="s">
        <v>1582</v>
      </c>
      <c r="GQ6" s="333" t="s">
        <v>1713</v>
      </c>
      <c r="GR6" s="333" t="s">
        <v>1008</v>
      </c>
      <c r="GS6" s="338" t="s">
        <v>1655</v>
      </c>
      <c r="GT6" s="334" t="s">
        <v>1743</v>
      </c>
      <c r="GU6" s="333" t="s">
        <v>1744</v>
      </c>
      <c r="GV6" s="333" t="s">
        <v>1008</v>
      </c>
      <c r="GW6" s="338" t="s">
        <v>1655</v>
      </c>
      <c r="GX6" s="334" t="s">
        <v>1745</v>
      </c>
      <c r="GY6" s="333" t="s">
        <v>1746</v>
      </c>
      <c r="GZ6" s="333" t="s">
        <v>1008</v>
      </c>
    </row>
    <row r="7" spans="1:208" ht="39.950000000000003" customHeight="1">
      <c r="A7" s="337" t="s">
        <v>1820</v>
      </c>
      <c r="B7" s="391" t="s">
        <v>1778</v>
      </c>
      <c r="C7" s="392"/>
      <c r="D7" s="391" t="s">
        <v>1779</v>
      </c>
      <c r="E7" s="392"/>
      <c r="F7" s="345" t="s">
        <v>995</v>
      </c>
      <c r="G7" s="345"/>
      <c r="H7" s="393" t="s">
        <v>1780</v>
      </c>
      <c r="I7" s="394"/>
      <c r="J7" s="394"/>
      <c r="K7" s="394"/>
      <c r="L7" s="394"/>
      <c r="M7" s="394"/>
      <c r="N7" s="394"/>
      <c r="O7" s="394"/>
      <c r="P7" s="394"/>
      <c r="Q7" s="395"/>
      <c r="R7" s="396" t="s">
        <v>1781</v>
      </c>
      <c r="S7" s="397"/>
      <c r="T7" s="397"/>
      <c r="U7" s="397"/>
      <c r="V7" s="397"/>
      <c r="W7" s="397"/>
      <c r="X7" s="397"/>
      <c r="Y7" s="397"/>
      <c r="Z7" s="397"/>
      <c r="AA7" s="397"/>
      <c r="AB7" s="397"/>
      <c r="AC7" s="398"/>
      <c r="AD7" s="396" t="s">
        <v>1782</v>
      </c>
      <c r="AE7" s="397"/>
      <c r="AF7" s="397"/>
      <c r="AG7" s="397"/>
      <c r="AH7" s="397"/>
      <c r="AI7" s="397"/>
      <c r="AJ7" s="398"/>
      <c r="AK7" s="399" t="s">
        <v>1783</v>
      </c>
      <c r="AL7" s="400"/>
      <c r="AM7" s="401"/>
      <c r="AN7" s="346" t="s">
        <v>1784</v>
      </c>
      <c r="AO7" s="402" t="s">
        <v>1785</v>
      </c>
      <c r="AP7" s="403"/>
      <c r="AQ7" s="403"/>
      <c r="AR7" s="403"/>
      <c r="AS7" s="403"/>
      <c r="AT7" s="403"/>
      <c r="AU7" s="403"/>
      <c r="AV7" s="404"/>
      <c r="AW7" s="346" t="s">
        <v>1786</v>
      </c>
      <c r="AX7" s="405" t="s">
        <v>1787</v>
      </c>
      <c r="AY7" s="403"/>
      <c r="AZ7" s="403"/>
      <c r="BA7" s="404"/>
      <c r="BB7" s="402" t="s">
        <v>1788</v>
      </c>
      <c r="BC7" s="403"/>
      <c r="BD7" s="403"/>
      <c r="BE7" s="403"/>
      <c r="BF7" s="403"/>
      <c r="BG7" s="404"/>
      <c r="BH7" s="347"/>
      <c r="BI7" s="348" t="s">
        <v>1789</v>
      </c>
      <c r="BJ7" s="348" t="s">
        <v>1072</v>
      </c>
      <c r="BK7" s="348" t="s">
        <v>1790</v>
      </c>
      <c r="BL7" s="348" t="s">
        <v>1788</v>
      </c>
      <c r="BM7" s="348" t="s">
        <v>1789</v>
      </c>
      <c r="BN7" s="348" t="s">
        <v>1080</v>
      </c>
      <c r="BO7" s="348" t="s">
        <v>1790</v>
      </c>
      <c r="BP7" s="348" t="s">
        <v>1788</v>
      </c>
      <c r="BQ7" s="348" t="s">
        <v>996</v>
      </c>
      <c r="BR7" s="349" t="s">
        <v>1660</v>
      </c>
      <c r="BS7" s="350" t="s">
        <v>1791</v>
      </c>
      <c r="BT7" s="349" t="s">
        <v>1788</v>
      </c>
      <c r="BU7" s="348" t="s">
        <v>1089</v>
      </c>
      <c r="BV7" s="350" t="s">
        <v>1792</v>
      </c>
      <c r="BW7" s="350" t="s">
        <v>1793</v>
      </c>
      <c r="BX7" s="350" t="s">
        <v>1008</v>
      </c>
      <c r="BY7" s="348" t="s">
        <v>996</v>
      </c>
      <c r="BZ7" s="350" t="s">
        <v>1686</v>
      </c>
      <c r="CA7" s="350" t="s">
        <v>1687</v>
      </c>
      <c r="CB7" s="350" t="s">
        <v>1688</v>
      </c>
      <c r="CC7" s="348" t="s">
        <v>996</v>
      </c>
      <c r="CD7" s="350" t="s">
        <v>1569</v>
      </c>
      <c r="CE7" s="350" t="s">
        <v>1794</v>
      </c>
      <c r="CF7" s="350" t="s">
        <v>1795</v>
      </c>
      <c r="CG7" s="348" t="s">
        <v>996</v>
      </c>
      <c r="CH7" s="350" t="s">
        <v>1570</v>
      </c>
      <c r="CI7" s="350" t="s">
        <v>1796</v>
      </c>
      <c r="CJ7" s="350" t="s">
        <v>1797</v>
      </c>
      <c r="CK7" s="348" t="s">
        <v>996</v>
      </c>
      <c r="CL7" s="350" t="s">
        <v>1663</v>
      </c>
      <c r="CM7" s="350" t="s">
        <v>1664</v>
      </c>
      <c r="CN7" s="350" t="s">
        <v>1572</v>
      </c>
      <c r="CO7" s="348" t="s">
        <v>996</v>
      </c>
      <c r="CP7" s="350" t="s">
        <v>1798</v>
      </c>
      <c r="CQ7" s="350" t="s">
        <v>1799</v>
      </c>
      <c r="CR7" s="350" t="s">
        <v>1665</v>
      </c>
      <c r="CS7" s="348" t="s">
        <v>1655</v>
      </c>
      <c r="CT7" s="349" t="s">
        <v>1800</v>
      </c>
      <c r="CU7" s="350" t="s">
        <v>1801</v>
      </c>
      <c r="CV7" s="350" t="s">
        <v>1008</v>
      </c>
      <c r="CW7" s="348" t="s">
        <v>1033</v>
      </c>
      <c r="CX7" s="349" t="s">
        <v>1802</v>
      </c>
      <c r="CY7" s="350" t="s">
        <v>1802</v>
      </c>
      <c r="CZ7" s="348" t="s">
        <v>1008</v>
      </c>
      <c r="DA7" s="348" t="s">
        <v>1803</v>
      </c>
      <c r="DB7" s="349" t="s">
        <v>1008</v>
      </c>
      <c r="DC7" s="350" t="s">
        <v>1008</v>
      </c>
      <c r="DD7" s="349" t="s">
        <v>1803</v>
      </c>
      <c r="DE7" s="348" t="s">
        <v>1033</v>
      </c>
      <c r="DF7" s="350" t="s">
        <v>1804</v>
      </c>
      <c r="DG7" s="350" t="s">
        <v>1804</v>
      </c>
      <c r="DH7" s="350" t="s">
        <v>1803</v>
      </c>
      <c r="DI7" s="348" t="s">
        <v>1805</v>
      </c>
      <c r="DJ7" s="350" t="s">
        <v>1668</v>
      </c>
      <c r="DK7" s="350" t="s">
        <v>1806</v>
      </c>
      <c r="DL7" s="350" t="s">
        <v>1008</v>
      </c>
      <c r="DM7" s="348" t="s">
        <v>1008</v>
      </c>
      <c r="DN7" s="350" t="s">
        <v>1008</v>
      </c>
      <c r="DO7" s="350" t="s">
        <v>1008</v>
      </c>
      <c r="DP7" s="350" t="s">
        <v>1575</v>
      </c>
      <c r="DQ7" s="348" t="s">
        <v>1008</v>
      </c>
      <c r="DR7" s="350" t="s">
        <v>1008</v>
      </c>
      <c r="DS7" s="350" t="s">
        <v>1008</v>
      </c>
      <c r="DT7" s="350" t="s">
        <v>1575</v>
      </c>
      <c r="DU7" s="348" t="s">
        <v>996</v>
      </c>
      <c r="DV7" s="350" t="s">
        <v>1576</v>
      </c>
      <c r="DW7" s="350" t="s">
        <v>1577</v>
      </c>
      <c r="DX7" s="350" t="s">
        <v>1008</v>
      </c>
      <c r="DY7" s="348" t="s">
        <v>1803</v>
      </c>
      <c r="DZ7" s="349" t="s">
        <v>1008</v>
      </c>
      <c r="EA7" s="350" t="s">
        <v>1008</v>
      </c>
      <c r="EB7" s="350" t="s">
        <v>1803</v>
      </c>
      <c r="EC7" s="348" t="s">
        <v>1803</v>
      </c>
      <c r="ED7" s="349" t="s">
        <v>1008</v>
      </c>
      <c r="EE7" s="350" t="s">
        <v>1008</v>
      </c>
      <c r="EF7" s="350" t="s">
        <v>1803</v>
      </c>
      <c r="EG7" s="348" t="s">
        <v>1803</v>
      </c>
      <c r="EH7" s="349" t="s">
        <v>1008</v>
      </c>
      <c r="EI7" s="350" t="s">
        <v>1008</v>
      </c>
      <c r="EJ7" s="348" t="s">
        <v>1803</v>
      </c>
      <c r="EK7" s="348" t="s">
        <v>1803</v>
      </c>
      <c r="EL7" s="349" t="s">
        <v>1008</v>
      </c>
      <c r="EM7" s="350" t="s">
        <v>1008</v>
      </c>
      <c r="EN7" s="348" t="s">
        <v>1803</v>
      </c>
      <c r="EO7" s="348" t="s">
        <v>1803</v>
      </c>
      <c r="EP7" s="349" t="s">
        <v>1008</v>
      </c>
      <c r="EQ7" s="350" t="s">
        <v>1008</v>
      </c>
      <c r="ER7" s="348" t="s">
        <v>1803</v>
      </c>
      <c r="ES7" s="348" t="s">
        <v>1803</v>
      </c>
      <c r="ET7" s="349" t="s">
        <v>1008</v>
      </c>
      <c r="EU7" s="350" t="s">
        <v>1008</v>
      </c>
      <c r="EV7" s="348" t="s">
        <v>1803</v>
      </c>
      <c r="EW7" s="348" t="s">
        <v>1803</v>
      </c>
      <c r="EX7" s="348" t="s">
        <v>1008</v>
      </c>
      <c r="EY7" s="348" t="s">
        <v>1008</v>
      </c>
      <c r="EZ7" s="348" t="s">
        <v>1803</v>
      </c>
      <c r="FA7" s="348" t="s">
        <v>1803</v>
      </c>
      <c r="FB7" s="348" t="s">
        <v>1008</v>
      </c>
      <c r="FC7" s="348" t="s">
        <v>1008</v>
      </c>
      <c r="FD7" s="348" t="s">
        <v>1803</v>
      </c>
      <c r="FE7" s="348" t="s">
        <v>1803</v>
      </c>
      <c r="FF7" s="348" t="s">
        <v>1008</v>
      </c>
      <c r="FG7" s="348" t="s">
        <v>1008</v>
      </c>
      <c r="FH7" s="348" t="s">
        <v>1803</v>
      </c>
      <c r="FI7" s="348" t="s">
        <v>1803</v>
      </c>
      <c r="FJ7" s="348" t="s">
        <v>1008</v>
      </c>
      <c r="FK7" s="348" t="s">
        <v>1008</v>
      </c>
      <c r="FL7" s="348" t="s">
        <v>1803</v>
      </c>
      <c r="FM7" s="348" t="s">
        <v>1655</v>
      </c>
      <c r="FN7" s="349" t="s">
        <v>1672</v>
      </c>
      <c r="FO7" s="350" t="s">
        <v>1807</v>
      </c>
      <c r="FP7" s="350" t="s">
        <v>1008</v>
      </c>
      <c r="FQ7" s="348" t="s">
        <v>1655</v>
      </c>
      <c r="FR7" s="349" t="s">
        <v>1673</v>
      </c>
      <c r="FS7" s="350" t="s">
        <v>1674</v>
      </c>
      <c r="FT7" s="350" t="s">
        <v>1008</v>
      </c>
      <c r="FU7" s="348" t="s">
        <v>1655</v>
      </c>
      <c r="FV7" s="349" t="s">
        <v>1578</v>
      </c>
      <c r="FW7" s="350" t="s">
        <v>1579</v>
      </c>
      <c r="FX7" s="350" t="s">
        <v>1808</v>
      </c>
      <c r="FY7" s="348" t="s">
        <v>1655</v>
      </c>
      <c r="FZ7" s="349" t="s">
        <v>1809</v>
      </c>
      <c r="GA7" s="350" t="s">
        <v>1810</v>
      </c>
      <c r="GB7" s="350" t="s">
        <v>1008</v>
      </c>
      <c r="GC7" s="348" t="s">
        <v>1655</v>
      </c>
      <c r="GD7" s="349" t="s">
        <v>1811</v>
      </c>
      <c r="GE7" s="350" t="s">
        <v>1812</v>
      </c>
      <c r="GF7" s="350" t="s">
        <v>1008</v>
      </c>
      <c r="GG7" s="348" t="s">
        <v>1655</v>
      </c>
      <c r="GH7" s="349" t="s">
        <v>1813</v>
      </c>
      <c r="GI7" s="350" t="s">
        <v>1814</v>
      </c>
      <c r="GJ7" s="350" t="s">
        <v>1008</v>
      </c>
      <c r="GK7" s="348" t="s">
        <v>1655</v>
      </c>
      <c r="GL7" s="349" t="s">
        <v>1815</v>
      </c>
      <c r="GM7" s="350" t="s">
        <v>1816</v>
      </c>
      <c r="GN7" s="350" t="s">
        <v>1008</v>
      </c>
      <c r="GO7" s="348" t="s">
        <v>996</v>
      </c>
      <c r="GP7" s="349" t="s">
        <v>1582</v>
      </c>
      <c r="GQ7" s="350" t="s">
        <v>1676</v>
      </c>
      <c r="GR7" s="350" t="s">
        <v>1803</v>
      </c>
      <c r="GS7" s="348" t="s">
        <v>1655</v>
      </c>
      <c r="GT7" s="349" t="s">
        <v>1817</v>
      </c>
      <c r="GU7" s="350" t="s">
        <v>1818</v>
      </c>
      <c r="GV7" s="350" t="s">
        <v>1008</v>
      </c>
      <c r="GW7" s="348" t="s">
        <v>1655</v>
      </c>
      <c r="GX7" s="349" t="s">
        <v>1819</v>
      </c>
      <c r="GY7" s="350" t="s">
        <v>1818</v>
      </c>
      <c r="GZ7" s="350" t="s">
        <v>1008</v>
      </c>
    </row>
    <row r="8" spans="1:208" s="352" customFormat="1" ht="39.950000000000003" customHeight="1">
      <c r="A8" s="351" t="s">
        <v>1822</v>
      </c>
      <c r="B8" s="476" t="s">
        <v>1823</v>
      </c>
      <c r="C8" s="477"/>
      <c r="D8" s="476" t="s">
        <v>1824</v>
      </c>
      <c r="E8" s="477"/>
      <c r="F8" s="336" t="s">
        <v>995</v>
      </c>
      <c r="G8" s="336"/>
      <c r="H8" s="462" t="s">
        <v>1825</v>
      </c>
      <c r="I8" s="463"/>
      <c r="J8" s="463"/>
      <c r="K8" s="463"/>
      <c r="L8" s="463"/>
      <c r="M8" s="463"/>
      <c r="N8" s="463"/>
      <c r="O8" s="463"/>
      <c r="P8" s="463"/>
      <c r="Q8" s="464"/>
      <c r="R8" s="465" t="s">
        <v>1826</v>
      </c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467"/>
      <c r="AD8" s="465" t="s">
        <v>1827</v>
      </c>
      <c r="AE8" s="466"/>
      <c r="AF8" s="466"/>
      <c r="AG8" s="466"/>
      <c r="AH8" s="466"/>
      <c r="AI8" s="466"/>
      <c r="AJ8" s="467"/>
      <c r="AK8" s="468" t="s">
        <v>1783</v>
      </c>
      <c r="AL8" s="469"/>
      <c r="AM8" s="470"/>
      <c r="AN8" s="335" t="s">
        <v>1828</v>
      </c>
      <c r="AO8" s="471" t="s">
        <v>1829</v>
      </c>
      <c r="AP8" s="478"/>
      <c r="AQ8" s="478"/>
      <c r="AR8" s="478"/>
      <c r="AS8" s="478"/>
      <c r="AT8" s="478"/>
      <c r="AU8" s="478"/>
      <c r="AV8" s="479"/>
      <c r="AW8" s="335" t="s">
        <v>1786</v>
      </c>
      <c r="AX8" s="480" t="s">
        <v>1830</v>
      </c>
      <c r="AY8" s="478"/>
      <c r="AZ8" s="478"/>
      <c r="BA8" s="479"/>
      <c r="BB8" s="471" t="s">
        <v>1831</v>
      </c>
      <c r="BC8" s="478"/>
      <c r="BD8" s="478"/>
      <c r="BE8" s="478"/>
      <c r="BF8" s="478"/>
      <c r="BG8" s="479"/>
      <c r="BH8" s="339"/>
      <c r="BI8" s="338" t="s">
        <v>1033</v>
      </c>
      <c r="BJ8" s="338" t="s">
        <v>1072</v>
      </c>
      <c r="BK8" s="338" t="s">
        <v>1832</v>
      </c>
      <c r="BL8" s="338" t="s">
        <v>1833</v>
      </c>
      <c r="BM8" s="338" t="s">
        <v>1033</v>
      </c>
      <c r="BN8" s="338" t="s">
        <v>1080</v>
      </c>
      <c r="BO8" s="338" t="s">
        <v>1834</v>
      </c>
      <c r="BP8" s="338" t="s">
        <v>1008</v>
      </c>
      <c r="BQ8" s="338" t="s">
        <v>996</v>
      </c>
      <c r="BR8" s="334" t="s">
        <v>1660</v>
      </c>
      <c r="BS8" s="333" t="s">
        <v>1835</v>
      </c>
      <c r="BT8" s="334" t="s">
        <v>1833</v>
      </c>
      <c r="BU8" s="338" t="s">
        <v>1089</v>
      </c>
      <c r="BV8" s="333" t="s">
        <v>1684</v>
      </c>
      <c r="BW8" s="333" t="s">
        <v>1836</v>
      </c>
      <c r="BX8" s="333" t="s">
        <v>1833</v>
      </c>
      <c r="BY8" s="338" t="s">
        <v>996</v>
      </c>
      <c r="BZ8" s="333" t="s">
        <v>1686</v>
      </c>
      <c r="CA8" s="333" t="s">
        <v>1687</v>
      </c>
      <c r="CB8" s="333" t="s">
        <v>1688</v>
      </c>
      <c r="CC8" s="338" t="s">
        <v>996</v>
      </c>
      <c r="CD8" s="333" t="s">
        <v>1569</v>
      </c>
      <c r="CE8" s="333" t="s">
        <v>1709</v>
      </c>
      <c r="CF8" s="333" t="s">
        <v>1837</v>
      </c>
      <c r="CG8" s="338" t="s">
        <v>996</v>
      </c>
      <c r="CH8" s="333" t="s">
        <v>1570</v>
      </c>
      <c r="CI8" s="333" t="s">
        <v>1571</v>
      </c>
      <c r="CJ8" s="333" t="s">
        <v>1797</v>
      </c>
      <c r="CK8" s="338" t="s">
        <v>996</v>
      </c>
      <c r="CL8" s="333" t="s">
        <v>1663</v>
      </c>
      <c r="CM8" s="333" t="s">
        <v>1664</v>
      </c>
      <c r="CN8" s="333" t="s">
        <v>1572</v>
      </c>
      <c r="CO8" s="338" t="s">
        <v>996</v>
      </c>
      <c r="CP8" s="333" t="s">
        <v>1838</v>
      </c>
      <c r="CQ8" s="333" t="s">
        <v>1839</v>
      </c>
      <c r="CR8" s="333" t="s">
        <v>1665</v>
      </c>
      <c r="CS8" s="338" t="s">
        <v>1655</v>
      </c>
      <c r="CT8" s="334" t="s">
        <v>1437</v>
      </c>
      <c r="CU8" s="333" t="s">
        <v>1840</v>
      </c>
      <c r="CV8" s="333" t="s">
        <v>1833</v>
      </c>
      <c r="CW8" s="338" t="s">
        <v>1033</v>
      </c>
      <c r="CX8" s="334" t="s">
        <v>1841</v>
      </c>
      <c r="CY8" s="333" t="s">
        <v>1841</v>
      </c>
      <c r="CZ8" s="338" t="s">
        <v>1008</v>
      </c>
      <c r="DA8" s="338" t="s">
        <v>1833</v>
      </c>
      <c r="DB8" s="334" t="s">
        <v>1008</v>
      </c>
      <c r="DC8" s="333" t="s">
        <v>1008</v>
      </c>
      <c r="DD8" s="334" t="s">
        <v>1833</v>
      </c>
      <c r="DE8" s="338" t="s">
        <v>1833</v>
      </c>
      <c r="DF8" s="333" t="s">
        <v>1008</v>
      </c>
      <c r="DG8" s="333" t="s">
        <v>1008</v>
      </c>
      <c r="DH8" s="333" t="s">
        <v>1833</v>
      </c>
      <c r="DI8" s="338" t="s">
        <v>1805</v>
      </c>
      <c r="DJ8" s="333" t="s">
        <v>1668</v>
      </c>
      <c r="DK8" s="333" t="s">
        <v>1806</v>
      </c>
      <c r="DL8" s="333" t="s">
        <v>1008</v>
      </c>
      <c r="DM8" s="338" t="s">
        <v>1008</v>
      </c>
      <c r="DN8" s="333" t="s">
        <v>1008</v>
      </c>
      <c r="DO8" s="333" t="s">
        <v>1008</v>
      </c>
      <c r="DP8" s="333" t="s">
        <v>1575</v>
      </c>
      <c r="DQ8" s="338" t="s">
        <v>1008</v>
      </c>
      <c r="DR8" s="333" t="s">
        <v>1008</v>
      </c>
      <c r="DS8" s="333" t="s">
        <v>1008</v>
      </c>
      <c r="DT8" s="333" t="s">
        <v>1575</v>
      </c>
      <c r="DU8" s="338" t="s">
        <v>996</v>
      </c>
      <c r="DV8" s="333" t="s">
        <v>1576</v>
      </c>
      <c r="DW8" s="333" t="s">
        <v>1577</v>
      </c>
      <c r="DX8" s="333" t="s">
        <v>1008</v>
      </c>
      <c r="DY8" s="338" t="s">
        <v>1833</v>
      </c>
      <c r="DZ8" s="334" t="s">
        <v>1008</v>
      </c>
      <c r="EA8" s="333" t="s">
        <v>1008</v>
      </c>
      <c r="EB8" s="333" t="s">
        <v>1833</v>
      </c>
      <c r="EC8" s="338" t="s">
        <v>1833</v>
      </c>
      <c r="ED8" s="334" t="s">
        <v>1008</v>
      </c>
      <c r="EE8" s="333" t="s">
        <v>1008</v>
      </c>
      <c r="EF8" s="333" t="s">
        <v>1833</v>
      </c>
      <c r="EG8" s="338" t="s">
        <v>1833</v>
      </c>
      <c r="EH8" s="334" t="s">
        <v>1008</v>
      </c>
      <c r="EI8" s="333" t="s">
        <v>1008</v>
      </c>
      <c r="EJ8" s="338" t="s">
        <v>1833</v>
      </c>
      <c r="EK8" s="338" t="s">
        <v>1833</v>
      </c>
      <c r="EL8" s="334" t="s">
        <v>1008</v>
      </c>
      <c r="EM8" s="333" t="s">
        <v>1008</v>
      </c>
      <c r="EN8" s="338" t="s">
        <v>1833</v>
      </c>
      <c r="EO8" s="338" t="s">
        <v>1833</v>
      </c>
      <c r="EP8" s="334" t="s">
        <v>1008</v>
      </c>
      <c r="EQ8" s="333" t="s">
        <v>1008</v>
      </c>
      <c r="ER8" s="338" t="s">
        <v>1833</v>
      </c>
      <c r="ES8" s="338" t="s">
        <v>1833</v>
      </c>
      <c r="ET8" s="334" t="s">
        <v>1008</v>
      </c>
      <c r="EU8" s="333" t="s">
        <v>1008</v>
      </c>
      <c r="EV8" s="338" t="s">
        <v>1833</v>
      </c>
      <c r="EW8" s="338" t="s">
        <v>1833</v>
      </c>
      <c r="EX8" s="338" t="s">
        <v>1008</v>
      </c>
      <c r="EY8" s="338" t="s">
        <v>1008</v>
      </c>
      <c r="EZ8" s="338" t="s">
        <v>1833</v>
      </c>
      <c r="FA8" s="338" t="s">
        <v>1833</v>
      </c>
      <c r="FB8" s="338" t="s">
        <v>1008</v>
      </c>
      <c r="FC8" s="338" t="s">
        <v>1008</v>
      </c>
      <c r="FD8" s="338" t="s">
        <v>1833</v>
      </c>
      <c r="FE8" s="338" t="s">
        <v>1833</v>
      </c>
      <c r="FF8" s="338" t="s">
        <v>1008</v>
      </c>
      <c r="FG8" s="338" t="s">
        <v>1008</v>
      </c>
      <c r="FH8" s="338" t="s">
        <v>1833</v>
      </c>
      <c r="FI8" s="338" t="s">
        <v>1833</v>
      </c>
      <c r="FJ8" s="338" t="s">
        <v>1008</v>
      </c>
      <c r="FK8" s="338" t="s">
        <v>1008</v>
      </c>
      <c r="FL8" s="338" t="s">
        <v>1833</v>
      </c>
      <c r="FM8" s="338" t="s">
        <v>1655</v>
      </c>
      <c r="FN8" s="334" t="s">
        <v>1672</v>
      </c>
      <c r="FO8" s="333" t="s">
        <v>1807</v>
      </c>
      <c r="FP8" s="333" t="s">
        <v>1008</v>
      </c>
      <c r="FQ8" s="338" t="s">
        <v>1655</v>
      </c>
      <c r="FR8" s="334" t="s">
        <v>1842</v>
      </c>
      <c r="FS8" s="333" t="s">
        <v>1843</v>
      </c>
      <c r="FT8" s="333" t="s">
        <v>1008</v>
      </c>
      <c r="FU8" s="338" t="s">
        <v>1655</v>
      </c>
      <c r="FV8" s="334" t="s">
        <v>1578</v>
      </c>
      <c r="FW8" s="333" t="s">
        <v>1579</v>
      </c>
      <c r="FX8" s="333" t="s">
        <v>1808</v>
      </c>
      <c r="FY8" s="338" t="s">
        <v>1655</v>
      </c>
      <c r="FZ8" s="334" t="s">
        <v>1844</v>
      </c>
      <c r="GA8" s="333" t="s">
        <v>1845</v>
      </c>
      <c r="GB8" s="333" t="s">
        <v>1008</v>
      </c>
      <c r="GC8" s="338" t="s">
        <v>1655</v>
      </c>
      <c r="GD8" s="334" t="s">
        <v>1846</v>
      </c>
      <c r="GE8" s="333" t="s">
        <v>1847</v>
      </c>
      <c r="GF8" s="333" t="s">
        <v>1008</v>
      </c>
      <c r="GG8" s="338" t="s">
        <v>1655</v>
      </c>
      <c r="GH8" s="334" t="s">
        <v>1848</v>
      </c>
      <c r="GI8" s="333" t="s">
        <v>1849</v>
      </c>
      <c r="GJ8" s="333" t="s">
        <v>1008</v>
      </c>
      <c r="GK8" s="338" t="s">
        <v>1655</v>
      </c>
      <c r="GL8" s="334" t="s">
        <v>1850</v>
      </c>
      <c r="GM8" s="333" t="s">
        <v>1851</v>
      </c>
      <c r="GN8" s="333" t="s">
        <v>1008</v>
      </c>
      <c r="GO8" s="338" t="s">
        <v>996</v>
      </c>
      <c r="GP8" s="334" t="s">
        <v>1582</v>
      </c>
      <c r="GQ8" s="333" t="s">
        <v>1676</v>
      </c>
      <c r="GR8" s="333" t="s">
        <v>1833</v>
      </c>
      <c r="GS8" s="338" t="s">
        <v>1655</v>
      </c>
      <c r="GT8" s="334" t="s">
        <v>1852</v>
      </c>
      <c r="GU8" s="333" t="s">
        <v>1853</v>
      </c>
      <c r="GV8" s="333" t="s">
        <v>1008</v>
      </c>
      <c r="GW8" s="338" t="s">
        <v>1655</v>
      </c>
      <c r="GX8" s="334" t="s">
        <v>1854</v>
      </c>
      <c r="GY8" s="333" t="s">
        <v>1579</v>
      </c>
      <c r="GZ8" s="333" t="s">
        <v>1008</v>
      </c>
    </row>
  </sheetData>
  <mergeCells count="235">
    <mergeCell ref="B8:C8"/>
    <mergeCell ref="D8:E8"/>
    <mergeCell ref="H8:Q8"/>
    <mergeCell ref="R8:AC8"/>
    <mergeCell ref="AD8:AJ8"/>
    <mergeCell ref="AK8:AM8"/>
    <mergeCell ref="AO8:AV8"/>
    <mergeCell ref="AX8:BA8"/>
    <mergeCell ref="BB8:BG8"/>
    <mergeCell ref="B6:C6"/>
    <mergeCell ref="D6:E6"/>
    <mergeCell ref="H6:Q6"/>
    <mergeCell ref="R6:AC6"/>
    <mergeCell ref="AD6:AJ6"/>
    <mergeCell ref="AK6:AM6"/>
    <mergeCell ref="AO6:AV6"/>
    <mergeCell ref="AX6:BA6"/>
    <mergeCell ref="BB6:BG6"/>
    <mergeCell ref="BY2:CB2"/>
    <mergeCell ref="CC2:CF2"/>
    <mergeCell ref="CG2:CJ2"/>
    <mergeCell ref="CK2:CN2"/>
    <mergeCell ref="CO2:CR2"/>
    <mergeCell ref="CS2:CV2"/>
    <mergeCell ref="A2:A4"/>
    <mergeCell ref="B2:BH2"/>
    <mergeCell ref="BI2:BL2"/>
    <mergeCell ref="BM2:BP2"/>
    <mergeCell ref="BQ2:BT2"/>
    <mergeCell ref="BU2:BX2"/>
    <mergeCell ref="AK3:BH3"/>
    <mergeCell ref="BI3:BI4"/>
    <mergeCell ref="BJ3:BJ4"/>
    <mergeCell ref="BK3:BK4"/>
    <mergeCell ref="BR3:BR4"/>
    <mergeCell ref="BS3:BS4"/>
    <mergeCell ref="BT3:BT4"/>
    <mergeCell ref="BU3:BU4"/>
    <mergeCell ref="BV3:BV4"/>
    <mergeCell ref="BW3:BW4"/>
    <mergeCell ref="BL3:BL4"/>
    <mergeCell ref="BM3:BM4"/>
    <mergeCell ref="EC2:EF2"/>
    <mergeCell ref="EG2:EJ2"/>
    <mergeCell ref="EK2:EN2"/>
    <mergeCell ref="EO2:ER2"/>
    <mergeCell ref="CW2:CZ2"/>
    <mergeCell ref="DA2:DD2"/>
    <mergeCell ref="DE2:DH2"/>
    <mergeCell ref="DI2:DL2"/>
    <mergeCell ref="DM2:DP2"/>
    <mergeCell ref="DQ2:DT2"/>
    <mergeCell ref="GO2:GR2"/>
    <mergeCell ref="GS2:GV2"/>
    <mergeCell ref="GW2:GZ2"/>
    <mergeCell ref="B3:C4"/>
    <mergeCell ref="D3:E4"/>
    <mergeCell ref="F3:F4"/>
    <mergeCell ref="G3:G4"/>
    <mergeCell ref="H3:Q4"/>
    <mergeCell ref="R3:AC4"/>
    <mergeCell ref="AD3:AJ4"/>
    <mergeCell ref="FQ2:FT2"/>
    <mergeCell ref="FU2:FX2"/>
    <mergeCell ref="FY2:GB2"/>
    <mergeCell ref="GC2:GF2"/>
    <mergeCell ref="GG2:GJ2"/>
    <mergeCell ref="GK2:GN2"/>
    <mergeCell ref="ES2:EV2"/>
    <mergeCell ref="EW2:EZ2"/>
    <mergeCell ref="FA2:FD2"/>
    <mergeCell ref="FE2:FH2"/>
    <mergeCell ref="FI2:FL2"/>
    <mergeCell ref="FM2:FP2"/>
    <mergeCell ref="DU2:DX2"/>
    <mergeCell ref="DY2:EB2"/>
    <mergeCell ref="BN3:BN4"/>
    <mergeCell ref="BO3:BO4"/>
    <mergeCell ref="BP3:BP4"/>
    <mergeCell ref="BQ3:BQ4"/>
    <mergeCell ref="CD3:CD4"/>
    <mergeCell ref="CE3:CE4"/>
    <mergeCell ref="CF3:CF4"/>
    <mergeCell ref="CG3:CG4"/>
    <mergeCell ref="CH3:CH4"/>
    <mergeCell ref="CI3:CI4"/>
    <mergeCell ref="BX3:BX4"/>
    <mergeCell ref="BY3:BY4"/>
    <mergeCell ref="BZ3:BZ4"/>
    <mergeCell ref="CA3:CA4"/>
    <mergeCell ref="CB3:CB4"/>
    <mergeCell ref="CC3:CC4"/>
    <mergeCell ref="CP3:CP4"/>
    <mergeCell ref="CQ3:CQ4"/>
    <mergeCell ref="CR3:CR4"/>
    <mergeCell ref="CS3:CS4"/>
    <mergeCell ref="CT3:CT4"/>
    <mergeCell ref="CU3:CU4"/>
    <mergeCell ref="CJ3:CJ4"/>
    <mergeCell ref="CK3:CK4"/>
    <mergeCell ref="CL3:CL4"/>
    <mergeCell ref="CM3:CM4"/>
    <mergeCell ref="CN3:CN4"/>
    <mergeCell ref="CO3:CO4"/>
    <mergeCell ref="DB3:DB4"/>
    <mergeCell ref="DC3:DC4"/>
    <mergeCell ref="DD3:DD4"/>
    <mergeCell ref="DE3:DE4"/>
    <mergeCell ref="DF3:DF4"/>
    <mergeCell ref="DG3:DG4"/>
    <mergeCell ref="CV3:CV4"/>
    <mergeCell ref="CW3:CW4"/>
    <mergeCell ref="CX3:CX4"/>
    <mergeCell ref="CY3:CY4"/>
    <mergeCell ref="CZ3:CZ4"/>
    <mergeCell ref="DA3:DA4"/>
    <mergeCell ref="DN3:DN4"/>
    <mergeCell ref="DO3:DO4"/>
    <mergeCell ref="DP3:DP4"/>
    <mergeCell ref="DQ3:DQ4"/>
    <mergeCell ref="DR3:DR4"/>
    <mergeCell ref="DS3:DS4"/>
    <mergeCell ref="DH3:DH4"/>
    <mergeCell ref="DI3:DI4"/>
    <mergeCell ref="DJ3:DJ4"/>
    <mergeCell ref="DK3:DK4"/>
    <mergeCell ref="DL3:DL4"/>
    <mergeCell ref="DM3:DM4"/>
    <mergeCell ref="DZ3:DZ4"/>
    <mergeCell ref="EA3:EA4"/>
    <mergeCell ref="EB3:EB4"/>
    <mergeCell ref="EC3:EC4"/>
    <mergeCell ref="ED3:ED4"/>
    <mergeCell ref="EE3:EE4"/>
    <mergeCell ref="DT3:DT4"/>
    <mergeCell ref="DU3:DU4"/>
    <mergeCell ref="DV3:DV4"/>
    <mergeCell ref="DW3:DW4"/>
    <mergeCell ref="DX3:DX4"/>
    <mergeCell ref="DY3:DY4"/>
    <mergeCell ref="EL3:EL4"/>
    <mergeCell ref="EM3:EM4"/>
    <mergeCell ref="EN3:EN4"/>
    <mergeCell ref="EO3:EO4"/>
    <mergeCell ref="EP3:EP4"/>
    <mergeCell ref="EQ3:EQ4"/>
    <mergeCell ref="EF3:EF4"/>
    <mergeCell ref="EG3:EG4"/>
    <mergeCell ref="EH3:EH4"/>
    <mergeCell ref="EI3:EI4"/>
    <mergeCell ref="EJ3:EJ4"/>
    <mergeCell ref="EK3:EK4"/>
    <mergeCell ref="EX3:EX4"/>
    <mergeCell ref="EY3:EY4"/>
    <mergeCell ref="EZ3:EZ4"/>
    <mergeCell ref="FA3:FA4"/>
    <mergeCell ref="FB3:FB4"/>
    <mergeCell ref="FC3:FC4"/>
    <mergeCell ref="ER3:ER4"/>
    <mergeCell ref="ES3:ES4"/>
    <mergeCell ref="ET3:ET4"/>
    <mergeCell ref="EU3:EU4"/>
    <mergeCell ref="EV3:EV4"/>
    <mergeCell ref="EW3:EW4"/>
    <mergeCell ref="FT3:FT4"/>
    <mergeCell ref="FU3:FU4"/>
    <mergeCell ref="FJ3:FJ4"/>
    <mergeCell ref="FK3:FK4"/>
    <mergeCell ref="FL3:FL4"/>
    <mergeCell ref="FM3:FM4"/>
    <mergeCell ref="FN3:FN4"/>
    <mergeCell ref="FO3:FO4"/>
    <mergeCell ref="FD3:FD4"/>
    <mergeCell ref="FE3:FE4"/>
    <mergeCell ref="FF3:FF4"/>
    <mergeCell ref="FG3:FG4"/>
    <mergeCell ref="FH3:FH4"/>
    <mergeCell ref="FI3:FI4"/>
    <mergeCell ref="B5:C5"/>
    <mergeCell ref="D5:E5"/>
    <mergeCell ref="H5:Q5"/>
    <mergeCell ref="R5:AC5"/>
    <mergeCell ref="AD5:AJ5"/>
    <mergeCell ref="GT3:GT4"/>
    <mergeCell ref="GU3:GU4"/>
    <mergeCell ref="GV3:GV4"/>
    <mergeCell ref="GW3:GW4"/>
    <mergeCell ref="GN3:GN4"/>
    <mergeCell ref="GO3:GO4"/>
    <mergeCell ref="GP3:GP4"/>
    <mergeCell ref="GQ3:GQ4"/>
    <mergeCell ref="GR3:GR4"/>
    <mergeCell ref="GS3:GS4"/>
    <mergeCell ref="GH3:GH4"/>
    <mergeCell ref="GI3:GI4"/>
    <mergeCell ref="GJ3:GJ4"/>
    <mergeCell ref="GK3:GK4"/>
    <mergeCell ref="GL3:GL4"/>
    <mergeCell ref="GM3:GM4"/>
    <mergeCell ref="GB3:GB4"/>
    <mergeCell ref="GC3:GC4"/>
    <mergeCell ref="GD3:GD4"/>
    <mergeCell ref="AK5:AM5"/>
    <mergeCell ref="AO5:AV5"/>
    <mergeCell ref="AX5:BA5"/>
    <mergeCell ref="BB5:BG5"/>
    <mergeCell ref="GZ3:GZ4"/>
    <mergeCell ref="AK4:AM4"/>
    <mergeCell ref="AO4:AV4"/>
    <mergeCell ref="AX4:BA4"/>
    <mergeCell ref="BB4:BG4"/>
    <mergeCell ref="GX3:GX4"/>
    <mergeCell ref="GY3:GY4"/>
    <mergeCell ref="GE3:GE4"/>
    <mergeCell ref="GF3:GF4"/>
    <mergeCell ref="GG3:GG4"/>
    <mergeCell ref="FV3:FV4"/>
    <mergeCell ref="FW3:FW4"/>
    <mergeCell ref="FX3:FX4"/>
    <mergeCell ref="FY3:FY4"/>
    <mergeCell ref="FZ3:FZ4"/>
    <mergeCell ref="GA3:GA4"/>
    <mergeCell ref="FP3:FP4"/>
    <mergeCell ref="FQ3:FQ4"/>
    <mergeCell ref="FR3:FR4"/>
    <mergeCell ref="FS3:FS4"/>
    <mergeCell ref="B7:C7"/>
    <mergeCell ref="D7:E7"/>
    <mergeCell ref="H7:Q7"/>
    <mergeCell ref="R7:AC7"/>
    <mergeCell ref="AD7:AJ7"/>
    <mergeCell ref="AK7:AM7"/>
    <mergeCell ref="AO7:AV7"/>
    <mergeCell ref="AX7:BA7"/>
    <mergeCell ref="BB7:BG7"/>
  </mergeCells>
  <phoneticPr fontId="5"/>
  <dataValidations count="19">
    <dataValidation type="list" allowBlank="1" showInputMessage="1" showErrorMessage="1" sqref="DE5:DE8 DI5:DI8 DM5:DM8 DQ5:DQ8 DU5:DU8 DY5:DY8 EC5:EC8 EG5:EG8 EK5:EK8 EO5:EO8 ES5:ES8 EW5:EW8 FA5:FA8 FE5:FE8 FI5:FI8 FM5:FM8 FQ5:FQ8 FU5:FU8 FY5:FY8 GC5:GC8 GG5:GG8 GK5:GK8 GO5:GO8 GS5:GS8 GW5:GW8 BI5:BI8 BM5:BM8 BQ5:BQ8 BU5:BU8 BY5:BY8 CC5:CC8 CG5:CG8 CK5:CK8 CO5:CO8 CS5:CS8 CW5:CW8 DA5:DA8">
      <formula1>INDIRECT($HB5)</formula1>
    </dataValidation>
    <dataValidation type="list" allowBlank="1" showInputMessage="1" showErrorMessage="1" sqref="AO5:AV8">
      <formula1>INDIRECT("'設定（リスト）'!$I$2:$I"&amp;(COUNTA(INDIRECT("'設定（リスト）'!$I:$I"))))</formula1>
    </dataValidation>
    <dataValidation type="list" allowBlank="1" showInputMessage="1" showErrorMessage="1" sqref="F5:G8">
      <formula1>INDIRECT("貸借区分_"&amp;$HB5)</formula1>
    </dataValidation>
    <dataValidation type="list" allowBlank="1" showInputMessage="1" showErrorMessage="1" sqref="AK5:AM5">
      <formula1>#REF!</formula1>
    </dataValidation>
    <dataValidation type="list" allowBlank="1" showDropDown="1" showInputMessage="1" showErrorMessage="1" errorTitle="入力エラー" error="1～10個の半角「(」を入力してください。" sqref="AN5">
      <formula1>#REF!</formula1>
    </dataValidation>
    <dataValidation type="list" allowBlank="1" showInputMessage="1" showErrorMessage="1" sqref="AW5">
      <formula1>#REF!</formula1>
    </dataValidation>
    <dataValidation type="list" allowBlank="1" showDropDown="1" showInputMessage="1" showErrorMessage="1" errorTitle="入力エラー" error="1～10個の半角「)」を入力してください。" sqref="BH5">
      <formula1>#REF!</formula1>
    </dataValidation>
    <dataValidation type="list" allowBlank="1" showInputMessage="1" showErrorMessage="1" sqref="AK6:AM6">
      <formula1>#REF!</formula1>
    </dataValidation>
    <dataValidation type="list" allowBlank="1" showDropDown="1" showInputMessage="1" showErrorMessage="1" errorTitle="入力エラー" error="1～10個の半角「(」を入力してください。" sqref="AN6">
      <formula1>#REF!</formula1>
    </dataValidation>
    <dataValidation type="list" allowBlank="1" showInputMessage="1" showErrorMessage="1" sqref="AW6">
      <formula1>#REF!</formula1>
    </dataValidation>
    <dataValidation type="list" allowBlank="1" showDropDown="1" showInputMessage="1" showErrorMessage="1" errorTitle="入力エラー" error="1～10個の半角「)」を入力してください。" sqref="BH6">
      <formula1>#REF!</formula1>
    </dataValidation>
    <dataValidation type="list" allowBlank="1" showInputMessage="1" showErrorMessage="1" sqref="AK7:AM7">
      <formula1>#REF!</formula1>
    </dataValidation>
    <dataValidation type="list" allowBlank="1" showDropDown="1" showInputMessage="1" showErrorMessage="1" errorTitle="入力エラー" error="1～10個の半角「(」を入力してください。" sqref="AN7">
      <formula1>#REF!</formula1>
    </dataValidation>
    <dataValidation type="list" allowBlank="1" showInputMessage="1" showErrorMessage="1" sqref="AW7">
      <formula1>#REF!</formula1>
    </dataValidation>
    <dataValidation type="list" allowBlank="1" showDropDown="1" showInputMessage="1" showErrorMessage="1" errorTitle="入力エラー" error="1～10個の半角「)」を入力してください。" sqref="BH7">
      <formula1>#REF!</formula1>
    </dataValidation>
    <dataValidation type="list" allowBlank="1" showInputMessage="1" showErrorMessage="1" sqref="AK8:AM8">
      <formula1>#REF!</formula1>
    </dataValidation>
    <dataValidation type="list" allowBlank="1" showDropDown="1" showInputMessage="1" showErrorMessage="1" errorTitle="入力エラー" error="1～10個の半角「(」を入力してください。" sqref="AN8">
      <formula1>#REF!</formula1>
    </dataValidation>
    <dataValidation type="list" allowBlank="1" showInputMessage="1" showErrorMessage="1" sqref="AW8">
      <formula1>#REF!</formula1>
    </dataValidation>
    <dataValidation type="list" allowBlank="1" showDropDown="1" showInputMessage="1" showErrorMessage="1" errorTitle="入力エラー" error="1～10個の半角「)」を入力してください。" sqref="BH8">
      <formula1>#REF!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XFC656"/>
  <sheetViews>
    <sheetView showGridLines="0" tabSelected="1" zoomScale="85" zoomScaleNormal="85" workbookViewId="0">
      <selection activeCell="C28" sqref="C28:I35"/>
    </sheetView>
  </sheetViews>
  <sheetFormatPr defaultRowHeight="13.5"/>
  <cols>
    <col min="1" max="1" width="3.625" style="12" customWidth="1"/>
    <col min="2" max="2" width="9" style="12" customWidth="1"/>
    <col min="3" max="13" width="12.625" style="12" customWidth="1"/>
    <col min="14" max="18" width="9" style="12"/>
    <col min="19" max="20" width="3.625" style="12" customWidth="1"/>
    <col min="21" max="21" width="4.875" style="12" customWidth="1"/>
    <col min="22" max="22" width="7.625" style="308" customWidth="1"/>
    <col min="23" max="23" width="9.125" style="12" customWidth="1"/>
    <col min="24" max="25" width="9" style="12"/>
    <col min="26" max="26" width="9" style="12" customWidth="1"/>
    <col min="27" max="29" width="9" style="12"/>
    <col min="30" max="30" width="9" style="308"/>
    <col min="31" max="32" width="3.625" style="308" customWidth="1"/>
    <col min="33" max="33" width="4.875" style="308" customWidth="1"/>
    <col min="34" max="16384" width="9" style="12"/>
  </cols>
  <sheetData>
    <row r="1" spans="1:45">
      <c r="B1" s="99"/>
      <c r="C1" s="99"/>
      <c r="D1" s="282"/>
      <c r="E1" s="99"/>
      <c r="F1" s="99"/>
      <c r="G1" s="99"/>
      <c r="H1" s="99"/>
      <c r="I1" s="99"/>
      <c r="J1" s="99"/>
      <c r="K1" s="99"/>
    </row>
    <row r="2" spans="1:45" ht="14.25" thickBot="1">
      <c r="B2" s="99"/>
      <c r="C2" s="99"/>
      <c r="D2" s="282"/>
      <c r="E2" s="99"/>
      <c r="F2" s="99"/>
      <c r="G2" s="99"/>
      <c r="H2" s="99"/>
      <c r="I2" s="99"/>
      <c r="J2" s="99"/>
      <c r="K2" s="99"/>
      <c r="U2" s="234" t="s">
        <v>1859</v>
      </c>
      <c r="V2" s="234"/>
      <c r="X2" s="281" t="s">
        <v>1884</v>
      </c>
      <c r="Y2" s="281"/>
      <c r="Z2" s="382" t="s">
        <v>1885</v>
      </c>
      <c r="AA2" s="281"/>
      <c r="AB2" s="380"/>
      <c r="AH2" s="308"/>
      <c r="AI2" s="308"/>
      <c r="AJ2" s="308"/>
      <c r="AK2" s="308"/>
      <c r="AL2" s="308"/>
    </row>
    <row r="3" spans="1:45" ht="15" thickTop="1" thickBot="1">
      <c r="B3" s="99"/>
      <c r="C3" s="294" t="s">
        <v>1855</v>
      </c>
      <c r="D3" s="292" t="s">
        <v>1921</v>
      </c>
      <c r="E3" s="278" t="s">
        <v>1922</v>
      </c>
      <c r="F3" s="278" t="s">
        <v>1923</v>
      </c>
      <c r="G3" s="278" t="s">
        <v>1924</v>
      </c>
      <c r="H3" s="278" t="s">
        <v>1925</v>
      </c>
      <c r="I3" s="278"/>
      <c r="J3" s="278"/>
      <c r="K3" s="278"/>
      <c r="L3" s="278"/>
      <c r="M3" s="278"/>
      <c r="U3" s="390" t="s">
        <v>1866</v>
      </c>
      <c r="V3" s="390" t="s">
        <v>1877</v>
      </c>
      <c r="W3" s="362" t="s">
        <v>1769</v>
      </c>
      <c r="X3" s="362" t="s">
        <v>1864</v>
      </c>
      <c r="Y3" s="362" t="s">
        <v>1865</v>
      </c>
      <c r="Z3" s="363" t="s">
        <v>1315</v>
      </c>
      <c r="AA3" s="364" t="s">
        <v>1540</v>
      </c>
      <c r="AB3" s="364" t="s">
        <v>594</v>
      </c>
      <c r="AC3" s="365" t="s">
        <v>598</v>
      </c>
      <c r="AD3" s="389" t="s">
        <v>1893</v>
      </c>
      <c r="AH3" s="308"/>
      <c r="AI3" s="308"/>
      <c r="AJ3" s="308"/>
      <c r="AK3" s="308"/>
      <c r="AL3" s="308"/>
      <c r="AM3" s="308"/>
      <c r="AN3" s="308"/>
      <c r="AO3" s="308"/>
      <c r="AP3" s="308"/>
      <c r="AQ3" s="308"/>
      <c r="AR3" s="308"/>
      <c r="AS3" s="308"/>
    </row>
    <row r="4" spans="1:45" ht="14.25" customHeight="1" thickTop="1">
      <c r="C4" s="293" t="s">
        <v>1856</v>
      </c>
      <c r="D4" s="279" t="s">
        <v>1930</v>
      </c>
      <c r="E4" s="279" t="s">
        <v>1926</v>
      </c>
      <c r="F4" s="279" t="s">
        <v>1052</v>
      </c>
      <c r="G4" s="279" t="s">
        <v>1052</v>
      </c>
      <c r="H4" s="279" t="s">
        <v>1926</v>
      </c>
      <c r="I4" s="279"/>
      <c r="J4" s="279"/>
      <c r="K4" s="279"/>
      <c r="L4" s="279"/>
      <c r="M4" s="279"/>
      <c r="N4" s="281" t="s">
        <v>1541</v>
      </c>
      <c r="U4" s="366" t="s">
        <v>1867</v>
      </c>
      <c r="V4" s="376" t="s">
        <v>0</v>
      </c>
      <c r="W4" s="360" t="s">
        <v>1860</v>
      </c>
      <c r="X4" s="381" t="s">
        <v>1895</v>
      </c>
      <c r="Y4" s="381" t="s">
        <v>1896</v>
      </c>
      <c r="Z4" s="381" t="s">
        <v>1888</v>
      </c>
      <c r="AA4" s="358"/>
      <c r="AB4" s="358"/>
      <c r="AC4" s="367"/>
      <c r="AD4" s="367"/>
      <c r="AH4" s="308"/>
      <c r="AI4" s="308"/>
      <c r="AJ4" s="308"/>
      <c r="AK4" s="308"/>
      <c r="AL4" s="308"/>
      <c r="AM4" s="308"/>
      <c r="AN4" s="308"/>
      <c r="AO4" s="308"/>
      <c r="AP4" s="308"/>
      <c r="AQ4" s="308"/>
      <c r="AR4" s="308"/>
      <c r="AS4" s="308"/>
    </row>
    <row r="5" spans="1:45">
      <c r="A5" s="102" t="s">
        <v>645</v>
      </c>
      <c r="C5" s="98" t="s">
        <v>1857</v>
      </c>
      <c r="D5" s="279" t="s">
        <v>1052</v>
      </c>
      <c r="E5" s="279" t="s">
        <v>1927</v>
      </c>
      <c r="F5" s="279" t="s">
        <v>1052</v>
      </c>
      <c r="G5" s="279" t="s">
        <v>1052</v>
      </c>
      <c r="H5" s="279" t="s">
        <v>1928</v>
      </c>
      <c r="I5" s="279"/>
      <c r="J5" s="279"/>
      <c r="K5" s="279"/>
      <c r="L5" s="279"/>
      <c r="M5" s="279"/>
      <c r="N5" s="281" t="s">
        <v>1543</v>
      </c>
      <c r="U5" s="368" t="s">
        <v>1868</v>
      </c>
      <c r="V5" s="368" t="s">
        <v>0</v>
      </c>
      <c r="W5" s="355" t="s">
        <v>1861</v>
      </c>
      <c r="X5" s="383"/>
      <c r="Y5" s="383"/>
      <c r="Z5" s="353" t="s">
        <v>1888</v>
      </c>
      <c r="AA5" s="353"/>
      <c r="AB5" s="353"/>
      <c r="AC5" s="369"/>
      <c r="AD5" s="369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</row>
    <row r="6" spans="1:45">
      <c r="A6" s="102" t="s">
        <v>647</v>
      </c>
      <c r="C6" s="98" t="s">
        <v>1858</v>
      </c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81" t="s">
        <v>1542</v>
      </c>
      <c r="U6" s="368" t="s">
        <v>1869</v>
      </c>
      <c r="V6" s="368" t="s">
        <v>0</v>
      </c>
      <c r="W6" s="355" t="s">
        <v>1862</v>
      </c>
      <c r="X6" s="388" t="s">
        <v>1897</v>
      </c>
      <c r="Y6" s="388" t="s">
        <v>1898</v>
      </c>
      <c r="Z6" s="353" t="s">
        <v>1888</v>
      </c>
      <c r="AA6" s="353"/>
      <c r="AB6" s="353"/>
      <c r="AC6" s="369"/>
      <c r="AD6" s="369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</row>
    <row r="7" spans="1:45" ht="14.25" thickBot="1">
      <c r="B7" s="97"/>
      <c r="C7" s="100"/>
      <c r="D7" s="101"/>
      <c r="E7" s="101"/>
      <c r="F7" s="101"/>
      <c r="G7" s="101"/>
      <c r="H7" s="101"/>
      <c r="I7" s="101"/>
      <c r="U7" s="368" t="s">
        <v>1870</v>
      </c>
      <c r="V7" s="368" t="s">
        <v>0</v>
      </c>
      <c r="W7" s="355" t="s">
        <v>1863</v>
      </c>
      <c r="X7" s="383" t="s">
        <v>1901</v>
      </c>
      <c r="Y7" s="383" t="s">
        <v>1902</v>
      </c>
      <c r="Z7" s="353" t="s">
        <v>1888</v>
      </c>
      <c r="AA7" s="383" t="s">
        <v>1900</v>
      </c>
      <c r="AB7" s="383" t="s">
        <v>1899</v>
      </c>
      <c r="AC7" s="369"/>
      <c r="AD7" s="369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</row>
    <row r="8" spans="1:45" ht="14.25" thickTop="1">
      <c r="C8" s="481" t="s">
        <v>1553</v>
      </c>
      <c r="D8" s="291" t="s">
        <v>1558</v>
      </c>
      <c r="E8" s="280" t="s">
        <v>1559</v>
      </c>
      <c r="F8" s="280" t="s">
        <v>1564</v>
      </c>
      <c r="G8" s="280"/>
      <c r="H8" s="280"/>
      <c r="I8" s="280"/>
      <c r="J8" s="280"/>
      <c r="K8" s="280"/>
      <c r="L8" s="280"/>
      <c r="M8" s="280"/>
      <c r="U8" s="368" t="s">
        <v>1871</v>
      </c>
      <c r="V8" s="368" t="s">
        <v>0</v>
      </c>
      <c r="W8" s="355" t="s">
        <v>1777</v>
      </c>
      <c r="X8" s="383" t="s">
        <v>1894</v>
      </c>
      <c r="Y8" s="383" t="s">
        <v>1891</v>
      </c>
      <c r="Z8" s="353" t="s">
        <v>1888</v>
      </c>
      <c r="AA8" s="353"/>
      <c r="AB8" s="353"/>
      <c r="AC8" s="369"/>
      <c r="AD8" s="369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</row>
    <row r="9" spans="1:45" ht="14.25" thickBot="1">
      <c r="C9" s="482"/>
      <c r="D9" s="279" t="s">
        <v>1890</v>
      </c>
      <c r="E9" s="279" t="s">
        <v>1889</v>
      </c>
      <c r="F9" s="279" t="s">
        <v>1768</v>
      </c>
      <c r="G9" s="279"/>
      <c r="H9" s="279"/>
      <c r="I9" s="279"/>
      <c r="J9" s="279"/>
      <c r="K9" s="279"/>
      <c r="L9" s="279"/>
      <c r="M9" s="279"/>
      <c r="U9" s="368" t="s">
        <v>1872</v>
      </c>
      <c r="V9" s="368" t="s">
        <v>0</v>
      </c>
      <c r="W9" s="355"/>
      <c r="X9" s="353"/>
      <c r="Y9" s="353"/>
      <c r="Z9" s="353"/>
      <c r="AA9" s="353"/>
      <c r="AB9" s="353"/>
      <c r="AC9" s="369"/>
      <c r="AD9" s="369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</row>
    <row r="10" spans="1:45" ht="14.25" customHeight="1" thickTop="1">
      <c r="A10" s="296" t="s">
        <v>1892</v>
      </c>
      <c r="C10" s="483" t="s">
        <v>1566</v>
      </c>
      <c r="D10" s="280" t="s">
        <v>1769</v>
      </c>
      <c r="E10" s="280" t="s">
        <v>1904</v>
      </c>
      <c r="F10" s="280" t="s">
        <v>1446</v>
      </c>
      <c r="G10" s="280" t="s">
        <v>1907</v>
      </c>
      <c r="H10" s="280" t="s">
        <v>1909</v>
      </c>
      <c r="I10" s="280" t="s">
        <v>1911</v>
      </c>
      <c r="J10" s="280"/>
      <c r="K10" s="280"/>
      <c r="L10" s="280"/>
      <c r="M10" s="280"/>
      <c r="U10" s="368" t="s">
        <v>1873</v>
      </c>
      <c r="V10" s="368" t="s">
        <v>0</v>
      </c>
      <c r="W10" s="355"/>
      <c r="X10" s="353"/>
      <c r="Y10" s="353"/>
      <c r="Z10" s="353"/>
      <c r="AA10" s="353"/>
      <c r="AB10" s="353"/>
      <c r="AC10" s="369"/>
      <c r="AD10" s="369"/>
      <c r="AH10" s="308"/>
      <c r="AI10" s="308"/>
      <c r="AJ10" s="308"/>
      <c r="AK10" s="308"/>
      <c r="AL10" s="308"/>
      <c r="AM10" s="308"/>
      <c r="AN10" s="308"/>
      <c r="AO10" s="308"/>
      <c r="AP10" s="308"/>
      <c r="AQ10" s="308"/>
      <c r="AR10" s="308"/>
      <c r="AS10" s="308"/>
    </row>
    <row r="11" spans="1:45">
      <c r="A11" s="343" t="s">
        <v>1913</v>
      </c>
      <c r="C11" s="484"/>
      <c r="D11" s="295" t="s">
        <v>1863</v>
      </c>
      <c r="E11" s="279" t="s">
        <v>1905</v>
      </c>
      <c r="F11" s="279" t="s">
        <v>1906</v>
      </c>
      <c r="G11" s="279" t="s">
        <v>1908</v>
      </c>
      <c r="H11" s="279" t="s">
        <v>1910</v>
      </c>
      <c r="I11" s="279" t="s">
        <v>1912</v>
      </c>
      <c r="J11" s="279"/>
      <c r="K11" s="279"/>
      <c r="L11" s="279"/>
      <c r="M11" s="279"/>
      <c r="Q11" s="12" t="s">
        <v>1560</v>
      </c>
      <c r="U11" s="368" t="s">
        <v>1874</v>
      </c>
      <c r="V11" s="368" t="s">
        <v>0</v>
      </c>
      <c r="W11" s="355"/>
      <c r="X11" s="353"/>
      <c r="Y11" s="353"/>
      <c r="Z11" s="353"/>
      <c r="AA11" s="353"/>
      <c r="AB11" s="353"/>
      <c r="AC11" s="369"/>
      <c r="AD11" s="369"/>
      <c r="AH11" s="308"/>
      <c r="AI11" s="308"/>
      <c r="AJ11" s="308"/>
      <c r="AK11" s="308"/>
      <c r="AL11" s="308"/>
      <c r="AM11" s="308"/>
      <c r="AN11" s="308"/>
      <c r="AO11" s="308"/>
      <c r="AP11" s="308"/>
      <c r="AQ11" s="308"/>
      <c r="AR11" s="308"/>
      <c r="AS11" s="308"/>
    </row>
    <row r="12" spans="1:45">
      <c r="A12" s="342" t="s">
        <v>1918</v>
      </c>
      <c r="C12" s="485" t="s">
        <v>1772</v>
      </c>
      <c r="D12" s="280" t="s">
        <v>1770</v>
      </c>
      <c r="E12" s="280"/>
      <c r="F12" s="280"/>
      <c r="G12" s="280"/>
      <c r="H12" s="280"/>
      <c r="I12" s="280"/>
      <c r="J12" s="280"/>
      <c r="K12" s="280"/>
      <c r="L12" s="280"/>
      <c r="M12" s="280"/>
      <c r="U12" s="368" t="s">
        <v>1875</v>
      </c>
      <c r="V12" s="368" t="s">
        <v>0</v>
      </c>
      <c r="W12" s="355"/>
      <c r="X12" s="353"/>
      <c r="Y12" s="353"/>
      <c r="Z12" s="353"/>
      <c r="AA12" s="353"/>
      <c r="AB12" s="353"/>
      <c r="AC12" s="369"/>
      <c r="AD12" s="369"/>
      <c r="AH12" s="308"/>
      <c r="AI12" s="308"/>
      <c r="AJ12" s="308"/>
      <c r="AK12" s="308"/>
      <c r="AL12" s="308"/>
      <c r="AM12" s="308"/>
      <c r="AN12" s="308"/>
      <c r="AO12" s="308"/>
      <c r="AP12" s="308"/>
      <c r="AQ12" s="308"/>
      <c r="AR12" s="308"/>
      <c r="AS12" s="308"/>
    </row>
    <row r="13" spans="1:45" ht="14.25" thickBot="1">
      <c r="A13" s="344" t="s">
        <v>1929</v>
      </c>
      <c r="C13" s="484"/>
      <c r="D13" s="341" t="s">
        <v>1919</v>
      </c>
      <c r="E13" s="279"/>
      <c r="F13" s="279"/>
      <c r="G13" s="279"/>
      <c r="H13" s="279"/>
      <c r="I13" s="279"/>
      <c r="J13" s="279"/>
      <c r="K13" s="279"/>
      <c r="L13" s="279"/>
      <c r="M13" s="279"/>
      <c r="U13" s="370" t="s">
        <v>1876</v>
      </c>
      <c r="V13" s="377" t="s">
        <v>0</v>
      </c>
      <c r="W13" s="357"/>
      <c r="X13" s="356"/>
      <c r="Y13" s="356"/>
      <c r="Z13" s="356"/>
      <c r="AA13" s="356"/>
      <c r="AB13" s="356"/>
      <c r="AC13" s="371"/>
      <c r="AD13" s="371"/>
      <c r="AH13" s="308"/>
      <c r="AI13" s="308"/>
      <c r="AJ13" s="308"/>
      <c r="AK13" s="308"/>
      <c r="AL13" s="308"/>
      <c r="AM13" s="308"/>
      <c r="AN13" s="308"/>
      <c r="AO13" s="308"/>
      <c r="AP13" s="308"/>
      <c r="AQ13" s="308"/>
      <c r="AR13" s="308"/>
      <c r="AS13" s="308"/>
    </row>
    <row r="14" spans="1:45" ht="14.25" thickTop="1">
      <c r="A14" s="308"/>
      <c r="C14" s="486" t="s">
        <v>1771</v>
      </c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Q14" s="12" t="s">
        <v>1561</v>
      </c>
      <c r="U14" s="384" t="s">
        <v>392</v>
      </c>
      <c r="V14" s="385" t="s">
        <v>0</v>
      </c>
      <c r="W14" s="386" t="s">
        <v>1914</v>
      </c>
      <c r="X14" s="381" t="s">
        <v>1915</v>
      </c>
      <c r="Y14" s="381"/>
      <c r="Z14" s="381" t="s">
        <v>1887</v>
      </c>
      <c r="AA14" s="381" t="s">
        <v>1886</v>
      </c>
      <c r="AB14" s="381"/>
      <c r="AC14" s="387"/>
      <c r="AD14" s="387"/>
      <c r="AH14" s="308"/>
      <c r="AI14" s="308"/>
      <c r="AJ14" s="308"/>
      <c r="AK14" s="308"/>
      <c r="AL14" s="308"/>
      <c r="AM14" s="308"/>
      <c r="AN14" s="308"/>
      <c r="AO14" s="308"/>
      <c r="AP14" s="308"/>
      <c r="AQ14" s="308"/>
      <c r="AR14" s="308"/>
      <c r="AS14" s="308"/>
    </row>
    <row r="15" spans="1:45">
      <c r="C15" s="486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U15" s="368" t="s">
        <v>872</v>
      </c>
      <c r="V15" s="368" t="s">
        <v>0</v>
      </c>
      <c r="W15" s="354" t="s">
        <v>1920</v>
      </c>
      <c r="X15" s="383"/>
      <c r="Y15" s="353"/>
      <c r="Z15" s="353" t="s">
        <v>1888</v>
      </c>
      <c r="AA15" s="383" t="s">
        <v>1916</v>
      </c>
      <c r="AB15" s="383" t="s">
        <v>1917</v>
      </c>
      <c r="AC15" s="369"/>
      <c r="AD15" s="369"/>
      <c r="AH15" s="308"/>
      <c r="AI15" s="308"/>
      <c r="AJ15" s="308"/>
      <c r="AK15" s="308"/>
      <c r="AL15" s="308"/>
      <c r="AM15" s="308"/>
      <c r="AN15" s="308"/>
      <c r="AO15" s="308"/>
      <c r="AP15" s="308"/>
      <c r="AQ15" s="308"/>
      <c r="AR15" s="308"/>
      <c r="AS15" s="308"/>
    </row>
    <row r="16" spans="1:45">
      <c r="C16" s="486" t="s">
        <v>1771</v>
      </c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U16" s="368" t="s">
        <v>1414</v>
      </c>
      <c r="V16" s="368" t="s">
        <v>0</v>
      </c>
      <c r="W16" s="354"/>
      <c r="X16" s="353"/>
      <c r="Y16" s="353"/>
      <c r="Z16" s="353"/>
      <c r="AA16" s="353"/>
      <c r="AB16" s="353"/>
      <c r="AC16" s="369"/>
      <c r="AD16" s="369"/>
      <c r="AH16" s="308"/>
      <c r="AI16" s="308"/>
      <c r="AJ16" s="308"/>
      <c r="AK16" s="308"/>
      <c r="AL16" s="308"/>
      <c r="AM16" s="308"/>
      <c r="AN16" s="308"/>
      <c r="AO16" s="308"/>
      <c r="AP16" s="308"/>
      <c r="AQ16" s="308"/>
      <c r="AR16" s="308"/>
      <c r="AS16" s="308"/>
    </row>
    <row r="17" spans="1:16383">
      <c r="C17" s="486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Q17" s="12" t="s">
        <v>1565</v>
      </c>
      <c r="U17" s="368" t="s">
        <v>705</v>
      </c>
      <c r="V17" s="368" t="s">
        <v>0</v>
      </c>
      <c r="W17" s="354"/>
      <c r="X17" s="353"/>
      <c r="Y17" s="353"/>
      <c r="Z17" s="353"/>
      <c r="AA17" s="353"/>
      <c r="AB17" s="353"/>
      <c r="AC17" s="369"/>
      <c r="AD17" s="369"/>
      <c r="AH17" s="308"/>
      <c r="AI17" s="308"/>
      <c r="AJ17" s="308"/>
      <c r="AK17" s="308"/>
      <c r="AL17" s="308"/>
      <c r="AM17" s="308"/>
      <c r="AN17" s="308"/>
      <c r="AO17" s="308"/>
      <c r="AP17" s="308"/>
      <c r="AQ17" s="308"/>
      <c r="AR17" s="308"/>
      <c r="AS17" s="308"/>
    </row>
    <row r="18" spans="1:16383">
      <c r="B18" s="97"/>
      <c r="C18" s="100"/>
      <c r="D18" s="101"/>
      <c r="E18" s="101"/>
      <c r="F18" s="101"/>
      <c r="G18" s="101"/>
      <c r="H18" s="101"/>
      <c r="I18" s="101"/>
      <c r="J18" s="101"/>
      <c r="U18" s="368" t="s">
        <v>877</v>
      </c>
      <c r="V18" s="368" t="s">
        <v>0</v>
      </c>
      <c r="W18" s="354"/>
      <c r="X18" s="353"/>
      <c r="Y18" s="353"/>
      <c r="Z18" s="353"/>
      <c r="AA18" s="353"/>
      <c r="AB18" s="353"/>
      <c r="AC18" s="369"/>
      <c r="AD18" s="369"/>
      <c r="AH18" s="308"/>
      <c r="AI18" s="308"/>
      <c r="AJ18" s="308"/>
      <c r="AK18" s="308"/>
      <c r="AL18" s="308"/>
      <c r="AM18" s="308"/>
      <c r="AN18" s="308"/>
      <c r="AO18" s="308"/>
      <c r="AP18" s="308"/>
      <c r="AQ18" s="308"/>
      <c r="AR18" s="308"/>
      <c r="AS18" s="308"/>
    </row>
    <row r="19" spans="1:16383">
      <c r="U19" s="368" t="s">
        <v>1872</v>
      </c>
      <c r="V19" s="368" t="s">
        <v>0</v>
      </c>
      <c r="W19" s="354"/>
      <c r="X19" s="353"/>
      <c r="Y19" s="353"/>
      <c r="Z19" s="353"/>
      <c r="AA19" s="353"/>
      <c r="AB19" s="353"/>
      <c r="AC19" s="369"/>
      <c r="AD19" s="369"/>
      <c r="AH19" s="308"/>
      <c r="AI19" s="308"/>
      <c r="AJ19" s="308"/>
      <c r="AK19" s="308"/>
      <c r="AL19" s="308"/>
      <c r="AM19" s="308"/>
      <c r="AN19" s="308"/>
      <c r="AO19" s="308"/>
      <c r="AP19" s="308"/>
      <c r="AQ19" s="308"/>
      <c r="AR19" s="308"/>
      <c r="AS19" s="308"/>
    </row>
    <row r="20" spans="1:16383">
      <c r="U20" s="368" t="s">
        <v>880</v>
      </c>
      <c r="V20" s="368" t="s">
        <v>0</v>
      </c>
      <c r="W20" s="354"/>
      <c r="X20" s="353"/>
      <c r="Y20" s="353"/>
      <c r="Z20" s="353"/>
      <c r="AA20" s="353"/>
      <c r="AB20" s="353"/>
      <c r="AC20" s="369"/>
      <c r="AD20" s="369"/>
      <c r="AH20" s="308"/>
      <c r="AI20" s="308"/>
      <c r="AJ20" s="308"/>
      <c r="AK20" s="308"/>
      <c r="AL20" s="308"/>
      <c r="AM20" s="308"/>
      <c r="AN20" s="308"/>
      <c r="AO20" s="308"/>
      <c r="AP20" s="308"/>
      <c r="AQ20" s="308"/>
      <c r="AR20" s="308"/>
      <c r="AS20" s="308"/>
    </row>
    <row r="21" spans="1:16383">
      <c r="U21" s="368" t="s">
        <v>1874</v>
      </c>
      <c r="V21" s="368" t="s">
        <v>0</v>
      </c>
      <c r="W21" s="354"/>
      <c r="X21" s="353"/>
      <c r="Y21" s="353"/>
      <c r="Z21" s="353"/>
      <c r="AA21" s="353"/>
      <c r="AB21" s="353"/>
      <c r="AC21" s="369"/>
      <c r="AD21" s="369"/>
      <c r="AH21" s="308"/>
      <c r="AI21" s="308"/>
      <c r="AJ21" s="308"/>
      <c r="AK21" s="308"/>
      <c r="AL21" s="308"/>
      <c r="AM21" s="308"/>
      <c r="AN21" s="308"/>
      <c r="AO21" s="308"/>
      <c r="AP21" s="308"/>
      <c r="AQ21" s="308"/>
      <c r="AR21" s="308"/>
      <c r="AS21" s="308"/>
    </row>
    <row r="22" spans="1:16383">
      <c r="U22" s="368" t="s">
        <v>1875</v>
      </c>
      <c r="V22" s="368" t="s">
        <v>0</v>
      </c>
      <c r="W22" s="354"/>
      <c r="X22" s="353"/>
      <c r="Y22" s="353"/>
      <c r="Z22" s="353"/>
      <c r="AA22" s="353"/>
      <c r="AB22" s="353"/>
      <c r="AC22" s="369"/>
      <c r="AD22" s="369"/>
      <c r="AH22" s="308"/>
      <c r="AI22" s="308"/>
      <c r="AJ22" s="308"/>
      <c r="AK22" s="308"/>
      <c r="AL22" s="308"/>
      <c r="AM22" s="308"/>
      <c r="AN22" s="308"/>
      <c r="AO22" s="308"/>
      <c r="AP22" s="308"/>
      <c r="AQ22" s="308"/>
      <c r="AR22" s="308"/>
      <c r="AS22" s="308"/>
    </row>
    <row r="23" spans="1:16383" ht="14.25" thickBot="1">
      <c r="F23" s="174"/>
      <c r="U23" s="372" t="s">
        <v>1876</v>
      </c>
      <c r="V23" s="378" t="s">
        <v>0</v>
      </c>
      <c r="W23" s="373"/>
      <c r="X23" s="374"/>
      <c r="Y23" s="374"/>
      <c r="Z23" s="374"/>
      <c r="AA23" s="374"/>
      <c r="AB23" s="374"/>
      <c r="AC23" s="375"/>
      <c r="AD23" s="375"/>
      <c r="AH23" s="308"/>
      <c r="AI23" s="308"/>
      <c r="AJ23" s="308"/>
      <c r="AK23" s="308"/>
      <c r="AL23" s="308"/>
    </row>
    <row r="25" spans="1:16383" ht="14.25" thickBot="1"/>
    <row r="26" spans="1:16383" s="130" customFormat="1" ht="15.75" thickTop="1" thickBot="1">
      <c r="B26" s="131" t="s">
        <v>712</v>
      </c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308"/>
      <c r="AO26" s="308"/>
      <c r="AP26" s="308"/>
      <c r="AQ26" s="308"/>
      <c r="AR26" s="308"/>
      <c r="AS26" s="308"/>
      <c r="AT26" s="308"/>
      <c r="AU26" s="308"/>
      <c r="AV26" s="308"/>
      <c r="AW26" s="308"/>
      <c r="AX26" s="308"/>
      <c r="AY26" s="308"/>
      <c r="AZ26" s="308"/>
      <c r="BA26" s="308"/>
      <c r="BB26" s="308"/>
      <c r="BC26" s="308"/>
      <c r="BD26" s="308"/>
      <c r="BE26" s="308"/>
      <c r="BF26" s="308"/>
      <c r="BG26" s="308"/>
      <c r="BH26" s="308"/>
      <c r="BI26" s="308"/>
      <c r="BJ26" s="308"/>
      <c r="BK26" s="308"/>
      <c r="BL26" s="308"/>
      <c r="BM26" s="308"/>
      <c r="BN26" s="308"/>
      <c r="BO26" s="308"/>
      <c r="BP26" s="308"/>
      <c r="BQ26" s="308"/>
      <c r="BR26" s="308"/>
      <c r="BS26" s="308"/>
      <c r="BT26" s="308"/>
      <c r="BU26" s="308"/>
      <c r="BV26" s="308"/>
      <c r="BW26" s="308"/>
      <c r="BX26" s="308"/>
      <c r="BY26" s="308"/>
      <c r="BZ26" s="308"/>
      <c r="CA26" s="308"/>
      <c r="CB26" s="308"/>
      <c r="CC26" s="308"/>
      <c r="CD26" s="308"/>
      <c r="CE26" s="308"/>
      <c r="CF26" s="308"/>
      <c r="CG26" s="308"/>
      <c r="CH26" s="308"/>
      <c r="CI26" s="308"/>
      <c r="CJ26" s="308"/>
      <c r="CK26" s="308"/>
      <c r="CL26" s="308"/>
      <c r="CM26" s="308"/>
      <c r="CN26" s="308"/>
      <c r="CO26" s="308"/>
      <c r="CP26" s="308"/>
      <c r="CQ26" s="308"/>
      <c r="CR26" s="308"/>
      <c r="CS26" s="308"/>
      <c r="CT26" s="308"/>
      <c r="CU26" s="308"/>
      <c r="CV26" s="308"/>
      <c r="CW26" s="308"/>
      <c r="CX26" s="308"/>
      <c r="CY26" s="308"/>
      <c r="CZ26" s="308"/>
      <c r="DA26" s="308"/>
      <c r="DB26" s="308"/>
      <c r="DC26" s="308"/>
      <c r="DD26" s="308"/>
      <c r="DE26" s="308"/>
      <c r="DF26" s="308"/>
      <c r="DG26" s="308"/>
      <c r="DH26" s="308"/>
      <c r="DI26" s="308"/>
      <c r="DJ26" s="308"/>
      <c r="DK26" s="308"/>
      <c r="DL26" s="308"/>
      <c r="DM26" s="308"/>
      <c r="DN26" s="308"/>
      <c r="DO26" s="308"/>
      <c r="DP26" s="308"/>
      <c r="DQ26" s="308"/>
      <c r="DR26" s="308"/>
      <c r="DS26" s="308"/>
      <c r="DT26" s="308"/>
      <c r="DU26" s="308"/>
      <c r="DV26" s="308"/>
      <c r="DW26" s="308"/>
      <c r="DX26" s="308"/>
      <c r="DY26" s="308"/>
      <c r="DZ26" s="308"/>
      <c r="EA26" s="308"/>
      <c r="EB26" s="308"/>
      <c r="EC26" s="308"/>
      <c r="ED26" s="308"/>
      <c r="EE26" s="308"/>
      <c r="EF26" s="308"/>
      <c r="EG26" s="308"/>
      <c r="EH26" s="308"/>
      <c r="EI26" s="308"/>
      <c r="EJ26" s="308"/>
      <c r="EK26" s="308"/>
      <c r="EL26" s="308"/>
      <c r="EM26" s="308"/>
      <c r="EN26" s="308"/>
      <c r="EO26" s="308"/>
      <c r="EP26" s="308"/>
      <c r="EQ26" s="308"/>
      <c r="ER26" s="308"/>
      <c r="ES26" s="308"/>
      <c r="ET26" s="308"/>
      <c r="EU26" s="308"/>
      <c r="EV26" s="308"/>
      <c r="EW26" s="308"/>
      <c r="EX26" s="308"/>
      <c r="EY26" s="308"/>
      <c r="EZ26" s="308"/>
      <c r="FA26" s="308"/>
      <c r="FB26" s="308"/>
      <c r="FC26" s="308"/>
      <c r="FD26" s="308"/>
      <c r="FE26" s="308"/>
      <c r="FF26" s="308"/>
      <c r="FG26" s="308"/>
      <c r="FH26" s="308"/>
      <c r="FI26" s="308"/>
      <c r="FJ26" s="308"/>
      <c r="FK26" s="308"/>
      <c r="FL26" s="308"/>
      <c r="FM26" s="308"/>
      <c r="FN26" s="308"/>
      <c r="FO26" s="308"/>
      <c r="FP26" s="308"/>
      <c r="FQ26" s="308"/>
      <c r="FR26" s="308"/>
      <c r="FS26" s="308"/>
      <c r="FT26" s="308"/>
      <c r="FU26" s="308"/>
      <c r="FV26" s="308"/>
      <c r="FW26" s="308"/>
      <c r="FX26" s="308"/>
      <c r="FY26" s="308"/>
      <c r="FZ26" s="308"/>
      <c r="GA26" s="308"/>
      <c r="GB26" s="308"/>
      <c r="GC26" s="308"/>
      <c r="GD26" s="308"/>
      <c r="GE26" s="308"/>
      <c r="GF26" s="308"/>
      <c r="GG26" s="308"/>
      <c r="GH26" s="308"/>
      <c r="GI26" s="308"/>
      <c r="GJ26" s="308"/>
      <c r="GK26" s="308"/>
      <c r="GL26" s="308"/>
      <c r="GM26" s="308"/>
      <c r="GN26" s="308"/>
      <c r="GO26" s="308"/>
      <c r="GP26" s="308"/>
      <c r="GQ26" s="308"/>
      <c r="GR26" s="308"/>
      <c r="GS26" s="308"/>
      <c r="GT26" s="308"/>
      <c r="GU26" s="308"/>
      <c r="GV26" s="308"/>
      <c r="GW26" s="308"/>
      <c r="GX26" s="308"/>
      <c r="GY26" s="308"/>
      <c r="GZ26" s="308"/>
      <c r="HA26" s="308"/>
      <c r="HB26" s="308"/>
      <c r="HC26" s="308"/>
      <c r="HD26" s="308"/>
      <c r="HE26" s="308"/>
      <c r="HF26" s="308"/>
      <c r="HG26" s="308"/>
      <c r="HH26" s="308"/>
      <c r="HI26" s="308"/>
      <c r="HJ26" s="308"/>
      <c r="HK26" s="308"/>
      <c r="HL26" s="308"/>
      <c r="HM26" s="308"/>
      <c r="HN26" s="308"/>
      <c r="HO26" s="308"/>
      <c r="HP26" s="308"/>
      <c r="HQ26" s="308"/>
      <c r="HR26" s="308"/>
      <c r="HS26" s="308"/>
      <c r="HT26" s="308"/>
      <c r="HU26" s="308"/>
      <c r="HV26" s="308"/>
      <c r="HW26" s="308"/>
      <c r="HX26" s="308"/>
      <c r="HY26" s="308"/>
      <c r="HZ26" s="308"/>
      <c r="IA26" s="308"/>
      <c r="IB26" s="308"/>
      <c r="IC26" s="308"/>
      <c r="ID26" s="308"/>
      <c r="IE26" s="308"/>
      <c r="IF26" s="308"/>
      <c r="IG26" s="308"/>
      <c r="IH26" s="308"/>
      <c r="II26" s="308"/>
      <c r="IJ26" s="308"/>
      <c r="IK26" s="308"/>
      <c r="IL26" s="308"/>
      <c r="IM26" s="308"/>
      <c r="IN26" s="308"/>
      <c r="IO26" s="308"/>
      <c r="IP26" s="308"/>
      <c r="IQ26" s="308"/>
      <c r="IR26" s="308"/>
      <c r="IS26" s="308"/>
      <c r="IT26" s="308"/>
      <c r="IU26" s="308"/>
      <c r="IV26" s="308"/>
      <c r="IW26" s="308"/>
      <c r="IX26" s="308"/>
      <c r="IY26" s="308"/>
      <c r="IZ26" s="308"/>
      <c r="JA26" s="308"/>
      <c r="JB26" s="308"/>
      <c r="JC26" s="308"/>
      <c r="JD26" s="308"/>
      <c r="JE26" s="308"/>
      <c r="JF26" s="308"/>
      <c r="JG26" s="308"/>
      <c r="JH26" s="308"/>
      <c r="JI26" s="308"/>
      <c r="JJ26" s="308"/>
      <c r="JK26" s="308"/>
      <c r="JL26" s="308"/>
      <c r="JM26" s="308"/>
      <c r="JN26" s="308"/>
      <c r="JO26" s="308"/>
      <c r="JP26" s="308"/>
      <c r="JQ26" s="308"/>
      <c r="JR26" s="308"/>
      <c r="JS26" s="308"/>
      <c r="JT26" s="308"/>
      <c r="JU26" s="308"/>
      <c r="JV26" s="308"/>
      <c r="JW26" s="308"/>
      <c r="JX26" s="308"/>
      <c r="JY26" s="308"/>
      <c r="JZ26" s="308"/>
      <c r="KA26" s="308"/>
      <c r="KB26" s="308"/>
      <c r="KC26" s="308"/>
      <c r="KD26" s="308"/>
      <c r="KE26" s="308"/>
      <c r="KF26" s="308"/>
      <c r="KG26" s="308"/>
      <c r="KH26" s="308"/>
      <c r="KI26" s="308"/>
      <c r="KJ26" s="308"/>
      <c r="KK26" s="308"/>
      <c r="KL26" s="308"/>
      <c r="KM26" s="308"/>
      <c r="KN26" s="308"/>
      <c r="KO26" s="308"/>
      <c r="KP26" s="308"/>
      <c r="KQ26" s="308"/>
      <c r="KR26" s="308"/>
      <c r="KS26" s="308"/>
      <c r="KT26" s="308"/>
      <c r="KU26" s="308"/>
      <c r="KV26" s="308"/>
      <c r="KW26" s="308"/>
      <c r="KX26" s="308"/>
      <c r="KY26" s="308"/>
      <c r="KZ26" s="308"/>
      <c r="LA26" s="308"/>
      <c r="LB26" s="308"/>
      <c r="LC26" s="308"/>
      <c r="LD26" s="308"/>
      <c r="LE26" s="308"/>
      <c r="LF26" s="308"/>
      <c r="LG26" s="308"/>
      <c r="LH26" s="308"/>
      <c r="LI26" s="308"/>
      <c r="LJ26" s="308"/>
      <c r="LK26" s="308"/>
      <c r="LL26" s="308"/>
      <c r="LM26" s="308"/>
      <c r="LN26" s="308"/>
      <c r="LO26" s="308"/>
      <c r="LP26" s="308"/>
      <c r="LQ26" s="308"/>
      <c r="LR26" s="308"/>
      <c r="LS26" s="308"/>
      <c r="LT26" s="308"/>
      <c r="LU26" s="308"/>
      <c r="LV26" s="308"/>
      <c r="LW26" s="308"/>
      <c r="LX26" s="308"/>
      <c r="LY26" s="308"/>
      <c r="LZ26" s="308"/>
      <c r="MA26" s="308"/>
      <c r="MB26" s="308"/>
      <c r="MC26" s="308"/>
      <c r="MD26" s="308"/>
      <c r="ME26" s="308"/>
      <c r="MF26" s="308"/>
      <c r="MG26" s="308"/>
      <c r="MH26" s="308"/>
      <c r="MI26" s="308"/>
      <c r="MJ26" s="308"/>
      <c r="MK26" s="308"/>
      <c r="ML26" s="308"/>
      <c r="MM26" s="308"/>
      <c r="MN26" s="308"/>
      <c r="MO26" s="308"/>
      <c r="MP26" s="308"/>
      <c r="MQ26" s="308"/>
      <c r="MR26" s="308"/>
      <c r="MS26" s="308"/>
      <c r="MT26" s="308"/>
      <c r="MU26" s="308"/>
      <c r="MV26" s="308"/>
      <c r="MW26" s="308"/>
      <c r="MX26" s="308"/>
      <c r="MY26" s="308"/>
      <c r="MZ26" s="308"/>
      <c r="NA26" s="308"/>
      <c r="NB26" s="308"/>
      <c r="NC26" s="308"/>
      <c r="ND26" s="308"/>
      <c r="NE26" s="308"/>
      <c r="NF26" s="308"/>
      <c r="NG26" s="308"/>
      <c r="NH26" s="308"/>
      <c r="NI26" s="308"/>
      <c r="NJ26" s="308"/>
      <c r="NK26" s="308"/>
      <c r="NL26" s="308"/>
      <c r="NM26" s="308"/>
      <c r="NN26" s="308"/>
      <c r="NO26" s="308"/>
      <c r="NP26" s="308"/>
      <c r="NQ26" s="308"/>
      <c r="NR26" s="308"/>
      <c r="NS26" s="308"/>
      <c r="NT26" s="308"/>
      <c r="NU26" s="308"/>
      <c r="NV26" s="308"/>
      <c r="NW26" s="308"/>
      <c r="NX26" s="308"/>
      <c r="NY26" s="308"/>
      <c r="NZ26" s="308"/>
      <c r="OA26" s="308"/>
      <c r="OB26" s="308"/>
      <c r="OC26" s="308"/>
      <c r="OD26" s="308"/>
      <c r="OE26" s="308"/>
      <c r="OF26" s="308"/>
      <c r="OG26" s="308"/>
      <c r="OH26" s="308"/>
      <c r="OI26" s="308"/>
      <c r="OJ26" s="308"/>
      <c r="OK26" s="308"/>
      <c r="OL26" s="308"/>
      <c r="OM26" s="308"/>
      <c r="ON26" s="308"/>
      <c r="OO26" s="308"/>
      <c r="OP26" s="308"/>
      <c r="OQ26" s="308"/>
      <c r="OR26" s="308"/>
      <c r="OS26" s="308"/>
      <c r="OT26" s="308"/>
      <c r="OU26" s="308"/>
      <c r="OV26" s="308"/>
      <c r="OW26" s="308"/>
      <c r="OX26" s="308"/>
      <c r="OY26" s="308"/>
      <c r="OZ26" s="308"/>
      <c r="PA26" s="308"/>
      <c r="PB26" s="308"/>
      <c r="PC26" s="308"/>
      <c r="PD26" s="308"/>
      <c r="PE26" s="308"/>
      <c r="PF26" s="308"/>
      <c r="PG26" s="308"/>
      <c r="PH26" s="308"/>
      <c r="PI26" s="308"/>
      <c r="PJ26" s="308"/>
      <c r="PK26" s="308"/>
      <c r="PL26" s="308"/>
      <c r="PM26" s="308"/>
      <c r="PN26" s="308"/>
      <c r="PO26" s="308"/>
      <c r="PP26" s="308"/>
      <c r="PQ26" s="308"/>
      <c r="PR26" s="308"/>
      <c r="PS26" s="308"/>
      <c r="PT26" s="308"/>
      <c r="PU26" s="308"/>
      <c r="PV26" s="308"/>
      <c r="PW26" s="308"/>
      <c r="PX26" s="308"/>
      <c r="PY26" s="308"/>
      <c r="PZ26" s="308"/>
      <c r="QA26" s="308"/>
      <c r="QB26" s="308"/>
      <c r="QC26" s="308"/>
      <c r="QD26" s="308"/>
      <c r="QE26" s="308"/>
      <c r="QF26" s="308"/>
      <c r="QG26" s="308"/>
      <c r="QH26" s="308"/>
      <c r="QI26" s="308"/>
      <c r="QJ26" s="308"/>
      <c r="QK26" s="308"/>
      <c r="QL26" s="308"/>
      <c r="QM26" s="308"/>
      <c r="QN26" s="308"/>
      <c r="QO26" s="308"/>
      <c r="QP26" s="308"/>
      <c r="QQ26" s="308"/>
      <c r="QR26" s="308"/>
      <c r="QS26" s="308"/>
      <c r="QT26" s="308"/>
      <c r="QU26" s="308"/>
      <c r="QV26" s="308"/>
      <c r="QW26" s="308"/>
      <c r="QX26" s="308"/>
      <c r="QY26" s="308"/>
      <c r="QZ26" s="308"/>
      <c r="RA26" s="308"/>
      <c r="RB26" s="308"/>
      <c r="RC26" s="308"/>
      <c r="RD26" s="308"/>
      <c r="RE26" s="308"/>
      <c r="RF26" s="308"/>
      <c r="RG26" s="308"/>
      <c r="RH26" s="308"/>
      <c r="RI26" s="308"/>
      <c r="RJ26" s="308"/>
      <c r="RK26" s="308"/>
      <c r="RL26" s="308"/>
      <c r="RM26" s="308"/>
      <c r="RN26" s="308"/>
      <c r="RO26" s="308"/>
      <c r="RP26" s="308"/>
      <c r="RQ26" s="308"/>
      <c r="RR26" s="308"/>
      <c r="RS26" s="308"/>
      <c r="RT26" s="308"/>
      <c r="RU26" s="308"/>
      <c r="RV26" s="308"/>
      <c r="RW26" s="308"/>
      <c r="RX26" s="308"/>
      <c r="RY26" s="308"/>
      <c r="RZ26" s="308"/>
      <c r="SA26" s="308"/>
      <c r="SB26" s="308"/>
      <c r="SC26" s="308"/>
      <c r="SD26" s="308"/>
      <c r="SE26" s="308"/>
      <c r="SF26" s="308"/>
      <c r="SG26" s="308"/>
      <c r="SH26" s="308"/>
      <c r="SI26" s="308"/>
      <c r="SJ26" s="308"/>
      <c r="SK26" s="308"/>
      <c r="SL26" s="308"/>
      <c r="SM26" s="308"/>
      <c r="SN26" s="308"/>
      <c r="SO26" s="308"/>
      <c r="SP26" s="308"/>
      <c r="SQ26" s="308"/>
      <c r="SR26" s="308"/>
      <c r="SS26" s="308"/>
      <c r="ST26" s="308"/>
      <c r="SU26" s="308"/>
      <c r="SV26" s="308"/>
      <c r="SW26" s="308"/>
      <c r="SX26" s="308"/>
      <c r="SY26" s="308"/>
      <c r="SZ26" s="308"/>
      <c r="TA26" s="308"/>
      <c r="TB26" s="308"/>
      <c r="TC26" s="308"/>
      <c r="TD26" s="308"/>
      <c r="TE26" s="308"/>
      <c r="TF26" s="308"/>
      <c r="TG26" s="308"/>
      <c r="TH26" s="308"/>
      <c r="TI26" s="308"/>
      <c r="TJ26" s="308"/>
      <c r="TK26" s="308"/>
      <c r="TL26" s="308"/>
      <c r="TM26" s="308"/>
      <c r="TN26" s="308"/>
      <c r="TO26" s="308"/>
      <c r="TP26" s="308"/>
      <c r="TQ26" s="308"/>
      <c r="TR26" s="308"/>
      <c r="TS26" s="308"/>
      <c r="TT26" s="308"/>
      <c r="TU26" s="308"/>
      <c r="TV26" s="308"/>
      <c r="TW26" s="308"/>
      <c r="TX26" s="308"/>
      <c r="TY26" s="308"/>
      <c r="TZ26" s="308"/>
      <c r="UA26" s="308"/>
      <c r="UB26" s="308"/>
      <c r="UC26" s="308"/>
      <c r="UD26" s="308"/>
      <c r="UE26" s="308"/>
      <c r="UF26" s="308"/>
      <c r="UG26" s="308"/>
      <c r="UH26" s="308"/>
      <c r="UI26" s="308"/>
      <c r="UJ26" s="308"/>
      <c r="UK26" s="308"/>
      <c r="UL26" s="308"/>
      <c r="UM26" s="308"/>
      <c r="UN26" s="308"/>
      <c r="UO26" s="308"/>
      <c r="UP26" s="308"/>
      <c r="UQ26" s="308"/>
      <c r="UR26" s="308"/>
      <c r="US26" s="308"/>
      <c r="UT26" s="308"/>
      <c r="UU26" s="308"/>
      <c r="UV26" s="308"/>
      <c r="UW26" s="308"/>
      <c r="UX26" s="308"/>
      <c r="UY26" s="308"/>
      <c r="UZ26" s="308"/>
      <c r="VA26" s="308"/>
      <c r="VB26" s="308"/>
      <c r="VC26" s="308"/>
      <c r="VD26" s="308"/>
      <c r="VE26" s="308"/>
      <c r="VF26" s="308"/>
      <c r="VG26" s="308"/>
      <c r="VH26" s="308"/>
      <c r="VI26" s="308"/>
      <c r="VJ26" s="308"/>
      <c r="VK26" s="308"/>
      <c r="VL26" s="308"/>
      <c r="VM26" s="308"/>
      <c r="VN26" s="308"/>
      <c r="VO26" s="308"/>
      <c r="VP26" s="308"/>
      <c r="VQ26" s="308"/>
      <c r="VR26" s="308"/>
      <c r="VS26" s="308"/>
      <c r="VT26" s="308"/>
      <c r="VU26" s="308"/>
      <c r="VV26" s="308"/>
      <c r="VW26" s="308"/>
      <c r="VX26" s="308"/>
      <c r="VY26" s="308"/>
      <c r="VZ26" s="308"/>
      <c r="WA26" s="308"/>
      <c r="WB26" s="308"/>
      <c r="WC26" s="308"/>
      <c r="WD26" s="308"/>
      <c r="WE26" s="308"/>
      <c r="WF26" s="308"/>
      <c r="WG26" s="308"/>
      <c r="WH26" s="308"/>
      <c r="WI26" s="308"/>
      <c r="WJ26" s="308"/>
      <c r="WK26" s="308"/>
      <c r="WL26" s="308"/>
      <c r="WM26" s="308"/>
      <c r="WN26" s="308"/>
      <c r="WO26" s="308"/>
      <c r="WP26" s="308"/>
      <c r="WQ26" s="308"/>
      <c r="WR26" s="308"/>
      <c r="WS26" s="308"/>
      <c r="WT26" s="308"/>
      <c r="WU26" s="308"/>
      <c r="WV26" s="308"/>
      <c r="WW26" s="308"/>
      <c r="WX26" s="308"/>
      <c r="WY26" s="308"/>
      <c r="WZ26" s="308"/>
      <c r="XA26" s="308"/>
      <c r="XB26" s="308"/>
      <c r="XC26" s="308"/>
      <c r="XD26" s="308"/>
      <c r="XE26" s="308"/>
      <c r="XF26" s="308"/>
      <c r="XG26" s="308"/>
      <c r="XH26" s="308"/>
      <c r="XI26" s="308"/>
      <c r="XJ26" s="308"/>
      <c r="XK26" s="308"/>
      <c r="XL26" s="308"/>
      <c r="XM26" s="308"/>
      <c r="XN26" s="308"/>
      <c r="XO26" s="308"/>
      <c r="XP26" s="308"/>
      <c r="XQ26" s="308"/>
      <c r="XR26" s="308"/>
      <c r="XS26" s="308"/>
      <c r="XT26" s="308"/>
      <c r="XU26" s="308"/>
      <c r="XV26" s="308"/>
      <c r="XW26" s="308"/>
      <c r="XX26" s="308"/>
      <c r="XY26" s="308"/>
      <c r="XZ26" s="308"/>
      <c r="YA26" s="308"/>
      <c r="YB26" s="308"/>
      <c r="YC26" s="308"/>
      <c r="YD26" s="308"/>
      <c r="YE26" s="308"/>
      <c r="YF26" s="308"/>
      <c r="YG26" s="308"/>
      <c r="YH26" s="308"/>
      <c r="YI26" s="308"/>
      <c r="YJ26" s="308"/>
      <c r="YK26" s="308"/>
      <c r="YL26" s="308"/>
      <c r="YM26" s="308"/>
      <c r="YN26" s="308"/>
      <c r="YO26" s="308"/>
      <c r="YP26" s="308"/>
      <c r="YQ26" s="308"/>
      <c r="YR26" s="308"/>
      <c r="YS26" s="308"/>
      <c r="YT26" s="308"/>
      <c r="YU26" s="308"/>
      <c r="YV26" s="308"/>
      <c r="YW26" s="308"/>
      <c r="YX26" s="308"/>
      <c r="YY26" s="308"/>
      <c r="YZ26" s="308"/>
      <c r="ZA26" s="308"/>
      <c r="ZB26" s="308"/>
      <c r="ZC26" s="308"/>
      <c r="ZD26" s="308"/>
      <c r="ZE26" s="308"/>
      <c r="ZF26" s="308"/>
      <c r="ZG26" s="308"/>
      <c r="ZH26" s="308"/>
      <c r="ZI26" s="308"/>
      <c r="ZJ26" s="308"/>
      <c r="ZK26" s="308"/>
      <c r="ZL26" s="308"/>
      <c r="ZM26" s="308"/>
      <c r="ZN26" s="308"/>
      <c r="ZO26" s="308"/>
      <c r="ZP26" s="308"/>
      <c r="ZQ26" s="308"/>
      <c r="ZR26" s="308"/>
      <c r="ZS26" s="308"/>
      <c r="ZT26" s="308"/>
      <c r="ZU26" s="308"/>
      <c r="ZV26" s="308"/>
      <c r="ZW26" s="308"/>
      <c r="ZX26" s="308"/>
      <c r="ZY26" s="308"/>
      <c r="ZZ26" s="308"/>
      <c r="AAA26" s="308"/>
      <c r="AAB26" s="308"/>
      <c r="AAC26" s="308"/>
      <c r="AAD26" s="308"/>
      <c r="AAE26" s="308"/>
      <c r="AAF26" s="308"/>
      <c r="AAG26" s="308"/>
      <c r="AAH26" s="308"/>
      <c r="AAI26" s="308"/>
      <c r="AAJ26" s="308"/>
      <c r="AAK26" s="308"/>
      <c r="AAL26" s="308"/>
      <c r="AAM26" s="308"/>
      <c r="AAN26" s="308"/>
      <c r="AAO26" s="308"/>
      <c r="AAP26" s="308"/>
      <c r="AAQ26" s="308"/>
      <c r="AAR26" s="308"/>
      <c r="AAS26" s="308"/>
      <c r="AAT26" s="308"/>
      <c r="AAU26" s="308"/>
      <c r="AAV26" s="308"/>
      <c r="AAW26" s="308"/>
      <c r="AAX26" s="308"/>
      <c r="AAY26" s="308"/>
      <c r="AAZ26" s="308"/>
      <c r="ABA26" s="308"/>
      <c r="ABB26" s="308"/>
      <c r="ABC26" s="308"/>
      <c r="ABD26" s="308"/>
      <c r="ABE26" s="308"/>
      <c r="ABF26" s="308"/>
      <c r="ABG26" s="308"/>
      <c r="ABH26" s="308"/>
      <c r="ABI26" s="308"/>
      <c r="ABJ26" s="308"/>
      <c r="ABK26" s="308"/>
      <c r="ABL26" s="308"/>
      <c r="ABM26" s="308"/>
      <c r="ABN26" s="308"/>
      <c r="ABO26" s="308"/>
      <c r="ABP26" s="308"/>
      <c r="ABQ26" s="308"/>
      <c r="ABR26" s="308"/>
      <c r="ABS26" s="308"/>
      <c r="ABT26" s="308"/>
      <c r="ABU26" s="308"/>
      <c r="ABV26" s="308"/>
      <c r="ABW26" s="308"/>
      <c r="ABX26" s="308"/>
      <c r="ABY26" s="308"/>
      <c r="ABZ26" s="308"/>
      <c r="ACA26" s="308"/>
      <c r="ACB26" s="308"/>
      <c r="ACC26" s="308"/>
      <c r="ACD26" s="308"/>
      <c r="ACE26" s="308"/>
      <c r="ACF26" s="308"/>
      <c r="ACG26" s="308"/>
      <c r="ACH26" s="308"/>
      <c r="ACI26" s="308"/>
      <c r="ACJ26" s="308"/>
      <c r="ACK26" s="308"/>
      <c r="ACL26" s="308"/>
      <c r="ACM26" s="308"/>
      <c r="ACN26" s="308"/>
      <c r="ACO26" s="308"/>
      <c r="ACP26" s="308"/>
      <c r="ACQ26" s="308"/>
      <c r="ACR26" s="308"/>
      <c r="ACS26" s="308"/>
      <c r="ACT26" s="308"/>
      <c r="ACU26" s="308"/>
      <c r="ACV26" s="308"/>
      <c r="ACW26" s="308"/>
      <c r="ACX26" s="308"/>
      <c r="ACY26" s="308"/>
      <c r="ACZ26" s="308"/>
      <c r="ADA26" s="308"/>
      <c r="ADB26" s="308"/>
      <c r="ADC26" s="308"/>
      <c r="ADD26" s="308"/>
      <c r="ADE26" s="308"/>
      <c r="ADF26" s="308"/>
      <c r="ADG26" s="308"/>
      <c r="ADH26" s="308"/>
      <c r="ADI26" s="308"/>
      <c r="ADJ26" s="308"/>
      <c r="ADK26" s="308"/>
      <c r="ADL26" s="308"/>
      <c r="ADM26" s="308"/>
      <c r="ADN26" s="308"/>
      <c r="ADO26" s="308"/>
      <c r="ADP26" s="308"/>
      <c r="ADQ26" s="308"/>
      <c r="ADR26" s="308"/>
      <c r="ADS26" s="308"/>
      <c r="ADT26" s="308"/>
      <c r="ADU26" s="308"/>
      <c r="ADV26" s="308"/>
      <c r="ADW26" s="308"/>
      <c r="ADX26" s="308"/>
      <c r="ADY26" s="308"/>
      <c r="ADZ26" s="308"/>
      <c r="AEA26" s="308"/>
      <c r="AEB26" s="308"/>
      <c r="AEC26" s="308"/>
      <c r="AED26" s="308"/>
      <c r="AEE26" s="308"/>
      <c r="AEF26" s="308"/>
      <c r="AEG26" s="308"/>
      <c r="AEH26" s="308"/>
      <c r="AEI26" s="308"/>
      <c r="AEJ26" s="308"/>
      <c r="AEK26" s="308"/>
      <c r="AEL26" s="308"/>
      <c r="AEM26" s="308"/>
      <c r="AEN26" s="308"/>
      <c r="AEO26" s="308"/>
      <c r="AEP26" s="308"/>
      <c r="AEQ26" s="308"/>
      <c r="AER26" s="308"/>
      <c r="AES26" s="308"/>
      <c r="AET26" s="308"/>
      <c r="AEU26" s="308"/>
      <c r="AEV26" s="308"/>
      <c r="AEW26" s="308"/>
      <c r="AEX26" s="308"/>
      <c r="AEY26" s="308"/>
      <c r="AEZ26" s="308"/>
      <c r="AFA26" s="308"/>
      <c r="AFB26" s="308"/>
      <c r="AFC26" s="308"/>
      <c r="AFD26" s="308"/>
      <c r="AFE26" s="308"/>
      <c r="AFF26" s="308"/>
      <c r="AFG26" s="308"/>
      <c r="AFH26" s="308"/>
      <c r="AFI26" s="308"/>
      <c r="AFJ26" s="308"/>
      <c r="AFK26" s="308"/>
      <c r="AFL26" s="308"/>
      <c r="AFM26" s="308"/>
      <c r="AFN26" s="308"/>
      <c r="AFO26" s="308"/>
      <c r="AFP26" s="308"/>
      <c r="AFQ26" s="308"/>
      <c r="AFR26" s="308"/>
      <c r="AFS26" s="308"/>
      <c r="AFT26" s="308"/>
      <c r="AFU26" s="308"/>
      <c r="AFV26" s="308"/>
      <c r="AFW26" s="308"/>
      <c r="AFX26" s="308"/>
      <c r="AFY26" s="308"/>
      <c r="AFZ26" s="308"/>
      <c r="AGA26" s="308"/>
      <c r="AGB26" s="308"/>
      <c r="AGC26" s="308"/>
      <c r="AGD26" s="308"/>
      <c r="AGE26" s="308"/>
      <c r="AGF26" s="308"/>
      <c r="AGG26" s="308"/>
      <c r="AGH26" s="308"/>
      <c r="AGI26" s="308"/>
      <c r="AGJ26" s="308"/>
      <c r="AGK26" s="308"/>
      <c r="AGL26" s="308"/>
      <c r="AGM26" s="308"/>
      <c r="AGN26" s="308"/>
      <c r="AGO26" s="308"/>
      <c r="AGP26" s="308"/>
      <c r="AGQ26" s="308"/>
      <c r="AGR26" s="308"/>
      <c r="AGS26" s="308"/>
      <c r="AGT26" s="308"/>
      <c r="AGU26" s="308"/>
      <c r="AGV26" s="308"/>
      <c r="AGW26" s="308"/>
      <c r="AGX26" s="308"/>
      <c r="AGY26" s="308"/>
      <c r="AGZ26" s="308"/>
      <c r="AHA26" s="308"/>
      <c r="AHB26" s="308"/>
      <c r="AHC26" s="308"/>
      <c r="AHD26" s="308"/>
      <c r="AHE26" s="308"/>
      <c r="AHF26" s="308"/>
      <c r="AHG26" s="308"/>
      <c r="AHH26" s="308"/>
      <c r="AHI26" s="308"/>
      <c r="AHJ26" s="308"/>
      <c r="AHK26" s="308"/>
      <c r="AHL26" s="308"/>
      <c r="AHM26" s="308"/>
      <c r="AHN26" s="308"/>
      <c r="AHO26" s="308"/>
      <c r="AHP26" s="308"/>
      <c r="AHQ26" s="308"/>
      <c r="AHR26" s="308"/>
      <c r="AHS26" s="308"/>
      <c r="AHT26" s="308"/>
      <c r="AHU26" s="308"/>
      <c r="AHV26" s="308"/>
      <c r="AHW26" s="308"/>
      <c r="AHX26" s="308"/>
      <c r="AHY26" s="308"/>
      <c r="AHZ26" s="308"/>
      <c r="AIA26" s="308"/>
      <c r="AIB26" s="308"/>
      <c r="AIC26" s="308"/>
      <c r="AID26" s="308"/>
      <c r="AIE26" s="308"/>
      <c r="AIF26" s="308"/>
      <c r="AIG26" s="308"/>
      <c r="AIH26" s="308"/>
      <c r="AII26" s="308"/>
      <c r="AIJ26" s="308"/>
      <c r="AIK26" s="308"/>
      <c r="AIL26" s="308"/>
      <c r="AIM26" s="308"/>
      <c r="AIN26" s="308"/>
      <c r="AIO26" s="308"/>
      <c r="AIP26" s="308"/>
      <c r="AIQ26" s="308"/>
      <c r="AIR26" s="308"/>
      <c r="AIS26" s="308"/>
      <c r="AIT26" s="308"/>
      <c r="AIU26" s="308"/>
      <c r="AIV26" s="308"/>
      <c r="AIW26" s="308"/>
      <c r="AIX26" s="308"/>
      <c r="AIY26" s="308"/>
      <c r="AIZ26" s="308"/>
      <c r="AJA26" s="308"/>
      <c r="AJB26" s="308"/>
      <c r="AJC26" s="308"/>
      <c r="AJD26" s="308"/>
      <c r="AJE26" s="308"/>
      <c r="AJF26" s="308"/>
      <c r="AJG26" s="308"/>
      <c r="AJH26" s="308"/>
      <c r="AJI26" s="308"/>
      <c r="AJJ26" s="308"/>
      <c r="AJK26" s="308"/>
      <c r="AJL26" s="308"/>
      <c r="AJM26" s="308"/>
      <c r="AJN26" s="308"/>
      <c r="AJO26" s="308"/>
      <c r="AJP26" s="308"/>
      <c r="AJQ26" s="308"/>
      <c r="AJR26" s="308"/>
      <c r="AJS26" s="308"/>
      <c r="AJT26" s="308"/>
      <c r="AJU26" s="308"/>
      <c r="AJV26" s="308"/>
      <c r="AJW26" s="308"/>
      <c r="AJX26" s="308"/>
      <c r="AJY26" s="308"/>
      <c r="AJZ26" s="308"/>
      <c r="AKA26" s="308"/>
      <c r="AKB26" s="308"/>
      <c r="AKC26" s="308"/>
      <c r="AKD26" s="308"/>
      <c r="AKE26" s="308"/>
      <c r="AKF26" s="308"/>
      <c r="AKG26" s="308"/>
      <c r="AKH26" s="308"/>
      <c r="AKI26" s="308"/>
      <c r="AKJ26" s="308"/>
      <c r="AKK26" s="308"/>
      <c r="AKL26" s="308"/>
      <c r="AKM26" s="308"/>
      <c r="AKN26" s="308"/>
      <c r="AKO26" s="308"/>
      <c r="AKP26" s="308"/>
      <c r="AKQ26" s="308"/>
      <c r="AKR26" s="308"/>
      <c r="AKS26" s="308"/>
      <c r="AKT26" s="308"/>
      <c r="AKU26" s="308"/>
      <c r="AKV26" s="308"/>
      <c r="AKW26" s="308"/>
      <c r="AKX26" s="308"/>
      <c r="AKY26" s="308"/>
      <c r="AKZ26" s="308"/>
      <c r="ALA26" s="308"/>
      <c r="ALB26" s="308"/>
      <c r="ALC26" s="308"/>
      <c r="ALD26" s="308"/>
      <c r="ALE26" s="308"/>
      <c r="ALF26" s="308"/>
      <c r="ALG26" s="308"/>
      <c r="ALH26" s="308"/>
      <c r="ALI26" s="308"/>
      <c r="ALJ26" s="308"/>
      <c r="ALK26" s="308"/>
      <c r="ALL26" s="308"/>
      <c r="ALM26" s="308"/>
      <c r="ALN26" s="308"/>
      <c r="ALO26" s="308"/>
      <c r="ALP26" s="308"/>
      <c r="ALQ26" s="308"/>
      <c r="ALR26" s="308"/>
      <c r="ALS26" s="308"/>
      <c r="ALT26" s="308"/>
      <c r="ALU26" s="308"/>
      <c r="ALV26" s="308"/>
      <c r="ALW26" s="308"/>
      <c r="ALX26" s="308"/>
      <c r="ALY26" s="308"/>
      <c r="ALZ26" s="308"/>
      <c r="AMA26" s="308"/>
      <c r="AMB26" s="308"/>
      <c r="AMC26" s="308"/>
      <c r="AMD26" s="308"/>
      <c r="AME26" s="308"/>
      <c r="AMF26" s="308"/>
      <c r="AMG26" s="308"/>
      <c r="AMH26" s="308"/>
      <c r="AMI26" s="308"/>
      <c r="AMJ26" s="308"/>
      <c r="AMK26" s="308"/>
      <c r="AML26" s="308"/>
      <c r="AMM26" s="308"/>
      <c r="AMN26" s="308"/>
      <c r="AMO26" s="308"/>
      <c r="AMP26" s="308"/>
      <c r="AMQ26" s="308"/>
      <c r="AMR26" s="308"/>
      <c r="AMS26" s="308"/>
      <c r="AMT26" s="308"/>
      <c r="AMU26" s="308"/>
      <c r="AMV26" s="308"/>
      <c r="AMW26" s="308"/>
      <c r="AMX26" s="308"/>
      <c r="AMY26" s="308"/>
      <c r="AMZ26" s="308"/>
      <c r="ANA26" s="308"/>
      <c r="ANB26" s="308"/>
      <c r="ANC26" s="308"/>
      <c r="AND26" s="308"/>
      <c r="ANE26" s="308"/>
      <c r="ANF26" s="308"/>
      <c r="ANG26" s="308"/>
      <c r="ANH26" s="308"/>
      <c r="ANI26" s="308"/>
      <c r="ANJ26" s="308"/>
      <c r="ANK26" s="308"/>
      <c r="ANL26" s="308"/>
      <c r="ANM26" s="308"/>
      <c r="ANN26" s="308"/>
      <c r="ANO26" s="308"/>
      <c r="ANP26" s="308"/>
      <c r="ANQ26" s="308"/>
      <c r="ANR26" s="308"/>
      <c r="ANS26" s="308"/>
      <c r="ANT26" s="308"/>
      <c r="ANU26" s="308"/>
      <c r="ANV26" s="308"/>
      <c r="ANW26" s="308"/>
      <c r="ANX26" s="308"/>
      <c r="ANY26" s="308"/>
      <c r="ANZ26" s="308"/>
      <c r="AOA26" s="308"/>
      <c r="AOB26" s="308"/>
      <c r="AOC26" s="308"/>
      <c r="AOD26" s="308"/>
      <c r="AOE26" s="308"/>
      <c r="AOF26" s="308"/>
      <c r="AOG26" s="308"/>
      <c r="AOH26" s="308"/>
      <c r="AOI26" s="308"/>
      <c r="AOJ26" s="308"/>
      <c r="AOK26" s="308"/>
      <c r="AOL26" s="308"/>
      <c r="AOM26" s="308"/>
      <c r="AON26" s="308"/>
      <c r="AOO26" s="308"/>
      <c r="AOP26" s="308"/>
      <c r="AOQ26" s="308"/>
      <c r="AOR26" s="308"/>
      <c r="AOS26" s="308"/>
      <c r="AOT26" s="308"/>
      <c r="AOU26" s="308"/>
      <c r="AOV26" s="308"/>
      <c r="AOW26" s="308"/>
      <c r="AOX26" s="308"/>
      <c r="AOY26" s="308"/>
      <c r="AOZ26" s="308"/>
      <c r="APA26" s="308"/>
      <c r="APB26" s="308"/>
      <c r="APC26" s="308"/>
      <c r="APD26" s="308"/>
      <c r="APE26" s="308"/>
      <c r="APF26" s="308"/>
      <c r="APG26" s="308"/>
      <c r="APH26" s="308"/>
      <c r="API26" s="308"/>
      <c r="APJ26" s="308"/>
      <c r="APK26" s="308"/>
      <c r="APL26" s="308"/>
      <c r="APM26" s="308"/>
      <c r="APN26" s="308"/>
      <c r="APO26" s="308"/>
      <c r="APP26" s="308"/>
      <c r="APQ26" s="308"/>
      <c r="APR26" s="308"/>
      <c r="APS26" s="308"/>
      <c r="APT26" s="308"/>
      <c r="APU26" s="308"/>
      <c r="APV26" s="308"/>
      <c r="APW26" s="308"/>
      <c r="APX26" s="308"/>
      <c r="APY26" s="308"/>
      <c r="APZ26" s="308"/>
      <c r="AQA26" s="308"/>
      <c r="AQB26" s="308"/>
      <c r="AQC26" s="308"/>
      <c r="AQD26" s="308"/>
      <c r="AQE26" s="308"/>
      <c r="AQF26" s="308"/>
      <c r="AQG26" s="308"/>
      <c r="AQH26" s="308"/>
      <c r="AQI26" s="308"/>
      <c r="AQJ26" s="308"/>
      <c r="AQK26" s="308"/>
      <c r="AQL26" s="308"/>
      <c r="AQM26" s="308"/>
      <c r="AQN26" s="308"/>
      <c r="AQO26" s="308"/>
      <c r="AQP26" s="308"/>
      <c r="AQQ26" s="308"/>
      <c r="AQR26" s="308"/>
      <c r="AQS26" s="308"/>
      <c r="AQT26" s="308"/>
      <c r="AQU26" s="308"/>
      <c r="AQV26" s="308"/>
      <c r="AQW26" s="308"/>
      <c r="AQX26" s="308"/>
      <c r="AQY26" s="308"/>
      <c r="AQZ26" s="308"/>
      <c r="ARA26" s="308"/>
      <c r="ARB26" s="308"/>
      <c r="ARC26" s="308"/>
      <c r="ARD26" s="308"/>
      <c r="ARE26" s="308"/>
      <c r="ARF26" s="308"/>
      <c r="ARG26" s="308"/>
      <c r="ARH26" s="308"/>
      <c r="ARI26" s="308"/>
      <c r="ARJ26" s="308"/>
      <c r="ARK26" s="308"/>
      <c r="ARL26" s="308"/>
      <c r="ARM26" s="308"/>
      <c r="ARN26" s="308"/>
      <c r="ARO26" s="308"/>
      <c r="ARP26" s="308"/>
      <c r="ARQ26" s="308"/>
      <c r="ARR26" s="308"/>
      <c r="ARS26" s="308"/>
      <c r="ART26" s="308"/>
      <c r="ARU26" s="308"/>
      <c r="ARV26" s="308"/>
      <c r="ARW26" s="308"/>
      <c r="ARX26" s="308"/>
      <c r="ARY26" s="308"/>
      <c r="ARZ26" s="308"/>
      <c r="ASA26" s="308"/>
      <c r="ASB26" s="308"/>
      <c r="ASC26" s="308"/>
      <c r="ASD26" s="308"/>
      <c r="ASE26" s="308"/>
      <c r="ASF26" s="308"/>
      <c r="ASG26" s="308"/>
      <c r="ASH26" s="308"/>
      <c r="ASI26" s="308"/>
      <c r="ASJ26" s="308"/>
      <c r="ASK26" s="308"/>
      <c r="ASL26" s="308"/>
      <c r="ASM26" s="308"/>
      <c r="ASN26" s="308"/>
      <c r="ASO26" s="308"/>
      <c r="ASP26" s="308"/>
      <c r="ASQ26" s="308"/>
      <c r="ASR26" s="308"/>
      <c r="ASS26" s="308"/>
      <c r="AST26" s="308"/>
      <c r="ASU26" s="308"/>
      <c r="ASV26" s="308"/>
      <c r="ASW26" s="308"/>
      <c r="ASX26" s="308"/>
      <c r="ASY26" s="308"/>
      <c r="ASZ26" s="308"/>
      <c r="ATA26" s="308"/>
      <c r="ATB26" s="308"/>
      <c r="ATC26" s="308"/>
      <c r="ATD26" s="308"/>
      <c r="ATE26" s="308"/>
      <c r="ATF26" s="308"/>
      <c r="ATG26" s="308"/>
      <c r="ATH26" s="308"/>
      <c r="ATI26" s="308"/>
      <c r="ATJ26" s="308"/>
      <c r="ATK26" s="308"/>
      <c r="ATL26" s="308"/>
      <c r="ATM26" s="308"/>
      <c r="ATN26" s="308"/>
      <c r="ATO26" s="308"/>
      <c r="ATP26" s="308"/>
      <c r="ATQ26" s="308"/>
      <c r="ATR26" s="308"/>
      <c r="ATS26" s="308"/>
      <c r="ATT26" s="308"/>
      <c r="ATU26" s="308"/>
      <c r="ATV26" s="308"/>
      <c r="ATW26" s="308"/>
      <c r="ATX26" s="308"/>
      <c r="ATY26" s="308"/>
      <c r="ATZ26" s="308"/>
      <c r="AUA26" s="308"/>
      <c r="AUB26" s="308"/>
      <c r="AUC26" s="308"/>
      <c r="AUD26" s="308"/>
      <c r="AUE26" s="308"/>
      <c r="AUF26" s="308"/>
      <c r="AUG26" s="308"/>
      <c r="AUH26" s="308"/>
      <c r="AUI26" s="308"/>
      <c r="AUJ26" s="308"/>
      <c r="AUK26" s="308"/>
      <c r="AUL26" s="308"/>
      <c r="AUM26" s="308"/>
      <c r="AUN26" s="308"/>
      <c r="AUO26" s="308"/>
      <c r="AUP26" s="308"/>
      <c r="AUQ26" s="308"/>
      <c r="AUR26" s="308"/>
      <c r="AUS26" s="308"/>
      <c r="AUT26" s="308"/>
      <c r="AUU26" s="308"/>
      <c r="AUV26" s="308"/>
      <c r="AUW26" s="308"/>
      <c r="AUX26" s="308"/>
      <c r="AUY26" s="308"/>
      <c r="AUZ26" s="308"/>
      <c r="AVA26" s="308"/>
      <c r="AVB26" s="308"/>
      <c r="AVC26" s="308"/>
      <c r="AVD26" s="308"/>
      <c r="AVE26" s="308"/>
      <c r="AVF26" s="308"/>
      <c r="AVG26" s="308"/>
      <c r="AVH26" s="308"/>
      <c r="AVI26" s="308"/>
      <c r="AVJ26" s="308"/>
      <c r="AVK26" s="308"/>
      <c r="AVL26" s="308"/>
      <c r="AVM26" s="308"/>
      <c r="AVN26" s="308"/>
      <c r="AVO26" s="308"/>
      <c r="AVP26" s="308"/>
      <c r="AVQ26" s="308"/>
      <c r="AVR26" s="308"/>
      <c r="AVS26" s="308"/>
      <c r="AVT26" s="308"/>
      <c r="AVU26" s="308"/>
      <c r="AVV26" s="308"/>
      <c r="AVW26" s="308"/>
      <c r="AVX26" s="308"/>
      <c r="AVY26" s="308"/>
      <c r="AVZ26" s="308"/>
      <c r="AWA26" s="308"/>
      <c r="AWB26" s="308"/>
      <c r="AWC26" s="308"/>
      <c r="AWD26" s="308"/>
      <c r="AWE26" s="308"/>
      <c r="AWF26" s="308"/>
      <c r="AWG26" s="308"/>
      <c r="AWH26" s="308"/>
      <c r="AWI26" s="308"/>
      <c r="AWJ26" s="308"/>
      <c r="AWK26" s="308"/>
      <c r="AWL26" s="308"/>
      <c r="AWM26" s="308"/>
      <c r="AWN26" s="308"/>
      <c r="AWO26" s="308"/>
      <c r="AWP26" s="308"/>
      <c r="AWQ26" s="308"/>
      <c r="AWR26" s="308"/>
      <c r="AWS26" s="308"/>
      <c r="AWT26" s="308"/>
      <c r="AWU26" s="308"/>
      <c r="AWV26" s="308"/>
      <c r="AWW26" s="308"/>
      <c r="AWX26" s="308"/>
      <c r="AWY26" s="308"/>
      <c r="AWZ26" s="308"/>
      <c r="AXA26" s="308"/>
      <c r="AXB26" s="308"/>
      <c r="AXC26" s="308"/>
      <c r="AXD26" s="308"/>
      <c r="AXE26" s="308"/>
      <c r="AXF26" s="308"/>
      <c r="AXG26" s="308"/>
      <c r="AXH26" s="308"/>
      <c r="AXI26" s="308"/>
      <c r="AXJ26" s="308"/>
      <c r="AXK26" s="308"/>
      <c r="AXL26" s="308"/>
      <c r="AXM26" s="308"/>
      <c r="AXN26" s="308"/>
      <c r="AXO26" s="308"/>
      <c r="AXP26" s="308"/>
      <c r="AXQ26" s="308"/>
      <c r="AXR26" s="308"/>
      <c r="AXS26" s="308"/>
      <c r="AXT26" s="308"/>
      <c r="AXU26" s="308"/>
      <c r="AXV26" s="308"/>
      <c r="AXW26" s="308"/>
      <c r="AXX26" s="308"/>
      <c r="AXY26" s="308"/>
      <c r="AXZ26" s="308"/>
      <c r="AYA26" s="308"/>
      <c r="AYB26" s="308"/>
      <c r="AYC26" s="308"/>
      <c r="AYD26" s="308"/>
      <c r="AYE26" s="308"/>
      <c r="AYF26" s="308"/>
      <c r="AYG26" s="308"/>
      <c r="AYH26" s="308"/>
      <c r="AYI26" s="308"/>
      <c r="AYJ26" s="308"/>
      <c r="AYK26" s="308"/>
      <c r="AYL26" s="308"/>
      <c r="AYM26" s="308"/>
      <c r="AYN26" s="308"/>
      <c r="AYO26" s="308"/>
      <c r="AYP26" s="308"/>
      <c r="AYQ26" s="308"/>
      <c r="AYR26" s="308"/>
      <c r="AYS26" s="308"/>
      <c r="AYT26" s="308"/>
      <c r="AYU26" s="308"/>
      <c r="AYV26" s="308"/>
      <c r="AYW26" s="308"/>
      <c r="AYX26" s="308"/>
      <c r="AYY26" s="308"/>
      <c r="AYZ26" s="308"/>
      <c r="AZA26" s="308"/>
      <c r="AZB26" s="308"/>
      <c r="AZC26" s="308"/>
      <c r="AZD26" s="308"/>
      <c r="AZE26" s="308"/>
      <c r="AZF26" s="308"/>
      <c r="AZG26" s="308"/>
      <c r="AZH26" s="308"/>
      <c r="AZI26" s="308"/>
      <c r="AZJ26" s="308"/>
      <c r="AZK26" s="308"/>
      <c r="AZL26" s="308"/>
      <c r="AZM26" s="308"/>
      <c r="AZN26" s="308"/>
      <c r="AZO26" s="308"/>
      <c r="AZP26" s="308"/>
      <c r="AZQ26" s="308"/>
      <c r="AZR26" s="308"/>
      <c r="AZS26" s="308"/>
      <c r="AZT26" s="308"/>
      <c r="AZU26" s="308"/>
      <c r="AZV26" s="308"/>
      <c r="AZW26" s="308"/>
      <c r="AZX26" s="308"/>
      <c r="AZY26" s="308"/>
      <c r="AZZ26" s="308"/>
      <c r="BAA26" s="308"/>
      <c r="BAB26" s="308"/>
      <c r="BAC26" s="308"/>
      <c r="BAD26" s="308"/>
      <c r="BAE26" s="308"/>
      <c r="BAF26" s="308"/>
      <c r="BAG26" s="308"/>
      <c r="BAH26" s="308"/>
      <c r="BAI26" s="308"/>
      <c r="BAJ26" s="308"/>
      <c r="BAK26" s="308"/>
      <c r="BAL26" s="308"/>
      <c r="BAM26" s="308"/>
      <c r="BAN26" s="308"/>
      <c r="BAO26" s="308"/>
      <c r="BAP26" s="308"/>
      <c r="BAQ26" s="308"/>
      <c r="BAR26" s="308"/>
      <c r="BAS26" s="308"/>
      <c r="BAT26" s="308"/>
      <c r="BAU26" s="308"/>
      <c r="BAV26" s="308"/>
      <c r="BAW26" s="308"/>
      <c r="BAX26" s="308"/>
      <c r="BAY26" s="308"/>
      <c r="BAZ26" s="308"/>
      <c r="BBA26" s="308"/>
      <c r="BBB26" s="308"/>
      <c r="BBC26" s="308"/>
      <c r="BBD26" s="308"/>
      <c r="BBE26" s="308"/>
      <c r="BBF26" s="308"/>
      <c r="BBG26" s="308"/>
      <c r="BBH26" s="308"/>
      <c r="BBI26" s="308"/>
      <c r="BBJ26" s="308"/>
      <c r="BBK26" s="308"/>
      <c r="BBL26" s="308"/>
      <c r="BBM26" s="308"/>
      <c r="BBN26" s="308"/>
      <c r="BBO26" s="308"/>
      <c r="BBP26" s="308"/>
      <c r="BBQ26" s="308"/>
      <c r="BBR26" s="308"/>
      <c r="BBS26" s="308"/>
      <c r="BBT26" s="308"/>
      <c r="BBU26" s="308"/>
      <c r="BBV26" s="308"/>
      <c r="BBW26" s="308"/>
      <c r="BBX26" s="308"/>
      <c r="BBY26" s="308"/>
      <c r="BBZ26" s="308"/>
      <c r="BCA26" s="308"/>
      <c r="BCB26" s="308"/>
      <c r="BCC26" s="308"/>
      <c r="BCD26" s="308"/>
      <c r="BCE26" s="308"/>
      <c r="BCF26" s="308"/>
      <c r="BCG26" s="308"/>
      <c r="BCH26" s="308"/>
      <c r="BCI26" s="308"/>
      <c r="BCJ26" s="308"/>
      <c r="BCK26" s="308"/>
      <c r="BCL26" s="308"/>
      <c r="BCM26" s="308"/>
      <c r="BCN26" s="308"/>
      <c r="BCO26" s="308"/>
      <c r="BCP26" s="308"/>
      <c r="BCQ26" s="308"/>
      <c r="BCR26" s="308"/>
      <c r="BCS26" s="308"/>
      <c r="BCT26" s="308"/>
      <c r="BCU26" s="308"/>
      <c r="BCV26" s="308"/>
      <c r="BCW26" s="308"/>
      <c r="BCX26" s="308"/>
      <c r="BCY26" s="308"/>
      <c r="BCZ26" s="308"/>
      <c r="BDA26" s="308"/>
      <c r="BDB26" s="308"/>
      <c r="BDC26" s="308"/>
      <c r="BDD26" s="308"/>
      <c r="BDE26" s="308"/>
      <c r="BDF26" s="308"/>
      <c r="BDG26" s="308"/>
      <c r="BDH26" s="308"/>
      <c r="BDI26" s="308"/>
      <c r="BDJ26" s="308"/>
      <c r="BDK26" s="308"/>
      <c r="BDL26" s="308"/>
      <c r="BDM26" s="308"/>
      <c r="BDN26" s="308"/>
      <c r="BDO26" s="308"/>
      <c r="BDP26" s="308"/>
      <c r="BDQ26" s="308"/>
      <c r="BDR26" s="308"/>
      <c r="BDS26" s="308"/>
      <c r="BDT26" s="308"/>
      <c r="BDU26" s="308"/>
      <c r="BDV26" s="308"/>
      <c r="BDW26" s="308"/>
      <c r="BDX26" s="308"/>
      <c r="BDY26" s="308"/>
      <c r="BDZ26" s="308"/>
      <c r="BEA26" s="308"/>
      <c r="BEB26" s="308"/>
      <c r="BEC26" s="308"/>
      <c r="BED26" s="308"/>
      <c r="BEE26" s="308"/>
      <c r="BEF26" s="308"/>
      <c r="BEG26" s="308"/>
      <c r="BEH26" s="308"/>
      <c r="BEI26" s="308"/>
      <c r="BEJ26" s="308"/>
      <c r="BEK26" s="308"/>
      <c r="BEL26" s="308"/>
      <c r="BEM26" s="308"/>
      <c r="BEN26" s="308"/>
      <c r="BEO26" s="308"/>
      <c r="BEP26" s="308"/>
      <c r="BEQ26" s="308"/>
      <c r="BER26" s="308"/>
      <c r="BES26" s="308"/>
      <c r="BET26" s="308"/>
      <c r="BEU26" s="308"/>
      <c r="BEV26" s="308"/>
      <c r="BEW26" s="308"/>
      <c r="BEX26" s="308"/>
      <c r="BEY26" s="308"/>
      <c r="BEZ26" s="308"/>
      <c r="BFA26" s="308"/>
      <c r="BFB26" s="308"/>
      <c r="BFC26" s="308"/>
      <c r="BFD26" s="308"/>
      <c r="BFE26" s="308"/>
      <c r="BFF26" s="308"/>
      <c r="BFG26" s="308"/>
      <c r="BFH26" s="308"/>
      <c r="BFI26" s="308"/>
      <c r="BFJ26" s="308"/>
      <c r="BFK26" s="308"/>
      <c r="BFL26" s="308"/>
      <c r="BFM26" s="308"/>
      <c r="BFN26" s="308"/>
      <c r="BFO26" s="308"/>
      <c r="BFP26" s="308"/>
      <c r="BFQ26" s="308"/>
      <c r="BFR26" s="308"/>
      <c r="BFS26" s="308"/>
      <c r="BFT26" s="308"/>
      <c r="BFU26" s="308"/>
      <c r="BFV26" s="308"/>
      <c r="BFW26" s="308"/>
      <c r="BFX26" s="308"/>
      <c r="BFY26" s="308"/>
      <c r="BFZ26" s="308"/>
      <c r="BGA26" s="308"/>
      <c r="BGB26" s="308"/>
      <c r="BGC26" s="308"/>
      <c r="BGD26" s="308"/>
      <c r="BGE26" s="308"/>
      <c r="BGF26" s="308"/>
      <c r="BGG26" s="308"/>
      <c r="BGH26" s="308"/>
      <c r="BGI26" s="308"/>
      <c r="BGJ26" s="308"/>
      <c r="BGK26" s="308"/>
      <c r="BGL26" s="308"/>
      <c r="BGM26" s="308"/>
      <c r="BGN26" s="308"/>
      <c r="BGO26" s="308"/>
      <c r="BGP26" s="308"/>
      <c r="BGQ26" s="308"/>
      <c r="BGR26" s="308"/>
      <c r="BGS26" s="308"/>
      <c r="BGT26" s="308"/>
      <c r="BGU26" s="308"/>
      <c r="BGV26" s="308"/>
      <c r="BGW26" s="308"/>
      <c r="BGX26" s="308"/>
      <c r="BGY26" s="308"/>
      <c r="BGZ26" s="308"/>
      <c r="BHA26" s="308"/>
      <c r="BHB26" s="308"/>
      <c r="BHC26" s="308"/>
      <c r="BHD26" s="308"/>
      <c r="BHE26" s="308"/>
      <c r="BHF26" s="308"/>
      <c r="BHG26" s="308"/>
      <c r="BHH26" s="308"/>
      <c r="BHI26" s="308"/>
      <c r="BHJ26" s="308"/>
      <c r="BHK26" s="308"/>
      <c r="BHL26" s="308"/>
      <c r="BHM26" s="308"/>
      <c r="BHN26" s="308"/>
      <c r="BHO26" s="308"/>
      <c r="BHP26" s="308"/>
      <c r="BHQ26" s="308"/>
      <c r="BHR26" s="308"/>
      <c r="BHS26" s="308"/>
      <c r="BHT26" s="308"/>
      <c r="BHU26" s="308"/>
      <c r="BHV26" s="308"/>
      <c r="BHW26" s="308"/>
      <c r="BHX26" s="308"/>
      <c r="BHY26" s="308"/>
      <c r="BHZ26" s="308"/>
      <c r="BIA26" s="308"/>
      <c r="BIB26" s="308"/>
      <c r="BIC26" s="308"/>
      <c r="BID26" s="308"/>
      <c r="BIE26" s="308"/>
      <c r="BIF26" s="308"/>
      <c r="BIG26" s="308"/>
      <c r="BIH26" s="308"/>
      <c r="BII26" s="308"/>
      <c r="BIJ26" s="308"/>
      <c r="BIK26" s="308"/>
      <c r="BIL26" s="308"/>
      <c r="BIM26" s="308"/>
      <c r="BIN26" s="308"/>
      <c r="BIO26" s="308"/>
      <c r="BIP26" s="308"/>
      <c r="BIQ26" s="308"/>
      <c r="BIR26" s="308"/>
      <c r="BIS26" s="308"/>
      <c r="BIT26" s="308"/>
      <c r="BIU26" s="308"/>
      <c r="BIV26" s="308"/>
      <c r="BIW26" s="308"/>
      <c r="BIX26" s="308"/>
      <c r="BIY26" s="308"/>
      <c r="BIZ26" s="308"/>
      <c r="BJA26" s="308"/>
      <c r="BJB26" s="308"/>
      <c r="BJC26" s="308"/>
      <c r="BJD26" s="308"/>
      <c r="BJE26" s="308"/>
      <c r="BJF26" s="308"/>
      <c r="BJG26" s="308"/>
      <c r="BJH26" s="308"/>
      <c r="BJI26" s="308"/>
      <c r="BJJ26" s="308"/>
      <c r="BJK26" s="308"/>
      <c r="BJL26" s="308"/>
      <c r="BJM26" s="308"/>
      <c r="BJN26" s="308"/>
      <c r="BJO26" s="308"/>
      <c r="BJP26" s="308"/>
      <c r="BJQ26" s="308"/>
      <c r="BJR26" s="308"/>
      <c r="BJS26" s="308"/>
      <c r="BJT26" s="308"/>
      <c r="BJU26" s="308"/>
      <c r="BJV26" s="308"/>
      <c r="BJW26" s="308"/>
      <c r="BJX26" s="308"/>
      <c r="BJY26" s="308"/>
      <c r="BJZ26" s="308"/>
      <c r="BKA26" s="308"/>
      <c r="BKB26" s="308"/>
      <c r="BKC26" s="308"/>
      <c r="BKD26" s="308"/>
      <c r="BKE26" s="308"/>
      <c r="BKF26" s="308"/>
      <c r="BKG26" s="308"/>
      <c r="BKH26" s="308"/>
      <c r="BKI26" s="308"/>
      <c r="BKJ26" s="308"/>
      <c r="BKK26" s="308"/>
      <c r="BKL26" s="308"/>
      <c r="BKM26" s="308"/>
      <c r="BKN26" s="308"/>
      <c r="BKO26" s="308"/>
      <c r="BKP26" s="308"/>
      <c r="BKQ26" s="308"/>
      <c r="BKR26" s="308"/>
      <c r="BKS26" s="308"/>
      <c r="BKT26" s="308"/>
      <c r="BKU26" s="308"/>
      <c r="BKV26" s="308"/>
      <c r="BKW26" s="308"/>
      <c r="BKX26" s="308"/>
      <c r="BKY26" s="308"/>
      <c r="BKZ26" s="308"/>
      <c r="BLA26" s="308"/>
      <c r="BLB26" s="308"/>
      <c r="BLC26" s="308"/>
      <c r="BLD26" s="308"/>
      <c r="BLE26" s="308"/>
      <c r="BLF26" s="308"/>
      <c r="BLG26" s="308"/>
      <c r="BLH26" s="308"/>
      <c r="BLI26" s="308"/>
      <c r="BLJ26" s="308"/>
      <c r="BLK26" s="308"/>
      <c r="BLL26" s="308"/>
      <c r="BLM26" s="308"/>
      <c r="BLN26" s="308"/>
      <c r="BLO26" s="308"/>
      <c r="BLP26" s="308"/>
      <c r="BLQ26" s="308"/>
      <c r="BLR26" s="308"/>
      <c r="BLS26" s="308"/>
      <c r="BLT26" s="308"/>
      <c r="BLU26" s="308"/>
      <c r="BLV26" s="308"/>
      <c r="BLW26" s="308"/>
      <c r="BLX26" s="308"/>
      <c r="BLY26" s="308"/>
      <c r="BLZ26" s="308"/>
      <c r="BMA26" s="308"/>
      <c r="BMB26" s="308"/>
      <c r="BMC26" s="308"/>
      <c r="BMD26" s="308"/>
      <c r="BME26" s="308"/>
      <c r="BMF26" s="308"/>
      <c r="BMG26" s="308"/>
      <c r="BMH26" s="308"/>
      <c r="BMI26" s="308"/>
      <c r="BMJ26" s="308"/>
      <c r="BMK26" s="308"/>
      <c r="BML26" s="308"/>
      <c r="BMM26" s="308"/>
      <c r="BMN26" s="308"/>
      <c r="BMO26" s="308"/>
      <c r="BMP26" s="308"/>
      <c r="BMQ26" s="308"/>
      <c r="BMR26" s="308"/>
      <c r="BMS26" s="308"/>
      <c r="BMT26" s="308"/>
      <c r="BMU26" s="308"/>
      <c r="BMV26" s="308"/>
      <c r="BMW26" s="308"/>
      <c r="BMX26" s="308"/>
      <c r="BMY26" s="308"/>
      <c r="BMZ26" s="308"/>
      <c r="BNA26" s="308"/>
      <c r="BNB26" s="308"/>
      <c r="BNC26" s="308"/>
      <c r="BND26" s="308"/>
      <c r="BNE26" s="308"/>
      <c r="BNF26" s="308"/>
      <c r="BNG26" s="308"/>
      <c r="BNH26" s="308"/>
      <c r="BNI26" s="308"/>
      <c r="BNJ26" s="308"/>
      <c r="BNK26" s="308"/>
      <c r="BNL26" s="308"/>
      <c r="BNM26" s="308"/>
      <c r="BNN26" s="308"/>
      <c r="BNO26" s="308"/>
      <c r="BNP26" s="308"/>
      <c r="BNQ26" s="308"/>
      <c r="BNR26" s="308"/>
      <c r="BNS26" s="308"/>
      <c r="BNT26" s="308"/>
      <c r="BNU26" s="308"/>
      <c r="BNV26" s="308"/>
      <c r="BNW26" s="308"/>
      <c r="BNX26" s="308"/>
      <c r="BNY26" s="308"/>
      <c r="BNZ26" s="308"/>
      <c r="BOA26" s="308"/>
      <c r="BOB26" s="308"/>
      <c r="BOC26" s="308"/>
      <c r="BOD26" s="308"/>
      <c r="BOE26" s="308"/>
      <c r="BOF26" s="308"/>
      <c r="BOG26" s="308"/>
      <c r="BOH26" s="308"/>
      <c r="BOI26" s="308"/>
      <c r="BOJ26" s="308"/>
      <c r="BOK26" s="308"/>
      <c r="BOL26" s="308"/>
      <c r="BOM26" s="308"/>
      <c r="BON26" s="308"/>
      <c r="BOO26" s="308"/>
      <c r="BOP26" s="308"/>
      <c r="BOQ26" s="308"/>
      <c r="BOR26" s="308"/>
      <c r="BOS26" s="308"/>
      <c r="BOT26" s="308"/>
      <c r="BOU26" s="308"/>
      <c r="BOV26" s="308"/>
      <c r="BOW26" s="308"/>
      <c r="BOX26" s="308"/>
      <c r="BOY26" s="308"/>
      <c r="BOZ26" s="308"/>
      <c r="BPA26" s="308"/>
      <c r="BPB26" s="308"/>
      <c r="BPC26" s="308"/>
      <c r="BPD26" s="308"/>
      <c r="BPE26" s="308"/>
      <c r="BPF26" s="308"/>
      <c r="BPG26" s="308"/>
      <c r="BPH26" s="308"/>
      <c r="BPI26" s="308"/>
      <c r="BPJ26" s="308"/>
      <c r="BPK26" s="308"/>
      <c r="BPL26" s="308"/>
      <c r="BPM26" s="308"/>
      <c r="BPN26" s="308"/>
      <c r="BPO26" s="308"/>
      <c r="BPP26" s="308"/>
      <c r="BPQ26" s="308"/>
      <c r="BPR26" s="308"/>
      <c r="BPS26" s="308"/>
      <c r="BPT26" s="308"/>
      <c r="BPU26" s="308"/>
      <c r="BPV26" s="308"/>
      <c r="BPW26" s="308"/>
      <c r="BPX26" s="308"/>
      <c r="BPY26" s="308"/>
      <c r="BPZ26" s="308"/>
      <c r="BQA26" s="308"/>
      <c r="BQB26" s="308"/>
      <c r="BQC26" s="308"/>
      <c r="BQD26" s="308"/>
      <c r="BQE26" s="308"/>
      <c r="BQF26" s="308"/>
      <c r="BQG26" s="308"/>
      <c r="BQH26" s="308"/>
      <c r="BQI26" s="308"/>
      <c r="BQJ26" s="308"/>
      <c r="BQK26" s="308"/>
      <c r="BQL26" s="308"/>
      <c r="BQM26" s="308"/>
      <c r="BQN26" s="308"/>
      <c r="BQO26" s="308"/>
      <c r="BQP26" s="308"/>
      <c r="BQQ26" s="308"/>
      <c r="BQR26" s="308"/>
      <c r="BQS26" s="308"/>
      <c r="BQT26" s="308"/>
      <c r="BQU26" s="308"/>
      <c r="BQV26" s="308"/>
      <c r="BQW26" s="308"/>
      <c r="BQX26" s="308"/>
      <c r="BQY26" s="308"/>
      <c r="BQZ26" s="308"/>
      <c r="BRA26" s="308"/>
      <c r="BRB26" s="308"/>
      <c r="BRC26" s="308"/>
      <c r="BRD26" s="308"/>
      <c r="BRE26" s="308"/>
      <c r="BRF26" s="308"/>
      <c r="BRG26" s="308"/>
      <c r="BRH26" s="308"/>
      <c r="BRI26" s="308"/>
      <c r="BRJ26" s="308"/>
      <c r="BRK26" s="308"/>
      <c r="BRL26" s="308"/>
      <c r="BRM26" s="308"/>
      <c r="BRN26" s="308"/>
      <c r="BRO26" s="308"/>
      <c r="BRP26" s="308"/>
      <c r="BRQ26" s="308"/>
      <c r="BRR26" s="308"/>
      <c r="BRS26" s="308"/>
      <c r="BRT26" s="308"/>
      <c r="BRU26" s="308"/>
      <c r="BRV26" s="308"/>
      <c r="BRW26" s="308"/>
      <c r="BRX26" s="308"/>
      <c r="BRY26" s="308"/>
      <c r="BRZ26" s="308"/>
      <c r="BSA26" s="308"/>
      <c r="BSB26" s="308"/>
      <c r="BSC26" s="308"/>
      <c r="BSD26" s="308"/>
      <c r="BSE26" s="308"/>
      <c r="BSF26" s="308"/>
      <c r="BSG26" s="308"/>
      <c r="BSH26" s="308"/>
      <c r="BSI26" s="308"/>
      <c r="BSJ26" s="308"/>
      <c r="BSK26" s="308"/>
      <c r="BSL26" s="308"/>
      <c r="BSM26" s="308"/>
      <c r="BSN26" s="308"/>
      <c r="BSO26" s="308"/>
      <c r="BSP26" s="308"/>
      <c r="BSQ26" s="308"/>
      <c r="BSR26" s="308"/>
      <c r="BSS26" s="308"/>
      <c r="BST26" s="308"/>
      <c r="BSU26" s="308"/>
      <c r="BSV26" s="308"/>
      <c r="BSW26" s="308"/>
      <c r="BSX26" s="308"/>
      <c r="BSY26" s="308"/>
      <c r="BSZ26" s="308"/>
      <c r="BTA26" s="308"/>
      <c r="BTB26" s="308"/>
      <c r="BTC26" s="308"/>
      <c r="BTD26" s="308"/>
      <c r="BTE26" s="308"/>
      <c r="BTF26" s="308"/>
      <c r="BTG26" s="308"/>
      <c r="BTH26" s="308"/>
      <c r="BTI26" s="308"/>
      <c r="BTJ26" s="308"/>
      <c r="BTK26" s="308"/>
      <c r="BTL26" s="308"/>
      <c r="BTM26" s="308"/>
      <c r="BTN26" s="308"/>
      <c r="BTO26" s="308"/>
      <c r="BTP26" s="308"/>
      <c r="BTQ26" s="308"/>
      <c r="BTR26" s="308"/>
      <c r="BTS26" s="308"/>
      <c r="BTT26" s="308"/>
      <c r="BTU26" s="308"/>
      <c r="BTV26" s="308"/>
      <c r="BTW26" s="308"/>
      <c r="BTX26" s="308"/>
      <c r="BTY26" s="308"/>
      <c r="BTZ26" s="308"/>
      <c r="BUA26" s="308"/>
      <c r="BUB26" s="308"/>
      <c r="BUC26" s="308"/>
      <c r="BUD26" s="308"/>
      <c r="BUE26" s="308"/>
      <c r="BUF26" s="308"/>
      <c r="BUG26" s="308"/>
      <c r="BUH26" s="308"/>
      <c r="BUI26" s="308"/>
      <c r="BUJ26" s="308"/>
      <c r="BUK26" s="308"/>
      <c r="BUL26" s="308"/>
      <c r="BUM26" s="308"/>
      <c r="BUN26" s="308"/>
      <c r="BUO26" s="308"/>
      <c r="BUP26" s="308"/>
      <c r="BUQ26" s="308"/>
      <c r="BUR26" s="308"/>
      <c r="BUS26" s="308"/>
      <c r="BUT26" s="308"/>
      <c r="BUU26" s="308"/>
      <c r="BUV26" s="308"/>
      <c r="BUW26" s="308"/>
      <c r="BUX26" s="308"/>
      <c r="BUY26" s="308"/>
      <c r="BUZ26" s="308"/>
      <c r="BVA26" s="308"/>
      <c r="BVB26" s="308"/>
      <c r="BVC26" s="308"/>
      <c r="BVD26" s="308"/>
      <c r="BVE26" s="308"/>
      <c r="BVF26" s="308"/>
      <c r="BVG26" s="308"/>
      <c r="BVH26" s="308"/>
      <c r="BVI26" s="308"/>
      <c r="BVJ26" s="308"/>
      <c r="BVK26" s="308"/>
      <c r="BVL26" s="308"/>
      <c r="BVM26" s="308"/>
      <c r="BVN26" s="308"/>
      <c r="BVO26" s="308"/>
      <c r="BVP26" s="308"/>
      <c r="BVQ26" s="308"/>
      <c r="BVR26" s="308"/>
      <c r="BVS26" s="308"/>
      <c r="BVT26" s="308"/>
      <c r="BVU26" s="308"/>
      <c r="BVV26" s="308"/>
      <c r="BVW26" s="308"/>
      <c r="BVX26" s="308"/>
      <c r="BVY26" s="308"/>
      <c r="BVZ26" s="308"/>
      <c r="BWA26" s="308"/>
      <c r="BWB26" s="308"/>
      <c r="BWC26" s="308"/>
      <c r="BWD26" s="308"/>
      <c r="BWE26" s="308"/>
      <c r="BWF26" s="308"/>
      <c r="BWG26" s="308"/>
      <c r="BWH26" s="308"/>
      <c r="BWI26" s="308"/>
      <c r="BWJ26" s="308"/>
      <c r="BWK26" s="308"/>
      <c r="BWL26" s="308"/>
      <c r="BWM26" s="308"/>
      <c r="BWN26" s="308"/>
      <c r="BWO26" s="308"/>
      <c r="BWP26" s="308"/>
      <c r="BWQ26" s="308"/>
      <c r="BWR26" s="308"/>
      <c r="BWS26" s="308"/>
      <c r="BWT26" s="308"/>
      <c r="BWU26" s="308"/>
      <c r="BWV26" s="308"/>
      <c r="BWW26" s="308"/>
      <c r="BWX26" s="308"/>
      <c r="BWY26" s="308"/>
      <c r="BWZ26" s="308"/>
      <c r="BXA26" s="308"/>
      <c r="BXB26" s="308"/>
      <c r="BXC26" s="308"/>
      <c r="BXD26" s="308"/>
      <c r="BXE26" s="308"/>
      <c r="BXF26" s="308"/>
      <c r="BXG26" s="308"/>
      <c r="BXH26" s="308"/>
      <c r="BXI26" s="308"/>
      <c r="BXJ26" s="308"/>
      <c r="BXK26" s="308"/>
      <c r="BXL26" s="308"/>
      <c r="BXM26" s="308"/>
      <c r="BXN26" s="308"/>
      <c r="BXO26" s="308"/>
      <c r="BXP26" s="308"/>
      <c r="BXQ26" s="308"/>
      <c r="BXR26" s="308"/>
      <c r="BXS26" s="308"/>
      <c r="BXT26" s="308"/>
      <c r="BXU26" s="308"/>
      <c r="BXV26" s="308"/>
      <c r="BXW26" s="308"/>
      <c r="BXX26" s="308"/>
      <c r="BXY26" s="308"/>
      <c r="BXZ26" s="308"/>
      <c r="BYA26" s="308"/>
      <c r="BYB26" s="308"/>
      <c r="BYC26" s="308"/>
      <c r="BYD26" s="308"/>
      <c r="BYE26" s="308"/>
      <c r="BYF26" s="308"/>
      <c r="BYG26" s="308"/>
      <c r="BYH26" s="308"/>
      <c r="BYI26" s="308"/>
      <c r="BYJ26" s="308"/>
      <c r="BYK26" s="308"/>
      <c r="BYL26" s="308"/>
      <c r="BYM26" s="308"/>
      <c r="BYN26" s="308"/>
      <c r="BYO26" s="308"/>
      <c r="BYP26" s="308"/>
      <c r="BYQ26" s="308"/>
      <c r="BYR26" s="308"/>
      <c r="BYS26" s="308"/>
      <c r="BYT26" s="308"/>
      <c r="BYU26" s="308"/>
      <c r="BYV26" s="308"/>
      <c r="BYW26" s="308"/>
      <c r="BYX26" s="308"/>
      <c r="BYY26" s="308"/>
      <c r="BYZ26" s="308"/>
      <c r="BZA26" s="308"/>
      <c r="BZB26" s="308"/>
      <c r="BZC26" s="308"/>
      <c r="BZD26" s="308"/>
      <c r="BZE26" s="308"/>
      <c r="BZF26" s="308"/>
      <c r="BZG26" s="308"/>
      <c r="BZH26" s="308"/>
      <c r="BZI26" s="308"/>
      <c r="BZJ26" s="308"/>
      <c r="BZK26" s="308"/>
      <c r="BZL26" s="308"/>
      <c r="BZM26" s="308"/>
      <c r="BZN26" s="308"/>
      <c r="BZO26" s="308"/>
      <c r="BZP26" s="308"/>
      <c r="BZQ26" s="308"/>
      <c r="BZR26" s="308"/>
      <c r="BZS26" s="308"/>
      <c r="BZT26" s="308"/>
      <c r="BZU26" s="308"/>
      <c r="BZV26" s="308"/>
      <c r="BZW26" s="308"/>
      <c r="BZX26" s="308"/>
      <c r="BZY26" s="308"/>
      <c r="BZZ26" s="308"/>
      <c r="CAA26" s="308"/>
      <c r="CAB26" s="308"/>
      <c r="CAC26" s="308"/>
      <c r="CAD26" s="308"/>
      <c r="CAE26" s="308"/>
      <c r="CAF26" s="308"/>
      <c r="CAG26" s="308"/>
      <c r="CAH26" s="308"/>
      <c r="CAI26" s="308"/>
      <c r="CAJ26" s="308"/>
      <c r="CAK26" s="308"/>
      <c r="CAL26" s="308"/>
      <c r="CAM26" s="308"/>
      <c r="CAN26" s="308"/>
      <c r="CAO26" s="308"/>
      <c r="CAP26" s="308"/>
      <c r="CAQ26" s="308"/>
      <c r="CAR26" s="308"/>
      <c r="CAS26" s="308"/>
      <c r="CAT26" s="308"/>
      <c r="CAU26" s="308"/>
      <c r="CAV26" s="308"/>
      <c r="CAW26" s="308"/>
      <c r="CAX26" s="308"/>
      <c r="CAY26" s="308"/>
      <c r="CAZ26" s="308"/>
      <c r="CBA26" s="308"/>
      <c r="CBB26" s="308"/>
      <c r="CBC26" s="308"/>
      <c r="CBD26" s="308"/>
      <c r="CBE26" s="308"/>
      <c r="CBF26" s="308"/>
      <c r="CBG26" s="308"/>
      <c r="CBH26" s="308"/>
      <c r="CBI26" s="308"/>
      <c r="CBJ26" s="308"/>
      <c r="CBK26" s="308"/>
      <c r="CBL26" s="308"/>
      <c r="CBM26" s="308"/>
      <c r="CBN26" s="308"/>
      <c r="CBO26" s="308"/>
      <c r="CBP26" s="308"/>
      <c r="CBQ26" s="308"/>
      <c r="CBR26" s="308"/>
      <c r="CBS26" s="308"/>
      <c r="CBT26" s="308"/>
      <c r="CBU26" s="308"/>
      <c r="CBV26" s="308"/>
      <c r="CBW26" s="308"/>
      <c r="CBX26" s="308"/>
      <c r="CBY26" s="308"/>
      <c r="CBZ26" s="308"/>
      <c r="CCA26" s="308"/>
      <c r="CCB26" s="308"/>
      <c r="CCC26" s="308"/>
      <c r="CCD26" s="308"/>
      <c r="CCE26" s="308"/>
      <c r="CCF26" s="308"/>
      <c r="CCG26" s="308"/>
      <c r="CCH26" s="308"/>
      <c r="CCI26" s="308"/>
      <c r="CCJ26" s="308"/>
      <c r="CCK26" s="308"/>
      <c r="CCL26" s="308"/>
      <c r="CCM26" s="308"/>
      <c r="CCN26" s="308"/>
      <c r="CCO26" s="308"/>
      <c r="CCP26" s="308"/>
      <c r="CCQ26" s="308"/>
      <c r="CCR26" s="308"/>
      <c r="CCS26" s="308"/>
      <c r="CCT26" s="308"/>
      <c r="CCU26" s="308"/>
      <c r="CCV26" s="308"/>
      <c r="CCW26" s="308"/>
      <c r="CCX26" s="308"/>
      <c r="CCY26" s="308"/>
      <c r="CCZ26" s="308"/>
      <c r="CDA26" s="308"/>
      <c r="CDB26" s="308"/>
      <c r="CDC26" s="308"/>
      <c r="CDD26" s="308"/>
      <c r="CDE26" s="308"/>
      <c r="CDF26" s="308"/>
      <c r="CDG26" s="308"/>
      <c r="CDH26" s="308"/>
      <c r="CDI26" s="308"/>
      <c r="CDJ26" s="308"/>
      <c r="CDK26" s="308"/>
      <c r="CDL26" s="308"/>
      <c r="CDM26" s="308"/>
      <c r="CDN26" s="308"/>
      <c r="CDO26" s="308"/>
      <c r="CDP26" s="308"/>
      <c r="CDQ26" s="308"/>
      <c r="CDR26" s="308"/>
      <c r="CDS26" s="308"/>
      <c r="CDT26" s="308"/>
      <c r="CDU26" s="308"/>
      <c r="CDV26" s="308"/>
      <c r="CDW26" s="308"/>
      <c r="CDX26" s="308"/>
      <c r="CDY26" s="308"/>
      <c r="CDZ26" s="308"/>
      <c r="CEA26" s="308"/>
      <c r="CEB26" s="308"/>
      <c r="CEC26" s="308"/>
      <c r="CED26" s="308"/>
      <c r="CEE26" s="308"/>
      <c r="CEF26" s="308"/>
      <c r="CEG26" s="308"/>
      <c r="CEH26" s="308"/>
      <c r="CEI26" s="308"/>
      <c r="CEJ26" s="308"/>
      <c r="CEK26" s="308"/>
      <c r="CEL26" s="308"/>
      <c r="CEM26" s="308"/>
      <c r="CEN26" s="308"/>
      <c r="CEO26" s="308"/>
      <c r="CEP26" s="308"/>
      <c r="CEQ26" s="308"/>
      <c r="CER26" s="308"/>
      <c r="CES26" s="308"/>
      <c r="CET26" s="308"/>
      <c r="CEU26" s="308"/>
      <c r="CEV26" s="308"/>
      <c r="CEW26" s="308"/>
      <c r="CEX26" s="308"/>
      <c r="CEY26" s="308"/>
      <c r="CEZ26" s="308"/>
      <c r="CFA26" s="308"/>
      <c r="CFB26" s="308"/>
      <c r="CFC26" s="308"/>
      <c r="CFD26" s="308"/>
      <c r="CFE26" s="308"/>
      <c r="CFF26" s="308"/>
      <c r="CFG26" s="308"/>
      <c r="CFH26" s="308"/>
      <c r="CFI26" s="308"/>
      <c r="CFJ26" s="308"/>
      <c r="CFK26" s="308"/>
      <c r="CFL26" s="308"/>
      <c r="CFM26" s="308"/>
      <c r="CFN26" s="308"/>
      <c r="CFO26" s="308"/>
      <c r="CFP26" s="308"/>
      <c r="CFQ26" s="308"/>
      <c r="CFR26" s="308"/>
      <c r="CFS26" s="308"/>
      <c r="CFT26" s="308"/>
      <c r="CFU26" s="308"/>
      <c r="CFV26" s="308"/>
      <c r="CFW26" s="308"/>
      <c r="CFX26" s="308"/>
      <c r="CFY26" s="308"/>
      <c r="CFZ26" s="308"/>
      <c r="CGA26" s="308"/>
      <c r="CGB26" s="308"/>
      <c r="CGC26" s="308"/>
      <c r="CGD26" s="308"/>
      <c r="CGE26" s="308"/>
      <c r="CGF26" s="308"/>
      <c r="CGG26" s="308"/>
      <c r="CGH26" s="308"/>
      <c r="CGI26" s="308"/>
      <c r="CGJ26" s="308"/>
      <c r="CGK26" s="308"/>
      <c r="CGL26" s="308"/>
      <c r="CGM26" s="308"/>
      <c r="CGN26" s="308"/>
      <c r="CGO26" s="308"/>
      <c r="CGP26" s="308"/>
      <c r="CGQ26" s="308"/>
      <c r="CGR26" s="308"/>
      <c r="CGS26" s="308"/>
      <c r="CGT26" s="308"/>
      <c r="CGU26" s="308"/>
      <c r="CGV26" s="308"/>
      <c r="CGW26" s="308"/>
      <c r="CGX26" s="308"/>
      <c r="CGY26" s="308"/>
      <c r="CGZ26" s="308"/>
      <c r="CHA26" s="308"/>
      <c r="CHB26" s="308"/>
      <c r="CHC26" s="308"/>
      <c r="CHD26" s="308"/>
      <c r="CHE26" s="308"/>
      <c r="CHF26" s="308"/>
      <c r="CHG26" s="308"/>
      <c r="CHH26" s="308"/>
      <c r="CHI26" s="308"/>
      <c r="CHJ26" s="308"/>
      <c r="CHK26" s="308"/>
      <c r="CHL26" s="308"/>
      <c r="CHM26" s="308"/>
      <c r="CHN26" s="308"/>
      <c r="CHO26" s="308"/>
      <c r="CHP26" s="308"/>
      <c r="CHQ26" s="308"/>
      <c r="CHR26" s="308"/>
      <c r="CHS26" s="308"/>
      <c r="CHT26" s="308"/>
      <c r="CHU26" s="308"/>
      <c r="CHV26" s="308"/>
      <c r="CHW26" s="308"/>
      <c r="CHX26" s="308"/>
      <c r="CHY26" s="308"/>
      <c r="CHZ26" s="308"/>
      <c r="CIA26" s="308"/>
      <c r="CIB26" s="308"/>
      <c r="CIC26" s="308"/>
      <c r="CID26" s="308"/>
      <c r="CIE26" s="308"/>
      <c r="CIF26" s="308"/>
      <c r="CIG26" s="308"/>
      <c r="CIH26" s="308"/>
      <c r="CII26" s="308"/>
      <c r="CIJ26" s="308"/>
      <c r="CIK26" s="308"/>
      <c r="CIL26" s="308"/>
      <c r="CIM26" s="308"/>
      <c r="CIN26" s="308"/>
      <c r="CIO26" s="308"/>
      <c r="CIP26" s="308"/>
      <c r="CIQ26" s="308"/>
      <c r="CIR26" s="308"/>
      <c r="CIS26" s="308"/>
      <c r="CIT26" s="308"/>
      <c r="CIU26" s="308"/>
      <c r="CIV26" s="308"/>
      <c r="CIW26" s="308"/>
      <c r="CIX26" s="308"/>
      <c r="CIY26" s="308"/>
      <c r="CIZ26" s="308"/>
      <c r="CJA26" s="308"/>
      <c r="CJB26" s="308"/>
      <c r="CJC26" s="308"/>
      <c r="CJD26" s="308"/>
      <c r="CJE26" s="308"/>
      <c r="CJF26" s="308"/>
      <c r="CJG26" s="308"/>
      <c r="CJH26" s="308"/>
      <c r="CJI26" s="308"/>
      <c r="CJJ26" s="308"/>
      <c r="CJK26" s="308"/>
      <c r="CJL26" s="308"/>
      <c r="CJM26" s="308"/>
      <c r="CJN26" s="308"/>
      <c r="CJO26" s="308"/>
      <c r="CJP26" s="308"/>
      <c r="CJQ26" s="308"/>
      <c r="CJR26" s="308"/>
      <c r="CJS26" s="308"/>
      <c r="CJT26" s="308"/>
      <c r="CJU26" s="308"/>
      <c r="CJV26" s="308"/>
      <c r="CJW26" s="308"/>
      <c r="CJX26" s="308"/>
      <c r="CJY26" s="308"/>
      <c r="CJZ26" s="308"/>
      <c r="CKA26" s="308"/>
      <c r="CKB26" s="308"/>
      <c r="CKC26" s="308"/>
      <c r="CKD26" s="308"/>
      <c r="CKE26" s="308"/>
      <c r="CKF26" s="308"/>
      <c r="CKG26" s="308"/>
      <c r="CKH26" s="308"/>
      <c r="CKI26" s="308"/>
      <c r="CKJ26" s="308"/>
      <c r="CKK26" s="308"/>
      <c r="CKL26" s="308"/>
      <c r="CKM26" s="308"/>
      <c r="CKN26" s="308"/>
      <c r="CKO26" s="308"/>
      <c r="CKP26" s="308"/>
      <c r="CKQ26" s="308"/>
      <c r="CKR26" s="308"/>
      <c r="CKS26" s="308"/>
      <c r="CKT26" s="308"/>
      <c r="CKU26" s="308"/>
      <c r="CKV26" s="308"/>
      <c r="CKW26" s="308"/>
      <c r="CKX26" s="308"/>
      <c r="CKY26" s="308"/>
      <c r="CKZ26" s="308"/>
      <c r="CLA26" s="308"/>
      <c r="CLB26" s="308"/>
      <c r="CLC26" s="308"/>
      <c r="CLD26" s="308"/>
      <c r="CLE26" s="308"/>
      <c r="CLF26" s="308"/>
      <c r="CLG26" s="308"/>
      <c r="CLH26" s="308"/>
      <c r="CLI26" s="308"/>
      <c r="CLJ26" s="308"/>
      <c r="CLK26" s="308"/>
      <c r="CLL26" s="308"/>
      <c r="CLM26" s="308"/>
      <c r="CLN26" s="308"/>
      <c r="CLO26" s="308"/>
      <c r="CLP26" s="308"/>
      <c r="CLQ26" s="308"/>
      <c r="CLR26" s="308"/>
      <c r="CLS26" s="308"/>
      <c r="CLT26" s="308"/>
      <c r="CLU26" s="308"/>
      <c r="CLV26" s="308"/>
      <c r="CLW26" s="308"/>
      <c r="CLX26" s="308"/>
      <c r="CLY26" s="308"/>
      <c r="CLZ26" s="308"/>
      <c r="CMA26" s="308"/>
      <c r="CMB26" s="308"/>
      <c r="CMC26" s="308"/>
      <c r="CMD26" s="308"/>
      <c r="CME26" s="308"/>
      <c r="CMF26" s="308"/>
      <c r="CMG26" s="308"/>
      <c r="CMH26" s="308"/>
      <c r="CMI26" s="308"/>
      <c r="CMJ26" s="308"/>
      <c r="CMK26" s="308"/>
      <c r="CML26" s="308"/>
      <c r="CMM26" s="308"/>
      <c r="CMN26" s="308"/>
      <c r="CMO26" s="308"/>
      <c r="CMP26" s="308"/>
      <c r="CMQ26" s="308"/>
      <c r="CMR26" s="308"/>
      <c r="CMS26" s="308"/>
      <c r="CMT26" s="308"/>
      <c r="CMU26" s="308"/>
      <c r="CMV26" s="308"/>
      <c r="CMW26" s="308"/>
      <c r="CMX26" s="308"/>
      <c r="CMY26" s="308"/>
      <c r="CMZ26" s="308"/>
      <c r="CNA26" s="308"/>
      <c r="CNB26" s="308"/>
      <c r="CNC26" s="308"/>
      <c r="CND26" s="308"/>
      <c r="CNE26" s="308"/>
      <c r="CNF26" s="308"/>
      <c r="CNG26" s="308"/>
      <c r="CNH26" s="308"/>
      <c r="CNI26" s="308"/>
      <c r="CNJ26" s="308"/>
      <c r="CNK26" s="308"/>
      <c r="CNL26" s="308"/>
      <c r="CNM26" s="308"/>
      <c r="CNN26" s="308"/>
      <c r="CNO26" s="308"/>
      <c r="CNP26" s="308"/>
      <c r="CNQ26" s="308"/>
      <c r="CNR26" s="308"/>
      <c r="CNS26" s="308"/>
      <c r="CNT26" s="308"/>
      <c r="CNU26" s="308"/>
      <c r="CNV26" s="308"/>
      <c r="CNW26" s="308"/>
      <c r="CNX26" s="308"/>
      <c r="CNY26" s="308"/>
      <c r="CNZ26" s="308"/>
      <c r="COA26" s="308"/>
      <c r="COB26" s="308"/>
      <c r="COC26" s="308"/>
      <c r="COD26" s="308"/>
      <c r="COE26" s="308"/>
      <c r="COF26" s="308"/>
      <c r="COG26" s="308"/>
      <c r="COH26" s="308"/>
      <c r="COI26" s="308"/>
      <c r="COJ26" s="308"/>
      <c r="COK26" s="308"/>
      <c r="COL26" s="308"/>
      <c r="COM26" s="308"/>
      <c r="CON26" s="308"/>
      <c r="COO26" s="308"/>
      <c r="COP26" s="308"/>
      <c r="COQ26" s="308"/>
      <c r="COR26" s="308"/>
      <c r="COS26" s="308"/>
      <c r="COT26" s="308"/>
      <c r="COU26" s="308"/>
      <c r="COV26" s="308"/>
      <c r="COW26" s="308"/>
      <c r="COX26" s="308"/>
      <c r="COY26" s="308"/>
      <c r="COZ26" s="308"/>
      <c r="CPA26" s="308"/>
      <c r="CPB26" s="308"/>
      <c r="CPC26" s="308"/>
      <c r="CPD26" s="308"/>
      <c r="CPE26" s="308"/>
      <c r="CPF26" s="308"/>
      <c r="CPG26" s="308"/>
      <c r="CPH26" s="308"/>
      <c r="CPI26" s="308"/>
      <c r="CPJ26" s="308"/>
      <c r="CPK26" s="308"/>
      <c r="CPL26" s="308"/>
      <c r="CPM26" s="308"/>
      <c r="CPN26" s="308"/>
      <c r="CPO26" s="308"/>
      <c r="CPP26" s="308"/>
      <c r="CPQ26" s="308"/>
      <c r="CPR26" s="308"/>
      <c r="CPS26" s="308"/>
      <c r="CPT26" s="308"/>
      <c r="CPU26" s="308"/>
      <c r="CPV26" s="308"/>
      <c r="CPW26" s="308"/>
      <c r="CPX26" s="308"/>
      <c r="CPY26" s="308"/>
      <c r="CPZ26" s="308"/>
      <c r="CQA26" s="308"/>
      <c r="CQB26" s="308"/>
      <c r="CQC26" s="308"/>
      <c r="CQD26" s="308"/>
      <c r="CQE26" s="308"/>
      <c r="CQF26" s="308"/>
      <c r="CQG26" s="308"/>
      <c r="CQH26" s="308"/>
      <c r="CQI26" s="308"/>
      <c r="CQJ26" s="308"/>
      <c r="CQK26" s="308"/>
      <c r="CQL26" s="308"/>
      <c r="CQM26" s="308"/>
      <c r="CQN26" s="308"/>
      <c r="CQO26" s="308"/>
      <c r="CQP26" s="308"/>
      <c r="CQQ26" s="308"/>
      <c r="CQR26" s="308"/>
      <c r="CQS26" s="308"/>
      <c r="CQT26" s="308"/>
      <c r="CQU26" s="308"/>
      <c r="CQV26" s="308"/>
      <c r="CQW26" s="308"/>
      <c r="CQX26" s="308"/>
      <c r="CQY26" s="308"/>
      <c r="CQZ26" s="308"/>
      <c r="CRA26" s="308"/>
      <c r="CRB26" s="308"/>
      <c r="CRC26" s="308"/>
      <c r="CRD26" s="308"/>
      <c r="CRE26" s="308"/>
      <c r="CRF26" s="308"/>
      <c r="CRG26" s="308"/>
      <c r="CRH26" s="308"/>
      <c r="CRI26" s="308"/>
      <c r="CRJ26" s="308"/>
      <c r="CRK26" s="308"/>
      <c r="CRL26" s="308"/>
      <c r="CRM26" s="308"/>
      <c r="CRN26" s="308"/>
      <c r="CRO26" s="308"/>
      <c r="CRP26" s="308"/>
      <c r="CRQ26" s="308"/>
      <c r="CRR26" s="308"/>
      <c r="CRS26" s="308"/>
      <c r="CRT26" s="308"/>
      <c r="CRU26" s="308"/>
      <c r="CRV26" s="308"/>
      <c r="CRW26" s="308"/>
      <c r="CRX26" s="308"/>
      <c r="CRY26" s="308"/>
      <c r="CRZ26" s="308"/>
      <c r="CSA26" s="308"/>
      <c r="CSB26" s="308"/>
      <c r="CSC26" s="308"/>
      <c r="CSD26" s="308"/>
      <c r="CSE26" s="308"/>
      <c r="CSF26" s="308"/>
      <c r="CSG26" s="308"/>
      <c r="CSH26" s="308"/>
      <c r="CSI26" s="308"/>
      <c r="CSJ26" s="308"/>
      <c r="CSK26" s="308"/>
      <c r="CSL26" s="308"/>
      <c r="CSM26" s="308"/>
      <c r="CSN26" s="308"/>
      <c r="CSO26" s="308"/>
      <c r="CSP26" s="308"/>
      <c r="CSQ26" s="308"/>
      <c r="CSR26" s="308"/>
      <c r="CSS26" s="308"/>
      <c r="CST26" s="308"/>
      <c r="CSU26" s="308"/>
      <c r="CSV26" s="308"/>
      <c r="CSW26" s="308"/>
      <c r="CSX26" s="308"/>
      <c r="CSY26" s="308"/>
      <c r="CSZ26" s="308"/>
      <c r="CTA26" s="308"/>
      <c r="CTB26" s="308"/>
      <c r="CTC26" s="308"/>
      <c r="CTD26" s="308"/>
      <c r="CTE26" s="308"/>
      <c r="CTF26" s="308"/>
      <c r="CTG26" s="308"/>
      <c r="CTH26" s="308"/>
      <c r="CTI26" s="308"/>
      <c r="CTJ26" s="308"/>
      <c r="CTK26" s="308"/>
      <c r="CTL26" s="308"/>
      <c r="CTM26" s="308"/>
      <c r="CTN26" s="308"/>
      <c r="CTO26" s="308"/>
      <c r="CTP26" s="308"/>
      <c r="CTQ26" s="308"/>
      <c r="CTR26" s="308"/>
      <c r="CTS26" s="308"/>
      <c r="CTT26" s="308"/>
      <c r="CTU26" s="308"/>
      <c r="CTV26" s="308"/>
      <c r="CTW26" s="308"/>
      <c r="CTX26" s="308"/>
      <c r="CTY26" s="308"/>
      <c r="CTZ26" s="308"/>
      <c r="CUA26" s="308"/>
      <c r="CUB26" s="308"/>
      <c r="CUC26" s="308"/>
      <c r="CUD26" s="308"/>
      <c r="CUE26" s="308"/>
      <c r="CUF26" s="308"/>
      <c r="CUG26" s="308"/>
      <c r="CUH26" s="308"/>
      <c r="CUI26" s="308"/>
      <c r="CUJ26" s="308"/>
      <c r="CUK26" s="308"/>
      <c r="CUL26" s="308"/>
      <c r="CUM26" s="308"/>
      <c r="CUN26" s="308"/>
      <c r="CUO26" s="308"/>
      <c r="CUP26" s="308"/>
      <c r="CUQ26" s="308"/>
      <c r="CUR26" s="308"/>
      <c r="CUS26" s="308"/>
      <c r="CUT26" s="308"/>
      <c r="CUU26" s="308"/>
      <c r="CUV26" s="308"/>
      <c r="CUW26" s="308"/>
      <c r="CUX26" s="308"/>
      <c r="CUY26" s="308"/>
      <c r="CUZ26" s="308"/>
      <c r="CVA26" s="308"/>
      <c r="CVB26" s="308"/>
      <c r="CVC26" s="308"/>
      <c r="CVD26" s="308"/>
      <c r="CVE26" s="308"/>
      <c r="CVF26" s="308"/>
      <c r="CVG26" s="308"/>
      <c r="CVH26" s="308"/>
      <c r="CVI26" s="308"/>
      <c r="CVJ26" s="308"/>
      <c r="CVK26" s="308"/>
      <c r="CVL26" s="308"/>
      <c r="CVM26" s="308"/>
      <c r="CVN26" s="308"/>
      <c r="CVO26" s="308"/>
      <c r="CVP26" s="308"/>
      <c r="CVQ26" s="308"/>
      <c r="CVR26" s="308"/>
      <c r="CVS26" s="308"/>
      <c r="CVT26" s="308"/>
      <c r="CVU26" s="308"/>
      <c r="CVV26" s="308"/>
      <c r="CVW26" s="308"/>
      <c r="CVX26" s="308"/>
      <c r="CVY26" s="308"/>
      <c r="CVZ26" s="308"/>
      <c r="CWA26" s="308"/>
      <c r="CWB26" s="308"/>
      <c r="CWC26" s="308"/>
      <c r="CWD26" s="308"/>
      <c r="CWE26" s="308"/>
      <c r="CWF26" s="308"/>
      <c r="CWG26" s="308"/>
      <c r="CWH26" s="308"/>
      <c r="CWI26" s="308"/>
      <c r="CWJ26" s="308"/>
      <c r="CWK26" s="308"/>
      <c r="CWL26" s="308"/>
      <c r="CWM26" s="308"/>
      <c r="CWN26" s="308"/>
      <c r="CWO26" s="308"/>
      <c r="CWP26" s="308"/>
      <c r="CWQ26" s="308"/>
      <c r="CWR26" s="308"/>
      <c r="CWS26" s="308"/>
      <c r="CWT26" s="308"/>
      <c r="CWU26" s="308"/>
      <c r="CWV26" s="308"/>
      <c r="CWW26" s="308"/>
      <c r="CWX26" s="308"/>
      <c r="CWY26" s="308"/>
      <c r="CWZ26" s="308"/>
      <c r="CXA26" s="308"/>
      <c r="CXB26" s="308"/>
      <c r="CXC26" s="308"/>
      <c r="CXD26" s="308"/>
      <c r="CXE26" s="308"/>
      <c r="CXF26" s="308"/>
      <c r="CXG26" s="308"/>
      <c r="CXH26" s="308"/>
      <c r="CXI26" s="308"/>
      <c r="CXJ26" s="308"/>
      <c r="CXK26" s="308"/>
      <c r="CXL26" s="308"/>
      <c r="CXM26" s="308"/>
      <c r="CXN26" s="308"/>
      <c r="CXO26" s="308"/>
      <c r="CXP26" s="308"/>
      <c r="CXQ26" s="308"/>
      <c r="CXR26" s="308"/>
      <c r="CXS26" s="308"/>
      <c r="CXT26" s="308"/>
      <c r="CXU26" s="308"/>
      <c r="CXV26" s="308"/>
      <c r="CXW26" s="308"/>
      <c r="CXX26" s="308"/>
      <c r="CXY26" s="308"/>
      <c r="CXZ26" s="308"/>
      <c r="CYA26" s="308"/>
      <c r="CYB26" s="308"/>
      <c r="CYC26" s="308"/>
      <c r="CYD26" s="308"/>
      <c r="CYE26" s="308"/>
      <c r="CYF26" s="308"/>
      <c r="CYG26" s="308"/>
      <c r="CYH26" s="308"/>
      <c r="CYI26" s="308"/>
      <c r="CYJ26" s="308"/>
      <c r="CYK26" s="308"/>
      <c r="CYL26" s="308"/>
      <c r="CYM26" s="308"/>
      <c r="CYN26" s="308"/>
      <c r="CYO26" s="308"/>
      <c r="CYP26" s="308"/>
      <c r="CYQ26" s="308"/>
      <c r="CYR26" s="308"/>
      <c r="CYS26" s="308"/>
      <c r="CYT26" s="308"/>
      <c r="CYU26" s="308"/>
      <c r="CYV26" s="308"/>
      <c r="CYW26" s="308"/>
      <c r="CYX26" s="308"/>
      <c r="CYY26" s="308"/>
      <c r="CYZ26" s="308"/>
      <c r="CZA26" s="308"/>
      <c r="CZB26" s="308"/>
      <c r="CZC26" s="308"/>
      <c r="CZD26" s="308"/>
      <c r="CZE26" s="308"/>
      <c r="CZF26" s="308"/>
      <c r="CZG26" s="308"/>
      <c r="CZH26" s="308"/>
      <c r="CZI26" s="308"/>
      <c r="CZJ26" s="308"/>
      <c r="CZK26" s="308"/>
      <c r="CZL26" s="308"/>
      <c r="CZM26" s="308"/>
      <c r="CZN26" s="308"/>
      <c r="CZO26" s="308"/>
      <c r="CZP26" s="308"/>
      <c r="CZQ26" s="308"/>
      <c r="CZR26" s="308"/>
      <c r="CZS26" s="308"/>
      <c r="CZT26" s="308"/>
      <c r="CZU26" s="308"/>
      <c r="CZV26" s="308"/>
      <c r="CZW26" s="308"/>
      <c r="CZX26" s="308"/>
      <c r="CZY26" s="308"/>
      <c r="CZZ26" s="308"/>
      <c r="DAA26" s="308"/>
      <c r="DAB26" s="308"/>
      <c r="DAC26" s="308"/>
      <c r="DAD26" s="308"/>
      <c r="DAE26" s="308"/>
      <c r="DAF26" s="308"/>
      <c r="DAG26" s="308"/>
      <c r="DAH26" s="308"/>
      <c r="DAI26" s="308"/>
      <c r="DAJ26" s="308"/>
      <c r="DAK26" s="308"/>
      <c r="DAL26" s="308"/>
      <c r="DAM26" s="308"/>
      <c r="DAN26" s="308"/>
      <c r="DAO26" s="308"/>
      <c r="DAP26" s="308"/>
      <c r="DAQ26" s="308"/>
      <c r="DAR26" s="308"/>
      <c r="DAS26" s="308"/>
      <c r="DAT26" s="308"/>
      <c r="DAU26" s="308"/>
      <c r="DAV26" s="308"/>
      <c r="DAW26" s="308"/>
      <c r="DAX26" s="308"/>
      <c r="DAY26" s="308"/>
      <c r="DAZ26" s="308"/>
      <c r="DBA26" s="308"/>
      <c r="DBB26" s="308"/>
      <c r="DBC26" s="308"/>
      <c r="DBD26" s="308"/>
      <c r="DBE26" s="308"/>
      <c r="DBF26" s="308"/>
      <c r="DBG26" s="308"/>
      <c r="DBH26" s="308"/>
      <c r="DBI26" s="308"/>
      <c r="DBJ26" s="308"/>
      <c r="DBK26" s="308"/>
      <c r="DBL26" s="308"/>
      <c r="DBM26" s="308"/>
      <c r="DBN26" s="308"/>
      <c r="DBO26" s="308"/>
      <c r="DBP26" s="308"/>
      <c r="DBQ26" s="308"/>
      <c r="DBR26" s="308"/>
      <c r="DBS26" s="308"/>
      <c r="DBT26" s="308"/>
      <c r="DBU26" s="308"/>
      <c r="DBV26" s="308"/>
      <c r="DBW26" s="308"/>
      <c r="DBX26" s="308"/>
      <c r="DBY26" s="308"/>
      <c r="DBZ26" s="308"/>
      <c r="DCA26" s="308"/>
      <c r="DCB26" s="308"/>
      <c r="DCC26" s="308"/>
      <c r="DCD26" s="308"/>
      <c r="DCE26" s="308"/>
      <c r="DCF26" s="308"/>
      <c r="DCG26" s="308"/>
      <c r="DCH26" s="308"/>
      <c r="DCI26" s="308"/>
      <c r="DCJ26" s="308"/>
      <c r="DCK26" s="308"/>
      <c r="DCL26" s="308"/>
      <c r="DCM26" s="308"/>
      <c r="DCN26" s="308"/>
      <c r="DCO26" s="308"/>
      <c r="DCP26" s="308"/>
      <c r="DCQ26" s="308"/>
      <c r="DCR26" s="308"/>
      <c r="DCS26" s="308"/>
      <c r="DCT26" s="308"/>
      <c r="DCU26" s="308"/>
      <c r="DCV26" s="308"/>
      <c r="DCW26" s="308"/>
      <c r="DCX26" s="308"/>
      <c r="DCY26" s="308"/>
      <c r="DCZ26" s="308"/>
      <c r="DDA26" s="308"/>
      <c r="DDB26" s="308"/>
      <c r="DDC26" s="308"/>
      <c r="DDD26" s="308"/>
      <c r="DDE26" s="308"/>
      <c r="DDF26" s="308"/>
      <c r="DDG26" s="308"/>
      <c r="DDH26" s="308"/>
      <c r="DDI26" s="308"/>
      <c r="DDJ26" s="308"/>
      <c r="DDK26" s="308"/>
      <c r="DDL26" s="308"/>
      <c r="DDM26" s="308"/>
      <c r="DDN26" s="308"/>
      <c r="DDO26" s="308"/>
      <c r="DDP26" s="308"/>
      <c r="DDQ26" s="308"/>
      <c r="DDR26" s="308"/>
      <c r="DDS26" s="308"/>
      <c r="DDT26" s="308"/>
      <c r="DDU26" s="308"/>
      <c r="DDV26" s="308"/>
      <c r="DDW26" s="308"/>
      <c r="DDX26" s="308"/>
      <c r="DDY26" s="308"/>
      <c r="DDZ26" s="308"/>
      <c r="DEA26" s="308"/>
      <c r="DEB26" s="308"/>
      <c r="DEC26" s="308"/>
      <c r="DED26" s="308"/>
      <c r="DEE26" s="308"/>
      <c r="DEF26" s="308"/>
      <c r="DEG26" s="308"/>
      <c r="DEH26" s="308"/>
      <c r="DEI26" s="308"/>
      <c r="DEJ26" s="308"/>
      <c r="DEK26" s="308"/>
      <c r="DEL26" s="308"/>
      <c r="DEM26" s="308"/>
      <c r="DEN26" s="308"/>
      <c r="DEO26" s="308"/>
      <c r="DEP26" s="308"/>
      <c r="DEQ26" s="308"/>
      <c r="DER26" s="308"/>
      <c r="DES26" s="308"/>
      <c r="DET26" s="308"/>
      <c r="DEU26" s="308"/>
      <c r="DEV26" s="308"/>
      <c r="DEW26" s="308"/>
      <c r="DEX26" s="308"/>
      <c r="DEY26" s="308"/>
      <c r="DEZ26" s="308"/>
      <c r="DFA26" s="308"/>
      <c r="DFB26" s="308"/>
      <c r="DFC26" s="308"/>
      <c r="DFD26" s="308"/>
      <c r="DFE26" s="308"/>
      <c r="DFF26" s="308"/>
      <c r="DFG26" s="308"/>
      <c r="DFH26" s="308"/>
      <c r="DFI26" s="308"/>
      <c r="DFJ26" s="308"/>
      <c r="DFK26" s="308"/>
      <c r="DFL26" s="308"/>
      <c r="DFM26" s="308"/>
      <c r="DFN26" s="308"/>
      <c r="DFO26" s="308"/>
      <c r="DFP26" s="308"/>
      <c r="DFQ26" s="308"/>
      <c r="DFR26" s="308"/>
      <c r="DFS26" s="308"/>
      <c r="DFT26" s="308"/>
      <c r="DFU26" s="308"/>
      <c r="DFV26" s="308"/>
      <c r="DFW26" s="308"/>
      <c r="DFX26" s="308"/>
      <c r="DFY26" s="308"/>
      <c r="DFZ26" s="308"/>
      <c r="DGA26" s="308"/>
      <c r="DGB26" s="308"/>
      <c r="DGC26" s="308"/>
      <c r="DGD26" s="308"/>
      <c r="DGE26" s="308"/>
      <c r="DGF26" s="308"/>
      <c r="DGG26" s="308"/>
      <c r="DGH26" s="308"/>
      <c r="DGI26" s="308"/>
      <c r="DGJ26" s="308"/>
      <c r="DGK26" s="308"/>
      <c r="DGL26" s="308"/>
      <c r="DGM26" s="308"/>
      <c r="DGN26" s="308"/>
      <c r="DGO26" s="308"/>
      <c r="DGP26" s="308"/>
      <c r="DGQ26" s="308"/>
      <c r="DGR26" s="308"/>
      <c r="DGS26" s="308"/>
      <c r="DGT26" s="308"/>
      <c r="DGU26" s="308"/>
      <c r="DGV26" s="308"/>
      <c r="DGW26" s="308"/>
      <c r="DGX26" s="308"/>
      <c r="DGY26" s="308"/>
      <c r="DGZ26" s="308"/>
      <c r="DHA26" s="308"/>
      <c r="DHB26" s="308"/>
      <c r="DHC26" s="308"/>
      <c r="DHD26" s="308"/>
      <c r="DHE26" s="308"/>
      <c r="DHF26" s="308"/>
      <c r="DHG26" s="308"/>
      <c r="DHH26" s="308"/>
      <c r="DHI26" s="308"/>
      <c r="DHJ26" s="308"/>
      <c r="DHK26" s="308"/>
      <c r="DHL26" s="308"/>
      <c r="DHM26" s="308"/>
      <c r="DHN26" s="308"/>
      <c r="DHO26" s="308"/>
      <c r="DHP26" s="308"/>
      <c r="DHQ26" s="308"/>
      <c r="DHR26" s="308"/>
      <c r="DHS26" s="308"/>
      <c r="DHT26" s="308"/>
      <c r="DHU26" s="308"/>
      <c r="DHV26" s="308"/>
      <c r="DHW26" s="308"/>
      <c r="DHX26" s="308"/>
      <c r="DHY26" s="308"/>
      <c r="DHZ26" s="308"/>
      <c r="DIA26" s="308"/>
      <c r="DIB26" s="308"/>
      <c r="DIC26" s="308"/>
      <c r="DID26" s="308"/>
      <c r="DIE26" s="308"/>
      <c r="DIF26" s="308"/>
      <c r="DIG26" s="308"/>
      <c r="DIH26" s="308"/>
      <c r="DII26" s="308"/>
      <c r="DIJ26" s="308"/>
      <c r="DIK26" s="308"/>
      <c r="DIL26" s="308"/>
      <c r="DIM26" s="308"/>
      <c r="DIN26" s="308"/>
      <c r="DIO26" s="308"/>
      <c r="DIP26" s="308"/>
      <c r="DIQ26" s="308"/>
      <c r="DIR26" s="308"/>
      <c r="DIS26" s="308"/>
      <c r="DIT26" s="308"/>
      <c r="DIU26" s="308"/>
      <c r="DIV26" s="308"/>
      <c r="DIW26" s="308"/>
      <c r="DIX26" s="308"/>
      <c r="DIY26" s="308"/>
      <c r="DIZ26" s="308"/>
      <c r="DJA26" s="308"/>
      <c r="DJB26" s="308"/>
      <c r="DJC26" s="308"/>
      <c r="DJD26" s="308"/>
      <c r="DJE26" s="308"/>
      <c r="DJF26" s="308"/>
      <c r="DJG26" s="308"/>
      <c r="DJH26" s="308"/>
      <c r="DJI26" s="308"/>
      <c r="DJJ26" s="308"/>
      <c r="DJK26" s="308"/>
      <c r="DJL26" s="308"/>
      <c r="DJM26" s="308"/>
      <c r="DJN26" s="308"/>
      <c r="DJO26" s="308"/>
      <c r="DJP26" s="308"/>
      <c r="DJQ26" s="308"/>
      <c r="DJR26" s="308"/>
      <c r="DJS26" s="308"/>
      <c r="DJT26" s="308"/>
      <c r="DJU26" s="308"/>
      <c r="DJV26" s="308"/>
      <c r="DJW26" s="308"/>
      <c r="DJX26" s="308"/>
      <c r="DJY26" s="308"/>
      <c r="DJZ26" s="308"/>
      <c r="DKA26" s="308"/>
      <c r="DKB26" s="308"/>
      <c r="DKC26" s="308"/>
      <c r="DKD26" s="308"/>
      <c r="DKE26" s="308"/>
      <c r="DKF26" s="308"/>
      <c r="DKG26" s="308"/>
      <c r="DKH26" s="308"/>
      <c r="DKI26" s="308"/>
      <c r="DKJ26" s="308"/>
      <c r="DKK26" s="308"/>
      <c r="DKL26" s="308"/>
      <c r="DKM26" s="308"/>
      <c r="DKN26" s="308"/>
      <c r="DKO26" s="308"/>
      <c r="DKP26" s="308"/>
      <c r="DKQ26" s="308"/>
      <c r="DKR26" s="308"/>
      <c r="DKS26" s="308"/>
      <c r="DKT26" s="308"/>
      <c r="DKU26" s="308"/>
      <c r="DKV26" s="308"/>
      <c r="DKW26" s="308"/>
      <c r="DKX26" s="308"/>
      <c r="DKY26" s="308"/>
      <c r="DKZ26" s="308"/>
      <c r="DLA26" s="308"/>
      <c r="DLB26" s="308"/>
      <c r="DLC26" s="308"/>
      <c r="DLD26" s="308"/>
      <c r="DLE26" s="308"/>
      <c r="DLF26" s="308"/>
      <c r="DLG26" s="308"/>
      <c r="DLH26" s="308"/>
      <c r="DLI26" s="308"/>
      <c r="DLJ26" s="308"/>
      <c r="DLK26" s="308"/>
      <c r="DLL26" s="308"/>
      <c r="DLM26" s="308"/>
      <c r="DLN26" s="308"/>
      <c r="DLO26" s="308"/>
      <c r="DLP26" s="308"/>
      <c r="DLQ26" s="308"/>
      <c r="DLR26" s="308"/>
      <c r="DLS26" s="308"/>
      <c r="DLT26" s="308"/>
      <c r="DLU26" s="308"/>
      <c r="DLV26" s="308"/>
      <c r="DLW26" s="308"/>
      <c r="DLX26" s="308"/>
      <c r="DLY26" s="308"/>
      <c r="DLZ26" s="308"/>
      <c r="DMA26" s="308"/>
      <c r="DMB26" s="308"/>
      <c r="DMC26" s="308"/>
      <c r="DMD26" s="308"/>
      <c r="DME26" s="308"/>
      <c r="DMF26" s="308"/>
      <c r="DMG26" s="308"/>
      <c r="DMH26" s="308"/>
      <c r="DMI26" s="308"/>
      <c r="DMJ26" s="308"/>
      <c r="DMK26" s="308"/>
      <c r="DML26" s="308"/>
      <c r="DMM26" s="308"/>
      <c r="DMN26" s="308"/>
      <c r="DMO26" s="308"/>
      <c r="DMP26" s="308"/>
      <c r="DMQ26" s="308"/>
      <c r="DMR26" s="308"/>
      <c r="DMS26" s="308"/>
      <c r="DMT26" s="308"/>
      <c r="DMU26" s="308"/>
      <c r="DMV26" s="308"/>
      <c r="DMW26" s="308"/>
      <c r="DMX26" s="308"/>
      <c r="DMY26" s="308"/>
      <c r="DMZ26" s="308"/>
      <c r="DNA26" s="308"/>
      <c r="DNB26" s="308"/>
      <c r="DNC26" s="308"/>
      <c r="DND26" s="308"/>
      <c r="DNE26" s="308"/>
      <c r="DNF26" s="308"/>
      <c r="DNG26" s="308"/>
      <c r="DNH26" s="308"/>
      <c r="DNI26" s="308"/>
      <c r="DNJ26" s="308"/>
      <c r="DNK26" s="308"/>
      <c r="DNL26" s="308"/>
      <c r="DNM26" s="308"/>
      <c r="DNN26" s="308"/>
      <c r="DNO26" s="308"/>
      <c r="DNP26" s="308"/>
      <c r="DNQ26" s="308"/>
      <c r="DNR26" s="308"/>
      <c r="DNS26" s="308"/>
      <c r="DNT26" s="308"/>
      <c r="DNU26" s="308"/>
      <c r="DNV26" s="308"/>
      <c r="DNW26" s="308"/>
      <c r="DNX26" s="308"/>
      <c r="DNY26" s="308"/>
      <c r="DNZ26" s="308"/>
      <c r="DOA26" s="308"/>
      <c r="DOB26" s="308"/>
      <c r="DOC26" s="308"/>
      <c r="DOD26" s="308"/>
      <c r="DOE26" s="308"/>
      <c r="DOF26" s="308"/>
      <c r="DOG26" s="308"/>
      <c r="DOH26" s="308"/>
      <c r="DOI26" s="308"/>
      <c r="DOJ26" s="308"/>
      <c r="DOK26" s="308"/>
      <c r="DOL26" s="308"/>
      <c r="DOM26" s="308"/>
      <c r="DON26" s="308"/>
      <c r="DOO26" s="308"/>
      <c r="DOP26" s="308"/>
      <c r="DOQ26" s="308"/>
      <c r="DOR26" s="308"/>
      <c r="DOS26" s="308"/>
      <c r="DOT26" s="308"/>
      <c r="DOU26" s="308"/>
      <c r="DOV26" s="308"/>
      <c r="DOW26" s="308"/>
      <c r="DOX26" s="308"/>
      <c r="DOY26" s="308"/>
      <c r="DOZ26" s="308"/>
      <c r="DPA26" s="308"/>
      <c r="DPB26" s="308"/>
      <c r="DPC26" s="308"/>
      <c r="DPD26" s="308"/>
      <c r="DPE26" s="308"/>
      <c r="DPF26" s="308"/>
      <c r="DPG26" s="308"/>
      <c r="DPH26" s="308"/>
      <c r="DPI26" s="308"/>
      <c r="DPJ26" s="308"/>
      <c r="DPK26" s="308"/>
      <c r="DPL26" s="308"/>
      <c r="DPM26" s="308"/>
      <c r="DPN26" s="308"/>
      <c r="DPO26" s="308"/>
      <c r="DPP26" s="308"/>
      <c r="DPQ26" s="308"/>
      <c r="DPR26" s="308"/>
      <c r="DPS26" s="308"/>
      <c r="DPT26" s="308"/>
      <c r="DPU26" s="308"/>
      <c r="DPV26" s="308"/>
      <c r="DPW26" s="308"/>
      <c r="DPX26" s="308"/>
      <c r="DPY26" s="308"/>
      <c r="DPZ26" s="308"/>
      <c r="DQA26" s="308"/>
      <c r="DQB26" s="308"/>
      <c r="DQC26" s="308"/>
      <c r="DQD26" s="308"/>
      <c r="DQE26" s="308"/>
      <c r="DQF26" s="308"/>
      <c r="DQG26" s="308"/>
      <c r="DQH26" s="308"/>
      <c r="DQI26" s="308"/>
      <c r="DQJ26" s="308"/>
      <c r="DQK26" s="308"/>
      <c r="DQL26" s="308"/>
      <c r="DQM26" s="308"/>
      <c r="DQN26" s="308"/>
      <c r="DQO26" s="308"/>
      <c r="DQP26" s="308"/>
      <c r="DQQ26" s="308"/>
      <c r="DQR26" s="308"/>
      <c r="DQS26" s="308"/>
      <c r="DQT26" s="308"/>
      <c r="DQU26" s="308"/>
      <c r="DQV26" s="308"/>
      <c r="DQW26" s="308"/>
      <c r="DQX26" s="308"/>
      <c r="DQY26" s="308"/>
      <c r="DQZ26" s="308"/>
      <c r="DRA26" s="308"/>
      <c r="DRB26" s="308"/>
      <c r="DRC26" s="308"/>
      <c r="DRD26" s="308"/>
      <c r="DRE26" s="308"/>
      <c r="DRF26" s="308"/>
      <c r="DRG26" s="308"/>
      <c r="DRH26" s="308"/>
      <c r="DRI26" s="308"/>
      <c r="DRJ26" s="308"/>
      <c r="DRK26" s="308"/>
      <c r="DRL26" s="308"/>
      <c r="DRM26" s="308"/>
      <c r="DRN26" s="308"/>
      <c r="DRO26" s="308"/>
      <c r="DRP26" s="308"/>
      <c r="DRQ26" s="308"/>
      <c r="DRR26" s="308"/>
      <c r="DRS26" s="308"/>
      <c r="DRT26" s="308"/>
      <c r="DRU26" s="308"/>
      <c r="DRV26" s="308"/>
      <c r="DRW26" s="308"/>
      <c r="DRX26" s="308"/>
      <c r="DRY26" s="308"/>
      <c r="DRZ26" s="308"/>
      <c r="DSA26" s="308"/>
      <c r="DSB26" s="308"/>
      <c r="DSC26" s="308"/>
      <c r="DSD26" s="308"/>
      <c r="DSE26" s="308"/>
      <c r="DSF26" s="308"/>
      <c r="DSG26" s="308"/>
      <c r="DSH26" s="308"/>
      <c r="DSI26" s="308"/>
      <c r="DSJ26" s="308"/>
      <c r="DSK26" s="308"/>
      <c r="DSL26" s="308"/>
      <c r="DSM26" s="308"/>
      <c r="DSN26" s="308"/>
      <c r="DSO26" s="308"/>
      <c r="DSP26" s="308"/>
      <c r="DSQ26" s="308"/>
      <c r="DSR26" s="308"/>
      <c r="DSS26" s="308"/>
      <c r="DST26" s="308"/>
      <c r="DSU26" s="308"/>
      <c r="DSV26" s="308"/>
      <c r="DSW26" s="308"/>
      <c r="DSX26" s="308"/>
      <c r="DSY26" s="308"/>
      <c r="DSZ26" s="308"/>
      <c r="DTA26" s="308"/>
      <c r="DTB26" s="308"/>
      <c r="DTC26" s="308"/>
      <c r="DTD26" s="308"/>
      <c r="DTE26" s="308"/>
      <c r="DTF26" s="308"/>
      <c r="DTG26" s="308"/>
      <c r="DTH26" s="308"/>
      <c r="DTI26" s="308"/>
      <c r="DTJ26" s="308"/>
      <c r="DTK26" s="308"/>
      <c r="DTL26" s="308"/>
      <c r="DTM26" s="308"/>
      <c r="DTN26" s="308"/>
      <c r="DTO26" s="308"/>
      <c r="DTP26" s="308"/>
      <c r="DTQ26" s="308"/>
      <c r="DTR26" s="308"/>
      <c r="DTS26" s="308"/>
      <c r="DTT26" s="308"/>
      <c r="DTU26" s="308"/>
      <c r="DTV26" s="308"/>
      <c r="DTW26" s="308"/>
      <c r="DTX26" s="308"/>
      <c r="DTY26" s="308"/>
      <c r="DTZ26" s="308"/>
      <c r="DUA26" s="308"/>
      <c r="DUB26" s="308"/>
      <c r="DUC26" s="308"/>
      <c r="DUD26" s="308"/>
      <c r="DUE26" s="308"/>
      <c r="DUF26" s="308"/>
      <c r="DUG26" s="308"/>
      <c r="DUH26" s="308"/>
      <c r="DUI26" s="308"/>
      <c r="DUJ26" s="308"/>
      <c r="DUK26" s="308"/>
      <c r="DUL26" s="308"/>
      <c r="DUM26" s="308"/>
      <c r="DUN26" s="308"/>
      <c r="DUO26" s="308"/>
      <c r="DUP26" s="308"/>
      <c r="DUQ26" s="308"/>
      <c r="DUR26" s="308"/>
      <c r="DUS26" s="308"/>
      <c r="DUT26" s="308"/>
      <c r="DUU26" s="308"/>
      <c r="DUV26" s="308"/>
      <c r="DUW26" s="308"/>
      <c r="DUX26" s="308"/>
      <c r="DUY26" s="308"/>
      <c r="DUZ26" s="308"/>
      <c r="DVA26" s="308"/>
      <c r="DVB26" s="308"/>
      <c r="DVC26" s="308"/>
      <c r="DVD26" s="308"/>
      <c r="DVE26" s="308"/>
      <c r="DVF26" s="308"/>
      <c r="DVG26" s="308"/>
      <c r="DVH26" s="308"/>
      <c r="DVI26" s="308"/>
      <c r="DVJ26" s="308"/>
      <c r="DVK26" s="308"/>
      <c r="DVL26" s="308"/>
      <c r="DVM26" s="308"/>
      <c r="DVN26" s="308"/>
      <c r="DVO26" s="308"/>
      <c r="DVP26" s="308"/>
      <c r="DVQ26" s="308"/>
      <c r="DVR26" s="308"/>
      <c r="DVS26" s="308"/>
      <c r="DVT26" s="308"/>
      <c r="DVU26" s="308"/>
      <c r="DVV26" s="308"/>
      <c r="DVW26" s="308"/>
      <c r="DVX26" s="308"/>
      <c r="DVY26" s="308"/>
      <c r="DVZ26" s="308"/>
      <c r="DWA26" s="308"/>
      <c r="DWB26" s="308"/>
      <c r="DWC26" s="308"/>
      <c r="DWD26" s="308"/>
      <c r="DWE26" s="308"/>
      <c r="DWF26" s="308"/>
      <c r="DWG26" s="308"/>
      <c r="DWH26" s="308"/>
      <c r="DWI26" s="308"/>
      <c r="DWJ26" s="308"/>
      <c r="DWK26" s="308"/>
      <c r="DWL26" s="308"/>
      <c r="DWM26" s="308"/>
      <c r="DWN26" s="308"/>
      <c r="DWO26" s="308"/>
      <c r="DWP26" s="308"/>
      <c r="DWQ26" s="308"/>
      <c r="DWR26" s="308"/>
      <c r="DWS26" s="308"/>
      <c r="DWT26" s="308"/>
      <c r="DWU26" s="308"/>
      <c r="DWV26" s="308"/>
      <c r="DWW26" s="308"/>
      <c r="DWX26" s="308"/>
      <c r="DWY26" s="308"/>
      <c r="DWZ26" s="308"/>
      <c r="DXA26" s="308"/>
      <c r="DXB26" s="308"/>
      <c r="DXC26" s="308"/>
      <c r="DXD26" s="308"/>
      <c r="DXE26" s="308"/>
      <c r="DXF26" s="308"/>
      <c r="DXG26" s="308"/>
      <c r="DXH26" s="308"/>
      <c r="DXI26" s="308"/>
      <c r="DXJ26" s="308"/>
      <c r="DXK26" s="308"/>
      <c r="DXL26" s="308"/>
      <c r="DXM26" s="308"/>
      <c r="DXN26" s="308"/>
      <c r="DXO26" s="308"/>
      <c r="DXP26" s="308"/>
      <c r="DXQ26" s="308"/>
      <c r="DXR26" s="308"/>
      <c r="DXS26" s="308"/>
      <c r="DXT26" s="308"/>
      <c r="DXU26" s="308"/>
      <c r="DXV26" s="308"/>
      <c r="DXW26" s="308"/>
      <c r="DXX26" s="308"/>
      <c r="DXY26" s="308"/>
      <c r="DXZ26" s="308"/>
      <c r="DYA26" s="308"/>
      <c r="DYB26" s="308"/>
      <c r="DYC26" s="308"/>
      <c r="DYD26" s="308"/>
      <c r="DYE26" s="308"/>
      <c r="DYF26" s="308"/>
      <c r="DYG26" s="308"/>
      <c r="DYH26" s="308"/>
      <c r="DYI26" s="308"/>
      <c r="DYJ26" s="308"/>
      <c r="DYK26" s="308"/>
      <c r="DYL26" s="308"/>
      <c r="DYM26" s="308"/>
      <c r="DYN26" s="308"/>
      <c r="DYO26" s="308"/>
      <c r="DYP26" s="308"/>
      <c r="DYQ26" s="308"/>
      <c r="DYR26" s="308"/>
      <c r="DYS26" s="308"/>
      <c r="DYT26" s="308"/>
      <c r="DYU26" s="308"/>
      <c r="DYV26" s="308"/>
      <c r="DYW26" s="308"/>
      <c r="DYX26" s="308"/>
      <c r="DYY26" s="308"/>
      <c r="DYZ26" s="308"/>
      <c r="DZA26" s="308"/>
      <c r="DZB26" s="308"/>
      <c r="DZC26" s="308"/>
      <c r="DZD26" s="308"/>
      <c r="DZE26" s="308"/>
      <c r="DZF26" s="308"/>
      <c r="DZG26" s="308"/>
      <c r="DZH26" s="308"/>
      <c r="DZI26" s="308"/>
      <c r="DZJ26" s="308"/>
      <c r="DZK26" s="308"/>
      <c r="DZL26" s="308"/>
      <c r="DZM26" s="308"/>
      <c r="DZN26" s="308"/>
      <c r="DZO26" s="308"/>
      <c r="DZP26" s="308"/>
      <c r="DZQ26" s="308"/>
      <c r="DZR26" s="308"/>
      <c r="DZS26" s="308"/>
      <c r="DZT26" s="308"/>
      <c r="DZU26" s="308"/>
      <c r="DZV26" s="308"/>
      <c r="DZW26" s="308"/>
      <c r="DZX26" s="308"/>
      <c r="DZY26" s="308"/>
      <c r="DZZ26" s="308"/>
      <c r="EAA26" s="308"/>
      <c r="EAB26" s="308"/>
      <c r="EAC26" s="308"/>
      <c r="EAD26" s="308"/>
      <c r="EAE26" s="308"/>
      <c r="EAF26" s="308"/>
      <c r="EAG26" s="308"/>
      <c r="EAH26" s="308"/>
      <c r="EAI26" s="308"/>
      <c r="EAJ26" s="308"/>
      <c r="EAK26" s="308"/>
      <c r="EAL26" s="308"/>
      <c r="EAM26" s="308"/>
      <c r="EAN26" s="308"/>
      <c r="EAO26" s="308"/>
      <c r="EAP26" s="308"/>
      <c r="EAQ26" s="308"/>
      <c r="EAR26" s="308"/>
      <c r="EAS26" s="308"/>
      <c r="EAT26" s="308"/>
      <c r="EAU26" s="308"/>
      <c r="EAV26" s="308"/>
      <c r="EAW26" s="308"/>
      <c r="EAX26" s="308"/>
      <c r="EAY26" s="308"/>
      <c r="EAZ26" s="308"/>
      <c r="EBA26" s="308"/>
      <c r="EBB26" s="308"/>
      <c r="EBC26" s="308"/>
      <c r="EBD26" s="308"/>
      <c r="EBE26" s="308"/>
      <c r="EBF26" s="308"/>
      <c r="EBG26" s="308"/>
      <c r="EBH26" s="308"/>
      <c r="EBI26" s="308"/>
      <c r="EBJ26" s="308"/>
      <c r="EBK26" s="308"/>
      <c r="EBL26" s="308"/>
      <c r="EBM26" s="308"/>
      <c r="EBN26" s="308"/>
      <c r="EBO26" s="308"/>
      <c r="EBP26" s="308"/>
      <c r="EBQ26" s="308"/>
      <c r="EBR26" s="308"/>
      <c r="EBS26" s="308"/>
      <c r="EBT26" s="308"/>
      <c r="EBU26" s="308"/>
      <c r="EBV26" s="308"/>
      <c r="EBW26" s="308"/>
      <c r="EBX26" s="308"/>
      <c r="EBY26" s="308"/>
      <c r="EBZ26" s="308"/>
      <c r="ECA26" s="308"/>
      <c r="ECB26" s="308"/>
      <c r="ECC26" s="308"/>
      <c r="ECD26" s="308"/>
      <c r="ECE26" s="308"/>
      <c r="ECF26" s="308"/>
      <c r="ECG26" s="308"/>
      <c r="ECH26" s="308"/>
      <c r="ECI26" s="308"/>
      <c r="ECJ26" s="308"/>
      <c r="ECK26" s="308"/>
      <c r="ECL26" s="308"/>
      <c r="ECM26" s="308"/>
      <c r="ECN26" s="308"/>
      <c r="ECO26" s="308"/>
      <c r="ECP26" s="308"/>
      <c r="ECQ26" s="308"/>
      <c r="ECR26" s="308"/>
      <c r="ECS26" s="308"/>
      <c r="ECT26" s="308"/>
      <c r="ECU26" s="308"/>
      <c r="ECV26" s="308"/>
      <c r="ECW26" s="308"/>
      <c r="ECX26" s="308"/>
      <c r="ECY26" s="308"/>
      <c r="ECZ26" s="308"/>
      <c r="EDA26" s="308"/>
      <c r="EDB26" s="308"/>
      <c r="EDC26" s="308"/>
      <c r="EDD26" s="308"/>
      <c r="EDE26" s="308"/>
      <c r="EDF26" s="308"/>
      <c r="EDG26" s="308"/>
      <c r="EDH26" s="308"/>
      <c r="EDI26" s="308"/>
      <c r="EDJ26" s="308"/>
      <c r="EDK26" s="308"/>
      <c r="EDL26" s="308"/>
      <c r="EDM26" s="308"/>
      <c r="EDN26" s="308"/>
      <c r="EDO26" s="308"/>
      <c r="EDP26" s="308"/>
      <c r="EDQ26" s="308"/>
      <c r="EDR26" s="308"/>
      <c r="EDS26" s="308"/>
      <c r="EDT26" s="308"/>
      <c r="EDU26" s="308"/>
      <c r="EDV26" s="308"/>
      <c r="EDW26" s="308"/>
      <c r="EDX26" s="308"/>
      <c r="EDY26" s="308"/>
      <c r="EDZ26" s="308"/>
      <c r="EEA26" s="308"/>
      <c r="EEB26" s="308"/>
      <c r="EEC26" s="308"/>
      <c r="EED26" s="308"/>
      <c r="EEE26" s="308"/>
      <c r="EEF26" s="308"/>
      <c r="EEG26" s="308"/>
      <c r="EEH26" s="308"/>
      <c r="EEI26" s="308"/>
      <c r="EEJ26" s="308"/>
      <c r="EEK26" s="308"/>
      <c r="EEL26" s="308"/>
      <c r="EEM26" s="308"/>
      <c r="EEN26" s="308"/>
      <c r="EEO26" s="308"/>
      <c r="EEP26" s="308"/>
      <c r="EEQ26" s="308"/>
      <c r="EER26" s="308"/>
      <c r="EES26" s="308"/>
      <c r="EET26" s="308"/>
      <c r="EEU26" s="308"/>
      <c r="EEV26" s="308"/>
      <c r="EEW26" s="308"/>
      <c r="EEX26" s="308"/>
      <c r="EEY26" s="308"/>
      <c r="EEZ26" s="308"/>
      <c r="EFA26" s="308"/>
      <c r="EFB26" s="308"/>
      <c r="EFC26" s="308"/>
      <c r="EFD26" s="308"/>
      <c r="EFE26" s="308"/>
      <c r="EFF26" s="308"/>
      <c r="EFG26" s="308"/>
      <c r="EFH26" s="308"/>
      <c r="EFI26" s="308"/>
      <c r="EFJ26" s="308"/>
      <c r="EFK26" s="308"/>
      <c r="EFL26" s="308"/>
      <c r="EFM26" s="308"/>
      <c r="EFN26" s="308"/>
      <c r="EFO26" s="308"/>
      <c r="EFP26" s="308"/>
      <c r="EFQ26" s="308"/>
      <c r="EFR26" s="308"/>
      <c r="EFS26" s="308"/>
      <c r="EFT26" s="308"/>
      <c r="EFU26" s="308"/>
      <c r="EFV26" s="308"/>
      <c r="EFW26" s="308"/>
      <c r="EFX26" s="308"/>
      <c r="EFY26" s="308"/>
      <c r="EFZ26" s="308"/>
      <c r="EGA26" s="308"/>
      <c r="EGB26" s="308"/>
      <c r="EGC26" s="308"/>
      <c r="EGD26" s="308"/>
      <c r="EGE26" s="308"/>
      <c r="EGF26" s="308"/>
      <c r="EGG26" s="308"/>
      <c r="EGH26" s="308"/>
      <c r="EGI26" s="308"/>
      <c r="EGJ26" s="308"/>
      <c r="EGK26" s="308"/>
      <c r="EGL26" s="308"/>
      <c r="EGM26" s="308"/>
      <c r="EGN26" s="308"/>
      <c r="EGO26" s="308"/>
      <c r="EGP26" s="308"/>
      <c r="EGQ26" s="308"/>
      <c r="EGR26" s="308"/>
      <c r="EGS26" s="308"/>
      <c r="EGT26" s="308"/>
      <c r="EGU26" s="308"/>
      <c r="EGV26" s="308"/>
      <c r="EGW26" s="308"/>
      <c r="EGX26" s="308"/>
      <c r="EGY26" s="308"/>
      <c r="EGZ26" s="308"/>
      <c r="EHA26" s="308"/>
      <c r="EHB26" s="308"/>
      <c r="EHC26" s="308"/>
      <c r="EHD26" s="308"/>
      <c r="EHE26" s="308"/>
      <c r="EHF26" s="308"/>
      <c r="EHG26" s="308"/>
      <c r="EHH26" s="308"/>
      <c r="EHI26" s="308"/>
      <c r="EHJ26" s="308"/>
      <c r="EHK26" s="308"/>
      <c r="EHL26" s="308"/>
      <c r="EHM26" s="308"/>
      <c r="EHN26" s="308"/>
      <c r="EHO26" s="308"/>
      <c r="EHP26" s="308"/>
      <c r="EHQ26" s="308"/>
      <c r="EHR26" s="308"/>
      <c r="EHS26" s="308"/>
      <c r="EHT26" s="308"/>
      <c r="EHU26" s="308"/>
      <c r="EHV26" s="308"/>
      <c r="EHW26" s="308"/>
      <c r="EHX26" s="308"/>
      <c r="EHY26" s="308"/>
      <c r="EHZ26" s="308"/>
      <c r="EIA26" s="308"/>
      <c r="EIB26" s="308"/>
      <c r="EIC26" s="308"/>
      <c r="EID26" s="308"/>
      <c r="EIE26" s="308"/>
      <c r="EIF26" s="308"/>
      <c r="EIG26" s="308"/>
      <c r="EIH26" s="308"/>
      <c r="EII26" s="308"/>
      <c r="EIJ26" s="308"/>
      <c r="EIK26" s="308"/>
      <c r="EIL26" s="308"/>
      <c r="EIM26" s="308"/>
      <c r="EIN26" s="308"/>
      <c r="EIO26" s="308"/>
      <c r="EIP26" s="308"/>
      <c r="EIQ26" s="308"/>
      <c r="EIR26" s="308"/>
      <c r="EIS26" s="308"/>
      <c r="EIT26" s="308"/>
      <c r="EIU26" s="308"/>
      <c r="EIV26" s="308"/>
      <c r="EIW26" s="308"/>
      <c r="EIX26" s="308"/>
      <c r="EIY26" s="308"/>
      <c r="EIZ26" s="308"/>
      <c r="EJA26" s="308"/>
      <c r="EJB26" s="308"/>
      <c r="EJC26" s="308"/>
      <c r="EJD26" s="308"/>
      <c r="EJE26" s="308"/>
      <c r="EJF26" s="308"/>
      <c r="EJG26" s="308"/>
      <c r="EJH26" s="308"/>
      <c r="EJI26" s="308"/>
      <c r="EJJ26" s="308"/>
      <c r="EJK26" s="308"/>
      <c r="EJL26" s="308"/>
      <c r="EJM26" s="308"/>
      <c r="EJN26" s="308"/>
      <c r="EJO26" s="308"/>
      <c r="EJP26" s="308"/>
      <c r="EJQ26" s="308"/>
      <c r="EJR26" s="308"/>
      <c r="EJS26" s="308"/>
      <c r="EJT26" s="308"/>
      <c r="EJU26" s="308"/>
      <c r="EJV26" s="308"/>
      <c r="EJW26" s="308"/>
      <c r="EJX26" s="308"/>
      <c r="EJY26" s="308"/>
      <c r="EJZ26" s="308"/>
      <c r="EKA26" s="308"/>
      <c r="EKB26" s="308"/>
      <c r="EKC26" s="308"/>
      <c r="EKD26" s="308"/>
      <c r="EKE26" s="308"/>
      <c r="EKF26" s="308"/>
      <c r="EKG26" s="308"/>
      <c r="EKH26" s="308"/>
      <c r="EKI26" s="308"/>
      <c r="EKJ26" s="308"/>
      <c r="EKK26" s="308"/>
      <c r="EKL26" s="308"/>
      <c r="EKM26" s="308"/>
      <c r="EKN26" s="308"/>
      <c r="EKO26" s="308"/>
      <c r="EKP26" s="308"/>
      <c r="EKQ26" s="308"/>
      <c r="EKR26" s="308"/>
      <c r="EKS26" s="308"/>
      <c r="EKT26" s="308"/>
      <c r="EKU26" s="308"/>
      <c r="EKV26" s="308"/>
      <c r="EKW26" s="308"/>
      <c r="EKX26" s="308"/>
      <c r="EKY26" s="308"/>
      <c r="EKZ26" s="308"/>
      <c r="ELA26" s="308"/>
      <c r="ELB26" s="308"/>
      <c r="ELC26" s="308"/>
      <c r="ELD26" s="308"/>
      <c r="ELE26" s="308"/>
      <c r="ELF26" s="308"/>
      <c r="ELG26" s="308"/>
      <c r="ELH26" s="308"/>
      <c r="ELI26" s="308"/>
      <c r="ELJ26" s="308"/>
      <c r="ELK26" s="308"/>
      <c r="ELL26" s="308"/>
      <c r="ELM26" s="308"/>
      <c r="ELN26" s="308"/>
      <c r="ELO26" s="308"/>
      <c r="ELP26" s="308"/>
      <c r="ELQ26" s="308"/>
      <c r="ELR26" s="308"/>
      <c r="ELS26" s="308"/>
      <c r="ELT26" s="308"/>
      <c r="ELU26" s="308"/>
      <c r="ELV26" s="308"/>
      <c r="ELW26" s="308"/>
      <c r="ELX26" s="308"/>
      <c r="ELY26" s="308"/>
      <c r="ELZ26" s="308"/>
      <c r="EMA26" s="308"/>
      <c r="EMB26" s="308"/>
      <c r="EMC26" s="308"/>
      <c r="EMD26" s="308"/>
      <c r="EME26" s="308"/>
      <c r="EMF26" s="308"/>
      <c r="EMG26" s="308"/>
      <c r="EMH26" s="308"/>
      <c r="EMI26" s="308"/>
      <c r="EMJ26" s="308"/>
      <c r="EMK26" s="308"/>
      <c r="EML26" s="308"/>
      <c r="EMM26" s="308"/>
      <c r="EMN26" s="308"/>
      <c r="EMO26" s="308"/>
      <c r="EMP26" s="308"/>
      <c r="EMQ26" s="308"/>
      <c r="EMR26" s="308"/>
      <c r="EMS26" s="308"/>
      <c r="EMT26" s="308"/>
      <c r="EMU26" s="308"/>
      <c r="EMV26" s="308"/>
      <c r="EMW26" s="308"/>
      <c r="EMX26" s="308"/>
      <c r="EMY26" s="308"/>
      <c r="EMZ26" s="308"/>
      <c r="ENA26" s="308"/>
      <c r="ENB26" s="308"/>
      <c r="ENC26" s="308"/>
      <c r="END26" s="308"/>
      <c r="ENE26" s="308"/>
      <c r="ENF26" s="308"/>
      <c r="ENG26" s="308"/>
      <c r="ENH26" s="308"/>
      <c r="ENI26" s="308"/>
      <c r="ENJ26" s="308"/>
      <c r="ENK26" s="308"/>
      <c r="ENL26" s="308"/>
      <c r="ENM26" s="308"/>
      <c r="ENN26" s="308"/>
      <c r="ENO26" s="308"/>
      <c r="ENP26" s="308"/>
      <c r="ENQ26" s="308"/>
      <c r="ENR26" s="308"/>
      <c r="ENS26" s="308"/>
      <c r="ENT26" s="308"/>
      <c r="ENU26" s="308"/>
      <c r="ENV26" s="308"/>
      <c r="ENW26" s="308"/>
      <c r="ENX26" s="308"/>
      <c r="ENY26" s="308"/>
      <c r="ENZ26" s="308"/>
      <c r="EOA26" s="308"/>
      <c r="EOB26" s="308"/>
      <c r="EOC26" s="308"/>
      <c r="EOD26" s="308"/>
      <c r="EOE26" s="308"/>
      <c r="EOF26" s="308"/>
      <c r="EOG26" s="308"/>
      <c r="EOH26" s="308"/>
      <c r="EOI26" s="308"/>
      <c r="EOJ26" s="308"/>
      <c r="EOK26" s="308"/>
      <c r="EOL26" s="308"/>
      <c r="EOM26" s="308"/>
      <c r="EON26" s="308"/>
      <c r="EOO26" s="308"/>
      <c r="EOP26" s="308"/>
      <c r="EOQ26" s="308"/>
      <c r="EOR26" s="308"/>
      <c r="EOS26" s="308"/>
      <c r="EOT26" s="308"/>
      <c r="EOU26" s="308"/>
      <c r="EOV26" s="308"/>
      <c r="EOW26" s="308"/>
      <c r="EOX26" s="308"/>
      <c r="EOY26" s="308"/>
      <c r="EOZ26" s="308"/>
      <c r="EPA26" s="308"/>
      <c r="EPB26" s="308"/>
      <c r="EPC26" s="308"/>
      <c r="EPD26" s="308"/>
      <c r="EPE26" s="308"/>
      <c r="EPF26" s="308"/>
      <c r="EPG26" s="308"/>
      <c r="EPH26" s="308"/>
      <c r="EPI26" s="308"/>
      <c r="EPJ26" s="308"/>
      <c r="EPK26" s="308"/>
      <c r="EPL26" s="308"/>
      <c r="EPM26" s="308"/>
      <c r="EPN26" s="308"/>
      <c r="EPO26" s="308"/>
      <c r="EPP26" s="308"/>
      <c r="EPQ26" s="308"/>
      <c r="EPR26" s="308"/>
      <c r="EPS26" s="308"/>
      <c r="EPT26" s="308"/>
      <c r="EPU26" s="308"/>
      <c r="EPV26" s="308"/>
      <c r="EPW26" s="308"/>
      <c r="EPX26" s="308"/>
      <c r="EPY26" s="308"/>
      <c r="EPZ26" s="308"/>
      <c r="EQA26" s="308"/>
      <c r="EQB26" s="308"/>
      <c r="EQC26" s="308"/>
      <c r="EQD26" s="308"/>
      <c r="EQE26" s="308"/>
      <c r="EQF26" s="308"/>
      <c r="EQG26" s="308"/>
      <c r="EQH26" s="308"/>
      <c r="EQI26" s="308"/>
      <c r="EQJ26" s="308"/>
      <c r="EQK26" s="308"/>
      <c r="EQL26" s="308"/>
      <c r="EQM26" s="308"/>
      <c r="EQN26" s="308"/>
      <c r="EQO26" s="308"/>
      <c r="EQP26" s="308"/>
      <c r="EQQ26" s="308"/>
      <c r="EQR26" s="308"/>
      <c r="EQS26" s="308"/>
      <c r="EQT26" s="308"/>
      <c r="EQU26" s="308"/>
      <c r="EQV26" s="308"/>
      <c r="EQW26" s="308"/>
      <c r="EQX26" s="308"/>
      <c r="EQY26" s="308"/>
      <c r="EQZ26" s="308"/>
      <c r="ERA26" s="308"/>
      <c r="ERB26" s="308"/>
      <c r="ERC26" s="308"/>
      <c r="ERD26" s="308"/>
      <c r="ERE26" s="308"/>
      <c r="ERF26" s="308"/>
      <c r="ERG26" s="308"/>
      <c r="ERH26" s="308"/>
      <c r="ERI26" s="308"/>
      <c r="ERJ26" s="308"/>
      <c r="ERK26" s="308"/>
      <c r="ERL26" s="308"/>
      <c r="ERM26" s="308"/>
      <c r="ERN26" s="308"/>
      <c r="ERO26" s="308"/>
      <c r="ERP26" s="308"/>
      <c r="ERQ26" s="308"/>
      <c r="ERR26" s="308"/>
      <c r="ERS26" s="308"/>
      <c r="ERT26" s="308"/>
      <c r="ERU26" s="308"/>
      <c r="ERV26" s="308"/>
      <c r="ERW26" s="308"/>
      <c r="ERX26" s="308"/>
      <c r="ERY26" s="308"/>
      <c r="ERZ26" s="308"/>
      <c r="ESA26" s="308"/>
      <c r="ESB26" s="308"/>
      <c r="ESC26" s="308"/>
      <c r="ESD26" s="308"/>
      <c r="ESE26" s="308"/>
      <c r="ESF26" s="308"/>
      <c r="ESG26" s="308"/>
      <c r="ESH26" s="308"/>
      <c r="ESI26" s="308"/>
      <c r="ESJ26" s="308"/>
      <c r="ESK26" s="308"/>
      <c r="ESL26" s="308"/>
      <c r="ESM26" s="308"/>
      <c r="ESN26" s="308"/>
      <c r="ESO26" s="308"/>
      <c r="ESP26" s="308"/>
      <c r="ESQ26" s="308"/>
      <c r="ESR26" s="308"/>
      <c r="ESS26" s="308"/>
      <c r="EST26" s="308"/>
      <c r="ESU26" s="308"/>
      <c r="ESV26" s="308"/>
      <c r="ESW26" s="308"/>
      <c r="ESX26" s="308"/>
      <c r="ESY26" s="308"/>
      <c r="ESZ26" s="308"/>
      <c r="ETA26" s="308"/>
      <c r="ETB26" s="308"/>
      <c r="ETC26" s="308"/>
      <c r="ETD26" s="308"/>
      <c r="ETE26" s="308"/>
      <c r="ETF26" s="308"/>
      <c r="ETG26" s="308"/>
      <c r="ETH26" s="308"/>
      <c r="ETI26" s="308"/>
      <c r="ETJ26" s="308"/>
      <c r="ETK26" s="308"/>
      <c r="ETL26" s="308"/>
      <c r="ETM26" s="308"/>
      <c r="ETN26" s="308"/>
      <c r="ETO26" s="308"/>
      <c r="ETP26" s="308"/>
      <c r="ETQ26" s="308"/>
      <c r="ETR26" s="308"/>
      <c r="ETS26" s="308"/>
      <c r="ETT26" s="308"/>
      <c r="ETU26" s="308"/>
      <c r="ETV26" s="308"/>
      <c r="ETW26" s="308"/>
      <c r="ETX26" s="308"/>
      <c r="ETY26" s="308"/>
      <c r="ETZ26" s="308"/>
      <c r="EUA26" s="308"/>
      <c r="EUB26" s="308"/>
      <c r="EUC26" s="308"/>
      <c r="EUD26" s="308"/>
      <c r="EUE26" s="308"/>
      <c r="EUF26" s="308"/>
      <c r="EUG26" s="308"/>
      <c r="EUH26" s="308"/>
      <c r="EUI26" s="308"/>
      <c r="EUJ26" s="308"/>
      <c r="EUK26" s="308"/>
      <c r="EUL26" s="308"/>
      <c r="EUM26" s="308"/>
      <c r="EUN26" s="308"/>
      <c r="EUO26" s="308"/>
      <c r="EUP26" s="308"/>
      <c r="EUQ26" s="308"/>
      <c r="EUR26" s="308"/>
      <c r="EUS26" s="308"/>
      <c r="EUT26" s="308"/>
      <c r="EUU26" s="308"/>
      <c r="EUV26" s="308"/>
      <c r="EUW26" s="308"/>
      <c r="EUX26" s="308"/>
      <c r="EUY26" s="308"/>
      <c r="EUZ26" s="308"/>
      <c r="EVA26" s="308"/>
      <c r="EVB26" s="308"/>
      <c r="EVC26" s="308"/>
      <c r="EVD26" s="308"/>
      <c r="EVE26" s="308"/>
      <c r="EVF26" s="308"/>
      <c r="EVG26" s="308"/>
      <c r="EVH26" s="308"/>
      <c r="EVI26" s="308"/>
      <c r="EVJ26" s="308"/>
      <c r="EVK26" s="308"/>
      <c r="EVL26" s="308"/>
      <c r="EVM26" s="308"/>
      <c r="EVN26" s="308"/>
      <c r="EVO26" s="308"/>
      <c r="EVP26" s="308"/>
      <c r="EVQ26" s="308"/>
      <c r="EVR26" s="308"/>
      <c r="EVS26" s="308"/>
      <c r="EVT26" s="308"/>
      <c r="EVU26" s="308"/>
      <c r="EVV26" s="308"/>
      <c r="EVW26" s="308"/>
      <c r="EVX26" s="308"/>
      <c r="EVY26" s="308"/>
      <c r="EVZ26" s="308"/>
      <c r="EWA26" s="308"/>
      <c r="EWB26" s="308"/>
      <c r="EWC26" s="308"/>
      <c r="EWD26" s="308"/>
      <c r="EWE26" s="308"/>
      <c r="EWF26" s="308"/>
      <c r="EWG26" s="308"/>
      <c r="EWH26" s="308"/>
      <c r="EWI26" s="308"/>
      <c r="EWJ26" s="308"/>
      <c r="EWK26" s="308"/>
      <c r="EWL26" s="308"/>
      <c r="EWM26" s="308"/>
      <c r="EWN26" s="308"/>
      <c r="EWO26" s="308"/>
      <c r="EWP26" s="308"/>
      <c r="EWQ26" s="308"/>
      <c r="EWR26" s="308"/>
      <c r="EWS26" s="308"/>
      <c r="EWT26" s="308"/>
      <c r="EWU26" s="308"/>
      <c r="EWV26" s="308"/>
      <c r="EWW26" s="308"/>
      <c r="EWX26" s="308"/>
      <c r="EWY26" s="308"/>
      <c r="EWZ26" s="308"/>
      <c r="EXA26" s="308"/>
      <c r="EXB26" s="308"/>
      <c r="EXC26" s="308"/>
      <c r="EXD26" s="308"/>
      <c r="EXE26" s="308"/>
      <c r="EXF26" s="308"/>
      <c r="EXG26" s="308"/>
      <c r="EXH26" s="308"/>
      <c r="EXI26" s="308"/>
      <c r="EXJ26" s="308"/>
      <c r="EXK26" s="308"/>
      <c r="EXL26" s="308"/>
      <c r="EXM26" s="308"/>
      <c r="EXN26" s="308"/>
      <c r="EXO26" s="308"/>
      <c r="EXP26" s="308"/>
      <c r="EXQ26" s="308"/>
      <c r="EXR26" s="308"/>
      <c r="EXS26" s="308"/>
      <c r="EXT26" s="308"/>
      <c r="EXU26" s="308"/>
      <c r="EXV26" s="308"/>
      <c r="EXW26" s="308"/>
      <c r="EXX26" s="308"/>
      <c r="EXY26" s="308"/>
      <c r="EXZ26" s="308"/>
      <c r="EYA26" s="308"/>
      <c r="EYB26" s="308"/>
      <c r="EYC26" s="308"/>
      <c r="EYD26" s="308"/>
      <c r="EYE26" s="308"/>
      <c r="EYF26" s="308"/>
      <c r="EYG26" s="308"/>
      <c r="EYH26" s="308"/>
      <c r="EYI26" s="308"/>
      <c r="EYJ26" s="308"/>
      <c r="EYK26" s="308"/>
      <c r="EYL26" s="308"/>
      <c r="EYM26" s="308"/>
      <c r="EYN26" s="308"/>
      <c r="EYO26" s="308"/>
      <c r="EYP26" s="308"/>
      <c r="EYQ26" s="308"/>
      <c r="EYR26" s="308"/>
      <c r="EYS26" s="308"/>
      <c r="EYT26" s="308"/>
      <c r="EYU26" s="308"/>
      <c r="EYV26" s="308"/>
      <c r="EYW26" s="308"/>
      <c r="EYX26" s="308"/>
      <c r="EYY26" s="308"/>
      <c r="EYZ26" s="308"/>
      <c r="EZA26" s="308"/>
      <c r="EZB26" s="308"/>
      <c r="EZC26" s="308"/>
      <c r="EZD26" s="308"/>
      <c r="EZE26" s="308"/>
      <c r="EZF26" s="308"/>
      <c r="EZG26" s="308"/>
      <c r="EZH26" s="308"/>
      <c r="EZI26" s="308"/>
      <c r="EZJ26" s="308"/>
      <c r="EZK26" s="308"/>
      <c r="EZL26" s="308"/>
      <c r="EZM26" s="308"/>
      <c r="EZN26" s="308"/>
      <c r="EZO26" s="308"/>
      <c r="EZP26" s="308"/>
      <c r="EZQ26" s="308"/>
      <c r="EZR26" s="308"/>
      <c r="EZS26" s="308"/>
      <c r="EZT26" s="308"/>
      <c r="EZU26" s="308"/>
      <c r="EZV26" s="308"/>
      <c r="EZW26" s="308"/>
      <c r="EZX26" s="308"/>
      <c r="EZY26" s="308"/>
      <c r="EZZ26" s="308"/>
      <c r="FAA26" s="308"/>
      <c r="FAB26" s="308"/>
      <c r="FAC26" s="308"/>
      <c r="FAD26" s="308"/>
      <c r="FAE26" s="308"/>
      <c r="FAF26" s="308"/>
      <c r="FAG26" s="308"/>
      <c r="FAH26" s="308"/>
      <c r="FAI26" s="308"/>
      <c r="FAJ26" s="308"/>
      <c r="FAK26" s="308"/>
      <c r="FAL26" s="308"/>
      <c r="FAM26" s="308"/>
      <c r="FAN26" s="308"/>
      <c r="FAO26" s="308"/>
      <c r="FAP26" s="308"/>
      <c r="FAQ26" s="308"/>
      <c r="FAR26" s="308"/>
      <c r="FAS26" s="308"/>
      <c r="FAT26" s="308"/>
      <c r="FAU26" s="308"/>
      <c r="FAV26" s="308"/>
      <c r="FAW26" s="308"/>
      <c r="FAX26" s="308"/>
      <c r="FAY26" s="308"/>
      <c r="FAZ26" s="308"/>
      <c r="FBA26" s="308"/>
      <c r="FBB26" s="308"/>
      <c r="FBC26" s="308"/>
      <c r="FBD26" s="308"/>
      <c r="FBE26" s="308"/>
      <c r="FBF26" s="308"/>
      <c r="FBG26" s="308"/>
      <c r="FBH26" s="308"/>
      <c r="FBI26" s="308"/>
      <c r="FBJ26" s="308"/>
      <c r="FBK26" s="308"/>
      <c r="FBL26" s="308"/>
      <c r="FBM26" s="308"/>
      <c r="FBN26" s="308"/>
      <c r="FBO26" s="308"/>
      <c r="FBP26" s="308"/>
      <c r="FBQ26" s="308"/>
      <c r="FBR26" s="308"/>
      <c r="FBS26" s="308"/>
      <c r="FBT26" s="308"/>
      <c r="FBU26" s="308"/>
      <c r="FBV26" s="308"/>
      <c r="FBW26" s="308"/>
      <c r="FBX26" s="308"/>
      <c r="FBY26" s="308"/>
      <c r="FBZ26" s="308"/>
      <c r="FCA26" s="308"/>
      <c r="FCB26" s="308"/>
      <c r="FCC26" s="308"/>
      <c r="FCD26" s="308"/>
      <c r="FCE26" s="308"/>
      <c r="FCF26" s="308"/>
      <c r="FCG26" s="308"/>
      <c r="FCH26" s="308"/>
      <c r="FCI26" s="308"/>
      <c r="FCJ26" s="308"/>
      <c r="FCK26" s="308"/>
      <c r="FCL26" s="308"/>
      <c r="FCM26" s="308"/>
      <c r="FCN26" s="308"/>
      <c r="FCO26" s="308"/>
      <c r="FCP26" s="308"/>
      <c r="FCQ26" s="308"/>
      <c r="FCR26" s="308"/>
      <c r="FCS26" s="308"/>
      <c r="FCT26" s="308"/>
      <c r="FCU26" s="308"/>
      <c r="FCV26" s="308"/>
      <c r="FCW26" s="308"/>
      <c r="FCX26" s="308"/>
      <c r="FCY26" s="308"/>
      <c r="FCZ26" s="308"/>
      <c r="FDA26" s="308"/>
      <c r="FDB26" s="308"/>
      <c r="FDC26" s="308"/>
      <c r="FDD26" s="308"/>
      <c r="FDE26" s="308"/>
      <c r="FDF26" s="308"/>
      <c r="FDG26" s="308"/>
      <c r="FDH26" s="308"/>
      <c r="FDI26" s="308"/>
      <c r="FDJ26" s="308"/>
      <c r="FDK26" s="308"/>
      <c r="FDL26" s="308"/>
      <c r="FDM26" s="308"/>
      <c r="FDN26" s="308"/>
      <c r="FDO26" s="308"/>
      <c r="FDP26" s="308"/>
      <c r="FDQ26" s="308"/>
      <c r="FDR26" s="308"/>
      <c r="FDS26" s="308"/>
      <c r="FDT26" s="308"/>
      <c r="FDU26" s="308"/>
      <c r="FDV26" s="308"/>
      <c r="FDW26" s="308"/>
      <c r="FDX26" s="308"/>
      <c r="FDY26" s="308"/>
      <c r="FDZ26" s="308"/>
      <c r="FEA26" s="308"/>
      <c r="FEB26" s="308"/>
      <c r="FEC26" s="308"/>
      <c r="FED26" s="308"/>
      <c r="FEE26" s="308"/>
      <c r="FEF26" s="308"/>
      <c r="FEG26" s="308"/>
      <c r="FEH26" s="308"/>
      <c r="FEI26" s="308"/>
      <c r="FEJ26" s="308"/>
      <c r="FEK26" s="308"/>
      <c r="FEL26" s="308"/>
      <c r="FEM26" s="308"/>
      <c r="FEN26" s="308"/>
      <c r="FEO26" s="308"/>
      <c r="FEP26" s="308"/>
      <c r="FEQ26" s="308"/>
      <c r="FER26" s="308"/>
      <c r="FES26" s="308"/>
      <c r="FET26" s="308"/>
      <c r="FEU26" s="308"/>
      <c r="FEV26" s="308"/>
      <c r="FEW26" s="308"/>
      <c r="FEX26" s="308"/>
      <c r="FEY26" s="308"/>
      <c r="FEZ26" s="308"/>
      <c r="FFA26" s="308"/>
      <c r="FFB26" s="308"/>
      <c r="FFC26" s="308"/>
      <c r="FFD26" s="308"/>
      <c r="FFE26" s="308"/>
      <c r="FFF26" s="308"/>
      <c r="FFG26" s="308"/>
      <c r="FFH26" s="308"/>
      <c r="FFI26" s="308"/>
      <c r="FFJ26" s="308"/>
      <c r="FFK26" s="308"/>
      <c r="FFL26" s="308"/>
      <c r="FFM26" s="308"/>
      <c r="FFN26" s="308"/>
      <c r="FFO26" s="308"/>
      <c r="FFP26" s="308"/>
      <c r="FFQ26" s="308"/>
      <c r="FFR26" s="308"/>
      <c r="FFS26" s="308"/>
      <c r="FFT26" s="308"/>
      <c r="FFU26" s="308"/>
      <c r="FFV26" s="308"/>
      <c r="FFW26" s="308"/>
      <c r="FFX26" s="308"/>
      <c r="FFY26" s="308"/>
      <c r="FFZ26" s="308"/>
      <c r="FGA26" s="308"/>
      <c r="FGB26" s="308"/>
      <c r="FGC26" s="308"/>
      <c r="FGD26" s="308"/>
      <c r="FGE26" s="308"/>
      <c r="FGF26" s="308"/>
      <c r="FGG26" s="308"/>
      <c r="FGH26" s="308"/>
      <c r="FGI26" s="308"/>
      <c r="FGJ26" s="308"/>
      <c r="FGK26" s="308"/>
      <c r="FGL26" s="308"/>
      <c r="FGM26" s="308"/>
      <c r="FGN26" s="308"/>
      <c r="FGO26" s="308"/>
      <c r="FGP26" s="308"/>
      <c r="FGQ26" s="308"/>
      <c r="FGR26" s="308"/>
      <c r="FGS26" s="308"/>
      <c r="FGT26" s="308"/>
      <c r="FGU26" s="308"/>
      <c r="FGV26" s="308"/>
      <c r="FGW26" s="308"/>
      <c r="FGX26" s="308"/>
      <c r="FGY26" s="308"/>
      <c r="FGZ26" s="308"/>
      <c r="FHA26" s="308"/>
      <c r="FHB26" s="308"/>
      <c r="FHC26" s="308"/>
      <c r="FHD26" s="308"/>
      <c r="FHE26" s="308"/>
      <c r="FHF26" s="308"/>
      <c r="FHG26" s="308"/>
      <c r="FHH26" s="308"/>
      <c r="FHI26" s="308"/>
      <c r="FHJ26" s="308"/>
      <c r="FHK26" s="308"/>
      <c r="FHL26" s="308"/>
      <c r="FHM26" s="308"/>
      <c r="FHN26" s="308"/>
      <c r="FHO26" s="308"/>
      <c r="FHP26" s="308"/>
      <c r="FHQ26" s="308"/>
      <c r="FHR26" s="308"/>
      <c r="FHS26" s="308"/>
      <c r="FHT26" s="308"/>
      <c r="FHU26" s="308"/>
      <c r="FHV26" s="308"/>
      <c r="FHW26" s="308"/>
      <c r="FHX26" s="308"/>
      <c r="FHY26" s="308"/>
      <c r="FHZ26" s="308"/>
      <c r="FIA26" s="308"/>
      <c r="FIB26" s="308"/>
      <c r="FIC26" s="308"/>
      <c r="FID26" s="308"/>
      <c r="FIE26" s="308"/>
      <c r="FIF26" s="308"/>
      <c r="FIG26" s="308"/>
      <c r="FIH26" s="308"/>
      <c r="FII26" s="308"/>
      <c r="FIJ26" s="308"/>
      <c r="FIK26" s="308"/>
      <c r="FIL26" s="308"/>
      <c r="FIM26" s="308"/>
      <c r="FIN26" s="308"/>
      <c r="FIO26" s="308"/>
      <c r="FIP26" s="308"/>
      <c r="FIQ26" s="308"/>
      <c r="FIR26" s="308"/>
      <c r="FIS26" s="308"/>
      <c r="FIT26" s="308"/>
      <c r="FIU26" s="308"/>
      <c r="FIV26" s="308"/>
      <c r="FIW26" s="308"/>
      <c r="FIX26" s="308"/>
      <c r="FIY26" s="308"/>
      <c r="FIZ26" s="308"/>
      <c r="FJA26" s="308"/>
      <c r="FJB26" s="308"/>
      <c r="FJC26" s="308"/>
      <c r="FJD26" s="308"/>
      <c r="FJE26" s="308"/>
      <c r="FJF26" s="308"/>
      <c r="FJG26" s="308"/>
      <c r="FJH26" s="308"/>
      <c r="FJI26" s="308"/>
      <c r="FJJ26" s="308"/>
      <c r="FJK26" s="308"/>
      <c r="FJL26" s="308"/>
      <c r="FJM26" s="308"/>
      <c r="FJN26" s="308"/>
      <c r="FJO26" s="308"/>
      <c r="FJP26" s="308"/>
      <c r="FJQ26" s="308"/>
      <c r="FJR26" s="308"/>
      <c r="FJS26" s="308"/>
      <c r="FJT26" s="308"/>
      <c r="FJU26" s="308"/>
      <c r="FJV26" s="308"/>
      <c r="FJW26" s="308"/>
      <c r="FJX26" s="308"/>
      <c r="FJY26" s="308"/>
      <c r="FJZ26" s="308"/>
      <c r="FKA26" s="308"/>
      <c r="FKB26" s="308"/>
      <c r="FKC26" s="308"/>
      <c r="FKD26" s="308"/>
      <c r="FKE26" s="308"/>
      <c r="FKF26" s="308"/>
      <c r="FKG26" s="308"/>
      <c r="FKH26" s="308"/>
      <c r="FKI26" s="308"/>
      <c r="FKJ26" s="308"/>
      <c r="FKK26" s="308"/>
      <c r="FKL26" s="308"/>
      <c r="FKM26" s="308"/>
      <c r="FKN26" s="308"/>
      <c r="FKO26" s="308"/>
      <c r="FKP26" s="308"/>
      <c r="FKQ26" s="308"/>
      <c r="FKR26" s="308"/>
      <c r="FKS26" s="308"/>
      <c r="FKT26" s="308"/>
      <c r="FKU26" s="308"/>
      <c r="FKV26" s="308"/>
      <c r="FKW26" s="308"/>
      <c r="FKX26" s="308"/>
      <c r="FKY26" s="308"/>
      <c r="FKZ26" s="308"/>
      <c r="FLA26" s="308"/>
      <c r="FLB26" s="308"/>
      <c r="FLC26" s="308"/>
      <c r="FLD26" s="308"/>
      <c r="FLE26" s="308"/>
      <c r="FLF26" s="308"/>
      <c r="FLG26" s="308"/>
      <c r="FLH26" s="308"/>
      <c r="FLI26" s="308"/>
      <c r="FLJ26" s="308"/>
      <c r="FLK26" s="308"/>
      <c r="FLL26" s="308"/>
      <c r="FLM26" s="308"/>
      <c r="FLN26" s="308"/>
      <c r="FLO26" s="308"/>
      <c r="FLP26" s="308"/>
      <c r="FLQ26" s="308"/>
      <c r="FLR26" s="308"/>
      <c r="FLS26" s="308"/>
      <c r="FLT26" s="308"/>
      <c r="FLU26" s="308"/>
      <c r="FLV26" s="308"/>
      <c r="FLW26" s="308"/>
      <c r="FLX26" s="308"/>
      <c r="FLY26" s="308"/>
      <c r="FLZ26" s="308"/>
      <c r="FMA26" s="308"/>
      <c r="FMB26" s="308"/>
      <c r="FMC26" s="308"/>
      <c r="FMD26" s="308"/>
      <c r="FME26" s="308"/>
      <c r="FMF26" s="308"/>
      <c r="FMG26" s="308"/>
      <c r="FMH26" s="308"/>
      <c r="FMI26" s="308"/>
      <c r="FMJ26" s="308"/>
      <c r="FMK26" s="308"/>
      <c r="FML26" s="308"/>
      <c r="FMM26" s="308"/>
      <c r="FMN26" s="308"/>
      <c r="FMO26" s="308"/>
      <c r="FMP26" s="308"/>
      <c r="FMQ26" s="308"/>
      <c r="FMR26" s="308"/>
      <c r="FMS26" s="308"/>
      <c r="FMT26" s="308"/>
      <c r="FMU26" s="308"/>
      <c r="FMV26" s="308"/>
      <c r="FMW26" s="308"/>
      <c r="FMX26" s="308"/>
      <c r="FMY26" s="308"/>
      <c r="FMZ26" s="308"/>
      <c r="FNA26" s="308"/>
      <c r="FNB26" s="308"/>
      <c r="FNC26" s="308"/>
      <c r="FND26" s="308"/>
      <c r="FNE26" s="308"/>
      <c r="FNF26" s="308"/>
      <c r="FNG26" s="308"/>
      <c r="FNH26" s="308"/>
      <c r="FNI26" s="308"/>
      <c r="FNJ26" s="308"/>
      <c r="FNK26" s="308"/>
      <c r="FNL26" s="308"/>
      <c r="FNM26" s="308"/>
      <c r="FNN26" s="308"/>
      <c r="FNO26" s="308"/>
      <c r="FNP26" s="308"/>
      <c r="FNQ26" s="308"/>
      <c r="FNR26" s="308"/>
      <c r="FNS26" s="308"/>
      <c r="FNT26" s="308"/>
      <c r="FNU26" s="308"/>
      <c r="FNV26" s="308"/>
      <c r="FNW26" s="308"/>
      <c r="FNX26" s="308"/>
      <c r="FNY26" s="308"/>
      <c r="FNZ26" s="308"/>
      <c r="FOA26" s="308"/>
      <c r="FOB26" s="308"/>
      <c r="FOC26" s="308"/>
      <c r="FOD26" s="308"/>
      <c r="FOE26" s="308"/>
      <c r="FOF26" s="308"/>
      <c r="FOG26" s="308"/>
      <c r="FOH26" s="308"/>
      <c r="FOI26" s="308"/>
      <c r="FOJ26" s="308"/>
      <c r="FOK26" s="308"/>
      <c r="FOL26" s="308"/>
      <c r="FOM26" s="308"/>
      <c r="FON26" s="308"/>
      <c r="FOO26" s="308"/>
      <c r="FOP26" s="308"/>
      <c r="FOQ26" s="308"/>
      <c r="FOR26" s="308"/>
      <c r="FOS26" s="308"/>
      <c r="FOT26" s="308"/>
      <c r="FOU26" s="308"/>
      <c r="FOV26" s="308"/>
      <c r="FOW26" s="308"/>
      <c r="FOX26" s="308"/>
      <c r="FOY26" s="308"/>
      <c r="FOZ26" s="308"/>
      <c r="FPA26" s="308"/>
      <c r="FPB26" s="308"/>
      <c r="FPC26" s="308"/>
      <c r="FPD26" s="308"/>
      <c r="FPE26" s="308"/>
      <c r="FPF26" s="308"/>
      <c r="FPG26" s="308"/>
      <c r="FPH26" s="308"/>
      <c r="FPI26" s="308"/>
      <c r="FPJ26" s="308"/>
      <c r="FPK26" s="308"/>
      <c r="FPL26" s="308"/>
      <c r="FPM26" s="308"/>
      <c r="FPN26" s="308"/>
      <c r="FPO26" s="308"/>
      <c r="FPP26" s="308"/>
      <c r="FPQ26" s="308"/>
      <c r="FPR26" s="308"/>
      <c r="FPS26" s="308"/>
      <c r="FPT26" s="308"/>
      <c r="FPU26" s="308"/>
      <c r="FPV26" s="308"/>
      <c r="FPW26" s="308"/>
      <c r="FPX26" s="308"/>
      <c r="FPY26" s="308"/>
      <c r="FPZ26" s="308"/>
      <c r="FQA26" s="308"/>
      <c r="FQB26" s="308"/>
      <c r="FQC26" s="308"/>
      <c r="FQD26" s="308"/>
      <c r="FQE26" s="308"/>
      <c r="FQF26" s="308"/>
      <c r="FQG26" s="308"/>
      <c r="FQH26" s="308"/>
      <c r="FQI26" s="308"/>
      <c r="FQJ26" s="308"/>
      <c r="FQK26" s="308"/>
      <c r="FQL26" s="308"/>
      <c r="FQM26" s="308"/>
      <c r="FQN26" s="308"/>
      <c r="FQO26" s="308"/>
      <c r="FQP26" s="308"/>
      <c r="FQQ26" s="308"/>
      <c r="FQR26" s="308"/>
      <c r="FQS26" s="308"/>
      <c r="FQT26" s="308"/>
      <c r="FQU26" s="308"/>
      <c r="FQV26" s="308"/>
      <c r="FQW26" s="308"/>
      <c r="FQX26" s="308"/>
      <c r="FQY26" s="308"/>
      <c r="FQZ26" s="308"/>
      <c r="FRA26" s="308"/>
      <c r="FRB26" s="308"/>
      <c r="FRC26" s="308"/>
      <c r="FRD26" s="308"/>
      <c r="FRE26" s="308"/>
      <c r="FRF26" s="308"/>
      <c r="FRG26" s="308"/>
      <c r="FRH26" s="308"/>
      <c r="FRI26" s="308"/>
      <c r="FRJ26" s="308"/>
      <c r="FRK26" s="308"/>
      <c r="FRL26" s="308"/>
      <c r="FRM26" s="308"/>
      <c r="FRN26" s="308"/>
      <c r="FRO26" s="308"/>
      <c r="FRP26" s="308"/>
      <c r="FRQ26" s="308"/>
      <c r="FRR26" s="308"/>
      <c r="FRS26" s="308"/>
      <c r="FRT26" s="308"/>
      <c r="FRU26" s="308"/>
      <c r="FRV26" s="308"/>
      <c r="FRW26" s="308"/>
      <c r="FRX26" s="308"/>
      <c r="FRY26" s="308"/>
      <c r="FRZ26" s="308"/>
      <c r="FSA26" s="308"/>
      <c r="FSB26" s="308"/>
      <c r="FSC26" s="308"/>
      <c r="FSD26" s="308"/>
      <c r="FSE26" s="308"/>
      <c r="FSF26" s="308"/>
      <c r="FSG26" s="308"/>
      <c r="FSH26" s="308"/>
      <c r="FSI26" s="308"/>
      <c r="FSJ26" s="308"/>
      <c r="FSK26" s="308"/>
      <c r="FSL26" s="308"/>
      <c r="FSM26" s="308"/>
      <c r="FSN26" s="308"/>
      <c r="FSO26" s="308"/>
      <c r="FSP26" s="308"/>
      <c r="FSQ26" s="308"/>
      <c r="FSR26" s="308"/>
      <c r="FSS26" s="308"/>
      <c r="FST26" s="308"/>
      <c r="FSU26" s="308"/>
      <c r="FSV26" s="308"/>
      <c r="FSW26" s="308"/>
      <c r="FSX26" s="308"/>
      <c r="FSY26" s="308"/>
      <c r="FSZ26" s="308"/>
      <c r="FTA26" s="308"/>
      <c r="FTB26" s="308"/>
      <c r="FTC26" s="308"/>
      <c r="FTD26" s="308"/>
      <c r="FTE26" s="308"/>
      <c r="FTF26" s="308"/>
      <c r="FTG26" s="308"/>
      <c r="FTH26" s="308"/>
      <c r="FTI26" s="308"/>
      <c r="FTJ26" s="308"/>
      <c r="FTK26" s="308"/>
      <c r="FTL26" s="308"/>
      <c r="FTM26" s="308"/>
      <c r="FTN26" s="308"/>
      <c r="FTO26" s="308"/>
      <c r="FTP26" s="308"/>
      <c r="FTQ26" s="308"/>
      <c r="FTR26" s="308"/>
      <c r="FTS26" s="308"/>
      <c r="FTT26" s="308"/>
      <c r="FTU26" s="308"/>
      <c r="FTV26" s="308"/>
      <c r="FTW26" s="308"/>
      <c r="FTX26" s="308"/>
      <c r="FTY26" s="308"/>
      <c r="FTZ26" s="308"/>
      <c r="FUA26" s="308"/>
      <c r="FUB26" s="308"/>
      <c r="FUC26" s="308"/>
      <c r="FUD26" s="308"/>
      <c r="FUE26" s="308"/>
      <c r="FUF26" s="308"/>
      <c r="FUG26" s="308"/>
      <c r="FUH26" s="308"/>
      <c r="FUI26" s="308"/>
      <c r="FUJ26" s="308"/>
      <c r="FUK26" s="308"/>
      <c r="FUL26" s="308"/>
      <c r="FUM26" s="308"/>
      <c r="FUN26" s="308"/>
      <c r="FUO26" s="308"/>
      <c r="FUP26" s="308"/>
      <c r="FUQ26" s="308"/>
      <c r="FUR26" s="308"/>
      <c r="FUS26" s="308"/>
      <c r="FUT26" s="308"/>
      <c r="FUU26" s="308"/>
      <c r="FUV26" s="308"/>
      <c r="FUW26" s="308"/>
      <c r="FUX26" s="308"/>
      <c r="FUY26" s="308"/>
      <c r="FUZ26" s="308"/>
      <c r="FVA26" s="308"/>
      <c r="FVB26" s="308"/>
      <c r="FVC26" s="308"/>
      <c r="FVD26" s="308"/>
      <c r="FVE26" s="308"/>
      <c r="FVF26" s="308"/>
      <c r="FVG26" s="308"/>
      <c r="FVH26" s="308"/>
      <c r="FVI26" s="308"/>
      <c r="FVJ26" s="308"/>
      <c r="FVK26" s="308"/>
      <c r="FVL26" s="308"/>
      <c r="FVM26" s="308"/>
      <c r="FVN26" s="308"/>
      <c r="FVO26" s="308"/>
      <c r="FVP26" s="308"/>
      <c r="FVQ26" s="308"/>
      <c r="FVR26" s="308"/>
      <c r="FVS26" s="308"/>
      <c r="FVT26" s="308"/>
      <c r="FVU26" s="308"/>
      <c r="FVV26" s="308"/>
      <c r="FVW26" s="308"/>
      <c r="FVX26" s="308"/>
      <c r="FVY26" s="308"/>
      <c r="FVZ26" s="308"/>
      <c r="FWA26" s="308"/>
      <c r="FWB26" s="308"/>
      <c r="FWC26" s="308"/>
      <c r="FWD26" s="308"/>
      <c r="FWE26" s="308"/>
      <c r="FWF26" s="308"/>
      <c r="FWG26" s="308"/>
      <c r="FWH26" s="308"/>
      <c r="FWI26" s="308"/>
      <c r="FWJ26" s="308"/>
      <c r="FWK26" s="308"/>
      <c r="FWL26" s="308"/>
      <c r="FWM26" s="308"/>
      <c r="FWN26" s="308"/>
      <c r="FWO26" s="308"/>
      <c r="FWP26" s="308"/>
      <c r="FWQ26" s="308"/>
      <c r="FWR26" s="308"/>
      <c r="FWS26" s="308"/>
      <c r="FWT26" s="308"/>
      <c r="FWU26" s="308"/>
      <c r="FWV26" s="308"/>
      <c r="FWW26" s="308"/>
      <c r="FWX26" s="308"/>
      <c r="FWY26" s="308"/>
      <c r="FWZ26" s="308"/>
      <c r="FXA26" s="308"/>
      <c r="FXB26" s="308"/>
      <c r="FXC26" s="308"/>
      <c r="FXD26" s="308"/>
      <c r="FXE26" s="308"/>
      <c r="FXF26" s="308"/>
      <c r="FXG26" s="308"/>
      <c r="FXH26" s="308"/>
      <c r="FXI26" s="308"/>
      <c r="FXJ26" s="308"/>
      <c r="FXK26" s="308"/>
      <c r="FXL26" s="308"/>
      <c r="FXM26" s="308"/>
      <c r="FXN26" s="308"/>
      <c r="FXO26" s="308"/>
      <c r="FXP26" s="308"/>
      <c r="FXQ26" s="308"/>
      <c r="FXR26" s="308"/>
      <c r="FXS26" s="308"/>
      <c r="FXT26" s="308"/>
      <c r="FXU26" s="308"/>
      <c r="FXV26" s="308"/>
      <c r="FXW26" s="308"/>
      <c r="FXX26" s="308"/>
      <c r="FXY26" s="308"/>
      <c r="FXZ26" s="308"/>
      <c r="FYA26" s="308"/>
      <c r="FYB26" s="308"/>
      <c r="FYC26" s="308"/>
      <c r="FYD26" s="308"/>
      <c r="FYE26" s="308"/>
      <c r="FYF26" s="308"/>
      <c r="FYG26" s="308"/>
      <c r="FYH26" s="308"/>
      <c r="FYI26" s="308"/>
      <c r="FYJ26" s="308"/>
      <c r="FYK26" s="308"/>
      <c r="FYL26" s="308"/>
      <c r="FYM26" s="308"/>
      <c r="FYN26" s="308"/>
      <c r="FYO26" s="308"/>
      <c r="FYP26" s="308"/>
      <c r="FYQ26" s="308"/>
      <c r="FYR26" s="308"/>
      <c r="FYS26" s="308"/>
      <c r="FYT26" s="308"/>
      <c r="FYU26" s="308"/>
      <c r="FYV26" s="308"/>
      <c r="FYW26" s="308"/>
      <c r="FYX26" s="308"/>
      <c r="FYY26" s="308"/>
      <c r="FYZ26" s="308"/>
      <c r="FZA26" s="308"/>
      <c r="FZB26" s="308"/>
      <c r="FZC26" s="308"/>
      <c r="FZD26" s="308"/>
      <c r="FZE26" s="308"/>
      <c r="FZF26" s="308"/>
      <c r="FZG26" s="308"/>
      <c r="FZH26" s="308"/>
      <c r="FZI26" s="308"/>
      <c r="FZJ26" s="308"/>
      <c r="FZK26" s="308"/>
      <c r="FZL26" s="308"/>
      <c r="FZM26" s="308"/>
      <c r="FZN26" s="308"/>
      <c r="FZO26" s="308"/>
      <c r="FZP26" s="308"/>
      <c r="FZQ26" s="308"/>
      <c r="FZR26" s="308"/>
      <c r="FZS26" s="308"/>
      <c r="FZT26" s="308"/>
      <c r="FZU26" s="308"/>
      <c r="FZV26" s="308"/>
      <c r="FZW26" s="308"/>
      <c r="FZX26" s="308"/>
      <c r="FZY26" s="308"/>
      <c r="FZZ26" s="308"/>
      <c r="GAA26" s="308"/>
      <c r="GAB26" s="308"/>
      <c r="GAC26" s="308"/>
      <c r="GAD26" s="308"/>
      <c r="GAE26" s="308"/>
      <c r="GAF26" s="308"/>
      <c r="GAG26" s="308"/>
      <c r="GAH26" s="308"/>
      <c r="GAI26" s="308"/>
      <c r="GAJ26" s="308"/>
      <c r="GAK26" s="308"/>
      <c r="GAL26" s="308"/>
      <c r="GAM26" s="308"/>
      <c r="GAN26" s="308"/>
      <c r="GAO26" s="308"/>
      <c r="GAP26" s="308"/>
      <c r="GAQ26" s="308"/>
      <c r="GAR26" s="308"/>
      <c r="GAS26" s="308"/>
      <c r="GAT26" s="308"/>
      <c r="GAU26" s="308"/>
      <c r="GAV26" s="308"/>
      <c r="GAW26" s="308"/>
      <c r="GAX26" s="308"/>
      <c r="GAY26" s="308"/>
      <c r="GAZ26" s="308"/>
      <c r="GBA26" s="308"/>
      <c r="GBB26" s="308"/>
      <c r="GBC26" s="308"/>
      <c r="GBD26" s="308"/>
      <c r="GBE26" s="308"/>
      <c r="GBF26" s="308"/>
      <c r="GBG26" s="308"/>
      <c r="GBH26" s="308"/>
      <c r="GBI26" s="308"/>
      <c r="GBJ26" s="308"/>
      <c r="GBK26" s="308"/>
      <c r="GBL26" s="308"/>
      <c r="GBM26" s="308"/>
      <c r="GBN26" s="308"/>
      <c r="GBO26" s="308"/>
      <c r="GBP26" s="308"/>
      <c r="GBQ26" s="308"/>
      <c r="GBR26" s="308"/>
      <c r="GBS26" s="308"/>
      <c r="GBT26" s="308"/>
      <c r="GBU26" s="308"/>
      <c r="GBV26" s="308"/>
      <c r="GBW26" s="308"/>
      <c r="GBX26" s="308"/>
      <c r="GBY26" s="308"/>
      <c r="GBZ26" s="308"/>
      <c r="GCA26" s="308"/>
      <c r="GCB26" s="308"/>
      <c r="GCC26" s="308"/>
      <c r="GCD26" s="308"/>
      <c r="GCE26" s="308"/>
      <c r="GCF26" s="308"/>
      <c r="GCG26" s="308"/>
      <c r="GCH26" s="308"/>
      <c r="GCI26" s="308"/>
      <c r="GCJ26" s="308"/>
      <c r="GCK26" s="308"/>
      <c r="GCL26" s="308"/>
      <c r="GCM26" s="308"/>
      <c r="GCN26" s="308"/>
      <c r="GCO26" s="308"/>
      <c r="GCP26" s="308"/>
      <c r="GCQ26" s="308"/>
      <c r="GCR26" s="308"/>
      <c r="GCS26" s="308"/>
      <c r="GCT26" s="308"/>
      <c r="GCU26" s="308"/>
      <c r="GCV26" s="308"/>
      <c r="GCW26" s="308"/>
      <c r="GCX26" s="308"/>
      <c r="GCY26" s="308"/>
      <c r="GCZ26" s="308"/>
      <c r="GDA26" s="308"/>
      <c r="GDB26" s="308"/>
      <c r="GDC26" s="308"/>
      <c r="GDD26" s="308"/>
      <c r="GDE26" s="308"/>
      <c r="GDF26" s="308"/>
      <c r="GDG26" s="308"/>
      <c r="GDH26" s="308"/>
      <c r="GDI26" s="308"/>
      <c r="GDJ26" s="308"/>
      <c r="GDK26" s="308"/>
      <c r="GDL26" s="308"/>
      <c r="GDM26" s="308"/>
      <c r="GDN26" s="308"/>
      <c r="GDO26" s="308"/>
      <c r="GDP26" s="308"/>
      <c r="GDQ26" s="308"/>
      <c r="GDR26" s="308"/>
      <c r="GDS26" s="308"/>
      <c r="GDT26" s="308"/>
      <c r="GDU26" s="308"/>
      <c r="GDV26" s="308"/>
      <c r="GDW26" s="308"/>
      <c r="GDX26" s="308"/>
      <c r="GDY26" s="308"/>
      <c r="GDZ26" s="308"/>
      <c r="GEA26" s="308"/>
      <c r="GEB26" s="308"/>
      <c r="GEC26" s="308"/>
      <c r="GED26" s="308"/>
      <c r="GEE26" s="308"/>
      <c r="GEF26" s="308"/>
      <c r="GEG26" s="308"/>
      <c r="GEH26" s="308"/>
      <c r="GEI26" s="308"/>
      <c r="GEJ26" s="308"/>
      <c r="GEK26" s="308"/>
      <c r="GEL26" s="308"/>
      <c r="GEM26" s="308"/>
      <c r="GEN26" s="308"/>
      <c r="GEO26" s="308"/>
      <c r="GEP26" s="308"/>
      <c r="GEQ26" s="308"/>
      <c r="GER26" s="308"/>
      <c r="GES26" s="308"/>
      <c r="GET26" s="308"/>
      <c r="GEU26" s="308"/>
      <c r="GEV26" s="308"/>
      <c r="GEW26" s="308"/>
      <c r="GEX26" s="308"/>
      <c r="GEY26" s="308"/>
      <c r="GEZ26" s="308"/>
      <c r="GFA26" s="308"/>
      <c r="GFB26" s="308"/>
      <c r="GFC26" s="308"/>
      <c r="GFD26" s="308"/>
      <c r="GFE26" s="308"/>
      <c r="GFF26" s="308"/>
      <c r="GFG26" s="308"/>
      <c r="GFH26" s="308"/>
      <c r="GFI26" s="308"/>
      <c r="GFJ26" s="308"/>
      <c r="GFK26" s="308"/>
      <c r="GFL26" s="308"/>
      <c r="GFM26" s="308"/>
      <c r="GFN26" s="308"/>
      <c r="GFO26" s="308"/>
      <c r="GFP26" s="308"/>
      <c r="GFQ26" s="308"/>
      <c r="GFR26" s="308"/>
      <c r="GFS26" s="308"/>
      <c r="GFT26" s="308"/>
      <c r="GFU26" s="308"/>
      <c r="GFV26" s="308"/>
      <c r="GFW26" s="308"/>
      <c r="GFX26" s="308"/>
      <c r="GFY26" s="308"/>
      <c r="GFZ26" s="308"/>
      <c r="GGA26" s="308"/>
      <c r="GGB26" s="308"/>
      <c r="GGC26" s="308"/>
      <c r="GGD26" s="308"/>
      <c r="GGE26" s="308"/>
      <c r="GGF26" s="308"/>
      <c r="GGG26" s="308"/>
      <c r="GGH26" s="308"/>
      <c r="GGI26" s="308"/>
      <c r="GGJ26" s="308"/>
      <c r="GGK26" s="308"/>
      <c r="GGL26" s="308"/>
      <c r="GGM26" s="308"/>
      <c r="GGN26" s="308"/>
      <c r="GGO26" s="308"/>
      <c r="GGP26" s="308"/>
      <c r="GGQ26" s="308"/>
      <c r="GGR26" s="308"/>
      <c r="GGS26" s="308"/>
      <c r="GGT26" s="308"/>
      <c r="GGU26" s="308"/>
      <c r="GGV26" s="308"/>
      <c r="GGW26" s="308"/>
      <c r="GGX26" s="308"/>
      <c r="GGY26" s="308"/>
      <c r="GGZ26" s="308"/>
      <c r="GHA26" s="308"/>
      <c r="GHB26" s="308"/>
      <c r="GHC26" s="308"/>
      <c r="GHD26" s="308"/>
      <c r="GHE26" s="308"/>
      <c r="GHF26" s="308"/>
      <c r="GHG26" s="308"/>
      <c r="GHH26" s="308"/>
      <c r="GHI26" s="308"/>
      <c r="GHJ26" s="308"/>
      <c r="GHK26" s="308"/>
      <c r="GHL26" s="308"/>
      <c r="GHM26" s="308"/>
      <c r="GHN26" s="308"/>
      <c r="GHO26" s="308"/>
      <c r="GHP26" s="308"/>
      <c r="GHQ26" s="308"/>
      <c r="GHR26" s="308"/>
      <c r="GHS26" s="308"/>
      <c r="GHT26" s="308"/>
      <c r="GHU26" s="308"/>
      <c r="GHV26" s="308"/>
      <c r="GHW26" s="308"/>
      <c r="GHX26" s="308"/>
      <c r="GHY26" s="308"/>
      <c r="GHZ26" s="308"/>
      <c r="GIA26" s="308"/>
      <c r="GIB26" s="308"/>
      <c r="GIC26" s="308"/>
      <c r="GID26" s="308"/>
      <c r="GIE26" s="308"/>
      <c r="GIF26" s="308"/>
      <c r="GIG26" s="308"/>
      <c r="GIH26" s="308"/>
      <c r="GII26" s="308"/>
      <c r="GIJ26" s="308"/>
      <c r="GIK26" s="308"/>
      <c r="GIL26" s="308"/>
      <c r="GIM26" s="308"/>
      <c r="GIN26" s="308"/>
      <c r="GIO26" s="308"/>
      <c r="GIP26" s="308"/>
      <c r="GIQ26" s="308"/>
      <c r="GIR26" s="308"/>
      <c r="GIS26" s="308"/>
      <c r="GIT26" s="308"/>
      <c r="GIU26" s="308"/>
      <c r="GIV26" s="308"/>
      <c r="GIW26" s="308"/>
      <c r="GIX26" s="308"/>
      <c r="GIY26" s="308"/>
      <c r="GIZ26" s="308"/>
      <c r="GJA26" s="308"/>
      <c r="GJB26" s="308"/>
      <c r="GJC26" s="308"/>
      <c r="GJD26" s="308"/>
      <c r="GJE26" s="308"/>
      <c r="GJF26" s="308"/>
      <c r="GJG26" s="308"/>
      <c r="GJH26" s="308"/>
      <c r="GJI26" s="308"/>
      <c r="GJJ26" s="308"/>
      <c r="GJK26" s="308"/>
      <c r="GJL26" s="308"/>
      <c r="GJM26" s="308"/>
      <c r="GJN26" s="308"/>
      <c r="GJO26" s="308"/>
      <c r="GJP26" s="308"/>
      <c r="GJQ26" s="308"/>
      <c r="GJR26" s="308"/>
      <c r="GJS26" s="308"/>
      <c r="GJT26" s="308"/>
      <c r="GJU26" s="308"/>
      <c r="GJV26" s="308"/>
      <c r="GJW26" s="308"/>
      <c r="GJX26" s="308"/>
      <c r="GJY26" s="308"/>
      <c r="GJZ26" s="308"/>
      <c r="GKA26" s="308"/>
      <c r="GKB26" s="308"/>
      <c r="GKC26" s="308"/>
      <c r="GKD26" s="308"/>
      <c r="GKE26" s="308"/>
      <c r="GKF26" s="308"/>
      <c r="GKG26" s="308"/>
      <c r="GKH26" s="308"/>
      <c r="GKI26" s="308"/>
      <c r="GKJ26" s="308"/>
      <c r="GKK26" s="308"/>
      <c r="GKL26" s="308"/>
      <c r="GKM26" s="308"/>
      <c r="GKN26" s="308"/>
      <c r="GKO26" s="308"/>
      <c r="GKP26" s="308"/>
      <c r="GKQ26" s="308"/>
      <c r="GKR26" s="308"/>
      <c r="GKS26" s="308"/>
      <c r="GKT26" s="308"/>
      <c r="GKU26" s="308"/>
      <c r="GKV26" s="308"/>
      <c r="GKW26" s="308"/>
      <c r="GKX26" s="308"/>
      <c r="GKY26" s="308"/>
      <c r="GKZ26" s="308"/>
      <c r="GLA26" s="308"/>
      <c r="GLB26" s="308"/>
      <c r="GLC26" s="308"/>
      <c r="GLD26" s="308"/>
      <c r="GLE26" s="308"/>
      <c r="GLF26" s="308"/>
      <c r="GLG26" s="308"/>
      <c r="GLH26" s="308"/>
      <c r="GLI26" s="308"/>
      <c r="GLJ26" s="308"/>
      <c r="GLK26" s="308"/>
      <c r="GLL26" s="308"/>
      <c r="GLM26" s="308"/>
      <c r="GLN26" s="308"/>
      <c r="GLO26" s="308"/>
      <c r="GLP26" s="308"/>
      <c r="GLQ26" s="308"/>
      <c r="GLR26" s="308"/>
      <c r="GLS26" s="308"/>
      <c r="GLT26" s="308"/>
      <c r="GLU26" s="308"/>
      <c r="GLV26" s="308"/>
      <c r="GLW26" s="308"/>
      <c r="GLX26" s="308"/>
      <c r="GLY26" s="308"/>
      <c r="GLZ26" s="308"/>
      <c r="GMA26" s="308"/>
      <c r="GMB26" s="308"/>
      <c r="GMC26" s="308"/>
      <c r="GMD26" s="308"/>
      <c r="GME26" s="308"/>
      <c r="GMF26" s="308"/>
      <c r="GMG26" s="308"/>
      <c r="GMH26" s="308"/>
      <c r="GMI26" s="308"/>
      <c r="GMJ26" s="308"/>
      <c r="GMK26" s="308"/>
      <c r="GML26" s="308"/>
      <c r="GMM26" s="308"/>
      <c r="GMN26" s="308"/>
      <c r="GMO26" s="308"/>
      <c r="GMP26" s="308"/>
      <c r="GMQ26" s="308"/>
      <c r="GMR26" s="308"/>
      <c r="GMS26" s="308"/>
      <c r="GMT26" s="308"/>
      <c r="GMU26" s="308"/>
      <c r="GMV26" s="308"/>
      <c r="GMW26" s="308"/>
      <c r="GMX26" s="308"/>
      <c r="GMY26" s="308"/>
      <c r="GMZ26" s="308"/>
      <c r="GNA26" s="308"/>
      <c r="GNB26" s="308"/>
      <c r="GNC26" s="308"/>
      <c r="GND26" s="308"/>
      <c r="GNE26" s="308"/>
      <c r="GNF26" s="308"/>
      <c r="GNG26" s="308"/>
      <c r="GNH26" s="308"/>
      <c r="GNI26" s="308"/>
      <c r="GNJ26" s="308"/>
      <c r="GNK26" s="308"/>
      <c r="GNL26" s="308"/>
      <c r="GNM26" s="308"/>
      <c r="GNN26" s="308"/>
      <c r="GNO26" s="308"/>
      <c r="GNP26" s="308"/>
      <c r="GNQ26" s="308"/>
      <c r="GNR26" s="308"/>
      <c r="GNS26" s="308"/>
      <c r="GNT26" s="308"/>
      <c r="GNU26" s="308"/>
      <c r="GNV26" s="308"/>
      <c r="GNW26" s="308"/>
      <c r="GNX26" s="308"/>
      <c r="GNY26" s="308"/>
      <c r="GNZ26" s="308"/>
      <c r="GOA26" s="308"/>
      <c r="GOB26" s="308"/>
      <c r="GOC26" s="308"/>
      <c r="GOD26" s="308"/>
      <c r="GOE26" s="308"/>
      <c r="GOF26" s="308"/>
      <c r="GOG26" s="308"/>
      <c r="GOH26" s="308"/>
      <c r="GOI26" s="308"/>
      <c r="GOJ26" s="308"/>
      <c r="GOK26" s="308"/>
      <c r="GOL26" s="308"/>
      <c r="GOM26" s="308"/>
      <c r="GON26" s="308"/>
      <c r="GOO26" s="308"/>
      <c r="GOP26" s="308"/>
      <c r="GOQ26" s="308"/>
      <c r="GOR26" s="308"/>
      <c r="GOS26" s="308"/>
      <c r="GOT26" s="308"/>
      <c r="GOU26" s="308"/>
      <c r="GOV26" s="308"/>
      <c r="GOW26" s="308"/>
      <c r="GOX26" s="308"/>
      <c r="GOY26" s="308"/>
      <c r="GOZ26" s="308"/>
      <c r="GPA26" s="308"/>
      <c r="GPB26" s="308"/>
      <c r="GPC26" s="308"/>
      <c r="GPD26" s="308"/>
      <c r="GPE26" s="308"/>
      <c r="GPF26" s="308"/>
      <c r="GPG26" s="308"/>
      <c r="GPH26" s="308"/>
      <c r="GPI26" s="308"/>
      <c r="GPJ26" s="308"/>
      <c r="GPK26" s="308"/>
      <c r="GPL26" s="308"/>
      <c r="GPM26" s="308"/>
      <c r="GPN26" s="308"/>
      <c r="GPO26" s="308"/>
      <c r="GPP26" s="308"/>
      <c r="GPQ26" s="308"/>
      <c r="GPR26" s="308"/>
      <c r="GPS26" s="308"/>
      <c r="GPT26" s="308"/>
      <c r="GPU26" s="308"/>
      <c r="GPV26" s="308"/>
      <c r="GPW26" s="308"/>
      <c r="GPX26" s="308"/>
      <c r="GPY26" s="308"/>
      <c r="GPZ26" s="308"/>
      <c r="GQA26" s="308"/>
      <c r="GQB26" s="308"/>
      <c r="GQC26" s="308"/>
      <c r="GQD26" s="308"/>
      <c r="GQE26" s="308"/>
      <c r="GQF26" s="308"/>
      <c r="GQG26" s="308"/>
      <c r="GQH26" s="308"/>
      <c r="GQI26" s="308"/>
      <c r="GQJ26" s="308"/>
      <c r="GQK26" s="308"/>
      <c r="GQL26" s="308"/>
      <c r="GQM26" s="308"/>
      <c r="GQN26" s="308"/>
      <c r="GQO26" s="308"/>
      <c r="GQP26" s="308"/>
      <c r="GQQ26" s="308"/>
      <c r="GQR26" s="308"/>
      <c r="GQS26" s="308"/>
      <c r="GQT26" s="308"/>
      <c r="GQU26" s="308"/>
      <c r="GQV26" s="308"/>
      <c r="GQW26" s="308"/>
      <c r="GQX26" s="308"/>
      <c r="GQY26" s="308"/>
      <c r="GQZ26" s="308"/>
      <c r="GRA26" s="308"/>
      <c r="GRB26" s="308"/>
      <c r="GRC26" s="308"/>
      <c r="GRD26" s="308"/>
      <c r="GRE26" s="308"/>
      <c r="GRF26" s="308"/>
      <c r="GRG26" s="308"/>
      <c r="GRH26" s="308"/>
      <c r="GRI26" s="308"/>
      <c r="GRJ26" s="308"/>
      <c r="GRK26" s="308"/>
      <c r="GRL26" s="308"/>
      <c r="GRM26" s="308"/>
      <c r="GRN26" s="308"/>
      <c r="GRO26" s="308"/>
      <c r="GRP26" s="308"/>
      <c r="GRQ26" s="308"/>
      <c r="GRR26" s="308"/>
      <c r="GRS26" s="308"/>
      <c r="GRT26" s="308"/>
      <c r="GRU26" s="308"/>
      <c r="GRV26" s="308"/>
      <c r="GRW26" s="308"/>
      <c r="GRX26" s="308"/>
      <c r="GRY26" s="308"/>
      <c r="GRZ26" s="308"/>
      <c r="GSA26" s="308"/>
      <c r="GSB26" s="308"/>
      <c r="GSC26" s="308"/>
      <c r="GSD26" s="308"/>
      <c r="GSE26" s="308"/>
      <c r="GSF26" s="308"/>
      <c r="GSG26" s="308"/>
      <c r="GSH26" s="308"/>
      <c r="GSI26" s="308"/>
      <c r="GSJ26" s="308"/>
      <c r="GSK26" s="308"/>
      <c r="GSL26" s="308"/>
      <c r="GSM26" s="308"/>
      <c r="GSN26" s="308"/>
      <c r="GSO26" s="308"/>
      <c r="GSP26" s="308"/>
      <c r="GSQ26" s="308"/>
      <c r="GSR26" s="308"/>
      <c r="GSS26" s="308"/>
      <c r="GST26" s="308"/>
      <c r="GSU26" s="308"/>
      <c r="GSV26" s="308"/>
      <c r="GSW26" s="308"/>
      <c r="GSX26" s="308"/>
      <c r="GSY26" s="308"/>
      <c r="GSZ26" s="308"/>
      <c r="GTA26" s="308"/>
      <c r="GTB26" s="308"/>
      <c r="GTC26" s="308"/>
      <c r="GTD26" s="308"/>
      <c r="GTE26" s="308"/>
      <c r="GTF26" s="308"/>
      <c r="GTG26" s="308"/>
      <c r="GTH26" s="308"/>
      <c r="GTI26" s="308"/>
      <c r="GTJ26" s="308"/>
      <c r="GTK26" s="308"/>
      <c r="GTL26" s="308"/>
      <c r="GTM26" s="308"/>
      <c r="GTN26" s="308"/>
      <c r="GTO26" s="308"/>
      <c r="GTP26" s="308"/>
      <c r="GTQ26" s="308"/>
      <c r="GTR26" s="308"/>
      <c r="GTS26" s="308"/>
      <c r="GTT26" s="308"/>
      <c r="GTU26" s="308"/>
      <c r="GTV26" s="308"/>
      <c r="GTW26" s="308"/>
      <c r="GTX26" s="308"/>
      <c r="GTY26" s="308"/>
      <c r="GTZ26" s="308"/>
      <c r="GUA26" s="308"/>
      <c r="GUB26" s="308"/>
      <c r="GUC26" s="308"/>
      <c r="GUD26" s="308"/>
      <c r="GUE26" s="308"/>
      <c r="GUF26" s="308"/>
      <c r="GUG26" s="308"/>
      <c r="GUH26" s="308"/>
      <c r="GUI26" s="308"/>
      <c r="GUJ26" s="308"/>
      <c r="GUK26" s="308"/>
      <c r="GUL26" s="308"/>
      <c r="GUM26" s="308"/>
      <c r="GUN26" s="308"/>
      <c r="GUO26" s="308"/>
      <c r="GUP26" s="308"/>
      <c r="GUQ26" s="308"/>
      <c r="GUR26" s="308"/>
      <c r="GUS26" s="308"/>
      <c r="GUT26" s="308"/>
      <c r="GUU26" s="308"/>
      <c r="GUV26" s="308"/>
      <c r="GUW26" s="308"/>
      <c r="GUX26" s="308"/>
      <c r="GUY26" s="308"/>
      <c r="GUZ26" s="308"/>
      <c r="GVA26" s="308"/>
      <c r="GVB26" s="308"/>
      <c r="GVC26" s="308"/>
      <c r="GVD26" s="308"/>
      <c r="GVE26" s="308"/>
      <c r="GVF26" s="308"/>
      <c r="GVG26" s="308"/>
      <c r="GVH26" s="308"/>
      <c r="GVI26" s="308"/>
      <c r="GVJ26" s="308"/>
      <c r="GVK26" s="308"/>
      <c r="GVL26" s="308"/>
      <c r="GVM26" s="308"/>
      <c r="GVN26" s="308"/>
      <c r="GVO26" s="308"/>
      <c r="GVP26" s="308"/>
      <c r="GVQ26" s="308"/>
      <c r="GVR26" s="308"/>
      <c r="GVS26" s="308"/>
      <c r="GVT26" s="308"/>
      <c r="GVU26" s="308"/>
      <c r="GVV26" s="308"/>
      <c r="GVW26" s="308"/>
      <c r="GVX26" s="308"/>
      <c r="GVY26" s="308"/>
      <c r="GVZ26" s="308"/>
      <c r="GWA26" s="308"/>
      <c r="GWB26" s="308"/>
      <c r="GWC26" s="308"/>
      <c r="GWD26" s="308"/>
      <c r="GWE26" s="308"/>
      <c r="GWF26" s="308"/>
      <c r="GWG26" s="308"/>
      <c r="GWH26" s="308"/>
      <c r="GWI26" s="308"/>
      <c r="GWJ26" s="308"/>
      <c r="GWK26" s="308"/>
      <c r="GWL26" s="308"/>
      <c r="GWM26" s="308"/>
      <c r="GWN26" s="308"/>
      <c r="GWO26" s="308"/>
      <c r="GWP26" s="308"/>
      <c r="GWQ26" s="308"/>
      <c r="GWR26" s="308"/>
      <c r="GWS26" s="308"/>
      <c r="GWT26" s="308"/>
      <c r="GWU26" s="308"/>
      <c r="GWV26" s="308"/>
      <c r="GWW26" s="308"/>
      <c r="GWX26" s="308"/>
      <c r="GWY26" s="308"/>
      <c r="GWZ26" s="308"/>
      <c r="GXA26" s="308"/>
      <c r="GXB26" s="308"/>
      <c r="GXC26" s="308"/>
      <c r="GXD26" s="308"/>
      <c r="GXE26" s="308"/>
      <c r="GXF26" s="308"/>
      <c r="GXG26" s="308"/>
      <c r="GXH26" s="308"/>
      <c r="GXI26" s="308"/>
      <c r="GXJ26" s="308"/>
      <c r="GXK26" s="308"/>
      <c r="GXL26" s="308"/>
      <c r="GXM26" s="308"/>
      <c r="GXN26" s="308"/>
      <c r="GXO26" s="308"/>
      <c r="GXP26" s="308"/>
      <c r="GXQ26" s="308"/>
      <c r="GXR26" s="308"/>
      <c r="GXS26" s="308"/>
      <c r="GXT26" s="308"/>
      <c r="GXU26" s="308"/>
      <c r="GXV26" s="308"/>
      <c r="GXW26" s="308"/>
      <c r="GXX26" s="308"/>
      <c r="GXY26" s="308"/>
      <c r="GXZ26" s="308"/>
      <c r="GYA26" s="308"/>
      <c r="GYB26" s="308"/>
      <c r="GYC26" s="308"/>
      <c r="GYD26" s="308"/>
      <c r="GYE26" s="308"/>
      <c r="GYF26" s="308"/>
      <c r="GYG26" s="308"/>
      <c r="GYH26" s="308"/>
      <c r="GYI26" s="308"/>
      <c r="GYJ26" s="308"/>
      <c r="GYK26" s="308"/>
      <c r="GYL26" s="308"/>
      <c r="GYM26" s="308"/>
      <c r="GYN26" s="308"/>
      <c r="GYO26" s="308"/>
      <c r="GYP26" s="308"/>
      <c r="GYQ26" s="308"/>
      <c r="GYR26" s="308"/>
      <c r="GYS26" s="308"/>
      <c r="GYT26" s="308"/>
      <c r="GYU26" s="308"/>
      <c r="GYV26" s="308"/>
      <c r="GYW26" s="308"/>
      <c r="GYX26" s="308"/>
      <c r="GYY26" s="308"/>
      <c r="GYZ26" s="308"/>
      <c r="GZA26" s="308"/>
      <c r="GZB26" s="308"/>
      <c r="GZC26" s="308"/>
      <c r="GZD26" s="308"/>
      <c r="GZE26" s="308"/>
      <c r="GZF26" s="308"/>
      <c r="GZG26" s="308"/>
      <c r="GZH26" s="308"/>
      <c r="GZI26" s="308"/>
      <c r="GZJ26" s="308"/>
      <c r="GZK26" s="308"/>
      <c r="GZL26" s="308"/>
      <c r="GZM26" s="308"/>
      <c r="GZN26" s="308"/>
      <c r="GZO26" s="308"/>
      <c r="GZP26" s="308"/>
      <c r="GZQ26" s="308"/>
      <c r="GZR26" s="308"/>
      <c r="GZS26" s="308"/>
      <c r="GZT26" s="308"/>
      <c r="GZU26" s="308"/>
      <c r="GZV26" s="308"/>
      <c r="GZW26" s="308"/>
      <c r="GZX26" s="308"/>
      <c r="GZY26" s="308"/>
      <c r="GZZ26" s="308"/>
      <c r="HAA26" s="308"/>
      <c r="HAB26" s="308"/>
      <c r="HAC26" s="308"/>
      <c r="HAD26" s="308"/>
      <c r="HAE26" s="308"/>
      <c r="HAF26" s="308"/>
      <c r="HAG26" s="308"/>
      <c r="HAH26" s="308"/>
      <c r="HAI26" s="308"/>
      <c r="HAJ26" s="308"/>
      <c r="HAK26" s="308"/>
      <c r="HAL26" s="308"/>
      <c r="HAM26" s="308"/>
      <c r="HAN26" s="308"/>
      <c r="HAO26" s="308"/>
      <c r="HAP26" s="308"/>
      <c r="HAQ26" s="308"/>
      <c r="HAR26" s="308"/>
      <c r="HAS26" s="308"/>
      <c r="HAT26" s="308"/>
      <c r="HAU26" s="308"/>
      <c r="HAV26" s="308"/>
      <c r="HAW26" s="308"/>
      <c r="HAX26" s="308"/>
      <c r="HAY26" s="308"/>
      <c r="HAZ26" s="308"/>
      <c r="HBA26" s="308"/>
      <c r="HBB26" s="308"/>
      <c r="HBC26" s="308"/>
      <c r="HBD26" s="308"/>
      <c r="HBE26" s="308"/>
      <c r="HBF26" s="308"/>
      <c r="HBG26" s="308"/>
      <c r="HBH26" s="308"/>
      <c r="HBI26" s="308"/>
      <c r="HBJ26" s="308"/>
      <c r="HBK26" s="308"/>
      <c r="HBL26" s="308"/>
      <c r="HBM26" s="308"/>
      <c r="HBN26" s="308"/>
      <c r="HBO26" s="308"/>
      <c r="HBP26" s="308"/>
      <c r="HBQ26" s="308"/>
      <c r="HBR26" s="308"/>
      <c r="HBS26" s="308"/>
      <c r="HBT26" s="308"/>
      <c r="HBU26" s="308"/>
      <c r="HBV26" s="308"/>
      <c r="HBW26" s="308"/>
      <c r="HBX26" s="308"/>
      <c r="HBY26" s="308"/>
      <c r="HBZ26" s="308"/>
      <c r="HCA26" s="308"/>
      <c r="HCB26" s="308"/>
      <c r="HCC26" s="308"/>
      <c r="HCD26" s="308"/>
      <c r="HCE26" s="308"/>
      <c r="HCF26" s="308"/>
      <c r="HCG26" s="308"/>
      <c r="HCH26" s="308"/>
      <c r="HCI26" s="308"/>
      <c r="HCJ26" s="308"/>
      <c r="HCK26" s="308"/>
      <c r="HCL26" s="308"/>
      <c r="HCM26" s="308"/>
      <c r="HCN26" s="308"/>
      <c r="HCO26" s="308"/>
      <c r="HCP26" s="308"/>
      <c r="HCQ26" s="308"/>
      <c r="HCR26" s="308"/>
      <c r="HCS26" s="308"/>
      <c r="HCT26" s="308"/>
      <c r="HCU26" s="308"/>
      <c r="HCV26" s="308"/>
      <c r="HCW26" s="308"/>
      <c r="HCX26" s="308"/>
      <c r="HCY26" s="308"/>
      <c r="HCZ26" s="308"/>
      <c r="HDA26" s="308"/>
      <c r="HDB26" s="308"/>
      <c r="HDC26" s="308"/>
      <c r="HDD26" s="308"/>
      <c r="HDE26" s="308"/>
      <c r="HDF26" s="308"/>
      <c r="HDG26" s="308"/>
      <c r="HDH26" s="308"/>
      <c r="HDI26" s="308"/>
      <c r="HDJ26" s="308"/>
      <c r="HDK26" s="308"/>
      <c r="HDL26" s="308"/>
      <c r="HDM26" s="308"/>
      <c r="HDN26" s="308"/>
      <c r="HDO26" s="308"/>
      <c r="HDP26" s="308"/>
      <c r="HDQ26" s="308"/>
      <c r="HDR26" s="308"/>
      <c r="HDS26" s="308"/>
      <c r="HDT26" s="308"/>
      <c r="HDU26" s="308"/>
      <c r="HDV26" s="308"/>
      <c r="HDW26" s="308"/>
      <c r="HDX26" s="308"/>
      <c r="HDY26" s="308"/>
      <c r="HDZ26" s="308"/>
      <c r="HEA26" s="308"/>
      <c r="HEB26" s="308"/>
      <c r="HEC26" s="308"/>
      <c r="HED26" s="308"/>
      <c r="HEE26" s="308"/>
      <c r="HEF26" s="308"/>
      <c r="HEG26" s="308"/>
      <c r="HEH26" s="308"/>
      <c r="HEI26" s="308"/>
      <c r="HEJ26" s="308"/>
      <c r="HEK26" s="308"/>
      <c r="HEL26" s="308"/>
      <c r="HEM26" s="308"/>
      <c r="HEN26" s="308"/>
      <c r="HEO26" s="308"/>
      <c r="HEP26" s="308"/>
      <c r="HEQ26" s="308"/>
      <c r="HER26" s="308"/>
      <c r="HES26" s="308"/>
      <c r="HET26" s="308"/>
      <c r="HEU26" s="308"/>
      <c r="HEV26" s="308"/>
      <c r="HEW26" s="308"/>
      <c r="HEX26" s="308"/>
      <c r="HEY26" s="308"/>
      <c r="HEZ26" s="308"/>
      <c r="HFA26" s="308"/>
      <c r="HFB26" s="308"/>
      <c r="HFC26" s="308"/>
      <c r="HFD26" s="308"/>
      <c r="HFE26" s="308"/>
      <c r="HFF26" s="308"/>
      <c r="HFG26" s="308"/>
      <c r="HFH26" s="308"/>
      <c r="HFI26" s="308"/>
      <c r="HFJ26" s="308"/>
      <c r="HFK26" s="308"/>
      <c r="HFL26" s="308"/>
      <c r="HFM26" s="308"/>
      <c r="HFN26" s="308"/>
      <c r="HFO26" s="308"/>
      <c r="HFP26" s="308"/>
      <c r="HFQ26" s="308"/>
      <c r="HFR26" s="308"/>
      <c r="HFS26" s="308"/>
      <c r="HFT26" s="308"/>
      <c r="HFU26" s="308"/>
      <c r="HFV26" s="308"/>
      <c r="HFW26" s="308"/>
      <c r="HFX26" s="308"/>
      <c r="HFY26" s="308"/>
      <c r="HFZ26" s="308"/>
      <c r="HGA26" s="308"/>
      <c r="HGB26" s="308"/>
      <c r="HGC26" s="308"/>
      <c r="HGD26" s="308"/>
      <c r="HGE26" s="308"/>
      <c r="HGF26" s="308"/>
      <c r="HGG26" s="308"/>
      <c r="HGH26" s="308"/>
      <c r="HGI26" s="308"/>
      <c r="HGJ26" s="308"/>
      <c r="HGK26" s="308"/>
      <c r="HGL26" s="308"/>
      <c r="HGM26" s="308"/>
      <c r="HGN26" s="308"/>
      <c r="HGO26" s="308"/>
      <c r="HGP26" s="308"/>
      <c r="HGQ26" s="308"/>
      <c r="HGR26" s="308"/>
      <c r="HGS26" s="308"/>
      <c r="HGT26" s="308"/>
      <c r="HGU26" s="308"/>
      <c r="HGV26" s="308"/>
      <c r="HGW26" s="308"/>
      <c r="HGX26" s="308"/>
      <c r="HGY26" s="308"/>
      <c r="HGZ26" s="308"/>
      <c r="HHA26" s="308"/>
      <c r="HHB26" s="308"/>
      <c r="HHC26" s="308"/>
      <c r="HHD26" s="308"/>
      <c r="HHE26" s="308"/>
      <c r="HHF26" s="308"/>
      <c r="HHG26" s="308"/>
      <c r="HHH26" s="308"/>
      <c r="HHI26" s="308"/>
      <c r="HHJ26" s="308"/>
      <c r="HHK26" s="308"/>
      <c r="HHL26" s="308"/>
      <c r="HHM26" s="308"/>
      <c r="HHN26" s="308"/>
      <c r="HHO26" s="308"/>
      <c r="HHP26" s="308"/>
      <c r="HHQ26" s="308"/>
      <c r="HHR26" s="308"/>
      <c r="HHS26" s="308"/>
      <c r="HHT26" s="308"/>
      <c r="HHU26" s="308"/>
      <c r="HHV26" s="308"/>
      <c r="HHW26" s="308"/>
      <c r="HHX26" s="308"/>
      <c r="HHY26" s="308"/>
      <c r="HHZ26" s="308"/>
      <c r="HIA26" s="308"/>
      <c r="HIB26" s="308"/>
      <c r="HIC26" s="308"/>
      <c r="HID26" s="308"/>
      <c r="HIE26" s="308"/>
      <c r="HIF26" s="308"/>
      <c r="HIG26" s="308"/>
      <c r="HIH26" s="308"/>
      <c r="HII26" s="308"/>
      <c r="HIJ26" s="308"/>
      <c r="HIK26" s="308"/>
      <c r="HIL26" s="308"/>
      <c r="HIM26" s="308"/>
      <c r="HIN26" s="308"/>
      <c r="HIO26" s="308"/>
      <c r="HIP26" s="308"/>
      <c r="HIQ26" s="308"/>
      <c r="HIR26" s="308"/>
      <c r="HIS26" s="308"/>
      <c r="HIT26" s="308"/>
      <c r="HIU26" s="308"/>
      <c r="HIV26" s="308"/>
      <c r="HIW26" s="308"/>
      <c r="HIX26" s="308"/>
      <c r="HIY26" s="308"/>
      <c r="HIZ26" s="308"/>
      <c r="HJA26" s="308"/>
      <c r="HJB26" s="308"/>
      <c r="HJC26" s="308"/>
      <c r="HJD26" s="308"/>
      <c r="HJE26" s="308"/>
      <c r="HJF26" s="308"/>
      <c r="HJG26" s="308"/>
      <c r="HJH26" s="308"/>
      <c r="HJI26" s="308"/>
      <c r="HJJ26" s="308"/>
      <c r="HJK26" s="308"/>
      <c r="HJL26" s="308"/>
      <c r="HJM26" s="308"/>
      <c r="HJN26" s="308"/>
      <c r="HJO26" s="308"/>
      <c r="HJP26" s="308"/>
      <c r="HJQ26" s="308"/>
      <c r="HJR26" s="308"/>
      <c r="HJS26" s="308"/>
      <c r="HJT26" s="308"/>
      <c r="HJU26" s="308"/>
      <c r="HJV26" s="308"/>
      <c r="HJW26" s="308"/>
      <c r="HJX26" s="308"/>
      <c r="HJY26" s="308"/>
      <c r="HJZ26" s="308"/>
      <c r="HKA26" s="308"/>
      <c r="HKB26" s="308"/>
      <c r="HKC26" s="308"/>
      <c r="HKD26" s="308"/>
      <c r="HKE26" s="308"/>
      <c r="HKF26" s="308"/>
      <c r="HKG26" s="308"/>
      <c r="HKH26" s="308"/>
      <c r="HKI26" s="308"/>
      <c r="HKJ26" s="308"/>
      <c r="HKK26" s="308"/>
      <c r="HKL26" s="308"/>
      <c r="HKM26" s="308"/>
      <c r="HKN26" s="308"/>
      <c r="HKO26" s="308"/>
      <c r="HKP26" s="308"/>
      <c r="HKQ26" s="308"/>
      <c r="HKR26" s="308"/>
      <c r="HKS26" s="308"/>
      <c r="HKT26" s="308"/>
      <c r="HKU26" s="308"/>
      <c r="HKV26" s="308"/>
      <c r="HKW26" s="308"/>
      <c r="HKX26" s="308"/>
      <c r="HKY26" s="308"/>
      <c r="HKZ26" s="308"/>
      <c r="HLA26" s="308"/>
      <c r="HLB26" s="308"/>
      <c r="HLC26" s="308"/>
      <c r="HLD26" s="308"/>
      <c r="HLE26" s="308"/>
      <c r="HLF26" s="308"/>
      <c r="HLG26" s="308"/>
      <c r="HLH26" s="308"/>
      <c r="HLI26" s="308"/>
      <c r="HLJ26" s="308"/>
      <c r="HLK26" s="308"/>
      <c r="HLL26" s="308"/>
      <c r="HLM26" s="308"/>
      <c r="HLN26" s="308"/>
      <c r="HLO26" s="308"/>
      <c r="HLP26" s="308"/>
      <c r="HLQ26" s="308"/>
      <c r="HLR26" s="308"/>
      <c r="HLS26" s="308"/>
      <c r="HLT26" s="308"/>
      <c r="HLU26" s="308"/>
      <c r="HLV26" s="308"/>
      <c r="HLW26" s="308"/>
      <c r="HLX26" s="308"/>
      <c r="HLY26" s="308"/>
      <c r="HLZ26" s="308"/>
      <c r="HMA26" s="308"/>
      <c r="HMB26" s="308"/>
      <c r="HMC26" s="308"/>
      <c r="HMD26" s="308"/>
      <c r="HME26" s="308"/>
      <c r="HMF26" s="308"/>
      <c r="HMG26" s="308"/>
      <c r="HMH26" s="308"/>
      <c r="HMI26" s="308"/>
      <c r="HMJ26" s="308"/>
      <c r="HMK26" s="308"/>
      <c r="HML26" s="308"/>
      <c r="HMM26" s="308"/>
      <c r="HMN26" s="308"/>
      <c r="HMO26" s="308"/>
      <c r="HMP26" s="308"/>
      <c r="HMQ26" s="308"/>
      <c r="HMR26" s="308"/>
      <c r="HMS26" s="308"/>
      <c r="HMT26" s="308"/>
      <c r="HMU26" s="308"/>
      <c r="HMV26" s="308"/>
      <c r="HMW26" s="308"/>
      <c r="HMX26" s="308"/>
      <c r="HMY26" s="308"/>
      <c r="HMZ26" s="308"/>
      <c r="HNA26" s="308"/>
      <c r="HNB26" s="308"/>
      <c r="HNC26" s="308"/>
      <c r="HND26" s="308"/>
      <c r="HNE26" s="308"/>
      <c r="HNF26" s="308"/>
      <c r="HNG26" s="308"/>
      <c r="HNH26" s="308"/>
      <c r="HNI26" s="308"/>
      <c r="HNJ26" s="308"/>
      <c r="HNK26" s="308"/>
      <c r="HNL26" s="308"/>
      <c r="HNM26" s="308"/>
      <c r="HNN26" s="308"/>
      <c r="HNO26" s="308"/>
      <c r="HNP26" s="308"/>
      <c r="HNQ26" s="308"/>
      <c r="HNR26" s="308"/>
      <c r="HNS26" s="308"/>
      <c r="HNT26" s="308"/>
      <c r="HNU26" s="308"/>
      <c r="HNV26" s="308"/>
      <c r="HNW26" s="308"/>
      <c r="HNX26" s="308"/>
      <c r="HNY26" s="308"/>
      <c r="HNZ26" s="308"/>
      <c r="HOA26" s="308"/>
      <c r="HOB26" s="308"/>
      <c r="HOC26" s="308"/>
      <c r="HOD26" s="308"/>
      <c r="HOE26" s="308"/>
      <c r="HOF26" s="308"/>
      <c r="HOG26" s="308"/>
      <c r="HOH26" s="308"/>
      <c r="HOI26" s="308"/>
      <c r="HOJ26" s="308"/>
      <c r="HOK26" s="308"/>
      <c r="HOL26" s="308"/>
      <c r="HOM26" s="308"/>
      <c r="HON26" s="308"/>
      <c r="HOO26" s="308"/>
      <c r="HOP26" s="308"/>
      <c r="HOQ26" s="308"/>
      <c r="HOR26" s="308"/>
      <c r="HOS26" s="308"/>
      <c r="HOT26" s="308"/>
      <c r="HOU26" s="308"/>
      <c r="HOV26" s="308"/>
      <c r="HOW26" s="308"/>
      <c r="HOX26" s="308"/>
      <c r="HOY26" s="308"/>
      <c r="HOZ26" s="308"/>
      <c r="HPA26" s="308"/>
      <c r="HPB26" s="308"/>
      <c r="HPC26" s="308"/>
      <c r="HPD26" s="308"/>
      <c r="HPE26" s="308"/>
      <c r="HPF26" s="308"/>
      <c r="HPG26" s="308"/>
      <c r="HPH26" s="308"/>
      <c r="HPI26" s="308"/>
      <c r="HPJ26" s="308"/>
      <c r="HPK26" s="308"/>
      <c r="HPL26" s="308"/>
      <c r="HPM26" s="308"/>
      <c r="HPN26" s="308"/>
      <c r="HPO26" s="308"/>
      <c r="HPP26" s="308"/>
      <c r="HPQ26" s="308"/>
      <c r="HPR26" s="308"/>
      <c r="HPS26" s="308"/>
      <c r="HPT26" s="308"/>
      <c r="HPU26" s="308"/>
      <c r="HPV26" s="308"/>
      <c r="HPW26" s="308"/>
      <c r="HPX26" s="308"/>
      <c r="HPY26" s="308"/>
      <c r="HPZ26" s="308"/>
      <c r="HQA26" s="308"/>
      <c r="HQB26" s="308"/>
      <c r="HQC26" s="308"/>
      <c r="HQD26" s="308"/>
      <c r="HQE26" s="308"/>
      <c r="HQF26" s="308"/>
      <c r="HQG26" s="308"/>
      <c r="HQH26" s="308"/>
      <c r="HQI26" s="308"/>
      <c r="HQJ26" s="308"/>
      <c r="HQK26" s="308"/>
      <c r="HQL26" s="308"/>
      <c r="HQM26" s="308"/>
      <c r="HQN26" s="308"/>
      <c r="HQO26" s="308"/>
      <c r="HQP26" s="308"/>
      <c r="HQQ26" s="308"/>
      <c r="HQR26" s="308"/>
      <c r="HQS26" s="308"/>
      <c r="HQT26" s="308"/>
      <c r="HQU26" s="308"/>
      <c r="HQV26" s="308"/>
      <c r="HQW26" s="308"/>
      <c r="HQX26" s="308"/>
      <c r="HQY26" s="308"/>
      <c r="HQZ26" s="308"/>
      <c r="HRA26" s="308"/>
      <c r="HRB26" s="308"/>
      <c r="HRC26" s="308"/>
      <c r="HRD26" s="308"/>
      <c r="HRE26" s="308"/>
      <c r="HRF26" s="308"/>
      <c r="HRG26" s="308"/>
      <c r="HRH26" s="308"/>
      <c r="HRI26" s="308"/>
      <c r="HRJ26" s="308"/>
      <c r="HRK26" s="308"/>
      <c r="HRL26" s="308"/>
      <c r="HRM26" s="308"/>
      <c r="HRN26" s="308"/>
      <c r="HRO26" s="308"/>
      <c r="HRP26" s="308"/>
      <c r="HRQ26" s="308"/>
      <c r="HRR26" s="308"/>
      <c r="HRS26" s="308"/>
      <c r="HRT26" s="308"/>
      <c r="HRU26" s="308"/>
      <c r="HRV26" s="308"/>
      <c r="HRW26" s="308"/>
      <c r="HRX26" s="308"/>
      <c r="HRY26" s="308"/>
      <c r="HRZ26" s="308"/>
      <c r="HSA26" s="308"/>
      <c r="HSB26" s="308"/>
      <c r="HSC26" s="308"/>
      <c r="HSD26" s="308"/>
      <c r="HSE26" s="308"/>
      <c r="HSF26" s="308"/>
      <c r="HSG26" s="308"/>
      <c r="HSH26" s="308"/>
      <c r="HSI26" s="308"/>
      <c r="HSJ26" s="308"/>
      <c r="HSK26" s="308"/>
      <c r="HSL26" s="308"/>
      <c r="HSM26" s="308"/>
      <c r="HSN26" s="308"/>
      <c r="HSO26" s="308"/>
      <c r="HSP26" s="308"/>
      <c r="HSQ26" s="308"/>
      <c r="HSR26" s="308"/>
      <c r="HSS26" s="308"/>
      <c r="HST26" s="308"/>
      <c r="HSU26" s="308"/>
      <c r="HSV26" s="308"/>
      <c r="HSW26" s="308"/>
      <c r="HSX26" s="308"/>
      <c r="HSY26" s="308"/>
      <c r="HSZ26" s="308"/>
      <c r="HTA26" s="308"/>
      <c r="HTB26" s="308"/>
      <c r="HTC26" s="308"/>
      <c r="HTD26" s="308"/>
      <c r="HTE26" s="308"/>
      <c r="HTF26" s="308"/>
      <c r="HTG26" s="308"/>
      <c r="HTH26" s="308"/>
      <c r="HTI26" s="308"/>
      <c r="HTJ26" s="308"/>
      <c r="HTK26" s="308"/>
      <c r="HTL26" s="308"/>
      <c r="HTM26" s="308"/>
      <c r="HTN26" s="308"/>
      <c r="HTO26" s="308"/>
      <c r="HTP26" s="308"/>
      <c r="HTQ26" s="308"/>
      <c r="HTR26" s="308"/>
      <c r="HTS26" s="308"/>
      <c r="HTT26" s="308"/>
      <c r="HTU26" s="308"/>
      <c r="HTV26" s="308"/>
      <c r="HTW26" s="308"/>
      <c r="HTX26" s="308"/>
      <c r="HTY26" s="308"/>
      <c r="HTZ26" s="308"/>
      <c r="HUA26" s="308"/>
      <c r="HUB26" s="308"/>
      <c r="HUC26" s="308"/>
      <c r="HUD26" s="308"/>
      <c r="HUE26" s="308"/>
      <c r="HUF26" s="308"/>
      <c r="HUG26" s="308"/>
      <c r="HUH26" s="308"/>
      <c r="HUI26" s="308"/>
      <c r="HUJ26" s="308"/>
      <c r="HUK26" s="308"/>
      <c r="HUL26" s="308"/>
      <c r="HUM26" s="308"/>
      <c r="HUN26" s="308"/>
      <c r="HUO26" s="308"/>
      <c r="HUP26" s="308"/>
      <c r="HUQ26" s="308"/>
      <c r="HUR26" s="308"/>
      <c r="HUS26" s="308"/>
      <c r="HUT26" s="308"/>
      <c r="HUU26" s="308"/>
      <c r="HUV26" s="308"/>
      <c r="HUW26" s="308"/>
      <c r="HUX26" s="308"/>
      <c r="HUY26" s="308"/>
      <c r="HUZ26" s="308"/>
      <c r="HVA26" s="308"/>
      <c r="HVB26" s="308"/>
      <c r="HVC26" s="308"/>
      <c r="HVD26" s="308"/>
      <c r="HVE26" s="308"/>
      <c r="HVF26" s="308"/>
      <c r="HVG26" s="308"/>
      <c r="HVH26" s="308"/>
      <c r="HVI26" s="308"/>
      <c r="HVJ26" s="308"/>
      <c r="HVK26" s="308"/>
      <c r="HVL26" s="308"/>
      <c r="HVM26" s="308"/>
      <c r="HVN26" s="308"/>
      <c r="HVO26" s="308"/>
      <c r="HVP26" s="308"/>
      <c r="HVQ26" s="308"/>
      <c r="HVR26" s="308"/>
      <c r="HVS26" s="308"/>
      <c r="HVT26" s="308"/>
      <c r="HVU26" s="308"/>
      <c r="HVV26" s="308"/>
      <c r="HVW26" s="308"/>
      <c r="HVX26" s="308"/>
      <c r="HVY26" s="308"/>
      <c r="HVZ26" s="308"/>
      <c r="HWA26" s="308"/>
      <c r="HWB26" s="308"/>
      <c r="HWC26" s="308"/>
      <c r="HWD26" s="308"/>
      <c r="HWE26" s="308"/>
      <c r="HWF26" s="308"/>
      <c r="HWG26" s="308"/>
      <c r="HWH26" s="308"/>
      <c r="HWI26" s="308"/>
      <c r="HWJ26" s="308"/>
      <c r="HWK26" s="308"/>
      <c r="HWL26" s="308"/>
      <c r="HWM26" s="308"/>
      <c r="HWN26" s="308"/>
      <c r="HWO26" s="308"/>
      <c r="HWP26" s="308"/>
      <c r="HWQ26" s="308"/>
      <c r="HWR26" s="308"/>
      <c r="HWS26" s="308"/>
      <c r="HWT26" s="308"/>
      <c r="HWU26" s="308"/>
      <c r="HWV26" s="308"/>
      <c r="HWW26" s="308"/>
      <c r="HWX26" s="308"/>
      <c r="HWY26" s="308"/>
      <c r="HWZ26" s="308"/>
      <c r="HXA26" s="308"/>
      <c r="HXB26" s="308"/>
      <c r="HXC26" s="308"/>
      <c r="HXD26" s="308"/>
      <c r="HXE26" s="308"/>
      <c r="HXF26" s="308"/>
      <c r="HXG26" s="308"/>
      <c r="HXH26" s="308"/>
      <c r="HXI26" s="308"/>
      <c r="HXJ26" s="308"/>
      <c r="HXK26" s="308"/>
      <c r="HXL26" s="308"/>
      <c r="HXM26" s="308"/>
      <c r="HXN26" s="308"/>
      <c r="HXO26" s="308"/>
      <c r="HXP26" s="308"/>
      <c r="HXQ26" s="308"/>
      <c r="HXR26" s="308"/>
      <c r="HXS26" s="308"/>
      <c r="HXT26" s="308"/>
      <c r="HXU26" s="308"/>
      <c r="HXV26" s="308"/>
      <c r="HXW26" s="308"/>
      <c r="HXX26" s="308"/>
      <c r="HXY26" s="308"/>
      <c r="HXZ26" s="308"/>
      <c r="HYA26" s="308"/>
      <c r="HYB26" s="308"/>
      <c r="HYC26" s="308"/>
      <c r="HYD26" s="308"/>
      <c r="HYE26" s="308"/>
      <c r="HYF26" s="308"/>
      <c r="HYG26" s="308"/>
      <c r="HYH26" s="308"/>
      <c r="HYI26" s="308"/>
      <c r="HYJ26" s="308"/>
      <c r="HYK26" s="308"/>
      <c r="HYL26" s="308"/>
      <c r="HYM26" s="308"/>
      <c r="HYN26" s="308"/>
      <c r="HYO26" s="308"/>
      <c r="HYP26" s="308"/>
      <c r="HYQ26" s="308"/>
      <c r="HYR26" s="308"/>
      <c r="HYS26" s="308"/>
      <c r="HYT26" s="308"/>
      <c r="HYU26" s="308"/>
      <c r="HYV26" s="308"/>
      <c r="HYW26" s="308"/>
      <c r="HYX26" s="308"/>
      <c r="HYY26" s="308"/>
      <c r="HYZ26" s="308"/>
      <c r="HZA26" s="308"/>
      <c r="HZB26" s="308"/>
      <c r="HZC26" s="308"/>
      <c r="HZD26" s="308"/>
      <c r="HZE26" s="308"/>
      <c r="HZF26" s="308"/>
      <c r="HZG26" s="308"/>
      <c r="HZH26" s="308"/>
      <c r="HZI26" s="308"/>
      <c r="HZJ26" s="308"/>
      <c r="HZK26" s="308"/>
      <c r="HZL26" s="308"/>
      <c r="HZM26" s="308"/>
      <c r="HZN26" s="308"/>
      <c r="HZO26" s="308"/>
      <c r="HZP26" s="308"/>
      <c r="HZQ26" s="308"/>
      <c r="HZR26" s="308"/>
      <c r="HZS26" s="308"/>
      <c r="HZT26" s="308"/>
      <c r="HZU26" s="308"/>
      <c r="HZV26" s="308"/>
      <c r="HZW26" s="308"/>
      <c r="HZX26" s="308"/>
      <c r="HZY26" s="308"/>
      <c r="HZZ26" s="308"/>
      <c r="IAA26" s="308"/>
      <c r="IAB26" s="308"/>
      <c r="IAC26" s="308"/>
      <c r="IAD26" s="308"/>
      <c r="IAE26" s="308"/>
      <c r="IAF26" s="308"/>
      <c r="IAG26" s="308"/>
      <c r="IAH26" s="308"/>
      <c r="IAI26" s="308"/>
      <c r="IAJ26" s="308"/>
      <c r="IAK26" s="308"/>
      <c r="IAL26" s="308"/>
      <c r="IAM26" s="308"/>
      <c r="IAN26" s="308"/>
      <c r="IAO26" s="308"/>
      <c r="IAP26" s="308"/>
      <c r="IAQ26" s="308"/>
      <c r="IAR26" s="308"/>
      <c r="IAS26" s="308"/>
      <c r="IAT26" s="308"/>
      <c r="IAU26" s="308"/>
      <c r="IAV26" s="308"/>
      <c r="IAW26" s="308"/>
      <c r="IAX26" s="308"/>
      <c r="IAY26" s="308"/>
      <c r="IAZ26" s="308"/>
      <c r="IBA26" s="308"/>
      <c r="IBB26" s="308"/>
      <c r="IBC26" s="308"/>
      <c r="IBD26" s="308"/>
      <c r="IBE26" s="308"/>
      <c r="IBF26" s="308"/>
      <c r="IBG26" s="308"/>
      <c r="IBH26" s="308"/>
      <c r="IBI26" s="308"/>
      <c r="IBJ26" s="308"/>
      <c r="IBK26" s="308"/>
      <c r="IBL26" s="308"/>
      <c r="IBM26" s="308"/>
      <c r="IBN26" s="308"/>
      <c r="IBO26" s="308"/>
      <c r="IBP26" s="308"/>
      <c r="IBQ26" s="308"/>
      <c r="IBR26" s="308"/>
      <c r="IBS26" s="308"/>
      <c r="IBT26" s="308"/>
      <c r="IBU26" s="308"/>
      <c r="IBV26" s="308"/>
      <c r="IBW26" s="308"/>
      <c r="IBX26" s="308"/>
      <c r="IBY26" s="308"/>
      <c r="IBZ26" s="308"/>
      <c r="ICA26" s="308"/>
      <c r="ICB26" s="308"/>
      <c r="ICC26" s="308"/>
      <c r="ICD26" s="308"/>
      <c r="ICE26" s="308"/>
      <c r="ICF26" s="308"/>
      <c r="ICG26" s="308"/>
      <c r="ICH26" s="308"/>
      <c r="ICI26" s="308"/>
      <c r="ICJ26" s="308"/>
      <c r="ICK26" s="308"/>
      <c r="ICL26" s="308"/>
      <c r="ICM26" s="308"/>
      <c r="ICN26" s="308"/>
      <c r="ICO26" s="308"/>
      <c r="ICP26" s="308"/>
      <c r="ICQ26" s="308"/>
      <c r="ICR26" s="308"/>
      <c r="ICS26" s="308"/>
      <c r="ICT26" s="308"/>
      <c r="ICU26" s="308"/>
      <c r="ICV26" s="308"/>
      <c r="ICW26" s="308"/>
      <c r="ICX26" s="308"/>
      <c r="ICY26" s="308"/>
      <c r="ICZ26" s="308"/>
      <c r="IDA26" s="308"/>
      <c r="IDB26" s="308"/>
      <c r="IDC26" s="308"/>
      <c r="IDD26" s="308"/>
      <c r="IDE26" s="308"/>
      <c r="IDF26" s="308"/>
      <c r="IDG26" s="308"/>
      <c r="IDH26" s="308"/>
      <c r="IDI26" s="308"/>
      <c r="IDJ26" s="308"/>
      <c r="IDK26" s="308"/>
      <c r="IDL26" s="308"/>
      <c r="IDM26" s="308"/>
      <c r="IDN26" s="308"/>
      <c r="IDO26" s="308"/>
      <c r="IDP26" s="308"/>
      <c r="IDQ26" s="308"/>
      <c r="IDR26" s="308"/>
      <c r="IDS26" s="308"/>
      <c r="IDT26" s="308"/>
      <c r="IDU26" s="308"/>
      <c r="IDV26" s="308"/>
      <c r="IDW26" s="308"/>
      <c r="IDX26" s="308"/>
      <c r="IDY26" s="308"/>
      <c r="IDZ26" s="308"/>
      <c r="IEA26" s="308"/>
      <c r="IEB26" s="308"/>
      <c r="IEC26" s="308"/>
      <c r="IED26" s="308"/>
      <c r="IEE26" s="308"/>
      <c r="IEF26" s="308"/>
      <c r="IEG26" s="308"/>
      <c r="IEH26" s="308"/>
      <c r="IEI26" s="308"/>
      <c r="IEJ26" s="308"/>
      <c r="IEK26" s="308"/>
      <c r="IEL26" s="308"/>
      <c r="IEM26" s="308"/>
      <c r="IEN26" s="308"/>
      <c r="IEO26" s="308"/>
      <c r="IEP26" s="308"/>
      <c r="IEQ26" s="308"/>
      <c r="IER26" s="308"/>
      <c r="IES26" s="308"/>
      <c r="IET26" s="308"/>
      <c r="IEU26" s="308"/>
      <c r="IEV26" s="308"/>
      <c r="IEW26" s="308"/>
      <c r="IEX26" s="308"/>
      <c r="IEY26" s="308"/>
      <c r="IEZ26" s="308"/>
      <c r="IFA26" s="308"/>
      <c r="IFB26" s="308"/>
      <c r="IFC26" s="308"/>
      <c r="IFD26" s="308"/>
      <c r="IFE26" s="308"/>
      <c r="IFF26" s="308"/>
      <c r="IFG26" s="308"/>
      <c r="IFH26" s="308"/>
      <c r="IFI26" s="308"/>
      <c r="IFJ26" s="308"/>
      <c r="IFK26" s="308"/>
      <c r="IFL26" s="308"/>
      <c r="IFM26" s="308"/>
      <c r="IFN26" s="308"/>
      <c r="IFO26" s="308"/>
      <c r="IFP26" s="308"/>
      <c r="IFQ26" s="308"/>
      <c r="IFR26" s="308"/>
      <c r="IFS26" s="308"/>
      <c r="IFT26" s="308"/>
      <c r="IFU26" s="308"/>
      <c r="IFV26" s="308"/>
      <c r="IFW26" s="308"/>
      <c r="IFX26" s="308"/>
      <c r="IFY26" s="308"/>
      <c r="IFZ26" s="308"/>
      <c r="IGA26" s="308"/>
      <c r="IGB26" s="308"/>
      <c r="IGC26" s="308"/>
      <c r="IGD26" s="308"/>
      <c r="IGE26" s="308"/>
      <c r="IGF26" s="308"/>
      <c r="IGG26" s="308"/>
      <c r="IGH26" s="308"/>
      <c r="IGI26" s="308"/>
      <c r="IGJ26" s="308"/>
      <c r="IGK26" s="308"/>
      <c r="IGL26" s="308"/>
      <c r="IGM26" s="308"/>
      <c r="IGN26" s="308"/>
      <c r="IGO26" s="308"/>
      <c r="IGP26" s="308"/>
      <c r="IGQ26" s="308"/>
      <c r="IGR26" s="308"/>
      <c r="IGS26" s="308"/>
      <c r="IGT26" s="308"/>
      <c r="IGU26" s="308"/>
      <c r="IGV26" s="308"/>
      <c r="IGW26" s="308"/>
      <c r="IGX26" s="308"/>
      <c r="IGY26" s="308"/>
      <c r="IGZ26" s="308"/>
      <c r="IHA26" s="308"/>
      <c r="IHB26" s="308"/>
      <c r="IHC26" s="308"/>
      <c r="IHD26" s="308"/>
      <c r="IHE26" s="308"/>
      <c r="IHF26" s="308"/>
      <c r="IHG26" s="308"/>
      <c r="IHH26" s="308"/>
      <c r="IHI26" s="308"/>
      <c r="IHJ26" s="308"/>
      <c r="IHK26" s="308"/>
      <c r="IHL26" s="308"/>
      <c r="IHM26" s="308"/>
      <c r="IHN26" s="308"/>
      <c r="IHO26" s="308"/>
      <c r="IHP26" s="308"/>
      <c r="IHQ26" s="308"/>
      <c r="IHR26" s="308"/>
      <c r="IHS26" s="308"/>
      <c r="IHT26" s="308"/>
      <c r="IHU26" s="308"/>
      <c r="IHV26" s="308"/>
      <c r="IHW26" s="308"/>
      <c r="IHX26" s="308"/>
      <c r="IHY26" s="308"/>
      <c r="IHZ26" s="308"/>
      <c r="IIA26" s="308"/>
      <c r="IIB26" s="308"/>
      <c r="IIC26" s="308"/>
      <c r="IID26" s="308"/>
      <c r="IIE26" s="308"/>
      <c r="IIF26" s="308"/>
      <c r="IIG26" s="308"/>
      <c r="IIH26" s="308"/>
      <c r="III26" s="308"/>
      <c r="IIJ26" s="308"/>
      <c r="IIK26" s="308"/>
      <c r="IIL26" s="308"/>
      <c r="IIM26" s="308"/>
      <c r="IIN26" s="308"/>
      <c r="IIO26" s="308"/>
      <c r="IIP26" s="308"/>
      <c r="IIQ26" s="308"/>
      <c r="IIR26" s="308"/>
      <c r="IIS26" s="308"/>
      <c r="IIT26" s="308"/>
      <c r="IIU26" s="308"/>
      <c r="IIV26" s="308"/>
      <c r="IIW26" s="308"/>
      <c r="IIX26" s="308"/>
      <c r="IIY26" s="308"/>
      <c r="IIZ26" s="308"/>
      <c r="IJA26" s="308"/>
      <c r="IJB26" s="308"/>
      <c r="IJC26" s="308"/>
      <c r="IJD26" s="308"/>
      <c r="IJE26" s="308"/>
      <c r="IJF26" s="308"/>
      <c r="IJG26" s="308"/>
      <c r="IJH26" s="308"/>
      <c r="IJI26" s="308"/>
      <c r="IJJ26" s="308"/>
      <c r="IJK26" s="308"/>
      <c r="IJL26" s="308"/>
      <c r="IJM26" s="308"/>
      <c r="IJN26" s="308"/>
      <c r="IJO26" s="308"/>
      <c r="IJP26" s="308"/>
      <c r="IJQ26" s="308"/>
      <c r="IJR26" s="308"/>
      <c r="IJS26" s="308"/>
      <c r="IJT26" s="308"/>
      <c r="IJU26" s="308"/>
      <c r="IJV26" s="308"/>
      <c r="IJW26" s="308"/>
      <c r="IJX26" s="308"/>
      <c r="IJY26" s="308"/>
      <c r="IJZ26" s="308"/>
      <c r="IKA26" s="308"/>
      <c r="IKB26" s="308"/>
      <c r="IKC26" s="308"/>
      <c r="IKD26" s="308"/>
      <c r="IKE26" s="308"/>
      <c r="IKF26" s="308"/>
      <c r="IKG26" s="308"/>
      <c r="IKH26" s="308"/>
      <c r="IKI26" s="308"/>
      <c r="IKJ26" s="308"/>
      <c r="IKK26" s="308"/>
      <c r="IKL26" s="308"/>
      <c r="IKM26" s="308"/>
      <c r="IKN26" s="308"/>
      <c r="IKO26" s="308"/>
      <c r="IKP26" s="308"/>
      <c r="IKQ26" s="308"/>
      <c r="IKR26" s="308"/>
      <c r="IKS26" s="308"/>
      <c r="IKT26" s="308"/>
      <c r="IKU26" s="308"/>
      <c r="IKV26" s="308"/>
      <c r="IKW26" s="308"/>
      <c r="IKX26" s="308"/>
      <c r="IKY26" s="308"/>
      <c r="IKZ26" s="308"/>
      <c r="ILA26" s="308"/>
      <c r="ILB26" s="308"/>
      <c r="ILC26" s="308"/>
      <c r="ILD26" s="308"/>
      <c r="ILE26" s="308"/>
      <c r="ILF26" s="308"/>
      <c r="ILG26" s="308"/>
      <c r="ILH26" s="308"/>
      <c r="ILI26" s="308"/>
      <c r="ILJ26" s="308"/>
      <c r="ILK26" s="308"/>
      <c r="ILL26" s="308"/>
      <c r="ILM26" s="308"/>
      <c r="ILN26" s="308"/>
      <c r="ILO26" s="308"/>
      <c r="ILP26" s="308"/>
      <c r="ILQ26" s="308"/>
      <c r="ILR26" s="308"/>
      <c r="ILS26" s="308"/>
      <c r="ILT26" s="308"/>
      <c r="ILU26" s="308"/>
      <c r="ILV26" s="308"/>
      <c r="ILW26" s="308"/>
      <c r="ILX26" s="308"/>
      <c r="ILY26" s="308"/>
      <c r="ILZ26" s="308"/>
      <c r="IMA26" s="308"/>
      <c r="IMB26" s="308"/>
      <c r="IMC26" s="308"/>
      <c r="IMD26" s="308"/>
      <c r="IME26" s="308"/>
      <c r="IMF26" s="308"/>
      <c r="IMG26" s="308"/>
      <c r="IMH26" s="308"/>
      <c r="IMI26" s="308"/>
      <c r="IMJ26" s="308"/>
      <c r="IMK26" s="308"/>
      <c r="IML26" s="308"/>
      <c r="IMM26" s="308"/>
      <c r="IMN26" s="308"/>
      <c r="IMO26" s="308"/>
      <c r="IMP26" s="308"/>
      <c r="IMQ26" s="308"/>
      <c r="IMR26" s="308"/>
      <c r="IMS26" s="308"/>
      <c r="IMT26" s="308"/>
      <c r="IMU26" s="308"/>
      <c r="IMV26" s="308"/>
      <c r="IMW26" s="308"/>
      <c r="IMX26" s="308"/>
      <c r="IMY26" s="308"/>
      <c r="IMZ26" s="308"/>
      <c r="INA26" s="308"/>
      <c r="INB26" s="308"/>
      <c r="INC26" s="308"/>
      <c r="IND26" s="308"/>
      <c r="INE26" s="308"/>
      <c r="INF26" s="308"/>
      <c r="ING26" s="308"/>
      <c r="INH26" s="308"/>
      <c r="INI26" s="308"/>
      <c r="INJ26" s="308"/>
      <c r="INK26" s="308"/>
      <c r="INL26" s="308"/>
      <c r="INM26" s="308"/>
      <c r="INN26" s="308"/>
      <c r="INO26" s="308"/>
      <c r="INP26" s="308"/>
      <c r="INQ26" s="308"/>
      <c r="INR26" s="308"/>
      <c r="INS26" s="308"/>
      <c r="INT26" s="308"/>
      <c r="INU26" s="308"/>
      <c r="INV26" s="308"/>
      <c r="INW26" s="308"/>
      <c r="INX26" s="308"/>
      <c r="INY26" s="308"/>
      <c r="INZ26" s="308"/>
      <c r="IOA26" s="308"/>
      <c r="IOB26" s="308"/>
      <c r="IOC26" s="308"/>
      <c r="IOD26" s="308"/>
      <c r="IOE26" s="308"/>
      <c r="IOF26" s="308"/>
      <c r="IOG26" s="308"/>
      <c r="IOH26" s="308"/>
      <c r="IOI26" s="308"/>
      <c r="IOJ26" s="308"/>
      <c r="IOK26" s="308"/>
      <c r="IOL26" s="308"/>
      <c r="IOM26" s="308"/>
      <c r="ION26" s="308"/>
      <c r="IOO26" s="308"/>
      <c r="IOP26" s="308"/>
      <c r="IOQ26" s="308"/>
      <c r="IOR26" s="308"/>
      <c r="IOS26" s="308"/>
      <c r="IOT26" s="308"/>
      <c r="IOU26" s="308"/>
      <c r="IOV26" s="308"/>
      <c r="IOW26" s="308"/>
      <c r="IOX26" s="308"/>
      <c r="IOY26" s="308"/>
      <c r="IOZ26" s="308"/>
      <c r="IPA26" s="308"/>
      <c r="IPB26" s="308"/>
      <c r="IPC26" s="308"/>
      <c r="IPD26" s="308"/>
      <c r="IPE26" s="308"/>
      <c r="IPF26" s="308"/>
      <c r="IPG26" s="308"/>
      <c r="IPH26" s="308"/>
      <c r="IPI26" s="308"/>
      <c r="IPJ26" s="308"/>
      <c r="IPK26" s="308"/>
      <c r="IPL26" s="308"/>
      <c r="IPM26" s="308"/>
      <c r="IPN26" s="308"/>
      <c r="IPO26" s="308"/>
      <c r="IPP26" s="308"/>
      <c r="IPQ26" s="308"/>
      <c r="IPR26" s="308"/>
      <c r="IPS26" s="308"/>
      <c r="IPT26" s="308"/>
      <c r="IPU26" s="308"/>
      <c r="IPV26" s="308"/>
      <c r="IPW26" s="308"/>
      <c r="IPX26" s="308"/>
      <c r="IPY26" s="308"/>
      <c r="IPZ26" s="308"/>
      <c r="IQA26" s="308"/>
      <c r="IQB26" s="308"/>
      <c r="IQC26" s="308"/>
      <c r="IQD26" s="308"/>
      <c r="IQE26" s="308"/>
      <c r="IQF26" s="308"/>
      <c r="IQG26" s="308"/>
      <c r="IQH26" s="308"/>
      <c r="IQI26" s="308"/>
      <c r="IQJ26" s="308"/>
      <c r="IQK26" s="308"/>
      <c r="IQL26" s="308"/>
      <c r="IQM26" s="308"/>
      <c r="IQN26" s="308"/>
      <c r="IQO26" s="308"/>
      <c r="IQP26" s="308"/>
      <c r="IQQ26" s="308"/>
      <c r="IQR26" s="308"/>
      <c r="IQS26" s="308"/>
      <c r="IQT26" s="308"/>
      <c r="IQU26" s="308"/>
      <c r="IQV26" s="308"/>
      <c r="IQW26" s="308"/>
      <c r="IQX26" s="308"/>
      <c r="IQY26" s="308"/>
      <c r="IQZ26" s="308"/>
      <c r="IRA26" s="308"/>
      <c r="IRB26" s="308"/>
      <c r="IRC26" s="308"/>
      <c r="IRD26" s="308"/>
      <c r="IRE26" s="308"/>
      <c r="IRF26" s="308"/>
      <c r="IRG26" s="308"/>
      <c r="IRH26" s="308"/>
      <c r="IRI26" s="308"/>
      <c r="IRJ26" s="308"/>
      <c r="IRK26" s="308"/>
      <c r="IRL26" s="308"/>
      <c r="IRM26" s="308"/>
      <c r="IRN26" s="308"/>
      <c r="IRO26" s="308"/>
      <c r="IRP26" s="308"/>
      <c r="IRQ26" s="308"/>
      <c r="IRR26" s="308"/>
      <c r="IRS26" s="308"/>
      <c r="IRT26" s="308"/>
      <c r="IRU26" s="308"/>
      <c r="IRV26" s="308"/>
      <c r="IRW26" s="308"/>
      <c r="IRX26" s="308"/>
      <c r="IRY26" s="308"/>
      <c r="IRZ26" s="308"/>
      <c r="ISA26" s="308"/>
      <c r="ISB26" s="308"/>
      <c r="ISC26" s="308"/>
      <c r="ISD26" s="308"/>
      <c r="ISE26" s="308"/>
      <c r="ISF26" s="308"/>
      <c r="ISG26" s="308"/>
      <c r="ISH26" s="308"/>
      <c r="ISI26" s="308"/>
      <c r="ISJ26" s="308"/>
      <c r="ISK26" s="308"/>
      <c r="ISL26" s="308"/>
      <c r="ISM26" s="308"/>
      <c r="ISN26" s="308"/>
      <c r="ISO26" s="308"/>
      <c r="ISP26" s="308"/>
      <c r="ISQ26" s="308"/>
      <c r="ISR26" s="308"/>
      <c r="ISS26" s="308"/>
      <c r="IST26" s="308"/>
      <c r="ISU26" s="308"/>
      <c r="ISV26" s="308"/>
      <c r="ISW26" s="308"/>
      <c r="ISX26" s="308"/>
      <c r="ISY26" s="308"/>
      <c r="ISZ26" s="308"/>
      <c r="ITA26" s="308"/>
      <c r="ITB26" s="308"/>
      <c r="ITC26" s="308"/>
      <c r="ITD26" s="308"/>
      <c r="ITE26" s="308"/>
      <c r="ITF26" s="308"/>
      <c r="ITG26" s="308"/>
      <c r="ITH26" s="308"/>
      <c r="ITI26" s="308"/>
      <c r="ITJ26" s="308"/>
      <c r="ITK26" s="308"/>
      <c r="ITL26" s="308"/>
      <c r="ITM26" s="308"/>
      <c r="ITN26" s="308"/>
      <c r="ITO26" s="308"/>
      <c r="ITP26" s="308"/>
      <c r="ITQ26" s="308"/>
      <c r="ITR26" s="308"/>
      <c r="ITS26" s="308"/>
      <c r="ITT26" s="308"/>
      <c r="ITU26" s="308"/>
      <c r="ITV26" s="308"/>
      <c r="ITW26" s="308"/>
      <c r="ITX26" s="308"/>
      <c r="ITY26" s="308"/>
      <c r="ITZ26" s="308"/>
      <c r="IUA26" s="308"/>
      <c r="IUB26" s="308"/>
      <c r="IUC26" s="308"/>
      <c r="IUD26" s="308"/>
      <c r="IUE26" s="308"/>
      <c r="IUF26" s="308"/>
      <c r="IUG26" s="308"/>
      <c r="IUH26" s="308"/>
      <c r="IUI26" s="308"/>
      <c r="IUJ26" s="308"/>
      <c r="IUK26" s="308"/>
      <c r="IUL26" s="308"/>
      <c r="IUM26" s="308"/>
      <c r="IUN26" s="308"/>
      <c r="IUO26" s="308"/>
      <c r="IUP26" s="308"/>
      <c r="IUQ26" s="308"/>
      <c r="IUR26" s="308"/>
      <c r="IUS26" s="308"/>
      <c r="IUT26" s="308"/>
      <c r="IUU26" s="308"/>
      <c r="IUV26" s="308"/>
      <c r="IUW26" s="308"/>
      <c r="IUX26" s="308"/>
      <c r="IUY26" s="308"/>
      <c r="IUZ26" s="308"/>
      <c r="IVA26" s="308"/>
      <c r="IVB26" s="308"/>
      <c r="IVC26" s="308"/>
      <c r="IVD26" s="308"/>
      <c r="IVE26" s="308"/>
      <c r="IVF26" s="308"/>
      <c r="IVG26" s="308"/>
      <c r="IVH26" s="308"/>
      <c r="IVI26" s="308"/>
      <c r="IVJ26" s="308"/>
      <c r="IVK26" s="308"/>
      <c r="IVL26" s="308"/>
      <c r="IVM26" s="308"/>
      <c r="IVN26" s="308"/>
      <c r="IVO26" s="308"/>
      <c r="IVP26" s="308"/>
      <c r="IVQ26" s="308"/>
      <c r="IVR26" s="308"/>
      <c r="IVS26" s="308"/>
      <c r="IVT26" s="308"/>
      <c r="IVU26" s="308"/>
      <c r="IVV26" s="308"/>
      <c r="IVW26" s="308"/>
      <c r="IVX26" s="308"/>
      <c r="IVY26" s="308"/>
      <c r="IVZ26" s="308"/>
      <c r="IWA26" s="308"/>
      <c r="IWB26" s="308"/>
      <c r="IWC26" s="308"/>
      <c r="IWD26" s="308"/>
      <c r="IWE26" s="308"/>
      <c r="IWF26" s="308"/>
      <c r="IWG26" s="308"/>
      <c r="IWH26" s="308"/>
      <c r="IWI26" s="308"/>
      <c r="IWJ26" s="308"/>
      <c r="IWK26" s="308"/>
      <c r="IWL26" s="308"/>
      <c r="IWM26" s="308"/>
      <c r="IWN26" s="308"/>
      <c r="IWO26" s="308"/>
      <c r="IWP26" s="308"/>
      <c r="IWQ26" s="308"/>
      <c r="IWR26" s="308"/>
      <c r="IWS26" s="308"/>
      <c r="IWT26" s="308"/>
      <c r="IWU26" s="308"/>
      <c r="IWV26" s="308"/>
      <c r="IWW26" s="308"/>
      <c r="IWX26" s="308"/>
      <c r="IWY26" s="308"/>
      <c r="IWZ26" s="308"/>
      <c r="IXA26" s="308"/>
      <c r="IXB26" s="308"/>
      <c r="IXC26" s="308"/>
      <c r="IXD26" s="308"/>
      <c r="IXE26" s="308"/>
      <c r="IXF26" s="308"/>
      <c r="IXG26" s="308"/>
      <c r="IXH26" s="308"/>
      <c r="IXI26" s="308"/>
      <c r="IXJ26" s="308"/>
      <c r="IXK26" s="308"/>
      <c r="IXL26" s="308"/>
      <c r="IXM26" s="308"/>
      <c r="IXN26" s="308"/>
      <c r="IXO26" s="308"/>
      <c r="IXP26" s="308"/>
      <c r="IXQ26" s="308"/>
      <c r="IXR26" s="308"/>
      <c r="IXS26" s="308"/>
      <c r="IXT26" s="308"/>
      <c r="IXU26" s="308"/>
      <c r="IXV26" s="308"/>
      <c r="IXW26" s="308"/>
      <c r="IXX26" s="308"/>
      <c r="IXY26" s="308"/>
      <c r="IXZ26" s="308"/>
      <c r="IYA26" s="308"/>
      <c r="IYB26" s="308"/>
      <c r="IYC26" s="308"/>
      <c r="IYD26" s="308"/>
      <c r="IYE26" s="308"/>
      <c r="IYF26" s="308"/>
      <c r="IYG26" s="308"/>
      <c r="IYH26" s="308"/>
      <c r="IYI26" s="308"/>
      <c r="IYJ26" s="308"/>
      <c r="IYK26" s="308"/>
      <c r="IYL26" s="308"/>
      <c r="IYM26" s="308"/>
      <c r="IYN26" s="308"/>
      <c r="IYO26" s="308"/>
      <c r="IYP26" s="308"/>
      <c r="IYQ26" s="308"/>
      <c r="IYR26" s="308"/>
      <c r="IYS26" s="308"/>
      <c r="IYT26" s="308"/>
      <c r="IYU26" s="308"/>
      <c r="IYV26" s="308"/>
      <c r="IYW26" s="308"/>
      <c r="IYX26" s="308"/>
      <c r="IYY26" s="308"/>
      <c r="IYZ26" s="308"/>
      <c r="IZA26" s="308"/>
      <c r="IZB26" s="308"/>
      <c r="IZC26" s="308"/>
      <c r="IZD26" s="308"/>
      <c r="IZE26" s="308"/>
      <c r="IZF26" s="308"/>
      <c r="IZG26" s="308"/>
      <c r="IZH26" s="308"/>
      <c r="IZI26" s="308"/>
      <c r="IZJ26" s="308"/>
      <c r="IZK26" s="308"/>
      <c r="IZL26" s="308"/>
      <c r="IZM26" s="308"/>
      <c r="IZN26" s="308"/>
      <c r="IZO26" s="308"/>
      <c r="IZP26" s="308"/>
      <c r="IZQ26" s="308"/>
      <c r="IZR26" s="308"/>
      <c r="IZS26" s="308"/>
      <c r="IZT26" s="308"/>
      <c r="IZU26" s="308"/>
      <c r="IZV26" s="308"/>
      <c r="IZW26" s="308"/>
      <c r="IZX26" s="308"/>
      <c r="IZY26" s="308"/>
      <c r="IZZ26" s="308"/>
      <c r="JAA26" s="308"/>
      <c r="JAB26" s="308"/>
      <c r="JAC26" s="308"/>
      <c r="JAD26" s="308"/>
      <c r="JAE26" s="308"/>
      <c r="JAF26" s="308"/>
      <c r="JAG26" s="308"/>
      <c r="JAH26" s="308"/>
      <c r="JAI26" s="308"/>
      <c r="JAJ26" s="308"/>
      <c r="JAK26" s="308"/>
      <c r="JAL26" s="308"/>
      <c r="JAM26" s="308"/>
      <c r="JAN26" s="308"/>
      <c r="JAO26" s="308"/>
      <c r="JAP26" s="308"/>
      <c r="JAQ26" s="308"/>
      <c r="JAR26" s="308"/>
      <c r="JAS26" s="308"/>
      <c r="JAT26" s="308"/>
      <c r="JAU26" s="308"/>
      <c r="JAV26" s="308"/>
      <c r="JAW26" s="308"/>
      <c r="JAX26" s="308"/>
      <c r="JAY26" s="308"/>
      <c r="JAZ26" s="308"/>
      <c r="JBA26" s="308"/>
      <c r="JBB26" s="308"/>
      <c r="JBC26" s="308"/>
      <c r="JBD26" s="308"/>
      <c r="JBE26" s="308"/>
      <c r="JBF26" s="308"/>
      <c r="JBG26" s="308"/>
      <c r="JBH26" s="308"/>
      <c r="JBI26" s="308"/>
      <c r="JBJ26" s="308"/>
      <c r="JBK26" s="308"/>
      <c r="JBL26" s="308"/>
      <c r="JBM26" s="308"/>
      <c r="JBN26" s="308"/>
      <c r="JBO26" s="308"/>
      <c r="JBP26" s="308"/>
      <c r="JBQ26" s="308"/>
      <c r="JBR26" s="308"/>
      <c r="JBS26" s="308"/>
      <c r="JBT26" s="308"/>
      <c r="JBU26" s="308"/>
      <c r="JBV26" s="308"/>
      <c r="JBW26" s="308"/>
      <c r="JBX26" s="308"/>
      <c r="JBY26" s="308"/>
      <c r="JBZ26" s="308"/>
      <c r="JCA26" s="308"/>
      <c r="JCB26" s="308"/>
      <c r="JCC26" s="308"/>
      <c r="JCD26" s="308"/>
      <c r="JCE26" s="308"/>
      <c r="JCF26" s="308"/>
      <c r="JCG26" s="308"/>
      <c r="JCH26" s="308"/>
      <c r="JCI26" s="308"/>
      <c r="JCJ26" s="308"/>
      <c r="JCK26" s="308"/>
      <c r="JCL26" s="308"/>
      <c r="JCM26" s="308"/>
      <c r="JCN26" s="308"/>
      <c r="JCO26" s="308"/>
      <c r="JCP26" s="308"/>
      <c r="JCQ26" s="308"/>
      <c r="JCR26" s="308"/>
      <c r="JCS26" s="308"/>
      <c r="JCT26" s="308"/>
      <c r="JCU26" s="308"/>
      <c r="JCV26" s="308"/>
      <c r="JCW26" s="308"/>
      <c r="JCX26" s="308"/>
      <c r="JCY26" s="308"/>
      <c r="JCZ26" s="308"/>
      <c r="JDA26" s="308"/>
      <c r="JDB26" s="308"/>
      <c r="JDC26" s="308"/>
      <c r="JDD26" s="308"/>
      <c r="JDE26" s="308"/>
      <c r="JDF26" s="308"/>
      <c r="JDG26" s="308"/>
      <c r="JDH26" s="308"/>
      <c r="JDI26" s="308"/>
      <c r="JDJ26" s="308"/>
      <c r="JDK26" s="308"/>
      <c r="JDL26" s="308"/>
      <c r="JDM26" s="308"/>
      <c r="JDN26" s="308"/>
      <c r="JDO26" s="308"/>
      <c r="JDP26" s="308"/>
      <c r="JDQ26" s="308"/>
      <c r="JDR26" s="308"/>
      <c r="JDS26" s="308"/>
      <c r="JDT26" s="308"/>
      <c r="JDU26" s="308"/>
      <c r="JDV26" s="308"/>
      <c r="JDW26" s="308"/>
      <c r="JDX26" s="308"/>
      <c r="JDY26" s="308"/>
      <c r="JDZ26" s="308"/>
      <c r="JEA26" s="308"/>
      <c r="JEB26" s="308"/>
      <c r="JEC26" s="308"/>
      <c r="JED26" s="308"/>
      <c r="JEE26" s="308"/>
      <c r="JEF26" s="308"/>
      <c r="JEG26" s="308"/>
      <c r="JEH26" s="308"/>
      <c r="JEI26" s="308"/>
      <c r="JEJ26" s="308"/>
      <c r="JEK26" s="308"/>
      <c r="JEL26" s="308"/>
      <c r="JEM26" s="308"/>
      <c r="JEN26" s="308"/>
      <c r="JEO26" s="308"/>
      <c r="JEP26" s="308"/>
      <c r="JEQ26" s="308"/>
      <c r="JER26" s="308"/>
      <c r="JES26" s="308"/>
      <c r="JET26" s="308"/>
      <c r="JEU26" s="308"/>
      <c r="JEV26" s="308"/>
      <c r="JEW26" s="308"/>
      <c r="JEX26" s="308"/>
      <c r="JEY26" s="308"/>
      <c r="JEZ26" s="308"/>
      <c r="JFA26" s="308"/>
      <c r="JFB26" s="308"/>
      <c r="JFC26" s="308"/>
      <c r="JFD26" s="308"/>
      <c r="JFE26" s="308"/>
      <c r="JFF26" s="308"/>
      <c r="JFG26" s="308"/>
      <c r="JFH26" s="308"/>
      <c r="JFI26" s="308"/>
      <c r="JFJ26" s="308"/>
      <c r="JFK26" s="308"/>
      <c r="JFL26" s="308"/>
      <c r="JFM26" s="308"/>
      <c r="JFN26" s="308"/>
      <c r="JFO26" s="308"/>
      <c r="JFP26" s="308"/>
      <c r="JFQ26" s="308"/>
      <c r="JFR26" s="308"/>
      <c r="JFS26" s="308"/>
      <c r="JFT26" s="308"/>
      <c r="JFU26" s="308"/>
      <c r="JFV26" s="308"/>
      <c r="JFW26" s="308"/>
      <c r="JFX26" s="308"/>
      <c r="JFY26" s="308"/>
      <c r="JFZ26" s="308"/>
      <c r="JGA26" s="308"/>
      <c r="JGB26" s="308"/>
      <c r="JGC26" s="308"/>
      <c r="JGD26" s="308"/>
      <c r="JGE26" s="308"/>
      <c r="JGF26" s="308"/>
      <c r="JGG26" s="308"/>
      <c r="JGH26" s="308"/>
      <c r="JGI26" s="308"/>
      <c r="JGJ26" s="308"/>
      <c r="JGK26" s="308"/>
      <c r="JGL26" s="308"/>
      <c r="JGM26" s="308"/>
      <c r="JGN26" s="308"/>
      <c r="JGO26" s="308"/>
      <c r="JGP26" s="308"/>
      <c r="JGQ26" s="308"/>
      <c r="JGR26" s="308"/>
      <c r="JGS26" s="308"/>
      <c r="JGT26" s="308"/>
      <c r="JGU26" s="308"/>
      <c r="JGV26" s="308"/>
      <c r="JGW26" s="308"/>
      <c r="JGX26" s="308"/>
      <c r="JGY26" s="308"/>
      <c r="JGZ26" s="308"/>
      <c r="JHA26" s="308"/>
      <c r="JHB26" s="308"/>
      <c r="JHC26" s="308"/>
      <c r="JHD26" s="308"/>
      <c r="JHE26" s="308"/>
      <c r="JHF26" s="308"/>
      <c r="JHG26" s="308"/>
      <c r="JHH26" s="308"/>
      <c r="JHI26" s="308"/>
      <c r="JHJ26" s="308"/>
      <c r="JHK26" s="308"/>
      <c r="JHL26" s="308"/>
      <c r="JHM26" s="308"/>
      <c r="JHN26" s="308"/>
      <c r="JHO26" s="308"/>
      <c r="JHP26" s="308"/>
      <c r="JHQ26" s="308"/>
      <c r="JHR26" s="308"/>
      <c r="JHS26" s="308"/>
      <c r="JHT26" s="308"/>
      <c r="JHU26" s="308"/>
      <c r="JHV26" s="308"/>
      <c r="JHW26" s="308"/>
      <c r="JHX26" s="308"/>
      <c r="JHY26" s="308"/>
      <c r="JHZ26" s="308"/>
      <c r="JIA26" s="308"/>
      <c r="JIB26" s="308"/>
      <c r="JIC26" s="308"/>
      <c r="JID26" s="308"/>
      <c r="JIE26" s="308"/>
      <c r="JIF26" s="308"/>
      <c r="JIG26" s="308"/>
      <c r="JIH26" s="308"/>
      <c r="JII26" s="308"/>
      <c r="JIJ26" s="308"/>
      <c r="JIK26" s="308"/>
      <c r="JIL26" s="308"/>
      <c r="JIM26" s="308"/>
      <c r="JIN26" s="308"/>
      <c r="JIO26" s="308"/>
      <c r="JIP26" s="308"/>
      <c r="JIQ26" s="308"/>
      <c r="JIR26" s="308"/>
      <c r="JIS26" s="308"/>
      <c r="JIT26" s="308"/>
      <c r="JIU26" s="308"/>
      <c r="JIV26" s="308"/>
      <c r="JIW26" s="308"/>
      <c r="JIX26" s="308"/>
      <c r="JIY26" s="308"/>
      <c r="JIZ26" s="308"/>
      <c r="JJA26" s="308"/>
      <c r="JJB26" s="308"/>
      <c r="JJC26" s="308"/>
      <c r="JJD26" s="308"/>
      <c r="JJE26" s="308"/>
      <c r="JJF26" s="308"/>
      <c r="JJG26" s="308"/>
      <c r="JJH26" s="308"/>
      <c r="JJI26" s="308"/>
      <c r="JJJ26" s="308"/>
      <c r="JJK26" s="308"/>
      <c r="JJL26" s="308"/>
      <c r="JJM26" s="308"/>
      <c r="JJN26" s="308"/>
      <c r="JJO26" s="308"/>
      <c r="JJP26" s="308"/>
      <c r="JJQ26" s="308"/>
      <c r="JJR26" s="308"/>
      <c r="JJS26" s="308"/>
      <c r="JJT26" s="308"/>
      <c r="JJU26" s="308"/>
      <c r="JJV26" s="308"/>
      <c r="JJW26" s="308"/>
      <c r="JJX26" s="308"/>
      <c r="JJY26" s="308"/>
      <c r="JJZ26" s="308"/>
      <c r="JKA26" s="308"/>
      <c r="JKB26" s="308"/>
      <c r="JKC26" s="308"/>
      <c r="JKD26" s="308"/>
      <c r="JKE26" s="308"/>
      <c r="JKF26" s="308"/>
      <c r="JKG26" s="308"/>
      <c r="JKH26" s="308"/>
      <c r="JKI26" s="308"/>
      <c r="JKJ26" s="308"/>
      <c r="JKK26" s="308"/>
      <c r="JKL26" s="308"/>
      <c r="JKM26" s="308"/>
      <c r="JKN26" s="308"/>
      <c r="JKO26" s="308"/>
      <c r="JKP26" s="308"/>
      <c r="JKQ26" s="308"/>
      <c r="JKR26" s="308"/>
      <c r="JKS26" s="308"/>
      <c r="JKT26" s="308"/>
      <c r="JKU26" s="308"/>
      <c r="JKV26" s="308"/>
      <c r="JKW26" s="308"/>
      <c r="JKX26" s="308"/>
      <c r="JKY26" s="308"/>
      <c r="JKZ26" s="308"/>
      <c r="JLA26" s="308"/>
      <c r="JLB26" s="308"/>
      <c r="JLC26" s="308"/>
      <c r="JLD26" s="308"/>
      <c r="JLE26" s="308"/>
      <c r="JLF26" s="308"/>
      <c r="JLG26" s="308"/>
      <c r="JLH26" s="308"/>
      <c r="JLI26" s="308"/>
      <c r="JLJ26" s="308"/>
      <c r="JLK26" s="308"/>
      <c r="JLL26" s="308"/>
      <c r="JLM26" s="308"/>
      <c r="JLN26" s="308"/>
      <c r="JLO26" s="308"/>
      <c r="JLP26" s="308"/>
      <c r="JLQ26" s="308"/>
      <c r="JLR26" s="308"/>
      <c r="JLS26" s="308"/>
      <c r="JLT26" s="308"/>
      <c r="JLU26" s="308"/>
      <c r="JLV26" s="308"/>
      <c r="JLW26" s="308"/>
      <c r="JLX26" s="308"/>
      <c r="JLY26" s="308"/>
      <c r="JLZ26" s="308"/>
      <c r="JMA26" s="308"/>
      <c r="JMB26" s="308"/>
      <c r="JMC26" s="308"/>
      <c r="JMD26" s="308"/>
      <c r="JME26" s="308"/>
      <c r="JMF26" s="308"/>
      <c r="JMG26" s="308"/>
      <c r="JMH26" s="308"/>
      <c r="JMI26" s="308"/>
      <c r="JMJ26" s="308"/>
      <c r="JMK26" s="308"/>
      <c r="JML26" s="308"/>
      <c r="JMM26" s="308"/>
      <c r="JMN26" s="308"/>
      <c r="JMO26" s="308"/>
      <c r="JMP26" s="308"/>
      <c r="JMQ26" s="308"/>
      <c r="JMR26" s="308"/>
      <c r="JMS26" s="308"/>
      <c r="JMT26" s="308"/>
      <c r="JMU26" s="308"/>
      <c r="JMV26" s="308"/>
      <c r="JMW26" s="308"/>
      <c r="JMX26" s="308"/>
      <c r="JMY26" s="308"/>
      <c r="JMZ26" s="308"/>
      <c r="JNA26" s="308"/>
      <c r="JNB26" s="308"/>
      <c r="JNC26" s="308"/>
      <c r="JND26" s="308"/>
      <c r="JNE26" s="308"/>
      <c r="JNF26" s="308"/>
      <c r="JNG26" s="308"/>
      <c r="JNH26" s="308"/>
      <c r="JNI26" s="308"/>
      <c r="JNJ26" s="308"/>
      <c r="JNK26" s="308"/>
      <c r="JNL26" s="308"/>
      <c r="JNM26" s="308"/>
      <c r="JNN26" s="308"/>
      <c r="JNO26" s="308"/>
      <c r="JNP26" s="308"/>
      <c r="JNQ26" s="308"/>
      <c r="JNR26" s="308"/>
      <c r="JNS26" s="308"/>
      <c r="JNT26" s="308"/>
      <c r="JNU26" s="308"/>
      <c r="JNV26" s="308"/>
      <c r="JNW26" s="308"/>
      <c r="JNX26" s="308"/>
      <c r="JNY26" s="308"/>
      <c r="JNZ26" s="308"/>
      <c r="JOA26" s="308"/>
      <c r="JOB26" s="308"/>
      <c r="JOC26" s="308"/>
      <c r="JOD26" s="308"/>
      <c r="JOE26" s="308"/>
      <c r="JOF26" s="308"/>
      <c r="JOG26" s="308"/>
      <c r="JOH26" s="308"/>
      <c r="JOI26" s="308"/>
      <c r="JOJ26" s="308"/>
      <c r="JOK26" s="308"/>
      <c r="JOL26" s="308"/>
      <c r="JOM26" s="308"/>
      <c r="JON26" s="308"/>
      <c r="JOO26" s="308"/>
      <c r="JOP26" s="308"/>
      <c r="JOQ26" s="308"/>
      <c r="JOR26" s="308"/>
      <c r="JOS26" s="308"/>
      <c r="JOT26" s="308"/>
      <c r="JOU26" s="308"/>
      <c r="JOV26" s="308"/>
      <c r="JOW26" s="308"/>
      <c r="JOX26" s="308"/>
      <c r="JOY26" s="308"/>
      <c r="JOZ26" s="308"/>
      <c r="JPA26" s="308"/>
      <c r="JPB26" s="308"/>
      <c r="JPC26" s="308"/>
      <c r="JPD26" s="308"/>
      <c r="JPE26" s="308"/>
      <c r="JPF26" s="308"/>
      <c r="JPG26" s="308"/>
      <c r="JPH26" s="308"/>
      <c r="JPI26" s="308"/>
      <c r="JPJ26" s="308"/>
      <c r="JPK26" s="308"/>
      <c r="JPL26" s="308"/>
      <c r="JPM26" s="308"/>
      <c r="JPN26" s="308"/>
      <c r="JPO26" s="308"/>
      <c r="JPP26" s="308"/>
      <c r="JPQ26" s="308"/>
      <c r="JPR26" s="308"/>
      <c r="JPS26" s="308"/>
      <c r="JPT26" s="308"/>
      <c r="JPU26" s="308"/>
      <c r="JPV26" s="308"/>
      <c r="JPW26" s="308"/>
      <c r="JPX26" s="308"/>
      <c r="JPY26" s="308"/>
      <c r="JPZ26" s="308"/>
      <c r="JQA26" s="308"/>
      <c r="JQB26" s="308"/>
      <c r="JQC26" s="308"/>
      <c r="JQD26" s="308"/>
      <c r="JQE26" s="308"/>
      <c r="JQF26" s="308"/>
      <c r="JQG26" s="308"/>
      <c r="JQH26" s="308"/>
      <c r="JQI26" s="308"/>
      <c r="JQJ26" s="308"/>
      <c r="JQK26" s="308"/>
      <c r="JQL26" s="308"/>
      <c r="JQM26" s="308"/>
      <c r="JQN26" s="308"/>
      <c r="JQO26" s="308"/>
      <c r="JQP26" s="308"/>
      <c r="JQQ26" s="308"/>
      <c r="JQR26" s="308"/>
      <c r="JQS26" s="308"/>
      <c r="JQT26" s="308"/>
      <c r="JQU26" s="308"/>
      <c r="JQV26" s="308"/>
      <c r="JQW26" s="308"/>
      <c r="JQX26" s="308"/>
      <c r="JQY26" s="308"/>
      <c r="JQZ26" s="308"/>
      <c r="JRA26" s="308"/>
      <c r="JRB26" s="308"/>
      <c r="JRC26" s="308"/>
      <c r="JRD26" s="308"/>
      <c r="JRE26" s="308"/>
      <c r="JRF26" s="308"/>
      <c r="JRG26" s="308"/>
      <c r="JRH26" s="308"/>
      <c r="JRI26" s="308"/>
      <c r="JRJ26" s="308"/>
      <c r="JRK26" s="308"/>
      <c r="JRL26" s="308"/>
      <c r="JRM26" s="308"/>
      <c r="JRN26" s="308"/>
      <c r="JRO26" s="308"/>
      <c r="JRP26" s="308"/>
      <c r="JRQ26" s="308"/>
      <c r="JRR26" s="308"/>
      <c r="JRS26" s="308"/>
      <c r="JRT26" s="308"/>
      <c r="JRU26" s="308"/>
      <c r="JRV26" s="308"/>
      <c r="JRW26" s="308"/>
      <c r="JRX26" s="308"/>
      <c r="JRY26" s="308"/>
      <c r="JRZ26" s="308"/>
      <c r="JSA26" s="308"/>
      <c r="JSB26" s="308"/>
      <c r="JSC26" s="308"/>
      <c r="JSD26" s="308"/>
      <c r="JSE26" s="308"/>
      <c r="JSF26" s="308"/>
      <c r="JSG26" s="308"/>
      <c r="JSH26" s="308"/>
      <c r="JSI26" s="308"/>
      <c r="JSJ26" s="308"/>
      <c r="JSK26" s="308"/>
      <c r="JSL26" s="308"/>
      <c r="JSM26" s="308"/>
      <c r="JSN26" s="308"/>
      <c r="JSO26" s="308"/>
      <c r="JSP26" s="308"/>
      <c r="JSQ26" s="308"/>
      <c r="JSR26" s="308"/>
      <c r="JSS26" s="308"/>
      <c r="JST26" s="308"/>
      <c r="JSU26" s="308"/>
      <c r="JSV26" s="308"/>
      <c r="JSW26" s="308"/>
      <c r="JSX26" s="308"/>
      <c r="JSY26" s="308"/>
      <c r="JSZ26" s="308"/>
      <c r="JTA26" s="308"/>
      <c r="JTB26" s="308"/>
      <c r="JTC26" s="308"/>
      <c r="JTD26" s="308"/>
      <c r="JTE26" s="308"/>
      <c r="JTF26" s="308"/>
      <c r="JTG26" s="308"/>
      <c r="JTH26" s="308"/>
      <c r="JTI26" s="308"/>
      <c r="JTJ26" s="308"/>
      <c r="JTK26" s="308"/>
      <c r="JTL26" s="308"/>
      <c r="JTM26" s="308"/>
      <c r="JTN26" s="308"/>
      <c r="JTO26" s="308"/>
      <c r="JTP26" s="308"/>
      <c r="JTQ26" s="308"/>
      <c r="JTR26" s="308"/>
      <c r="JTS26" s="308"/>
      <c r="JTT26" s="308"/>
      <c r="JTU26" s="308"/>
      <c r="JTV26" s="308"/>
      <c r="JTW26" s="308"/>
      <c r="JTX26" s="308"/>
      <c r="JTY26" s="308"/>
      <c r="JTZ26" s="308"/>
      <c r="JUA26" s="308"/>
      <c r="JUB26" s="308"/>
      <c r="JUC26" s="308"/>
      <c r="JUD26" s="308"/>
      <c r="JUE26" s="308"/>
      <c r="JUF26" s="308"/>
      <c r="JUG26" s="308"/>
      <c r="JUH26" s="308"/>
      <c r="JUI26" s="308"/>
      <c r="JUJ26" s="308"/>
      <c r="JUK26" s="308"/>
      <c r="JUL26" s="308"/>
      <c r="JUM26" s="308"/>
      <c r="JUN26" s="308"/>
      <c r="JUO26" s="308"/>
      <c r="JUP26" s="308"/>
      <c r="JUQ26" s="308"/>
      <c r="JUR26" s="308"/>
      <c r="JUS26" s="308"/>
      <c r="JUT26" s="308"/>
      <c r="JUU26" s="308"/>
      <c r="JUV26" s="308"/>
      <c r="JUW26" s="308"/>
      <c r="JUX26" s="308"/>
      <c r="JUY26" s="308"/>
      <c r="JUZ26" s="308"/>
      <c r="JVA26" s="308"/>
      <c r="JVB26" s="308"/>
      <c r="JVC26" s="308"/>
      <c r="JVD26" s="308"/>
      <c r="JVE26" s="308"/>
      <c r="JVF26" s="308"/>
      <c r="JVG26" s="308"/>
      <c r="JVH26" s="308"/>
      <c r="JVI26" s="308"/>
      <c r="JVJ26" s="308"/>
      <c r="JVK26" s="308"/>
      <c r="JVL26" s="308"/>
      <c r="JVM26" s="308"/>
      <c r="JVN26" s="308"/>
      <c r="JVO26" s="308"/>
      <c r="JVP26" s="308"/>
      <c r="JVQ26" s="308"/>
      <c r="JVR26" s="308"/>
      <c r="JVS26" s="308"/>
      <c r="JVT26" s="308"/>
      <c r="JVU26" s="308"/>
      <c r="JVV26" s="308"/>
      <c r="JVW26" s="308"/>
      <c r="JVX26" s="308"/>
      <c r="JVY26" s="308"/>
      <c r="JVZ26" s="308"/>
      <c r="JWA26" s="308"/>
      <c r="JWB26" s="308"/>
      <c r="JWC26" s="308"/>
      <c r="JWD26" s="308"/>
      <c r="JWE26" s="308"/>
      <c r="JWF26" s="308"/>
      <c r="JWG26" s="308"/>
      <c r="JWH26" s="308"/>
      <c r="JWI26" s="308"/>
      <c r="JWJ26" s="308"/>
      <c r="JWK26" s="308"/>
      <c r="JWL26" s="308"/>
      <c r="JWM26" s="308"/>
      <c r="JWN26" s="308"/>
      <c r="JWO26" s="308"/>
      <c r="JWP26" s="308"/>
      <c r="JWQ26" s="308"/>
      <c r="JWR26" s="308"/>
      <c r="JWS26" s="308"/>
      <c r="JWT26" s="308"/>
      <c r="JWU26" s="308"/>
      <c r="JWV26" s="308"/>
      <c r="JWW26" s="308"/>
      <c r="JWX26" s="308"/>
      <c r="JWY26" s="308"/>
      <c r="JWZ26" s="308"/>
      <c r="JXA26" s="308"/>
      <c r="JXB26" s="308"/>
      <c r="JXC26" s="308"/>
      <c r="JXD26" s="308"/>
      <c r="JXE26" s="308"/>
      <c r="JXF26" s="308"/>
      <c r="JXG26" s="308"/>
      <c r="JXH26" s="308"/>
      <c r="JXI26" s="308"/>
      <c r="JXJ26" s="308"/>
      <c r="JXK26" s="308"/>
      <c r="JXL26" s="308"/>
      <c r="JXM26" s="308"/>
      <c r="JXN26" s="308"/>
      <c r="JXO26" s="308"/>
      <c r="JXP26" s="308"/>
      <c r="JXQ26" s="308"/>
      <c r="JXR26" s="308"/>
      <c r="JXS26" s="308"/>
      <c r="JXT26" s="308"/>
      <c r="JXU26" s="308"/>
      <c r="JXV26" s="308"/>
      <c r="JXW26" s="308"/>
      <c r="JXX26" s="308"/>
      <c r="JXY26" s="308"/>
      <c r="JXZ26" s="308"/>
      <c r="JYA26" s="308"/>
      <c r="JYB26" s="308"/>
      <c r="JYC26" s="308"/>
      <c r="JYD26" s="308"/>
      <c r="JYE26" s="308"/>
      <c r="JYF26" s="308"/>
      <c r="JYG26" s="308"/>
      <c r="JYH26" s="308"/>
      <c r="JYI26" s="308"/>
      <c r="JYJ26" s="308"/>
      <c r="JYK26" s="308"/>
      <c r="JYL26" s="308"/>
      <c r="JYM26" s="308"/>
      <c r="JYN26" s="308"/>
      <c r="JYO26" s="308"/>
      <c r="JYP26" s="308"/>
      <c r="JYQ26" s="308"/>
      <c r="JYR26" s="308"/>
      <c r="JYS26" s="308"/>
      <c r="JYT26" s="308"/>
      <c r="JYU26" s="308"/>
      <c r="JYV26" s="308"/>
      <c r="JYW26" s="308"/>
      <c r="JYX26" s="308"/>
      <c r="JYY26" s="308"/>
      <c r="JYZ26" s="308"/>
      <c r="JZA26" s="308"/>
      <c r="JZB26" s="308"/>
      <c r="JZC26" s="308"/>
      <c r="JZD26" s="308"/>
      <c r="JZE26" s="308"/>
      <c r="JZF26" s="308"/>
      <c r="JZG26" s="308"/>
      <c r="JZH26" s="308"/>
      <c r="JZI26" s="308"/>
      <c r="JZJ26" s="308"/>
      <c r="JZK26" s="308"/>
      <c r="JZL26" s="308"/>
      <c r="JZM26" s="308"/>
      <c r="JZN26" s="308"/>
      <c r="JZO26" s="308"/>
      <c r="JZP26" s="308"/>
      <c r="JZQ26" s="308"/>
      <c r="JZR26" s="308"/>
      <c r="JZS26" s="308"/>
      <c r="JZT26" s="308"/>
      <c r="JZU26" s="308"/>
      <c r="JZV26" s="308"/>
      <c r="JZW26" s="308"/>
      <c r="JZX26" s="308"/>
      <c r="JZY26" s="308"/>
      <c r="JZZ26" s="308"/>
      <c r="KAA26" s="308"/>
      <c r="KAB26" s="308"/>
      <c r="KAC26" s="308"/>
      <c r="KAD26" s="308"/>
      <c r="KAE26" s="308"/>
      <c r="KAF26" s="308"/>
      <c r="KAG26" s="308"/>
      <c r="KAH26" s="308"/>
      <c r="KAI26" s="308"/>
      <c r="KAJ26" s="308"/>
      <c r="KAK26" s="308"/>
      <c r="KAL26" s="308"/>
      <c r="KAM26" s="308"/>
      <c r="KAN26" s="308"/>
      <c r="KAO26" s="308"/>
      <c r="KAP26" s="308"/>
      <c r="KAQ26" s="308"/>
      <c r="KAR26" s="308"/>
      <c r="KAS26" s="308"/>
      <c r="KAT26" s="308"/>
      <c r="KAU26" s="308"/>
      <c r="KAV26" s="308"/>
      <c r="KAW26" s="308"/>
      <c r="KAX26" s="308"/>
      <c r="KAY26" s="308"/>
      <c r="KAZ26" s="308"/>
      <c r="KBA26" s="308"/>
      <c r="KBB26" s="308"/>
      <c r="KBC26" s="308"/>
      <c r="KBD26" s="308"/>
      <c r="KBE26" s="308"/>
      <c r="KBF26" s="308"/>
      <c r="KBG26" s="308"/>
      <c r="KBH26" s="308"/>
      <c r="KBI26" s="308"/>
      <c r="KBJ26" s="308"/>
      <c r="KBK26" s="308"/>
      <c r="KBL26" s="308"/>
      <c r="KBM26" s="308"/>
      <c r="KBN26" s="308"/>
      <c r="KBO26" s="308"/>
      <c r="KBP26" s="308"/>
      <c r="KBQ26" s="308"/>
      <c r="KBR26" s="308"/>
      <c r="KBS26" s="308"/>
      <c r="KBT26" s="308"/>
      <c r="KBU26" s="308"/>
      <c r="KBV26" s="308"/>
      <c r="KBW26" s="308"/>
      <c r="KBX26" s="308"/>
      <c r="KBY26" s="308"/>
      <c r="KBZ26" s="308"/>
      <c r="KCA26" s="308"/>
      <c r="KCB26" s="308"/>
      <c r="KCC26" s="308"/>
      <c r="KCD26" s="308"/>
      <c r="KCE26" s="308"/>
      <c r="KCF26" s="308"/>
      <c r="KCG26" s="308"/>
      <c r="KCH26" s="308"/>
      <c r="KCI26" s="308"/>
      <c r="KCJ26" s="308"/>
      <c r="KCK26" s="308"/>
      <c r="KCL26" s="308"/>
      <c r="KCM26" s="308"/>
      <c r="KCN26" s="308"/>
      <c r="KCO26" s="308"/>
      <c r="KCP26" s="308"/>
      <c r="KCQ26" s="308"/>
      <c r="KCR26" s="308"/>
      <c r="KCS26" s="308"/>
      <c r="KCT26" s="308"/>
      <c r="KCU26" s="308"/>
      <c r="KCV26" s="308"/>
      <c r="KCW26" s="308"/>
      <c r="KCX26" s="308"/>
      <c r="KCY26" s="308"/>
      <c r="KCZ26" s="308"/>
      <c r="KDA26" s="308"/>
      <c r="KDB26" s="308"/>
      <c r="KDC26" s="308"/>
      <c r="KDD26" s="308"/>
      <c r="KDE26" s="308"/>
      <c r="KDF26" s="308"/>
      <c r="KDG26" s="308"/>
      <c r="KDH26" s="308"/>
      <c r="KDI26" s="308"/>
      <c r="KDJ26" s="308"/>
      <c r="KDK26" s="308"/>
      <c r="KDL26" s="308"/>
      <c r="KDM26" s="308"/>
      <c r="KDN26" s="308"/>
      <c r="KDO26" s="308"/>
      <c r="KDP26" s="308"/>
      <c r="KDQ26" s="308"/>
      <c r="KDR26" s="308"/>
      <c r="KDS26" s="308"/>
      <c r="KDT26" s="308"/>
      <c r="KDU26" s="308"/>
      <c r="KDV26" s="308"/>
      <c r="KDW26" s="308"/>
      <c r="KDX26" s="308"/>
      <c r="KDY26" s="308"/>
      <c r="KDZ26" s="308"/>
      <c r="KEA26" s="308"/>
      <c r="KEB26" s="308"/>
      <c r="KEC26" s="308"/>
      <c r="KED26" s="308"/>
      <c r="KEE26" s="308"/>
      <c r="KEF26" s="308"/>
      <c r="KEG26" s="308"/>
      <c r="KEH26" s="308"/>
      <c r="KEI26" s="308"/>
      <c r="KEJ26" s="308"/>
      <c r="KEK26" s="308"/>
      <c r="KEL26" s="308"/>
      <c r="KEM26" s="308"/>
      <c r="KEN26" s="308"/>
      <c r="KEO26" s="308"/>
      <c r="KEP26" s="308"/>
      <c r="KEQ26" s="308"/>
      <c r="KER26" s="308"/>
      <c r="KES26" s="308"/>
      <c r="KET26" s="308"/>
      <c r="KEU26" s="308"/>
      <c r="KEV26" s="308"/>
      <c r="KEW26" s="308"/>
      <c r="KEX26" s="308"/>
      <c r="KEY26" s="308"/>
      <c r="KEZ26" s="308"/>
      <c r="KFA26" s="308"/>
      <c r="KFB26" s="308"/>
      <c r="KFC26" s="308"/>
      <c r="KFD26" s="308"/>
      <c r="KFE26" s="308"/>
      <c r="KFF26" s="308"/>
      <c r="KFG26" s="308"/>
      <c r="KFH26" s="308"/>
      <c r="KFI26" s="308"/>
      <c r="KFJ26" s="308"/>
      <c r="KFK26" s="308"/>
      <c r="KFL26" s="308"/>
      <c r="KFM26" s="308"/>
      <c r="KFN26" s="308"/>
      <c r="KFO26" s="308"/>
      <c r="KFP26" s="308"/>
      <c r="KFQ26" s="308"/>
      <c r="KFR26" s="308"/>
      <c r="KFS26" s="308"/>
      <c r="KFT26" s="308"/>
      <c r="KFU26" s="308"/>
      <c r="KFV26" s="308"/>
      <c r="KFW26" s="308"/>
      <c r="KFX26" s="308"/>
      <c r="KFY26" s="308"/>
      <c r="KFZ26" s="308"/>
      <c r="KGA26" s="308"/>
      <c r="KGB26" s="308"/>
      <c r="KGC26" s="308"/>
      <c r="KGD26" s="308"/>
      <c r="KGE26" s="308"/>
      <c r="KGF26" s="308"/>
      <c r="KGG26" s="308"/>
      <c r="KGH26" s="308"/>
      <c r="KGI26" s="308"/>
      <c r="KGJ26" s="308"/>
      <c r="KGK26" s="308"/>
      <c r="KGL26" s="308"/>
      <c r="KGM26" s="308"/>
      <c r="KGN26" s="308"/>
      <c r="KGO26" s="308"/>
      <c r="KGP26" s="308"/>
      <c r="KGQ26" s="308"/>
      <c r="KGR26" s="308"/>
      <c r="KGS26" s="308"/>
      <c r="KGT26" s="308"/>
      <c r="KGU26" s="308"/>
      <c r="KGV26" s="308"/>
      <c r="KGW26" s="308"/>
      <c r="KGX26" s="308"/>
      <c r="KGY26" s="308"/>
      <c r="KGZ26" s="308"/>
      <c r="KHA26" s="308"/>
      <c r="KHB26" s="308"/>
      <c r="KHC26" s="308"/>
      <c r="KHD26" s="308"/>
      <c r="KHE26" s="308"/>
      <c r="KHF26" s="308"/>
      <c r="KHG26" s="308"/>
      <c r="KHH26" s="308"/>
      <c r="KHI26" s="308"/>
      <c r="KHJ26" s="308"/>
      <c r="KHK26" s="308"/>
      <c r="KHL26" s="308"/>
      <c r="KHM26" s="308"/>
      <c r="KHN26" s="308"/>
      <c r="KHO26" s="308"/>
      <c r="KHP26" s="308"/>
      <c r="KHQ26" s="308"/>
      <c r="KHR26" s="308"/>
      <c r="KHS26" s="308"/>
      <c r="KHT26" s="308"/>
      <c r="KHU26" s="308"/>
      <c r="KHV26" s="308"/>
      <c r="KHW26" s="308"/>
      <c r="KHX26" s="308"/>
      <c r="KHY26" s="308"/>
      <c r="KHZ26" s="308"/>
      <c r="KIA26" s="308"/>
      <c r="KIB26" s="308"/>
      <c r="KIC26" s="308"/>
      <c r="KID26" s="308"/>
      <c r="KIE26" s="308"/>
      <c r="KIF26" s="308"/>
      <c r="KIG26" s="308"/>
      <c r="KIH26" s="308"/>
      <c r="KII26" s="308"/>
      <c r="KIJ26" s="308"/>
      <c r="KIK26" s="308"/>
      <c r="KIL26" s="308"/>
      <c r="KIM26" s="308"/>
      <c r="KIN26" s="308"/>
      <c r="KIO26" s="308"/>
      <c r="KIP26" s="308"/>
      <c r="KIQ26" s="308"/>
      <c r="KIR26" s="308"/>
      <c r="KIS26" s="308"/>
      <c r="KIT26" s="308"/>
      <c r="KIU26" s="308"/>
      <c r="KIV26" s="308"/>
      <c r="KIW26" s="308"/>
      <c r="KIX26" s="308"/>
      <c r="KIY26" s="308"/>
      <c r="KIZ26" s="308"/>
      <c r="KJA26" s="308"/>
      <c r="KJB26" s="308"/>
      <c r="KJC26" s="308"/>
      <c r="KJD26" s="308"/>
      <c r="KJE26" s="308"/>
      <c r="KJF26" s="308"/>
      <c r="KJG26" s="308"/>
      <c r="KJH26" s="308"/>
      <c r="KJI26" s="308"/>
      <c r="KJJ26" s="308"/>
      <c r="KJK26" s="308"/>
      <c r="KJL26" s="308"/>
      <c r="KJM26" s="308"/>
      <c r="KJN26" s="308"/>
      <c r="KJO26" s="308"/>
      <c r="KJP26" s="308"/>
      <c r="KJQ26" s="308"/>
      <c r="KJR26" s="308"/>
      <c r="KJS26" s="308"/>
      <c r="KJT26" s="308"/>
      <c r="KJU26" s="308"/>
      <c r="KJV26" s="308"/>
      <c r="KJW26" s="308"/>
      <c r="KJX26" s="308"/>
      <c r="KJY26" s="308"/>
      <c r="KJZ26" s="308"/>
      <c r="KKA26" s="308"/>
      <c r="KKB26" s="308"/>
      <c r="KKC26" s="308"/>
      <c r="KKD26" s="308"/>
      <c r="KKE26" s="308"/>
      <c r="KKF26" s="308"/>
      <c r="KKG26" s="308"/>
      <c r="KKH26" s="308"/>
      <c r="KKI26" s="308"/>
      <c r="KKJ26" s="308"/>
      <c r="KKK26" s="308"/>
      <c r="KKL26" s="308"/>
      <c r="KKM26" s="308"/>
      <c r="KKN26" s="308"/>
      <c r="KKO26" s="308"/>
      <c r="KKP26" s="308"/>
      <c r="KKQ26" s="308"/>
      <c r="KKR26" s="308"/>
      <c r="KKS26" s="308"/>
      <c r="KKT26" s="308"/>
      <c r="KKU26" s="308"/>
      <c r="KKV26" s="308"/>
      <c r="KKW26" s="308"/>
      <c r="KKX26" s="308"/>
      <c r="KKY26" s="308"/>
      <c r="KKZ26" s="308"/>
      <c r="KLA26" s="308"/>
      <c r="KLB26" s="308"/>
      <c r="KLC26" s="308"/>
      <c r="KLD26" s="308"/>
      <c r="KLE26" s="308"/>
      <c r="KLF26" s="308"/>
      <c r="KLG26" s="308"/>
      <c r="KLH26" s="308"/>
      <c r="KLI26" s="308"/>
      <c r="KLJ26" s="308"/>
      <c r="KLK26" s="308"/>
      <c r="KLL26" s="308"/>
      <c r="KLM26" s="308"/>
      <c r="KLN26" s="308"/>
      <c r="KLO26" s="308"/>
      <c r="KLP26" s="308"/>
      <c r="KLQ26" s="308"/>
      <c r="KLR26" s="308"/>
      <c r="KLS26" s="308"/>
      <c r="KLT26" s="308"/>
      <c r="KLU26" s="308"/>
      <c r="KLV26" s="308"/>
      <c r="KLW26" s="308"/>
      <c r="KLX26" s="308"/>
      <c r="KLY26" s="308"/>
      <c r="KLZ26" s="308"/>
      <c r="KMA26" s="308"/>
      <c r="KMB26" s="308"/>
      <c r="KMC26" s="308"/>
      <c r="KMD26" s="308"/>
      <c r="KME26" s="308"/>
      <c r="KMF26" s="308"/>
      <c r="KMG26" s="308"/>
      <c r="KMH26" s="308"/>
      <c r="KMI26" s="308"/>
      <c r="KMJ26" s="308"/>
      <c r="KMK26" s="308"/>
      <c r="KML26" s="308"/>
      <c r="KMM26" s="308"/>
      <c r="KMN26" s="308"/>
      <c r="KMO26" s="308"/>
      <c r="KMP26" s="308"/>
      <c r="KMQ26" s="308"/>
      <c r="KMR26" s="308"/>
      <c r="KMS26" s="308"/>
      <c r="KMT26" s="308"/>
      <c r="KMU26" s="308"/>
      <c r="KMV26" s="308"/>
      <c r="KMW26" s="308"/>
      <c r="KMX26" s="308"/>
      <c r="KMY26" s="308"/>
      <c r="KMZ26" s="308"/>
      <c r="KNA26" s="308"/>
      <c r="KNB26" s="308"/>
      <c r="KNC26" s="308"/>
      <c r="KND26" s="308"/>
      <c r="KNE26" s="308"/>
      <c r="KNF26" s="308"/>
      <c r="KNG26" s="308"/>
      <c r="KNH26" s="308"/>
      <c r="KNI26" s="308"/>
      <c r="KNJ26" s="308"/>
      <c r="KNK26" s="308"/>
      <c r="KNL26" s="308"/>
      <c r="KNM26" s="308"/>
      <c r="KNN26" s="308"/>
      <c r="KNO26" s="308"/>
      <c r="KNP26" s="308"/>
      <c r="KNQ26" s="308"/>
      <c r="KNR26" s="308"/>
      <c r="KNS26" s="308"/>
      <c r="KNT26" s="308"/>
      <c r="KNU26" s="308"/>
      <c r="KNV26" s="308"/>
      <c r="KNW26" s="308"/>
      <c r="KNX26" s="308"/>
      <c r="KNY26" s="308"/>
      <c r="KNZ26" s="308"/>
      <c r="KOA26" s="308"/>
      <c r="KOB26" s="308"/>
      <c r="KOC26" s="308"/>
      <c r="KOD26" s="308"/>
      <c r="KOE26" s="308"/>
      <c r="KOF26" s="308"/>
      <c r="KOG26" s="308"/>
      <c r="KOH26" s="308"/>
      <c r="KOI26" s="308"/>
      <c r="KOJ26" s="308"/>
      <c r="KOK26" s="308"/>
      <c r="KOL26" s="308"/>
      <c r="KOM26" s="308"/>
      <c r="KON26" s="308"/>
      <c r="KOO26" s="308"/>
      <c r="KOP26" s="308"/>
      <c r="KOQ26" s="308"/>
      <c r="KOR26" s="308"/>
      <c r="KOS26" s="308"/>
      <c r="KOT26" s="308"/>
      <c r="KOU26" s="308"/>
      <c r="KOV26" s="308"/>
      <c r="KOW26" s="308"/>
      <c r="KOX26" s="308"/>
      <c r="KOY26" s="308"/>
      <c r="KOZ26" s="308"/>
      <c r="KPA26" s="308"/>
      <c r="KPB26" s="308"/>
      <c r="KPC26" s="308"/>
      <c r="KPD26" s="308"/>
      <c r="KPE26" s="308"/>
      <c r="KPF26" s="308"/>
      <c r="KPG26" s="308"/>
      <c r="KPH26" s="308"/>
      <c r="KPI26" s="308"/>
      <c r="KPJ26" s="308"/>
      <c r="KPK26" s="308"/>
      <c r="KPL26" s="308"/>
      <c r="KPM26" s="308"/>
      <c r="KPN26" s="308"/>
      <c r="KPO26" s="308"/>
      <c r="KPP26" s="308"/>
      <c r="KPQ26" s="308"/>
      <c r="KPR26" s="308"/>
      <c r="KPS26" s="308"/>
      <c r="KPT26" s="308"/>
      <c r="KPU26" s="308"/>
      <c r="KPV26" s="308"/>
      <c r="KPW26" s="308"/>
      <c r="KPX26" s="308"/>
      <c r="KPY26" s="308"/>
      <c r="KPZ26" s="308"/>
      <c r="KQA26" s="308"/>
      <c r="KQB26" s="308"/>
      <c r="KQC26" s="308"/>
      <c r="KQD26" s="308"/>
      <c r="KQE26" s="308"/>
      <c r="KQF26" s="308"/>
      <c r="KQG26" s="308"/>
      <c r="KQH26" s="308"/>
      <c r="KQI26" s="308"/>
      <c r="KQJ26" s="308"/>
      <c r="KQK26" s="308"/>
      <c r="KQL26" s="308"/>
      <c r="KQM26" s="308"/>
      <c r="KQN26" s="308"/>
      <c r="KQO26" s="308"/>
      <c r="KQP26" s="308"/>
      <c r="KQQ26" s="308"/>
      <c r="KQR26" s="308"/>
      <c r="KQS26" s="308"/>
      <c r="KQT26" s="308"/>
      <c r="KQU26" s="308"/>
      <c r="KQV26" s="308"/>
      <c r="KQW26" s="308"/>
      <c r="KQX26" s="308"/>
      <c r="KQY26" s="308"/>
      <c r="KQZ26" s="308"/>
      <c r="KRA26" s="308"/>
      <c r="KRB26" s="308"/>
      <c r="KRC26" s="308"/>
      <c r="KRD26" s="308"/>
      <c r="KRE26" s="308"/>
      <c r="KRF26" s="308"/>
      <c r="KRG26" s="308"/>
      <c r="KRH26" s="308"/>
      <c r="KRI26" s="308"/>
      <c r="KRJ26" s="308"/>
      <c r="KRK26" s="308"/>
      <c r="KRL26" s="308"/>
      <c r="KRM26" s="308"/>
      <c r="KRN26" s="308"/>
      <c r="KRO26" s="308"/>
      <c r="KRP26" s="308"/>
      <c r="KRQ26" s="308"/>
      <c r="KRR26" s="308"/>
      <c r="KRS26" s="308"/>
      <c r="KRT26" s="308"/>
      <c r="KRU26" s="308"/>
      <c r="KRV26" s="308"/>
      <c r="KRW26" s="308"/>
      <c r="KRX26" s="308"/>
      <c r="KRY26" s="308"/>
      <c r="KRZ26" s="308"/>
      <c r="KSA26" s="308"/>
      <c r="KSB26" s="308"/>
      <c r="KSC26" s="308"/>
      <c r="KSD26" s="308"/>
      <c r="KSE26" s="308"/>
      <c r="KSF26" s="308"/>
      <c r="KSG26" s="308"/>
      <c r="KSH26" s="308"/>
      <c r="KSI26" s="308"/>
      <c r="KSJ26" s="308"/>
      <c r="KSK26" s="308"/>
      <c r="KSL26" s="308"/>
      <c r="KSM26" s="308"/>
      <c r="KSN26" s="308"/>
      <c r="KSO26" s="308"/>
      <c r="KSP26" s="308"/>
      <c r="KSQ26" s="308"/>
      <c r="KSR26" s="308"/>
      <c r="KSS26" s="308"/>
      <c r="KST26" s="308"/>
      <c r="KSU26" s="308"/>
      <c r="KSV26" s="308"/>
      <c r="KSW26" s="308"/>
      <c r="KSX26" s="308"/>
      <c r="KSY26" s="308"/>
      <c r="KSZ26" s="308"/>
      <c r="KTA26" s="308"/>
      <c r="KTB26" s="308"/>
      <c r="KTC26" s="308"/>
      <c r="KTD26" s="308"/>
      <c r="KTE26" s="308"/>
      <c r="KTF26" s="308"/>
      <c r="KTG26" s="308"/>
      <c r="KTH26" s="308"/>
      <c r="KTI26" s="308"/>
      <c r="KTJ26" s="308"/>
      <c r="KTK26" s="308"/>
      <c r="KTL26" s="308"/>
      <c r="KTM26" s="308"/>
      <c r="KTN26" s="308"/>
      <c r="KTO26" s="308"/>
      <c r="KTP26" s="308"/>
      <c r="KTQ26" s="308"/>
      <c r="KTR26" s="308"/>
      <c r="KTS26" s="308"/>
      <c r="KTT26" s="308"/>
      <c r="KTU26" s="308"/>
      <c r="KTV26" s="308"/>
      <c r="KTW26" s="308"/>
      <c r="KTX26" s="308"/>
      <c r="KTY26" s="308"/>
      <c r="KTZ26" s="308"/>
      <c r="KUA26" s="308"/>
      <c r="KUB26" s="308"/>
      <c r="KUC26" s="308"/>
      <c r="KUD26" s="308"/>
      <c r="KUE26" s="308"/>
      <c r="KUF26" s="308"/>
      <c r="KUG26" s="308"/>
      <c r="KUH26" s="308"/>
      <c r="KUI26" s="308"/>
      <c r="KUJ26" s="308"/>
      <c r="KUK26" s="308"/>
      <c r="KUL26" s="308"/>
      <c r="KUM26" s="308"/>
      <c r="KUN26" s="308"/>
      <c r="KUO26" s="308"/>
      <c r="KUP26" s="308"/>
      <c r="KUQ26" s="308"/>
      <c r="KUR26" s="308"/>
      <c r="KUS26" s="308"/>
      <c r="KUT26" s="308"/>
      <c r="KUU26" s="308"/>
      <c r="KUV26" s="308"/>
      <c r="KUW26" s="308"/>
      <c r="KUX26" s="308"/>
      <c r="KUY26" s="308"/>
      <c r="KUZ26" s="308"/>
      <c r="KVA26" s="308"/>
      <c r="KVB26" s="308"/>
      <c r="KVC26" s="308"/>
      <c r="KVD26" s="308"/>
      <c r="KVE26" s="308"/>
      <c r="KVF26" s="308"/>
      <c r="KVG26" s="308"/>
      <c r="KVH26" s="308"/>
      <c r="KVI26" s="308"/>
      <c r="KVJ26" s="308"/>
      <c r="KVK26" s="308"/>
      <c r="KVL26" s="308"/>
      <c r="KVM26" s="308"/>
      <c r="KVN26" s="308"/>
      <c r="KVO26" s="308"/>
      <c r="KVP26" s="308"/>
      <c r="KVQ26" s="308"/>
      <c r="KVR26" s="308"/>
      <c r="KVS26" s="308"/>
      <c r="KVT26" s="308"/>
      <c r="KVU26" s="308"/>
      <c r="KVV26" s="308"/>
      <c r="KVW26" s="308"/>
      <c r="KVX26" s="308"/>
      <c r="KVY26" s="308"/>
      <c r="KVZ26" s="308"/>
      <c r="KWA26" s="308"/>
      <c r="KWB26" s="308"/>
      <c r="KWC26" s="308"/>
      <c r="KWD26" s="308"/>
      <c r="KWE26" s="308"/>
      <c r="KWF26" s="308"/>
      <c r="KWG26" s="308"/>
      <c r="KWH26" s="308"/>
      <c r="KWI26" s="308"/>
      <c r="KWJ26" s="308"/>
      <c r="KWK26" s="308"/>
      <c r="KWL26" s="308"/>
      <c r="KWM26" s="308"/>
      <c r="KWN26" s="308"/>
      <c r="KWO26" s="308"/>
      <c r="KWP26" s="308"/>
      <c r="KWQ26" s="308"/>
      <c r="KWR26" s="308"/>
      <c r="KWS26" s="308"/>
      <c r="KWT26" s="308"/>
      <c r="KWU26" s="308"/>
      <c r="KWV26" s="308"/>
      <c r="KWW26" s="308"/>
      <c r="KWX26" s="308"/>
      <c r="KWY26" s="308"/>
      <c r="KWZ26" s="308"/>
      <c r="KXA26" s="308"/>
      <c r="KXB26" s="308"/>
      <c r="KXC26" s="308"/>
      <c r="KXD26" s="308"/>
      <c r="KXE26" s="308"/>
      <c r="KXF26" s="308"/>
      <c r="KXG26" s="308"/>
      <c r="KXH26" s="308"/>
      <c r="KXI26" s="308"/>
      <c r="KXJ26" s="308"/>
      <c r="KXK26" s="308"/>
      <c r="KXL26" s="308"/>
      <c r="KXM26" s="308"/>
      <c r="KXN26" s="308"/>
      <c r="KXO26" s="308"/>
      <c r="KXP26" s="308"/>
      <c r="KXQ26" s="308"/>
      <c r="KXR26" s="308"/>
      <c r="KXS26" s="308"/>
      <c r="KXT26" s="308"/>
      <c r="KXU26" s="308"/>
      <c r="KXV26" s="308"/>
      <c r="KXW26" s="308"/>
      <c r="KXX26" s="308"/>
      <c r="KXY26" s="308"/>
      <c r="KXZ26" s="308"/>
      <c r="KYA26" s="308"/>
      <c r="KYB26" s="308"/>
      <c r="KYC26" s="308"/>
      <c r="KYD26" s="308"/>
      <c r="KYE26" s="308"/>
      <c r="KYF26" s="308"/>
      <c r="KYG26" s="308"/>
      <c r="KYH26" s="308"/>
      <c r="KYI26" s="308"/>
      <c r="KYJ26" s="308"/>
      <c r="KYK26" s="308"/>
      <c r="KYL26" s="308"/>
      <c r="KYM26" s="308"/>
      <c r="KYN26" s="308"/>
      <c r="KYO26" s="308"/>
      <c r="KYP26" s="308"/>
      <c r="KYQ26" s="308"/>
      <c r="KYR26" s="308"/>
      <c r="KYS26" s="308"/>
      <c r="KYT26" s="308"/>
      <c r="KYU26" s="308"/>
      <c r="KYV26" s="308"/>
      <c r="KYW26" s="308"/>
      <c r="KYX26" s="308"/>
      <c r="KYY26" s="308"/>
      <c r="KYZ26" s="308"/>
      <c r="KZA26" s="308"/>
      <c r="KZB26" s="308"/>
      <c r="KZC26" s="308"/>
      <c r="KZD26" s="308"/>
      <c r="KZE26" s="308"/>
      <c r="KZF26" s="308"/>
      <c r="KZG26" s="308"/>
      <c r="KZH26" s="308"/>
      <c r="KZI26" s="308"/>
      <c r="KZJ26" s="308"/>
      <c r="KZK26" s="308"/>
      <c r="KZL26" s="308"/>
      <c r="KZM26" s="308"/>
      <c r="KZN26" s="308"/>
      <c r="KZO26" s="308"/>
      <c r="KZP26" s="308"/>
      <c r="KZQ26" s="308"/>
      <c r="KZR26" s="308"/>
      <c r="KZS26" s="308"/>
      <c r="KZT26" s="308"/>
      <c r="KZU26" s="308"/>
      <c r="KZV26" s="308"/>
      <c r="KZW26" s="308"/>
      <c r="KZX26" s="308"/>
      <c r="KZY26" s="308"/>
      <c r="KZZ26" s="308"/>
      <c r="LAA26" s="308"/>
      <c r="LAB26" s="308"/>
      <c r="LAC26" s="308"/>
      <c r="LAD26" s="308"/>
      <c r="LAE26" s="308"/>
      <c r="LAF26" s="308"/>
      <c r="LAG26" s="308"/>
      <c r="LAH26" s="308"/>
      <c r="LAI26" s="308"/>
      <c r="LAJ26" s="308"/>
      <c r="LAK26" s="308"/>
      <c r="LAL26" s="308"/>
      <c r="LAM26" s="308"/>
      <c r="LAN26" s="308"/>
      <c r="LAO26" s="308"/>
      <c r="LAP26" s="308"/>
      <c r="LAQ26" s="308"/>
      <c r="LAR26" s="308"/>
      <c r="LAS26" s="308"/>
      <c r="LAT26" s="308"/>
      <c r="LAU26" s="308"/>
      <c r="LAV26" s="308"/>
      <c r="LAW26" s="308"/>
      <c r="LAX26" s="308"/>
      <c r="LAY26" s="308"/>
      <c r="LAZ26" s="308"/>
      <c r="LBA26" s="308"/>
      <c r="LBB26" s="308"/>
      <c r="LBC26" s="308"/>
      <c r="LBD26" s="308"/>
      <c r="LBE26" s="308"/>
      <c r="LBF26" s="308"/>
      <c r="LBG26" s="308"/>
      <c r="LBH26" s="308"/>
      <c r="LBI26" s="308"/>
      <c r="LBJ26" s="308"/>
      <c r="LBK26" s="308"/>
      <c r="LBL26" s="308"/>
      <c r="LBM26" s="308"/>
      <c r="LBN26" s="308"/>
      <c r="LBO26" s="308"/>
      <c r="LBP26" s="308"/>
      <c r="LBQ26" s="308"/>
      <c r="LBR26" s="308"/>
      <c r="LBS26" s="308"/>
      <c r="LBT26" s="308"/>
      <c r="LBU26" s="308"/>
      <c r="LBV26" s="308"/>
      <c r="LBW26" s="308"/>
      <c r="LBX26" s="308"/>
      <c r="LBY26" s="308"/>
      <c r="LBZ26" s="308"/>
      <c r="LCA26" s="308"/>
      <c r="LCB26" s="308"/>
      <c r="LCC26" s="308"/>
      <c r="LCD26" s="308"/>
      <c r="LCE26" s="308"/>
      <c r="LCF26" s="308"/>
      <c r="LCG26" s="308"/>
      <c r="LCH26" s="308"/>
      <c r="LCI26" s="308"/>
      <c r="LCJ26" s="308"/>
      <c r="LCK26" s="308"/>
      <c r="LCL26" s="308"/>
      <c r="LCM26" s="308"/>
      <c r="LCN26" s="308"/>
      <c r="LCO26" s="308"/>
      <c r="LCP26" s="308"/>
      <c r="LCQ26" s="308"/>
      <c r="LCR26" s="308"/>
      <c r="LCS26" s="308"/>
      <c r="LCT26" s="308"/>
      <c r="LCU26" s="308"/>
      <c r="LCV26" s="308"/>
      <c r="LCW26" s="308"/>
      <c r="LCX26" s="308"/>
      <c r="LCY26" s="308"/>
      <c r="LCZ26" s="308"/>
      <c r="LDA26" s="308"/>
      <c r="LDB26" s="308"/>
      <c r="LDC26" s="308"/>
      <c r="LDD26" s="308"/>
      <c r="LDE26" s="308"/>
      <c r="LDF26" s="308"/>
      <c r="LDG26" s="308"/>
      <c r="LDH26" s="308"/>
      <c r="LDI26" s="308"/>
      <c r="LDJ26" s="308"/>
      <c r="LDK26" s="308"/>
      <c r="LDL26" s="308"/>
      <c r="LDM26" s="308"/>
      <c r="LDN26" s="308"/>
      <c r="LDO26" s="308"/>
      <c r="LDP26" s="308"/>
      <c r="LDQ26" s="308"/>
      <c r="LDR26" s="308"/>
      <c r="LDS26" s="308"/>
      <c r="LDT26" s="308"/>
      <c r="LDU26" s="308"/>
      <c r="LDV26" s="308"/>
      <c r="LDW26" s="308"/>
      <c r="LDX26" s="308"/>
      <c r="LDY26" s="308"/>
      <c r="LDZ26" s="308"/>
      <c r="LEA26" s="308"/>
      <c r="LEB26" s="308"/>
      <c r="LEC26" s="308"/>
      <c r="LED26" s="308"/>
      <c r="LEE26" s="308"/>
      <c r="LEF26" s="308"/>
      <c r="LEG26" s="308"/>
      <c r="LEH26" s="308"/>
      <c r="LEI26" s="308"/>
      <c r="LEJ26" s="308"/>
      <c r="LEK26" s="308"/>
      <c r="LEL26" s="308"/>
      <c r="LEM26" s="308"/>
      <c r="LEN26" s="308"/>
      <c r="LEO26" s="308"/>
      <c r="LEP26" s="308"/>
      <c r="LEQ26" s="308"/>
      <c r="LER26" s="308"/>
      <c r="LES26" s="308"/>
      <c r="LET26" s="308"/>
      <c r="LEU26" s="308"/>
      <c r="LEV26" s="308"/>
      <c r="LEW26" s="308"/>
      <c r="LEX26" s="308"/>
      <c r="LEY26" s="308"/>
      <c r="LEZ26" s="308"/>
      <c r="LFA26" s="308"/>
      <c r="LFB26" s="308"/>
      <c r="LFC26" s="308"/>
      <c r="LFD26" s="308"/>
      <c r="LFE26" s="308"/>
      <c r="LFF26" s="308"/>
      <c r="LFG26" s="308"/>
      <c r="LFH26" s="308"/>
      <c r="LFI26" s="308"/>
      <c r="LFJ26" s="308"/>
      <c r="LFK26" s="308"/>
      <c r="LFL26" s="308"/>
      <c r="LFM26" s="308"/>
      <c r="LFN26" s="308"/>
      <c r="LFO26" s="308"/>
      <c r="LFP26" s="308"/>
      <c r="LFQ26" s="308"/>
      <c r="LFR26" s="308"/>
      <c r="LFS26" s="308"/>
      <c r="LFT26" s="308"/>
      <c r="LFU26" s="308"/>
      <c r="LFV26" s="308"/>
      <c r="LFW26" s="308"/>
      <c r="LFX26" s="308"/>
      <c r="LFY26" s="308"/>
      <c r="LFZ26" s="308"/>
      <c r="LGA26" s="308"/>
      <c r="LGB26" s="308"/>
      <c r="LGC26" s="308"/>
      <c r="LGD26" s="308"/>
      <c r="LGE26" s="308"/>
      <c r="LGF26" s="308"/>
      <c r="LGG26" s="308"/>
      <c r="LGH26" s="308"/>
      <c r="LGI26" s="308"/>
      <c r="LGJ26" s="308"/>
      <c r="LGK26" s="308"/>
      <c r="LGL26" s="308"/>
      <c r="LGM26" s="308"/>
      <c r="LGN26" s="308"/>
      <c r="LGO26" s="308"/>
      <c r="LGP26" s="308"/>
      <c r="LGQ26" s="308"/>
      <c r="LGR26" s="308"/>
      <c r="LGS26" s="308"/>
      <c r="LGT26" s="308"/>
      <c r="LGU26" s="308"/>
      <c r="LGV26" s="308"/>
      <c r="LGW26" s="308"/>
      <c r="LGX26" s="308"/>
      <c r="LGY26" s="308"/>
      <c r="LGZ26" s="308"/>
      <c r="LHA26" s="308"/>
      <c r="LHB26" s="308"/>
      <c r="LHC26" s="308"/>
      <c r="LHD26" s="308"/>
      <c r="LHE26" s="308"/>
      <c r="LHF26" s="308"/>
      <c r="LHG26" s="308"/>
      <c r="LHH26" s="308"/>
      <c r="LHI26" s="308"/>
      <c r="LHJ26" s="308"/>
      <c r="LHK26" s="308"/>
      <c r="LHL26" s="308"/>
      <c r="LHM26" s="308"/>
      <c r="LHN26" s="308"/>
      <c r="LHO26" s="308"/>
      <c r="LHP26" s="308"/>
      <c r="LHQ26" s="308"/>
      <c r="LHR26" s="308"/>
      <c r="LHS26" s="308"/>
      <c r="LHT26" s="308"/>
      <c r="LHU26" s="308"/>
      <c r="LHV26" s="308"/>
      <c r="LHW26" s="308"/>
      <c r="LHX26" s="308"/>
      <c r="LHY26" s="308"/>
      <c r="LHZ26" s="308"/>
      <c r="LIA26" s="308"/>
      <c r="LIB26" s="308"/>
      <c r="LIC26" s="308"/>
      <c r="LID26" s="308"/>
      <c r="LIE26" s="308"/>
      <c r="LIF26" s="308"/>
      <c r="LIG26" s="308"/>
      <c r="LIH26" s="308"/>
      <c r="LII26" s="308"/>
      <c r="LIJ26" s="308"/>
      <c r="LIK26" s="308"/>
      <c r="LIL26" s="308"/>
      <c r="LIM26" s="308"/>
      <c r="LIN26" s="308"/>
      <c r="LIO26" s="308"/>
      <c r="LIP26" s="308"/>
      <c r="LIQ26" s="308"/>
      <c r="LIR26" s="308"/>
      <c r="LIS26" s="308"/>
      <c r="LIT26" s="308"/>
      <c r="LIU26" s="308"/>
      <c r="LIV26" s="308"/>
      <c r="LIW26" s="308"/>
      <c r="LIX26" s="308"/>
      <c r="LIY26" s="308"/>
      <c r="LIZ26" s="308"/>
      <c r="LJA26" s="308"/>
      <c r="LJB26" s="308"/>
      <c r="LJC26" s="308"/>
      <c r="LJD26" s="308"/>
      <c r="LJE26" s="308"/>
      <c r="LJF26" s="308"/>
      <c r="LJG26" s="308"/>
      <c r="LJH26" s="308"/>
      <c r="LJI26" s="308"/>
      <c r="LJJ26" s="308"/>
      <c r="LJK26" s="308"/>
      <c r="LJL26" s="308"/>
      <c r="LJM26" s="308"/>
      <c r="LJN26" s="308"/>
      <c r="LJO26" s="308"/>
      <c r="LJP26" s="308"/>
      <c r="LJQ26" s="308"/>
      <c r="LJR26" s="308"/>
      <c r="LJS26" s="308"/>
      <c r="LJT26" s="308"/>
      <c r="LJU26" s="308"/>
      <c r="LJV26" s="308"/>
      <c r="LJW26" s="308"/>
      <c r="LJX26" s="308"/>
      <c r="LJY26" s="308"/>
      <c r="LJZ26" s="308"/>
      <c r="LKA26" s="308"/>
      <c r="LKB26" s="308"/>
      <c r="LKC26" s="308"/>
      <c r="LKD26" s="308"/>
      <c r="LKE26" s="308"/>
      <c r="LKF26" s="308"/>
      <c r="LKG26" s="308"/>
      <c r="LKH26" s="308"/>
      <c r="LKI26" s="308"/>
      <c r="LKJ26" s="308"/>
      <c r="LKK26" s="308"/>
      <c r="LKL26" s="308"/>
      <c r="LKM26" s="308"/>
      <c r="LKN26" s="308"/>
      <c r="LKO26" s="308"/>
      <c r="LKP26" s="308"/>
      <c r="LKQ26" s="308"/>
      <c r="LKR26" s="308"/>
      <c r="LKS26" s="308"/>
      <c r="LKT26" s="308"/>
      <c r="LKU26" s="308"/>
      <c r="LKV26" s="308"/>
      <c r="LKW26" s="308"/>
      <c r="LKX26" s="308"/>
      <c r="LKY26" s="308"/>
      <c r="LKZ26" s="308"/>
      <c r="LLA26" s="308"/>
      <c r="LLB26" s="308"/>
      <c r="LLC26" s="308"/>
      <c r="LLD26" s="308"/>
      <c r="LLE26" s="308"/>
      <c r="LLF26" s="308"/>
      <c r="LLG26" s="308"/>
      <c r="LLH26" s="308"/>
      <c r="LLI26" s="308"/>
      <c r="LLJ26" s="308"/>
      <c r="LLK26" s="308"/>
      <c r="LLL26" s="308"/>
      <c r="LLM26" s="308"/>
      <c r="LLN26" s="308"/>
      <c r="LLO26" s="308"/>
      <c r="LLP26" s="308"/>
      <c r="LLQ26" s="308"/>
      <c r="LLR26" s="308"/>
      <c r="LLS26" s="308"/>
      <c r="LLT26" s="308"/>
      <c r="LLU26" s="308"/>
      <c r="LLV26" s="308"/>
      <c r="LLW26" s="308"/>
      <c r="LLX26" s="308"/>
      <c r="LLY26" s="308"/>
      <c r="LLZ26" s="308"/>
      <c r="LMA26" s="308"/>
      <c r="LMB26" s="308"/>
      <c r="LMC26" s="308"/>
      <c r="LMD26" s="308"/>
      <c r="LME26" s="308"/>
      <c r="LMF26" s="308"/>
      <c r="LMG26" s="308"/>
      <c r="LMH26" s="308"/>
      <c r="LMI26" s="308"/>
      <c r="LMJ26" s="308"/>
      <c r="LMK26" s="308"/>
      <c r="LML26" s="308"/>
      <c r="LMM26" s="308"/>
      <c r="LMN26" s="308"/>
      <c r="LMO26" s="308"/>
      <c r="LMP26" s="308"/>
      <c r="LMQ26" s="308"/>
      <c r="LMR26" s="308"/>
      <c r="LMS26" s="308"/>
      <c r="LMT26" s="308"/>
      <c r="LMU26" s="308"/>
      <c r="LMV26" s="308"/>
      <c r="LMW26" s="308"/>
      <c r="LMX26" s="308"/>
      <c r="LMY26" s="308"/>
      <c r="LMZ26" s="308"/>
      <c r="LNA26" s="308"/>
      <c r="LNB26" s="308"/>
      <c r="LNC26" s="308"/>
      <c r="LND26" s="308"/>
      <c r="LNE26" s="308"/>
      <c r="LNF26" s="308"/>
      <c r="LNG26" s="308"/>
      <c r="LNH26" s="308"/>
      <c r="LNI26" s="308"/>
      <c r="LNJ26" s="308"/>
      <c r="LNK26" s="308"/>
      <c r="LNL26" s="308"/>
      <c r="LNM26" s="308"/>
      <c r="LNN26" s="308"/>
      <c r="LNO26" s="308"/>
      <c r="LNP26" s="308"/>
      <c r="LNQ26" s="308"/>
      <c r="LNR26" s="308"/>
      <c r="LNS26" s="308"/>
      <c r="LNT26" s="308"/>
      <c r="LNU26" s="308"/>
      <c r="LNV26" s="308"/>
      <c r="LNW26" s="308"/>
      <c r="LNX26" s="308"/>
      <c r="LNY26" s="308"/>
      <c r="LNZ26" s="308"/>
      <c r="LOA26" s="308"/>
      <c r="LOB26" s="308"/>
      <c r="LOC26" s="308"/>
      <c r="LOD26" s="308"/>
      <c r="LOE26" s="308"/>
      <c r="LOF26" s="308"/>
      <c r="LOG26" s="308"/>
      <c r="LOH26" s="308"/>
      <c r="LOI26" s="308"/>
      <c r="LOJ26" s="308"/>
      <c r="LOK26" s="308"/>
      <c r="LOL26" s="308"/>
      <c r="LOM26" s="308"/>
      <c r="LON26" s="308"/>
      <c r="LOO26" s="308"/>
      <c r="LOP26" s="308"/>
      <c r="LOQ26" s="308"/>
      <c r="LOR26" s="308"/>
      <c r="LOS26" s="308"/>
      <c r="LOT26" s="308"/>
      <c r="LOU26" s="308"/>
      <c r="LOV26" s="308"/>
      <c r="LOW26" s="308"/>
      <c r="LOX26" s="308"/>
      <c r="LOY26" s="308"/>
      <c r="LOZ26" s="308"/>
      <c r="LPA26" s="308"/>
      <c r="LPB26" s="308"/>
      <c r="LPC26" s="308"/>
      <c r="LPD26" s="308"/>
      <c r="LPE26" s="308"/>
      <c r="LPF26" s="308"/>
      <c r="LPG26" s="308"/>
      <c r="LPH26" s="308"/>
      <c r="LPI26" s="308"/>
      <c r="LPJ26" s="308"/>
      <c r="LPK26" s="308"/>
      <c r="LPL26" s="308"/>
      <c r="LPM26" s="308"/>
      <c r="LPN26" s="308"/>
      <c r="LPO26" s="308"/>
      <c r="LPP26" s="308"/>
      <c r="LPQ26" s="308"/>
      <c r="LPR26" s="308"/>
      <c r="LPS26" s="308"/>
      <c r="LPT26" s="308"/>
      <c r="LPU26" s="308"/>
      <c r="LPV26" s="308"/>
      <c r="LPW26" s="308"/>
      <c r="LPX26" s="308"/>
      <c r="LPY26" s="308"/>
      <c r="LPZ26" s="308"/>
      <c r="LQA26" s="308"/>
      <c r="LQB26" s="308"/>
      <c r="LQC26" s="308"/>
      <c r="LQD26" s="308"/>
      <c r="LQE26" s="308"/>
      <c r="LQF26" s="308"/>
      <c r="LQG26" s="308"/>
      <c r="LQH26" s="308"/>
      <c r="LQI26" s="308"/>
      <c r="LQJ26" s="308"/>
      <c r="LQK26" s="308"/>
      <c r="LQL26" s="308"/>
      <c r="LQM26" s="308"/>
      <c r="LQN26" s="308"/>
      <c r="LQO26" s="308"/>
      <c r="LQP26" s="308"/>
      <c r="LQQ26" s="308"/>
      <c r="LQR26" s="308"/>
      <c r="LQS26" s="308"/>
      <c r="LQT26" s="308"/>
      <c r="LQU26" s="308"/>
      <c r="LQV26" s="308"/>
      <c r="LQW26" s="308"/>
      <c r="LQX26" s="308"/>
      <c r="LQY26" s="308"/>
      <c r="LQZ26" s="308"/>
      <c r="LRA26" s="308"/>
      <c r="LRB26" s="308"/>
      <c r="LRC26" s="308"/>
      <c r="LRD26" s="308"/>
      <c r="LRE26" s="308"/>
      <c r="LRF26" s="308"/>
      <c r="LRG26" s="308"/>
      <c r="LRH26" s="308"/>
      <c r="LRI26" s="308"/>
      <c r="LRJ26" s="308"/>
      <c r="LRK26" s="308"/>
      <c r="LRL26" s="308"/>
      <c r="LRM26" s="308"/>
      <c r="LRN26" s="308"/>
      <c r="LRO26" s="308"/>
      <c r="LRP26" s="308"/>
      <c r="LRQ26" s="308"/>
      <c r="LRR26" s="308"/>
      <c r="LRS26" s="308"/>
      <c r="LRT26" s="308"/>
      <c r="LRU26" s="308"/>
      <c r="LRV26" s="308"/>
      <c r="LRW26" s="308"/>
      <c r="LRX26" s="308"/>
      <c r="LRY26" s="308"/>
      <c r="LRZ26" s="308"/>
      <c r="LSA26" s="308"/>
      <c r="LSB26" s="308"/>
      <c r="LSC26" s="308"/>
      <c r="LSD26" s="308"/>
      <c r="LSE26" s="308"/>
      <c r="LSF26" s="308"/>
      <c r="LSG26" s="308"/>
      <c r="LSH26" s="308"/>
      <c r="LSI26" s="308"/>
      <c r="LSJ26" s="308"/>
      <c r="LSK26" s="308"/>
      <c r="LSL26" s="308"/>
      <c r="LSM26" s="308"/>
      <c r="LSN26" s="308"/>
      <c r="LSO26" s="308"/>
      <c r="LSP26" s="308"/>
      <c r="LSQ26" s="308"/>
      <c r="LSR26" s="308"/>
      <c r="LSS26" s="308"/>
      <c r="LST26" s="308"/>
      <c r="LSU26" s="308"/>
      <c r="LSV26" s="308"/>
      <c r="LSW26" s="308"/>
      <c r="LSX26" s="308"/>
      <c r="LSY26" s="308"/>
      <c r="LSZ26" s="308"/>
      <c r="LTA26" s="308"/>
      <c r="LTB26" s="308"/>
      <c r="LTC26" s="308"/>
      <c r="LTD26" s="308"/>
      <c r="LTE26" s="308"/>
      <c r="LTF26" s="308"/>
      <c r="LTG26" s="308"/>
      <c r="LTH26" s="308"/>
      <c r="LTI26" s="308"/>
      <c r="LTJ26" s="308"/>
      <c r="LTK26" s="308"/>
      <c r="LTL26" s="308"/>
      <c r="LTM26" s="308"/>
      <c r="LTN26" s="308"/>
      <c r="LTO26" s="308"/>
      <c r="LTP26" s="308"/>
      <c r="LTQ26" s="308"/>
      <c r="LTR26" s="308"/>
      <c r="LTS26" s="308"/>
      <c r="LTT26" s="308"/>
      <c r="LTU26" s="308"/>
      <c r="LTV26" s="308"/>
      <c r="LTW26" s="308"/>
      <c r="LTX26" s="308"/>
      <c r="LTY26" s="308"/>
      <c r="LTZ26" s="308"/>
      <c r="LUA26" s="308"/>
      <c r="LUB26" s="308"/>
      <c r="LUC26" s="308"/>
      <c r="LUD26" s="308"/>
      <c r="LUE26" s="308"/>
      <c r="LUF26" s="308"/>
      <c r="LUG26" s="308"/>
      <c r="LUH26" s="308"/>
      <c r="LUI26" s="308"/>
      <c r="LUJ26" s="308"/>
      <c r="LUK26" s="308"/>
      <c r="LUL26" s="308"/>
      <c r="LUM26" s="308"/>
      <c r="LUN26" s="308"/>
      <c r="LUO26" s="308"/>
      <c r="LUP26" s="308"/>
      <c r="LUQ26" s="308"/>
      <c r="LUR26" s="308"/>
      <c r="LUS26" s="308"/>
      <c r="LUT26" s="308"/>
      <c r="LUU26" s="308"/>
      <c r="LUV26" s="308"/>
      <c r="LUW26" s="308"/>
      <c r="LUX26" s="308"/>
      <c r="LUY26" s="308"/>
      <c r="LUZ26" s="308"/>
      <c r="LVA26" s="308"/>
      <c r="LVB26" s="308"/>
      <c r="LVC26" s="308"/>
      <c r="LVD26" s="308"/>
      <c r="LVE26" s="308"/>
      <c r="LVF26" s="308"/>
      <c r="LVG26" s="308"/>
      <c r="LVH26" s="308"/>
      <c r="LVI26" s="308"/>
      <c r="LVJ26" s="308"/>
      <c r="LVK26" s="308"/>
      <c r="LVL26" s="308"/>
      <c r="LVM26" s="308"/>
      <c r="LVN26" s="308"/>
      <c r="LVO26" s="308"/>
      <c r="LVP26" s="308"/>
      <c r="LVQ26" s="308"/>
      <c r="LVR26" s="308"/>
      <c r="LVS26" s="308"/>
      <c r="LVT26" s="308"/>
      <c r="LVU26" s="308"/>
      <c r="LVV26" s="308"/>
      <c r="LVW26" s="308"/>
      <c r="LVX26" s="308"/>
      <c r="LVY26" s="308"/>
      <c r="LVZ26" s="308"/>
      <c r="LWA26" s="308"/>
      <c r="LWB26" s="308"/>
      <c r="LWC26" s="308"/>
      <c r="LWD26" s="308"/>
      <c r="LWE26" s="308"/>
      <c r="LWF26" s="308"/>
      <c r="LWG26" s="308"/>
      <c r="LWH26" s="308"/>
      <c r="LWI26" s="308"/>
      <c r="LWJ26" s="308"/>
      <c r="LWK26" s="308"/>
      <c r="LWL26" s="308"/>
      <c r="LWM26" s="308"/>
      <c r="LWN26" s="308"/>
      <c r="LWO26" s="308"/>
      <c r="LWP26" s="308"/>
      <c r="LWQ26" s="308"/>
      <c r="LWR26" s="308"/>
      <c r="LWS26" s="308"/>
      <c r="LWT26" s="308"/>
      <c r="LWU26" s="308"/>
      <c r="LWV26" s="308"/>
      <c r="LWW26" s="308"/>
      <c r="LWX26" s="308"/>
      <c r="LWY26" s="308"/>
      <c r="LWZ26" s="308"/>
      <c r="LXA26" s="308"/>
      <c r="LXB26" s="308"/>
      <c r="LXC26" s="308"/>
      <c r="LXD26" s="308"/>
      <c r="LXE26" s="308"/>
      <c r="LXF26" s="308"/>
      <c r="LXG26" s="308"/>
      <c r="LXH26" s="308"/>
      <c r="LXI26" s="308"/>
      <c r="LXJ26" s="308"/>
      <c r="LXK26" s="308"/>
      <c r="LXL26" s="308"/>
      <c r="LXM26" s="308"/>
      <c r="LXN26" s="308"/>
      <c r="LXO26" s="308"/>
      <c r="LXP26" s="308"/>
      <c r="LXQ26" s="308"/>
      <c r="LXR26" s="308"/>
      <c r="LXS26" s="308"/>
      <c r="LXT26" s="308"/>
      <c r="LXU26" s="308"/>
      <c r="LXV26" s="308"/>
      <c r="LXW26" s="308"/>
      <c r="LXX26" s="308"/>
      <c r="LXY26" s="308"/>
      <c r="LXZ26" s="308"/>
      <c r="LYA26" s="308"/>
      <c r="LYB26" s="308"/>
      <c r="LYC26" s="308"/>
      <c r="LYD26" s="308"/>
      <c r="LYE26" s="308"/>
      <c r="LYF26" s="308"/>
      <c r="LYG26" s="308"/>
      <c r="LYH26" s="308"/>
      <c r="LYI26" s="308"/>
      <c r="LYJ26" s="308"/>
      <c r="LYK26" s="308"/>
      <c r="LYL26" s="308"/>
      <c r="LYM26" s="308"/>
      <c r="LYN26" s="308"/>
      <c r="LYO26" s="308"/>
      <c r="LYP26" s="308"/>
      <c r="LYQ26" s="308"/>
      <c r="LYR26" s="308"/>
      <c r="LYS26" s="308"/>
      <c r="LYT26" s="308"/>
      <c r="LYU26" s="308"/>
      <c r="LYV26" s="308"/>
      <c r="LYW26" s="308"/>
      <c r="LYX26" s="308"/>
      <c r="LYY26" s="308"/>
      <c r="LYZ26" s="308"/>
      <c r="LZA26" s="308"/>
      <c r="LZB26" s="308"/>
      <c r="LZC26" s="308"/>
      <c r="LZD26" s="308"/>
      <c r="LZE26" s="308"/>
      <c r="LZF26" s="308"/>
      <c r="LZG26" s="308"/>
      <c r="LZH26" s="308"/>
      <c r="LZI26" s="308"/>
      <c r="LZJ26" s="308"/>
      <c r="LZK26" s="308"/>
      <c r="LZL26" s="308"/>
      <c r="LZM26" s="308"/>
      <c r="LZN26" s="308"/>
      <c r="LZO26" s="308"/>
      <c r="LZP26" s="308"/>
      <c r="LZQ26" s="308"/>
      <c r="LZR26" s="308"/>
      <c r="LZS26" s="308"/>
      <c r="LZT26" s="308"/>
      <c r="LZU26" s="308"/>
      <c r="LZV26" s="308"/>
      <c r="LZW26" s="308"/>
      <c r="LZX26" s="308"/>
      <c r="LZY26" s="308"/>
      <c r="LZZ26" s="308"/>
      <c r="MAA26" s="308"/>
      <c r="MAB26" s="308"/>
      <c r="MAC26" s="308"/>
      <c r="MAD26" s="308"/>
      <c r="MAE26" s="308"/>
      <c r="MAF26" s="308"/>
      <c r="MAG26" s="308"/>
      <c r="MAH26" s="308"/>
      <c r="MAI26" s="308"/>
      <c r="MAJ26" s="308"/>
      <c r="MAK26" s="308"/>
      <c r="MAL26" s="308"/>
      <c r="MAM26" s="308"/>
      <c r="MAN26" s="308"/>
      <c r="MAO26" s="308"/>
      <c r="MAP26" s="308"/>
      <c r="MAQ26" s="308"/>
      <c r="MAR26" s="308"/>
      <c r="MAS26" s="308"/>
      <c r="MAT26" s="308"/>
      <c r="MAU26" s="308"/>
      <c r="MAV26" s="308"/>
      <c r="MAW26" s="308"/>
      <c r="MAX26" s="308"/>
      <c r="MAY26" s="308"/>
      <c r="MAZ26" s="308"/>
      <c r="MBA26" s="308"/>
      <c r="MBB26" s="308"/>
      <c r="MBC26" s="308"/>
      <c r="MBD26" s="308"/>
      <c r="MBE26" s="308"/>
      <c r="MBF26" s="308"/>
      <c r="MBG26" s="308"/>
      <c r="MBH26" s="308"/>
      <c r="MBI26" s="308"/>
      <c r="MBJ26" s="308"/>
      <c r="MBK26" s="308"/>
      <c r="MBL26" s="308"/>
      <c r="MBM26" s="308"/>
      <c r="MBN26" s="308"/>
      <c r="MBO26" s="308"/>
      <c r="MBP26" s="308"/>
      <c r="MBQ26" s="308"/>
      <c r="MBR26" s="308"/>
      <c r="MBS26" s="308"/>
      <c r="MBT26" s="308"/>
      <c r="MBU26" s="308"/>
      <c r="MBV26" s="308"/>
      <c r="MBW26" s="308"/>
      <c r="MBX26" s="308"/>
      <c r="MBY26" s="308"/>
      <c r="MBZ26" s="308"/>
      <c r="MCA26" s="308"/>
      <c r="MCB26" s="308"/>
      <c r="MCC26" s="308"/>
      <c r="MCD26" s="308"/>
      <c r="MCE26" s="308"/>
      <c r="MCF26" s="308"/>
      <c r="MCG26" s="308"/>
      <c r="MCH26" s="308"/>
      <c r="MCI26" s="308"/>
      <c r="MCJ26" s="308"/>
      <c r="MCK26" s="308"/>
      <c r="MCL26" s="308"/>
      <c r="MCM26" s="308"/>
      <c r="MCN26" s="308"/>
      <c r="MCO26" s="308"/>
      <c r="MCP26" s="308"/>
      <c r="MCQ26" s="308"/>
      <c r="MCR26" s="308"/>
      <c r="MCS26" s="308"/>
      <c r="MCT26" s="308"/>
      <c r="MCU26" s="308"/>
      <c r="MCV26" s="308"/>
      <c r="MCW26" s="308"/>
      <c r="MCX26" s="308"/>
      <c r="MCY26" s="308"/>
      <c r="MCZ26" s="308"/>
      <c r="MDA26" s="308"/>
      <c r="MDB26" s="308"/>
      <c r="MDC26" s="308"/>
      <c r="MDD26" s="308"/>
      <c r="MDE26" s="308"/>
      <c r="MDF26" s="308"/>
      <c r="MDG26" s="308"/>
      <c r="MDH26" s="308"/>
      <c r="MDI26" s="308"/>
      <c r="MDJ26" s="308"/>
      <c r="MDK26" s="308"/>
      <c r="MDL26" s="308"/>
      <c r="MDM26" s="308"/>
      <c r="MDN26" s="308"/>
      <c r="MDO26" s="308"/>
      <c r="MDP26" s="308"/>
      <c r="MDQ26" s="308"/>
      <c r="MDR26" s="308"/>
      <c r="MDS26" s="308"/>
      <c r="MDT26" s="308"/>
      <c r="MDU26" s="308"/>
      <c r="MDV26" s="308"/>
      <c r="MDW26" s="308"/>
      <c r="MDX26" s="308"/>
      <c r="MDY26" s="308"/>
      <c r="MDZ26" s="308"/>
      <c r="MEA26" s="308"/>
      <c r="MEB26" s="308"/>
      <c r="MEC26" s="308"/>
      <c r="MED26" s="308"/>
      <c r="MEE26" s="308"/>
      <c r="MEF26" s="308"/>
      <c r="MEG26" s="308"/>
      <c r="MEH26" s="308"/>
      <c r="MEI26" s="308"/>
      <c r="MEJ26" s="308"/>
      <c r="MEK26" s="308"/>
      <c r="MEL26" s="308"/>
      <c r="MEM26" s="308"/>
      <c r="MEN26" s="308"/>
      <c r="MEO26" s="308"/>
      <c r="MEP26" s="308"/>
      <c r="MEQ26" s="308"/>
      <c r="MER26" s="308"/>
      <c r="MES26" s="308"/>
      <c r="MET26" s="308"/>
      <c r="MEU26" s="308"/>
      <c r="MEV26" s="308"/>
      <c r="MEW26" s="308"/>
      <c r="MEX26" s="308"/>
      <c r="MEY26" s="308"/>
      <c r="MEZ26" s="308"/>
      <c r="MFA26" s="308"/>
      <c r="MFB26" s="308"/>
      <c r="MFC26" s="308"/>
      <c r="MFD26" s="308"/>
      <c r="MFE26" s="308"/>
      <c r="MFF26" s="308"/>
      <c r="MFG26" s="308"/>
      <c r="MFH26" s="308"/>
      <c r="MFI26" s="308"/>
      <c r="MFJ26" s="308"/>
      <c r="MFK26" s="308"/>
      <c r="MFL26" s="308"/>
      <c r="MFM26" s="308"/>
      <c r="MFN26" s="308"/>
      <c r="MFO26" s="308"/>
      <c r="MFP26" s="308"/>
      <c r="MFQ26" s="308"/>
      <c r="MFR26" s="308"/>
      <c r="MFS26" s="308"/>
      <c r="MFT26" s="308"/>
      <c r="MFU26" s="308"/>
      <c r="MFV26" s="308"/>
      <c r="MFW26" s="308"/>
      <c r="MFX26" s="308"/>
      <c r="MFY26" s="308"/>
      <c r="MFZ26" s="308"/>
      <c r="MGA26" s="308"/>
      <c r="MGB26" s="308"/>
      <c r="MGC26" s="308"/>
      <c r="MGD26" s="308"/>
      <c r="MGE26" s="308"/>
      <c r="MGF26" s="308"/>
      <c r="MGG26" s="308"/>
      <c r="MGH26" s="308"/>
      <c r="MGI26" s="308"/>
      <c r="MGJ26" s="308"/>
      <c r="MGK26" s="308"/>
      <c r="MGL26" s="308"/>
      <c r="MGM26" s="308"/>
      <c r="MGN26" s="308"/>
      <c r="MGO26" s="308"/>
      <c r="MGP26" s="308"/>
      <c r="MGQ26" s="308"/>
      <c r="MGR26" s="308"/>
      <c r="MGS26" s="308"/>
      <c r="MGT26" s="308"/>
      <c r="MGU26" s="308"/>
      <c r="MGV26" s="308"/>
      <c r="MGW26" s="308"/>
      <c r="MGX26" s="308"/>
      <c r="MGY26" s="308"/>
      <c r="MGZ26" s="308"/>
      <c r="MHA26" s="308"/>
      <c r="MHB26" s="308"/>
      <c r="MHC26" s="308"/>
      <c r="MHD26" s="308"/>
      <c r="MHE26" s="308"/>
      <c r="MHF26" s="308"/>
      <c r="MHG26" s="308"/>
      <c r="MHH26" s="308"/>
      <c r="MHI26" s="308"/>
      <c r="MHJ26" s="308"/>
      <c r="MHK26" s="308"/>
      <c r="MHL26" s="308"/>
      <c r="MHM26" s="308"/>
      <c r="MHN26" s="308"/>
      <c r="MHO26" s="308"/>
      <c r="MHP26" s="308"/>
      <c r="MHQ26" s="308"/>
      <c r="MHR26" s="308"/>
      <c r="MHS26" s="308"/>
      <c r="MHT26" s="308"/>
      <c r="MHU26" s="308"/>
      <c r="MHV26" s="308"/>
      <c r="MHW26" s="308"/>
      <c r="MHX26" s="308"/>
      <c r="MHY26" s="308"/>
      <c r="MHZ26" s="308"/>
      <c r="MIA26" s="308"/>
      <c r="MIB26" s="308"/>
      <c r="MIC26" s="308"/>
      <c r="MID26" s="308"/>
      <c r="MIE26" s="308"/>
      <c r="MIF26" s="308"/>
      <c r="MIG26" s="308"/>
      <c r="MIH26" s="308"/>
      <c r="MII26" s="308"/>
      <c r="MIJ26" s="308"/>
      <c r="MIK26" s="308"/>
      <c r="MIL26" s="308"/>
      <c r="MIM26" s="308"/>
      <c r="MIN26" s="308"/>
      <c r="MIO26" s="308"/>
      <c r="MIP26" s="308"/>
      <c r="MIQ26" s="308"/>
      <c r="MIR26" s="308"/>
      <c r="MIS26" s="308"/>
      <c r="MIT26" s="308"/>
      <c r="MIU26" s="308"/>
      <c r="MIV26" s="308"/>
      <c r="MIW26" s="308"/>
      <c r="MIX26" s="308"/>
      <c r="MIY26" s="308"/>
      <c r="MIZ26" s="308"/>
      <c r="MJA26" s="308"/>
      <c r="MJB26" s="308"/>
      <c r="MJC26" s="308"/>
      <c r="MJD26" s="308"/>
      <c r="MJE26" s="308"/>
      <c r="MJF26" s="308"/>
      <c r="MJG26" s="308"/>
      <c r="MJH26" s="308"/>
      <c r="MJI26" s="308"/>
      <c r="MJJ26" s="308"/>
      <c r="MJK26" s="308"/>
      <c r="MJL26" s="308"/>
      <c r="MJM26" s="308"/>
      <c r="MJN26" s="308"/>
      <c r="MJO26" s="308"/>
      <c r="MJP26" s="308"/>
      <c r="MJQ26" s="308"/>
      <c r="MJR26" s="308"/>
      <c r="MJS26" s="308"/>
      <c r="MJT26" s="308"/>
      <c r="MJU26" s="308"/>
      <c r="MJV26" s="308"/>
      <c r="MJW26" s="308"/>
      <c r="MJX26" s="308"/>
      <c r="MJY26" s="308"/>
      <c r="MJZ26" s="308"/>
      <c r="MKA26" s="308"/>
      <c r="MKB26" s="308"/>
      <c r="MKC26" s="308"/>
      <c r="MKD26" s="308"/>
      <c r="MKE26" s="308"/>
      <c r="MKF26" s="308"/>
      <c r="MKG26" s="308"/>
      <c r="MKH26" s="308"/>
      <c r="MKI26" s="308"/>
      <c r="MKJ26" s="308"/>
      <c r="MKK26" s="308"/>
      <c r="MKL26" s="308"/>
      <c r="MKM26" s="308"/>
      <c r="MKN26" s="308"/>
      <c r="MKO26" s="308"/>
      <c r="MKP26" s="308"/>
      <c r="MKQ26" s="308"/>
      <c r="MKR26" s="308"/>
      <c r="MKS26" s="308"/>
      <c r="MKT26" s="308"/>
      <c r="MKU26" s="308"/>
      <c r="MKV26" s="308"/>
      <c r="MKW26" s="308"/>
      <c r="MKX26" s="308"/>
      <c r="MKY26" s="308"/>
      <c r="MKZ26" s="308"/>
      <c r="MLA26" s="308"/>
      <c r="MLB26" s="308"/>
      <c r="MLC26" s="308"/>
      <c r="MLD26" s="308"/>
      <c r="MLE26" s="308"/>
      <c r="MLF26" s="308"/>
      <c r="MLG26" s="308"/>
      <c r="MLH26" s="308"/>
      <c r="MLI26" s="308"/>
      <c r="MLJ26" s="308"/>
      <c r="MLK26" s="308"/>
      <c r="MLL26" s="308"/>
      <c r="MLM26" s="308"/>
      <c r="MLN26" s="308"/>
      <c r="MLO26" s="308"/>
      <c r="MLP26" s="308"/>
      <c r="MLQ26" s="308"/>
      <c r="MLR26" s="308"/>
      <c r="MLS26" s="308"/>
      <c r="MLT26" s="308"/>
      <c r="MLU26" s="308"/>
      <c r="MLV26" s="308"/>
      <c r="MLW26" s="308"/>
      <c r="MLX26" s="308"/>
      <c r="MLY26" s="308"/>
      <c r="MLZ26" s="308"/>
      <c r="MMA26" s="308"/>
      <c r="MMB26" s="308"/>
      <c r="MMC26" s="308"/>
      <c r="MMD26" s="308"/>
      <c r="MME26" s="308"/>
      <c r="MMF26" s="308"/>
      <c r="MMG26" s="308"/>
      <c r="MMH26" s="308"/>
      <c r="MMI26" s="308"/>
      <c r="MMJ26" s="308"/>
      <c r="MMK26" s="308"/>
      <c r="MML26" s="308"/>
      <c r="MMM26" s="308"/>
      <c r="MMN26" s="308"/>
      <c r="MMO26" s="308"/>
      <c r="MMP26" s="308"/>
      <c r="MMQ26" s="308"/>
      <c r="MMR26" s="308"/>
      <c r="MMS26" s="308"/>
      <c r="MMT26" s="308"/>
      <c r="MMU26" s="308"/>
      <c r="MMV26" s="308"/>
      <c r="MMW26" s="308"/>
      <c r="MMX26" s="308"/>
      <c r="MMY26" s="308"/>
      <c r="MMZ26" s="308"/>
      <c r="MNA26" s="308"/>
      <c r="MNB26" s="308"/>
      <c r="MNC26" s="308"/>
      <c r="MND26" s="308"/>
      <c r="MNE26" s="308"/>
      <c r="MNF26" s="308"/>
      <c r="MNG26" s="308"/>
      <c r="MNH26" s="308"/>
      <c r="MNI26" s="308"/>
      <c r="MNJ26" s="308"/>
      <c r="MNK26" s="308"/>
      <c r="MNL26" s="308"/>
      <c r="MNM26" s="308"/>
      <c r="MNN26" s="308"/>
      <c r="MNO26" s="308"/>
      <c r="MNP26" s="308"/>
      <c r="MNQ26" s="308"/>
      <c r="MNR26" s="308"/>
      <c r="MNS26" s="308"/>
      <c r="MNT26" s="308"/>
      <c r="MNU26" s="308"/>
      <c r="MNV26" s="308"/>
      <c r="MNW26" s="308"/>
      <c r="MNX26" s="308"/>
      <c r="MNY26" s="308"/>
      <c r="MNZ26" s="308"/>
      <c r="MOA26" s="308"/>
      <c r="MOB26" s="308"/>
      <c r="MOC26" s="308"/>
      <c r="MOD26" s="308"/>
      <c r="MOE26" s="308"/>
      <c r="MOF26" s="308"/>
      <c r="MOG26" s="308"/>
      <c r="MOH26" s="308"/>
      <c r="MOI26" s="308"/>
      <c r="MOJ26" s="308"/>
      <c r="MOK26" s="308"/>
      <c r="MOL26" s="308"/>
      <c r="MOM26" s="308"/>
      <c r="MON26" s="308"/>
      <c r="MOO26" s="308"/>
      <c r="MOP26" s="308"/>
      <c r="MOQ26" s="308"/>
      <c r="MOR26" s="308"/>
      <c r="MOS26" s="308"/>
      <c r="MOT26" s="308"/>
      <c r="MOU26" s="308"/>
      <c r="MOV26" s="308"/>
      <c r="MOW26" s="308"/>
      <c r="MOX26" s="308"/>
      <c r="MOY26" s="308"/>
      <c r="MOZ26" s="308"/>
      <c r="MPA26" s="308"/>
      <c r="MPB26" s="308"/>
      <c r="MPC26" s="308"/>
      <c r="MPD26" s="308"/>
      <c r="MPE26" s="308"/>
      <c r="MPF26" s="308"/>
      <c r="MPG26" s="308"/>
      <c r="MPH26" s="308"/>
      <c r="MPI26" s="308"/>
      <c r="MPJ26" s="308"/>
      <c r="MPK26" s="308"/>
      <c r="MPL26" s="308"/>
      <c r="MPM26" s="308"/>
      <c r="MPN26" s="308"/>
      <c r="MPO26" s="308"/>
      <c r="MPP26" s="308"/>
      <c r="MPQ26" s="308"/>
      <c r="MPR26" s="308"/>
      <c r="MPS26" s="308"/>
      <c r="MPT26" s="308"/>
      <c r="MPU26" s="308"/>
      <c r="MPV26" s="308"/>
      <c r="MPW26" s="308"/>
      <c r="MPX26" s="308"/>
      <c r="MPY26" s="308"/>
      <c r="MPZ26" s="308"/>
      <c r="MQA26" s="308"/>
      <c r="MQB26" s="308"/>
      <c r="MQC26" s="308"/>
      <c r="MQD26" s="308"/>
      <c r="MQE26" s="308"/>
      <c r="MQF26" s="308"/>
      <c r="MQG26" s="308"/>
      <c r="MQH26" s="308"/>
      <c r="MQI26" s="308"/>
      <c r="MQJ26" s="308"/>
      <c r="MQK26" s="308"/>
      <c r="MQL26" s="308"/>
      <c r="MQM26" s="308"/>
      <c r="MQN26" s="308"/>
      <c r="MQO26" s="308"/>
      <c r="MQP26" s="308"/>
      <c r="MQQ26" s="308"/>
      <c r="MQR26" s="308"/>
      <c r="MQS26" s="308"/>
      <c r="MQT26" s="308"/>
      <c r="MQU26" s="308"/>
      <c r="MQV26" s="308"/>
      <c r="MQW26" s="308"/>
      <c r="MQX26" s="308"/>
      <c r="MQY26" s="308"/>
      <c r="MQZ26" s="308"/>
      <c r="MRA26" s="308"/>
      <c r="MRB26" s="308"/>
      <c r="MRC26" s="308"/>
      <c r="MRD26" s="308"/>
      <c r="MRE26" s="308"/>
      <c r="MRF26" s="308"/>
      <c r="MRG26" s="308"/>
      <c r="MRH26" s="308"/>
      <c r="MRI26" s="308"/>
      <c r="MRJ26" s="308"/>
      <c r="MRK26" s="308"/>
      <c r="MRL26" s="308"/>
      <c r="MRM26" s="308"/>
      <c r="MRN26" s="308"/>
      <c r="MRO26" s="308"/>
      <c r="MRP26" s="308"/>
      <c r="MRQ26" s="308"/>
      <c r="MRR26" s="308"/>
      <c r="MRS26" s="308"/>
      <c r="MRT26" s="308"/>
      <c r="MRU26" s="308"/>
      <c r="MRV26" s="308"/>
      <c r="MRW26" s="308"/>
      <c r="MRX26" s="308"/>
      <c r="MRY26" s="308"/>
      <c r="MRZ26" s="308"/>
      <c r="MSA26" s="308"/>
      <c r="MSB26" s="308"/>
      <c r="MSC26" s="308"/>
      <c r="MSD26" s="308"/>
      <c r="MSE26" s="308"/>
      <c r="MSF26" s="308"/>
      <c r="MSG26" s="308"/>
      <c r="MSH26" s="308"/>
      <c r="MSI26" s="308"/>
      <c r="MSJ26" s="308"/>
      <c r="MSK26" s="308"/>
      <c r="MSL26" s="308"/>
      <c r="MSM26" s="308"/>
      <c r="MSN26" s="308"/>
      <c r="MSO26" s="308"/>
      <c r="MSP26" s="308"/>
      <c r="MSQ26" s="308"/>
      <c r="MSR26" s="308"/>
      <c r="MSS26" s="308"/>
      <c r="MST26" s="308"/>
      <c r="MSU26" s="308"/>
      <c r="MSV26" s="308"/>
      <c r="MSW26" s="308"/>
      <c r="MSX26" s="308"/>
      <c r="MSY26" s="308"/>
      <c r="MSZ26" s="308"/>
      <c r="MTA26" s="308"/>
      <c r="MTB26" s="308"/>
      <c r="MTC26" s="308"/>
      <c r="MTD26" s="308"/>
      <c r="MTE26" s="308"/>
      <c r="MTF26" s="308"/>
      <c r="MTG26" s="308"/>
      <c r="MTH26" s="308"/>
      <c r="MTI26" s="308"/>
      <c r="MTJ26" s="308"/>
      <c r="MTK26" s="308"/>
      <c r="MTL26" s="308"/>
      <c r="MTM26" s="308"/>
      <c r="MTN26" s="308"/>
      <c r="MTO26" s="308"/>
      <c r="MTP26" s="308"/>
      <c r="MTQ26" s="308"/>
      <c r="MTR26" s="308"/>
      <c r="MTS26" s="308"/>
      <c r="MTT26" s="308"/>
      <c r="MTU26" s="308"/>
      <c r="MTV26" s="308"/>
      <c r="MTW26" s="308"/>
      <c r="MTX26" s="308"/>
      <c r="MTY26" s="308"/>
      <c r="MTZ26" s="308"/>
      <c r="MUA26" s="308"/>
      <c r="MUB26" s="308"/>
      <c r="MUC26" s="308"/>
      <c r="MUD26" s="308"/>
      <c r="MUE26" s="308"/>
      <c r="MUF26" s="308"/>
      <c r="MUG26" s="308"/>
      <c r="MUH26" s="308"/>
      <c r="MUI26" s="308"/>
      <c r="MUJ26" s="308"/>
      <c r="MUK26" s="308"/>
      <c r="MUL26" s="308"/>
      <c r="MUM26" s="308"/>
      <c r="MUN26" s="308"/>
      <c r="MUO26" s="308"/>
      <c r="MUP26" s="308"/>
      <c r="MUQ26" s="308"/>
      <c r="MUR26" s="308"/>
      <c r="MUS26" s="308"/>
      <c r="MUT26" s="308"/>
      <c r="MUU26" s="308"/>
      <c r="MUV26" s="308"/>
      <c r="MUW26" s="308"/>
      <c r="MUX26" s="308"/>
      <c r="MUY26" s="308"/>
      <c r="MUZ26" s="308"/>
      <c r="MVA26" s="308"/>
      <c r="MVB26" s="308"/>
      <c r="MVC26" s="308"/>
      <c r="MVD26" s="308"/>
      <c r="MVE26" s="308"/>
      <c r="MVF26" s="308"/>
      <c r="MVG26" s="308"/>
      <c r="MVH26" s="308"/>
      <c r="MVI26" s="308"/>
      <c r="MVJ26" s="308"/>
      <c r="MVK26" s="308"/>
      <c r="MVL26" s="308"/>
      <c r="MVM26" s="308"/>
      <c r="MVN26" s="308"/>
      <c r="MVO26" s="308"/>
      <c r="MVP26" s="308"/>
      <c r="MVQ26" s="308"/>
      <c r="MVR26" s="308"/>
      <c r="MVS26" s="308"/>
      <c r="MVT26" s="308"/>
      <c r="MVU26" s="308"/>
      <c r="MVV26" s="308"/>
      <c r="MVW26" s="308"/>
      <c r="MVX26" s="308"/>
      <c r="MVY26" s="308"/>
      <c r="MVZ26" s="308"/>
      <c r="MWA26" s="308"/>
      <c r="MWB26" s="308"/>
      <c r="MWC26" s="308"/>
      <c r="MWD26" s="308"/>
      <c r="MWE26" s="308"/>
      <c r="MWF26" s="308"/>
      <c r="MWG26" s="308"/>
      <c r="MWH26" s="308"/>
      <c r="MWI26" s="308"/>
      <c r="MWJ26" s="308"/>
      <c r="MWK26" s="308"/>
      <c r="MWL26" s="308"/>
      <c r="MWM26" s="308"/>
      <c r="MWN26" s="308"/>
      <c r="MWO26" s="308"/>
      <c r="MWP26" s="308"/>
      <c r="MWQ26" s="308"/>
      <c r="MWR26" s="308"/>
      <c r="MWS26" s="308"/>
      <c r="MWT26" s="308"/>
      <c r="MWU26" s="308"/>
      <c r="MWV26" s="308"/>
      <c r="MWW26" s="308"/>
      <c r="MWX26" s="308"/>
      <c r="MWY26" s="308"/>
      <c r="MWZ26" s="308"/>
      <c r="MXA26" s="308"/>
      <c r="MXB26" s="308"/>
      <c r="MXC26" s="308"/>
      <c r="MXD26" s="308"/>
      <c r="MXE26" s="308"/>
      <c r="MXF26" s="308"/>
      <c r="MXG26" s="308"/>
      <c r="MXH26" s="308"/>
      <c r="MXI26" s="308"/>
      <c r="MXJ26" s="308"/>
      <c r="MXK26" s="308"/>
      <c r="MXL26" s="308"/>
      <c r="MXM26" s="308"/>
      <c r="MXN26" s="308"/>
      <c r="MXO26" s="308"/>
      <c r="MXP26" s="308"/>
      <c r="MXQ26" s="308"/>
      <c r="MXR26" s="308"/>
      <c r="MXS26" s="308"/>
      <c r="MXT26" s="308"/>
      <c r="MXU26" s="308"/>
      <c r="MXV26" s="308"/>
      <c r="MXW26" s="308"/>
      <c r="MXX26" s="308"/>
      <c r="MXY26" s="308"/>
      <c r="MXZ26" s="308"/>
      <c r="MYA26" s="308"/>
      <c r="MYB26" s="308"/>
      <c r="MYC26" s="308"/>
      <c r="MYD26" s="308"/>
      <c r="MYE26" s="308"/>
      <c r="MYF26" s="308"/>
      <c r="MYG26" s="308"/>
      <c r="MYH26" s="308"/>
      <c r="MYI26" s="308"/>
      <c r="MYJ26" s="308"/>
      <c r="MYK26" s="308"/>
      <c r="MYL26" s="308"/>
      <c r="MYM26" s="308"/>
      <c r="MYN26" s="308"/>
      <c r="MYO26" s="308"/>
      <c r="MYP26" s="308"/>
      <c r="MYQ26" s="308"/>
      <c r="MYR26" s="308"/>
      <c r="MYS26" s="308"/>
      <c r="MYT26" s="308"/>
      <c r="MYU26" s="308"/>
      <c r="MYV26" s="308"/>
      <c r="MYW26" s="308"/>
      <c r="MYX26" s="308"/>
      <c r="MYY26" s="308"/>
      <c r="MYZ26" s="308"/>
      <c r="MZA26" s="308"/>
      <c r="MZB26" s="308"/>
      <c r="MZC26" s="308"/>
      <c r="MZD26" s="308"/>
      <c r="MZE26" s="308"/>
      <c r="MZF26" s="308"/>
      <c r="MZG26" s="308"/>
      <c r="MZH26" s="308"/>
      <c r="MZI26" s="308"/>
      <c r="MZJ26" s="308"/>
      <c r="MZK26" s="308"/>
      <c r="MZL26" s="308"/>
      <c r="MZM26" s="308"/>
      <c r="MZN26" s="308"/>
      <c r="MZO26" s="308"/>
      <c r="MZP26" s="308"/>
      <c r="MZQ26" s="308"/>
      <c r="MZR26" s="308"/>
      <c r="MZS26" s="308"/>
      <c r="MZT26" s="308"/>
      <c r="MZU26" s="308"/>
      <c r="MZV26" s="308"/>
      <c r="MZW26" s="308"/>
      <c r="MZX26" s="308"/>
      <c r="MZY26" s="308"/>
      <c r="MZZ26" s="308"/>
      <c r="NAA26" s="308"/>
      <c r="NAB26" s="308"/>
      <c r="NAC26" s="308"/>
      <c r="NAD26" s="308"/>
      <c r="NAE26" s="308"/>
      <c r="NAF26" s="308"/>
      <c r="NAG26" s="308"/>
      <c r="NAH26" s="308"/>
      <c r="NAI26" s="308"/>
      <c r="NAJ26" s="308"/>
      <c r="NAK26" s="308"/>
      <c r="NAL26" s="308"/>
      <c r="NAM26" s="308"/>
      <c r="NAN26" s="308"/>
      <c r="NAO26" s="308"/>
      <c r="NAP26" s="308"/>
      <c r="NAQ26" s="308"/>
      <c r="NAR26" s="308"/>
      <c r="NAS26" s="308"/>
      <c r="NAT26" s="308"/>
      <c r="NAU26" s="308"/>
      <c r="NAV26" s="308"/>
      <c r="NAW26" s="308"/>
      <c r="NAX26" s="308"/>
      <c r="NAY26" s="308"/>
      <c r="NAZ26" s="308"/>
      <c r="NBA26" s="308"/>
      <c r="NBB26" s="308"/>
      <c r="NBC26" s="308"/>
      <c r="NBD26" s="308"/>
      <c r="NBE26" s="308"/>
      <c r="NBF26" s="308"/>
      <c r="NBG26" s="308"/>
      <c r="NBH26" s="308"/>
      <c r="NBI26" s="308"/>
      <c r="NBJ26" s="308"/>
      <c r="NBK26" s="308"/>
      <c r="NBL26" s="308"/>
      <c r="NBM26" s="308"/>
      <c r="NBN26" s="308"/>
      <c r="NBO26" s="308"/>
      <c r="NBP26" s="308"/>
      <c r="NBQ26" s="308"/>
      <c r="NBR26" s="308"/>
      <c r="NBS26" s="308"/>
      <c r="NBT26" s="308"/>
      <c r="NBU26" s="308"/>
      <c r="NBV26" s="308"/>
      <c r="NBW26" s="308"/>
      <c r="NBX26" s="308"/>
      <c r="NBY26" s="308"/>
      <c r="NBZ26" s="308"/>
      <c r="NCA26" s="308"/>
      <c r="NCB26" s="308"/>
      <c r="NCC26" s="308"/>
      <c r="NCD26" s="308"/>
      <c r="NCE26" s="308"/>
      <c r="NCF26" s="308"/>
      <c r="NCG26" s="308"/>
      <c r="NCH26" s="308"/>
      <c r="NCI26" s="308"/>
      <c r="NCJ26" s="308"/>
      <c r="NCK26" s="308"/>
      <c r="NCL26" s="308"/>
      <c r="NCM26" s="308"/>
      <c r="NCN26" s="308"/>
      <c r="NCO26" s="308"/>
      <c r="NCP26" s="308"/>
      <c r="NCQ26" s="308"/>
      <c r="NCR26" s="308"/>
      <c r="NCS26" s="308"/>
      <c r="NCT26" s="308"/>
      <c r="NCU26" s="308"/>
      <c r="NCV26" s="308"/>
      <c r="NCW26" s="308"/>
      <c r="NCX26" s="308"/>
      <c r="NCY26" s="308"/>
      <c r="NCZ26" s="308"/>
      <c r="NDA26" s="308"/>
      <c r="NDB26" s="308"/>
      <c r="NDC26" s="308"/>
      <c r="NDD26" s="308"/>
      <c r="NDE26" s="308"/>
      <c r="NDF26" s="308"/>
      <c r="NDG26" s="308"/>
      <c r="NDH26" s="308"/>
      <c r="NDI26" s="308"/>
      <c r="NDJ26" s="308"/>
      <c r="NDK26" s="308"/>
      <c r="NDL26" s="308"/>
      <c r="NDM26" s="308"/>
      <c r="NDN26" s="308"/>
      <c r="NDO26" s="308"/>
      <c r="NDP26" s="308"/>
      <c r="NDQ26" s="308"/>
      <c r="NDR26" s="308"/>
      <c r="NDS26" s="308"/>
      <c r="NDT26" s="308"/>
      <c r="NDU26" s="308"/>
      <c r="NDV26" s="308"/>
      <c r="NDW26" s="308"/>
      <c r="NDX26" s="308"/>
      <c r="NDY26" s="308"/>
      <c r="NDZ26" s="308"/>
      <c r="NEA26" s="308"/>
      <c r="NEB26" s="308"/>
      <c r="NEC26" s="308"/>
      <c r="NED26" s="308"/>
      <c r="NEE26" s="308"/>
      <c r="NEF26" s="308"/>
      <c r="NEG26" s="308"/>
      <c r="NEH26" s="308"/>
      <c r="NEI26" s="308"/>
      <c r="NEJ26" s="308"/>
      <c r="NEK26" s="308"/>
      <c r="NEL26" s="308"/>
      <c r="NEM26" s="308"/>
      <c r="NEN26" s="308"/>
      <c r="NEO26" s="308"/>
      <c r="NEP26" s="308"/>
      <c r="NEQ26" s="308"/>
      <c r="NER26" s="308"/>
      <c r="NES26" s="308"/>
      <c r="NET26" s="308"/>
      <c r="NEU26" s="308"/>
      <c r="NEV26" s="308"/>
      <c r="NEW26" s="308"/>
      <c r="NEX26" s="308"/>
      <c r="NEY26" s="308"/>
      <c r="NEZ26" s="308"/>
      <c r="NFA26" s="308"/>
      <c r="NFB26" s="308"/>
      <c r="NFC26" s="308"/>
      <c r="NFD26" s="308"/>
      <c r="NFE26" s="308"/>
      <c r="NFF26" s="308"/>
      <c r="NFG26" s="308"/>
      <c r="NFH26" s="308"/>
      <c r="NFI26" s="308"/>
      <c r="NFJ26" s="308"/>
      <c r="NFK26" s="308"/>
      <c r="NFL26" s="308"/>
      <c r="NFM26" s="308"/>
      <c r="NFN26" s="308"/>
      <c r="NFO26" s="308"/>
      <c r="NFP26" s="308"/>
      <c r="NFQ26" s="308"/>
      <c r="NFR26" s="308"/>
      <c r="NFS26" s="308"/>
      <c r="NFT26" s="308"/>
      <c r="NFU26" s="308"/>
      <c r="NFV26" s="308"/>
      <c r="NFW26" s="308"/>
      <c r="NFX26" s="308"/>
      <c r="NFY26" s="308"/>
      <c r="NFZ26" s="308"/>
      <c r="NGA26" s="308"/>
      <c r="NGB26" s="308"/>
      <c r="NGC26" s="308"/>
      <c r="NGD26" s="308"/>
      <c r="NGE26" s="308"/>
      <c r="NGF26" s="308"/>
      <c r="NGG26" s="308"/>
      <c r="NGH26" s="308"/>
      <c r="NGI26" s="308"/>
      <c r="NGJ26" s="308"/>
      <c r="NGK26" s="308"/>
      <c r="NGL26" s="308"/>
      <c r="NGM26" s="308"/>
      <c r="NGN26" s="308"/>
      <c r="NGO26" s="308"/>
      <c r="NGP26" s="308"/>
      <c r="NGQ26" s="308"/>
      <c r="NGR26" s="308"/>
      <c r="NGS26" s="308"/>
      <c r="NGT26" s="308"/>
      <c r="NGU26" s="308"/>
      <c r="NGV26" s="308"/>
      <c r="NGW26" s="308"/>
      <c r="NGX26" s="308"/>
      <c r="NGY26" s="308"/>
      <c r="NGZ26" s="308"/>
      <c r="NHA26" s="308"/>
      <c r="NHB26" s="308"/>
      <c r="NHC26" s="308"/>
      <c r="NHD26" s="308"/>
      <c r="NHE26" s="308"/>
      <c r="NHF26" s="308"/>
      <c r="NHG26" s="308"/>
      <c r="NHH26" s="308"/>
      <c r="NHI26" s="308"/>
      <c r="NHJ26" s="308"/>
      <c r="NHK26" s="308"/>
      <c r="NHL26" s="308"/>
      <c r="NHM26" s="308"/>
      <c r="NHN26" s="308"/>
      <c r="NHO26" s="308"/>
      <c r="NHP26" s="308"/>
      <c r="NHQ26" s="308"/>
      <c r="NHR26" s="308"/>
      <c r="NHS26" s="308"/>
      <c r="NHT26" s="308"/>
      <c r="NHU26" s="308"/>
      <c r="NHV26" s="308"/>
      <c r="NHW26" s="308"/>
      <c r="NHX26" s="308"/>
      <c r="NHY26" s="308"/>
      <c r="NHZ26" s="308"/>
      <c r="NIA26" s="308"/>
      <c r="NIB26" s="308"/>
      <c r="NIC26" s="308"/>
      <c r="NID26" s="308"/>
      <c r="NIE26" s="308"/>
      <c r="NIF26" s="308"/>
      <c r="NIG26" s="308"/>
      <c r="NIH26" s="308"/>
      <c r="NII26" s="308"/>
      <c r="NIJ26" s="308"/>
      <c r="NIK26" s="308"/>
      <c r="NIL26" s="308"/>
      <c r="NIM26" s="308"/>
      <c r="NIN26" s="308"/>
      <c r="NIO26" s="308"/>
      <c r="NIP26" s="308"/>
      <c r="NIQ26" s="308"/>
      <c r="NIR26" s="308"/>
      <c r="NIS26" s="308"/>
      <c r="NIT26" s="308"/>
      <c r="NIU26" s="308"/>
      <c r="NIV26" s="308"/>
      <c r="NIW26" s="308"/>
      <c r="NIX26" s="308"/>
      <c r="NIY26" s="308"/>
      <c r="NIZ26" s="308"/>
      <c r="NJA26" s="308"/>
      <c r="NJB26" s="308"/>
      <c r="NJC26" s="308"/>
      <c r="NJD26" s="308"/>
      <c r="NJE26" s="308"/>
      <c r="NJF26" s="308"/>
      <c r="NJG26" s="308"/>
      <c r="NJH26" s="308"/>
      <c r="NJI26" s="308"/>
      <c r="NJJ26" s="308"/>
      <c r="NJK26" s="308"/>
      <c r="NJL26" s="308"/>
      <c r="NJM26" s="308"/>
      <c r="NJN26" s="308"/>
      <c r="NJO26" s="308"/>
      <c r="NJP26" s="308"/>
      <c r="NJQ26" s="308"/>
      <c r="NJR26" s="308"/>
      <c r="NJS26" s="308"/>
      <c r="NJT26" s="308"/>
      <c r="NJU26" s="308"/>
      <c r="NJV26" s="308"/>
      <c r="NJW26" s="308"/>
      <c r="NJX26" s="308"/>
      <c r="NJY26" s="308"/>
      <c r="NJZ26" s="308"/>
      <c r="NKA26" s="308"/>
      <c r="NKB26" s="308"/>
      <c r="NKC26" s="308"/>
      <c r="NKD26" s="308"/>
      <c r="NKE26" s="308"/>
      <c r="NKF26" s="308"/>
      <c r="NKG26" s="308"/>
      <c r="NKH26" s="308"/>
      <c r="NKI26" s="308"/>
      <c r="NKJ26" s="308"/>
      <c r="NKK26" s="308"/>
      <c r="NKL26" s="308"/>
      <c r="NKM26" s="308"/>
      <c r="NKN26" s="308"/>
      <c r="NKO26" s="308"/>
      <c r="NKP26" s="308"/>
      <c r="NKQ26" s="308"/>
      <c r="NKR26" s="308"/>
      <c r="NKS26" s="308"/>
      <c r="NKT26" s="308"/>
      <c r="NKU26" s="308"/>
      <c r="NKV26" s="308"/>
      <c r="NKW26" s="308"/>
      <c r="NKX26" s="308"/>
      <c r="NKY26" s="308"/>
      <c r="NKZ26" s="308"/>
      <c r="NLA26" s="308"/>
      <c r="NLB26" s="308"/>
      <c r="NLC26" s="308"/>
      <c r="NLD26" s="308"/>
      <c r="NLE26" s="308"/>
      <c r="NLF26" s="308"/>
      <c r="NLG26" s="308"/>
      <c r="NLH26" s="308"/>
      <c r="NLI26" s="308"/>
      <c r="NLJ26" s="308"/>
      <c r="NLK26" s="308"/>
      <c r="NLL26" s="308"/>
      <c r="NLM26" s="308"/>
      <c r="NLN26" s="308"/>
      <c r="NLO26" s="308"/>
      <c r="NLP26" s="308"/>
      <c r="NLQ26" s="308"/>
      <c r="NLR26" s="308"/>
      <c r="NLS26" s="308"/>
      <c r="NLT26" s="308"/>
      <c r="NLU26" s="308"/>
      <c r="NLV26" s="308"/>
      <c r="NLW26" s="308"/>
      <c r="NLX26" s="308"/>
      <c r="NLY26" s="308"/>
      <c r="NLZ26" s="308"/>
      <c r="NMA26" s="308"/>
      <c r="NMB26" s="308"/>
      <c r="NMC26" s="308"/>
      <c r="NMD26" s="308"/>
      <c r="NME26" s="308"/>
      <c r="NMF26" s="308"/>
      <c r="NMG26" s="308"/>
      <c r="NMH26" s="308"/>
      <c r="NMI26" s="308"/>
      <c r="NMJ26" s="308"/>
      <c r="NMK26" s="308"/>
      <c r="NML26" s="308"/>
      <c r="NMM26" s="308"/>
      <c r="NMN26" s="308"/>
      <c r="NMO26" s="308"/>
      <c r="NMP26" s="308"/>
      <c r="NMQ26" s="308"/>
      <c r="NMR26" s="308"/>
      <c r="NMS26" s="308"/>
      <c r="NMT26" s="308"/>
      <c r="NMU26" s="308"/>
      <c r="NMV26" s="308"/>
      <c r="NMW26" s="308"/>
      <c r="NMX26" s="308"/>
      <c r="NMY26" s="308"/>
      <c r="NMZ26" s="308"/>
      <c r="NNA26" s="308"/>
      <c r="NNB26" s="308"/>
      <c r="NNC26" s="308"/>
      <c r="NND26" s="308"/>
      <c r="NNE26" s="308"/>
      <c r="NNF26" s="308"/>
      <c r="NNG26" s="308"/>
      <c r="NNH26" s="308"/>
      <c r="NNI26" s="308"/>
      <c r="NNJ26" s="308"/>
      <c r="NNK26" s="308"/>
      <c r="NNL26" s="308"/>
      <c r="NNM26" s="308"/>
      <c r="NNN26" s="308"/>
      <c r="NNO26" s="308"/>
      <c r="NNP26" s="308"/>
      <c r="NNQ26" s="308"/>
      <c r="NNR26" s="308"/>
      <c r="NNS26" s="308"/>
      <c r="NNT26" s="308"/>
      <c r="NNU26" s="308"/>
      <c r="NNV26" s="308"/>
      <c r="NNW26" s="308"/>
      <c r="NNX26" s="308"/>
      <c r="NNY26" s="308"/>
      <c r="NNZ26" s="308"/>
      <c r="NOA26" s="308"/>
      <c r="NOB26" s="308"/>
      <c r="NOC26" s="308"/>
      <c r="NOD26" s="308"/>
      <c r="NOE26" s="308"/>
      <c r="NOF26" s="308"/>
      <c r="NOG26" s="308"/>
      <c r="NOH26" s="308"/>
      <c r="NOI26" s="308"/>
      <c r="NOJ26" s="308"/>
      <c r="NOK26" s="308"/>
      <c r="NOL26" s="308"/>
      <c r="NOM26" s="308"/>
      <c r="NON26" s="308"/>
      <c r="NOO26" s="308"/>
      <c r="NOP26" s="308"/>
      <c r="NOQ26" s="308"/>
      <c r="NOR26" s="308"/>
      <c r="NOS26" s="308"/>
      <c r="NOT26" s="308"/>
      <c r="NOU26" s="308"/>
      <c r="NOV26" s="308"/>
      <c r="NOW26" s="308"/>
      <c r="NOX26" s="308"/>
      <c r="NOY26" s="308"/>
      <c r="NOZ26" s="308"/>
      <c r="NPA26" s="308"/>
      <c r="NPB26" s="308"/>
      <c r="NPC26" s="308"/>
      <c r="NPD26" s="308"/>
      <c r="NPE26" s="308"/>
      <c r="NPF26" s="308"/>
      <c r="NPG26" s="308"/>
      <c r="NPH26" s="308"/>
      <c r="NPI26" s="308"/>
      <c r="NPJ26" s="308"/>
      <c r="NPK26" s="308"/>
      <c r="NPL26" s="308"/>
      <c r="NPM26" s="308"/>
      <c r="NPN26" s="308"/>
      <c r="NPO26" s="308"/>
      <c r="NPP26" s="308"/>
      <c r="NPQ26" s="308"/>
      <c r="NPR26" s="308"/>
      <c r="NPS26" s="308"/>
      <c r="NPT26" s="308"/>
      <c r="NPU26" s="308"/>
      <c r="NPV26" s="308"/>
      <c r="NPW26" s="308"/>
      <c r="NPX26" s="308"/>
      <c r="NPY26" s="308"/>
      <c r="NPZ26" s="308"/>
      <c r="NQA26" s="308"/>
      <c r="NQB26" s="308"/>
      <c r="NQC26" s="308"/>
      <c r="NQD26" s="308"/>
      <c r="NQE26" s="308"/>
      <c r="NQF26" s="308"/>
      <c r="NQG26" s="308"/>
      <c r="NQH26" s="308"/>
      <c r="NQI26" s="308"/>
      <c r="NQJ26" s="308"/>
      <c r="NQK26" s="308"/>
      <c r="NQL26" s="308"/>
      <c r="NQM26" s="308"/>
      <c r="NQN26" s="308"/>
      <c r="NQO26" s="308"/>
      <c r="NQP26" s="308"/>
      <c r="NQQ26" s="308"/>
      <c r="NQR26" s="308"/>
      <c r="NQS26" s="308"/>
      <c r="NQT26" s="308"/>
      <c r="NQU26" s="308"/>
      <c r="NQV26" s="308"/>
      <c r="NQW26" s="308"/>
      <c r="NQX26" s="308"/>
      <c r="NQY26" s="308"/>
      <c r="NQZ26" s="308"/>
      <c r="NRA26" s="308"/>
      <c r="NRB26" s="308"/>
      <c r="NRC26" s="308"/>
      <c r="NRD26" s="308"/>
      <c r="NRE26" s="308"/>
      <c r="NRF26" s="308"/>
      <c r="NRG26" s="308"/>
      <c r="NRH26" s="308"/>
      <c r="NRI26" s="308"/>
      <c r="NRJ26" s="308"/>
      <c r="NRK26" s="308"/>
      <c r="NRL26" s="308"/>
      <c r="NRM26" s="308"/>
      <c r="NRN26" s="308"/>
      <c r="NRO26" s="308"/>
      <c r="NRP26" s="308"/>
      <c r="NRQ26" s="308"/>
      <c r="NRR26" s="308"/>
      <c r="NRS26" s="308"/>
      <c r="NRT26" s="308"/>
      <c r="NRU26" s="308"/>
      <c r="NRV26" s="308"/>
      <c r="NRW26" s="308"/>
      <c r="NRX26" s="308"/>
      <c r="NRY26" s="308"/>
      <c r="NRZ26" s="308"/>
      <c r="NSA26" s="308"/>
      <c r="NSB26" s="308"/>
      <c r="NSC26" s="308"/>
      <c r="NSD26" s="308"/>
      <c r="NSE26" s="308"/>
      <c r="NSF26" s="308"/>
      <c r="NSG26" s="308"/>
      <c r="NSH26" s="308"/>
      <c r="NSI26" s="308"/>
      <c r="NSJ26" s="308"/>
      <c r="NSK26" s="308"/>
      <c r="NSL26" s="308"/>
      <c r="NSM26" s="308"/>
      <c r="NSN26" s="308"/>
      <c r="NSO26" s="308"/>
      <c r="NSP26" s="308"/>
      <c r="NSQ26" s="308"/>
      <c r="NSR26" s="308"/>
      <c r="NSS26" s="308"/>
      <c r="NST26" s="308"/>
      <c r="NSU26" s="308"/>
      <c r="NSV26" s="308"/>
      <c r="NSW26" s="308"/>
      <c r="NSX26" s="308"/>
      <c r="NSY26" s="308"/>
      <c r="NSZ26" s="308"/>
      <c r="NTA26" s="308"/>
      <c r="NTB26" s="308"/>
      <c r="NTC26" s="308"/>
      <c r="NTD26" s="308"/>
      <c r="NTE26" s="308"/>
      <c r="NTF26" s="308"/>
      <c r="NTG26" s="308"/>
      <c r="NTH26" s="308"/>
      <c r="NTI26" s="308"/>
      <c r="NTJ26" s="308"/>
      <c r="NTK26" s="308"/>
      <c r="NTL26" s="308"/>
      <c r="NTM26" s="308"/>
      <c r="NTN26" s="308"/>
      <c r="NTO26" s="308"/>
      <c r="NTP26" s="308"/>
      <c r="NTQ26" s="308"/>
      <c r="NTR26" s="308"/>
      <c r="NTS26" s="308"/>
      <c r="NTT26" s="308"/>
      <c r="NTU26" s="308"/>
      <c r="NTV26" s="308"/>
      <c r="NTW26" s="308"/>
      <c r="NTX26" s="308"/>
      <c r="NTY26" s="308"/>
      <c r="NTZ26" s="308"/>
      <c r="NUA26" s="308"/>
      <c r="NUB26" s="308"/>
      <c r="NUC26" s="308"/>
      <c r="NUD26" s="308"/>
      <c r="NUE26" s="308"/>
      <c r="NUF26" s="308"/>
      <c r="NUG26" s="308"/>
      <c r="NUH26" s="308"/>
      <c r="NUI26" s="308"/>
      <c r="NUJ26" s="308"/>
      <c r="NUK26" s="308"/>
      <c r="NUL26" s="308"/>
      <c r="NUM26" s="308"/>
      <c r="NUN26" s="308"/>
      <c r="NUO26" s="308"/>
      <c r="NUP26" s="308"/>
      <c r="NUQ26" s="308"/>
      <c r="NUR26" s="308"/>
      <c r="NUS26" s="308"/>
      <c r="NUT26" s="308"/>
      <c r="NUU26" s="308"/>
      <c r="NUV26" s="308"/>
      <c r="NUW26" s="308"/>
      <c r="NUX26" s="308"/>
      <c r="NUY26" s="308"/>
      <c r="NUZ26" s="308"/>
      <c r="NVA26" s="308"/>
      <c r="NVB26" s="308"/>
      <c r="NVC26" s="308"/>
      <c r="NVD26" s="308"/>
      <c r="NVE26" s="308"/>
      <c r="NVF26" s="308"/>
      <c r="NVG26" s="308"/>
      <c r="NVH26" s="308"/>
      <c r="NVI26" s="308"/>
      <c r="NVJ26" s="308"/>
      <c r="NVK26" s="308"/>
      <c r="NVL26" s="308"/>
      <c r="NVM26" s="308"/>
      <c r="NVN26" s="308"/>
      <c r="NVO26" s="308"/>
      <c r="NVP26" s="308"/>
      <c r="NVQ26" s="308"/>
      <c r="NVR26" s="308"/>
      <c r="NVS26" s="308"/>
      <c r="NVT26" s="308"/>
      <c r="NVU26" s="308"/>
      <c r="NVV26" s="308"/>
      <c r="NVW26" s="308"/>
      <c r="NVX26" s="308"/>
      <c r="NVY26" s="308"/>
      <c r="NVZ26" s="308"/>
      <c r="NWA26" s="308"/>
      <c r="NWB26" s="308"/>
      <c r="NWC26" s="308"/>
      <c r="NWD26" s="308"/>
      <c r="NWE26" s="308"/>
      <c r="NWF26" s="308"/>
      <c r="NWG26" s="308"/>
      <c r="NWH26" s="308"/>
      <c r="NWI26" s="308"/>
      <c r="NWJ26" s="308"/>
      <c r="NWK26" s="308"/>
      <c r="NWL26" s="308"/>
      <c r="NWM26" s="308"/>
      <c r="NWN26" s="308"/>
      <c r="NWO26" s="308"/>
      <c r="NWP26" s="308"/>
      <c r="NWQ26" s="308"/>
      <c r="NWR26" s="308"/>
      <c r="NWS26" s="308"/>
      <c r="NWT26" s="308"/>
      <c r="NWU26" s="308"/>
      <c r="NWV26" s="308"/>
      <c r="NWW26" s="308"/>
      <c r="NWX26" s="308"/>
      <c r="NWY26" s="308"/>
      <c r="NWZ26" s="308"/>
      <c r="NXA26" s="308"/>
      <c r="NXB26" s="308"/>
      <c r="NXC26" s="308"/>
      <c r="NXD26" s="308"/>
      <c r="NXE26" s="308"/>
      <c r="NXF26" s="308"/>
      <c r="NXG26" s="308"/>
      <c r="NXH26" s="308"/>
      <c r="NXI26" s="308"/>
      <c r="NXJ26" s="308"/>
      <c r="NXK26" s="308"/>
      <c r="NXL26" s="308"/>
      <c r="NXM26" s="308"/>
      <c r="NXN26" s="308"/>
      <c r="NXO26" s="308"/>
      <c r="NXP26" s="308"/>
      <c r="NXQ26" s="308"/>
      <c r="NXR26" s="308"/>
      <c r="NXS26" s="308"/>
      <c r="NXT26" s="308"/>
      <c r="NXU26" s="308"/>
      <c r="NXV26" s="308"/>
      <c r="NXW26" s="308"/>
      <c r="NXX26" s="308"/>
      <c r="NXY26" s="308"/>
      <c r="NXZ26" s="308"/>
      <c r="NYA26" s="308"/>
      <c r="NYB26" s="308"/>
      <c r="NYC26" s="308"/>
      <c r="NYD26" s="308"/>
      <c r="NYE26" s="308"/>
      <c r="NYF26" s="308"/>
      <c r="NYG26" s="308"/>
      <c r="NYH26" s="308"/>
      <c r="NYI26" s="308"/>
      <c r="NYJ26" s="308"/>
      <c r="NYK26" s="308"/>
      <c r="NYL26" s="308"/>
      <c r="NYM26" s="308"/>
      <c r="NYN26" s="308"/>
      <c r="NYO26" s="308"/>
      <c r="NYP26" s="308"/>
      <c r="NYQ26" s="308"/>
      <c r="NYR26" s="308"/>
      <c r="NYS26" s="308"/>
      <c r="NYT26" s="308"/>
      <c r="NYU26" s="308"/>
      <c r="NYV26" s="308"/>
      <c r="NYW26" s="308"/>
      <c r="NYX26" s="308"/>
      <c r="NYY26" s="308"/>
      <c r="NYZ26" s="308"/>
      <c r="NZA26" s="308"/>
      <c r="NZB26" s="308"/>
      <c r="NZC26" s="308"/>
      <c r="NZD26" s="308"/>
      <c r="NZE26" s="308"/>
      <c r="NZF26" s="308"/>
      <c r="NZG26" s="308"/>
      <c r="NZH26" s="308"/>
      <c r="NZI26" s="308"/>
      <c r="NZJ26" s="308"/>
      <c r="NZK26" s="308"/>
      <c r="NZL26" s="308"/>
      <c r="NZM26" s="308"/>
      <c r="NZN26" s="308"/>
      <c r="NZO26" s="308"/>
      <c r="NZP26" s="308"/>
      <c r="NZQ26" s="308"/>
      <c r="NZR26" s="308"/>
      <c r="NZS26" s="308"/>
      <c r="NZT26" s="308"/>
      <c r="NZU26" s="308"/>
      <c r="NZV26" s="308"/>
      <c r="NZW26" s="308"/>
      <c r="NZX26" s="308"/>
      <c r="NZY26" s="308"/>
      <c r="NZZ26" s="308"/>
      <c r="OAA26" s="308"/>
      <c r="OAB26" s="308"/>
      <c r="OAC26" s="308"/>
      <c r="OAD26" s="308"/>
      <c r="OAE26" s="308"/>
      <c r="OAF26" s="308"/>
      <c r="OAG26" s="308"/>
      <c r="OAH26" s="308"/>
      <c r="OAI26" s="308"/>
      <c r="OAJ26" s="308"/>
      <c r="OAK26" s="308"/>
      <c r="OAL26" s="308"/>
      <c r="OAM26" s="308"/>
      <c r="OAN26" s="308"/>
      <c r="OAO26" s="308"/>
      <c r="OAP26" s="308"/>
      <c r="OAQ26" s="308"/>
      <c r="OAR26" s="308"/>
      <c r="OAS26" s="308"/>
      <c r="OAT26" s="308"/>
      <c r="OAU26" s="308"/>
      <c r="OAV26" s="308"/>
      <c r="OAW26" s="308"/>
      <c r="OAX26" s="308"/>
      <c r="OAY26" s="308"/>
      <c r="OAZ26" s="308"/>
      <c r="OBA26" s="308"/>
      <c r="OBB26" s="308"/>
      <c r="OBC26" s="308"/>
      <c r="OBD26" s="308"/>
      <c r="OBE26" s="308"/>
      <c r="OBF26" s="308"/>
      <c r="OBG26" s="308"/>
      <c r="OBH26" s="308"/>
      <c r="OBI26" s="308"/>
      <c r="OBJ26" s="308"/>
      <c r="OBK26" s="308"/>
      <c r="OBL26" s="308"/>
      <c r="OBM26" s="308"/>
      <c r="OBN26" s="308"/>
      <c r="OBO26" s="308"/>
      <c r="OBP26" s="308"/>
      <c r="OBQ26" s="308"/>
      <c r="OBR26" s="308"/>
      <c r="OBS26" s="308"/>
      <c r="OBT26" s="308"/>
      <c r="OBU26" s="308"/>
      <c r="OBV26" s="308"/>
      <c r="OBW26" s="308"/>
      <c r="OBX26" s="308"/>
      <c r="OBY26" s="308"/>
      <c r="OBZ26" s="308"/>
      <c r="OCA26" s="308"/>
      <c r="OCB26" s="308"/>
      <c r="OCC26" s="308"/>
      <c r="OCD26" s="308"/>
      <c r="OCE26" s="308"/>
      <c r="OCF26" s="308"/>
      <c r="OCG26" s="308"/>
      <c r="OCH26" s="308"/>
      <c r="OCI26" s="308"/>
      <c r="OCJ26" s="308"/>
      <c r="OCK26" s="308"/>
      <c r="OCL26" s="308"/>
      <c r="OCM26" s="308"/>
      <c r="OCN26" s="308"/>
      <c r="OCO26" s="308"/>
      <c r="OCP26" s="308"/>
      <c r="OCQ26" s="308"/>
      <c r="OCR26" s="308"/>
      <c r="OCS26" s="308"/>
      <c r="OCT26" s="308"/>
      <c r="OCU26" s="308"/>
      <c r="OCV26" s="308"/>
      <c r="OCW26" s="308"/>
      <c r="OCX26" s="308"/>
      <c r="OCY26" s="308"/>
      <c r="OCZ26" s="308"/>
      <c r="ODA26" s="308"/>
      <c r="ODB26" s="308"/>
      <c r="ODC26" s="308"/>
      <c r="ODD26" s="308"/>
      <c r="ODE26" s="308"/>
      <c r="ODF26" s="308"/>
      <c r="ODG26" s="308"/>
      <c r="ODH26" s="308"/>
      <c r="ODI26" s="308"/>
      <c r="ODJ26" s="308"/>
      <c r="ODK26" s="308"/>
      <c r="ODL26" s="308"/>
      <c r="ODM26" s="308"/>
      <c r="ODN26" s="308"/>
      <c r="ODO26" s="308"/>
      <c r="ODP26" s="308"/>
      <c r="ODQ26" s="308"/>
      <c r="ODR26" s="308"/>
      <c r="ODS26" s="308"/>
      <c r="ODT26" s="308"/>
      <c r="ODU26" s="308"/>
      <c r="ODV26" s="308"/>
      <c r="ODW26" s="308"/>
      <c r="ODX26" s="308"/>
      <c r="ODY26" s="308"/>
      <c r="ODZ26" s="308"/>
      <c r="OEA26" s="308"/>
      <c r="OEB26" s="308"/>
      <c r="OEC26" s="308"/>
      <c r="OED26" s="308"/>
      <c r="OEE26" s="308"/>
      <c r="OEF26" s="308"/>
      <c r="OEG26" s="308"/>
      <c r="OEH26" s="308"/>
      <c r="OEI26" s="308"/>
      <c r="OEJ26" s="308"/>
      <c r="OEK26" s="308"/>
      <c r="OEL26" s="308"/>
      <c r="OEM26" s="308"/>
      <c r="OEN26" s="308"/>
      <c r="OEO26" s="308"/>
      <c r="OEP26" s="308"/>
      <c r="OEQ26" s="308"/>
      <c r="OER26" s="308"/>
      <c r="OES26" s="308"/>
      <c r="OET26" s="308"/>
      <c r="OEU26" s="308"/>
      <c r="OEV26" s="308"/>
      <c r="OEW26" s="308"/>
      <c r="OEX26" s="308"/>
      <c r="OEY26" s="308"/>
      <c r="OEZ26" s="308"/>
      <c r="OFA26" s="308"/>
      <c r="OFB26" s="308"/>
      <c r="OFC26" s="308"/>
      <c r="OFD26" s="308"/>
      <c r="OFE26" s="308"/>
      <c r="OFF26" s="308"/>
      <c r="OFG26" s="308"/>
      <c r="OFH26" s="308"/>
      <c r="OFI26" s="308"/>
      <c r="OFJ26" s="308"/>
      <c r="OFK26" s="308"/>
      <c r="OFL26" s="308"/>
      <c r="OFM26" s="308"/>
      <c r="OFN26" s="308"/>
      <c r="OFO26" s="308"/>
      <c r="OFP26" s="308"/>
      <c r="OFQ26" s="308"/>
      <c r="OFR26" s="308"/>
      <c r="OFS26" s="308"/>
      <c r="OFT26" s="308"/>
      <c r="OFU26" s="308"/>
      <c r="OFV26" s="308"/>
      <c r="OFW26" s="308"/>
      <c r="OFX26" s="308"/>
      <c r="OFY26" s="308"/>
      <c r="OFZ26" s="308"/>
      <c r="OGA26" s="308"/>
      <c r="OGB26" s="308"/>
      <c r="OGC26" s="308"/>
      <c r="OGD26" s="308"/>
      <c r="OGE26" s="308"/>
      <c r="OGF26" s="308"/>
      <c r="OGG26" s="308"/>
      <c r="OGH26" s="308"/>
      <c r="OGI26" s="308"/>
      <c r="OGJ26" s="308"/>
      <c r="OGK26" s="308"/>
      <c r="OGL26" s="308"/>
      <c r="OGM26" s="308"/>
      <c r="OGN26" s="308"/>
      <c r="OGO26" s="308"/>
      <c r="OGP26" s="308"/>
      <c r="OGQ26" s="308"/>
      <c r="OGR26" s="308"/>
      <c r="OGS26" s="308"/>
      <c r="OGT26" s="308"/>
      <c r="OGU26" s="308"/>
      <c r="OGV26" s="308"/>
      <c r="OGW26" s="308"/>
      <c r="OGX26" s="308"/>
      <c r="OGY26" s="308"/>
      <c r="OGZ26" s="308"/>
      <c r="OHA26" s="308"/>
      <c r="OHB26" s="308"/>
      <c r="OHC26" s="308"/>
      <c r="OHD26" s="308"/>
      <c r="OHE26" s="308"/>
      <c r="OHF26" s="308"/>
      <c r="OHG26" s="308"/>
      <c r="OHH26" s="308"/>
      <c r="OHI26" s="308"/>
      <c r="OHJ26" s="308"/>
      <c r="OHK26" s="308"/>
      <c r="OHL26" s="308"/>
      <c r="OHM26" s="308"/>
      <c r="OHN26" s="308"/>
      <c r="OHO26" s="308"/>
      <c r="OHP26" s="308"/>
      <c r="OHQ26" s="308"/>
      <c r="OHR26" s="308"/>
      <c r="OHS26" s="308"/>
      <c r="OHT26" s="308"/>
      <c r="OHU26" s="308"/>
      <c r="OHV26" s="308"/>
      <c r="OHW26" s="308"/>
      <c r="OHX26" s="308"/>
      <c r="OHY26" s="308"/>
      <c r="OHZ26" s="308"/>
      <c r="OIA26" s="308"/>
      <c r="OIB26" s="308"/>
      <c r="OIC26" s="308"/>
      <c r="OID26" s="308"/>
      <c r="OIE26" s="308"/>
      <c r="OIF26" s="308"/>
      <c r="OIG26" s="308"/>
      <c r="OIH26" s="308"/>
      <c r="OII26" s="308"/>
      <c r="OIJ26" s="308"/>
      <c r="OIK26" s="308"/>
      <c r="OIL26" s="308"/>
      <c r="OIM26" s="308"/>
      <c r="OIN26" s="308"/>
      <c r="OIO26" s="308"/>
      <c r="OIP26" s="308"/>
      <c r="OIQ26" s="308"/>
      <c r="OIR26" s="308"/>
      <c r="OIS26" s="308"/>
      <c r="OIT26" s="308"/>
      <c r="OIU26" s="308"/>
      <c r="OIV26" s="308"/>
      <c r="OIW26" s="308"/>
      <c r="OIX26" s="308"/>
      <c r="OIY26" s="308"/>
      <c r="OIZ26" s="308"/>
      <c r="OJA26" s="308"/>
      <c r="OJB26" s="308"/>
      <c r="OJC26" s="308"/>
      <c r="OJD26" s="308"/>
      <c r="OJE26" s="308"/>
      <c r="OJF26" s="308"/>
      <c r="OJG26" s="308"/>
      <c r="OJH26" s="308"/>
      <c r="OJI26" s="308"/>
      <c r="OJJ26" s="308"/>
      <c r="OJK26" s="308"/>
      <c r="OJL26" s="308"/>
      <c r="OJM26" s="308"/>
      <c r="OJN26" s="308"/>
      <c r="OJO26" s="308"/>
      <c r="OJP26" s="308"/>
      <c r="OJQ26" s="308"/>
      <c r="OJR26" s="308"/>
      <c r="OJS26" s="308"/>
      <c r="OJT26" s="308"/>
      <c r="OJU26" s="308"/>
      <c r="OJV26" s="308"/>
      <c r="OJW26" s="308"/>
      <c r="OJX26" s="308"/>
      <c r="OJY26" s="308"/>
      <c r="OJZ26" s="308"/>
      <c r="OKA26" s="308"/>
      <c r="OKB26" s="308"/>
      <c r="OKC26" s="308"/>
      <c r="OKD26" s="308"/>
      <c r="OKE26" s="308"/>
      <c r="OKF26" s="308"/>
      <c r="OKG26" s="308"/>
      <c r="OKH26" s="308"/>
      <c r="OKI26" s="308"/>
      <c r="OKJ26" s="308"/>
      <c r="OKK26" s="308"/>
      <c r="OKL26" s="308"/>
      <c r="OKM26" s="308"/>
      <c r="OKN26" s="308"/>
      <c r="OKO26" s="308"/>
      <c r="OKP26" s="308"/>
      <c r="OKQ26" s="308"/>
      <c r="OKR26" s="308"/>
      <c r="OKS26" s="308"/>
      <c r="OKT26" s="308"/>
      <c r="OKU26" s="308"/>
      <c r="OKV26" s="308"/>
      <c r="OKW26" s="308"/>
      <c r="OKX26" s="308"/>
      <c r="OKY26" s="308"/>
      <c r="OKZ26" s="308"/>
      <c r="OLA26" s="308"/>
      <c r="OLB26" s="308"/>
      <c r="OLC26" s="308"/>
      <c r="OLD26" s="308"/>
      <c r="OLE26" s="308"/>
      <c r="OLF26" s="308"/>
      <c r="OLG26" s="308"/>
      <c r="OLH26" s="308"/>
      <c r="OLI26" s="308"/>
      <c r="OLJ26" s="308"/>
      <c r="OLK26" s="308"/>
      <c r="OLL26" s="308"/>
      <c r="OLM26" s="308"/>
      <c r="OLN26" s="308"/>
      <c r="OLO26" s="308"/>
      <c r="OLP26" s="308"/>
      <c r="OLQ26" s="308"/>
      <c r="OLR26" s="308"/>
      <c r="OLS26" s="308"/>
      <c r="OLT26" s="308"/>
      <c r="OLU26" s="308"/>
      <c r="OLV26" s="308"/>
      <c r="OLW26" s="308"/>
      <c r="OLX26" s="308"/>
      <c r="OLY26" s="308"/>
      <c r="OLZ26" s="308"/>
      <c r="OMA26" s="308"/>
      <c r="OMB26" s="308"/>
      <c r="OMC26" s="308"/>
      <c r="OMD26" s="308"/>
      <c r="OME26" s="308"/>
      <c r="OMF26" s="308"/>
      <c r="OMG26" s="308"/>
      <c r="OMH26" s="308"/>
      <c r="OMI26" s="308"/>
      <c r="OMJ26" s="308"/>
      <c r="OMK26" s="308"/>
      <c r="OML26" s="308"/>
      <c r="OMM26" s="308"/>
      <c r="OMN26" s="308"/>
      <c r="OMO26" s="308"/>
      <c r="OMP26" s="308"/>
      <c r="OMQ26" s="308"/>
      <c r="OMR26" s="308"/>
      <c r="OMS26" s="308"/>
      <c r="OMT26" s="308"/>
      <c r="OMU26" s="308"/>
      <c r="OMV26" s="308"/>
      <c r="OMW26" s="308"/>
      <c r="OMX26" s="308"/>
      <c r="OMY26" s="308"/>
      <c r="OMZ26" s="308"/>
      <c r="ONA26" s="308"/>
      <c r="ONB26" s="308"/>
      <c r="ONC26" s="308"/>
      <c r="OND26" s="308"/>
      <c r="ONE26" s="308"/>
      <c r="ONF26" s="308"/>
      <c r="ONG26" s="308"/>
      <c r="ONH26" s="308"/>
      <c r="ONI26" s="308"/>
      <c r="ONJ26" s="308"/>
      <c r="ONK26" s="308"/>
      <c r="ONL26" s="308"/>
      <c r="ONM26" s="308"/>
      <c r="ONN26" s="308"/>
      <c r="ONO26" s="308"/>
      <c r="ONP26" s="308"/>
      <c r="ONQ26" s="308"/>
      <c r="ONR26" s="308"/>
      <c r="ONS26" s="308"/>
      <c r="ONT26" s="308"/>
      <c r="ONU26" s="308"/>
      <c r="ONV26" s="308"/>
      <c r="ONW26" s="308"/>
      <c r="ONX26" s="308"/>
      <c r="ONY26" s="308"/>
      <c r="ONZ26" s="308"/>
      <c r="OOA26" s="308"/>
      <c r="OOB26" s="308"/>
      <c r="OOC26" s="308"/>
      <c r="OOD26" s="308"/>
      <c r="OOE26" s="308"/>
      <c r="OOF26" s="308"/>
      <c r="OOG26" s="308"/>
      <c r="OOH26" s="308"/>
      <c r="OOI26" s="308"/>
      <c r="OOJ26" s="308"/>
      <c r="OOK26" s="308"/>
      <c r="OOL26" s="308"/>
      <c r="OOM26" s="308"/>
      <c r="OON26" s="308"/>
      <c r="OOO26" s="308"/>
      <c r="OOP26" s="308"/>
      <c r="OOQ26" s="308"/>
      <c r="OOR26" s="308"/>
      <c r="OOS26" s="308"/>
      <c r="OOT26" s="308"/>
      <c r="OOU26" s="308"/>
      <c r="OOV26" s="308"/>
      <c r="OOW26" s="308"/>
      <c r="OOX26" s="308"/>
      <c r="OOY26" s="308"/>
      <c r="OOZ26" s="308"/>
      <c r="OPA26" s="308"/>
      <c r="OPB26" s="308"/>
      <c r="OPC26" s="308"/>
      <c r="OPD26" s="308"/>
      <c r="OPE26" s="308"/>
      <c r="OPF26" s="308"/>
      <c r="OPG26" s="308"/>
      <c r="OPH26" s="308"/>
      <c r="OPI26" s="308"/>
      <c r="OPJ26" s="308"/>
      <c r="OPK26" s="308"/>
      <c r="OPL26" s="308"/>
      <c r="OPM26" s="308"/>
      <c r="OPN26" s="308"/>
      <c r="OPO26" s="308"/>
      <c r="OPP26" s="308"/>
      <c r="OPQ26" s="308"/>
      <c r="OPR26" s="308"/>
      <c r="OPS26" s="308"/>
      <c r="OPT26" s="308"/>
      <c r="OPU26" s="308"/>
      <c r="OPV26" s="308"/>
      <c r="OPW26" s="308"/>
      <c r="OPX26" s="308"/>
      <c r="OPY26" s="308"/>
      <c r="OPZ26" s="308"/>
      <c r="OQA26" s="308"/>
      <c r="OQB26" s="308"/>
      <c r="OQC26" s="308"/>
      <c r="OQD26" s="308"/>
      <c r="OQE26" s="308"/>
      <c r="OQF26" s="308"/>
      <c r="OQG26" s="308"/>
      <c r="OQH26" s="308"/>
      <c r="OQI26" s="308"/>
      <c r="OQJ26" s="308"/>
      <c r="OQK26" s="308"/>
      <c r="OQL26" s="308"/>
      <c r="OQM26" s="308"/>
      <c r="OQN26" s="308"/>
      <c r="OQO26" s="308"/>
      <c r="OQP26" s="308"/>
      <c r="OQQ26" s="308"/>
      <c r="OQR26" s="308"/>
      <c r="OQS26" s="308"/>
      <c r="OQT26" s="308"/>
      <c r="OQU26" s="308"/>
      <c r="OQV26" s="308"/>
      <c r="OQW26" s="308"/>
      <c r="OQX26" s="308"/>
      <c r="OQY26" s="308"/>
      <c r="OQZ26" s="308"/>
      <c r="ORA26" s="308"/>
      <c r="ORB26" s="308"/>
      <c r="ORC26" s="308"/>
      <c r="ORD26" s="308"/>
      <c r="ORE26" s="308"/>
      <c r="ORF26" s="308"/>
      <c r="ORG26" s="308"/>
      <c r="ORH26" s="308"/>
      <c r="ORI26" s="308"/>
      <c r="ORJ26" s="308"/>
      <c r="ORK26" s="308"/>
      <c r="ORL26" s="308"/>
      <c r="ORM26" s="308"/>
      <c r="ORN26" s="308"/>
      <c r="ORO26" s="308"/>
      <c r="ORP26" s="308"/>
      <c r="ORQ26" s="308"/>
      <c r="ORR26" s="308"/>
      <c r="ORS26" s="308"/>
      <c r="ORT26" s="308"/>
      <c r="ORU26" s="308"/>
      <c r="ORV26" s="308"/>
      <c r="ORW26" s="308"/>
      <c r="ORX26" s="308"/>
      <c r="ORY26" s="308"/>
      <c r="ORZ26" s="308"/>
      <c r="OSA26" s="308"/>
      <c r="OSB26" s="308"/>
      <c r="OSC26" s="308"/>
      <c r="OSD26" s="308"/>
      <c r="OSE26" s="308"/>
      <c r="OSF26" s="308"/>
      <c r="OSG26" s="308"/>
      <c r="OSH26" s="308"/>
      <c r="OSI26" s="308"/>
      <c r="OSJ26" s="308"/>
      <c r="OSK26" s="308"/>
      <c r="OSL26" s="308"/>
      <c r="OSM26" s="308"/>
      <c r="OSN26" s="308"/>
      <c r="OSO26" s="308"/>
      <c r="OSP26" s="308"/>
      <c r="OSQ26" s="308"/>
      <c r="OSR26" s="308"/>
      <c r="OSS26" s="308"/>
      <c r="OST26" s="308"/>
      <c r="OSU26" s="308"/>
      <c r="OSV26" s="308"/>
      <c r="OSW26" s="308"/>
      <c r="OSX26" s="308"/>
      <c r="OSY26" s="308"/>
      <c r="OSZ26" s="308"/>
      <c r="OTA26" s="308"/>
      <c r="OTB26" s="308"/>
      <c r="OTC26" s="308"/>
      <c r="OTD26" s="308"/>
      <c r="OTE26" s="308"/>
      <c r="OTF26" s="308"/>
      <c r="OTG26" s="308"/>
      <c r="OTH26" s="308"/>
      <c r="OTI26" s="308"/>
      <c r="OTJ26" s="308"/>
      <c r="OTK26" s="308"/>
      <c r="OTL26" s="308"/>
      <c r="OTM26" s="308"/>
      <c r="OTN26" s="308"/>
      <c r="OTO26" s="308"/>
      <c r="OTP26" s="308"/>
      <c r="OTQ26" s="308"/>
      <c r="OTR26" s="308"/>
      <c r="OTS26" s="308"/>
      <c r="OTT26" s="308"/>
      <c r="OTU26" s="308"/>
      <c r="OTV26" s="308"/>
      <c r="OTW26" s="308"/>
      <c r="OTX26" s="308"/>
      <c r="OTY26" s="308"/>
      <c r="OTZ26" s="308"/>
      <c r="OUA26" s="308"/>
      <c r="OUB26" s="308"/>
      <c r="OUC26" s="308"/>
      <c r="OUD26" s="308"/>
      <c r="OUE26" s="308"/>
      <c r="OUF26" s="308"/>
      <c r="OUG26" s="308"/>
      <c r="OUH26" s="308"/>
      <c r="OUI26" s="308"/>
      <c r="OUJ26" s="308"/>
      <c r="OUK26" s="308"/>
      <c r="OUL26" s="308"/>
      <c r="OUM26" s="308"/>
      <c r="OUN26" s="308"/>
      <c r="OUO26" s="308"/>
      <c r="OUP26" s="308"/>
      <c r="OUQ26" s="308"/>
      <c r="OUR26" s="308"/>
      <c r="OUS26" s="308"/>
      <c r="OUT26" s="308"/>
      <c r="OUU26" s="308"/>
      <c r="OUV26" s="308"/>
      <c r="OUW26" s="308"/>
      <c r="OUX26" s="308"/>
      <c r="OUY26" s="308"/>
      <c r="OUZ26" s="308"/>
      <c r="OVA26" s="308"/>
      <c r="OVB26" s="308"/>
      <c r="OVC26" s="308"/>
      <c r="OVD26" s="308"/>
      <c r="OVE26" s="308"/>
      <c r="OVF26" s="308"/>
      <c r="OVG26" s="308"/>
      <c r="OVH26" s="308"/>
      <c r="OVI26" s="308"/>
      <c r="OVJ26" s="308"/>
      <c r="OVK26" s="308"/>
      <c r="OVL26" s="308"/>
      <c r="OVM26" s="308"/>
      <c r="OVN26" s="308"/>
      <c r="OVO26" s="308"/>
      <c r="OVP26" s="308"/>
      <c r="OVQ26" s="308"/>
      <c r="OVR26" s="308"/>
      <c r="OVS26" s="308"/>
      <c r="OVT26" s="308"/>
      <c r="OVU26" s="308"/>
      <c r="OVV26" s="308"/>
      <c r="OVW26" s="308"/>
      <c r="OVX26" s="308"/>
      <c r="OVY26" s="308"/>
      <c r="OVZ26" s="308"/>
      <c r="OWA26" s="308"/>
      <c r="OWB26" s="308"/>
      <c r="OWC26" s="308"/>
      <c r="OWD26" s="308"/>
      <c r="OWE26" s="308"/>
      <c r="OWF26" s="308"/>
      <c r="OWG26" s="308"/>
      <c r="OWH26" s="308"/>
      <c r="OWI26" s="308"/>
      <c r="OWJ26" s="308"/>
      <c r="OWK26" s="308"/>
      <c r="OWL26" s="308"/>
      <c r="OWM26" s="308"/>
      <c r="OWN26" s="308"/>
      <c r="OWO26" s="308"/>
      <c r="OWP26" s="308"/>
      <c r="OWQ26" s="308"/>
      <c r="OWR26" s="308"/>
      <c r="OWS26" s="308"/>
      <c r="OWT26" s="308"/>
      <c r="OWU26" s="308"/>
      <c r="OWV26" s="308"/>
      <c r="OWW26" s="308"/>
      <c r="OWX26" s="308"/>
      <c r="OWY26" s="308"/>
      <c r="OWZ26" s="308"/>
      <c r="OXA26" s="308"/>
      <c r="OXB26" s="308"/>
      <c r="OXC26" s="308"/>
      <c r="OXD26" s="308"/>
      <c r="OXE26" s="308"/>
      <c r="OXF26" s="308"/>
      <c r="OXG26" s="308"/>
      <c r="OXH26" s="308"/>
      <c r="OXI26" s="308"/>
      <c r="OXJ26" s="308"/>
      <c r="OXK26" s="308"/>
      <c r="OXL26" s="308"/>
      <c r="OXM26" s="308"/>
      <c r="OXN26" s="308"/>
      <c r="OXO26" s="308"/>
      <c r="OXP26" s="308"/>
      <c r="OXQ26" s="308"/>
      <c r="OXR26" s="308"/>
      <c r="OXS26" s="308"/>
      <c r="OXT26" s="308"/>
      <c r="OXU26" s="308"/>
      <c r="OXV26" s="308"/>
      <c r="OXW26" s="308"/>
      <c r="OXX26" s="308"/>
      <c r="OXY26" s="308"/>
      <c r="OXZ26" s="308"/>
      <c r="OYA26" s="308"/>
      <c r="OYB26" s="308"/>
      <c r="OYC26" s="308"/>
      <c r="OYD26" s="308"/>
      <c r="OYE26" s="308"/>
      <c r="OYF26" s="308"/>
      <c r="OYG26" s="308"/>
      <c r="OYH26" s="308"/>
      <c r="OYI26" s="308"/>
      <c r="OYJ26" s="308"/>
      <c r="OYK26" s="308"/>
      <c r="OYL26" s="308"/>
      <c r="OYM26" s="308"/>
      <c r="OYN26" s="308"/>
      <c r="OYO26" s="308"/>
      <c r="OYP26" s="308"/>
      <c r="OYQ26" s="308"/>
      <c r="OYR26" s="308"/>
      <c r="OYS26" s="308"/>
      <c r="OYT26" s="308"/>
      <c r="OYU26" s="308"/>
      <c r="OYV26" s="308"/>
      <c r="OYW26" s="308"/>
      <c r="OYX26" s="308"/>
      <c r="OYY26" s="308"/>
      <c r="OYZ26" s="308"/>
      <c r="OZA26" s="308"/>
      <c r="OZB26" s="308"/>
      <c r="OZC26" s="308"/>
      <c r="OZD26" s="308"/>
      <c r="OZE26" s="308"/>
      <c r="OZF26" s="308"/>
      <c r="OZG26" s="308"/>
      <c r="OZH26" s="308"/>
      <c r="OZI26" s="308"/>
      <c r="OZJ26" s="308"/>
      <c r="OZK26" s="308"/>
      <c r="OZL26" s="308"/>
      <c r="OZM26" s="308"/>
      <c r="OZN26" s="308"/>
      <c r="OZO26" s="308"/>
      <c r="OZP26" s="308"/>
      <c r="OZQ26" s="308"/>
      <c r="OZR26" s="308"/>
      <c r="OZS26" s="308"/>
      <c r="OZT26" s="308"/>
      <c r="OZU26" s="308"/>
      <c r="OZV26" s="308"/>
      <c r="OZW26" s="308"/>
      <c r="OZX26" s="308"/>
      <c r="OZY26" s="308"/>
      <c r="OZZ26" s="308"/>
      <c r="PAA26" s="308"/>
      <c r="PAB26" s="308"/>
      <c r="PAC26" s="308"/>
      <c r="PAD26" s="308"/>
      <c r="PAE26" s="308"/>
      <c r="PAF26" s="308"/>
      <c r="PAG26" s="308"/>
      <c r="PAH26" s="308"/>
      <c r="PAI26" s="308"/>
      <c r="PAJ26" s="308"/>
      <c r="PAK26" s="308"/>
      <c r="PAL26" s="308"/>
      <c r="PAM26" s="308"/>
      <c r="PAN26" s="308"/>
      <c r="PAO26" s="308"/>
      <c r="PAP26" s="308"/>
      <c r="PAQ26" s="308"/>
      <c r="PAR26" s="308"/>
      <c r="PAS26" s="308"/>
      <c r="PAT26" s="308"/>
      <c r="PAU26" s="308"/>
      <c r="PAV26" s="308"/>
      <c r="PAW26" s="308"/>
      <c r="PAX26" s="308"/>
      <c r="PAY26" s="308"/>
      <c r="PAZ26" s="308"/>
      <c r="PBA26" s="308"/>
      <c r="PBB26" s="308"/>
      <c r="PBC26" s="308"/>
      <c r="PBD26" s="308"/>
      <c r="PBE26" s="308"/>
      <c r="PBF26" s="308"/>
      <c r="PBG26" s="308"/>
      <c r="PBH26" s="308"/>
      <c r="PBI26" s="308"/>
      <c r="PBJ26" s="308"/>
      <c r="PBK26" s="308"/>
      <c r="PBL26" s="308"/>
      <c r="PBM26" s="308"/>
      <c r="PBN26" s="308"/>
      <c r="PBO26" s="308"/>
      <c r="PBP26" s="308"/>
      <c r="PBQ26" s="308"/>
      <c r="PBR26" s="308"/>
      <c r="PBS26" s="308"/>
      <c r="PBT26" s="308"/>
      <c r="PBU26" s="308"/>
      <c r="PBV26" s="308"/>
      <c r="PBW26" s="308"/>
      <c r="PBX26" s="308"/>
      <c r="PBY26" s="308"/>
      <c r="PBZ26" s="308"/>
      <c r="PCA26" s="308"/>
      <c r="PCB26" s="308"/>
      <c r="PCC26" s="308"/>
      <c r="PCD26" s="308"/>
      <c r="PCE26" s="308"/>
      <c r="PCF26" s="308"/>
      <c r="PCG26" s="308"/>
      <c r="PCH26" s="308"/>
      <c r="PCI26" s="308"/>
      <c r="PCJ26" s="308"/>
      <c r="PCK26" s="308"/>
      <c r="PCL26" s="308"/>
      <c r="PCM26" s="308"/>
      <c r="PCN26" s="308"/>
      <c r="PCO26" s="308"/>
      <c r="PCP26" s="308"/>
      <c r="PCQ26" s="308"/>
      <c r="PCR26" s="308"/>
      <c r="PCS26" s="308"/>
      <c r="PCT26" s="308"/>
      <c r="PCU26" s="308"/>
      <c r="PCV26" s="308"/>
      <c r="PCW26" s="308"/>
      <c r="PCX26" s="308"/>
      <c r="PCY26" s="308"/>
      <c r="PCZ26" s="308"/>
      <c r="PDA26" s="308"/>
      <c r="PDB26" s="308"/>
      <c r="PDC26" s="308"/>
      <c r="PDD26" s="308"/>
      <c r="PDE26" s="308"/>
      <c r="PDF26" s="308"/>
      <c r="PDG26" s="308"/>
      <c r="PDH26" s="308"/>
      <c r="PDI26" s="308"/>
      <c r="PDJ26" s="308"/>
      <c r="PDK26" s="308"/>
      <c r="PDL26" s="308"/>
      <c r="PDM26" s="308"/>
      <c r="PDN26" s="308"/>
      <c r="PDO26" s="308"/>
      <c r="PDP26" s="308"/>
      <c r="PDQ26" s="308"/>
      <c r="PDR26" s="308"/>
      <c r="PDS26" s="308"/>
      <c r="PDT26" s="308"/>
      <c r="PDU26" s="308"/>
      <c r="PDV26" s="308"/>
      <c r="PDW26" s="308"/>
      <c r="PDX26" s="308"/>
      <c r="PDY26" s="308"/>
      <c r="PDZ26" s="308"/>
      <c r="PEA26" s="308"/>
      <c r="PEB26" s="308"/>
      <c r="PEC26" s="308"/>
      <c r="PED26" s="308"/>
      <c r="PEE26" s="308"/>
      <c r="PEF26" s="308"/>
      <c r="PEG26" s="308"/>
      <c r="PEH26" s="308"/>
      <c r="PEI26" s="308"/>
      <c r="PEJ26" s="308"/>
      <c r="PEK26" s="308"/>
      <c r="PEL26" s="308"/>
      <c r="PEM26" s="308"/>
      <c r="PEN26" s="308"/>
      <c r="PEO26" s="308"/>
      <c r="PEP26" s="308"/>
      <c r="PEQ26" s="308"/>
      <c r="PER26" s="308"/>
      <c r="PES26" s="308"/>
      <c r="PET26" s="308"/>
      <c r="PEU26" s="308"/>
      <c r="PEV26" s="308"/>
      <c r="PEW26" s="308"/>
      <c r="PEX26" s="308"/>
      <c r="PEY26" s="308"/>
      <c r="PEZ26" s="308"/>
      <c r="PFA26" s="308"/>
      <c r="PFB26" s="308"/>
      <c r="PFC26" s="308"/>
      <c r="PFD26" s="308"/>
      <c r="PFE26" s="308"/>
      <c r="PFF26" s="308"/>
      <c r="PFG26" s="308"/>
      <c r="PFH26" s="308"/>
      <c r="PFI26" s="308"/>
      <c r="PFJ26" s="308"/>
      <c r="PFK26" s="308"/>
      <c r="PFL26" s="308"/>
      <c r="PFM26" s="308"/>
      <c r="PFN26" s="308"/>
      <c r="PFO26" s="308"/>
      <c r="PFP26" s="308"/>
      <c r="PFQ26" s="308"/>
      <c r="PFR26" s="308"/>
      <c r="PFS26" s="308"/>
      <c r="PFT26" s="308"/>
      <c r="PFU26" s="308"/>
      <c r="PFV26" s="308"/>
      <c r="PFW26" s="308"/>
      <c r="PFX26" s="308"/>
      <c r="PFY26" s="308"/>
      <c r="PFZ26" s="308"/>
      <c r="PGA26" s="308"/>
      <c r="PGB26" s="308"/>
      <c r="PGC26" s="308"/>
      <c r="PGD26" s="308"/>
      <c r="PGE26" s="308"/>
      <c r="PGF26" s="308"/>
      <c r="PGG26" s="308"/>
      <c r="PGH26" s="308"/>
      <c r="PGI26" s="308"/>
      <c r="PGJ26" s="308"/>
      <c r="PGK26" s="308"/>
      <c r="PGL26" s="308"/>
      <c r="PGM26" s="308"/>
      <c r="PGN26" s="308"/>
      <c r="PGO26" s="308"/>
      <c r="PGP26" s="308"/>
      <c r="PGQ26" s="308"/>
      <c r="PGR26" s="308"/>
      <c r="PGS26" s="308"/>
      <c r="PGT26" s="308"/>
      <c r="PGU26" s="308"/>
      <c r="PGV26" s="308"/>
      <c r="PGW26" s="308"/>
      <c r="PGX26" s="308"/>
      <c r="PGY26" s="308"/>
      <c r="PGZ26" s="308"/>
      <c r="PHA26" s="308"/>
      <c r="PHB26" s="308"/>
      <c r="PHC26" s="308"/>
      <c r="PHD26" s="308"/>
      <c r="PHE26" s="308"/>
      <c r="PHF26" s="308"/>
      <c r="PHG26" s="308"/>
      <c r="PHH26" s="308"/>
      <c r="PHI26" s="308"/>
      <c r="PHJ26" s="308"/>
      <c r="PHK26" s="308"/>
      <c r="PHL26" s="308"/>
      <c r="PHM26" s="308"/>
      <c r="PHN26" s="308"/>
      <c r="PHO26" s="308"/>
      <c r="PHP26" s="308"/>
      <c r="PHQ26" s="308"/>
      <c r="PHR26" s="308"/>
      <c r="PHS26" s="308"/>
      <c r="PHT26" s="308"/>
      <c r="PHU26" s="308"/>
      <c r="PHV26" s="308"/>
      <c r="PHW26" s="308"/>
      <c r="PHX26" s="308"/>
      <c r="PHY26" s="308"/>
      <c r="PHZ26" s="308"/>
      <c r="PIA26" s="308"/>
      <c r="PIB26" s="308"/>
      <c r="PIC26" s="308"/>
      <c r="PID26" s="308"/>
      <c r="PIE26" s="308"/>
      <c r="PIF26" s="308"/>
      <c r="PIG26" s="308"/>
      <c r="PIH26" s="308"/>
      <c r="PII26" s="308"/>
      <c r="PIJ26" s="308"/>
      <c r="PIK26" s="308"/>
      <c r="PIL26" s="308"/>
      <c r="PIM26" s="308"/>
      <c r="PIN26" s="308"/>
      <c r="PIO26" s="308"/>
      <c r="PIP26" s="308"/>
      <c r="PIQ26" s="308"/>
      <c r="PIR26" s="308"/>
      <c r="PIS26" s="308"/>
      <c r="PIT26" s="308"/>
      <c r="PIU26" s="308"/>
      <c r="PIV26" s="308"/>
      <c r="PIW26" s="308"/>
      <c r="PIX26" s="308"/>
      <c r="PIY26" s="308"/>
      <c r="PIZ26" s="308"/>
      <c r="PJA26" s="308"/>
      <c r="PJB26" s="308"/>
      <c r="PJC26" s="308"/>
      <c r="PJD26" s="308"/>
      <c r="PJE26" s="308"/>
      <c r="PJF26" s="308"/>
      <c r="PJG26" s="308"/>
      <c r="PJH26" s="308"/>
      <c r="PJI26" s="308"/>
      <c r="PJJ26" s="308"/>
      <c r="PJK26" s="308"/>
      <c r="PJL26" s="308"/>
      <c r="PJM26" s="308"/>
      <c r="PJN26" s="308"/>
      <c r="PJO26" s="308"/>
      <c r="PJP26" s="308"/>
      <c r="PJQ26" s="308"/>
      <c r="PJR26" s="308"/>
      <c r="PJS26" s="308"/>
      <c r="PJT26" s="308"/>
      <c r="PJU26" s="308"/>
      <c r="PJV26" s="308"/>
      <c r="PJW26" s="308"/>
      <c r="PJX26" s="308"/>
      <c r="PJY26" s="308"/>
      <c r="PJZ26" s="308"/>
      <c r="PKA26" s="308"/>
      <c r="PKB26" s="308"/>
      <c r="PKC26" s="308"/>
      <c r="PKD26" s="308"/>
      <c r="PKE26" s="308"/>
      <c r="PKF26" s="308"/>
      <c r="PKG26" s="308"/>
      <c r="PKH26" s="308"/>
      <c r="PKI26" s="308"/>
      <c r="PKJ26" s="308"/>
      <c r="PKK26" s="308"/>
      <c r="PKL26" s="308"/>
      <c r="PKM26" s="308"/>
      <c r="PKN26" s="308"/>
      <c r="PKO26" s="308"/>
      <c r="PKP26" s="308"/>
      <c r="PKQ26" s="308"/>
      <c r="PKR26" s="308"/>
      <c r="PKS26" s="308"/>
      <c r="PKT26" s="308"/>
      <c r="PKU26" s="308"/>
      <c r="PKV26" s="308"/>
      <c r="PKW26" s="308"/>
      <c r="PKX26" s="308"/>
      <c r="PKY26" s="308"/>
      <c r="PKZ26" s="308"/>
      <c r="PLA26" s="308"/>
      <c r="PLB26" s="308"/>
      <c r="PLC26" s="308"/>
      <c r="PLD26" s="308"/>
      <c r="PLE26" s="308"/>
      <c r="PLF26" s="308"/>
      <c r="PLG26" s="308"/>
      <c r="PLH26" s="308"/>
      <c r="PLI26" s="308"/>
      <c r="PLJ26" s="308"/>
      <c r="PLK26" s="308"/>
      <c r="PLL26" s="308"/>
      <c r="PLM26" s="308"/>
      <c r="PLN26" s="308"/>
      <c r="PLO26" s="308"/>
      <c r="PLP26" s="308"/>
      <c r="PLQ26" s="308"/>
      <c r="PLR26" s="308"/>
      <c r="PLS26" s="308"/>
      <c r="PLT26" s="308"/>
      <c r="PLU26" s="308"/>
      <c r="PLV26" s="308"/>
      <c r="PLW26" s="308"/>
      <c r="PLX26" s="308"/>
      <c r="PLY26" s="308"/>
      <c r="PLZ26" s="308"/>
      <c r="PMA26" s="308"/>
      <c r="PMB26" s="308"/>
      <c r="PMC26" s="308"/>
      <c r="PMD26" s="308"/>
      <c r="PME26" s="308"/>
      <c r="PMF26" s="308"/>
      <c r="PMG26" s="308"/>
      <c r="PMH26" s="308"/>
      <c r="PMI26" s="308"/>
      <c r="PMJ26" s="308"/>
      <c r="PMK26" s="308"/>
      <c r="PML26" s="308"/>
      <c r="PMM26" s="308"/>
      <c r="PMN26" s="308"/>
      <c r="PMO26" s="308"/>
      <c r="PMP26" s="308"/>
      <c r="PMQ26" s="308"/>
      <c r="PMR26" s="308"/>
      <c r="PMS26" s="308"/>
      <c r="PMT26" s="308"/>
      <c r="PMU26" s="308"/>
      <c r="PMV26" s="308"/>
      <c r="PMW26" s="308"/>
      <c r="PMX26" s="308"/>
      <c r="PMY26" s="308"/>
      <c r="PMZ26" s="308"/>
      <c r="PNA26" s="308"/>
      <c r="PNB26" s="308"/>
      <c r="PNC26" s="308"/>
      <c r="PND26" s="308"/>
      <c r="PNE26" s="308"/>
      <c r="PNF26" s="308"/>
      <c r="PNG26" s="308"/>
      <c r="PNH26" s="308"/>
      <c r="PNI26" s="308"/>
      <c r="PNJ26" s="308"/>
      <c r="PNK26" s="308"/>
      <c r="PNL26" s="308"/>
      <c r="PNM26" s="308"/>
      <c r="PNN26" s="308"/>
      <c r="PNO26" s="308"/>
      <c r="PNP26" s="308"/>
      <c r="PNQ26" s="308"/>
      <c r="PNR26" s="308"/>
      <c r="PNS26" s="308"/>
      <c r="PNT26" s="308"/>
      <c r="PNU26" s="308"/>
      <c r="PNV26" s="308"/>
      <c r="PNW26" s="308"/>
      <c r="PNX26" s="308"/>
      <c r="PNY26" s="308"/>
      <c r="PNZ26" s="308"/>
      <c r="POA26" s="308"/>
      <c r="POB26" s="308"/>
      <c r="POC26" s="308"/>
      <c r="POD26" s="308"/>
      <c r="POE26" s="308"/>
      <c r="POF26" s="308"/>
      <c r="POG26" s="308"/>
      <c r="POH26" s="308"/>
      <c r="POI26" s="308"/>
      <c r="POJ26" s="308"/>
      <c r="POK26" s="308"/>
      <c r="POL26" s="308"/>
      <c r="POM26" s="308"/>
      <c r="PON26" s="308"/>
      <c r="POO26" s="308"/>
      <c r="POP26" s="308"/>
      <c r="POQ26" s="308"/>
      <c r="POR26" s="308"/>
      <c r="POS26" s="308"/>
      <c r="POT26" s="308"/>
      <c r="POU26" s="308"/>
      <c r="POV26" s="308"/>
      <c r="POW26" s="308"/>
      <c r="POX26" s="308"/>
      <c r="POY26" s="308"/>
      <c r="POZ26" s="308"/>
      <c r="PPA26" s="308"/>
      <c r="PPB26" s="308"/>
      <c r="PPC26" s="308"/>
      <c r="PPD26" s="308"/>
      <c r="PPE26" s="308"/>
      <c r="PPF26" s="308"/>
      <c r="PPG26" s="308"/>
      <c r="PPH26" s="308"/>
      <c r="PPI26" s="308"/>
      <c r="PPJ26" s="308"/>
      <c r="PPK26" s="308"/>
      <c r="PPL26" s="308"/>
      <c r="PPM26" s="308"/>
      <c r="PPN26" s="308"/>
      <c r="PPO26" s="308"/>
      <c r="PPP26" s="308"/>
      <c r="PPQ26" s="308"/>
      <c r="PPR26" s="308"/>
      <c r="PPS26" s="308"/>
      <c r="PPT26" s="308"/>
      <c r="PPU26" s="308"/>
      <c r="PPV26" s="308"/>
      <c r="PPW26" s="308"/>
      <c r="PPX26" s="308"/>
      <c r="PPY26" s="308"/>
      <c r="PPZ26" s="308"/>
      <c r="PQA26" s="308"/>
      <c r="PQB26" s="308"/>
      <c r="PQC26" s="308"/>
      <c r="PQD26" s="308"/>
      <c r="PQE26" s="308"/>
      <c r="PQF26" s="308"/>
      <c r="PQG26" s="308"/>
      <c r="PQH26" s="308"/>
      <c r="PQI26" s="308"/>
      <c r="PQJ26" s="308"/>
      <c r="PQK26" s="308"/>
      <c r="PQL26" s="308"/>
      <c r="PQM26" s="308"/>
      <c r="PQN26" s="308"/>
      <c r="PQO26" s="308"/>
      <c r="PQP26" s="308"/>
      <c r="PQQ26" s="308"/>
      <c r="PQR26" s="308"/>
      <c r="PQS26" s="308"/>
      <c r="PQT26" s="308"/>
      <c r="PQU26" s="308"/>
      <c r="PQV26" s="308"/>
      <c r="PQW26" s="308"/>
      <c r="PQX26" s="308"/>
      <c r="PQY26" s="308"/>
      <c r="PQZ26" s="308"/>
      <c r="PRA26" s="308"/>
      <c r="PRB26" s="308"/>
      <c r="PRC26" s="308"/>
      <c r="PRD26" s="308"/>
      <c r="PRE26" s="308"/>
      <c r="PRF26" s="308"/>
      <c r="PRG26" s="308"/>
      <c r="PRH26" s="308"/>
      <c r="PRI26" s="308"/>
      <c r="PRJ26" s="308"/>
      <c r="PRK26" s="308"/>
      <c r="PRL26" s="308"/>
      <c r="PRM26" s="308"/>
      <c r="PRN26" s="308"/>
      <c r="PRO26" s="308"/>
      <c r="PRP26" s="308"/>
      <c r="PRQ26" s="308"/>
      <c r="PRR26" s="308"/>
      <c r="PRS26" s="308"/>
      <c r="PRT26" s="308"/>
      <c r="PRU26" s="308"/>
      <c r="PRV26" s="308"/>
      <c r="PRW26" s="308"/>
      <c r="PRX26" s="308"/>
      <c r="PRY26" s="308"/>
      <c r="PRZ26" s="308"/>
      <c r="PSA26" s="308"/>
      <c r="PSB26" s="308"/>
      <c r="PSC26" s="308"/>
      <c r="PSD26" s="308"/>
      <c r="PSE26" s="308"/>
      <c r="PSF26" s="308"/>
      <c r="PSG26" s="308"/>
      <c r="PSH26" s="308"/>
      <c r="PSI26" s="308"/>
      <c r="PSJ26" s="308"/>
      <c r="PSK26" s="308"/>
      <c r="PSL26" s="308"/>
      <c r="PSM26" s="308"/>
      <c r="PSN26" s="308"/>
      <c r="PSO26" s="308"/>
      <c r="PSP26" s="308"/>
      <c r="PSQ26" s="308"/>
      <c r="PSR26" s="308"/>
      <c r="PSS26" s="308"/>
      <c r="PST26" s="308"/>
      <c r="PSU26" s="308"/>
      <c r="PSV26" s="308"/>
      <c r="PSW26" s="308"/>
      <c r="PSX26" s="308"/>
      <c r="PSY26" s="308"/>
      <c r="PSZ26" s="308"/>
      <c r="PTA26" s="308"/>
      <c r="PTB26" s="308"/>
      <c r="PTC26" s="308"/>
      <c r="PTD26" s="308"/>
      <c r="PTE26" s="308"/>
      <c r="PTF26" s="308"/>
      <c r="PTG26" s="308"/>
      <c r="PTH26" s="308"/>
      <c r="PTI26" s="308"/>
      <c r="PTJ26" s="308"/>
      <c r="PTK26" s="308"/>
      <c r="PTL26" s="308"/>
      <c r="PTM26" s="308"/>
      <c r="PTN26" s="308"/>
      <c r="PTO26" s="308"/>
      <c r="PTP26" s="308"/>
      <c r="PTQ26" s="308"/>
      <c r="PTR26" s="308"/>
      <c r="PTS26" s="308"/>
      <c r="PTT26" s="308"/>
      <c r="PTU26" s="308"/>
      <c r="PTV26" s="308"/>
      <c r="PTW26" s="308"/>
      <c r="PTX26" s="308"/>
      <c r="PTY26" s="308"/>
      <c r="PTZ26" s="308"/>
      <c r="PUA26" s="308"/>
      <c r="PUB26" s="308"/>
      <c r="PUC26" s="308"/>
      <c r="PUD26" s="308"/>
      <c r="PUE26" s="308"/>
      <c r="PUF26" s="308"/>
      <c r="PUG26" s="308"/>
      <c r="PUH26" s="308"/>
      <c r="PUI26" s="308"/>
      <c r="PUJ26" s="308"/>
      <c r="PUK26" s="308"/>
      <c r="PUL26" s="308"/>
      <c r="PUM26" s="308"/>
      <c r="PUN26" s="308"/>
      <c r="PUO26" s="308"/>
      <c r="PUP26" s="308"/>
      <c r="PUQ26" s="308"/>
      <c r="PUR26" s="308"/>
      <c r="PUS26" s="308"/>
      <c r="PUT26" s="308"/>
      <c r="PUU26" s="308"/>
      <c r="PUV26" s="308"/>
      <c r="PUW26" s="308"/>
      <c r="PUX26" s="308"/>
      <c r="PUY26" s="308"/>
      <c r="PUZ26" s="308"/>
      <c r="PVA26" s="308"/>
      <c r="PVB26" s="308"/>
      <c r="PVC26" s="308"/>
      <c r="PVD26" s="308"/>
      <c r="PVE26" s="308"/>
      <c r="PVF26" s="308"/>
      <c r="PVG26" s="308"/>
      <c r="PVH26" s="308"/>
      <c r="PVI26" s="308"/>
      <c r="PVJ26" s="308"/>
      <c r="PVK26" s="308"/>
      <c r="PVL26" s="308"/>
      <c r="PVM26" s="308"/>
      <c r="PVN26" s="308"/>
      <c r="PVO26" s="308"/>
      <c r="PVP26" s="308"/>
      <c r="PVQ26" s="308"/>
      <c r="PVR26" s="308"/>
      <c r="PVS26" s="308"/>
      <c r="PVT26" s="308"/>
      <c r="PVU26" s="308"/>
      <c r="PVV26" s="308"/>
      <c r="PVW26" s="308"/>
      <c r="PVX26" s="308"/>
      <c r="PVY26" s="308"/>
      <c r="PVZ26" s="308"/>
      <c r="PWA26" s="308"/>
      <c r="PWB26" s="308"/>
      <c r="PWC26" s="308"/>
      <c r="PWD26" s="308"/>
      <c r="PWE26" s="308"/>
      <c r="PWF26" s="308"/>
      <c r="PWG26" s="308"/>
      <c r="PWH26" s="308"/>
      <c r="PWI26" s="308"/>
      <c r="PWJ26" s="308"/>
      <c r="PWK26" s="308"/>
      <c r="PWL26" s="308"/>
      <c r="PWM26" s="308"/>
      <c r="PWN26" s="308"/>
      <c r="PWO26" s="308"/>
      <c r="PWP26" s="308"/>
      <c r="PWQ26" s="308"/>
      <c r="PWR26" s="308"/>
      <c r="PWS26" s="308"/>
      <c r="PWT26" s="308"/>
      <c r="PWU26" s="308"/>
      <c r="PWV26" s="308"/>
      <c r="PWW26" s="308"/>
      <c r="PWX26" s="308"/>
      <c r="PWY26" s="308"/>
      <c r="PWZ26" s="308"/>
      <c r="PXA26" s="308"/>
      <c r="PXB26" s="308"/>
      <c r="PXC26" s="308"/>
      <c r="PXD26" s="308"/>
      <c r="PXE26" s="308"/>
      <c r="PXF26" s="308"/>
      <c r="PXG26" s="308"/>
      <c r="PXH26" s="308"/>
      <c r="PXI26" s="308"/>
      <c r="PXJ26" s="308"/>
      <c r="PXK26" s="308"/>
      <c r="PXL26" s="308"/>
      <c r="PXM26" s="308"/>
      <c r="PXN26" s="308"/>
      <c r="PXO26" s="308"/>
      <c r="PXP26" s="308"/>
      <c r="PXQ26" s="308"/>
      <c r="PXR26" s="308"/>
      <c r="PXS26" s="308"/>
      <c r="PXT26" s="308"/>
      <c r="PXU26" s="308"/>
      <c r="PXV26" s="308"/>
      <c r="PXW26" s="308"/>
      <c r="PXX26" s="308"/>
      <c r="PXY26" s="308"/>
      <c r="PXZ26" s="308"/>
      <c r="PYA26" s="308"/>
      <c r="PYB26" s="308"/>
      <c r="PYC26" s="308"/>
      <c r="PYD26" s="308"/>
      <c r="PYE26" s="308"/>
      <c r="PYF26" s="308"/>
      <c r="PYG26" s="308"/>
      <c r="PYH26" s="308"/>
      <c r="PYI26" s="308"/>
      <c r="PYJ26" s="308"/>
      <c r="PYK26" s="308"/>
      <c r="PYL26" s="308"/>
      <c r="PYM26" s="308"/>
      <c r="PYN26" s="308"/>
      <c r="PYO26" s="308"/>
      <c r="PYP26" s="308"/>
      <c r="PYQ26" s="308"/>
      <c r="PYR26" s="308"/>
      <c r="PYS26" s="308"/>
      <c r="PYT26" s="308"/>
      <c r="PYU26" s="308"/>
      <c r="PYV26" s="308"/>
      <c r="PYW26" s="308"/>
      <c r="PYX26" s="308"/>
      <c r="PYY26" s="308"/>
      <c r="PYZ26" s="308"/>
      <c r="PZA26" s="308"/>
      <c r="PZB26" s="308"/>
      <c r="PZC26" s="308"/>
      <c r="PZD26" s="308"/>
      <c r="PZE26" s="308"/>
      <c r="PZF26" s="308"/>
      <c r="PZG26" s="308"/>
      <c r="PZH26" s="308"/>
      <c r="PZI26" s="308"/>
      <c r="PZJ26" s="308"/>
      <c r="PZK26" s="308"/>
      <c r="PZL26" s="308"/>
      <c r="PZM26" s="308"/>
      <c r="PZN26" s="308"/>
      <c r="PZO26" s="308"/>
      <c r="PZP26" s="308"/>
      <c r="PZQ26" s="308"/>
      <c r="PZR26" s="308"/>
      <c r="PZS26" s="308"/>
      <c r="PZT26" s="308"/>
      <c r="PZU26" s="308"/>
      <c r="PZV26" s="308"/>
      <c r="PZW26" s="308"/>
      <c r="PZX26" s="308"/>
      <c r="PZY26" s="308"/>
      <c r="PZZ26" s="308"/>
      <c r="QAA26" s="308"/>
      <c r="QAB26" s="308"/>
      <c r="QAC26" s="308"/>
      <c r="QAD26" s="308"/>
      <c r="QAE26" s="308"/>
      <c r="QAF26" s="308"/>
      <c r="QAG26" s="308"/>
      <c r="QAH26" s="308"/>
      <c r="QAI26" s="308"/>
      <c r="QAJ26" s="308"/>
      <c r="QAK26" s="308"/>
      <c r="QAL26" s="308"/>
      <c r="QAM26" s="308"/>
      <c r="QAN26" s="308"/>
      <c r="QAO26" s="308"/>
      <c r="QAP26" s="308"/>
      <c r="QAQ26" s="308"/>
      <c r="QAR26" s="308"/>
      <c r="QAS26" s="308"/>
      <c r="QAT26" s="308"/>
      <c r="QAU26" s="308"/>
      <c r="QAV26" s="308"/>
      <c r="QAW26" s="308"/>
      <c r="QAX26" s="308"/>
      <c r="QAY26" s="308"/>
      <c r="QAZ26" s="308"/>
      <c r="QBA26" s="308"/>
      <c r="QBB26" s="308"/>
      <c r="QBC26" s="308"/>
      <c r="QBD26" s="308"/>
      <c r="QBE26" s="308"/>
      <c r="QBF26" s="308"/>
      <c r="QBG26" s="308"/>
      <c r="QBH26" s="308"/>
      <c r="QBI26" s="308"/>
      <c r="QBJ26" s="308"/>
      <c r="QBK26" s="308"/>
      <c r="QBL26" s="308"/>
      <c r="QBM26" s="308"/>
      <c r="QBN26" s="308"/>
      <c r="QBO26" s="308"/>
      <c r="QBP26" s="308"/>
      <c r="QBQ26" s="308"/>
      <c r="QBR26" s="308"/>
      <c r="QBS26" s="308"/>
      <c r="QBT26" s="308"/>
      <c r="QBU26" s="308"/>
      <c r="QBV26" s="308"/>
      <c r="QBW26" s="308"/>
      <c r="QBX26" s="308"/>
      <c r="QBY26" s="308"/>
      <c r="QBZ26" s="308"/>
      <c r="QCA26" s="308"/>
      <c r="QCB26" s="308"/>
      <c r="QCC26" s="308"/>
      <c r="QCD26" s="308"/>
      <c r="QCE26" s="308"/>
      <c r="QCF26" s="308"/>
      <c r="QCG26" s="308"/>
      <c r="QCH26" s="308"/>
      <c r="QCI26" s="308"/>
      <c r="QCJ26" s="308"/>
      <c r="QCK26" s="308"/>
      <c r="QCL26" s="308"/>
      <c r="QCM26" s="308"/>
      <c r="QCN26" s="308"/>
      <c r="QCO26" s="308"/>
      <c r="QCP26" s="308"/>
      <c r="QCQ26" s="308"/>
      <c r="QCR26" s="308"/>
      <c r="QCS26" s="308"/>
      <c r="QCT26" s="308"/>
      <c r="QCU26" s="308"/>
      <c r="QCV26" s="308"/>
      <c r="QCW26" s="308"/>
      <c r="QCX26" s="308"/>
      <c r="QCY26" s="308"/>
      <c r="QCZ26" s="308"/>
      <c r="QDA26" s="308"/>
      <c r="QDB26" s="308"/>
      <c r="QDC26" s="308"/>
      <c r="QDD26" s="308"/>
      <c r="QDE26" s="308"/>
      <c r="QDF26" s="308"/>
      <c r="QDG26" s="308"/>
      <c r="QDH26" s="308"/>
      <c r="QDI26" s="308"/>
      <c r="QDJ26" s="308"/>
      <c r="QDK26" s="308"/>
      <c r="QDL26" s="308"/>
      <c r="QDM26" s="308"/>
      <c r="QDN26" s="308"/>
      <c r="QDO26" s="308"/>
      <c r="QDP26" s="308"/>
      <c r="QDQ26" s="308"/>
      <c r="QDR26" s="308"/>
      <c r="QDS26" s="308"/>
      <c r="QDT26" s="308"/>
      <c r="QDU26" s="308"/>
      <c r="QDV26" s="308"/>
      <c r="QDW26" s="308"/>
      <c r="QDX26" s="308"/>
      <c r="QDY26" s="308"/>
      <c r="QDZ26" s="308"/>
      <c r="QEA26" s="308"/>
      <c r="QEB26" s="308"/>
      <c r="QEC26" s="308"/>
      <c r="QED26" s="308"/>
      <c r="QEE26" s="308"/>
      <c r="QEF26" s="308"/>
      <c r="QEG26" s="308"/>
      <c r="QEH26" s="308"/>
      <c r="QEI26" s="308"/>
      <c r="QEJ26" s="308"/>
      <c r="QEK26" s="308"/>
      <c r="QEL26" s="308"/>
      <c r="QEM26" s="308"/>
      <c r="QEN26" s="308"/>
      <c r="QEO26" s="308"/>
      <c r="QEP26" s="308"/>
      <c r="QEQ26" s="308"/>
      <c r="QER26" s="308"/>
      <c r="QES26" s="308"/>
      <c r="QET26" s="308"/>
      <c r="QEU26" s="308"/>
      <c r="QEV26" s="308"/>
      <c r="QEW26" s="308"/>
      <c r="QEX26" s="308"/>
      <c r="QEY26" s="308"/>
      <c r="QEZ26" s="308"/>
      <c r="QFA26" s="308"/>
      <c r="QFB26" s="308"/>
      <c r="QFC26" s="308"/>
      <c r="QFD26" s="308"/>
      <c r="QFE26" s="308"/>
      <c r="QFF26" s="308"/>
      <c r="QFG26" s="308"/>
      <c r="QFH26" s="308"/>
      <c r="QFI26" s="308"/>
      <c r="QFJ26" s="308"/>
      <c r="QFK26" s="308"/>
      <c r="QFL26" s="308"/>
      <c r="QFM26" s="308"/>
      <c r="QFN26" s="308"/>
      <c r="QFO26" s="308"/>
      <c r="QFP26" s="308"/>
      <c r="QFQ26" s="308"/>
      <c r="QFR26" s="308"/>
      <c r="QFS26" s="308"/>
      <c r="QFT26" s="308"/>
      <c r="QFU26" s="308"/>
      <c r="QFV26" s="308"/>
      <c r="QFW26" s="308"/>
      <c r="QFX26" s="308"/>
      <c r="QFY26" s="308"/>
      <c r="QFZ26" s="308"/>
      <c r="QGA26" s="308"/>
      <c r="QGB26" s="308"/>
      <c r="QGC26" s="308"/>
      <c r="QGD26" s="308"/>
      <c r="QGE26" s="308"/>
      <c r="QGF26" s="308"/>
      <c r="QGG26" s="308"/>
      <c r="QGH26" s="308"/>
      <c r="QGI26" s="308"/>
      <c r="QGJ26" s="308"/>
      <c r="QGK26" s="308"/>
      <c r="QGL26" s="308"/>
      <c r="QGM26" s="308"/>
      <c r="QGN26" s="308"/>
      <c r="QGO26" s="308"/>
      <c r="QGP26" s="308"/>
      <c r="QGQ26" s="308"/>
      <c r="QGR26" s="308"/>
      <c r="QGS26" s="308"/>
      <c r="QGT26" s="308"/>
      <c r="QGU26" s="308"/>
      <c r="QGV26" s="308"/>
      <c r="QGW26" s="308"/>
      <c r="QGX26" s="308"/>
      <c r="QGY26" s="308"/>
      <c r="QGZ26" s="308"/>
      <c r="QHA26" s="308"/>
      <c r="QHB26" s="308"/>
      <c r="QHC26" s="308"/>
      <c r="QHD26" s="308"/>
      <c r="QHE26" s="308"/>
      <c r="QHF26" s="308"/>
      <c r="QHG26" s="308"/>
      <c r="QHH26" s="308"/>
      <c r="QHI26" s="308"/>
      <c r="QHJ26" s="308"/>
      <c r="QHK26" s="308"/>
      <c r="QHL26" s="308"/>
      <c r="QHM26" s="308"/>
      <c r="QHN26" s="308"/>
      <c r="QHO26" s="308"/>
      <c r="QHP26" s="308"/>
      <c r="QHQ26" s="308"/>
      <c r="QHR26" s="308"/>
      <c r="QHS26" s="308"/>
      <c r="QHT26" s="308"/>
      <c r="QHU26" s="308"/>
      <c r="QHV26" s="308"/>
      <c r="QHW26" s="308"/>
      <c r="QHX26" s="308"/>
      <c r="QHY26" s="308"/>
      <c r="QHZ26" s="308"/>
      <c r="QIA26" s="308"/>
      <c r="QIB26" s="308"/>
      <c r="QIC26" s="308"/>
      <c r="QID26" s="308"/>
      <c r="QIE26" s="308"/>
      <c r="QIF26" s="308"/>
      <c r="QIG26" s="308"/>
      <c r="QIH26" s="308"/>
      <c r="QII26" s="308"/>
      <c r="QIJ26" s="308"/>
      <c r="QIK26" s="308"/>
      <c r="QIL26" s="308"/>
      <c r="QIM26" s="308"/>
      <c r="QIN26" s="308"/>
      <c r="QIO26" s="308"/>
      <c r="QIP26" s="308"/>
      <c r="QIQ26" s="308"/>
      <c r="QIR26" s="308"/>
      <c r="QIS26" s="308"/>
      <c r="QIT26" s="308"/>
      <c r="QIU26" s="308"/>
      <c r="QIV26" s="308"/>
      <c r="QIW26" s="308"/>
      <c r="QIX26" s="308"/>
      <c r="QIY26" s="308"/>
      <c r="QIZ26" s="308"/>
      <c r="QJA26" s="308"/>
      <c r="QJB26" s="308"/>
      <c r="QJC26" s="308"/>
      <c r="QJD26" s="308"/>
      <c r="QJE26" s="308"/>
      <c r="QJF26" s="308"/>
      <c r="QJG26" s="308"/>
      <c r="QJH26" s="308"/>
      <c r="QJI26" s="308"/>
      <c r="QJJ26" s="308"/>
      <c r="QJK26" s="308"/>
      <c r="QJL26" s="308"/>
      <c r="QJM26" s="308"/>
      <c r="QJN26" s="308"/>
      <c r="QJO26" s="308"/>
      <c r="QJP26" s="308"/>
      <c r="QJQ26" s="308"/>
      <c r="QJR26" s="308"/>
      <c r="QJS26" s="308"/>
      <c r="QJT26" s="308"/>
      <c r="QJU26" s="308"/>
      <c r="QJV26" s="308"/>
      <c r="QJW26" s="308"/>
      <c r="QJX26" s="308"/>
      <c r="QJY26" s="308"/>
      <c r="QJZ26" s="308"/>
      <c r="QKA26" s="308"/>
      <c r="QKB26" s="308"/>
      <c r="QKC26" s="308"/>
      <c r="QKD26" s="308"/>
      <c r="QKE26" s="308"/>
      <c r="QKF26" s="308"/>
      <c r="QKG26" s="308"/>
      <c r="QKH26" s="308"/>
      <c r="QKI26" s="308"/>
      <c r="QKJ26" s="308"/>
      <c r="QKK26" s="308"/>
      <c r="QKL26" s="308"/>
      <c r="QKM26" s="308"/>
      <c r="QKN26" s="308"/>
      <c r="QKO26" s="308"/>
      <c r="QKP26" s="308"/>
      <c r="QKQ26" s="308"/>
      <c r="QKR26" s="308"/>
      <c r="QKS26" s="308"/>
      <c r="QKT26" s="308"/>
      <c r="QKU26" s="308"/>
      <c r="QKV26" s="308"/>
      <c r="QKW26" s="308"/>
      <c r="QKX26" s="308"/>
      <c r="QKY26" s="308"/>
      <c r="QKZ26" s="308"/>
      <c r="QLA26" s="308"/>
      <c r="QLB26" s="308"/>
      <c r="QLC26" s="308"/>
      <c r="QLD26" s="308"/>
      <c r="QLE26" s="308"/>
      <c r="QLF26" s="308"/>
      <c r="QLG26" s="308"/>
      <c r="QLH26" s="308"/>
      <c r="QLI26" s="308"/>
      <c r="QLJ26" s="308"/>
      <c r="QLK26" s="308"/>
      <c r="QLL26" s="308"/>
      <c r="QLM26" s="308"/>
      <c r="QLN26" s="308"/>
      <c r="QLO26" s="308"/>
      <c r="QLP26" s="308"/>
      <c r="QLQ26" s="308"/>
      <c r="QLR26" s="308"/>
      <c r="QLS26" s="308"/>
      <c r="QLT26" s="308"/>
      <c r="QLU26" s="308"/>
      <c r="QLV26" s="308"/>
      <c r="QLW26" s="308"/>
      <c r="QLX26" s="308"/>
      <c r="QLY26" s="308"/>
      <c r="QLZ26" s="308"/>
      <c r="QMA26" s="308"/>
      <c r="QMB26" s="308"/>
      <c r="QMC26" s="308"/>
      <c r="QMD26" s="308"/>
      <c r="QME26" s="308"/>
      <c r="QMF26" s="308"/>
      <c r="QMG26" s="308"/>
      <c r="QMH26" s="308"/>
      <c r="QMI26" s="308"/>
      <c r="QMJ26" s="308"/>
      <c r="QMK26" s="308"/>
      <c r="QML26" s="308"/>
      <c r="QMM26" s="308"/>
      <c r="QMN26" s="308"/>
      <c r="QMO26" s="308"/>
      <c r="QMP26" s="308"/>
      <c r="QMQ26" s="308"/>
      <c r="QMR26" s="308"/>
      <c r="QMS26" s="308"/>
      <c r="QMT26" s="308"/>
      <c r="QMU26" s="308"/>
      <c r="QMV26" s="308"/>
      <c r="QMW26" s="308"/>
      <c r="QMX26" s="308"/>
      <c r="QMY26" s="308"/>
      <c r="QMZ26" s="308"/>
      <c r="QNA26" s="308"/>
      <c r="QNB26" s="308"/>
      <c r="QNC26" s="308"/>
      <c r="QND26" s="308"/>
      <c r="QNE26" s="308"/>
      <c r="QNF26" s="308"/>
      <c r="QNG26" s="308"/>
      <c r="QNH26" s="308"/>
      <c r="QNI26" s="308"/>
      <c r="QNJ26" s="308"/>
      <c r="QNK26" s="308"/>
      <c r="QNL26" s="308"/>
      <c r="QNM26" s="308"/>
      <c r="QNN26" s="308"/>
      <c r="QNO26" s="308"/>
      <c r="QNP26" s="308"/>
      <c r="QNQ26" s="308"/>
      <c r="QNR26" s="308"/>
      <c r="QNS26" s="308"/>
      <c r="QNT26" s="308"/>
      <c r="QNU26" s="308"/>
      <c r="QNV26" s="308"/>
      <c r="QNW26" s="308"/>
      <c r="QNX26" s="308"/>
      <c r="QNY26" s="308"/>
      <c r="QNZ26" s="308"/>
      <c r="QOA26" s="308"/>
      <c r="QOB26" s="308"/>
      <c r="QOC26" s="308"/>
      <c r="QOD26" s="308"/>
      <c r="QOE26" s="308"/>
      <c r="QOF26" s="308"/>
      <c r="QOG26" s="308"/>
      <c r="QOH26" s="308"/>
      <c r="QOI26" s="308"/>
      <c r="QOJ26" s="308"/>
      <c r="QOK26" s="308"/>
      <c r="QOL26" s="308"/>
      <c r="QOM26" s="308"/>
      <c r="QON26" s="308"/>
      <c r="QOO26" s="308"/>
      <c r="QOP26" s="308"/>
      <c r="QOQ26" s="308"/>
      <c r="QOR26" s="308"/>
      <c r="QOS26" s="308"/>
      <c r="QOT26" s="308"/>
      <c r="QOU26" s="308"/>
      <c r="QOV26" s="308"/>
      <c r="QOW26" s="308"/>
      <c r="QOX26" s="308"/>
      <c r="QOY26" s="308"/>
      <c r="QOZ26" s="308"/>
      <c r="QPA26" s="308"/>
      <c r="QPB26" s="308"/>
      <c r="QPC26" s="308"/>
      <c r="QPD26" s="308"/>
      <c r="QPE26" s="308"/>
      <c r="QPF26" s="308"/>
      <c r="QPG26" s="308"/>
      <c r="QPH26" s="308"/>
      <c r="QPI26" s="308"/>
      <c r="QPJ26" s="308"/>
      <c r="QPK26" s="308"/>
      <c r="QPL26" s="308"/>
      <c r="QPM26" s="308"/>
      <c r="QPN26" s="308"/>
      <c r="QPO26" s="308"/>
      <c r="QPP26" s="308"/>
      <c r="QPQ26" s="308"/>
      <c r="QPR26" s="308"/>
      <c r="QPS26" s="308"/>
      <c r="QPT26" s="308"/>
      <c r="QPU26" s="308"/>
      <c r="QPV26" s="308"/>
      <c r="QPW26" s="308"/>
      <c r="QPX26" s="308"/>
      <c r="QPY26" s="308"/>
      <c r="QPZ26" s="308"/>
      <c r="QQA26" s="308"/>
      <c r="QQB26" s="308"/>
      <c r="QQC26" s="308"/>
      <c r="QQD26" s="308"/>
      <c r="QQE26" s="308"/>
      <c r="QQF26" s="308"/>
      <c r="QQG26" s="308"/>
      <c r="QQH26" s="308"/>
      <c r="QQI26" s="308"/>
      <c r="QQJ26" s="308"/>
      <c r="QQK26" s="308"/>
      <c r="QQL26" s="308"/>
      <c r="QQM26" s="308"/>
      <c r="QQN26" s="308"/>
      <c r="QQO26" s="308"/>
      <c r="QQP26" s="308"/>
      <c r="QQQ26" s="308"/>
      <c r="QQR26" s="308"/>
      <c r="QQS26" s="308"/>
      <c r="QQT26" s="308"/>
      <c r="QQU26" s="308"/>
      <c r="QQV26" s="308"/>
      <c r="QQW26" s="308"/>
      <c r="QQX26" s="308"/>
      <c r="QQY26" s="308"/>
      <c r="QQZ26" s="308"/>
      <c r="QRA26" s="308"/>
      <c r="QRB26" s="308"/>
      <c r="QRC26" s="308"/>
      <c r="QRD26" s="308"/>
      <c r="QRE26" s="308"/>
      <c r="QRF26" s="308"/>
      <c r="QRG26" s="308"/>
      <c r="QRH26" s="308"/>
      <c r="QRI26" s="308"/>
      <c r="QRJ26" s="308"/>
      <c r="QRK26" s="308"/>
      <c r="QRL26" s="308"/>
      <c r="QRM26" s="308"/>
      <c r="QRN26" s="308"/>
      <c r="QRO26" s="308"/>
      <c r="QRP26" s="308"/>
      <c r="QRQ26" s="308"/>
      <c r="QRR26" s="308"/>
      <c r="QRS26" s="308"/>
      <c r="QRT26" s="308"/>
      <c r="QRU26" s="308"/>
      <c r="QRV26" s="308"/>
      <c r="QRW26" s="308"/>
      <c r="QRX26" s="308"/>
      <c r="QRY26" s="308"/>
      <c r="QRZ26" s="308"/>
      <c r="QSA26" s="308"/>
      <c r="QSB26" s="308"/>
      <c r="QSC26" s="308"/>
      <c r="QSD26" s="308"/>
      <c r="QSE26" s="308"/>
      <c r="QSF26" s="308"/>
      <c r="QSG26" s="308"/>
      <c r="QSH26" s="308"/>
      <c r="QSI26" s="308"/>
      <c r="QSJ26" s="308"/>
      <c r="QSK26" s="308"/>
      <c r="QSL26" s="308"/>
      <c r="QSM26" s="308"/>
      <c r="QSN26" s="308"/>
      <c r="QSO26" s="308"/>
      <c r="QSP26" s="308"/>
      <c r="QSQ26" s="308"/>
      <c r="QSR26" s="308"/>
      <c r="QSS26" s="308"/>
      <c r="QST26" s="308"/>
      <c r="QSU26" s="308"/>
      <c r="QSV26" s="308"/>
      <c r="QSW26" s="308"/>
      <c r="QSX26" s="308"/>
      <c r="QSY26" s="308"/>
      <c r="QSZ26" s="308"/>
      <c r="QTA26" s="308"/>
      <c r="QTB26" s="308"/>
      <c r="QTC26" s="308"/>
      <c r="QTD26" s="308"/>
      <c r="QTE26" s="308"/>
      <c r="QTF26" s="308"/>
      <c r="QTG26" s="308"/>
      <c r="QTH26" s="308"/>
      <c r="QTI26" s="308"/>
      <c r="QTJ26" s="308"/>
      <c r="QTK26" s="308"/>
      <c r="QTL26" s="308"/>
      <c r="QTM26" s="308"/>
      <c r="QTN26" s="308"/>
      <c r="QTO26" s="308"/>
      <c r="QTP26" s="308"/>
      <c r="QTQ26" s="308"/>
      <c r="QTR26" s="308"/>
      <c r="QTS26" s="308"/>
      <c r="QTT26" s="308"/>
      <c r="QTU26" s="308"/>
      <c r="QTV26" s="308"/>
      <c r="QTW26" s="308"/>
      <c r="QTX26" s="308"/>
      <c r="QTY26" s="308"/>
      <c r="QTZ26" s="308"/>
      <c r="QUA26" s="308"/>
      <c r="QUB26" s="308"/>
      <c r="QUC26" s="308"/>
      <c r="QUD26" s="308"/>
      <c r="QUE26" s="308"/>
      <c r="QUF26" s="308"/>
      <c r="QUG26" s="308"/>
      <c r="QUH26" s="308"/>
      <c r="QUI26" s="308"/>
      <c r="QUJ26" s="308"/>
      <c r="QUK26" s="308"/>
      <c r="QUL26" s="308"/>
      <c r="QUM26" s="308"/>
      <c r="QUN26" s="308"/>
      <c r="QUO26" s="308"/>
      <c r="QUP26" s="308"/>
      <c r="QUQ26" s="308"/>
      <c r="QUR26" s="308"/>
      <c r="QUS26" s="308"/>
      <c r="QUT26" s="308"/>
      <c r="QUU26" s="308"/>
      <c r="QUV26" s="308"/>
      <c r="QUW26" s="308"/>
      <c r="QUX26" s="308"/>
      <c r="QUY26" s="308"/>
      <c r="QUZ26" s="308"/>
      <c r="QVA26" s="308"/>
      <c r="QVB26" s="308"/>
      <c r="QVC26" s="308"/>
      <c r="QVD26" s="308"/>
      <c r="QVE26" s="308"/>
      <c r="QVF26" s="308"/>
      <c r="QVG26" s="308"/>
      <c r="QVH26" s="308"/>
      <c r="QVI26" s="308"/>
      <c r="QVJ26" s="308"/>
      <c r="QVK26" s="308"/>
      <c r="QVL26" s="308"/>
      <c r="QVM26" s="308"/>
      <c r="QVN26" s="308"/>
      <c r="QVO26" s="308"/>
      <c r="QVP26" s="308"/>
      <c r="QVQ26" s="308"/>
      <c r="QVR26" s="308"/>
      <c r="QVS26" s="308"/>
      <c r="QVT26" s="308"/>
      <c r="QVU26" s="308"/>
      <c r="QVV26" s="308"/>
      <c r="QVW26" s="308"/>
      <c r="QVX26" s="308"/>
      <c r="QVY26" s="308"/>
      <c r="QVZ26" s="308"/>
      <c r="QWA26" s="308"/>
      <c r="QWB26" s="308"/>
      <c r="QWC26" s="308"/>
      <c r="QWD26" s="308"/>
      <c r="QWE26" s="308"/>
      <c r="QWF26" s="308"/>
      <c r="QWG26" s="308"/>
      <c r="QWH26" s="308"/>
      <c r="QWI26" s="308"/>
      <c r="QWJ26" s="308"/>
      <c r="QWK26" s="308"/>
      <c r="QWL26" s="308"/>
      <c r="QWM26" s="308"/>
      <c r="QWN26" s="308"/>
      <c r="QWO26" s="308"/>
      <c r="QWP26" s="308"/>
      <c r="QWQ26" s="308"/>
      <c r="QWR26" s="308"/>
      <c r="QWS26" s="308"/>
      <c r="QWT26" s="308"/>
      <c r="QWU26" s="308"/>
      <c r="QWV26" s="308"/>
      <c r="QWW26" s="308"/>
      <c r="QWX26" s="308"/>
      <c r="QWY26" s="308"/>
      <c r="QWZ26" s="308"/>
      <c r="QXA26" s="308"/>
      <c r="QXB26" s="308"/>
      <c r="QXC26" s="308"/>
      <c r="QXD26" s="308"/>
      <c r="QXE26" s="308"/>
      <c r="QXF26" s="308"/>
      <c r="QXG26" s="308"/>
      <c r="QXH26" s="308"/>
      <c r="QXI26" s="308"/>
      <c r="QXJ26" s="308"/>
      <c r="QXK26" s="308"/>
      <c r="QXL26" s="308"/>
      <c r="QXM26" s="308"/>
      <c r="QXN26" s="308"/>
      <c r="QXO26" s="308"/>
      <c r="QXP26" s="308"/>
      <c r="QXQ26" s="308"/>
      <c r="QXR26" s="308"/>
      <c r="QXS26" s="308"/>
      <c r="QXT26" s="308"/>
      <c r="QXU26" s="308"/>
      <c r="QXV26" s="308"/>
      <c r="QXW26" s="308"/>
      <c r="QXX26" s="308"/>
      <c r="QXY26" s="308"/>
      <c r="QXZ26" s="308"/>
      <c r="QYA26" s="308"/>
      <c r="QYB26" s="308"/>
      <c r="QYC26" s="308"/>
      <c r="QYD26" s="308"/>
      <c r="QYE26" s="308"/>
      <c r="QYF26" s="308"/>
      <c r="QYG26" s="308"/>
      <c r="QYH26" s="308"/>
      <c r="QYI26" s="308"/>
      <c r="QYJ26" s="308"/>
      <c r="QYK26" s="308"/>
      <c r="QYL26" s="308"/>
      <c r="QYM26" s="308"/>
      <c r="QYN26" s="308"/>
      <c r="QYO26" s="308"/>
      <c r="QYP26" s="308"/>
      <c r="QYQ26" s="308"/>
      <c r="QYR26" s="308"/>
      <c r="QYS26" s="308"/>
      <c r="QYT26" s="308"/>
      <c r="QYU26" s="308"/>
      <c r="QYV26" s="308"/>
      <c r="QYW26" s="308"/>
      <c r="QYX26" s="308"/>
      <c r="QYY26" s="308"/>
      <c r="QYZ26" s="308"/>
      <c r="QZA26" s="308"/>
      <c r="QZB26" s="308"/>
      <c r="QZC26" s="308"/>
      <c r="QZD26" s="308"/>
      <c r="QZE26" s="308"/>
      <c r="QZF26" s="308"/>
      <c r="QZG26" s="308"/>
      <c r="QZH26" s="308"/>
      <c r="QZI26" s="308"/>
      <c r="QZJ26" s="308"/>
      <c r="QZK26" s="308"/>
      <c r="QZL26" s="308"/>
      <c r="QZM26" s="308"/>
      <c r="QZN26" s="308"/>
      <c r="QZO26" s="308"/>
      <c r="QZP26" s="308"/>
      <c r="QZQ26" s="308"/>
      <c r="QZR26" s="308"/>
      <c r="QZS26" s="308"/>
      <c r="QZT26" s="308"/>
      <c r="QZU26" s="308"/>
      <c r="QZV26" s="308"/>
      <c r="QZW26" s="308"/>
      <c r="QZX26" s="308"/>
      <c r="QZY26" s="308"/>
      <c r="QZZ26" s="308"/>
      <c r="RAA26" s="308"/>
      <c r="RAB26" s="308"/>
      <c r="RAC26" s="308"/>
      <c r="RAD26" s="308"/>
      <c r="RAE26" s="308"/>
      <c r="RAF26" s="308"/>
      <c r="RAG26" s="308"/>
      <c r="RAH26" s="308"/>
      <c r="RAI26" s="308"/>
      <c r="RAJ26" s="308"/>
      <c r="RAK26" s="308"/>
      <c r="RAL26" s="308"/>
      <c r="RAM26" s="308"/>
      <c r="RAN26" s="308"/>
      <c r="RAO26" s="308"/>
      <c r="RAP26" s="308"/>
      <c r="RAQ26" s="308"/>
      <c r="RAR26" s="308"/>
      <c r="RAS26" s="308"/>
      <c r="RAT26" s="308"/>
      <c r="RAU26" s="308"/>
      <c r="RAV26" s="308"/>
      <c r="RAW26" s="308"/>
      <c r="RAX26" s="308"/>
      <c r="RAY26" s="308"/>
      <c r="RAZ26" s="308"/>
      <c r="RBA26" s="308"/>
      <c r="RBB26" s="308"/>
      <c r="RBC26" s="308"/>
      <c r="RBD26" s="308"/>
      <c r="RBE26" s="308"/>
      <c r="RBF26" s="308"/>
      <c r="RBG26" s="308"/>
      <c r="RBH26" s="308"/>
      <c r="RBI26" s="308"/>
      <c r="RBJ26" s="308"/>
      <c r="RBK26" s="308"/>
      <c r="RBL26" s="308"/>
      <c r="RBM26" s="308"/>
      <c r="RBN26" s="308"/>
      <c r="RBO26" s="308"/>
      <c r="RBP26" s="308"/>
      <c r="RBQ26" s="308"/>
      <c r="RBR26" s="308"/>
      <c r="RBS26" s="308"/>
      <c r="RBT26" s="308"/>
      <c r="RBU26" s="308"/>
      <c r="RBV26" s="308"/>
      <c r="RBW26" s="308"/>
      <c r="RBX26" s="308"/>
      <c r="RBY26" s="308"/>
      <c r="RBZ26" s="308"/>
      <c r="RCA26" s="308"/>
      <c r="RCB26" s="308"/>
      <c r="RCC26" s="308"/>
      <c r="RCD26" s="308"/>
      <c r="RCE26" s="308"/>
      <c r="RCF26" s="308"/>
      <c r="RCG26" s="308"/>
      <c r="RCH26" s="308"/>
      <c r="RCI26" s="308"/>
      <c r="RCJ26" s="308"/>
      <c r="RCK26" s="308"/>
      <c r="RCL26" s="308"/>
      <c r="RCM26" s="308"/>
      <c r="RCN26" s="308"/>
      <c r="RCO26" s="308"/>
      <c r="RCP26" s="308"/>
      <c r="RCQ26" s="308"/>
      <c r="RCR26" s="308"/>
      <c r="RCS26" s="308"/>
      <c r="RCT26" s="308"/>
      <c r="RCU26" s="308"/>
      <c r="RCV26" s="308"/>
      <c r="RCW26" s="308"/>
      <c r="RCX26" s="308"/>
      <c r="RCY26" s="308"/>
      <c r="RCZ26" s="308"/>
      <c r="RDA26" s="308"/>
      <c r="RDB26" s="308"/>
      <c r="RDC26" s="308"/>
      <c r="RDD26" s="308"/>
      <c r="RDE26" s="308"/>
      <c r="RDF26" s="308"/>
      <c r="RDG26" s="308"/>
      <c r="RDH26" s="308"/>
      <c r="RDI26" s="308"/>
      <c r="RDJ26" s="308"/>
      <c r="RDK26" s="308"/>
      <c r="RDL26" s="308"/>
      <c r="RDM26" s="308"/>
      <c r="RDN26" s="308"/>
      <c r="RDO26" s="308"/>
      <c r="RDP26" s="308"/>
      <c r="RDQ26" s="308"/>
      <c r="RDR26" s="308"/>
      <c r="RDS26" s="308"/>
      <c r="RDT26" s="308"/>
      <c r="RDU26" s="308"/>
      <c r="RDV26" s="308"/>
      <c r="RDW26" s="308"/>
      <c r="RDX26" s="308"/>
      <c r="RDY26" s="308"/>
      <c r="RDZ26" s="308"/>
      <c r="REA26" s="308"/>
      <c r="REB26" s="308"/>
      <c r="REC26" s="308"/>
      <c r="RED26" s="308"/>
      <c r="REE26" s="308"/>
      <c r="REF26" s="308"/>
      <c r="REG26" s="308"/>
      <c r="REH26" s="308"/>
      <c r="REI26" s="308"/>
      <c r="REJ26" s="308"/>
      <c r="REK26" s="308"/>
      <c r="REL26" s="308"/>
      <c r="REM26" s="308"/>
      <c r="REN26" s="308"/>
      <c r="REO26" s="308"/>
      <c r="REP26" s="308"/>
      <c r="REQ26" s="308"/>
      <c r="RER26" s="308"/>
      <c r="RES26" s="308"/>
      <c r="RET26" s="308"/>
      <c r="REU26" s="308"/>
      <c r="REV26" s="308"/>
      <c r="REW26" s="308"/>
      <c r="REX26" s="308"/>
      <c r="REY26" s="308"/>
      <c r="REZ26" s="308"/>
      <c r="RFA26" s="308"/>
      <c r="RFB26" s="308"/>
      <c r="RFC26" s="308"/>
      <c r="RFD26" s="308"/>
      <c r="RFE26" s="308"/>
      <c r="RFF26" s="308"/>
      <c r="RFG26" s="308"/>
      <c r="RFH26" s="308"/>
      <c r="RFI26" s="308"/>
      <c r="RFJ26" s="308"/>
      <c r="RFK26" s="308"/>
      <c r="RFL26" s="308"/>
      <c r="RFM26" s="308"/>
      <c r="RFN26" s="308"/>
      <c r="RFO26" s="308"/>
      <c r="RFP26" s="308"/>
      <c r="RFQ26" s="308"/>
      <c r="RFR26" s="308"/>
      <c r="RFS26" s="308"/>
      <c r="RFT26" s="308"/>
      <c r="RFU26" s="308"/>
      <c r="RFV26" s="308"/>
      <c r="RFW26" s="308"/>
      <c r="RFX26" s="308"/>
      <c r="RFY26" s="308"/>
      <c r="RFZ26" s="308"/>
      <c r="RGA26" s="308"/>
      <c r="RGB26" s="308"/>
      <c r="RGC26" s="308"/>
      <c r="RGD26" s="308"/>
      <c r="RGE26" s="308"/>
      <c r="RGF26" s="308"/>
      <c r="RGG26" s="308"/>
      <c r="RGH26" s="308"/>
      <c r="RGI26" s="308"/>
      <c r="RGJ26" s="308"/>
      <c r="RGK26" s="308"/>
      <c r="RGL26" s="308"/>
      <c r="RGM26" s="308"/>
      <c r="RGN26" s="308"/>
      <c r="RGO26" s="308"/>
      <c r="RGP26" s="308"/>
      <c r="RGQ26" s="308"/>
      <c r="RGR26" s="308"/>
      <c r="RGS26" s="308"/>
      <c r="RGT26" s="308"/>
      <c r="RGU26" s="308"/>
      <c r="RGV26" s="308"/>
      <c r="RGW26" s="308"/>
      <c r="RGX26" s="308"/>
      <c r="RGY26" s="308"/>
      <c r="RGZ26" s="308"/>
      <c r="RHA26" s="308"/>
      <c r="RHB26" s="308"/>
      <c r="RHC26" s="308"/>
      <c r="RHD26" s="308"/>
      <c r="RHE26" s="308"/>
      <c r="RHF26" s="308"/>
      <c r="RHG26" s="308"/>
      <c r="RHH26" s="308"/>
      <c r="RHI26" s="308"/>
      <c r="RHJ26" s="308"/>
      <c r="RHK26" s="308"/>
      <c r="RHL26" s="308"/>
      <c r="RHM26" s="308"/>
      <c r="RHN26" s="308"/>
      <c r="RHO26" s="308"/>
      <c r="RHP26" s="308"/>
      <c r="RHQ26" s="308"/>
      <c r="RHR26" s="308"/>
      <c r="RHS26" s="308"/>
      <c r="RHT26" s="308"/>
      <c r="RHU26" s="308"/>
      <c r="RHV26" s="308"/>
      <c r="RHW26" s="308"/>
      <c r="RHX26" s="308"/>
      <c r="RHY26" s="308"/>
      <c r="RHZ26" s="308"/>
      <c r="RIA26" s="308"/>
      <c r="RIB26" s="308"/>
      <c r="RIC26" s="308"/>
      <c r="RID26" s="308"/>
      <c r="RIE26" s="308"/>
      <c r="RIF26" s="308"/>
      <c r="RIG26" s="308"/>
      <c r="RIH26" s="308"/>
      <c r="RII26" s="308"/>
      <c r="RIJ26" s="308"/>
      <c r="RIK26" s="308"/>
      <c r="RIL26" s="308"/>
      <c r="RIM26" s="308"/>
      <c r="RIN26" s="308"/>
      <c r="RIO26" s="308"/>
      <c r="RIP26" s="308"/>
      <c r="RIQ26" s="308"/>
      <c r="RIR26" s="308"/>
      <c r="RIS26" s="308"/>
      <c r="RIT26" s="308"/>
      <c r="RIU26" s="308"/>
      <c r="RIV26" s="308"/>
      <c r="RIW26" s="308"/>
      <c r="RIX26" s="308"/>
      <c r="RIY26" s="308"/>
      <c r="RIZ26" s="308"/>
      <c r="RJA26" s="308"/>
      <c r="RJB26" s="308"/>
      <c r="RJC26" s="308"/>
      <c r="RJD26" s="308"/>
      <c r="RJE26" s="308"/>
      <c r="RJF26" s="308"/>
      <c r="RJG26" s="308"/>
      <c r="RJH26" s="308"/>
      <c r="RJI26" s="308"/>
      <c r="RJJ26" s="308"/>
      <c r="RJK26" s="308"/>
      <c r="RJL26" s="308"/>
      <c r="RJM26" s="308"/>
      <c r="RJN26" s="308"/>
      <c r="RJO26" s="308"/>
      <c r="RJP26" s="308"/>
      <c r="RJQ26" s="308"/>
      <c r="RJR26" s="308"/>
      <c r="RJS26" s="308"/>
      <c r="RJT26" s="308"/>
      <c r="RJU26" s="308"/>
      <c r="RJV26" s="308"/>
      <c r="RJW26" s="308"/>
      <c r="RJX26" s="308"/>
      <c r="RJY26" s="308"/>
      <c r="RJZ26" s="308"/>
      <c r="RKA26" s="308"/>
      <c r="RKB26" s="308"/>
      <c r="RKC26" s="308"/>
      <c r="RKD26" s="308"/>
      <c r="RKE26" s="308"/>
      <c r="RKF26" s="308"/>
      <c r="RKG26" s="308"/>
      <c r="RKH26" s="308"/>
      <c r="RKI26" s="308"/>
      <c r="RKJ26" s="308"/>
      <c r="RKK26" s="308"/>
      <c r="RKL26" s="308"/>
      <c r="RKM26" s="308"/>
      <c r="RKN26" s="308"/>
      <c r="RKO26" s="308"/>
      <c r="RKP26" s="308"/>
      <c r="RKQ26" s="308"/>
      <c r="RKR26" s="308"/>
      <c r="RKS26" s="308"/>
      <c r="RKT26" s="308"/>
      <c r="RKU26" s="308"/>
      <c r="RKV26" s="308"/>
      <c r="RKW26" s="308"/>
      <c r="RKX26" s="308"/>
      <c r="RKY26" s="308"/>
      <c r="RKZ26" s="308"/>
      <c r="RLA26" s="308"/>
      <c r="RLB26" s="308"/>
      <c r="RLC26" s="308"/>
      <c r="RLD26" s="308"/>
      <c r="RLE26" s="308"/>
      <c r="RLF26" s="308"/>
      <c r="RLG26" s="308"/>
      <c r="RLH26" s="308"/>
      <c r="RLI26" s="308"/>
      <c r="RLJ26" s="308"/>
      <c r="RLK26" s="308"/>
      <c r="RLL26" s="308"/>
      <c r="RLM26" s="308"/>
      <c r="RLN26" s="308"/>
      <c r="RLO26" s="308"/>
      <c r="RLP26" s="308"/>
      <c r="RLQ26" s="308"/>
      <c r="RLR26" s="308"/>
      <c r="RLS26" s="308"/>
      <c r="RLT26" s="308"/>
      <c r="RLU26" s="308"/>
      <c r="RLV26" s="308"/>
      <c r="RLW26" s="308"/>
      <c r="RLX26" s="308"/>
      <c r="RLY26" s="308"/>
      <c r="RLZ26" s="308"/>
      <c r="RMA26" s="308"/>
      <c r="RMB26" s="308"/>
      <c r="RMC26" s="308"/>
      <c r="RMD26" s="308"/>
      <c r="RME26" s="308"/>
      <c r="RMF26" s="308"/>
      <c r="RMG26" s="308"/>
      <c r="RMH26" s="308"/>
      <c r="RMI26" s="308"/>
      <c r="RMJ26" s="308"/>
      <c r="RMK26" s="308"/>
      <c r="RML26" s="308"/>
      <c r="RMM26" s="308"/>
      <c r="RMN26" s="308"/>
      <c r="RMO26" s="308"/>
      <c r="RMP26" s="308"/>
      <c r="RMQ26" s="308"/>
      <c r="RMR26" s="308"/>
      <c r="RMS26" s="308"/>
      <c r="RMT26" s="308"/>
      <c r="RMU26" s="308"/>
      <c r="RMV26" s="308"/>
      <c r="RMW26" s="308"/>
      <c r="RMX26" s="308"/>
      <c r="RMY26" s="308"/>
      <c r="RMZ26" s="308"/>
      <c r="RNA26" s="308"/>
      <c r="RNB26" s="308"/>
      <c r="RNC26" s="308"/>
      <c r="RND26" s="308"/>
      <c r="RNE26" s="308"/>
      <c r="RNF26" s="308"/>
      <c r="RNG26" s="308"/>
      <c r="RNH26" s="308"/>
      <c r="RNI26" s="308"/>
      <c r="RNJ26" s="308"/>
      <c r="RNK26" s="308"/>
      <c r="RNL26" s="308"/>
      <c r="RNM26" s="308"/>
      <c r="RNN26" s="308"/>
      <c r="RNO26" s="308"/>
      <c r="RNP26" s="308"/>
      <c r="RNQ26" s="308"/>
      <c r="RNR26" s="308"/>
      <c r="RNS26" s="308"/>
      <c r="RNT26" s="308"/>
      <c r="RNU26" s="308"/>
      <c r="RNV26" s="308"/>
      <c r="RNW26" s="308"/>
      <c r="RNX26" s="308"/>
      <c r="RNY26" s="308"/>
      <c r="RNZ26" s="308"/>
      <c r="ROA26" s="308"/>
      <c r="ROB26" s="308"/>
      <c r="ROC26" s="308"/>
      <c r="ROD26" s="308"/>
      <c r="ROE26" s="308"/>
      <c r="ROF26" s="308"/>
      <c r="ROG26" s="308"/>
      <c r="ROH26" s="308"/>
      <c r="ROI26" s="308"/>
      <c r="ROJ26" s="308"/>
      <c r="ROK26" s="308"/>
      <c r="ROL26" s="308"/>
      <c r="ROM26" s="308"/>
      <c r="RON26" s="308"/>
      <c r="ROO26" s="308"/>
      <c r="ROP26" s="308"/>
      <c r="ROQ26" s="308"/>
      <c r="ROR26" s="308"/>
      <c r="ROS26" s="308"/>
      <c r="ROT26" s="308"/>
      <c r="ROU26" s="308"/>
      <c r="ROV26" s="308"/>
      <c r="ROW26" s="308"/>
      <c r="ROX26" s="308"/>
      <c r="ROY26" s="308"/>
      <c r="ROZ26" s="308"/>
      <c r="RPA26" s="308"/>
      <c r="RPB26" s="308"/>
      <c r="RPC26" s="308"/>
      <c r="RPD26" s="308"/>
      <c r="RPE26" s="308"/>
      <c r="RPF26" s="308"/>
      <c r="RPG26" s="308"/>
      <c r="RPH26" s="308"/>
      <c r="RPI26" s="308"/>
      <c r="RPJ26" s="308"/>
      <c r="RPK26" s="308"/>
      <c r="RPL26" s="308"/>
      <c r="RPM26" s="308"/>
      <c r="RPN26" s="308"/>
      <c r="RPO26" s="308"/>
      <c r="RPP26" s="308"/>
      <c r="RPQ26" s="308"/>
      <c r="RPR26" s="308"/>
      <c r="RPS26" s="308"/>
      <c r="RPT26" s="308"/>
      <c r="RPU26" s="308"/>
      <c r="RPV26" s="308"/>
      <c r="RPW26" s="308"/>
      <c r="RPX26" s="308"/>
      <c r="RPY26" s="308"/>
      <c r="RPZ26" s="308"/>
      <c r="RQA26" s="308"/>
      <c r="RQB26" s="308"/>
      <c r="RQC26" s="308"/>
      <c r="RQD26" s="308"/>
      <c r="RQE26" s="308"/>
      <c r="RQF26" s="308"/>
      <c r="RQG26" s="308"/>
      <c r="RQH26" s="308"/>
      <c r="RQI26" s="308"/>
      <c r="RQJ26" s="308"/>
      <c r="RQK26" s="308"/>
      <c r="RQL26" s="308"/>
      <c r="RQM26" s="308"/>
      <c r="RQN26" s="308"/>
      <c r="RQO26" s="308"/>
      <c r="RQP26" s="308"/>
      <c r="RQQ26" s="308"/>
      <c r="RQR26" s="308"/>
      <c r="RQS26" s="308"/>
      <c r="RQT26" s="308"/>
      <c r="RQU26" s="308"/>
      <c r="RQV26" s="308"/>
      <c r="RQW26" s="308"/>
      <c r="RQX26" s="308"/>
      <c r="RQY26" s="308"/>
      <c r="RQZ26" s="308"/>
      <c r="RRA26" s="308"/>
      <c r="RRB26" s="308"/>
      <c r="RRC26" s="308"/>
      <c r="RRD26" s="308"/>
      <c r="RRE26" s="308"/>
      <c r="RRF26" s="308"/>
      <c r="RRG26" s="308"/>
      <c r="RRH26" s="308"/>
      <c r="RRI26" s="308"/>
      <c r="RRJ26" s="308"/>
      <c r="RRK26" s="308"/>
      <c r="RRL26" s="308"/>
      <c r="RRM26" s="308"/>
      <c r="RRN26" s="308"/>
      <c r="RRO26" s="308"/>
      <c r="RRP26" s="308"/>
      <c r="RRQ26" s="308"/>
      <c r="RRR26" s="308"/>
      <c r="RRS26" s="308"/>
      <c r="RRT26" s="308"/>
      <c r="RRU26" s="308"/>
      <c r="RRV26" s="308"/>
      <c r="RRW26" s="308"/>
      <c r="RRX26" s="308"/>
      <c r="RRY26" s="308"/>
      <c r="RRZ26" s="308"/>
      <c r="RSA26" s="308"/>
      <c r="RSB26" s="308"/>
      <c r="RSC26" s="308"/>
      <c r="RSD26" s="308"/>
      <c r="RSE26" s="308"/>
      <c r="RSF26" s="308"/>
      <c r="RSG26" s="308"/>
      <c r="RSH26" s="308"/>
      <c r="RSI26" s="308"/>
      <c r="RSJ26" s="308"/>
      <c r="RSK26" s="308"/>
      <c r="RSL26" s="308"/>
      <c r="RSM26" s="308"/>
      <c r="RSN26" s="308"/>
      <c r="RSO26" s="308"/>
      <c r="RSP26" s="308"/>
      <c r="RSQ26" s="308"/>
      <c r="RSR26" s="308"/>
      <c r="RSS26" s="308"/>
      <c r="RST26" s="308"/>
      <c r="RSU26" s="308"/>
      <c r="RSV26" s="308"/>
      <c r="RSW26" s="308"/>
      <c r="RSX26" s="308"/>
      <c r="RSY26" s="308"/>
      <c r="RSZ26" s="308"/>
      <c r="RTA26" s="308"/>
      <c r="RTB26" s="308"/>
      <c r="RTC26" s="308"/>
      <c r="RTD26" s="308"/>
      <c r="RTE26" s="308"/>
      <c r="RTF26" s="308"/>
      <c r="RTG26" s="308"/>
      <c r="RTH26" s="308"/>
      <c r="RTI26" s="308"/>
      <c r="RTJ26" s="308"/>
      <c r="RTK26" s="308"/>
      <c r="RTL26" s="308"/>
      <c r="RTM26" s="308"/>
      <c r="RTN26" s="308"/>
      <c r="RTO26" s="308"/>
      <c r="RTP26" s="308"/>
      <c r="RTQ26" s="308"/>
      <c r="RTR26" s="308"/>
      <c r="RTS26" s="308"/>
      <c r="RTT26" s="308"/>
      <c r="RTU26" s="308"/>
      <c r="RTV26" s="308"/>
      <c r="RTW26" s="308"/>
      <c r="RTX26" s="308"/>
      <c r="RTY26" s="308"/>
      <c r="RTZ26" s="308"/>
      <c r="RUA26" s="308"/>
      <c r="RUB26" s="308"/>
      <c r="RUC26" s="308"/>
      <c r="RUD26" s="308"/>
      <c r="RUE26" s="308"/>
      <c r="RUF26" s="308"/>
      <c r="RUG26" s="308"/>
      <c r="RUH26" s="308"/>
      <c r="RUI26" s="308"/>
      <c r="RUJ26" s="308"/>
      <c r="RUK26" s="308"/>
      <c r="RUL26" s="308"/>
      <c r="RUM26" s="308"/>
      <c r="RUN26" s="308"/>
      <c r="RUO26" s="308"/>
      <c r="RUP26" s="308"/>
      <c r="RUQ26" s="308"/>
      <c r="RUR26" s="308"/>
      <c r="RUS26" s="308"/>
      <c r="RUT26" s="308"/>
      <c r="RUU26" s="308"/>
      <c r="RUV26" s="308"/>
      <c r="RUW26" s="308"/>
      <c r="RUX26" s="308"/>
      <c r="RUY26" s="308"/>
      <c r="RUZ26" s="308"/>
      <c r="RVA26" s="308"/>
      <c r="RVB26" s="308"/>
      <c r="RVC26" s="308"/>
      <c r="RVD26" s="308"/>
      <c r="RVE26" s="308"/>
      <c r="RVF26" s="308"/>
      <c r="RVG26" s="308"/>
      <c r="RVH26" s="308"/>
      <c r="RVI26" s="308"/>
      <c r="RVJ26" s="308"/>
      <c r="RVK26" s="308"/>
      <c r="RVL26" s="308"/>
      <c r="RVM26" s="308"/>
      <c r="RVN26" s="308"/>
      <c r="RVO26" s="308"/>
      <c r="RVP26" s="308"/>
      <c r="RVQ26" s="308"/>
      <c r="RVR26" s="308"/>
      <c r="RVS26" s="308"/>
      <c r="RVT26" s="308"/>
      <c r="RVU26" s="308"/>
      <c r="RVV26" s="308"/>
      <c r="RVW26" s="308"/>
      <c r="RVX26" s="308"/>
      <c r="RVY26" s="308"/>
      <c r="RVZ26" s="308"/>
      <c r="RWA26" s="308"/>
      <c r="RWB26" s="308"/>
      <c r="RWC26" s="308"/>
      <c r="RWD26" s="308"/>
      <c r="RWE26" s="308"/>
      <c r="RWF26" s="308"/>
      <c r="RWG26" s="308"/>
      <c r="RWH26" s="308"/>
      <c r="RWI26" s="308"/>
      <c r="RWJ26" s="308"/>
      <c r="RWK26" s="308"/>
      <c r="RWL26" s="308"/>
      <c r="RWM26" s="308"/>
      <c r="RWN26" s="308"/>
      <c r="RWO26" s="308"/>
      <c r="RWP26" s="308"/>
      <c r="RWQ26" s="308"/>
      <c r="RWR26" s="308"/>
      <c r="RWS26" s="308"/>
      <c r="RWT26" s="308"/>
      <c r="RWU26" s="308"/>
      <c r="RWV26" s="308"/>
      <c r="RWW26" s="308"/>
      <c r="RWX26" s="308"/>
      <c r="RWY26" s="308"/>
      <c r="RWZ26" s="308"/>
      <c r="RXA26" s="308"/>
      <c r="RXB26" s="308"/>
      <c r="RXC26" s="308"/>
      <c r="RXD26" s="308"/>
      <c r="RXE26" s="308"/>
      <c r="RXF26" s="308"/>
      <c r="RXG26" s="308"/>
      <c r="RXH26" s="308"/>
      <c r="RXI26" s="308"/>
      <c r="RXJ26" s="308"/>
      <c r="RXK26" s="308"/>
      <c r="RXL26" s="308"/>
      <c r="RXM26" s="308"/>
      <c r="RXN26" s="308"/>
      <c r="RXO26" s="308"/>
      <c r="RXP26" s="308"/>
      <c r="RXQ26" s="308"/>
      <c r="RXR26" s="308"/>
      <c r="RXS26" s="308"/>
      <c r="RXT26" s="308"/>
      <c r="RXU26" s="308"/>
      <c r="RXV26" s="308"/>
      <c r="RXW26" s="308"/>
      <c r="RXX26" s="308"/>
      <c r="RXY26" s="308"/>
      <c r="RXZ26" s="308"/>
      <c r="RYA26" s="308"/>
      <c r="RYB26" s="308"/>
      <c r="RYC26" s="308"/>
      <c r="RYD26" s="308"/>
      <c r="RYE26" s="308"/>
      <c r="RYF26" s="308"/>
      <c r="RYG26" s="308"/>
      <c r="RYH26" s="308"/>
      <c r="RYI26" s="308"/>
      <c r="RYJ26" s="308"/>
      <c r="RYK26" s="308"/>
      <c r="RYL26" s="308"/>
      <c r="RYM26" s="308"/>
      <c r="RYN26" s="308"/>
      <c r="RYO26" s="308"/>
      <c r="RYP26" s="308"/>
      <c r="RYQ26" s="308"/>
      <c r="RYR26" s="308"/>
      <c r="RYS26" s="308"/>
      <c r="RYT26" s="308"/>
      <c r="RYU26" s="308"/>
      <c r="RYV26" s="308"/>
      <c r="RYW26" s="308"/>
      <c r="RYX26" s="308"/>
      <c r="RYY26" s="308"/>
      <c r="RYZ26" s="308"/>
      <c r="RZA26" s="308"/>
      <c r="RZB26" s="308"/>
      <c r="RZC26" s="308"/>
      <c r="RZD26" s="308"/>
      <c r="RZE26" s="308"/>
      <c r="RZF26" s="308"/>
      <c r="RZG26" s="308"/>
      <c r="RZH26" s="308"/>
      <c r="RZI26" s="308"/>
      <c r="RZJ26" s="308"/>
      <c r="RZK26" s="308"/>
      <c r="RZL26" s="308"/>
      <c r="RZM26" s="308"/>
      <c r="RZN26" s="308"/>
      <c r="RZO26" s="308"/>
      <c r="RZP26" s="308"/>
      <c r="RZQ26" s="308"/>
      <c r="RZR26" s="308"/>
      <c r="RZS26" s="308"/>
      <c r="RZT26" s="308"/>
      <c r="RZU26" s="308"/>
      <c r="RZV26" s="308"/>
      <c r="RZW26" s="308"/>
      <c r="RZX26" s="308"/>
      <c r="RZY26" s="308"/>
      <c r="RZZ26" s="308"/>
      <c r="SAA26" s="308"/>
      <c r="SAB26" s="308"/>
      <c r="SAC26" s="308"/>
      <c r="SAD26" s="308"/>
      <c r="SAE26" s="308"/>
      <c r="SAF26" s="308"/>
      <c r="SAG26" s="308"/>
      <c r="SAH26" s="308"/>
      <c r="SAI26" s="308"/>
      <c r="SAJ26" s="308"/>
      <c r="SAK26" s="308"/>
      <c r="SAL26" s="308"/>
      <c r="SAM26" s="308"/>
      <c r="SAN26" s="308"/>
      <c r="SAO26" s="308"/>
      <c r="SAP26" s="308"/>
      <c r="SAQ26" s="308"/>
      <c r="SAR26" s="308"/>
      <c r="SAS26" s="308"/>
      <c r="SAT26" s="308"/>
      <c r="SAU26" s="308"/>
      <c r="SAV26" s="308"/>
      <c r="SAW26" s="308"/>
      <c r="SAX26" s="308"/>
      <c r="SAY26" s="308"/>
      <c r="SAZ26" s="308"/>
      <c r="SBA26" s="308"/>
      <c r="SBB26" s="308"/>
      <c r="SBC26" s="308"/>
      <c r="SBD26" s="308"/>
      <c r="SBE26" s="308"/>
      <c r="SBF26" s="308"/>
      <c r="SBG26" s="308"/>
      <c r="SBH26" s="308"/>
      <c r="SBI26" s="308"/>
      <c r="SBJ26" s="308"/>
      <c r="SBK26" s="308"/>
      <c r="SBL26" s="308"/>
      <c r="SBM26" s="308"/>
      <c r="SBN26" s="308"/>
      <c r="SBO26" s="308"/>
      <c r="SBP26" s="308"/>
      <c r="SBQ26" s="308"/>
      <c r="SBR26" s="308"/>
      <c r="SBS26" s="308"/>
      <c r="SBT26" s="308"/>
      <c r="SBU26" s="308"/>
      <c r="SBV26" s="308"/>
      <c r="SBW26" s="308"/>
      <c r="SBX26" s="308"/>
      <c r="SBY26" s="308"/>
      <c r="SBZ26" s="308"/>
      <c r="SCA26" s="308"/>
      <c r="SCB26" s="308"/>
      <c r="SCC26" s="308"/>
      <c r="SCD26" s="308"/>
      <c r="SCE26" s="308"/>
      <c r="SCF26" s="308"/>
      <c r="SCG26" s="308"/>
      <c r="SCH26" s="308"/>
      <c r="SCI26" s="308"/>
      <c r="SCJ26" s="308"/>
      <c r="SCK26" s="308"/>
      <c r="SCL26" s="308"/>
      <c r="SCM26" s="308"/>
      <c r="SCN26" s="308"/>
      <c r="SCO26" s="308"/>
      <c r="SCP26" s="308"/>
      <c r="SCQ26" s="308"/>
      <c r="SCR26" s="308"/>
      <c r="SCS26" s="308"/>
      <c r="SCT26" s="308"/>
      <c r="SCU26" s="308"/>
      <c r="SCV26" s="308"/>
      <c r="SCW26" s="308"/>
      <c r="SCX26" s="308"/>
      <c r="SCY26" s="308"/>
      <c r="SCZ26" s="308"/>
      <c r="SDA26" s="308"/>
      <c r="SDB26" s="308"/>
      <c r="SDC26" s="308"/>
      <c r="SDD26" s="308"/>
      <c r="SDE26" s="308"/>
      <c r="SDF26" s="308"/>
      <c r="SDG26" s="308"/>
      <c r="SDH26" s="308"/>
      <c r="SDI26" s="308"/>
      <c r="SDJ26" s="308"/>
      <c r="SDK26" s="308"/>
      <c r="SDL26" s="308"/>
      <c r="SDM26" s="308"/>
      <c r="SDN26" s="308"/>
      <c r="SDO26" s="308"/>
      <c r="SDP26" s="308"/>
      <c r="SDQ26" s="308"/>
      <c r="SDR26" s="308"/>
      <c r="SDS26" s="308"/>
      <c r="SDT26" s="308"/>
      <c r="SDU26" s="308"/>
      <c r="SDV26" s="308"/>
      <c r="SDW26" s="308"/>
      <c r="SDX26" s="308"/>
      <c r="SDY26" s="308"/>
      <c r="SDZ26" s="308"/>
      <c r="SEA26" s="308"/>
      <c r="SEB26" s="308"/>
      <c r="SEC26" s="308"/>
      <c r="SED26" s="308"/>
      <c r="SEE26" s="308"/>
      <c r="SEF26" s="308"/>
      <c r="SEG26" s="308"/>
      <c r="SEH26" s="308"/>
      <c r="SEI26" s="308"/>
      <c r="SEJ26" s="308"/>
      <c r="SEK26" s="308"/>
      <c r="SEL26" s="308"/>
      <c r="SEM26" s="308"/>
      <c r="SEN26" s="308"/>
      <c r="SEO26" s="308"/>
      <c r="SEP26" s="308"/>
      <c r="SEQ26" s="308"/>
      <c r="SER26" s="308"/>
      <c r="SES26" s="308"/>
      <c r="SET26" s="308"/>
      <c r="SEU26" s="308"/>
      <c r="SEV26" s="308"/>
      <c r="SEW26" s="308"/>
      <c r="SEX26" s="308"/>
      <c r="SEY26" s="308"/>
      <c r="SEZ26" s="308"/>
      <c r="SFA26" s="308"/>
      <c r="SFB26" s="308"/>
      <c r="SFC26" s="308"/>
      <c r="SFD26" s="308"/>
      <c r="SFE26" s="308"/>
      <c r="SFF26" s="308"/>
      <c r="SFG26" s="308"/>
      <c r="SFH26" s="308"/>
      <c r="SFI26" s="308"/>
      <c r="SFJ26" s="308"/>
      <c r="SFK26" s="308"/>
      <c r="SFL26" s="308"/>
      <c r="SFM26" s="308"/>
      <c r="SFN26" s="308"/>
      <c r="SFO26" s="308"/>
      <c r="SFP26" s="308"/>
      <c r="SFQ26" s="308"/>
      <c r="SFR26" s="308"/>
      <c r="SFS26" s="308"/>
      <c r="SFT26" s="308"/>
      <c r="SFU26" s="308"/>
      <c r="SFV26" s="308"/>
      <c r="SFW26" s="308"/>
      <c r="SFX26" s="308"/>
      <c r="SFY26" s="308"/>
      <c r="SFZ26" s="308"/>
      <c r="SGA26" s="308"/>
      <c r="SGB26" s="308"/>
      <c r="SGC26" s="308"/>
      <c r="SGD26" s="308"/>
      <c r="SGE26" s="308"/>
      <c r="SGF26" s="308"/>
      <c r="SGG26" s="308"/>
      <c r="SGH26" s="308"/>
      <c r="SGI26" s="308"/>
      <c r="SGJ26" s="308"/>
      <c r="SGK26" s="308"/>
      <c r="SGL26" s="308"/>
      <c r="SGM26" s="308"/>
      <c r="SGN26" s="308"/>
      <c r="SGO26" s="308"/>
      <c r="SGP26" s="308"/>
      <c r="SGQ26" s="308"/>
      <c r="SGR26" s="308"/>
      <c r="SGS26" s="308"/>
      <c r="SGT26" s="308"/>
      <c r="SGU26" s="308"/>
      <c r="SGV26" s="308"/>
      <c r="SGW26" s="308"/>
      <c r="SGX26" s="308"/>
      <c r="SGY26" s="308"/>
      <c r="SGZ26" s="308"/>
      <c r="SHA26" s="308"/>
      <c r="SHB26" s="308"/>
      <c r="SHC26" s="308"/>
      <c r="SHD26" s="308"/>
      <c r="SHE26" s="308"/>
      <c r="SHF26" s="308"/>
      <c r="SHG26" s="308"/>
      <c r="SHH26" s="308"/>
      <c r="SHI26" s="308"/>
      <c r="SHJ26" s="308"/>
      <c r="SHK26" s="308"/>
      <c r="SHL26" s="308"/>
      <c r="SHM26" s="308"/>
      <c r="SHN26" s="308"/>
      <c r="SHO26" s="308"/>
      <c r="SHP26" s="308"/>
      <c r="SHQ26" s="308"/>
      <c r="SHR26" s="308"/>
      <c r="SHS26" s="308"/>
      <c r="SHT26" s="308"/>
      <c r="SHU26" s="308"/>
      <c r="SHV26" s="308"/>
      <c r="SHW26" s="308"/>
      <c r="SHX26" s="308"/>
      <c r="SHY26" s="308"/>
      <c r="SHZ26" s="308"/>
      <c r="SIA26" s="308"/>
      <c r="SIB26" s="308"/>
      <c r="SIC26" s="308"/>
      <c r="SID26" s="308"/>
      <c r="SIE26" s="308"/>
      <c r="SIF26" s="308"/>
      <c r="SIG26" s="308"/>
      <c r="SIH26" s="308"/>
      <c r="SII26" s="308"/>
      <c r="SIJ26" s="308"/>
      <c r="SIK26" s="308"/>
      <c r="SIL26" s="308"/>
      <c r="SIM26" s="308"/>
      <c r="SIN26" s="308"/>
      <c r="SIO26" s="308"/>
      <c r="SIP26" s="308"/>
      <c r="SIQ26" s="308"/>
      <c r="SIR26" s="308"/>
      <c r="SIS26" s="308"/>
      <c r="SIT26" s="308"/>
      <c r="SIU26" s="308"/>
      <c r="SIV26" s="308"/>
      <c r="SIW26" s="308"/>
      <c r="SIX26" s="308"/>
      <c r="SIY26" s="308"/>
      <c r="SIZ26" s="308"/>
      <c r="SJA26" s="308"/>
      <c r="SJB26" s="308"/>
      <c r="SJC26" s="308"/>
      <c r="SJD26" s="308"/>
      <c r="SJE26" s="308"/>
      <c r="SJF26" s="308"/>
      <c r="SJG26" s="308"/>
      <c r="SJH26" s="308"/>
      <c r="SJI26" s="308"/>
      <c r="SJJ26" s="308"/>
      <c r="SJK26" s="308"/>
      <c r="SJL26" s="308"/>
      <c r="SJM26" s="308"/>
      <c r="SJN26" s="308"/>
      <c r="SJO26" s="308"/>
      <c r="SJP26" s="308"/>
      <c r="SJQ26" s="308"/>
      <c r="SJR26" s="308"/>
      <c r="SJS26" s="308"/>
      <c r="SJT26" s="308"/>
      <c r="SJU26" s="308"/>
      <c r="SJV26" s="308"/>
      <c r="SJW26" s="308"/>
      <c r="SJX26" s="308"/>
      <c r="SJY26" s="308"/>
      <c r="SJZ26" s="308"/>
      <c r="SKA26" s="308"/>
      <c r="SKB26" s="308"/>
      <c r="SKC26" s="308"/>
      <c r="SKD26" s="308"/>
      <c r="SKE26" s="308"/>
      <c r="SKF26" s="308"/>
      <c r="SKG26" s="308"/>
      <c r="SKH26" s="308"/>
      <c r="SKI26" s="308"/>
      <c r="SKJ26" s="308"/>
      <c r="SKK26" s="308"/>
      <c r="SKL26" s="308"/>
      <c r="SKM26" s="308"/>
      <c r="SKN26" s="308"/>
      <c r="SKO26" s="308"/>
      <c r="SKP26" s="308"/>
      <c r="SKQ26" s="308"/>
      <c r="SKR26" s="308"/>
      <c r="SKS26" s="308"/>
      <c r="SKT26" s="308"/>
      <c r="SKU26" s="308"/>
      <c r="SKV26" s="308"/>
      <c r="SKW26" s="308"/>
      <c r="SKX26" s="308"/>
      <c r="SKY26" s="308"/>
      <c r="SKZ26" s="308"/>
      <c r="SLA26" s="308"/>
      <c r="SLB26" s="308"/>
      <c r="SLC26" s="308"/>
      <c r="SLD26" s="308"/>
      <c r="SLE26" s="308"/>
      <c r="SLF26" s="308"/>
      <c r="SLG26" s="308"/>
      <c r="SLH26" s="308"/>
      <c r="SLI26" s="308"/>
      <c r="SLJ26" s="308"/>
      <c r="SLK26" s="308"/>
      <c r="SLL26" s="308"/>
      <c r="SLM26" s="308"/>
      <c r="SLN26" s="308"/>
      <c r="SLO26" s="308"/>
      <c r="SLP26" s="308"/>
      <c r="SLQ26" s="308"/>
      <c r="SLR26" s="308"/>
      <c r="SLS26" s="308"/>
      <c r="SLT26" s="308"/>
      <c r="SLU26" s="308"/>
      <c r="SLV26" s="308"/>
      <c r="SLW26" s="308"/>
      <c r="SLX26" s="308"/>
      <c r="SLY26" s="308"/>
      <c r="SLZ26" s="308"/>
      <c r="SMA26" s="308"/>
      <c r="SMB26" s="308"/>
      <c r="SMC26" s="308"/>
      <c r="SMD26" s="308"/>
      <c r="SME26" s="308"/>
      <c r="SMF26" s="308"/>
      <c r="SMG26" s="308"/>
      <c r="SMH26" s="308"/>
      <c r="SMI26" s="308"/>
      <c r="SMJ26" s="308"/>
      <c r="SMK26" s="308"/>
      <c r="SML26" s="308"/>
      <c r="SMM26" s="308"/>
      <c r="SMN26" s="308"/>
      <c r="SMO26" s="308"/>
      <c r="SMP26" s="308"/>
      <c r="SMQ26" s="308"/>
      <c r="SMR26" s="308"/>
      <c r="SMS26" s="308"/>
      <c r="SMT26" s="308"/>
      <c r="SMU26" s="308"/>
      <c r="SMV26" s="308"/>
      <c r="SMW26" s="308"/>
      <c r="SMX26" s="308"/>
      <c r="SMY26" s="308"/>
      <c r="SMZ26" s="308"/>
      <c r="SNA26" s="308"/>
      <c r="SNB26" s="308"/>
      <c r="SNC26" s="308"/>
      <c r="SND26" s="308"/>
      <c r="SNE26" s="308"/>
      <c r="SNF26" s="308"/>
      <c r="SNG26" s="308"/>
      <c r="SNH26" s="308"/>
      <c r="SNI26" s="308"/>
      <c r="SNJ26" s="308"/>
      <c r="SNK26" s="308"/>
      <c r="SNL26" s="308"/>
      <c r="SNM26" s="308"/>
      <c r="SNN26" s="308"/>
      <c r="SNO26" s="308"/>
      <c r="SNP26" s="308"/>
      <c r="SNQ26" s="308"/>
      <c r="SNR26" s="308"/>
      <c r="SNS26" s="308"/>
      <c r="SNT26" s="308"/>
      <c r="SNU26" s="308"/>
      <c r="SNV26" s="308"/>
      <c r="SNW26" s="308"/>
      <c r="SNX26" s="308"/>
      <c r="SNY26" s="308"/>
      <c r="SNZ26" s="308"/>
      <c r="SOA26" s="308"/>
      <c r="SOB26" s="308"/>
      <c r="SOC26" s="308"/>
      <c r="SOD26" s="308"/>
      <c r="SOE26" s="308"/>
      <c r="SOF26" s="308"/>
      <c r="SOG26" s="308"/>
      <c r="SOH26" s="308"/>
      <c r="SOI26" s="308"/>
      <c r="SOJ26" s="308"/>
      <c r="SOK26" s="308"/>
      <c r="SOL26" s="308"/>
      <c r="SOM26" s="308"/>
      <c r="SON26" s="308"/>
      <c r="SOO26" s="308"/>
      <c r="SOP26" s="308"/>
      <c r="SOQ26" s="308"/>
      <c r="SOR26" s="308"/>
      <c r="SOS26" s="308"/>
      <c r="SOT26" s="308"/>
      <c r="SOU26" s="308"/>
      <c r="SOV26" s="308"/>
      <c r="SOW26" s="308"/>
      <c r="SOX26" s="308"/>
      <c r="SOY26" s="308"/>
      <c r="SOZ26" s="308"/>
      <c r="SPA26" s="308"/>
      <c r="SPB26" s="308"/>
      <c r="SPC26" s="308"/>
      <c r="SPD26" s="308"/>
      <c r="SPE26" s="308"/>
      <c r="SPF26" s="308"/>
      <c r="SPG26" s="308"/>
      <c r="SPH26" s="308"/>
      <c r="SPI26" s="308"/>
      <c r="SPJ26" s="308"/>
      <c r="SPK26" s="308"/>
      <c r="SPL26" s="308"/>
      <c r="SPM26" s="308"/>
      <c r="SPN26" s="308"/>
      <c r="SPO26" s="308"/>
      <c r="SPP26" s="308"/>
      <c r="SPQ26" s="308"/>
      <c r="SPR26" s="308"/>
      <c r="SPS26" s="308"/>
      <c r="SPT26" s="308"/>
      <c r="SPU26" s="308"/>
      <c r="SPV26" s="308"/>
      <c r="SPW26" s="308"/>
      <c r="SPX26" s="308"/>
      <c r="SPY26" s="308"/>
      <c r="SPZ26" s="308"/>
      <c r="SQA26" s="308"/>
      <c r="SQB26" s="308"/>
      <c r="SQC26" s="308"/>
      <c r="SQD26" s="308"/>
      <c r="SQE26" s="308"/>
      <c r="SQF26" s="308"/>
      <c r="SQG26" s="308"/>
      <c r="SQH26" s="308"/>
      <c r="SQI26" s="308"/>
      <c r="SQJ26" s="308"/>
      <c r="SQK26" s="308"/>
      <c r="SQL26" s="308"/>
      <c r="SQM26" s="308"/>
      <c r="SQN26" s="308"/>
      <c r="SQO26" s="308"/>
      <c r="SQP26" s="308"/>
      <c r="SQQ26" s="308"/>
      <c r="SQR26" s="308"/>
      <c r="SQS26" s="308"/>
      <c r="SQT26" s="308"/>
      <c r="SQU26" s="308"/>
      <c r="SQV26" s="308"/>
      <c r="SQW26" s="308"/>
      <c r="SQX26" s="308"/>
      <c r="SQY26" s="308"/>
      <c r="SQZ26" s="308"/>
      <c r="SRA26" s="308"/>
      <c r="SRB26" s="308"/>
      <c r="SRC26" s="308"/>
      <c r="SRD26" s="308"/>
      <c r="SRE26" s="308"/>
      <c r="SRF26" s="308"/>
      <c r="SRG26" s="308"/>
      <c r="SRH26" s="308"/>
      <c r="SRI26" s="308"/>
      <c r="SRJ26" s="308"/>
      <c r="SRK26" s="308"/>
      <c r="SRL26" s="308"/>
      <c r="SRM26" s="308"/>
      <c r="SRN26" s="308"/>
      <c r="SRO26" s="308"/>
      <c r="SRP26" s="308"/>
      <c r="SRQ26" s="308"/>
      <c r="SRR26" s="308"/>
      <c r="SRS26" s="308"/>
      <c r="SRT26" s="308"/>
      <c r="SRU26" s="308"/>
      <c r="SRV26" s="308"/>
      <c r="SRW26" s="308"/>
      <c r="SRX26" s="308"/>
      <c r="SRY26" s="308"/>
      <c r="SRZ26" s="308"/>
      <c r="SSA26" s="308"/>
      <c r="SSB26" s="308"/>
      <c r="SSC26" s="308"/>
      <c r="SSD26" s="308"/>
      <c r="SSE26" s="308"/>
      <c r="SSF26" s="308"/>
      <c r="SSG26" s="308"/>
      <c r="SSH26" s="308"/>
      <c r="SSI26" s="308"/>
      <c r="SSJ26" s="308"/>
      <c r="SSK26" s="308"/>
      <c r="SSL26" s="308"/>
      <c r="SSM26" s="308"/>
      <c r="SSN26" s="308"/>
      <c r="SSO26" s="308"/>
      <c r="SSP26" s="308"/>
      <c r="SSQ26" s="308"/>
      <c r="SSR26" s="308"/>
      <c r="SSS26" s="308"/>
      <c r="SST26" s="308"/>
      <c r="SSU26" s="308"/>
      <c r="SSV26" s="308"/>
      <c r="SSW26" s="308"/>
      <c r="SSX26" s="308"/>
      <c r="SSY26" s="308"/>
      <c r="SSZ26" s="308"/>
      <c r="STA26" s="308"/>
      <c r="STB26" s="308"/>
      <c r="STC26" s="308"/>
      <c r="STD26" s="308"/>
      <c r="STE26" s="308"/>
      <c r="STF26" s="308"/>
      <c r="STG26" s="308"/>
      <c r="STH26" s="308"/>
      <c r="STI26" s="308"/>
      <c r="STJ26" s="308"/>
      <c r="STK26" s="308"/>
      <c r="STL26" s="308"/>
      <c r="STM26" s="308"/>
      <c r="STN26" s="308"/>
      <c r="STO26" s="308"/>
      <c r="STP26" s="308"/>
      <c r="STQ26" s="308"/>
      <c r="STR26" s="308"/>
      <c r="STS26" s="308"/>
      <c r="STT26" s="308"/>
      <c r="STU26" s="308"/>
      <c r="STV26" s="308"/>
      <c r="STW26" s="308"/>
      <c r="STX26" s="308"/>
      <c r="STY26" s="308"/>
      <c r="STZ26" s="308"/>
      <c r="SUA26" s="308"/>
      <c r="SUB26" s="308"/>
      <c r="SUC26" s="308"/>
      <c r="SUD26" s="308"/>
      <c r="SUE26" s="308"/>
      <c r="SUF26" s="308"/>
      <c r="SUG26" s="308"/>
      <c r="SUH26" s="308"/>
      <c r="SUI26" s="308"/>
      <c r="SUJ26" s="308"/>
      <c r="SUK26" s="308"/>
      <c r="SUL26" s="308"/>
      <c r="SUM26" s="308"/>
      <c r="SUN26" s="308"/>
      <c r="SUO26" s="308"/>
      <c r="SUP26" s="308"/>
      <c r="SUQ26" s="308"/>
      <c r="SUR26" s="308"/>
      <c r="SUS26" s="308"/>
      <c r="SUT26" s="308"/>
      <c r="SUU26" s="308"/>
      <c r="SUV26" s="308"/>
      <c r="SUW26" s="308"/>
      <c r="SUX26" s="308"/>
      <c r="SUY26" s="308"/>
      <c r="SUZ26" s="308"/>
      <c r="SVA26" s="308"/>
      <c r="SVB26" s="308"/>
      <c r="SVC26" s="308"/>
      <c r="SVD26" s="308"/>
      <c r="SVE26" s="308"/>
      <c r="SVF26" s="308"/>
      <c r="SVG26" s="308"/>
      <c r="SVH26" s="308"/>
      <c r="SVI26" s="308"/>
      <c r="SVJ26" s="308"/>
      <c r="SVK26" s="308"/>
      <c r="SVL26" s="308"/>
      <c r="SVM26" s="308"/>
      <c r="SVN26" s="308"/>
      <c r="SVO26" s="308"/>
      <c r="SVP26" s="308"/>
      <c r="SVQ26" s="308"/>
      <c r="SVR26" s="308"/>
      <c r="SVS26" s="308"/>
      <c r="SVT26" s="308"/>
      <c r="SVU26" s="308"/>
      <c r="SVV26" s="308"/>
      <c r="SVW26" s="308"/>
      <c r="SVX26" s="308"/>
      <c r="SVY26" s="308"/>
      <c r="SVZ26" s="308"/>
      <c r="SWA26" s="308"/>
      <c r="SWB26" s="308"/>
      <c r="SWC26" s="308"/>
      <c r="SWD26" s="308"/>
      <c r="SWE26" s="308"/>
      <c r="SWF26" s="308"/>
      <c r="SWG26" s="308"/>
      <c r="SWH26" s="308"/>
      <c r="SWI26" s="308"/>
      <c r="SWJ26" s="308"/>
      <c r="SWK26" s="308"/>
      <c r="SWL26" s="308"/>
      <c r="SWM26" s="308"/>
      <c r="SWN26" s="308"/>
      <c r="SWO26" s="308"/>
      <c r="SWP26" s="308"/>
      <c r="SWQ26" s="308"/>
      <c r="SWR26" s="308"/>
      <c r="SWS26" s="308"/>
      <c r="SWT26" s="308"/>
      <c r="SWU26" s="308"/>
      <c r="SWV26" s="308"/>
      <c r="SWW26" s="308"/>
      <c r="SWX26" s="308"/>
      <c r="SWY26" s="308"/>
      <c r="SWZ26" s="308"/>
      <c r="SXA26" s="308"/>
      <c r="SXB26" s="308"/>
      <c r="SXC26" s="308"/>
      <c r="SXD26" s="308"/>
      <c r="SXE26" s="308"/>
      <c r="SXF26" s="308"/>
      <c r="SXG26" s="308"/>
      <c r="SXH26" s="308"/>
      <c r="SXI26" s="308"/>
      <c r="SXJ26" s="308"/>
      <c r="SXK26" s="308"/>
      <c r="SXL26" s="308"/>
      <c r="SXM26" s="308"/>
      <c r="SXN26" s="308"/>
      <c r="SXO26" s="308"/>
      <c r="SXP26" s="308"/>
      <c r="SXQ26" s="308"/>
      <c r="SXR26" s="308"/>
      <c r="SXS26" s="308"/>
      <c r="SXT26" s="308"/>
      <c r="SXU26" s="308"/>
      <c r="SXV26" s="308"/>
      <c r="SXW26" s="308"/>
      <c r="SXX26" s="308"/>
      <c r="SXY26" s="308"/>
      <c r="SXZ26" s="308"/>
      <c r="SYA26" s="308"/>
      <c r="SYB26" s="308"/>
      <c r="SYC26" s="308"/>
      <c r="SYD26" s="308"/>
      <c r="SYE26" s="308"/>
      <c r="SYF26" s="308"/>
      <c r="SYG26" s="308"/>
      <c r="SYH26" s="308"/>
      <c r="SYI26" s="308"/>
      <c r="SYJ26" s="308"/>
      <c r="SYK26" s="308"/>
      <c r="SYL26" s="308"/>
      <c r="SYM26" s="308"/>
      <c r="SYN26" s="308"/>
      <c r="SYO26" s="308"/>
      <c r="SYP26" s="308"/>
      <c r="SYQ26" s="308"/>
      <c r="SYR26" s="308"/>
      <c r="SYS26" s="308"/>
      <c r="SYT26" s="308"/>
      <c r="SYU26" s="308"/>
      <c r="SYV26" s="308"/>
      <c r="SYW26" s="308"/>
      <c r="SYX26" s="308"/>
      <c r="SYY26" s="308"/>
      <c r="SYZ26" s="308"/>
      <c r="SZA26" s="308"/>
      <c r="SZB26" s="308"/>
      <c r="SZC26" s="308"/>
      <c r="SZD26" s="308"/>
      <c r="SZE26" s="308"/>
      <c r="SZF26" s="308"/>
      <c r="SZG26" s="308"/>
      <c r="SZH26" s="308"/>
      <c r="SZI26" s="308"/>
      <c r="SZJ26" s="308"/>
      <c r="SZK26" s="308"/>
      <c r="SZL26" s="308"/>
      <c r="SZM26" s="308"/>
      <c r="SZN26" s="308"/>
      <c r="SZO26" s="308"/>
      <c r="SZP26" s="308"/>
      <c r="SZQ26" s="308"/>
      <c r="SZR26" s="308"/>
      <c r="SZS26" s="308"/>
      <c r="SZT26" s="308"/>
      <c r="SZU26" s="308"/>
      <c r="SZV26" s="308"/>
      <c r="SZW26" s="308"/>
      <c r="SZX26" s="308"/>
      <c r="SZY26" s="308"/>
      <c r="SZZ26" s="308"/>
      <c r="TAA26" s="308"/>
      <c r="TAB26" s="308"/>
      <c r="TAC26" s="308"/>
      <c r="TAD26" s="308"/>
      <c r="TAE26" s="308"/>
      <c r="TAF26" s="308"/>
      <c r="TAG26" s="308"/>
      <c r="TAH26" s="308"/>
      <c r="TAI26" s="308"/>
      <c r="TAJ26" s="308"/>
      <c r="TAK26" s="308"/>
      <c r="TAL26" s="308"/>
      <c r="TAM26" s="308"/>
      <c r="TAN26" s="308"/>
      <c r="TAO26" s="308"/>
      <c r="TAP26" s="308"/>
      <c r="TAQ26" s="308"/>
      <c r="TAR26" s="308"/>
      <c r="TAS26" s="308"/>
      <c r="TAT26" s="308"/>
      <c r="TAU26" s="308"/>
      <c r="TAV26" s="308"/>
      <c r="TAW26" s="308"/>
      <c r="TAX26" s="308"/>
      <c r="TAY26" s="308"/>
      <c r="TAZ26" s="308"/>
      <c r="TBA26" s="308"/>
      <c r="TBB26" s="308"/>
      <c r="TBC26" s="308"/>
      <c r="TBD26" s="308"/>
      <c r="TBE26" s="308"/>
      <c r="TBF26" s="308"/>
      <c r="TBG26" s="308"/>
      <c r="TBH26" s="308"/>
      <c r="TBI26" s="308"/>
      <c r="TBJ26" s="308"/>
      <c r="TBK26" s="308"/>
      <c r="TBL26" s="308"/>
      <c r="TBM26" s="308"/>
      <c r="TBN26" s="308"/>
      <c r="TBO26" s="308"/>
      <c r="TBP26" s="308"/>
      <c r="TBQ26" s="308"/>
      <c r="TBR26" s="308"/>
      <c r="TBS26" s="308"/>
      <c r="TBT26" s="308"/>
      <c r="TBU26" s="308"/>
      <c r="TBV26" s="308"/>
      <c r="TBW26" s="308"/>
      <c r="TBX26" s="308"/>
      <c r="TBY26" s="308"/>
      <c r="TBZ26" s="308"/>
      <c r="TCA26" s="308"/>
      <c r="TCB26" s="308"/>
      <c r="TCC26" s="308"/>
      <c r="TCD26" s="308"/>
      <c r="TCE26" s="308"/>
      <c r="TCF26" s="308"/>
      <c r="TCG26" s="308"/>
      <c r="TCH26" s="308"/>
      <c r="TCI26" s="308"/>
      <c r="TCJ26" s="308"/>
      <c r="TCK26" s="308"/>
      <c r="TCL26" s="308"/>
      <c r="TCM26" s="308"/>
      <c r="TCN26" s="308"/>
      <c r="TCO26" s="308"/>
      <c r="TCP26" s="308"/>
      <c r="TCQ26" s="308"/>
      <c r="TCR26" s="308"/>
      <c r="TCS26" s="308"/>
      <c r="TCT26" s="308"/>
      <c r="TCU26" s="308"/>
      <c r="TCV26" s="308"/>
      <c r="TCW26" s="308"/>
      <c r="TCX26" s="308"/>
      <c r="TCY26" s="308"/>
      <c r="TCZ26" s="308"/>
      <c r="TDA26" s="308"/>
      <c r="TDB26" s="308"/>
      <c r="TDC26" s="308"/>
      <c r="TDD26" s="308"/>
      <c r="TDE26" s="308"/>
      <c r="TDF26" s="308"/>
      <c r="TDG26" s="308"/>
      <c r="TDH26" s="308"/>
      <c r="TDI26" s="308"/>
      <c r="TDJ26" s="308"/>
      <c r="TDK26" s="308"/>
      <c r="TDL26" s="308"/>
      <c r="TDM26" s="308"/>
      <c r="TDN26" s="308"/>
      <c r="TDO26" s="308"/>
      <c r="TDP26" s="308"/>
      <c r="TDQ26" s="308"/>
      <c r="TDR26" s="308"/>
      <c r="TDS26" s="308"/>
      <c r="TDT26" s="308"/>
      <c r="TDU26" s="308"/>
      <c r="TDV26" s="308"/>
      <c r="TDW26" s="308"/>
      <c r="TDX26" s="308"/>
      <c r="TDY26" s="308"/>
      <c r="TDZ26" s="308"/>
      <c r="TEA26" s="308"/>
      <c r="TEB26" s="308"/>
      <c r="TEC26" s="308"/>
      <c r="TED26" s="308"/>
      <c r="TEE26" s="308"/>
      <c r="TEF26" s="308"/>
      <c r="TEG26" s="308"/>
      <c r="TEH26" s="308"/>
      <c r="TEI26" s="308"/>
      <c r="TEJ26" s="308"/>
      <c r="TEK26" s="308"/>
      <c r="TEL26" s="308"/>
      <c r="TEM26" s="308"/>
      <c r="TEN26" s="308"/>
      <c r="TEO26" s="308"/>
      <c r="TEP26" s="308"/>
      <c r="TEQ26" s="308"/>
      <c r="TER26" s="308"/>
      <c r="TES26" s="308"/>
      <c r="TET26" s="308"/>
      <c r="TEU26" s="308"/>
      <c r="TEV26" s="308"/>
      <c r="TEW26" s="308"/>
      <c r="TEX26" s="308"/>
      <c r="TEY26" s="308"/>
      <c r="TEZ26" s="308"/>
      <c r="TFA26" s="308"/>
      <c r="TFB26" s="308"/>
      <c r="TFC26" s="308"/>
      <c r="TFD26" s="308"/>
      <c r="TFE26" s="308"/>
      <c r="TFF26" s="308"/>
      <c r="TFG26" s="308"/>
      <c r="TFH26" s="308"/>
      <c r="TFI26" s="308"/>
      <c r="TFJ26" s="308"/>
      <c r="TFK26" s="308"/>
      <c r="TFL26" s="308"/>
      <c r="TFM26" s="308"/>
      <c r="TFN26" s="308"/>
      <c r="TFO26" s="308"/>
      <c r="TFP26" s="308"/>
      <c r="TFQ26" s="308"/>
      <c r="TFR26" s="308"/>
      <c r="TFS26" s="308"/>
      <c r="TFT26" s="308"/>
      <c r="TFU26" s="308"/>
      <c r="TFV26" s="308"/>
      <c r="TFW26" s="308"/>
      <c r="TFX26" s="308"/>
      <c r="TFY26" s="308"/>
      <c r="TFZ26" s="308"/>
      <c r="TGA26" s="308"/>
      <c r="TGB26" s="308"/>
      <c r="TGC26" s="308"/>
      <c r="TGD26" s="308"/>
      <c r="TGE26" s="308"/>
      <c r="TGF26" s="308"/>
      <c r="TGG26" s="308"/>
      <c r="TGH26" s="308"/>
      <c r="TGI26" s="308"/>
      <c r="TGJ26" s="308"/>
      <c r="TGK26" s="308"/>
      <c r="TGL26" s="308"/>
      <c r="TGM26" s="308"/>
      <c r="TGN26" s="308"/>
      <c r="TGO26" s="308"/>
      <c r="TGP26" s="308"/>
      <c r="TGQ26" s="308"/>
      <c r="TGR26" s="308"/>
      <c r="TGS26" s="308"/>
      <c r="TGT26" s="308"/>
      <c r="TGU26" s="308"/>
      <c r="TGV26" s="308"/>
      <c r="TGW26" s="308"/>
      <c r="TGX26" s="308"/>
      <c r="TGY26" s="308"/>
      <c r="TGZ26" s="308"/>
      <c r="THA26" s="308"/>
      <c r="THB26" s="308"/>
      <c r="THC26" s="308"/>
      <c r="THD26" s="308"/>
      <c r="THE26" s="308"/>
      <c r="THF26" s="308"/>
      <c r="THG26" s="308"/>
      <c r="THH26" s="308"/>
      <c r="THI26" s="308"/>
      <c r="THJ26" s="308"/>
      <c r="THK26" s="308"/>
      <c r="THL26" s="308"/>
      <c r="THM26" s="308"/>
      <c r="THN26" s="308"/>
      <c r="THO26" s="308"/>
      <c r="THP26" s="308"/>
      <c r="THQ26" s="308"/>
      <c r="THR26" s="308"/>
      <c r="THS26" s="308"/>
      <c r="THT26" s="308"/>
      <c r="THU26" s="308"/>
      <c r="THV26" s="308"/>
      <c r="THW26" s="308"/>
      <c r="THX26" s="308"/>
      <c r="THY26" s="308"/>
      <c r="THZ26" s="308"/>
      <c r="TIA26" s="308"/>
      <c r="TIB26" s="308"/>
      <c r="TIC26" s="308"/>
      <c r="TID26" s="308"/>
      <c r="TIE26" s="308"/>
      <c r="TIF26" s="308"/>
      <c r="TIG26" s="308"/>
      <c r="TIH26" s="308"/>
      <c r="TII26" s="308"/>
      <c r="TIJ26" s="308"/>
      <c r="TIK26" s="308"/>
      <c r="TIL26" s="308"/>
      <c r="TIM26" s="308"/>
      <c r="TIN26" s="308"/>
      <c r="TIO26" s="308"/>
      <c r="TIP26" s="308"/>
      <c r="TIQ26" s="308"/>
      <c r="TIR26" s="308"/>
      <c r="TIS26" s="308"/>
      <c r="TIT26" s="308"/>
      <c r="TIU26" s="308"/>
      <c r="TIV26" s="308"/>
      <c r="TIW26" s="308"/>
      <c r="TIX26" s="308"/>
      <c r="TIY26" s="308"/>
      <c r="TIZ26" s="308"/>
      <c r="TJA26" s="308"/>
      <c r="TJB26" s="308"/>
      <c r="TJC26" s="308"/>
      <c r="TJD26" s="308"/>
      <c r="TJE26" s="308"/>
      <c r="TJF26" s="308"/>
      <c r="TJG26" s="308"/>
      <c r="TJH26" s="308"/>
      <c r="TJI26" s="308"/>
      <c r="TJJ26" s="308"/>
      <c r="TJK26" s="308"/>
      <c r="TJL26" s="308"/>
      <c r="TJM26" s="308"/>
      <c r="TJN26" s="308"/>
      <c r="TJO26" s="308"/>
      <c r="TJP26" s="308"/>
      <c r="TJQ26" s="308"/>
      <c r="TJR26" s="308"/>
      <c r="TJS26" s="308"/>
      <c r="TJT26" s="308"/>
      <c r="TJU26" s="308"/>
      <c r="TJV26" s="308"/>
      <c r="TJW26" s="308"/>
      <c r="TJX26" s="308"/>
      <c r="TJY26" s="308"/>
      <c r="TJZ26" s="308"/>
      <c r="TKA26" s="308"/>
      <c r="TKB26" s="308"/>
      <c r="TKC26" s="308"/>
      <c r="TKD26" s="308"/>
      <c r="TKE26" s="308"/>
      <c r="TKF26" s="308"/>
      <c r="TKG26" s="308"/>
      <c r="TKH26" s="308"/>
      <c r="TKI26" s="308"/>
      <c r="TKJ26" s="308"/>
      <c r="TKK26" s="308"/>
      <c r="TKL26" s="308"/>
      <c r="TKM26" s="308"/>
      <c r="TKN26" s="308"/>
      <c r="TKO26" s="308"/>
      <c r="TKP26" s="308"/>
      <c r="TKQ26" s="308"/>
      <c r="TKR26" s="308"/>
      <c r="TKS26" s="308"/>
      <c r="TKT26" s="308"/>
      <c r="TKU26" s="308"/>
      <c r="TKV26" s="308"/>
      <c r="TKW26" s="308"/>
      <c r="TKX26" s="308"/>
      <c r="TKY26" s="308"/>
      <c r="TKZ26" s="308"/>
      <c r="TLA26" s="308"/>
      <c r="TLB26" s="308"/>
      <c r="TLC26" s="308"/>
      <c r="TLD26" s="308"/>
      <c r="TLE26" s="308"/>
      <c r="TLF26" s="308"/>
      <c r="TLG26" s="308"/>
      <c r="TLH26" s="308"/>
      <c r="TLI26" s="308"/>
      <c r="TLJ26" s="308"/>
      <c r="TLK26" s="308"/>
      <c r="TLL26" s="308"/>
      <c r="TLM26" s="308"/>
      <c r="TLN26" s="308"/>
      <c r="TLO26" s="308"/>
      <c r="TLP26" s="308"/>
      <c r="TLQ26" s="308"/>
      <c r="TLR26" s="308"/>
      <c r="TLS26" s="308"/>
      <c r="TLT26" s="308"/>
      <c r="TLU26" s="308"/>
      <c r="TLV26" s="308"/>
      <c r="TLW26" s="308"/>
      <c r="TLX26" s="308"/>
      <c r="TLY26" s="308"/>
      <c r="TLZ26" s="308"/>
      <c r="TMA26" s="308"/>
      <c r="TMB26" s="308"/>
      <c r="TMC26" s="308"/>
      <c r="TMD26" s="308"/>
      <c r="TME26" s="308"/>
      <c r="TMF26" s="308"/>
      <c r="TMG26" s="308"/>
      <c r="TMH26" s="308"/>
      <c r="TMI26" s="308"/>
      <c r="TMJ26" s="308"/>
      <c r="TMK26" s="308"/>
      <c r="TML26" s="308"/>
      <c r="TMM26" s="308"/>
      <c r="TMN26" s="308"/>
      <c r="TMO26" s="308"/>
      <c r="TMP26" s="308"/>
      <c r="TMQ26" s="308"/>
      <c r="TMR26" s="308"/>
      <c r="TMS26" s="308"/>
      <c r="TMT26" s="308"/>
      <c r="TMU26" s="308"/>
      <c r="TMV26" s="308"/>
      <c r="TMW26" s="308"/>
      <c r="TMX26" s="308"/>
      <c r="TMY26" s="308"/>
      <c r="TMZ26" s="308"/>
      <c r="TNA26" s="308"/>
      <c r="TNB26" s="308"/>
      <c r="TNC26" s="308"/>
      <c r="TND26" s="308"/>
      <c r="TNE26" s="308"/>
      <c r="TNF26" s="308"/>
      <c r="TNG26" s="308"/>
      <c r="TNH26" s="308"/>
      <c r="TNI26" s="308"/>
      <c r="TNJ26" s="308"/>
      <c r="TNK26" s="308"/>
      <c r="TNL26" s="308"/>
      <c r="TNM26" s="308"/>
      <c r="TNN26" s="308"/>
      <c r="TNO26" s="308"/>
      <c r="TNP26" s="308"/>
      <c r="TNQ26" s="308"/>
      <c r="TNR26" s="308"/>
      <c r="TNS26" s="308"/>
      <c r="TNT26" s="308"/>
      <c r="TNU26" s="308"/>
      <c r="TNV26" s="308"/>
      <c r="TNW26" s="308"/>
      <c r="TNX26" s="308"/>
      <c r="TNY26" s="308"/>
      <c r="TNZ26" s="308"/>
      <c r="TOA26" s="308"/>
      <c r="TOB26" s="308"/>
      <c r="TOC26" s="308"/>
      <c r="TOD26" s="308"/>
      <c r="TOE26" s="308"/>
      <c r="TOF26" s="308"/>
      <c r="TOG26" s="308"/>
      <c r="TOH26" s="308"/>
      <c r="TOI26" s="308"/>
      <c r="TOJ26" s="308"/>
      <c r="TOK26" s="308"/>
      <c r="TOL26" s="308"/>
      <c r="TOM26" s="308"/>
      <c r="TON26" s="308"/>
      <c r="TOO26" s="308"/>
      <c r="TOP26" s="308"/>
      <c r="TOQ26" s="308"/>
      <c r="TOR26" s="308"/>
      <c r="TOS26" s="308"/>
      <c r="TOT26" s="308"/>
      <c r="TOU26" s="308"/>
      <c r="TOV26" s="308"/>
      <c r="TOW26" s="308"/>
      <c r="TOX26" s="308"/>
      <c r="TOY26" s="308"/>
      <c r="TOZ26" s="308"/>
      <c r="TPA26" s="308"/>
      <c r="TPB26" s="308"/>
      <c r="TPC26" s="308"/>
      <c r="TPD26" s="308"/>
      <c r="TPE26" s="308"/>
      <c r="TPF26" s="308"/>
      <c r="TPG26" s="308"/>
      <c r="TPH26" s="308"/>
      <c r="TPI26" s="308"/>
      <c r="TPJ26" s="308"/>
      <c r="TPK26" s="308"/>
      <c r="TPL26" s="308"/>
      <c r="TPM26" s="308"/>
      <c r="TPN26" s="308"/>
      <c r="TPO26" s="308"/>
      <c r="TPP26" s="308"/>
      <c r="TPQ26" s="308"/>
      <c r="TPR26" s="308"/>
      <c r="TPS26" s="308"/>
      <c r="TPT26" s="308"/>
      <c r="TPU26" s="308"/>
      <c r="TPV26" s="308"/>
      <c r="TPW26" s="308"/>
      <c r="TPX26" s="308"/>
      <c r="TPY26" s="308"/>
      <c r="TPZ26" s="308"/>
      <c r="TQA26" s="308"/>
      <c r="TQB26" s="308"/>
      <c r="TQC26" s="308"/>
      <c r="TQD26" s="308"/>
      <c r="TQE26" s="308"/>
      <c r="TQF26" s="308"/>
      <c r="TQG26" s="308"/>
      <c r="TQH26" s="308"/>
      <c r="TQI26" s="308"/>
      <c r="TQJ26" s="308"/>
      <c r="TQK26" s="308"/>
      <c r="TQL26" s="308"/>
      <c r="TQM26" s="308"/>
      <c r="TQN26" s="308"/>
      <c r="TQO26" s="308"/>
      <c r="TQP26" s="308"/>
      <c r="TQQ26" s="308"/>
      <c r="TQR26" s="308"/>
      <c r="TQS26" s="308"/>
      <c r="TQT26" s="308"/>
      <c r="TQU26" s="308"/>
      <c r="TQV26" s="308"/>
      <c r="TQW26" s="308"/>
      <c r="TQX26" s="308"/>
      <c r="TQY26" s="308"/>
      <c r="TQZ26" s="308"/>
      <c r="TRA26" s="308"/>
      <c r="TRB26" s="308"/>
      <c r="TRC26" s="308"/>
      <c r="TRD26" s="308"/>
      <c r="TRE26" s="308"/>
      <c r="TRF26" s="308"/>
      <c r="TRG26" s="308"/>
      <c r="TRH26" s="308"/>
      <c r="TRI26" s="308"/>
      <c r="TRJ26" s="308"/>
      <c r="TRK26" s="308"/>
      <c r="TRL26" s="308"/>
      <c r="TRM26" s="308"/>
      <c r="TRN26" s="308"/>
      <c r="TRO26" s="308"/>
      <c r="TRP26" s="308"/>
      <c r="TRQ26" s="308"/>
      <c r="TRR26" s="308"/>
      <c r="TRS26" s="308"/>
      <c r="TRT26" s="308"/>
      <c r="TRU26" s="308"/>
      <c r="TRV26" s="308"/>
      <c r="TRW26" s="308"/>
      <c r="TRX26" s="308"/>
      <c r="TRY26" s="308"/>
      <c r="TRZ26" s="308"/>
      <c r="TSA26" s="308"/>
      <c r="TSB26" s="308"/>
      <c r="TSC26" s="308"/>
      <c r="TSD26" s="308"/>
      <c r="TSE26" s="308"/>
      <c r="TSF26" s="308"/>
      <c r="TSG26" s="308"/>
      <c r="TSH26" s="308"/>
      <c r="TSI26" s="308"/>
      <c r="TSJ26" s="308"/>
      <c r="TSK26" s="308"/>
      <c r="TSL26" s="308"/>
      <c r="TSM26" s="308"/>
      <c r="TSN26" s="308"/>
      <c r="TSO26" s="308"/>
      <c r="TSP26" s="308"/>
      <c r="TSQ26" s="308"/>
      <c r="TSR26" s="308"/>
      <c r="TSS26" s="308"/>
      <c r="TST26" s="308"/>
      <c r="TSU26" s="308"/>
      <c r="TSV26" s="308"/>
      <c r="TSW26" s="308"/>
      <c r="TSX26" s="308"/>
      <c r="TSY26" s="308"/>
      <c r="TSZ26" s="308"/>
      <c r="TTA26" s="308"/>
      <c r="TTB26" s="308"/>
      <c r="TTC26" s="308"/>
      <c r="TTD26" s="308"/>
      <c r="TTE26" s="308"/>
      <c r="TTF26" s="308"/>
      <c r="TTG26" s="308"/>
      <c r="TTH26" s="308"/>
      <c r="TTI26" s="308"/>
      <c r="TTJ26" s="308"/>
      <c r="TTK26" s="308"/>
      <c r="TTL26" s="308"/>
      <c r="TTM26" s="308"/>
      <c r="TTN26" s="308"/>
      <c r="TTO26" s="308"/>
      <c r="TTP26" s="308"/>
      <c r="TTQ26" s="308"/>
      <c r="TTR26" s="308"/>
      <c r="TTS26" s="308"/>
      <c r="TTT26" s="308"/>
      <c r="TTU26" s="308"/>
      <c r="TTV26" s="308"/>
      <c r="TTW26" s="308"/>
      <c r="TTX26" s="308"/>
      <c r="TTY26" s="308"/>
      <c r="TTZ26" s="308"/>
      <c r="TUA26" s="308"/>
      <c r="TUB26" s="308"/>
      <c r="TUC26" s="308"/>
      <c r="TUD26" s="308"/>
      <c r="TUE26" s="308"/>
      <c r="TUF26" s="308"/>
      <c r="TUG26" s="308"/>
      <c r="TUH26" s="308"/>
      <c r="TUI26" s="308"/>
      <c r="TUJ26" s="308"/>
      <c r="TUK26" s="308"/>
      <c r="TUL26" s="308"/>
      <c r="TUM26" s="308"/>
      <c r="TUN26" s="308"/>
      <c r="TUO26" s="308"/>
      <c r="TUP26" s="308"/>
      <c r="TUQ26" s="308"/>
      <c r="TUR26" s="308"/>
      <c r="TUS26" s="308"/>
      <c r="TUT26" s="308"/>
      <c r="TUU26" s="308"/>
      <c r="TUV26" s="308"/>
      <c r="TUW26" s="308"/>
      <c r="TUX26" s="308"/>
      <c r="TUY26" s="308"/>
      <c r="TUZ26" s="308"/>
      <c r="TVA26" s="308"/>
      <c r="TVB26" s="308"/>
      <c r="TVC26" s="308"/>
      <c r="TVD26" s="308"/>
      <c r="TVE26" s="308"/>
      <c r="TVF26" s="308"/>
      <c r="TVG26" s="308"/>
      <c r="TVH26" s="308"/>
      <c r="TVI26" s="308"/>
      <c r="TVJ26" s="308"/>
      <c r="TVK26" s="308"/>
      <c r="TVL26" s="308"/>
      <c r="TVM26" s="308"/>
      <c r="TVN26" s="308"/>
      <c r="TVO26" s="308"/>
      <c r="TVP26" s="308"/>
      <c r="TVQ26" s="308"/>
      <c r="TVR26" s="308"/>
      <c r="TVS26" s="308"/>
      <c r="TVT26" s="308"/>
      <c r="TVU26" s="308"/>
      <c r="TVV26" s="308"/>
      <c r="TVW26" s="308"/>
      <c r="TVX26" s="308"/>
      <c r="TVY26" s="308"/>
      <c r="TVZ26" s="308"/>
      <c r="TWA26" s="308"/>
      <c r="TWB26" s="308"/>
      <c r="TWC26" s="308"/>
      <c r="TWD26" s="308"/>
      <c r="TWE26" s="308"/>
      <c r="TWF26" s="308"/>
      <c r="TWG26" s="308"/>
      <c r="TWH26" s="308"/>
      <c r="TWI26" s="308"/>
      <c r="TWJ26" s="308"/>
      <c r="TWK26" s="308"/>
      <c r="TWL26" s="308"/>
      <c r="TWM26" s="308"/>
      <c r="TWN26" s="308"/>
      <c r="TWO26" s="308"/>
      <c r="TWP26" s="308"/>
      <c r="TWQ26" s="308"/>
      <c r="TWR26" s="308"/>
      <c r="TWS26" s="308"/>
      <c r="TWT26" s="308"/>
      <c r="TWU26" s="308"/>
      <c r="TWV26" s="308"/>
      <c r="TWW26" s="308"/>
      <c r="TWX26" s="308"/>
      <c r="TWY26" s="308"/>
      <c r="TWZ26" s="308"/>
      <c r="TXA26" s="308"/>
      <c r="TXB26" s="308"/>
      <c r="TXC26" s="308"/>
      <c r="TXD26" s="308"/>
      <c r="TXE26" s="308"/>
      <c r="TXF26" s="308"/>
      <c r="TXG26" s="308"/>
      <c r="TXH26" s="308"/>
      <c r="TXI26" s="308"/>
      <c r="TXJ26" s="308"/>
      <c r="TXK26" s="308"/>
      <c r="TXL26" s="308"/>
      <c r="TXM26" s="308"/>
      <c r="TXN26" s="308"/>
      <c r="TXO26" s="308"/>
      <c r="TXP26" s="308"/>
      <c r="TXQ26" s="308"/>
      <c r="TXR26" s="308"/>
      <c r="TXS26" s="308"/>
      <c r="TXT26" s="308"/>
      <c r="TXU26" s="308"/>
      <c r="TXV26" s="308"/>
      <c r="TXW26" s="308"/>
      <c r="TXX26" s="308"/>
      <c r="TXY26" s="308"/>
      <c r="TXZ26" s="308"/>
      <c r="TYA26" s="308"/>
      <c r="TYB26" s="308"/>
      <c r="TYC26" s="308"/>
      <c r="TYD26" s="308"/>
      <c r="TYE26" s="308"/>
      <c r="TYF26" s="308"/>
      <c r="TYG26" s="308"/>
      <c r="TYH26" s="308"/>
      <c r="TYI26" s="308"/>
      <c r="TYJ26" s="308"/>
      <c r="TYK26" s="308"/>
      <c r="TYL26" s="308"/>
      <c r="TYM26" s="308"/>
      <c r="TYN26" s="308"/>
      <c r="TYO26" s="308"/>
      <c r="TYP26" s="308"/>
      <c r="TYQ26" s="308"/>
      <c r="TYR26" s="308"/>
      <c r="TYS26" s="308"/>
      <c r="TYT26" s="308"/>
      <c r="TYU26" s="308"/>
      <c r="TYV26" s="308"/>
      <c r="TYW26" s="308"/>
      <c r="TYX26" s="308"/>
      <c r="TYY26" s="308"/>
      <c r="TYZ26" s="308"/>
      <c r="TZA26" s="308"/>
      <c r="TZB26" s="308"/>
      <c r="TZC26" s="308"/>
      <c r="TZD26" s="308"/>
      <c r="TZE26" s="308"/>
      <c r="TZF26" s="308"/>
      <c r="TZG26" s="308"/>
      <c r="TZH26" s="308"/>
      <c r="TZI26" s="308"/>
      <c r="TZJ26" s="308"/>
      <c r="TZK26" s="308"/>
      <c r="TZL26" s="308"/>
      <c r="TZM26" s="308"/>
      <c r="TZN26" s="308"/>
      <c r="TZO26" s="308"/>
      <c r="TZP26" s="308"/>
      <c r="TZQ26" s="308"/>
      <c r="TZR26" s="308"/>
      <c r="TZS26" s="308"/>
      <c r="TZT26" s="308"/>
      <c r="TZU26" s="308"/>
      <c r="TZV26" s="308"/>
      <c r="TZW26" s="308"/>
      <c r="TZX26" s="308"/>
      <c r="TZY26" s="308"/>
      <c r="TZZ26" s="308"/>
      <c r="UAA26" s="308"/>
      <c r="UAB26" s="308"/>
      <c r="UAC26" s="308"/>
      <c r="UAD26" s="308"/>
      <c r="UAE26" s="308"/>
      <c r="UAF26" s="308"/>
      <c r="UAG26" s="308"/>
      <c r="UAH26" s="308"/>
      <c r="UAI26" s="308"/>
      <c r="UAJ26" s="308"/>
      <c r="UAK26" s="308"/>
      <c r="UAL26" s="308"/>
      <c r="UAM26" s="308"/>
      <c r="UAN26" s="308"/>
      <c r="UAO26" s="308"/>
      <c r="UAP26" s="308"/>
      <c r="UAQ26" s="308"/>
      <c r="UAR26" s="308"/>
      <c r="UAS26" s="308"/>
      <c r="UAT26" s="308"/>
      <c r="UAU26" s="308"/>
      <c r="UAV26" s="308"/>
      <c r="UAW26" s="308"/>
      <c r="UAX26" s="308"/>
      <c r="UAY26" s="308"/>
      <c r="UAZ26" s="308"/>
      <c r="UBA26" s="308"/>
      <c r="UBB26" s="308"/>
      <c r="UBC26" s="308"/>
      <c r="UBD26" s="308"/>
      <c r="UBE26" s="308"/>
      <c r="UBF26" s="308"/>
      <c r="UBG26" s="308"/>
      <c r="UBH26" s="308"/>
      <c r="UBI26" s="308"/>
      <c r="UBJ26" s="308"/>
      <c r="UBK26" s="308"/>
      <c r="UBL26" s="308"/>
      <c r="UBM26" s="308"/>
      <c r="UBN26" s="308"/>
      <c r="UBO26" s="308"/>
      <c r="UBP26" s="308"/>
      <c r="UBQ26" s="308"/>
      <c r="UBR26" s="308"/>
      <c r="UBS26" s="308"/>
      <c r="UBT26" s="308"/>
      <c r="UBU26" s="308"/>
      <c r="UBV26" s="308"/>
      <c r="UBW26" s="308"/>
      <c r="UBX26" s="308"/>
      <c r="UBY26" s="308"/>
      <c r="UBZ26" s="308"/>
      <c r="UCA26" s="308"/>
      <c r="UCB26" s="308"/>
      <c r="UCC26" s="308"/>
      <c r="UCD26" s="308"/>
      <c r="UCE26" s="308"/>
      <c r="UCF26" s="308"/>
      <c r="UCG26" s="308"/>
      <c r="UCH26" s="308"/>
      <c r="UCI26" s="308"/>
      <c r="UCJ26" s="308"/>
      <c r="UCK26" s="308"/>
      <c r="UCL26" s="308"/>
      <c r="UCM26" s="308"/>
      <c r="UCN26" s="308"/>
      <c r="UCO26" s="308"/>
      <c r="UCP26" s="308"/>
      <c r="UCQ26" s="308"/>
      <c r="UCR26" s="308"/>
      <c r="UCS26" s="308"/>
      <c r="UCT26" s="308"/>
      <c r="UCU26" s="308"/>
      <c r="UCV26" s="308"/>
      <c r="UCW26" s="308"/>
      <c r="UCX26" s="308"/>
      <c r="UCY26" s="308"/>
      <c r="UCZ26" s="308"/>
      <c r="UDA26" s="308"/>
      <c r="UDB26" s="308"/>
      <c r="UDC26" s="308"/>
      <c r="UDD26" s="308"/>
      <c r="UDE26" s="308"/>
      <c r="UDF26" s="308"/>
      <c r="UDG26" s="308"/>
      <c r="UDH26" s="308"/>
      <c r="UDI26" s="308"/>
      <c r="UDJ26" s="308"/>
      <c r="UDK26" s="308"/>
      <c r="UDL26" s="308"/>
      <c r="UDM26" s="308"/>
      <c r="UDN26" s="308"/>
      <c r="UDO26" s="308"/>
      <c r="UDP26" s="308"/>
      <c r="UDQ26" s="308"/>
      <c r="UDR26" s="308"/>
      <c r="UDS26" s="308"/>
      <c r="UDT26" s="308"/>
      <c r="UDU26" s="308"/>
      <c r="UDV26" s="308"/>
      <c r="UDW26" s="308"/>
      <c r="UDX26" s="308"/>
      <c r="UDY26" s="308"/>
      <c r="UDZ26" s="308"/>
      <c r="UEA26" s="308"/>
      <c r="UEB26" s="308"/>
      <c r="UEC26" s="308"/>
      <c r="UED26" s="308"/>
      <c r="UEE26" s="308"/>
      <c r="UEF26" s="308"/>
      <c r="UEG26" s="308"/>
      <c r="UEH26" s="308"/>
      <c r="UEI26" s="308"/>
      <c r="UEJ26" s="308"/>
      <c r="UEK26" s="308"/>
      <c r="UEL26" s="308"/>
      <c r="UEM26" s="308"/>
      <c r="UEN26" s="308"/>
      <c r="UEO26" s="308"/>
      <c r="UEP26" s="308"/>
      <c r="UEQ26" s="308"/>
      <c r="UER26" s="308"/>
      <c r="UES26" s="308"/>
      <c r="UET26" s="308"/>
      <c r="UEU26" s="308"/>
      <c r="UEV26" s="308"/>
      <c r="UEW26" s="308"/>
      <c r="UEX26" s="308"/>
      <c r="UEY26" s="308"/>
      <c r="UEZ26" s="308"/>
      <c r="UFA26" s="308"/>
      <c r="UFB26" s="308"/>
      <c r="UFC26" s="308"/>
      <c r="UFD26" s="308"/>
      <c r="UFE26" s="308"/>
      <c r="UFF26" s="308"/>
      <c r="UFG26" s="308"/>
      <c r="UFH26" s="308"/>
      <c r="UFI26" s="308"/>
      <c r="UFJ26" s="308"/>
      <c r="UFK26" s="308"/>
      <c r="UFL26" s="308"/>
      <c r="UFM26" s="308"/>
      <c r="UFN26" s="308"/>
      <c r="UFO26" s="308"/>
      <c r="UFP26" s="308"/>
      <c r="UFQ26" s="308"/>
      <c r="UFR26" s="308"/>
      <c r="UFS26" s="308"/>
      <c r="UFT26" s="308"/>
      <c r="UFU26" s="308"/>
      <c r="UFV26" s="308"/>
      <c r="UFW26" s="308"/>
      <c r="UFX26" s="308"/>
      <c r="UFY26" s="308"/>
      <c r="UFZ26" s="308"/>
      <c r="UGA26" s="308"/>
      <c r="UGB26" s="308"/>
      <c r="UGC26" s="308"/>
      <c r="UGD26" s="308"/>
      <c r="UGE26" s="308"/>
      <c r="UGF26" s="308"/>
      <c r="UGG26" s="308"/>
      <c r="UGH26" s="308"/>
      <c r="UGI26" s="308"/>
      <c r="UGJ26" s="308"/>
      <c r="UGK26" s="308"/>
      <c r="UGL26" s="308"/>
      <c r="UGM26" s="308"/>
      <c r="UGN26" s="308"/>
      <c r="UGO26" s="308"/>
      <c r="UGP26" s="308"/>
      <c r="UGQ26" s="308"/>
      <c r="UGR26" s="308"/>
      <c r="UGS26" s="308"/>
      <c r="UGT26" s="308"/>
      <c r="UGU26" s="308"/>
      <c r="UGV26" s="308"/>
      <c r="UGW26" s="308"/>
      <c r="UGX26" s="308"/>
      <c r="UGY26" s="308"/>
      <c r="UGZ26" s="308"/>
      <c r="UHA26" s="308"/>
      <c r="UHB26" s="308"/>
      <c r="UHC26" s="308"/>
      <c r="UHD26" s="308"/>
      <c r="UHE26" s="308"/>
      <c r="UHF26" s="308"/>
      <c r="UHG26" s="308"/>
      <c r="UHH26" s="308"/>
      <c r="UHI26" s="308"/>
      <c r="UHJ26" s="308"/>
      <c r="UHK26" s="308"/>
      <c r="UHL26" s="308"/>
      <c r="UHM26" s="308"/>
      <c r="UHN26" s="308"/>
      <c r="UHO26" s="308"/>
      <c r="UHP26" s="308"/>
      <c r="UHQ26" s="308"/>
      <c r="UHR26" s="308"/>
      <c r="UHS26" s="308"/>
      <c r="UHT26" s="308"/>
      <c r="UHU26" s="308"/>
      <c r="UHV26" s="308"/>
      <c r="UHW26" s="308"/>
      <c r="UHX26" s="308"/>
      <c r="UHY26" s="308"/>
      <c r="UHZ26" s="308"/>
      <c r="UIA26" s="308"/>
      <c r="UIB26" s="308"/>
      <c r="UIC26" s="308"/>
      <c r="UID26" s="308"/>
      <c r="UIE26" s="308"/>
      <c r="UIF26" s="308"/>
      <c r="UIG26" s="308"/>
      <c r="UIH26" s="308"/>
      <c r="UII26" s="308"/>
      <c r="UIJ26" s="308"/>
      <c r="UIK26" s="308"/>
      <c r="UIL26" s="308"/>
      <c r="UIM26" s="308"/>
      <c r="UIN26" s="308"/>
      <c r="UIO26" s="308"/>
      <c r="UIP26" s="308"/>
      <c r="UIQ26" s="308"/>
      <c r="UIR26" s="308"/>
      <c r="UIS26" s="308"/>
      <c r="UIT26" s="308"/>
      <c r="UIU26" s="308"/>
      <c r="UIV26" s="308"/>
      <c r="UIW26" s="308"/>
      <c r="UIX26" s="308"/>
      <c r="UIY26" s="308"/>
      <c r="UIZ26" s="308"/>
      <c r="UJA26" s="308"/>
      <c r="UJB26" s="308"/>
      <c r="UJC26" s="308"/>
      <c r="UJD26" s="308"/>
      <c r="UJE26" s="308"/>
      <c r="UJF26" s="308"/>
      <c r="UJG26" s="308"/>
      <c r="UJH26" s="308"/>
      <c r="UJI26" s="308"/>
      <c r="UJJ26" s="308"/>
      <c r="UJK26" s="308"/>
      <c r="UJL26" s="308"/>
      <c r="UJM26" s="308"/>
      <c r="UJN26" s="308"/>
      <c r="UJO26" s="308"/>
      <c r="UJP26" s="308"/>
      <c r="UJQ26" s="308"/>
      <c r="UJR26" s="308"/>
      <c r="UJS26" s="308"/>
      <c r="UJT26" s="308"/>
      <c r="UJU26" s="308"/>
      <c r="UJV26" s="308"/>
      <c r="UJW26" s="308"/>
      <c r="UJX26" s="308"/>
      <c r="UJY26" s="308"/>
      <c r="UJZ26" s="308"/>
      <c r="UKA26" s="308"/>
      <c r="UKB26" s="308"/>
      <c r="UKC26" s="308"/>
      <c r="UKD26" s="308"/>
      <c r="UKE26" s="308"/>
      <c r="UKF26" s="308"/>
      <c r="UKG26" s="308"/>
      <c r="UKH26" s="308"/>
      <c r="UKI26" s="308"/>
      <c r="UKJ26" s="308"/>
      <c r="UKK26" s="308"/>
      <c r="UKL26" s="308"/>
      <c r="UKM26" s="308"/>
      <c r="UKN26" s="308"/>
      <c r="UKO26" s="308"/>
      <c r="UKP26" s="308"/>
      <c r="UKQ26" s="308"/>
      <c r="UKR26" s="308"/>
      <c r="UKS26" s="308"/>
      <c r="UKT26" s="308"/>
      <c r="UKU26" s="308"/>
      <c r="UKV26" s="308"/>
      <c r="UKW26" s="308"/>
      <c r="UKX26" s="308"/>
      <c r="UKY26" s="308"/>
      <c r="UKZ26" s="308"/>
      <c r="ULA26" s="308"/>
      <c r="ULB26" s="308"/>
      <c r="ULC26" s="308"/>
      <c r="ULD26" s="308"/>
      <c r="ULE26" s="308"/>
      <c r="ULF26" s="308"/>
      <c r="ULG26" s="308"/>
      <c r="ULH26" s="308"/>
      <c r="ULI26" s="308"/>
      <c r="ULJ26" s="308"/>
      <c r="ULK26" s="308"/>
      <c r="ULL26" s="308"/>
      <c r="ULM26" s="308"/>
      <c r="ULN26" s="308"/>
      <c r="ULO26" s="308"/>
      <c r="ULP26" s="308"/>
      <c r="ULQ26" s="308"/>
      <c r="ULR26" s="308"/>
      <c r="ULS26" s="308"/>
      <c r="ULT26" s="308"/>
      <c r="ULU26" s="308"/>
      <c r="ULV26" s="308"/>
      <c r="ULW26" s="308"/>
      <c r="ULX26" s="308"/>
      <c r="ULY26" s="308"/>
      <c r="ULZ26" s="308"/>
      <c r="UMA26" s="308"/>
      <c r="UMB26" s="308"/>
      <c r="UMC26" s="308"/>
      <c r="UMD26" s="308"/>
      <c r="UME26" s="308"/>
      <c r="UMF26" s="308"/>
      <c r="UMG26" s="308"/>
      <c r="UMH26" s="308"/>
      <c r="UMI26" s="308"/>
      <c r="UMJ26" s="308"/>
      <c r="UMK26" s="308"/>
      <c r="UML26" s="308"/>
      <c r="UMM26" s="308"/>
      <c r="UMN26" s="308"/>
      <c r="UMO26" s="308"/>
      <c r="UMP26" s="308"/>
      <c r="UMQ26" s="308"/>
      <c r="UMR26" s="308"/>
      <c r="UMS26" s="308"/>
      <c r="UMT26" s="308"/>
      <c r="UMU26" s="308"/>
      <c r="UMV26" s="308"/>
      <c r="UMW26" s="308"/>
      <c r="UMX26" s="308"/>
      <c r="UMY26" s="308"/>
      <c r="UMZ26" s="308"/>
      <c r="UNA26" s="308"/>
      <c r="UNB26" s="308"/>
      <c r="UNC26" s="308"/>
      <c r="UND26" s="308"/>
      <c r="UNE26" s="308"/>
      <c r="UNF26" s="308"/>
      <c r="UNG26" s="308"/>
      <c r="UNH26" s="308"/>
      <c r="UNI26" s="308"/>
      <c r="UNJ26" s="308"/>
      <c r="UNK26" s="308"/>
      <c r="UNL26" s="308"/>
      <c r="UNM26" s="308"/>
      <c r="UNN26" s="308"/>
      <c r="UNO26" s="308"/>
      <c r="UNP26" s="308"/>
      <c r="UNQ26" s="308"/>
      <c r="UNR26" s="308"/>
      <c r="UNS26" s="308"/>
      <c r="UNT26" s="308"/>
      <c r="UNU26" s="308"/>
      <c r="UNV26" s="308"/>
      <c r="UNW26" s="308"/>
      <c r="UNX26" s="308"/>
      <c r="UNY26" s="308"/>
      <c r="UNZ26" s="308"/>
      <c r="UOA26" s="308"/>
      <c r="UOB26" s="308"/>
      <c r="UOC26" s="308"/>
      <c r="UOD26" s="308"/>
      <c r="UOE26" s="308"/>
      <c r="UOF26" s="308"/>
      <c r="UOG26" s="308"/>
      <c r="UOH26" s="308"/>
      <c r="UOI26" s="308"/>
      <c r="UOJ26" s="308"/>
      <c r="UOK26" s="308"/>
      <c r="UOL26" s="308"/>
      <c r="UOM26" s="308"/>
      <c r="UON26" s="308"/>
      <c r="UOO26" s="308"/>
      <c r="UOP26" s="308"/>
      <c r="UOQ26" s="308"/>
      <c r="UOR26" s="308"/>
      <c r="UOS26" s="308"/>
      <c r="UOT26" s="308"/>
      <c r="UOU26" s="308"/>
      <c r="UOV26" s="308"/>
      <c r="UOW26" s="308"/>
      <c r="UOX26" s="308"/>
      <c r="UOY26" s="308"/>
      <c r="UOZ26" s="308"/>
      <c r="UPA26" s="308"/>
      <c r="UPB26" s="308"/>
      <c r="UPC26" s="308"/>
      <c r="UPD26" s="308"/>
      <c r="UPE26" s="308"/>
      <c r="UPF26" s="308"/>
      <c r="UPG26" s="308"/>
      <c r="UPH26" s="308"/>
      <c r="UPI26" s="308"/>
      <c r="UPJ26" s="308"/>
      <c r="UPK26" s="308"/>
      <c r="UPL26" s="308"/>
      <c r="UPM26" s="308"/>
      <c r="UPN26" s="308"/>
      <c r="UPO26" s="308"/>
      <c r="UPP26" s="308"/>
      <c r="UPQ26" s="308"/>
      <c r="UPR26" s="308"/>
      <c r="UPS26" s="308"/>
      <c r="UPT26" s="308"/>
      <c r="UPU26" s="308"/>
      <c r="UPV26" s="308"/>
      <c r="UPW26" s="308"/>
      <c r="UPX26" s="308"/>
      <c r="UPY26" s="308"/>
      <c r="UPZ26" s="308"/>
      <c r="UQA26" s="308"/>
      <c r="UQB26" s="308"/>
      <c r="UQC26" s="308"/>
      <c r="UQD26" s="308"/>
      <c r="UQE26" s="308"/>
      <c r="UQF26" s="308"/>
      <c r="UQG26" s="308"/>
      <c r="UQH26" s="308"/>
      <c r="UQI26" s="308"/>
      <c r="UQJ26" s="308"/>
      <c r="UQK26" s="308"/>
      <c r="UQL26" s="308"/>
      <c r="UQM26" s="308"/>
      <c r="UQN26" s="308"/>
      <c r="UQO26" s="308"/>
      <c r="UQP26" s="308"/>
      <c r="UQQ26" s="308"/>
      <c r="UQR26" s="308"/>
      <c r="UQS26" s="308"/>
      <c r="UQT26" s="308"/>
      <c r="UQU26" s="308"/>
      <c r="UQV26" s="308"/>
      <c r="UQW26" s="308"/>
      <c r="UQX26" s="308"/>
      <c r="UQY26" s="308"/>
      <c r="UQZ26" s="308"/>
      <c r="URA26" s="308"/>
      <c r="URB26" s="308"/>
      <c r="URC26" s="308"/>
      <c r="URD26" s="308"/>
      <c r="URE26" s="308"/>
      <c r="URF26" s="308"/>
      <c r="URG26" s="308"/>
      <c r="URH26" s="308"/>
      <c r="URI26" s="308"/>
      <c r="URJ26" s="308"/>
      <c r="URK26" s="308"/>
      <c r="URL26" s="308"/>
      <c r="URM26" s="308"/>
      <c r="URN26" s="308"/>
      <c r="URO26" s="308"/>
      <c r="URP26" s="308"/>
      <c r="URQ26" s="308"/>
      <c r="URR26" s="308"/>
      <c r="URS26" s="308"/>
      <c r="URT26" s="308"/>
      <c r="URU26" s="308"/>
      <c r="URV26" s="308"/>
      <c r="URW26" s="308"/>
      <c r="URX26" s="308"/>
      <c r="URY26" s="308"/>
      <c r="URZ26" s="308"/>
      <c r="USA26" s="308"/>
      <c r="USB26" s="308"/>
      <c r="USC26" s="308"/>
      <c r="USD26" s="308"/>
      <c r="USE26" s="308"/>
      <c r="USF26" s="308"/>
      <c r="USG26" s="308"/>
      <c r="USH26" s="308"/>
      <c r="USI26" s="308"/>
      <c r="USJ26" s="308"/>
      <c r="USK26" s="308"/>
      <c r="USL26" s="308"/>
      <c r="USM26" s="308"/>
      <c r="USN26" s="308"/>
      <c r="USO26" s="308"/>
      <c r="USP26" s="308"/>
      <c r="USQ26" s="308"/>
      <c r="USR26" s="308"/>
      <c r="USS26" s="308"/>
      <c r="UST26" s="308"/>
      <c r="USU26" s="308"/>
      <c r="USV26" s="308"/>
      <c r="USW26" s="308"/>
      <c r="USX26" s="308"/>
      <c r="USY26" s="308"/>
      <c r="USZ26" s="308"/>
      <c r="UTA26" s="308"/>
      <c r="UTB26" s="308"/>
      <c r="UTC26" s="308"/>
      <c r="UTD26" s="308"/>
      <c r="UTE26" s="308"/>
      <c r="UTF26" s="308"/>
      <c r="UTG26" s="308"/>
      <c r="UTH26" s="308"/>
      <c r="UTI26" s="308"/>
      <c r="UTJ26" s="308"/>
      <c r="UTK26" s="308"/>
      <c r="UTL26" s="308"/>
      <c r="UTM26" s="308"/>
      <c r="UTN26" s="308"/>
      <c r="UTO26" s="308"/>
      <c r="UTP26" s="308"/>
      <c r="UTQ26" s="308"/>
      <c r="UTR26" s="308"/>
      <c r="UTS26" s="308"/>
      <c r="UTT26" s="308"/>
      <c r="UTU26" s="308"/>
      <c r="UTV26" s="308"/>
      <c r="UTW26" s="308"/>
      <c r="UTX26" s="308"/>
      <c r="UTY26" s="308"/>
      <c r="UTZ26" s="308"/>
      <c r="UUA26" s="308"/>
      <c r="UUB26" s="308"/>
      <c r="UUC26" s="308"/>
      <c r="UUD26" s="308"/>
      <c r="UUE26" s="308"/>
      <c r="UUF26" s="308"/>
      <c r="UUG26" s="308"/>
      <c r="UUH26" s="308"/>
      <c r="UUI26" s="308"/>
      <c r="UUJ26" s="308"/>
      <c r="UUK26" s="308"/>
      <c r="UUL26" s="308"/>
      <c r="UUM26" s="308"/>
      <c r="UUN26" s="308"/>
      <c r="UUO26" s="308"/>
      <c r="UUP26" s="308"/>
      <c r="UUQ26" s="308"/>
      <c r="UUR26" s="308"/>
      <c r="UUS26" s="308"/>
      <c r="UUT26" s="308"/>
      <c r="UUU26" s="308"/>
      <c r="UUV26" s="308"/>
      <c r="UUW26" s="308"/>
      <c r="UUX26" s="308"/>
      <c r="UUY26" s="308"/>
      <c r="UUZ26" s="308"/>
      <c r="UVA26" s="308"/>
      <c r="UVB26" s="308"/>
      <c r="UVC26" s="308"/>
      <c r="UVD26" s="308"/>
      <c r="UVE26" s="308"/>
      <c r="UVF26" s="308"/>
      <c r="UVG26" s="308"/>
      <c r="UVH26" s="308"/>
      <c r="UVI26" s="308"/>
      <c r="UVJ26" s="308"/>
      <c r="UVK26" s="308"/>
      <c r="UVL26" s="308"/>
      <c r="UVM26" s="308"/>
      <c r="UVN26" s="308"/>
      <c r="UVO26" s="308"/>
      <c r="UVP26" s="308"/>
      <c r="UVQ26" s="308"/>
      <c r="UVR26" s="308"/>
      <c r="UVS26" s="308"/>
      <c r="UVT26" s="308"/>
      <c r="UVU26" s="308"/>
      <c r="UVV26" s="308"/>
      <c r="UVW26" s="308"/>
      <c r="UVX26" s="308"/>
      <c r="UVY26" s="308"/>
      <c r="UVZ26" s="308"/>
      <c r="UWA26" s="308"/>
      <c r="UWB26" s="308"/>
      <c r="UWC26" s="308"/>
      <c r="UWD26" s="308"/>
      <c r="UWE26" s="308"/>
      <c r="UWF26" s="308"/>
      <c r="UWG26" s="308"/>
      <c r="UWH26" s="308"/>
      <c r="UWI26" s="308"/>
      <c r="UWJ26" s="308"/>
      <c r="UWK26" s="308"/>
      <c r="UWL26" s="308"/>
      <c r="UWM26" s="308"/>
      <c r="UWN26" s="308"/>
      <c r="UWO26" s="308"/>
      <c r="UWP26" s="308"/>
      <c r="UWQ26" s="308"/>
      <c r="UWR26" s="308"/>
      <c r="UWS26" s="308"/>
      <c r="UWT26" s="308"/>
      <c r="UWU26" s="308"/>
      <c r="UWV26" s="308"/>
      <c r="UWW26" s="308"/>
      <c r="UWX26" s="308"/>
      <c r="UWY26" s="308"/>
      <c r="UWZ26" s="308"/>
      <c r="UXA26" s="308"/>
      <c r="UXB26" s="308"/>
      <c r="UXC26" s="308"/>
      <c r="UXD26" s="308"/>
      <c r="UXE26" s="308"/>
      <c r="UXF26" s="308"/>
      <c r="UXG26" s="308"/>
      <c r="UXH26" s="308"/>
      <c r="UXI26" s="308"/>
      <c r="UXJ26" s="308"/>
      <c r="UXK26" s="308"/>
      <c r="UXL26" s="308"/>
      <c r="UXM26" s="308"/>
      <c r="UXN26" s="308"/>
      <c r="UXO26" s="308"/>
      <c r="UXP26" s="308"/>
      <c r="UXQ26" s="308"/>
      <c r="UXR26" s="308"/>
      <c r="UXS26" s="308"/>
      <c r="UXT26" s="308"/>
      <c r="UXU26" s="308"/>
      <c r="UXV26" s="308"/>
      <c r="UXW26" s="308"/>
      <c r="UXX26" s="308"/>
      <c r="UXY26" s="308"/>
      <c r="UXZ26" s="308"/>
      <c r="UYA26" s="308"/>
      <c r="UYB26" s="308"/>
      <c r="UYC26" s="308"/>
      <c r="UYD26" s="308"/>
      <c r="UYE26" s="308"/>
      <c r="UYF26" s="308"/>
      <c r="UYG26" s="308"/>
      <c r="UYH26" s="308"/>
      <c r="UYI26" s="308"/>
      <c r="UYJ26" s="308"/>
      <c r="UYK26" s="308"/>
      <c r="UYL26" s="308"/>
      <c r="UYM26" s="308"/>
      <c r="UYN26" s="308"/>
      <c r="UYO26" s="308"/>
      <c r="UYP26" s="308"/>
      <c r="UYQ26" s="308"/>
      <c r="UYR26" s="308"/>
      <c r="UYS26" s="308"/>
      <c r="UYT26" s="308"/>
      <c r="UYU26" s="308"/>
      <c r="UYV26" s="308"/>
      <c r="UYW26" s="308"/>
      <c r="UYX26" s="308"/>
      <c r="UYY26" s="308"/>
      <c r="UYZ26" s="308"/>
      <c r="UZA26" s="308"/>
      <c r="UZB26" s="308"/>
      <c r="UZC26" s="308"/>
      <c r="UZD26" s="308"/>
      <c r="UZE26" s="308"/>
      <c r="UZF26" s="308"/>
      <c r="UZG26" s="308"/>
      <c r="UZH26" s="308"/>
      <c r="UZI26" s="308"/>
      <c r="UZJ26" s="308"/>
      <c r="UZK26" s="308"/>
      <c r="UZL26" s="308"/>
      <c r="UZM26" s="308"/>
      <c r="UZN26" s="308"/>
      <c r="UZO26" s="308"/>
      <c r="UZP26" s="308"/>
      <c r="UZQ26" s="308"/>
      <c r="UZR26" s="308"/>
      <c r="UZS26" s="308"/>
      <c r="UZT26" s="308"/>
      <c r="UZU26" s="308"/>
      <c r="UZV26" s="308"/>
      <c r="UZW26" s="308"/>
      <c r="UZX26" s="308"/>
      <c r="UZY26" s="308"/>
      <c r="UZZ26" s="308"/>
      <c r="VAA26" s="308"/>
      <c r="VAB26" s="308"/>
      <c r="VAC26" s="308"/>
      <c r="VAD26" s="308"/>
      <c r="VAE26" s="308"/>
      <c r="VAF26" s="308"/>
      <c r="VAG26" s="308"/>
      <c r="VAH26" s="308"/>
      <c r="VAI26" s="308"/>
      <c r="VAJ26" s="308"/>
      <c r="VAK26" s="308"/>
      <c r="VAL26" s="308"/>
      <c r="VAM26" s="308"/>
      <c r="VAN26" s="308"/>
      <c r="VAO26" s="308"/>
      <c r="VAP26" s="308"/>
      <c r="VAQ26" s="308"/>
      <c r="VAR26" s="308"/>
      <c r="VAS26" s="308"/>
      <c r="VAT26" s="308"/>
      <c r="VAU26" s="308"/>
      <c r="VAV26" s="308"/>
      <c r="VAW26" s="308"/>
      <c r="VAX26" s="308"/>
      <c r="VAY26" s="308"/>
      <c r="VAZ26" s="308"/>
      <c r="VBA26" s="308"/>
      <c r="VBB26" s="308"/>
      <c r="VBC26" s="308"/>
      <c r="VBD26" s="308"/>
      <c r="VBE26" s="308"/>
      <c r="VBF26" s="308"/>
      <c r="VBG26" s="308"/>
      <c r="VBH26" s="308"/>
      <c r="VBI26" s="308"/>
      <c r="VBJ26" s="308"/>
      <c r="VBK26" s="308"/>
      <c r="VBL26" s="308"/>
      <c r="VBM26" s="308"/>
      <c r="VBN26" s="308"/>
      <c r="VBO26" s="308"/>
      <c r="VBP26" s="308"/>
      <c r="VBQ26" s="308"/>
      <c r="VBR26" s="308"/>
      <c r="VBS26" s="308"/>
      <c r="VBT26" s="308"/>
      <c r="VBU26" s="308"/>
      <c r="VBV26" s="308"/>
      <c r="VBW26" s="308"/>
      <c r="VBX26" s="308"/>
      <c r="VBY26" s="308"/>
      <c r="VBZ26" s="308"/>
      <c r="VCA26" s="308"/>
      <c r="VCB26" s="308"/>
      <c r="VCC26" s="308"/>
      <c r="VCD26" s="308"/>
      <c r="VCE26" s="308"/>
      <c r="VCF26" s="308"/>
      <c r="VCG26" s="308"/>
      <c r="VCH26" s="308"/>
      <c r="VCI26" s="308"/>
      <c r="VCJ26" s="308"/>
      <c r="VCK26" s="308"/>
      <c r="VCL26" s="308"/>
      <c r="VCM26" s="308"/>
      <c r="VCN26" s="308"/>
      <c r="VCO26" s="308"/>
      <c r="VCP26" s="308"/>
      <c r="VCQ26" s="308"/>
      <c r="VCR26" s="308"/>
      <c r="VCS26" s="308"/>
      <c r="VCT26" s="308"/>
      <c r="VCU26" s="308"/>
      <c r="VCV26" s="308"/>
      <c r="VCW26" s="308"/>
      <c r="VCX26" s="308"/>
      <c r="VCY26" s="308"/>
      <c r="VCZ26" s="308"/>
      <c r="VDA26" s="308"/>
      <c r="VDB26" s="308"/>
      <c r="VDC26" s="308"/>
      <c r="VDD26" s="308"/>
      <c r="VDE26" s="308"/>
      <c r="VDF26" s="308"/>
      <c r="VDG26" s="308"/>
      <c r="VDH26" s="308"/>
      <c r="VDI26" s="308"/>
      <c r="VDJ26" s="308"/>
      <c r="VDK26" s="308"/>
      <c r="VDL26" s="308"/>
      <c r="VDM26" s="308"/>
      <c r="VDN26" s="308"/>
      <c r="VDO26" s="308"/>
      <c r="VDP26" s="308"/>
      <c r="VDQ26" s="308"/>
      <c r="VDR26" s="308"/>
      <c r="VDS26" s="308"/>
      <c r="VDT26" s="308"/>
      <c r="VDU26" s="308"/>
      <c r="VDV26" s="308"/>
      <c r="VDW26" s="308"/>
      <c r="VDX26" s="308"/>
      <c r="VDY26" s="308"/>
      <c r="VDZ26" s="308"/>
      <c r="VEA26" s="308"/>
      <c r="VEB26" s="308"/>
      <c r="VEC26" s="308"/>
      <c r="VED26" s="308"/>
      <c r="VEE26" s="308"/>
      <c r="VEF26" s="308"/>
      <c r="VEG26" s="308"/>
      <c r="VEH26" s="308"/>
      <c r="VEI26" s="308"/>
      <c r="VEJ26" s="308"/>
      <c r="VEK26" s="308"/>
      <c r="VEL26" s="308"/>
      <c r="VEM26" s="308"/>
      <c r="VEN26" s="308"/>
      <c r="VEO26" s="308"/>
      <c r="VEP26" s="308"/>
      <c r="VEQ26" s="308"/>
      <c r="VER26" s="308"/>
      <c r="VES26" s="308"/>
      <c r="VET26" s="308"/>
      <c r="VEU26" s="308"/>
      <c r="VEV26" s="308"/>
      <c r="VEW26" s="308"/>
      <c r="VEX26" s="308"/>
      <c r="VEY26" s="308"/>
      <c r="VEZ26" s="308"/>
      <c r="VFA26" s="308"/>
      <c r="VFB26" s="308"/>
      <c r="VFC26" s="308"/>
      <c r="VFD26" s="308"/>
      <c r="VFE26" s="308"/>
      <c r="VFF26" s="308"/>
      <c r="VFG26" s="308"/>
      <c r="VFH26" s="308"/>
      <c r="VFI26" s="308"/>
      <c r="VFJ26" s="308"/>
      <c r="VFK26" s="308"/>
      <c r="VFL26" s="308"/>
      <c r="VFM26" s="308"/>
      <c r="VFN26" s="308"/>
      <c r="VFO26" s="308"/>
      <c r="VFP26" s="308"/>
      <c r="VFQ26" s="308"/>
      <c r="VFR26" s="308"/>
      <c r="VFS26" s="308"/>
      <c r="VFT26" s="308"/>
      <c r="VFU26" s="308"/>
      <c r="VFV26" s="308"/>
      <c r="VFW26" s="308"/>
      <c r="VFX26" s="308"/>
      <c r="VFY26" s="308"/>
      <c r="VFZ26" s="308"/>
      <c r="VGA26" s="308"/>
      <c r="VGB26" s="308"/>
      <c r="VGC26" s="308"/>
      <c r="VGD26" s="308"/>
      <c r="VGE26" s="308"/>
      <c r="VGF26" s="308"/>
      <c r="VGG26" s="308"/>
      <c r="VGH26" s="308"/>
      <c r="VGI26" s="308"/>
      <c r="VGJ26" s="308"/>
      <c r="VGK26" s="308"/>
      <c r="VGL26" s="308"/>
      <c r="VGM26" s="308"/>
      <c r="VGN26" s="308"/>
      <c r="VGO26" s="308"/>
      <c r="VGP26" s="308"/>
      <c r="VGQ26" s="308"/>
      <c r="VGR26" s="308"/>
      <c r="VGS26" s="308"/>
      <c r="VGT26" s="308"/>
      <c r="VGU26" s="308"/>
      <c r="VGV26" s="308"/>
      <c r="VGW26" s="308"/>
      <c r="VGX26" s="308"/>
      <c r="VGY26" s="308"/>
      <c r="VGZ26" s="308"/>
      <c r="VHA26" s="308"/>
      <c r="VHB26" s="308"/>
      <c r="VHC26" s="308"/>
      <c r="VHD26" s="308"/>
      <c r="VHE26" s="308"/>
      <c r="VHF26" s="308"/>
      <c r="VHG26" s="308"/>
      <c r="VHH26" s="308"/>
      <c r="VHI26" s="308"/>
      <c r="VHJ26" s="308"/>
      <c r="VHK26" s="308"/>
      <c r="VHL26" s="308"/>
      <c r="VHM26" s="308"/>
      <c r="VHN26" s="308"/>
      <c r="VHO26" s="308"/>
      <c r="VHP26" s="308"/>
      <c r="VHQ26" s="308"/>
      <c r="VHR26" s="308"/>
      <c r="VHS26" s="308"/>
      <c r="VHT26" s="308"/>
      <c r="VHU26" s="308"/>
      <c r="VHV26" s="308"/>
      <c r="VHW26" s="308"/>
      <c r="VHX26" s="308"/>
      <c r="VHY26" s="308"/>
      <c r="VHZ26" s="308"/>
      <c r="VIA26" s="308"/>
      <c r="VIB26" s="308"/>
      <c r="VIC26" s="308"/>
      <c r="VID26" s="308"/>
      <c r="VIE26" s="308"/>
      <c r="VIF26" s="308"/>
      <c r="VIG26" s="308"/>
      <c r="VIH26" s="308"/>
      <c r="VII26" s="308"/>
      <c r="VIJ26" s="308"/>
      <c r="VIK26" s="308"/>
      <c r="VIL26" s="308"/>
      <c r="VIM26" s="308"/>
      <c r="VIN26" s="308"/>
      <c r="VIO26" s="308"/>
      <c r="VIP26" s="308"/>
      <c r="VIQ26" s="308"/>
      <c r="VIR26" s="308"/>
      <c r="VIS26" s="308"/>
      <c r="VIT26" s="308"/>
      <c r="VIU26" s="308"/>
      <c r="VIV26" s="308"/>
      <c r="VIW26" s="308"/>
      <c r="VIX26" s="308"/>
      <c r="VIY26" s="308"/>
      <c r="VIZ26" s="308"/>
      <c r="VJA26" s="308"/>
      <c r="VJB26" s="308"/>
      <c r="VJC26" s="308"/>
      <c r="VJD26" s="308"/>
      <c r="VJE26" s="308"/>
      <c r="VJF26" s="308"/>
      <c r="VJG26" s="308"/>
      <c r="VJH26" s="308"/>
      <c r="VJI26" s="308"/>
      <c r="VJJ26" s="308"/>
      <c r="VJK26" s="308"/>
      <c r="VJL26" s="308"/>
      <c r="VJM26" s="308"/>
      <c r="VJN26" s="308"/>
      <c r="VJO26" s="308"/>
      <c r="VJP26" s="308"/>
      <c r="VJQ26" s="308"/>
      <c r="VJR26" s="308"/>
      <c r="VJS26" s="308"/>
      <c r="VJT26" s="308"/>
      <c r="VJU26" s="308"/>
      <c r="VJV26" s="308"/>
      <c r="VJW26" s="308"/>
      <c r="VJX26" s="308"/>
      <c r="VJY26" s="308"/>
      <c r="VJZ26" s="308"/>
      <c r="VKA26" s="308"/>
      <c r="VKB26" s="308"/>
      <c r="VKC26" s="308"/>
      <c r="VKD26" s="308"/>
      <c r="VKE26" s="308"/>
      <c r="VKF26" s="308"/>
      <c r="VKG26" s="308"/>
      <c r="VKH26" s="308"/>
      <c r="VKI26" s="308"/>
      <c r="VKJ26" s="308"/>
      <c r="VKK26" s="308"/>
      <c r="VKL26" s="308"/>
      <c r="VKM26" s="308"/>
      <c r="VKN26" s="308"/>
      <c r="VKO26" s="308"/>
      <c r="VKP26" s="308"/>
      <c r="VKQ26" s="308"/>
      <c r="VKR26" s="308"/>
      <c r="VKS26" s="308"/>
      <c r="VKT26" s="308"/>
      <c r="VKU26" s="308"/>
      <c r="VKV26" s="308"/>
      <c r="VKW26" s="308"/>
      <c r="VKX26" s="308"/>
      <c r="VKY26" s="308"/>
      <c r="VKZ26" s="308"/>
      <c r="VLA26" s="308"/>
      <c r="VLB26" s="308"/>
      <c r="VLC26" s="308"/>
      <c r="VLD26" s="308"/>
      <c r="VLE26" s="308"/>
      <c r="VLF26" s="308"/>
      <c r="VLG26" s="308"/>
      <c r="VLH26" s="308"/>
      <c r="VLI26" s="308"/>
      <c r="VLJ26" s="308"/>
      <c r="VLK26" s="308"/>
      <c r="VLL26" s="308"/>
      <c r="VLM26" s="308"/>
      <c r="VLN26" s="308"/>
      <c r="VLO26" s="308"/>
      <c r="VLP26" s="308"/>
      <c r="VLQ26" s="308"/>
      <c r="VLR26" s="308"/>
      <c r="VLS26" s="308"/>
      <c r="VLT26" s="308"/>
      <c r="VLU26" s="308"/>
      <c r="VLV26" s="308"/>
      <c r="VLW26" s="308"/>
      <c r="VLX26" s="308"/>
      <c r="VLY26" s="308"/>
      <c r="VLZ26" s="308"/>
      <c r="VMA26" s="308"/>
      <c r="VMB26" s="308"/>
      <c r="VMC26" s="308"/>
      <c r="VMD26" s="308"/>
      <c r="VME26" s="308"/>
      <c r="VMF26" s="308"/>
      <c r="VMG26" s="308"/>
      <c r="VMH26" s="308"/>
      <c r="VMI26" s="308"/>
      <c r="VMJ26" s="308"/>
      <c r="VMK26" s="308"/>
      <c r="VML26" s="308"/>
      <c r="VMM26" s="308"/>
      <c r="VMN26" s="308"/>
      <c r="VMO26" s="308"/>
      <c r="VMP26" s="308"/>
      <c r="VMQ26" s="308"/>
      <c r="VMR26" s="308"/>
      <c r="VMS26" s="308"/>
      <c r="VMT26" s="308"/>
      <c r="VMU26" s="308"/>
      <c r="VMV26" s="308"/>
      <c r="VMW26" s="308"/>
      <c r="VMX26" s="308"/>
      <c r="VMY26" s="308"/>
      <c r="VMZ26" s="308"/>
      <c r="VNA26" s="308"/>
      <c r="VNB26" s="308"/>
      <c r="VNC26" s="308"/>
      <c r="VND26" s="308"/>
      <c r="VNE26" s="308"/>
      <c r="VNF26" s="308"/>
      <c r="VNG26" s="308"/>
      <c r="VNH26" s="308"/>
      <c r="VNI26" s="308"/>
      <c r="VNJ26" s="308"/>
      <c r="VNK26" s="308"/>
      <c r="VNL26" s="308"/>
      <c r="VNM26" s="308"/>
      <c r="VNN26" s="308"/>
      <c r="VNO26" s="308"/>
      <c r="VNP26" s="308"/>
      <c r="VNQ26" s="308"/>
      <c r="VNR26" s="308"/>
      <c r="VNS26" s="308"/>
      <c r="VNT26" s="308"/>
      <c r="VNU26" s="308"/>
      <c r="VNV26" s="308"/>
      <c r="VNW26" s="308"/>
      <c r="VNX26" s="308"/>
      <c r="VNY26" s="308"/>
      <c r="VNZ26" s="308"/>
      <c r="VOA26" s="308"/>
      <c r="VOB26" s="308"/>
      <c r="VOC26" s="308"/>
      <c r="VOD26" s="308"/>
      <c r="VOE26" s="308"/>
      <c r="VOF26" s="308"/>
      <c r="VOG26" s="308"/>
      <c r="VOH26" s="308"/>
      <c r="VOI26" s="308"/>
      <c r="VOJ26" s="308"/>
      <c r="VOK26" s="308"/>
      <c r="VOL26" s="308"/>
      <c r="VOM26" s="308"/>
      <c r="VON26" s="308"/>
      <c r="VOO26" s="308"/>
      <c r="VOP26" s="308"/>
      <c r="VOQ26" s="308"/>
      <c r="VOR26" s="308"/>
      <c r="VOS26" s="308"/>
      <c r="VOT26" s="308"/>
      <c r="VOU26" s="308"/>
      <c r="VOV26" s="308"/>
      <c r="VOW26" s="308"/>
      <c r="VOX26" s="308"/>
      <c r="VOY26" s="308"/>
      <c r="VOZ26" s="308"/>
      <c r="VPA26" s="308"/>
      <c r="VPB26" s="308"/>
      <c r="VPC26" s="308"/>
      <c r="VPD26" s="308"/>
      <c r="VPE26" s="308"/>
      <c r="VPF26" s="308"/>
      <c r="VPG26" s="308"/>
      <c r="VPH26" s="308"/>
      <c r="VPI26" s="308"/>
      <c r="VPJ26" s="308"/>
      <c r="VPK26" s="308"/>
      <c r="VPL26" s="308"/>
      <c r="VPM26" s="308"/>
      <c r="VPN26" s="308"/>
      <c r="VPO26" s="308"/>
      <c r="VPP26" s="308"/>
      <c r="VPQ26" s="308"/>
      <c r="VPR26" s="308"/>
      <c r="VPS26" s="308"/>
      <c r="VPT26" s="308"/>
      <c r="VPU26" s="308"/>
      <c r="VPV26" s="308"/>
      <c r="VPW26" s="308"/>
      <c r="VPX26" s="308"/>
      <c r="VPY26" s="308"/>
      <c r="VPZ26" s="308"/>
      <c r="VQA26" s="308"/>
      <c r="VQB26" s="308"/>
      <c r="VQC26" s="308"/>
      <c r="VQD26" s="308"/>
      <c r="VQE26" s="308"/>
      <c r="VQF26" s="308"/>
      <c r="VQG26" s="308"/>
      <c r="VQH26" s="308"/>
      <c r="VQI26" s="308"/>
      <c r="VQJ26" s="308"/>
      <c r="VQK26" s="308"/>
      <c r="VQL26" s="308"/>
      <c r="VQM26" s="308"/>
      <c r="VQN26" s="308"/>
      <c r="VQO26" s="308"/>
      <c r="VQP26" s="308"/>
      <c r="VQQ26" s="308"/>
      <c r="VQR26" s="308"/>
      <c r="VQS26" s="308"/>
      <c r="VQT26" s="308"/>
      <c r="VQU26" s="308"/>
      <c r="VQV26" s="308"/>
      <c r="VQW26" s="308"/>
      <c r="VQX26" s="308"/>
      <c r="VQY26" s="308"/>
      <c r="VQZ26" s="308"/>
      <c r="VRA26" s="308"/>
      <c r="VRB26" s="308"/>
      <c r="VRC26" s="308"/>
      <c r="VRD26" s="308"/>
      <c r="VRE26" s="308"/>
      <c r="VRF26" s="308"/>
      <c r="VRG26" s="308"/>
      <c r="VRH26" s="308"/>
      <c r="VRI26" s="308"/>
      <c r="VRJ26" s="308"/>
      <c r="VRK26" s="308"/>
      <c r="VRL26" s="308"/>
      <c r="VRM26" s="308"/>
      <c r="VRN26" s="308"/>
      <c r="VRO26" s="308"/>
      <c r="VRP26" s="308"/>
      <c r="VRQ26" s="308"/>
      <c r="VRR26" s="308"/>
      <c r="VRS26" s="308"/>
      <c r="VRT26" s="308"/>
      <c r="VRU26" s="308"/>
      <c r="VRV26" s="308"/>
      <c r="VRW26" s="308"/>
      <c r="VRX26" s="308"/>
      <c r="VRY26" s="308"/>
      <c r="VRZ26" s="308"/>
      <c r="VSA26" s="308"/>
      <c r="VSB26" s="308"/>
      <c r="VSC26" s="308"/>
      <c r="VSD26" s="308"/>
      <c r="VSE26" s="308"/>
      <c r="VSF26" s="308"/>
      <c r="VSG26" s="308"/>
      <c r="VSH26" s="308"/>
      <c r="VSI26" s="308"/>
      <c r="VSJ26" s="308"/>
      <c r="VSK26" s="308"/>
      <c r="VSL26" s="308"/>
      <c r="VSM26" s="308"/>
      <c r="VSN26" s="308"/>
      <c r="VSO26" s="308"/>
      <c r="VSP26" s="308"/>
      <c r="VSQ26" s="308"/>
      <c r="VSR26" s="308"/>
      <c r="VSS26" s="308"/>
      <c r="VST26" s="308"/>
      <c r="VSU26" s="308"/>
      <c r="VSV26" s="308"/>
      <c r="VSW26" s="308"/>
      <c r="VSX26" s="308"/>
      <c r="VSY26" s="308"/>
      <c r="VSZ26" s="308"/>
      <c r="VTA26" s="308"/>
      <c r="VTB26" s="308"/>
      <c r="VTC26" s="308"/>
      <c r="VTD26" s="308"/>
      <c r="VTE26" s="308"/>
      <c r="VTF26" s="308"/>
      <c r="VTG26" s="308"/>
      <c r="VTH26" s="308"/>
      <c r="VTI26" s="308"/>
      <c r="VTJ26" s="308"/>
      <c r="VTK26" s="308"/>
      <c r="VTL26" s="308"/>
      <c r="VTM26" s="308"/>
      <c r="VTN26" s="308"/>
      <c r="VTO26" s="308"/>
      <c r="VTP26" s="308"/>
      <c r="VTQ26" s="308"/>
      <c r="VTR26" s="308"/>
      <c r="VTS26" s="308"/>
      <c r="VTT26" s="308"/>
      <c r="VTU26" s="308"/>
      <c r="VTV26" s="308"/>
      <c r="VTW26" s="308"/>
      <c r="VTX26" s="308"/>
      <c r="VTY26" s="308"/>
      <c r="VTZ26" s="308"/>
      <c r="VUA26" s="308"/>
      <c r="VUB26" s="308"/>
      <c r="VUC26" s="308"/>
      <c r="VUD26" s="308"/>
      <c r="VUE26" s="308"/>
      <c r="VUF26" s="308"/>
      <c r="VUG26" s="308"/>
      <c r="VUH26" s="308"/>
      <c r="VUI26" s="308"/>
      <c r="VUJ26" s="308"/>
      <c r="VUK26" s="308"/>
      <c r="VUL26" s="308"/>
      <c r="VUM26" s="308"/>
      <c r="VUN26" s="308"/>
      <c r="VUO26" s="308"/>
      <c r="VUP26" s="308"/>
      <c r="VUQ26" s="308"/>
      <c r="VUR26" s="308"/>
      <c r="VUS26" s="308"/>
      <c r="VUT26" s="308"/>
      <c r="VUU26" s="308"/>
      <c r="VUV26" s="308"/>
      <c r="VUW26" s="308"/>
      <c r="VUX26" s="308"/>
      <c r="VUY26" s="308"/>
      <c r="VUZ26" s="308"/>
      <c r="VVA26" s="308"/>
      <c r="VVB26" s="308"/>
      <c r="VVC26" s="308"/>
      <c r="VVD26" s="308"/>
      <c r="VVE26" s="308"/>
      <c r="VVF26" s="308"/>
      <c r="VVG26" s="308"/>
      <c r="VVH26" s="308"/>
      <c r="VVI26" s="308"/>
      <c r="VVJ26" s="308"/>
      <c r="VVK26" s="308"/>
      <c r="VVL26" s="308"/>
      <c r="VVM26" s="308"/>
      <c r="VVN26" s="308"/>
      <c r="VVO26" s="308"/>
      <c r="VVP26" s="308"/>
      <c r="VVQ26" s="308"/>
      <c r="VVR26" s="308"/>
      <c r="VVS26" s="308"/>
      <c r="VVT26" s="308"/>
      <c r="VVU26" s="308"/>
      <c r="VVV26" s="308"/>
      <c r="VVW26" s="308"/>
      <c r="VVX26" s="308"/>
      <c r="VVY26" s="308"/>
      <c r="VVZ26" s="308"/>
      <c r="VWA26" s="308"/>
      <c r="VWB26" s="308"/>
      <c r="VWC26" s="308"/>
      <c r="VWD26" s="308"/>
      <c r="VWE26" s="308"/>
      <c r="VWF26" s="308"/>
      <c r="VWG26" s="308"/>
      <c r="VWH26" s="308"/>
      <c r="VWI26" s="308"/>
      <c r="VWJ26" s="308"/>
      <c r="VWK26" s="308"/>
      <c r="VWL26" s="308"/>
      <c r="VWM26" s="308"/>
      <c r="VWN26" s="308"/>
      <c r="VWO26" s="308"/>
      <c r="VWP26" s="308"/>
      <c r="VWQ26" s="308"/>
      <c r="VWR26" s="308"/>
      <c r="VWS26" s="308"/>
      <c r="VWT26" s="308"/>
      <c r="VWU26" s="308"/>
      <c r="VWV26" s="308"/>
      <c r="VWW26" s="308"/>
      <c r="VWX26" s="308"/>
      <c r="VWY26" s="308"/>
      <c r="VWZ26" s="308"/>
      <c r="VXA26" s="308"/>
      <c r="VXB26" s="308"/>
      <c r="VXC26" s="308"/>
      <c r="VXD26" s="308"/>
      <c r="VXE26" s="308"/>
      <c r="VXF26" s="308"/>
      <c r="VXG26" s="308"/>
      <c r="VXH26" s="308"/>
      <c r="VXI26" s="308"/>
      <c r="VXJ26" s="308"/>
      <c r="VXK26" s="308"/>
      <c r="VXL26" s="308"/>
      <c r="VXM26" s="308"/>
      <c r="VXN26" s="308"/>
      <c r="VXO26" s="308"/>
      <c r="VXP26" s="308"/>
      <c r="VXQ26" s="308"/>
      <c r="VXR26" s="308"/>
      <c r="VXS26" s="308"/>
      <c r="VXT26" s="308"/>
      <c r="VXU26" s="308"/>
      <c r="VXV26" s="308"/>
      <c r="VXW26" s="308"/>
      <c r="VXX26" s="308"/>
      <c r="VXY26" s="308"/>
      <c r="VXZ26" s="308"/>
      <c r="VYA26" s="308"/>
      <c r="VYB26" s="308"/>
      <c r="VYC26" s="308"/>
      <c r="VYD26" s="308"/>
      <c r="VYE26" s="308"/>
      <c r="VYF26" s="308"/>
      <c r="VYG26" s="308"/>
      <c r="VYH26" s="308"/>
      <c r="VYI26" s="308"/>
      <c r="VYJ26" s="308"/>
      <c r="VYK26" s="308"/>
      <c r="VYL26" s="308"/>
      <c r="VYM26" s="308"/>
      <c r="VYN26" s="308"/>
      <c r="VYO26" s="308"/>
      <c r="VYP26" s="308"/>
      <c r="VYQ26" s="308"/>
      <c r="VYR26" s="308"/>
      <c r="VYS26" s="308"/>
      <c r="VYT26" s="308"/>
      <c r="VYU26" s="308"/>
      <c r="VYV26" s="308"/>
      <c r="VYW26" s="308"/>
      <c r="VYX26" s="308"/>
      <c r="VYY26" s="308"/>
      <c r="VYZ26" s="308"/>
      <c r="VZA26" s="308"/>
      <c r="VZB26" s="308"/>
      <c r="VZC26" s="308"/>
      <c r="VZD26" s="308"/>
      <c r="VZE26" s="308"/>
      <c r="VZF26" s="308"/>
      <c r="VZG26" s="308"/>
      <c r="VZH26" s="308"/>
      <c r="VZI26" s="308"/>
      <c r="VZJ26" s="308"/>
      <c r="VZK26" s="308"/>
      <c r="VZL26" s="308"/>
      <c r="VZM26" s="308"/>
      <c r="VZN26" s="308"/>
      <c r="VZO26" s="308"/>
      <c r="VZP26" s="308"/>
      <c r="VZQ26" s="308"/>
      <c r="VZR26" s="308"/>
      <c r="VZS26" s="308"/>
      <c r="VZT26" s="308"/>
      <c r="VZU26" s="308"/>
      <c r="VZV26" s="308"/>
      <c r="VZW26" s="308"/>
      <c r="VZX26" s="308"/>
      <c r="VZY26" s="308"/>
      <c r="VZZ26" s="308"/>
      <c r="WAA26" s="308"/>
      <c r="WAB26" s="308"/>
      <c r="WAC26" s="308"/>
      <c r="WAD26" s="308"/>
      <c r="WAE26" s="308"/>
      <c r="WAF26" s="308"/>
      <c r="WAG26" s="308"/>
      <c r="WAH26" s="308"/>
      <c r="WAI26" s="308"/>
      <c r="WAJ26" s="308"/>
      <c r="WAK26" s="308"/>
      <c r="WAL26" s="308"/>
      <c r="WAM26" s="308"/>
      <c r="WAN26" s="308"/>
      <c r="WAO26" s="308"/>
      <c r="WAP26" s="308"/>
      <c r="WAQ26" s="308"/>
      <c r="WAR26" s="308"/>
      <c r="WAS26" s="308"/>
      <c r="WAT26" s="308"/>
      <c r="WAU26" s="308"/>
      <c r="WAV26" s="308"/>
      <c r="WAW26" s="308"/>
      <c r="WAX26" s="308"/>
      <c r="WAY26" s="308"/>
      <c r="WAZ26" s="308"/>
      <c r="WBA26" s="308"/>
      <c r="WBB26" s="308"/>
      <c r="WBC26" s="308"/>
      <c r="WBD26" s="308"/>
      <c r="WBE26" s="308"/>
      <c r="WBF26" s="308"/>
      <c r="WBG26" s="308"/>
      <c r="WBH26" s="308"/>
      <c r="WBI26" s="308"/>
      <c r="WBJ26" s="308"/>
      <c r="WBK26" s="308"/>
      <c r="WBL26" s="308"/>
      <c r="WBM26" s="308"/>
      <c r="WBN26" s="308"/>
      <c r="WBO26" s="308"/>
      <c r="WBP26" s="308"/>
      <c r="WBQ26" s="308"/>
      <c r="WBR26" s="308"/>
      <c r="WBS26" s="308"/>
      <c r="WBT26" s="308"/>
      <c r="WBU26" s="308"/>
      <c r="WBV26" s="308"/>
      <c r="WBW26" s="308"/>
      <c r="WBX26" s="308"/>
      <c r="WBY26" s="308"/>
      <c r="WBZ26" s="308"/>
      <c r="WCA26" s="308"/>
      <c r="WCB26" s="308"/>
      <c r="WCC26" s="308"/>
      <c r="WCD26" s="308"/>
      <c r="WCE26" s="308"/>
      <c r="WCF26" s="308"/>
      <c r="WCG26" s="308"/>
      <c r="WCH26" s="308"/>
      <c r="WCI26" s="308"/>
      <c r="WCJ26" s="308"/>
      <c r="WCK26" s="308"/>
      <c r="WCL26" s="308"/>
      <c r="WCM26" s="308"/>
      <c r="WCN26" s="308"/>
      <c r="WCO26" s="308"/>
      <c r="WCP26" s="308"/>
      <c r="WCQ26" s="308"/>
      <c r="WCR26" s="308"/>
      <c r="WCS26" s="308"/>
      <c r="WCT26" s="308"/>
      <c r="WCU26" s="308"/>
      <c r="WCV26" s="308"/>
      <c r="WCW26" s="308"/>
      <c r="WCX26" s="308"/>
      <c r="WCY26" s="308"/>
      <c r="WCZ26" s="308"/>
      <c r="WDA26" s="308"/>
      <c r="WDB26" s="308"/>
      <c r="WDC26" s="308"/>
      <c r="WDD26" s="308"/>
      <c r="WDE26" s="308"/>
      <c r="WDF26" s="308"/>
      <c r="WDG26" s="308"/>
      <c r="WDH26" s="308"/>
      <c r="WDI26" s="308"/>
      <c r="WDJ26" s="308"/>
      <c r="WDK26" s="308"/>
      <c r="WDL26" s="308"/>
      <c r="WDM26" s="308"/>
      <c r="WDN26" s="308"/>
      <c r="WDO26" s="308"/>
      <c r="WDP26" s="308"/>
      <c r="WDQ26" s="308"/>
      <c r="WDR26" s="308"/>
      <c r="WDS26" s="308"/>
      <c r="WDT26" s="308"/>
      <c r="WDU26" s="308"/>
      <c r="WDV26" s="308"/>
      <c r="WDW26" s="308"/>
      <c r="WDX26" s="308"/>
      <c r="WDY26" s="308"/>
      <c r="WDZ26" s="308"/>
      <c r="WEA26" s="308"/>
      <c r="WEB26" s="308"/>
      <c r="WEC26" s="308"/>
      <c r="WED26" s="308"/>
      <c r="WEE26" s="308"/>
      <c r="WEF26" s="308"/>
      <c r="WEG26" s="308"/>
      <c r="WEH26" s="308"/>
      <c r="WEI26" s="308"/>
      <c r="WEJ26" s="308"/>
      <c r="WEK26" s="308"/>
      <c r="WEL26" s="308"/>
      <c r="WEM26" s="308"/>
      <c r="WEN26" s="308"/>
      <c r="WEO26" s="308"/>
      <c r="WEP26" s="308"/>
      <c r="WEQ26" s="308"/>
      <c r="WER26" s="308"/>
      <c r="WES26" s="308"/>
      <c r="WET26" s="308"/>
      <c r="WEU26" s="308"/>
      <c r="WEV26" s="308"/>
      <c r="WEW26" s="308"/>
      <c r="WEX26" s="308"/>
      <c r="WEY26" s="308"/>
      <c r="WEZ26" s="308"/>
      <c r="WFA26" s="308"/>
      <c r="WFB26" s="308"/>
      <c r="WFC26" s="308"/>
      <c r="WFD26" s="308"/>
      <c r="WFE26" s="308"/>
      <c r="WFF26" s="308"/>
      <c r="WFG26" s="308"/>
      <c r="WFH26" s="308"/>
      <c r="WFI26" s="308"/>
      <c r="WFJ26" s="308"/>
      <c r="WFK26" s="308"/>
      <c r="WFL26" s="308"/>
      <c r="WFM26" s="308"/>
      <c r="WFN26" s="308"/>
      <c r="WFO26" s="308"/>
      <c r="WFP26" s="308"/>
      <c r="WFQ26" s="308"/>
      <c r="WFR26" s="308"/>
      <c r="WFS26" s="308"/>
      <c r="WFT26" s="308"/>
      <c r="WFU26" s="308"/>
      <c r="WFV26" s="308"/>
      <c r="WFW26" s="308"/>
      <c r="WFX26" s="308"/>
      <c r="WFY26" s="308"/>
      <c r="WFZ26" s="308"/>
      <c r="WGA26" s="308"/>
      <c r="WGB26" s="308"/>
      <c r="WGC26" s="308"/>
      <c r="WGD26" s="308"/>
      <c r="WGE26" s="308"/>
      <c r="WGF26" s="308"/>
      <c r="WGG26" s="308"/>
      <c r="WGH26" s="308"/>
      <c r="WGI26" s="308"/>
      <c r="WGJ26" s="308"/>
      <c r="WGK26" s="308"/>
      <c r="WGL26" s="308"/>
      <c r="WGM26" s="308"/>
      <c r="WGN26" s="308"/>
      <c r="WGO26" s="308"/>
      <c r="WGP26" s="308"/>
      <c r="WGQ26" s="308"/>
      <c r="WGR26" s="308"/>
      <c r="WGS26" s="308"/>
      <c r="WGT26" s="308"/>
      <c r="WGU26" s="308"/>
      <c r="WGV26" s="308"/>
      <c r="WGW26" s="308"/>
      <c r="WGX26" s="308"/>
      <c r="WGY26" s="308"/>
      <c r="WGZ26" s="308"/>
      <c r="WHA26" s="308"/>
      <c r="WHB26" s="308"/>
      <c r="WHC26" s="308"/>
      <c r="WHD26" s="308"/>
      <c r="WHE26" s="308"/>
      <c r="WHF26" s="308"/>
      <c r="WHG26" s="308"/>
      <c r="WHH26" s="308"/>
      <c r="WHI26" s="308"/>
      <c r="WHJ26" s="308"/>
      <c r="WHK26" s="308"/>
      <c r="WHL26" s="308"/>
      <c r="WHM26" s="308"/>
      <c r="WHN26" s="308"/>
      <c r="WHO26" s="308"/>
      <c r="WHP26" s="308"/>
      <c r="WHQ26" s="308"/>
      <c r="WHR26" s="308"/>
      <c r="WHS26" s="308"/>
      <c r="WHT26" s="308"/>
      <c r="WHU26" s="308"/>
      <c r="WHV26" s="308"/>
      <c r="WHW26" s="308"/>
      <c r="WHX26" s="308"/>
      <c r="WHY26" s="308"/>
      <c r="WHZ26" s="308"/>
      <c r="WIA26" s="308"/>
      <c r="WIB26" s="308"/>
      <c r="WIC26" s="308"/>
      <c r="WID26" s="308"/>
      <c r="WIE26" s="308"/>
      <c r="WIF26" s="308"/>
      <c r="WIG26" s="308"/>
      <c r="WIH26" s="308"/>
      <c r="WII26" s="308"/>
      <c r="WIJ26" s="308"/>
      <c r="WIK26" s="308"/>
      <c r="WIL26" s="308"/>
      <c r="WIM26" s="308"/>
      <c r="WIN26" s="308"/>
      <c r="WIO26" s="308"/>
      <c r="WIP26" s="308"/>
      <c r="WIQ26" s="308"/>
      <c r="WIR26" s="308"/>
      <c r="WIS26" s="308"/>
      <c r="WIT26" s="308"/>
      <c r="WIU26" s="308"/>
      <c r="WIV26" s="308"/>
      <c r="WIW26" s="308"/>
      <c r="WIX26" s="308"/>
      <c r="WIY26" s="308"/>
      <c r="WIZ26" s="308"/>
      <c r="WJA26" s="308"/>
      <c r="WJB26" s="308"/>
      <c r="WJC26" s="308"/>
      <c r="WJD26" s="308"/>
      <c r="WJE26" s="308"/>
      <c r="WJF26" s="308"/>
      <c r="WJG26" s="308"/>
      <c r="WJH26" s="308"/>
      <c r="WJI26" s="308"/>
      <c r="WJJ26" s="308"/>
      <c r="WJK26" s="308"/>
      <c r="WJL26" s="308"/>
      <c r="WJM26" s="308"/>
      <c r="WJN26" s="308"/>
      <c r="WJO26" s="308"/>
      <c r="WJP26" s="308"/>
      <c r="WJQ26" s="308"/>
      <c r="WJR26" s="308"/>
      <c r="WJS26" s="308"/>
      <c r="WJT26" s="308"/>
      <c r="WJU26" s="308"/>
      <c r="WJV26" s="308"/>
      <c r="WJW26" s="308"/>
      <c r="WJX26" s="308"/>
      <c r="WJY26" s="308"/>
      <c r="WJZ26" s="308"/>
      <c r="WKA26" s="308"/>
      <c r="WKB26" s="308"/>
      <c r="WKC26" s="308"/>
      <c r="WKD26" s="308"/>
      <c r="WKE26" s="308"/>
      <c r="WKF26" s="308"/>
      <c r="WKG26" s="308"/>
      <c r="WKH26" s="308"/>
      <c r="WKI26" s="308"/>
      <c r="WKJ26" s="308"/>
      <c r="WKK26" s="308"/>
      <c r="WKL26" s="308"/>
      <c r="WKM26" s="308"/>
      <c r="WKN26" s="308"/>
      <c r="WKO26" s="308"/>
      <c r="WKP26" s="308"/>
      <c r="WKQ26" s="308"/>
      <c r="WKR26" s="308"/>
      <c r="WKS26" s="308"/>
      <c r="WKT26" s="308"/>
      <c r="WKU26" s="308"/>
      <c r="WKV26" s="308"/>
      <c r="WKW26" s="308"/>
      <c r="WKX26" s="308"/>
      <c r="WKY26" s="308"/>
      <c r="WKZ26" s="308"/>
      <c r="WLA26" s="308"/>
      <c r="WLB26" s="308"/>
      <c r="WLC26" s="308"/>
      <c r="WLD26" s="308"/>
      <c r="WLE26" s="308"/>
      <c r="WLF26" s="308"/>
      <c r="WLG26" s="308"/>
      <c r="WLH26" s="308"/>
      <c r="WLI26" s="308"/>
      <c r="WLJ26" s="308"/>
      <c r="WLK26" s="308"/>
      <c r="WLL26" s="308"/>
      <c r="WLM26" s="308"/>
      <c r="WLN26" s="308"/>
      <c r="WLO26" s="308"/>
      <c r="WLP26" s="308"/>
      <c r="WLQ26" s="308"/>
      <c r="WLR26" s="308"/>
      <c r="WLS26" s="308"/>
      <c r="WLT26" s="308"/>
      <c r="WLU26" s="308"/>
      <c r="WLV26" s="308"/>
      <c r="WLW26" s="308"/>
      <c r="WLX26" s="308"/>
      <c r="WLY26" s="308"/>
      <c r="WLZ26" s="308"/>
      <c r="WMA26" s="308"/>
      <c r="WMB26" s="308"/>
      <c r="WMC26" s="308"/>
      <c r="WMD26" s="308"/>
      <c r="WME26" s="308"/>
      <c r="WMF26" s="308"/>
      <c r="WMG26" s="308"/>
      <c r="WMH26" s="308"/>
      <c r="WMI26" s="308"/>
      <c r="WMJ26" s="308"/>
      <c r="WMK26" s="308"/>
      <c r="WML26" s="308"/>
      <c r="WMM26" s="308"/>
      <c r="WMN26" s="308"/>
      <c r="WMO26" s="308"/>
      <c r="WMP26" s="308"/>
      <c r="WMQ26" s="308"/>
      <c r="WMR26" s="308"/>
      <c r="WMS26" s="308"/>
      <c r="WMT26" s="308"/>
      <c r="WMU26" s="308"/>
      <c r="WMV26" s="308"/>
      <c r="WMW26" s="308"/>
      <c r="WMX26" s="308"/>
      <c r="WMY26" s="308"/>
      <c r="WMZ26" s="308"/>
      <c r="WNA26" s="308"/>
      <c r="WNB26" s="308"/>
      <c r="WNC26" s="308"/>
      <c r="WND26" s="308"/>
      <c r="WNE26" s="308"/>
      <c r="WNF26" s="308"/>
      <c r="WNG26" s="308"/>
      <c r="WNH26" s="308"/>
      <c r="WNI26" s="308"/>
      <c r="WNJ26" s="308"/>
      <c r="WNK26" s="308"/>
      <c r="WNL26" s="308"/>
      <c r="WNM26" s="308"/>
      <c r="WNN26" s="308"/>
      <c r="WNO26" s="308"/>
      <c r="WNP26" s="308"/>
      <c r="WNQ26" s="308"/>
      <c r="WNR26" s="308"/>
      <c r="WNS26" s="308"/>
      <c r="WNT26" s="308"/>
      <c r="WNU26" s="308"/>
      <c r="WNV26" s="308"/>
      <c r="WNW26" s="308"/>
      <c r="WNX26" s="308"/>
      <c r="WNY26" s="308"/>
      <c r="WNZ26" s="308"/>
      <c r="WOA26" s="308"/>
      <c r="WOB26" s="308"/>
      <c r="WOC26" s="308"/>
      <c r="WOD26" s="308"/>
      <c r="WOE26" s="308"/>
      <c r="WOF26" s="308"/>
      <c r="WOG26" s="308"/>
      <c r="WOH26" s="308"/>
      <c r="WOI26" s="308"/>
      <c r="WOJ26" s="308"/>
      <c r="WOK26" s="308"/>
      <c r="WOL26" s="308"/>
      <c r="WOM26" s="308"/>
      <c r="WON26" s="308"/>
      <c r="WOO26" s="308"/>
      <c r="WOP26" s="308"/>
      <c r="WOQ26" s="308"/>
      <c r="WOR26" s="308"/>
      <c r="WOS26" s="308"/>
      <c r="WOT26" s="308"/>
      <c r="WOU26" s="308"/>
      <c r="WOV26" s="308"/>
      <c r="WOW26" s="308"/>
      <c r="WOX26" s="308"/>
      <c r="WOY26" s="308"/>
      <c r="WOZ26" s="308"/>
      <c r="WPA26" s="308"/>
      <c r="WPB26" s="308"/>
      <c r="WPC26" s="308"/>
      <c r="WPD26" s="308"/>
      <c r="WPE26" s="308"/>
      <c r="WPF26" s="308"/>
      <c r="WPG26" s="308"/>
      <c r="WPH26" s="308"/>
      <c r="WPI26" s="308"/>
      <c r="WPJ26" s="308"/>
      <c r="WPK26" s="308"/>
      <c r="WPL26" s="308"/>
      <c r="WPM26" s="308"/>
      <c r="WPN26" s="308"/>
      <c r="WPO26" s="308"/>
      <c r="WPP26" s="308"/>
      <c r="WPQ26" s="308"/>
      <c r="WPR26" s="308"/>
      <c r="WPS26" s="308"/>
      <c r="WPT26" s="308"/>
      <c r="WPU26" s="308"/>
      <c r="WPV26" s="308"/>
      <c r="WPW26" s="308"/>
      <c r="WPX26" s="308"/>
      <c r="WPY26" s="308"/>
      <c r="WPZ26" s="308"/>
      <c r="WQA26" s="308"/>
      <c r="WQB26" s="308"/>
      <c r="WQC26" s="308"/>
      <c r="WQD26" s="308"/>
      <c r="WQE26" s="308"/>
      <c r="WQF26" s="308"/>
      <c r="WQG26" s="308"/>
      <c r="WQH26" s="308"/>
      <c r="WQI26" s="308"/>
      <c r="WQJ26" s="308"/>
      <c r="WQK26" s="308"/>
      <c r="WQL26" s="308"/>
      <c r="WQM26" s="308"/>
      <c r="WQN26" s="308"/>
      <c r="WQO26" s="308"/>
      <c r="WQP26" s="308"/>
      <c r="WQQ26" s="308"/>
      <c r="WQR26" s="308"/>
      <c r="WQS26" s="308"/>
      <c r="WQT26" s="308"/>
      <c r="WQU26" s="308"/>
      <c r="WQV26" s="308"/>
      <c r="WQW26" s="308"/>
      <c r="WQX26" s="308"/>
      <c r="WQY26" s="308"/>
      <c r="WQZ26" s="308"/>
      <c r="WRA26" s="308"/>
      <c r="WRB26" s="308"/>
      <c r="WRC26" s="308"/>
      <c r="WRD26" s="308"/>
      <c r="WRE26" s="308"/>
      <c r="WRF26" s="308"/>
      <c r="WRG26" s="308"/>
      <c r="WRH26" s="308"/>
      <c r="WRI26" s="308"/>
      <c r="WRJ26" s="308"/>
      <c r="WRK26" s="308"/>
      <c r="WRL26" s="308"/>
      <c r="WRM26" s="308"/>
      <c r="WRN26" s="308"/>
      <c r="WRO26" s="308"/>
      <c r="WRP26" s="308"/>
      <c r="WRQ26" s="308"/>
      <c r="WRR26" s="308"/>
      <c r="WRS26" s="308"/>
      <c r="WRT26" s="308"/>
      <c r="WRU26" s="308"/>
      <c r="WRV26" s="308"/>
      <c r="WRW26" s="308"/>
      <c r="WRX26" s="308"/>
      <c r="WRY26" s="308"/>
      <c r="WRZ26" s="308"/>
      <c r="WSA26" s="308"/>
      <c r="WSB26" s="308"/>
      <c r="WSC26" s="308"/>
      <c r="WSD26" s="308"/>
      <c r="WSE26" s="308"/>
      <c r="WSF26" s="308"/>
      <c r="WSG26" s="308"/>
      <c r="WSH26" s="308"/>
      <c r="WSI26" s="308"/>
      <c r="WSJ26" s="308"/>
      <c r="WSK26" s="308"/>
      <c r="WSL26" s="308"/>
      <c r="WSM26" s="308"/>
      <c r="WSN26" s="308"/>
      <c r="WSO26" s="308"/>
      <c r="WSP26" s="308"/>
      <c r="WSQ26" s="308"/>
      <c r="WSR26" s="308"/>
      <c r="WSS26" s="308"/>
      <c r="WST26" s="308"/>
      <c r="WSU26" s="308"/>
      <c r="WSV26" s="308"/>
      <c r="WSW26" s="308"/>
      <c r="WSX26" s="308"/>
      <c r="WSY26" s="308"/>
      <c r="WSZ26" s="308"/>
      <c r="WTA26" s="308"/>
      <c r="WTB26" s="308"/>
      <c r="WTC26" s="308"/>
      <c r="WTD26" s="308"/>
      <c r="WTE26" s="308"/>
      <c r="WTF26" s="308"/>
      <c r="WTG26" s="308"/>
      <c r="WTH26" s="308"/>
      <c r="WTI26" s="308"/>
      <c r="WTJ26" s="308"/>
      <c r="WTK26" s="308"/>
      <c r="WTL26" s="308"/>
      <c r="WTM26" s="308"/>
      <c r="WTN26" s="308"/>
      <c r="WTO26" s="308"/>
      <c r="WTP26" s="308"/>
      <c r="WTQ26" s="308"/>
      <c r="WTR26" s="308"/>
      <c r="WTS26" s="308"/>
      <c r="WTT26" s="308"/>
      <c r="WTU26" s="308"/>
      <c r="WTV26" s="308"/>
      <c r="WTW26" s="308"/>
      <c r="WTX26" s="308"/>
      <c r="WTY26" s="308"/>
      <c r="WTZ26" s="308"/>
      <c r="WUA26" s="308"/>
      <c r="WUB26" s="308"/>
      <c r="WUC26" s="308"/>
      <c r="WUD26" s="308"/>
      <c r="WUE26" s="308"/>
      <c r="WUF26" s="308"/>
      <c r="WUG26" s="308"/>
      <c r="WUH26" s="308"/>
      <c r="WUI26" s="308"/>
      <c r="WUJ26" s="308"/>
      <c r="WUK26" s="308"/>
      <c r="WUL26" s="308"/>
      <c r="WUM26" s="308"/>
      <c r="WUN26" s="308"/>
      <c r="WUO26" s="308"/>
      <c r="WUP26" s="308"/>
      <c r="WUQ26" s="308"/>
      <c r="WUR26" s="308"/>
      <c r="WUS26" s="308"/>
      <c r="WUT26" s="308"/>
      <c r="WUU26" s="308"/>
      <c r="WUV26" s="308"/>
      <c r="WUW26" s="308"/>
      <c r="WUX26" s="308"/>
      <c r="WUY26" s="308"/>
      <c r="WUZ26" s="308"/>
      <c r="WVA26" s="308"/>
      <c r="WVB26" s="308"/>
      <c r="WVC26" s="308"/>
      <c r="WVD26" s="308"/>
      <c r="WVE26" s="308"/>
      <c r="WVF26" s="308"/>
      <c r="WVG26" s="308"/>
      <c r="WVH26" s="308"/>
      <c r="WVI26" s="308"/>
      <c r="WVJ26" s="308"/>
      <c r="WVK26" s="308"/>
      <c r="WVL26" s="308"/>
      <c r="WVM26" s="308"/>
      <c r="WVN26" s="308"/>
      <c r="WVO26" s="308"/>
      <c r="WVP26" s="308"/>
      <c r="WVQ26" s="308"/>
      <c r="WVR26" s="308"/>
      <c r="WVS26" s="308"/>
      <c r="WVT26" s="308"/>
      <c r="WVU26" s="308"/>
      <c r="WVV26" s="308"/>
      <c r="WVW26" s="308"/>
      <c r="WVX26" s="308"/>
      <c r="WVY26" s="308"/>
      <c r="WVZ26" s="308"/>
      <c r="WWA26" s="308"/>
      <c r="WWB26" s="308"/>
      <c r="WWC26" s="308"/>
      <c r="WWD26" s="308"/>
      <c r="WWE26" s="308"/>
      <c r="WWF26" s="308"/>
      <c r="WWG26" s="308"/>
      <c r="WWH26" s="308"/>
      <c r="WWI26" s="308"/>
      <c r="WWJ26" s="308"/>
      <c r="WWK26" s="308"/>
      <c r="WWL26" s="308"/>
      <c r="WWM26" s="308"/>
      <c r="WWN26" s="308"/>
      <c r="WWO26" s="308"/>
      <c r="WWP26" s="308"/>
      <c r="WWQ26" s="308"/>
      <c r="WWR26" s="308"/>
      <c r="WWS26" s="308"/>
      <c r="WWT26" s="308"/>
      <c r="WWU26" s="308"/>
      <c r="WWV26" s="308"/>
      <c r="WWW26" s="308"/>
      <c r="WWX26" s="308"/>
      <c r="WWY26" s="308"/>
      <c r="WWZ26" s="308"/>
      <c r="WXA26" s="308"/>
      <c r="WXB26" s="308"/>
      <c r="WXC26" s="308"/>
      <c r="WXD26" s="308"/>
      <c r="WXE26" s="308"/>
      <c r="WXF26" s="308"/>
      <c r="WXG26" s="308"/>
      <c r="WXH26" s="308"/>
      <c r="WXI26" s="308"/>
      <c r="WXJ26" s="308"/>
      <c r="WXK26" s="308"/>
      <c r="WXL26" s="308"/>
      <c r="WXM26" s="308"/>
      <c r="WXN26" s="308"/>
      <c r="WXO26" s="308"/>
      <c r="WXP26" s="308"/>
      <c r="WXQ26" s="308"/>
      <c r="WXR26" s="308"/>
      <c r="WXS26" s="308"/>
      <c r="WXT26" s="308"/>
      <c r="WXU26" s="308"/>
      <c r="WXV26" s="308"/>
      <c r="WXW26" s="308"/>
      <c r="WXX26" s="308"/>
      <c r="WXY26" s="308"/>
      <c r="WXZ26" s="308"/>
      <c r="WYA26" s="308"/>
      <c r="WYB26" s="308"/>
      <c r="WYC26" s="308"/>
      <c r="WYD26" s="308"/>
      <c r="WYE26" s="308"/>
      <c r="WYF26" s="308"/>
      <c r="WYG26" s="308"/>
      <c r="WYH26" s="308"/>
      <c r="WYI26" s="308"/>
      <c r="WYJ26" s="308"/>
      <c r="WYK26" s="308"/>
      <c r="WYL26" s="308"/>
      <c r="WYM26" s="308"/>
      <c r="WYN26" s="308"/>
      <c r="WYO26" s="308"/>
      <c r="WYP26" s="308"/>
      <c r="WYQ26" s="308"/>
      <c r="WYR26" s="308"/>
      <c r="WYS26" s="308"/>
      <c r="WYT26" s="308"/>
      <c r="WYU26" s="308"/>
      <c r="WYV26" s="308"/>
      <c r="WYW26" s="308"/>
      <c r="WYX26" s="308"/>
      <c r="WYY26" s="308"/>
      <c r="WYZ26" s="308"/>
      <c r="WZA26" s="308"/>
      <c r="WZB26" s="308"/>
      <c r="WZC26" s="308"/>
      <c r="WZD26" s="308"/>
      <c r="WZE26" s="308"/>
      <c r="WZF26" s="308"/>
      <c r="WZG26" s="308"/>
      <c r="WZH26" s="308"/>
      <c r="WZI26" s="308"/>
      <c r="WZJ26" s="308"/>
      <c r="WZK26" s="308"/>
      <c r="WZL26" s="308"/>
      <c r="WZM26" s="308"/>
      <c r="WZN26" s="308"/>
      <c r="WZO26" s="308"/>
      <c r="WZP26" s="308"/>
      <c r="WZQ26" s="308"/>
      <c r="WZR26" s="308"/>
      <c r="WZS26" s="308"/>
      <c r="WZT26" s="308"/>
      <c r="WZU26" s="308"/>
      <c r="WZV26" s="308"/>
      <c r="WZW26" s="308"/>
      <c r="WZX26" s="308"/>
      <c r="WZY26" s="308"/>
      <c r="WZZ26" s="308"/>
      <c r="XAA26" s="308"/>
      <c r="XAB26" s="308"/>
      <c r="XAC26" s="308"/>
      <c r="XAD26" s="308"/>
      <c r="XAE26" s="308"/>
      <c r="XAF26" s="308"/>
      <c r="XAG26" s="308"/>
      <c r="XAH26" s="308"/>
      <c r="XAI26" s="308"/>
      <c r="XAJ26" s="308"/>
      <c r="XAK26" s="308"/>
      <c r="XAL26" s="308"/>
      <c r="XAM26" s="308"/>
      <c r="XAN26" s="308"/>
      <c r="XAO26" s="308"/>
      <c r="XAP26" s="308"/>
      <c r="XAQ26" s="308"/>
      <c r="XAR26" s="308"/>
      <c r="XAS26" s="308"/>
      <c r="XAT26" s="308"/>
      <c r="XAU26" s="308"/>
      <c r="XAV26" s="308"/>
      <c r="XAW26" s="308"/>
      <c r="XAX26" s="308"/>
      <c r="XAY26" s="308"/>
      <c r="XAZ26" s="308"/>
      <c r="XBA26" s="308"/>
      <c r="XBB26" s="308"/>
      <c r="XBC26" s="308"/>
      <c r="XBD26" s="308"/>
      <c r="XBE26" s="308"/>
      <c r="XBF26" s="308"/>
      <c r="XBG26" s="308"/>
      <c r="XBH26" s="308"/>
      <c r="XBI26" s="308"/>
      <c r="XBJ26" s="308"/>
      <c r="XBK26" s="308"/>
      <c r="XBL26" s="308"/>
      <c r="XBM26" s="308"/>
      <c r="XBN26" s="308"/>
      <c r="XBO26" s="308"/>
      <c r="XBP26" s="308"/>
      <c r="XBQ26" s="308"/>
      <c r="XBR26" s="308"/>
      <c r="XBS26" s="308"/>
      <c r="XBT26" s="308"/>
      <c r="XBU26" s="308"/>
      <c r="XBV26" s="308"/>
      <c r="XBW26" s="308"/>
      <c r="XBX26" s="308"/>
      <c r="XBY26" s="308"/>
      <c r="XBZ26" s="308"/>
      <c r="XCA26" s="308"/>
      <c r="XCB26" s="308"/>
      <c r="XCC26" s="308"/>
      <c r="XCD26" s="308"/>
      <c r="XCE26" s="308"/>
      <c r="XCF26" s="308"/>
      <c r="XCG26" s="308"/>
      <c r="XCH26" s="308"/>
      <c r="XCI26" s="308"/>
      <c r="XCJ26" s="308"/>
      <c r="XCK26" s="308"/>
      <c r="XCL26" s="308"/>
      <c r="XCM26" s="308"/>
      <c r="XCN26" s="308"/>
      <c r="XCO26" s="308"/>
      <c r="XCP26" s="308"/>
      <c r="XCQ26" s="308"/>
      <c r="XCR26" s="308"/>
      <c r="XCS26" s="308"/>
      <c r="XCT26" s="308"/>
      <c r="XCU26" s="308"/>
      <c r="XCV26" s="308"/>
      <c r="XCW26" s="308"/>
      <c r="XCX26" s="308"/>
      <c r="XCY26" s="308"/>
      <c r="XCZ26" s="308"/>
      <c r="XDA26" s="308"/>
      <c r="XDB26" s="308"/>
      <c r="XDC26" s="308"/>
      <c r="XDD26" s="308"/>
      <c r="XDE26" s="308"/>
      <c r="XDF26" s="308"/>
      <c r="XDG26" s="308"/>
      <c r="XDH26" s="308"/>
      <c r="XDI26" s="308"/>
      <c r="XDJ26" s="308"/>
      <c r="XDK26" s="308"/>
      <c r="XDL26" s="308"/>
      <c r="XDM26" s="308"/>
      <c r="XDN26" s="308"/>
      <c r="XDO26" s="308"/>
      <c r="XDP26" s="308"/>
      <c r="XDQ26" s="308"/>
      <c r="XDR26" s="308"/>
      <c r="XDS26" s="308"/>
      <c r="XDT26" s="308"/>
      <c r="XDU26" s="308"/>
      <c r="XDV26" s="308"/>
      <c r="XDW26" s="308"/>
      <c r="XDX26" s="308"/>
      <c r="XDY26" s="308"/>
      <c r="XDZ26" s="308"/>
      <c r="XEA26" s="308"/>
      <c r="XEB26" s="308"/>
      <c r="XEC26" s="308"/>
      <c r="XED26" s="308"/>
      <c r="XEE26" s="308"/>
      <c r="XEF26" s="308"/>
      <c r="XEG26" s="308"/>
      <c r="XEH26" s="308"/>
      <c r="XEI26" s="308"/>
      <c r="XEJ26" s="308"/>
      <c r="XEK26" s="308"/>
      <c r="XEL26" s="308"/>
      <c r="XEM26" s="308"/>
      <c r="XEN26" s="308"/>
      <c r="XEO26" s="308"/>
      <c r="XEP26" s="308"/>
      <c r="XEQ26" s="308"/>
      <c r="XER26" s="308"/>
      <c r="XES26" s="308"/>
      <c r="XET26" s="308"/>
      <c r="XEU26" s="308"/>
      <c r="XEV26" s="308"/>
      <c r="XEW26" s="308"/>
      <c r="XEX26" s="308"/>
      <c r="XEY26" s="308"/>
      <c r="XEZ26" s="308"/>
      <c r="XFA26" s="308"/>
      <c r="XFB26" s="308"/>
      <c r="XFC26" s="308"/>
    </row>
    <row r="27" spans="1:16383" ht="14.25" thickTop="1"/>
    <row r="28" spans="1:16383" ht="13.5" customHeight="1">
      <c r="B28" s="308"/>
      <c r="C28" s="308"/>
      <c r="D28" s="308"/>
      <c r="E28" s="308"/>
      <c r="F28" s="308"/>
      <c r="G28" s="308"/>
      <c r="H28" s="308"/>
      <c r="I28" s="308"/>
      <c r="J28" s="308"/>
      <c r="K28" s="308"/>
    </row>
    <row r="29" spans="1:16383">
      <c r="B29" s="308"/>
      <c r="C29" s="308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</row>
    <row r="30" spans="1:16383" s="128" customFormat="1">
      <c r="A30" s="57"/>
      <c r="B30" s="308"/>
      <c r="C30" s="7"/>
      <c r="D30"/>
      <c r="E30"/>
      <c r="F30"/>
      <c r="G30"/>
      <c r="H30"/>
      <c r="I30"/>
      <c r="J30" s="308"/>
      <c r="K30" s="308"/>
      <c r="L30" s="308"/>
      <c r="M30" s="308"/>
      <c r="N30" s="308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  <c r="QV30" s="57"/>
      <c r="QW30" s="57"/>
      <c r="QX30" s="57"/>
      <c r="QY30" s="57"/>
      <c r="QZ30" s="57"/>
      <c r="RA30" s="57"/>
      <c r="RB30" s="57"/>
      <c r="RC30" s="57"/>
      <c r="RD30" s="57"/>
      <c r="RE30" s="57"/>
      <c r="RF30" s="57"/>
      <c r="RG30" s="57"/>
      <c r="RH30" s="57"/>
      <c r="RI30" s="57"/>
      <c r="RJ30" s="57"/>
      <c r="RK30" s="57"/>
      <c r="RL30" s="57"/>
      <c r="RM30" s="57"/>
      <c r="RN30" s="57"/>
      <c r="RO30" s="57"/>
      <c r="RP30" s="57"/>
      <c r="RQ30" s="57"/>
      <c r="RR30" s="57"/>
      <c r="RS30" s="57"/>
      <c r="RT30" s="57"/>
      <c r="RU30" s="57"/>
      <c r="RV30" s="57"/>
      <c r="RW30" s="57"/>
      <c r="RX30" s="57"/>
      <c r="RY30" s="57"/>
      <c r="RZ30" s="57"/>
      <c r="SA30" s="57"/>
      <c r="SB30" s="57"/>
      <c r="SC30" s="57"/>
      <c r="SD30" s="57"/>
      <c r="SE30" s="57"/>
      <c r="SF30" s="57"/>
      <c r="SG30" s="57"/>
      <c r="SH30" s="57"/>
      <c r="SI30" s="57"/>
      <c r="SJ30" s="57"/>
      <c r="SK30" s="57"/>
      <c r="SL30" s="57"/>
      <c r="SM30" s="57"/>
      <c r="SN30" s="57"/>
      <c r="SO30" s="57"/>
      <c r="SP30" s="57"/>
      <c r="SQ30" s="57"/>
      <c r="SR30" s="57"/>
      <c r="SS30" s="57"/>
      <c r="ST30" s="57"/>
      <c r="SU30" s="57"/>
      <c r="SV30" s="57"/>
      <c r="SW30" s="57"/>
      <c r="SX30" s="57"/>
      <c r="SY30" s="57"/>
      <c r="SZ30" s="57"/>
      <c r="TA30" s="57"/>
      <c r="TB30" s="57"/>
      <c r="TC30" s="57"/>
      <c r="TD30" s="57"/>
      <c r="TE30" s="57"/>
      <c r="TF30" s="57"/>
      <c r="TG30" s="57"/>
      <c r="TH30" s="57"/>
      <c r="TI30" s="57"/>
      <c r="TJ30" s="57"/>
      <c r="TK30" s="57"/>
      <c r="TL30" s="57"/>
      <c r="TM30" s="57"/>
      <c r="TN30" s="57"/>
      <c r="TO30" s="57"/>
      <c r="TP30" s="57"/>
      <c r="TQ30" s="57"/>
      <c r="TR30" s="57"/>
      <c r="TS30" s="57"/>
      <c r="TT30" s="57"/>
      <c r="TU30" s="57"/>
      <c r="TV30" s="57"/>
      <c r="TW30" s="57"/>
      <c r="TX30" s="57"/>
      <c r="TY30" s="57"/>
      <c r="TZ30" s="57"/>
      <c r="UA30" s="57"/>
      <c r="UB30" s="57"/>
      <c r="UC30" s="57"/>
      <c r="UD30" s="57"/>
      <c r="UE30" s="57"/>
      <c r="UF30" s="57"/>
      <c r="UG30" s="57"/>
      <c r="UH30" s="57"/>
      <c r="UI30" s="57"/>
      <c r="UJ30" s="57"/>
      <c r="UK30" s="57"/>
      <c r="UL30" s="57"/>
      <c r="UM30" s="57"/>
      <c r="UN30" s="57"/>
      <c r="UO30" s="57"/>
      <c r="UP30" s="57"/>
      <c r="UQ30" s="57"/>
      <c r="UR30" s="57"/>
      <c r="US30" s="57"/>
      <c r="UT30" s="57"/>
      <c r="UU30" s="57"/>
      <c r="UV30" s="57"/>
      <c r="UW30" s="57"/>
      <c r="UX30" s="57"/>
      <c r="UY30" s="57"/>
      <c r="UZ30" s="57"/>
      <c r="VA30" s="57"/>
      <c r="VB30" s="57"/>
      <c r="VC30" s="57"/>
      <c r="VD30" s="57"/>
      <c r="VE30" s="57"/>
      <c r="VF30" s="57"/>
      <c r="VG30" s="57"/>
      <c r="VH30" s="57"/>
      <c r="VI30" s="57"/>
      <c r="VJ30" s="57"/>
      <c r="VK30" s="57"/>
      <c r="VL30" s="57"/>
      <c r="VM30" s="57"/>
      <c r="VN30" s="57"/>
      <c r="VO30" s="57"/>
      <c r="VP30" s="57"/>
      <c r="VQ30" s="57"/>
      <c r="VR30" s="57"/>
      <c r="VS30" s="57"/>
      <c r="VT30" s="57"/>
      <c r="VU30" s="57"/>
      <c r="VV30" s="57"/>
      <c r="VW30" s="57"/>
      <c r="VX30" s="57"/>
      <c r="VY30" s="57"/>
      <c r="VZ30" s="57"/>
      <c r="WA30" s="57"/>
      <c r="WB30" s="57"/>
      <c r="WC30" s="57"/>
      <c r="WD30" s="57"/>
      <c r="WE30" s="57"/>
      <c r="WF30" s="57"/>
      <c r="WG30" s="57"/>
      <c r="WH30" s="57"/>
      <c r="WI30" s="57"/>
      <c r="WJ30" s="57"/>
      <c r="WK30" s="57"/>
      <c r="WL30" s="57"/>
      <c r="WM30" s="57"/>
      <c r="WN30" s="57"/>
      <c r="WO30" s="57"/>
      <c r="WP30" s="57"/>
      <c r="WQ30" s="57"/>
      <c r="WR30" s="57"/>
      <c r="WS30" s="57"/>
      <c r="WT30" s="57"/>
      <c r="WU30" s="57"/>
      <c r="WV30" s="57"/>
      <c r="WW30" s="57"/>
      <c r="WX30" s="57"/>
      <c r="WY30" s="57"/>
      <c r="WZ30" s="57"/>
      <c r="XA30" s="57"/>
      <c r="XB30" s="57"/>
      <c r="XC30" s="57"/>
      <c r="XD30" s="57"/>
      <c r="XE30" s="57"/>
      <c r="XF30" s="57"/>
      <c r="XG30" s="57"/>
      <c r="XH30" s="57"/>
      <c r="XI30" s="57"/>
      <c r="XJ30" s="57"/>
      <c r="XK30" s="57"/>
      <c r="XL30" s="57"/>
      <c r="XM30" s="57"/>
      <c r="XN30" s="57"/>
      <c r="XO30" s="57"/>
      <c r="XP30" s="57"/>
      <c r="XQ30" s="57"/>
      <c r="XR30" s="57"/>
      <c r="XS30" s="57"/>
      <c r="XT30" s="57"/>
      <c r="XU30" s="57"/>
      <c r="XV30" s="57"/>
      <c r="XW30" s="57"/>
      <c r="XX30" s="57"/>
      <c r="XY30" s="57"/>
      <c r="XZ30" s="57"/>
      <c r="YA30" s="57"/>
      <c r="YB30" s="57"/>
      <c r="YC30" s="57"/>
      <c r="YD30" s="57"/>
      <c r="YE30" s="57"/>
      <c r="YF30" s="57"/>
      <c r="YG30" s="57"/>
      <c r="YH30" s="57"/>
      <c r="YI30" s="57"/>
      <c r="YJ30" s="57"/>
      <c r="YK30" s="57"/>
      <c r="YL30" s="57"/>
      <c r="YM30" s="57"/>
      <c r="YN30" s="57"/>
      <c r="YO30" s="57"/>
      <c r="YP30" s="57"/>
      <c r="YQ30" s="57"/>
      <c r="YR30" s="57"/>
      <c r="YS30" s="57"/>
      <c r="YT30" s="57"/>
      <c r="YU30" s="57"/>
      <c r="YV30" s="57"/>
      <c r="YW30" s="57"/>
      <c r="YX30" s="57"/>
      <c r="YY30" s="57"/>
      <c r="YZ30" s="57"/>
      <c r="ZA30" s="57"/>
      <c r="ZB30" s="57"/>
      <c r="ZC30" s="57"/>
      <c r="ZD30" s="57"/>
      <c r="ZE30" s="57"/>
      <c r="ZF30" s="57"/>
      <c r="ZG30" s="57"/>
      <c r="ZH30" s="57"/>
      <c r="ZI30" s="57"/>
      <c r="ZJ30" s="57"/>
      <c r="ZK30" s="57"/>
      <c r="ZL30" s="57"/>
      <c r="ZM30" s="57"/>
      <c r="ZN30" s="57"/>
      <c r="ZO30" s="57"/>
      <c r="ZP30" s="57"/>
      <c r="ZQ30" s="57"/>
      <c r="ZR30" s="57"/>
      <c r="ZS30" s="57"/>
      <c r="ZT30" s="57"/>
      <c r="ZU30" s="57"/>
      <c r="ZV30" s="57"/>
      <c r="ZW30" s="57"/>
      <c r="ZX30" s="57"/>
      <c r="ZY30" s="57"/>
      <c r="ZZ30" s="57"/>
      <c r="AAA30" s="57"/>
      <c r="AAB30" s="57"/>
      <c r="AAC30" s="57"/>
      <c r="AAD30" s="57"/>
      <c r="AAE30" s="57"/>
      <c r="AAF30" s="57"/>
      <c r="AAG30" s="57"/>
      <c r="AAH30" s="57"/>
      <c r="AAI30" s="57"/>
      <c r="AAJ30" s="57"/>
      <c r="AAK30" s="57"/>
      <c r="AAL30" s="57"/>
      <c r="AAM30" s="57"/>
      <c r="AAN30" s="57"/>
      <c r="AAO30" s="57"/>
      <c r="AAP30" s="57"/>
      <c r="AAQ30" s="57"/>
      <c r="AAR30" s="57"/>
      <c r="AAS30" s="57"/>
      <c r="AAT30" s="57"/>
      <c r="AAU30" s="57"/>
      <c r="AAV30" s="57"/>
      <c r="AAW30" s="57"/>
      <c r="AAX30" s="57"/>
      <c r="AAY30" s="57"/>
      <c r="AAZ30" s="57"/>
      <c r="ABA30" s="57"/>
      <c r="ABB30" s="57"/>
      <c r="ABC30" s="57"/>
      <c r="ABD30" s="57"/>
      <c r="ABE30" s="57"/>
      <c r="ABF30" s="57"/>
      <c r="ABG30" s="57"/>
      <c r="ABH30" s="57"/>
      <c r="ABI30" s="57"/>
      <c r="ABJ30" s="57"/>
      <c r="ABK30" s="57"/>
      <c r="ABL30" s="57"/>
      <c r="ABM30" s="57"/>
      <c r="ABN30" s="57"/>
      <c r="ABO30" s="57"/>
      <c r="ABP30" s="57"/>
      <c r="ABQ30" s="57"/>
      <c r="ABR30" s="57"/>
      <c r="ABS30" s="57"/>
      <c r="ABT30" s="57"/>
      <c r="ABU30" s="57"/>
      <c r="ABV30" s="57"/>
      <c r="ABW30" s="57"/>
      <c r="ABX30" s="57"/>
      <c r="ABY30" s="57"/>
      <c r="ABZ30" s="57"/>
      <c r="ACA30" s="57"/>
      <c r="ACB30" s="57"/>
      <c r="ACC30" s="57"/>
      <c r="ACD30" s="57"/>
      <c r="ACE30" s="57"/>
      <c r="ACF30" s="57"/>
      <c r="ACG30" s="57"/>
      <c r="ACH30" s="57"/>
      <c r="ACI30" s="57"/>
      <c r="ACJ30" s="57"/>
      <c r="ACK30" s="57"/>
      <c r="ACL30" s="57"/>
      <c r="ACM30" s="57"/>
      <c r="ACN30" s="57"/>
      <c r="ACO30" s="57"/>
      <c r="ACP30" s="57"/>
      <c r="ACQ30" s="57"/>
      <c r="ACR30" s="57"/>
      <c r="ACS30" s="57"/>
      <c r="ACT30" s="57"/>
      <c r="ACU30" s="57"/>
      <c r="ACV30" s="57"/>
      <c r="ACW30" s="57"/>
      <c r="ACX30" s="57"/>
      <c r="ACY30" s="57"/>
      <c r="ACZ30" s="57"/>
      <c r="ADA30" s="57"/>
      <c r="ADB30" s="57"/>
      <c r="ADC30" s="57"/>
      <c r="ADD30" s="57"/>
      <c r="ADE30" s="57"/>
      <c r="ADF30" s="57"/>
      <c r="ADG30" s="57"/>
      <c r="ADH30" s="57"/>
      <c r="ADI30" s="57"/>
      <c r="ADJ30" s="57"/>
      <c r="ADK30" s="57"/>
      <c r="ADL30" s="57"/>
      <c r="ADM30" s="57"/>
      <c r="ADN30" s="57"/>
      <c r="ADO30" s="57"/>
      <c r="ADP30" s="57"/>
      <c r="ADQ30" s="57"/>
      <c r="ADR30" s="57"/>
      <c r="ADS30" s="57"/>
      <c r="ADT30" s="57"/>
      <c r="ADU30" s="57"/>
      <c r="ADV30" s="57"/>
      <c r="ADW30" s="57"/>
      <c r="ADX30" s="57"/>
      <c r="ADY30" s="57"/>
      <c r="ADZ30" s="57"/>
      <c r="AEA30" s="57"/>
      <c r="AEB30" s="57"/>
      <c r="AEC30" s="57"/>
      <c r="AED30" s="57"/>
      <c r="AEE30" s="57"/>
      <c r="AEF30" s="57"/>
      <c r="AEG30" s="57"/>
      <c r="AEH30" s="57"/>
      <c r="AEI30" s="57"/>
      <c r="AEJ30" s="57"/>
      <c r="AEK30" s="57"/>
      <c r="AEL30" s="57"/>
      <c r="AEM30" s="57"/>
      <c r="AEN30" s="57"/>
      <c r="AEO30" s="57"/>
      <c r="AEP30" s="57"/>
      <c r="AEQ30" s="57"/>
      <c r="AER30" s="57"/>
      <c r="AES30" s="57"/>
      <c r="AET30" s="57"/>
      <c r="AEU30" s="57"/>
      <c r="AEV30" s="57"/>
      <c r="AEW30" s="57"/>
      <c r="AEX30" s="57"/>
      <c r="AEY30" s="57"/>
      <c r="AEZ30" s="57"/>
      <c r="AFA30" s="57"/>
      <c r="AFB30" s="57"/>
      <c r="AFC30" s="57"/>
      <c r="AFD30" s="57"/>
      <c r="AFE30" s="57"/>
      <c r="AFF30" s="57"/>
      <c r="AFG30" s="57"/>
      <c r="AFH30" s="57"/>
      <c r="AFI30" s="57"/>
      <c r="AFJ30" s="57"/>
      <c r="AFK30" s="57"/>
      <c r="AFL30" s="57"/>
      <c r="AFM30" s="57"/>
      <c r="AFN30" s="57"/>
      <c r="AFO30" s="57"/>
      <c r="AFP30" s="57"/>
      <c r="AFQ30" s="57"/>
      <c r="AFR30" s="57"/>
      <c r="AFS30" s="57"/>
      <c r="AFT30" s="57"/>
      <c r="AFU30" s="57"/>
      <c r="AFV30" s="57"/>
      <c r="AFW30" s="57"/>
      <c r="AFX30" s="57"/>
      <c r="AFY30" s="57"/>
      <c r="AFZ30" s="57"/>
      <c r="AGA30" s="57"/>
      <c r="AGB30" s="57"/>
      <c r="AGC30" s="57"/>
      <c r="AGD30" s="57"/>
      <c r="AGE30" s="57"/>
      <c r="AGF30" s="57"/>
      <c r="AGG30" s="57"/>
      <c r="AGH30" s="57"/>
      <c r="AGI30" s="57"/>
      <c r="AGJ30" s="57"/>
      <c r="AGK30" s="57"/>
      <c r="AGL30" s="57"/>
      <c r="AGM30" s="57"/>
      <c r="AGN30" s="57"/>
      <c r="AGO30" s="57"/>
      <c r="AGP30" s="57"/>
      <c r="AGQ30" s="57"/>
      <c r="AGR30" s="57"/>
      <c r="AGS30" s="57"/>
      <c r="AGT30" s="57"/>
      <c r="AGU30" s="57"/>
      <c r="AGV30" s="57"/>
      <c r="AGW30" s="57"/>
      <c r="AGX30" s="57"/>
      <c r="AGY30" s="57"/>
      <c r="AGZ30" s="57"/>
      <c r="AHA30" s="57"/>
      <c r="AHB30" s="57"/>
      <c r="AHC30" s="57"/>
      <c r="AHD30" s="57"/>
      <c r="AHE30" s="57"/>
      <c r="AHF30" s="57"/>
      <c r="AHG30" s="57"/>
      <c r="AHH30" s="57"/>
      <c r="AHI30" s="57"/>
      <c r="AHJ30" s="57"/>
      <c r="AHK30" s="57"/>
      <c r="AHL30" s="57"/>
      <c r="AHM30" s="57"/>
      <c r="AHN30" s="57"/>
      <c r="AHO30" s="57"/>
      <c r="AHP30" s="57"/>
      <c r="AHQ30" s="57"/>
      <c r="AHR30" s="57"/>
      <c r="AHS30" s="57"/>
      <c r="AHT30" s="57"/>
      <c r="AHU30" s="57"/>
      <c r="AHV30" s="57"/>
      <c r="AHW30" s="57"/>
      <c r="AHX30" s="57"/>
      <c r="AHY30" s="57"/>
      <c r="AHZ30" s="57"/>
      <c r="AIA30" s="57"/>
      <c r="AIB30" s="57"/>
      <c r="AIC30" s="57"/>
      <c r="AID30" s="57"/>
      <c r="AIE30" s="57"/>
      <c r="AIF30" s="57"/>
      <c r="AIG30" s="57"/>
      <c r="AIH30" s="57"/>
      <c r="AII30" s="57"/>
      <c r="AIJ30" s="57"/>
      <c r="AIK30" s="57"/>
      <c r="AIL30" s="57"/>
      <c r="AIM30" s="57"/>
      <c r="AIN30" s="57"/>
      <c r="AIO30" s="57"/>
      <c r="AIP30" s="57"/>
      <c r="AIQ30" s="57"/>
      <c r="AIR30" s="57"/>
      <c r="AIS30" s="57"/>
      <c r="AIT30" s="57"/>
      <c r="AIU30" s="57"/>
      <c r="AIV30" s="57"/>
      <c r="AIW30" s="57"/>
      <c r="AIX30" s="57"/>
      <c r="AIY30" s="57"/>
      <c r="AIZ30" s="57"/>
      <c r="AJA30" s="57"/>
      <c r="AJB30" s="57"/>
      <c r="AJC30" s="57"/>
      <c r="AJD30" s="57"/>
      <c r="AJE30" s="57"/>
      <c r="AJF30" s="57"/>
      <c r="AJG30" s="57"/>
      <c r="AJH30" s="57"/>
      <c r="AJI30" s="57"/>
      <c r="AJJ30" s="57"/>
      <c r="AJK30" s="57"/>
      <c r="AJL30" s="57"/>
      <c r="AJM30" s="57"/>
      <c r="AJN30" s="57"/>
      <c r="AJO30" s="57"/>
      <c r="AJP30" s="57"/>
      <c r="AJQ30" s="57"/>
      <c r="AJR30" s="57"/>
      <c r="AJS30" s="57"/>
      <c r="AJT30" s="57"/>
      <c r="AJU30" s="57"/>
      <c r="AJV30" s="57"/>
      <c r="AJW30" s="57"/>
      <c r="AJX30" s="57"/>
      <c r="AJY30" s="57"/>
      <c r="AJZ30" s="57"/>
      <c r="AKA30" s="57"/>
      <c r="AKB30" s="57"/>
      <c r="AKC30" s="57"/>
      <c r="AKD30" s="57"/>
      <c r="AKE30" s="57"/>
      <c r="AKF30" s="57"/>
      <c r="AKG30" s="57"/>
      <c r="AKH30" s="57"/>
      <c r="AKI30" s="57"/>
      <c r="AKJ30" s="57"/>
      <c r="AKK30" s="57"/>
      <c r="AKL30" s="57"/>
      <c r="AKM30" s="57"/>
      <c r="AKN30" s="57"/>
      <c r="AKO30" s="57"/>
      <c r="AKP30" s="57"/>
      <c r="AKQ30" s="57"/>
      <c r="AKR30" s="57"/>
      <c r="AKS30" s="57"/>
      <c r="AKT30" s="57"/>
      <c r="AKU30" s="57"/>
      <c r="AKV30" s="57"/>
      <c r="AKW30" s="57"/>
      <c r="AKX30" s="57"/>
      <c r="AKY30" s="57"/>
      <c r="AKZ30" s="57"/>
      <c r="ALA30" s="57"/>
      <c r="ALB30" s="57"/>
      <c r="ALC30" s="57"/>
      <c r="ALD30" s="57"/>
      <c r="ALE30" s="57"/>
      <c r="ALF30" s="57"/>
      <c r="ALG30" s="57"/>
      <c r="ALH30" s="57"/>
      <c r="ALI30" s="57"/>
      <c r="ALJ30" s="57"/>
      <c r="ALK30" s="57"/>
      <c r="ALL30" s="57"/>
      <c r="ALM30" s="57"/>
      <c r="ALN30" s="57"/>
      <c r="ALO30" s="57"/>
      <c r="ALP30" s="57"/>
      <c r="ALQ30" s="57"/>
      <c r="ALR30" s="57"/>
      <c r="ALS30" s="57"/>
      <c r="ALT30" s="57"/>
      <c r="ALU30" s="57"/>
      <c r="ALV30" s="57"/>
      <c r="ALW30" s="57"/>
      <c r="ALX30" s="57"/>
      <c r="ALY30" s="57"/>
      <c r="ALZ30" s="57"/>
      <c r="AMA30" s="57"/>
      <c r="AMB30" s="57"/>
      <c r="AMC30" s="57"/>
      <c r="AMD30" s="57"/>
      <c r="AME30" s="57"/>
      <c r="AMF30" s="57"/>
      <c r="AMG30" s="57"/>
      <c r="AMH30" s="57"/>
      <c r="AMI30" s="57"/>
      <c r="AMJ30" s="57"/>
      <c r="AMK30" s="57"/>
      <c r="AML30" s="57"/>
      <c r="AMM30" s="57"/>
      <c r="AMN30" s="57"/>
      <c r="AMO30" s="57"/>
      <c r="AMP30" s="57"/>
      <c r="AMQ30" s="57"/>
      <c r="AMR30" s="57"/>
      <c r="AMS30" s="57"/>
      <c r="AMT30" s="57"/>
      <c r="AMU30" s="57"/>
      <c r="AMV30" s="57"/>
      <c r="AMW30" s="57"/>
      <c r="AMX30" s="57"/>
      <c r="AMY30" s="57"/>
      <c r="AMZ30" s="57"/>
      <c r="ANA30" s="57"/>
      <c r="ANB30" s="57"/>
      <c r="ANC30" s="57"/>
      <c r="AND30" s="57"/>
      <c r="ANE30" s="57"/>
      <c r="ANF30" s="57"/>
      <c r="ANG30" s="57"/>
      <c r="ANH30" s="57"/>
      <c r="ANI30" s="57"/>
      <c r="ANJ30" s="57"/>
      <c r="ANK30" s="57"/>
      <c r="ANL30" s="57"/>
      <c r="ANM30" s="57"/>
      <c r="ANN30" s="57"/>
      <c r="ANO30" s="57"/>
      <c r="ANP30" s="57"/>
      <c r="ANQ30" s="57"/>
      <c r="ANR30" s="57"/>
      <c r="ANS30" s="57"/>
      <c r="ANT30" s="57"/>
      <c r="ANU30" s="57"/>
      <c r="ANV30" s="57"/>
      <c r="ANW30" s="57"/>
      <c r="ANX30" s="57"/>
      <c r="ANY30" s="57"/>
      <c r="ANZ30" s="57"/>
      <c r="AOA30" s="57"/>
      <c r="AOB30" s="57"/>
      <c r="AOC30" s="57"/>
      <c r="AOD30" s="57"/>
      <c r="AOE30" s="57"/>
      <c r="AOF30" s="57"/>
      <c r="AOG30" s="57"/>
      <c r="AOH30" s="57"/>
      <c r="AOI30" s="57"/>
      <c r="AOJ30" s="57"/>
      <c r="AOK30" s="57"/>
      <c r="AOL30" s="57"/>
      <c r="AOM30" s="57"/>
      <c r="AON30" s="57"/>
      <c r="AOO30" s="57"/>
      <c r="AOP30" s="57"/>
      <c r="AOQ30" s="57"/>
      <c r="AOR30" s="57"/>
      <c r="AOS30" s="57"/>
      <c r="AOT30" s="57"/>
      <c r="AOU30" s="57"/>
      <c r="AOV30" s="57"/>
      <c r="AOW30" s="57"/>
      <c r="AOX30" s="57"/>
      <c r="AOY30" s="57"/>
      <c r="AOZ30" s="57"/>
      <c r="APA30" s="57"/>
      <c r="APB30" s="57"/>
      <c r="APC30" s="57"/>
      <c r="APD30" s="57"/>
      <c r="APE30" s="57"/>
      <c r="APF30" s="57"/>
      <c r="APG30" s="57"/>
      <c r="APH30" s="57"/>
      <c r="API30" s="57"/>
      <c r="APJ30" s="57"/>
      <c r="APK30" s="57"/>
      <c r="APL30" s="57"/>
      <c r="APM30" s="57"/>
      <c r="APN30" s="57"/>
      <c r="APO30" s="57"/>
      <c r="APP30" s="57"/>
      <c r="APQ30" s="57"/>
      <c r="APR30" s="57"/>
      <c r="APS30" s="57"/>
      <c r="APT30" s="57"/>
      <c r="APU30" s="57"/>
      <c r="APV30" s="57"/>
      <c r="APW30" s="57"/>
      <c r="APX30" s="57"/>
      <c r="APY30" s="57"/>
      <c r="APZ30" s="57"/>
      <c r="AQA30" s="57"/>
      <c r="AQB30" s="57"/>
      <c r="AQC30" s="57"/>
      <c r="AQD30" s="57"/>
      <c r="AQE30" s="57"/>
      <c r="AQF30" s="57"/>
      <c r="AQG30" s="57"/>
      <c r="AQH30" s="57"/>
      <c r="AQI30" s="57"/>
      <c r="AQJ30" s="57"/>
      <c r="AQK30" s="57"/>
      <c r="AQL30" s="57"/>
      <c r="AQM30" s="57"/>
      <c r="AQN30" s="57"/>
      <c r="AQO30" s="57"/>
      <c r="AQP30" s="57"/>
      <c r="AQQ30" s="57"/>
      <c r="AQR30" s="57"/>
      <c r="AQS30" s="57"/>
      <c r="AQT30" s="57"/>
      <c r="AQU30" s="57"/>
      <c r="AQV30" s="57"/>
      <c r="AQW30" s="57"/>
      <c r="AQX30" s="57"/>
      <c r="AQY30" s="57"/>
      <c r="AQZ30" s="57"/>
      <c r="ARA30" s="57"/>
      <c r="ARB30" s="57"/>
      <c r="ARC30" s="57"/>
      <c r="ARD30" s="57"/>
      <c r="ARE30" s="57"/>
      <c r="ARF30" s="57"/>
      <c r="ARG30" s="57"/>
      <c r="ARH30" s="57"/>
      <c r="ARI30" s="57"/>
      <c r="ARJ30" s="57"/>
      <c r="ARK30" s="57"/>
      <c r="ARL30" s="57"/>
      <c r="ARM30" s="57"/>
      <c r="ARN30" s="57"/>
      <c r="ARO30" s="57"/>
      <c r="ARP30" s="57"/>
      <c r="ARQ30" s="57"/>
      <c r="ARR30" s="57"/>
      <c r="ARS30" s="57"/>
      <c r="ART30" s="57"/>
      <c r="ARU30" s="57"/>
      <c r="ARV30" s="57"/>
      <c r="ARW30" s="57"/>
      <c r="ARX30" s="57"/>
      <c r="ARY30" s="57"/>
      <c r="ARZ30" s="57"/>
      <c r="ASA30" s="57"/>
      <c r="ASB30" s="57"/>
      <c r="ASC30" s="57"/>
      <c r="ASD30" s="57"/>
      <c r="ASE30" s="57"/>
      <c r="ASF30" s="57"/>
      <c r="ASG30" s="57"/>
      <c r="ASH30" s="57"/>
      <c r="ASI30" s="57"/>
      <c r="ASJ30" s="57"/>
      <c r="ASK30" s="57"/>
      <c r="ASL30" s="57"/>
      <c r="ASM30" s="57"/>
      <c r="ASN30" s="57"/>
      <c r="ASO30" s="57"/>
      <c r="ASP30" s="57"/>
      <c r="ASQ30" s="57"/>
      <c r="ASR30" s="57"/>
      <c r="ASS30" s="57"/>
      <c r="AST30" s="57"/>
      <c r="ASU30" s="57"/>
      <c r="ASV30" s="57"/>
      <c r="ASW30" s="57"/>
      <c r="ASX30" s="57"/>
      <c r="ASY30" s="57"/>
      <c r="ASZ30" s="57"/>
      <c r="ATA30" s="57"/>
      <c r="ATB30" s="57"/>
      <c r="ATC30" s="57"/>
      <c r="ATD30" s="57"/>
      <c r="ATE30" s="57"/>
      <c r="ATF30" s="57"/>
      <c r="ATG30" s="57"/>
      <c r="ATH30" s="57"/>
      <c r="ATI30" s="57"/>
      <c r="ATJ30" s="57"/>
      <c r="ATK30" s="57"/>
      <c r="ATL30" s="57"/>
      <c r="ATM30" s="57"/>
      <c r="ATN30" s="57"/>
      <c r="ATO30" s="57"/>
      <c r="ATP30" s="57"/>
      <c r="ATQ30" s="57"/>
      <c r="ATR30" s="57"/>
      <c r="ATS30" s="57"/>
      <c r="ATT30" s="57"/>
      <c r="ATU30" s="57"/>
      <c r="ATV30" s="57"/>
      <c r="ATW30" s="57"/>
      <c r="ATX30" s="57"/>
      <c r="ATY30" s="57"/>
      <c r="ATZ30" s="57"/>
      <c r="AUA30" s="57"/>
      <c r="AUB30" s="57"/>
      <c r="AUC30" s="57"/>
      <c r="AUD30" s="57"/>
      <c r="AUE30" s="57"/>
      <c r="AUF30" s="57"/>
      <c r="AUG30" s="57"/>
      <c r="AUH30" s="57"/>
      <c r="AUI30" s="57"/>
      <c r="AUJ30" s="57"/>
      <c r="AUK30" s="57"/>
      <c r="AUL30" s="57"/>
      <c r="AUM30" s="57"/>
      <c r="AUN30" s="57"/>
      <c r="AUO30" s="57"/>
      <c r="AUP30" s="57"/>
      <c r="AUQ30" s="57"/>
      <c r="AUR30" s="57"/>
      <c r="AUS30" s="57"/>
      <c r="AUT30" s="57"/>
      <c r="AUU30" s="57"/>
      <c r="AUV30" s="57"/>
      <c r="AUW30" s="57"/>
      <c r="AUX30" s="57"/>
      <c r="AUY30" s="57"/>
      <c r="AUZ30" s="57"/>
      <c r="AVA30" s="57"/>
      <c r="AVB30" s="57"/>
      <c r="AVC30" s="57"/>
      <c r="AVD30" s="57"/>
      <c r="AVE30" s="57"/>
      <c r="AVF30" s="57"/>
      <c r="AVG30" s="57"/>
      <c r="AVH30" s="57"/>
      <c r="AVI30" s="57"/>
      <c r="AVJ30" s="57"/>
      <c r="AVK30" s="57"/>
      <c r="AVL30" s="57"/>
      <c r="AVM30" s="57"/>
      <c r="AVN30" s="57"/>
      <c r="AVO30" s="57"/>
      <c r="AVP30" s="57"/>
      <c r="AVQ30" s="57"/>
      <c r="AVR30" s="57"/>
      <c r="AVS30" s="57"/>
      <c r="AVT30" s="57"/>
      <c r="AVU30" s="57"/>
      <c r="AVV30" s="57"/>
      <c r="AVW30" s="57"/>
      <c r="AVX30" s="57"/>
      <c r="AVY30" s="57"/>
      <c r="AVZ30" s="57"/>
      <c r="AWA30" s="57"/>
      <c r="AWB30" s="57"/>
      <c r="AWC30" s="57"/>
      <c r="AWD30" s="57"/>
      <c r="AWE30" s="57"/>
      <c r="AWF30" s="57"/>
      <c r="AWG30" s="57"/>
      <c r="AWH30" s="57"/>
      <c r="AWI30" s="57"/>
      <c r="AWJ30" s="57"/>
      <c r="AWK30" s="57"/>
      <c r="AWL30" s="57"/>
      <c r="AWM30" s="57"/>
      <c r="AWN30" s="57"/>
      <c r="AWO30" s="57"/>
      <c r="AWP30" s="57"/>
      <c r="AWQ30" s="57"/>
      <c r="AWR30" s="57"/>
      <c r="AWS30" s="57"/>
      <c r="AWT30" s="57"/>
      <c r="AWU30" s="57"/>
      <c r="AWV30" s="57"/>
      <c r="AWW30" s="57"/>
      <c r="AWX30" s="57"/>
      <c r="AWY30" s="57"/>
      <c r="AWZ30" s="57"/>
      <c r="AXA30" s="57"/>
      <c r="AXB30" s="57"/>
      <c r="AXC30" s="57"/>
      <c r="AXD30" s="57"/>
      <c r="AXE30" s="57"/>
      <c r="AXF30" s="57"/>
      <c r="AXG30" s="57"/>
      <c r="AXH30" s="57"/>
      <c r="AXI30" s="57"/>
      <c r="AXJ30" s="57"/>
      <c r="AXK30" s="57"/>
      <c r="AXL30" s="57"/>
      <c r="AXM30" s="57"/>
      <c r="AXN30" s="57"/>
      <c r="AXO30" s="57"/>
      <c r="AXP30" s="57"/>
      <c r="AXQ30" s="57"/>
      <c r="AXR30" s="57"/>
      <c r="AXS30" s="57"/>
      <c r="AXT30" s="57"/>
      <c r="AXU30" s="57"/>
      <c r="AXV30" s="57"/>
      <c r="AXW30" s="57"/>
      <c r="AXX30" s="57"/>
      <c r="AXY30" s="57"/>
      <c r="AXZ30" s="57"/>
      <c r="AYA30" s="57"/>
      <c r="AYB30" s="57"/>
      <c r="AYC30" s="57"/>
      <c r="AYD30" s="57"/>
      <c r="AYE30" s="57"/>
      <c r="AYF30" s="57"/>
      <c r="AYG30" s="57"/>
      <c r="AYH30" s="57"/>
      <c r="AYI30" s="57"/>
      <c r="AYJ30" s="57"/>
      <c r="AYK30" s="57"/>
      <c r="AYL30" s="57"/>
      <c r="AYM30" s="57"/>
      <c r="AYN30" s="57"/>
      <c r="AYO30" s="57"/>
      <c r="AYP30" s="57"/>
      <c r="AYQ30" s="57"/>
      <c r="AYR30" s="57"/>
      <c r="AYS30" s="57"/>
      <c r="AYT30" s="57"/>
      <c r="AYU30" s="57"/>
      <c r="AYV30" s="57"/>
      <c r="AYW30" s="57"/>
      <c r="AYX30" s="57"/>
      <c r="AYY30" s="57"/>
      <c r="AYZ30" s="57"/>
      <c r="AZA30" s="57"/>
      <c r="AZB30" s="57"/>
      <c r="AZC30" s="57"/>
      <c r="AZD30" s="57"/>
      <c r="AZE30" s="57"/>
      <c r="AZF30" s="57"/>
      <c r="AZG30" s="57"/>
      <c r="AZH30" s="57"/>
      <c r="AZI30" s="57"/>
      <c r="AZJ30" s="57"/>
      <c r="AZK30" s="57"/>
      <c r="AZL30" s="57"/>
      <c r="AZM30" s="57"/>
      <c r="AZN30" s="57"/>
      <c r="AZO30" s="57"/>
      <c r="AZP30" s="57"/>
      <c r="AZQ30" s="57"/>
      <c r="AZR30" s="57"/>
      <c r="AZS30" s="57"/>
      <c r="AZT30" s="57"/>
      <c r="AZU30" s="57"/>
      <c r="AZV30" s="57"/>
      <c r="AZW30" s="57"/>
      <c r="AZX30" s="57"/>
      <c r="AZY30" s="57"/>
      <c r="AZZ30" s="57"/>
      <c r="BAA30" s="57"/>
      <c r="BAB30" s="57"/>
      <c r="BAC30" s="57"/>
      <c r="BAD30" s="57"/>
      <c r="BAE30" s="57"/>
      <c r="BAF30" s="57"/>
      <c r="BAG30" s="57"/>
      <c r="BAH30" s="57"/>
      <c r="BAI30" s="57"/>
      <c r="BAJ30" s="57"/>
      <c r="BAK30" s="57"/>
      <c r="BAL30" s="57"/>
      <c r="BAM30" s="57"/>
      <c r="BAN30" s="57"/>
      <c r="BAO30" s="57"/>
      <c r="BAP30" s="57"/>
      <c r="BAQ30" s="57"/>
      <c r="BAR30" s="57"/>
      <c r="BAS30" s="57"/>
      <c r="BAT30" s="57"/>
      <c r="BAU30" s="57"/>
      <c r="BAV30" s="57"/>
      <c r="BAW30" s="57"/>
      <c r="BAX30" s="57"/>
      <c r="BAY30" s="57"/>
      <c r="BAZ30" s="57"/>
      <c r="BBA30" s="57"/>
      <c r="BBB30" s="57"/>
      <c r="BBC30" s="57"/>
      <c r="BBD30" s="57"/>
      <c r="BBE30" s="57"/>
      <c r="BBF30" s="57"/>
      <c r="BBG30" s="57"/>
      <c r="BBH30" s="57"/>
      <c r="BBI30" s="57"/>
      <c r="BBJ30" s="57"/>
      <c r="BBK30" s="57"/>
      <c r="BBL30" s="57"/>
      <c r="BBM30" s="57"/>
      <c r="BBN30" s="57"/>
      <c r="BBO30" s="57"/>
      <c r="BBP30" s="57"/>
      <c r="BBQ30" s="57"/>
      <c r="BBR30" s="57"/>
      <c r="BBS30" s="57"/>
      <c r="BBT30" s="57"/>
      <c r="BBU30" s="57"/>
      <c r="BBV30" s="57"/>
      <c r="BBW30" s="57"/>
      <c r="BBX30" s="57"/>
      <c r="BBY30" s="57"/>
      <c r="BBZ30" s="57"/>
      <c r="BCA30" s="57"/>
      <c r="BCB30" s="57"/>
      <c r="BCC30" s="57"/>
      <c r="BCD30" s="57"/>
      <c r="BCE30" s="57"/>
      <c r="BCF30" s="57"/>
      <c r="BCG30" s="57"/>
      <c r="BCH30" s="57"/>
      <c r="BCI30" s="57"/>
      <c r="BCJ30" s="57"/>
      <c r="BCK30" s="57"/>
      <c r="BCL30" s="57"/>
      <c r="BCM30" s="57"/>
      <c r="BCN30" s="57"/>
      <c r="BCO30" s="57"/>
      <c r="BCP30" s="57"/>
      <c r="BCQ30" s="57"/>
      <c r="BCR30" s="57"/>
      <c r="BCS30" s="57"/>
      <c r="BCT30" s="57"/>
      <c r="BCU30" s="57"/>
      <c r="BCV30" s="57"/>
      <c r="BCW30" s="57"/>
      <c r="BCX30" s="57"/>
      <c r="BCY30" s="57"/>
      <c r="BCZ30" s="57"/>
      <c r="BDA30" s="57"/>
      <c r="BDB30" s="57"/>
      <c r="BDC30" s="57"/>
      <c r="BDD30" s="57"/>
      <c r="BDE30" s="57"/>
      <c r="BDF30" s="57"/>
      <c r="BDG30" s="57"/>
      <c r="BDH30" s="57"/>
      <c r="BDI30" s="57"/>
      <c r="BDJ30" s="57"/>
      <c r="BDK30" s="57"/>
      <c r="BDL30" s="57"/>
      <c r="BDM30" s="57"/>
      <c r="BDN30" s="57"/>
      <c r="BDO30" s="57"/>
      <c r="BDP30" s="57"/>
      <c r="BDQ30" s="57"/>
      <c r="BDR30" s="57"/>
      <c r="BDS30" s="57"/>
      <c r="BDT30" s="57"/>
      <c r="BDU30" s="57"/>
      <c r="BDV30" s="57"/>
      <c r="BDW30" s="57"/>
      <c r="BDX30" s="57"/>
      <c r="BDY30" s="57"/>
      <c r="BDZ30" s="57"/>
      <c r="BEA30" s="57"/>
      <c r="BEB30" s="57"/>
      <c r="BEC30" s="57"/>
      <c r="BED30" s="57"/>
      <c r="BEE30" s="57"/>
      <c r="BEF30" s="57"/>
      <c r="BEG30" s="57"/>
      <c r="BEH30" s="57"/>
      <c r="BEI30" s="57"/>
      <c r="BEJ30" s="57"/>
      <c r="BEK30" s="57"/>
      <c r="BEL30" s="57"/>
      <c r="BEM30" s="57"/>
      <c r="BEN30" s="57"/>
      <c r="BEO30" s="57"/>
      <c r="BEP30" s="57"/>
      <c r="BEQ30" s="57"/>
      <c r="BER30" s="57"/>
      <c r="BES30" s="57"/>
      <c r="BET30" s="57"/>
      <c r="BEU30" s="57"/>
      <c r="BEV30" s="57"/>
      <c r="BEW30" s="57"/>
      <c r="BEX30" s="57"/>
      <c r="BEY30" s="57"/>
      <c r="BEZ30" s="57"/>
      <c r="BFA30" s="57"/>
      <c r="BFB30" s="57"/>
      <c r="BFC30" s="57"/>
      <c r="BFD30" s="57"/>
      <c r="BFE30" s="57"/>
      <c r="BFF30" s="57"/>
      <c r="BFG30" s="57"/>
      <c r="BFH30" s="57"/>
      <c r="BFI30" s="57"/>
      <c r="BFJ30" s="57"/>
      <c r="BFK30" s="57"/>
      <c r="BFL30" s="57"/>
      <c r="BFM30" s="57"/>
      <c r="BFN30" s="57"/>
      <c r="BFO30" s="57"/>
      <c r="BFP30" s="57"/>
      <c r="BFQ30" s="57"/>
      <c r="BFR30" s="57"/>
      <c r="BFS30" s="57"/>
      <c r="BFT30" s="57"/>
      <c r="BFU30" s="57"/>
      <c r="BFV30" s="57"/>
      <c r="BFW30" s="57"/>
      <c r="BFX30" s="57"/>
      <c r="BFY30" s="57"/>
      <c r="BFZ30" s="57"/>
      <c r="BGA30" s="57"/>
      <c r="BGB30" s="57"/>
      <c r="BGC30" s="57"/>
      <c r="BGD30" s="57"/>
      <c r="BGE30" s="57"/>
      <c r="BGF30" s="57"/>
      <c r="BGG30" s="57"/>
      <c r="BGH30" s="57"/>
      <c r="BGI30" s="57"/>
      <c r="BGJ30" s="57"/>
      <c r="BGK30" s="57"/>
      <c r="BGL30" s="57"/>
      <c r="BGM30" s="57"/>
      <c r="BGN30" s="57"/>
      <c r="BGO30" s="57"/>
      <c r="BGP30" s="57"/>
      <c r="BGQ30" s="57"/>
      <c r="BGR30" s="57"/>
      <c r="BGS30" s="57"/>
      <c r="BGT30" s="57"/>
      <c r="BGU30" s="57"/>
      <c r="BGV30" s="57"/>
      <c r="BGW30" s="57"/>
      <c r="BGX30" s="57"/>
      <c r="BGY30" s="57"/>
      <c r="BGZ30" s="57"/>
      <c r="BHA30" s="57"/>
      <c r="BHB30" s="57"/>
      <c r="BHC30" s="57"/>
      <c r="BHD30" s="57"/>
      <c r="BHE30" s="57"/>
      <c r="BHF30" s="57"/>
      <c r="BHG30" s="57"/>
      <c r="BHH30" s="57"/>
      <c r="BHI30" s="57"/>
      <c r="BHJ30" s="57"/>
      <c r="BHK30" s="57"/>
      <c r="BHL30" s="57"/>
      <c r="BHM30" s="57"/>
      <c r="BHN30" s="57"/>
      <c r="BHO30" s="57"/>
      <c r="BHP30" s="57"/>
      <c r="BHQ30" s="57"/>
      <c r="BHR30" s="57"/>
      <c r="BHS30" s="57"/>
      <c r="BHT30" s="57"/>
      <c r="BHU30" s="57"/>
      <c r="BHV30" s="57"/>
      <c r="BHW30" s="57"/>
      <c r="BHX30" s="57"/>
      <c r="BHY30" s="57"/>
      <c r="BHZ30" s="57"/>
      <c r="BIA30" s="57"/>
      <c r="BIB30" s="57"/>
      <c r="BIC30" s="57"/>
      <c r="BID30" s="57"/>
      <c r="BIE30" s="57"/>
      <c r="BIF30" s="57"/>
      <c r="BIG30" s="57"/>
      <c r="BIH30" s="57"/>
      <c r="BII30" s="57"/>
      <c r="BIJ30" s="57"/>
      <c r="BIK30" s="57"/>
      <c r="BIL30" s="57"/>
      <c r="BIM30" s="57"/>
      <c r="BIN30" s="57"/>
      <c r="BIO30" s="57"/>
      <c r="BIP30" s="57"/>
      <c r="BIQ30" s="57"/>
      <c r="BIR30" s="57"/>
      <c r="BIS30" s="57"/>
      <c r="BIT30" s="57"/>
      <c r="BIU30" s="57"/>
      <c r="BIV30" s="57"/>
      <c r="BIW30" s="57"/>
      <c r="BIX30" s="57"/>
      <c r="BIY30" s="57"/>
      <c r="BIZ30" s="57"/>
      <c r="BJA30" s="57"/>
      <c r="BJB30" s="57"/>
      <c r="BJC30" s="57"/>
      <c r="BJD30" s="57"/>
      <c r="BJE30" s="57"/>
      <c r="BJF30" s="57"/>
      <c r="BJG30" s="57"/>
      <c r="BJH30" s="57"/>
      <c r="BJI30" s="57"/>
      <c r="BJJ30" s="57"/>
      <c r="BJK30" s="57"/>
      <c r="BJL30" s="57"/>
      <c r="BJM30" s="57"/>
      <c r="BJN30" s="57"/>
      <c r="BJO30" s="57"/>
      <c r="BJP30" s="57"/>
      <c r="BJQ30" s="57"/>
      <c r="BJR30" s="57"/>
      <c r="BJS30" s="57"/>
      <c r="BJT30" s="57"/>
      <c r="BJU30" s="57"/>
      <c r="BJV30" s="57"/>
      <c r="BJW30" s="57"/>
      <c r="BJX30" s="57"/>
      <c r="BJY30" s="57"/>
      <c r="BJZ30" s="57"/>
      <c r="BKA30" s="57"/>
      <c r="BKB30" s="57"/>
      <c r="BKC30" s="57"/>
      <c r="BKD30" s="57"/>
      <c r="BKE30" s="57"/>
      <c r="BKF30" s="57"/>
      <c r="BKG30" s="57"/>
      <c r="BKH30" s="57"/>
      <c r="BKI30" s="57"/>
      <c r="BKJ30" s="57"/>
      <c r="BKK30" s="57"/>
      <c r="BKL30" s="57"/>
      <c r="BKM30" s="57"/>
      <c r="BKN30" s="57"/>
      <c r="BKO30" s="57"/>
      <c r="BKP30" s="57"/>
      <c r="BKQ30" s="57"/>
      <c r="BKR30" s="57"/>
      <c r="BKS30" s="57"/>
      <c r="BKT30" s="57"/>
      <c r="BKU30" s="57"/>
      <c r="BKV30" s="57"/>
      <c r="BKW30" s="57"/>
      <c r="BKX30" s="57"/>
      <c r="BKY30" s="57"/>
      <c r="BKZ30" s="57"/>
      <c r="BLA30" s="57"/>
      <c r="BLB30" s="57"/>
      <c r="BLC30" s="57"/>
      <c r="BLD30" s="57"/>
      <c r="BLE30" s="57"/>
      <c r="BLF30" s="57"/>
      <c r="BLG30" s="57"/>
      <c r="BLH30" s="57"/>
      <c r="BLI30" s="57"/>
      <c r="BLJ30" s="57"/>
      <c r="BLK30" s="57"/>
      <c r="BLL30" s="57"/>
      <c r="BLM30" s="57"/>
      <c r="BLN30" s="57"/>
      <c r="BLO30" s="57"/>
      <c r="BLP30" s="57"/>
      <c r="BLQ30" s="57"/>
      <c r="BLR30" s="57"/>
      <c r="BLS30" s="57"/>
      <c r="BLT30" s="57"/>
      <c r="BLU30" s="57"/>
      <c r="BLV30" s="57"/>
      <c r="BLW30" s="57"/>
      <c r="BLX30" s="57"/>
      <c r="BLY30" s="57"/>
      <c r="BLZ30" s="57"/>
      <c r="BMA30" s="57"/>
      <c r="BMB30" s="57"/>
      <c r="BMC30" s="57"/>
      <c r="BMD30" s="57"/>
      <c r="BME30" s="57"/>
      <c r="BMF30" s="57"/>
      <c r="BMG30" s="57"/>
      <c r="BMH30" s="57"/>
      <c r="BMI30" s="57"/>
      <c r="BMJ30" s="57"/>
      <c r="BMK30" s="57"/>
      <c r="BML30" s="57"/>
      <c r="BMM30" s="57"/>
      <c r="BMN30" s="57"/>
      <c r="BMO30" s="57"/>
      <c r="BMP30" s="57"/>
      <c r="BMQ30" s="57"/>
      <c r="BMR30" s="57"/>
      <c r="BMS30" s="57"/>
      <c r="BMT30" s="57"/>
      <c r="BMU30" s="57"/>
      <c r="BMV30" s="57"/>
      <c r="BMW30" s="57"/>
      <c r="BMX30" s="57"/>
      <c r="BMY30" s="57"/>
      <c r="BMZ30" s="57"/>
      <c r="BNA30" s="57"/>
      <c r="BNB30" s="57"/>
      <c r="BNC30" s="57"/>
      <c r="BND30" s="57"/>
      <c r="BNE30" s="57"/>
      <c r="BNF30" s="57"/>
      <c r="BNG30" s="57"/>
      <c r="BNH30" s="57"/>
      <c r="BNI30" s="57"/>
      <c r="BNJ30" s="57"/>
      <c r="BNK30" s="57"/>
      <c r="BNL30" s="57"/>
      <c r="BNM30" s="57"/>
      <c r="BNN30" s="57"/>
      <c r="BNO30" s="57"/>
      <c r="BNP30" s="57"/>
      <c r="BNQ30" s="57"/>
      <c r="BNR30" s="57"/>
      <c r="BNS30" s="57"/>
      <c r="BNT30" s="57"/>
      <c r="BNU30" s="57"/>
      <c r="BNV30" s="57"/>
      <c r="BNW30" s="57"/>
      <c r="BNX30" s="57"/>
      <c r="BNY30" s="57"/>
      <c r="BNZ30" s="57"/>
      <c r="BOA30" s="57"/>
      <c r="BOB30" s="57"/>
      <c r="BOC30" s="57"/>
      <c r="BOD30" s="57"/>
      <c r="BOE30" s="57"/>
      <c r="BOF30" s="57"/>
      <c r="BOG30" s="57"/>
      <c r="BOH30" s="57"/>
      <c r="BOI30" s="57"/>
      <c r="BOJ30" s="57"/>
      <c r="BOK30" s="57"/>
      <c r="BOL30" s="57"/>
      <c r="BOM30" s="57"/>
      <c r="BON30" s="57"/>
      <c r="BOO30" s="57"/>
      <c r="BOP30" s="57"/>
      <c r="BOQ30" s="57"/>
      <c r="BOR30" s="57"/>
      <c r="BOS30" s="57"/>
      <c r="BOT30" s="57"/>
      <c r="BOU30" s="57"/>
      <c r="BOV30" s="57"/>
      <c r="BOW30" s="57"/>
      <c r="BOX30" s="57"/>
      <c r="BOY30" s="57"/>
      <c r="BOZ30" s="57"/>
      <c r="BPA30" s="57"/>
      <c r="BPB30" s="57"/>
      <c r="BPC30" s="57"/>
      <c r="BPD30" s="57"/>
      <c r="BPE30" s="57"/>
      <c r="BPF30" s="57"/>
      <c r="BPG30" s="57"/>
      <c r="BPH30" s="57"/>
      <c r="BPI30" s="57"/>
      <c r="BPJ30" s="57"/>
      <c r="BPK30" s="57"/>
      <c r="BPL30" s="57"/>
      <c r="BPM30" s="57"/>
      <c r="BPN30" s="57"/>
      <c r="BPO30" s="57"/>
      <c r="BPP30" s="57"/>
      <c r="BPQ30" s="57"/>
      <c r="BPR30" s="57"/>
      <c r="BPS30" s="57"/>
      <c r="BPT30" s="57"/>
      <c r="BPU30" s="57"/>
      <c r="BPV30" s="57"/>
      <c r="BPW30" s="57"/>
      <c r="BPX30" s="57"/>
      <c r="BPY30" s="57"/>
      <c r="BPZ30" s="57"/>
      <c r="BQA30" s="57"/>
      <c r="BQB30" s="57"/>
      <c r="BQC30" s="57"/>
      <c r="BQD30" s="57"/>
      <c r="BQE30" s="57"/>
      <c r="BQF30" s="57"/>
      <c r="BQG30" s="57"/>
      <c r="BQH30" s="57"/>
      <c r="BQI30" s="57"/>
      <c r="BQJ30" s="57"/>
      <c r="BQK30" s="57"/>
      <c r="BQL30" s="57"/>
      <c r="BQM30" s="57"/>
      <c r="BQN30" s="57"/>
      <c r="BQO30" s="57"/>
      <c r="BQP30" s="57"/>
      <c r="BQQ30" s="57"/>
      <c r="BQR30" s="57"/>
      <c r="BQS30" s="57"/>
      <c r="BQT30" s="57"/>
      <c r="BQU30" s="57"/>
      <c r="BQV30" s="57"/>
      <c r="BQW30" s="57"/>
      <c r="BQX30" s="57"/>
      <c r="BQY30" s="57"/>
      <c r="BQZ30" s="57"/>
      <c r="BRA30" s="57"/>
      <c r="BRB30" s="57"/>
      <c r="BRC30" s="57"/>
      <c r="BRD30" s="57"/>
      <c r="BRE30" s="57"/>
      <c r="BRF30" s="57"/>
      <c r="BRG30" s="57"/>
      <c r="BRH30" s="57"/>
      <c r="BRI30" s="57"/>
      <c r="BRJ30" s="57"/>
      <c r="BRK30" s="57"/>
      <c r="BRL30" s="57"/>
      <c r="BRM30" s="57"/>
      <c r="BRN30" s="57"/>
      <c r="BRO30" s="57"/>
      <c r="BRP30" s="57"/>
      <c r="BRQ30" s="57"/>
      <c r="BRR30" s="57"/>
      <c r="BRS30" s="57"/>
      <c r="BRT30" s="57"/>
      <c r="BRU30" s="57"/>
      <c r="BRV30" s="57"/>
      <c r="BRW30" s="57"/>
      <c r="BRX30" s="57"/>
      <c r="BRY30" s="57"/>
      <c r="BRZ30" s="57"/>
      <c r="BSA30" s="57"/>
      <c r="BSB30" s="57"/>
      <c r="BSC30" s="57"/>
      <c r="BSD30" s="57"/>
      <c r="BSE30" s="57"/>
      <c r="BSF30" s="57"/>
      <c r="BSG30" s="57"/>
      <c r="BSH30" s="57"/>
      <c r="BSI30" s="57"/>
      <c r="BSJ30" s="57"/>
      <c r="BSK30" s="57"/>
      <c r="BSL30" s="57"/>
      <c r="BSM30" s="57"/>
      <c r="BSN30" s="57"/>
      <c r="BSO30" s="57"/>
      <c r="BSP30" s="57"/>
      <c r="BSQ30" s="57"/>
      <c r="BSR30" s="57"/>
      <c r="BSS30" s="57"/>
      <c r="BST30" s="57"/>
      <c r="BSU30" s="57"/>
      <c r="BSV30" s="57"/>
      <c r="BSW30" s="57"/>
      <c r="BSX30" s="57"/>
      <c r="BSY30" s="57"/>
      <c r="BSZ30" s="57"/>
      <c r="BTA30" s="57"/>
      <c r="BTB30" s="57"/>
      <c r="BTC30" s="57"/>
      <c r="BTD30" s="57"/>
      <c r="BTE30" s="57"/>
      <c r="BTF30" s="57"/>
      <c r="BTG30" s="57"/>
      <c r="BTH30" s="57"/>
      <c r="BTI30" s="57"/>
      <c r="BTJ30" s="57"/>
      <c r="BTK30" s="57"/>
      <c r="BTL30" s="57"/>
      <c r="BTM30" s="57"/>
      <c r="BTN30" s="57"/>
      <c r="BTO30" s="57"/>
      <c r="BTP30" s="57"/>
      <c r="BTQ30" s="57"/>
      <c r="BTR30" s="57"/>
      <c r="BTS30" s="57"/>
      <c r="BTT30" s="57"/>
      <c r="BTU30" s="57"/>
      <c r="BTV30" s="57"/>
      <c r="BTW30" s="57"/>
      <c r="BTX30" s="57"/>
      <c r="BTY30" s="57"/>
      <c r="BTZ30" s="57"/>
      <c r="BUA30" s="57"/>
      <c r="BUB30" s="57"/>
      <c r="BUC30" s="57"/>
      <c r="BUD30" s="57"/>
      <c r="BUE30" s="57"/>
      <c r="BUF30" s="57"/>
      <c r="BUG30" s="57"/>
      <c r="BUH30" s="57"/>
      <c r="BUI30" s="57"/>
      <c r="BUJ30" s="57"/>
      <c r="BUK30" s="57"/>
      <c r="BUL30" s="57"/>
      <c r="BUM30" s="57"/>
      <c r="BUN30" s="57"/>
      <c r="BUO30" s="57"/>
      <c r="BUP30" s="57"/>
      <c r="BUQ30" s="57"/>
      <c r="BUR30" s="57"/>
      <c r="BUS30" s="57"/>
      <c r="BUT30" s="57"/>
      <c r="BUU30" s="57"/>
      <c r="BUV30" s="57"/>
      <c r="BUW30" s="57"/>
      <c r="BUX30" s="57"/>
      <c r="BUY30" s="57"/>
      <c r="BUZ30" s="57"/>
      <c r="BVA30" s="57"/>
      <c r="BVB30" s="57"/>
      <c r="BVC30" s="57"/>
      <c r="BVD30" s="57"/>
      <c r="BVE30" s="57"/>
      <c r="BVF30" s="57"/>
      <c r="BVG30" s="57"/>
      <c r="BVH30" s="57"/>
      <c r="BVI30" s="57"/>
      <c r="BVJ30" s="57"/>
      <c r="BVK30" s="57"/>
      <c r="BVL30" s="57"/>
      <c r="BVM30" s="57"/>
      <c r="BVN30" s="57"/>
      <c r="BVO30" s="57"/>
      <c r="BVP30" s="57"/>
      <c r="BVQ30" s="57"/>
      <c r="BVR30" s="57"/>
      <c r="BVS30" s="57"/>
      <c r="BVT30" s="57"/>
      <c r="BVU30" s="57"/>
      <c r="BVV30" s="57"/>
      <c r="BVW30" s="57"/>
      <c r="BVX30" s="57"/>
      <c r="BVY30" s="57"/>
      <c r="BVZ30" s="57"/>
      <c r="BWA30" s="57"/>
      <c r="BWB30" s="57"/>
      <c r="BWC30" s="57"/>
      <c r="BWD30" s="57"/>
      <c r="BWE30" s="57"/>
      <c r="BWF30" s="57"/>
      <c r="BWG30" s="57"/>
      <c r="BWH30" s="57"/>
      <c r="BWI30" s="57"/>
      <c r="BWJ30" s="57"/>
      <c r="BWK30" s="57"/>
      <c r="BWL30" s="57"/>
      <c r="BWM30" s="57"/>
      <c r="BWN30" s="57"/>
      <c r="BWO30" s="57"/>
      <c r="BWP30" s="57"/>
      <c r="BWQ30" s="57"/>
      <c r="BWR30" s="57"/>
      <c r="BWS30" s="57"/>
      <c r="BWT30" s="57"/>
      <c r="BWU30" s="57"/>
      <c r="BWV30" s="57"/>
      <c r="BWW30" s="57"/>
      <c r="BWX30" s="57"/>
      <c r="BWY30" s="57"/>
      <c r="BWZ30" s="57"/>
      <c r="BXA30" s="57"/>
      <c r="BXB30" s="57"/>
      <c r="BXC30" s="57"/>
      <c r="BXD30" s="57"/>
      <c r="BXE30" s="57"/>
      <c r="BXF30" s="57"/>
      <c r="BXG30" s="57"/>
      <c r="BXH30" s="57"/>
      <c r="BXI30" s="57"/>
      <c r="BXJ30" s="57"/>
      <c r="BXK30" s="57"/>
      <c r="BXL30" s="57"/>
      <c r="BXM30" s="57"/>
      <c r="BXN30" s="57"/>
      <c r="BXO30" s="57"/>
      <c r="BXP30" s="57"/>
      <c r="BXQ30" s="57"/>
      <c r="BXR30" s="57"/>
      <c r="BXS30" s="57"/>
      <c r="BXT30" s="57"/>
      <c r="BXU30" s="57"/>
      <c r="BXV30" s="57"/>
      <c r="BXW30" s="57"/>
      <c r="BXX30" s="57"/>
      <c r="BXY30" s="57"/>
      <c r="BXZ30" s="57"/>
      <c r="BYA30" s="57"/>
      <c r="BYB30" s="57"/>
      <c r="BYC30" s="57"/>
      <c r="BYD30" s="57"/>
      <c r="BYE30" s="57"/>
      <c r="BYF30" s="57"/>
      <c r="BYG30" s="57"/>
      <c r="BYH30" s="57"/>
      <c r="BYI30" s="57"/>
      <c r="BYJ30" s="57"/>
      <c r="BYK30" s="57"/>
      <c r="BYL30" s="57"/>
      <c r="BYM30" s="57"/>
      <c r="BYN30" s="57"/>
      <c r="BYO30" s="57"/>
      <c r="BYP30" s="57"/>
      <c r="BYQ30" s="57"/>
      <c r="BYR30" s="57"/>
      <c r="BYS30" s="57"/>
      <c r="BYT30" s="57"/>
      <c r="BYU30" s="57"/>
      <c r="BYV30" s="57"/>
      <c r="BYW30" s="57"/>
      <c r="BYX30" s="57"/>
      <c r="BYY30" s="57"/>
      <c r="BYZ30" s="57"/>
      <c r="BZA30" s="57"/>
      <c r="BZB30" s="57"/>
      <c r="BZC30" s="57"/>
      <c r="BZD30" s="57"/>
      <c r="BZE30" s="57"/>
      <c r="BZF30" s="57"/>
      <c r="BZG30" s="57"/>
      <c r="BZH30" s="57"/>
      <c r="BZI30" s="57"/>
      <c r="BZJ30" s="57"/>
      <c r="BZK30" s="57"/>
      <c r="BZL30" s="57"/>
      <c r="BZM30" s="57"/>
      <c r="BZN30" s="57"/>
      <c r="BZO30" s="57"/>
      <c r="BZP30" s="57"/>
      <c r="BZQ30" s="57"/>
      <c r="BZR30" s="57"/>
      <c r="BZS30" s="57"/>
      <c r="BZT30" s="57"/>
      <c r="BZU30" s="57"/>
      <c r="BZV30" s="57"/>
      <c r="BZW30" s="57"/>
      <c r="BZX30" s="57"/>
      <c r="BZY30" s="57"/>
      <c r="BZZ30" s="57"/>
      <c r="CAA30" s="57"/>
      <c r="CAB30" s="57"/>
      <c r="CAC30" s="57"/>
      <c r="CAD30" s="57"/>
      <c r="CAE30" s="57"/>
      <c r="CAF30" s="57"/>
      <c r="CAG30" s="57"/>
      <c r="CAH30" s="57"/>
      <c r="CAI30" s="57"/>
      <c r="CAJ30" s="57"/>
      <c r="CAK30" s="57"/>
      <c r="CAL30" s="57"/>
      <c r="CAM30" s="57"/>
      <c r="CAN30" s="57"/>
      <c r="CAO30" s="57"/>
      <c r="CAP30" s="57"/>
      <c r="CAQ30" s="57"/>
      <c r="CAR30" s="57"/>
      <c r="CAS30" s="57"/>
      <c r="CAT30" s="57"/>
      <c r="CAU30" s="57"/>
      <c r="CAV30" s="57"/>
      <c r="CAW30" s="57"/>
      <c r="CAX30" s="57"/>
      <c r="CAY30" s="57"/>
      <c r="CAZ30" s="57"/>
      <c r="CBA30" s="57"/>
      <c r="CBB30" s="57"/>
      <c r="CBC30" s="57"/>
      <c r="CBD30" s="57"/>
      <c r="CBE30" s="57"/>
      <c r="CBF30" s="57"/>
      <c r="CBG30" s="57"/>
      <c r="CBH30" s="57"/>
      <c r="CBI30" s="57"/>
      <c r="CBJ30" s="57"/>
      <c r="CBK30" s="57"/>
      <c r="CBL30" s="57"/>
      <c r="CBM30" s="57"/>
      <c r="CBN30" s="57"/>
      <c r="CBO30" s="57"/>
      <c r="CBP30" s="57"/>
      <c r="CBQ30" s="57"/>
      <c r="CBR30" s="57"/>
      <c r="CBS30" s="57"/>
      <c r="CBT30" s="57"/>
      <c r="CBU30" s="57"/>
      <c r="CBV30" s="57"/>
      <c r="CBW30" s="57"/>
      <c r="CBX30" s="57"/>
      <c r="CBY30" s="57"/>
      <c r="CBZ30" s="57"/>
      <c r="CCA30" s="57"/>
      <c r="CCB30" s="57"/>
      <c r="CCC30" s="57"/>
      <c r="CCD30" s="57"/>
      <c r="CCE30" s="57"/>
      <c r="CCF30" s="57"/>
      <c r="CCG30" s="57"/>
      <c r="CCH30" s="57"/>
      <c r="CCI30" s="57"/>
      <c r="CCJ30" s="57"/>
      <c r="CCK30" s="57"/>
      <c r="CCL30" s="57"/>
      <c r="CCM30" s="57"/>
      <c r="CCN30" s="57"/>
      <c r="CCO30" s="57"/>
      <c r="CCP30" s="57"/>
      <c r="CCQ30" s="57"/>
      <c r="CCR30" s="57"/>
      <c r="CCS30" s="57"/>
      <c r="CCT30" s="57"/>
      <c r="CCU30" s="57"/>
      <c r="CCV30" s="57"/>
      <c r="CCW30" s="57"/>
      <c r="CCX30" s="57"/>
      <c r="CCY30" s="57"/>
      <c r="CCZ30" s="57"/>
      <c r="CDA30" s="57"/>
      <c r="CDB30" s="57"/>
      <c r="CDC30" s="57"/>
      <c r="CDD30" s="57"/>
      <c r="CDE30" s="57"/>
      <c r="CDF30" s="57"/>
      <c r="CDG30" s="57"/>
      <c r="CDH30" s="57"/>
      <c r="CDI30" s="57"/>
      <c r="CDJ30" s="57"/>
      <c r="CDK30" s="57"/>
      <c r="CDL30" s="57"/>
      <c r="CDM30" s="57"/>
      <c r="CDN30" s="57"/>
      <c r="CDO30" s="57"/>
      <c r="CDP30" s="57"/>
      <c r="CDQ30" s="57"/>
      <c r="CDR30" s="57"/>
      <c r="CDS30" s="57"/>
      <c r="CDT30" s="57"/>
      <c r="CDU30" s="57"/>
      <c r="CDV30" s="57"/>
      <c r="CDW30" s="57"/>
      <c r="CDX30" s="57"/>
      <c r="CDY30" s="57"/>
      <c r="CDZ30" s="57"/>
      <c r="CEA30" s="57"/>
      <c r="CEB30" s="57"/>
      <c r="CEC30" s="57"/>
      <c r="CED30" s="57"/>
      <c r="CEE30" s="57"/>
      <c r="CEF30" s="57"/>
      <c r="CEG30" s="57"/>
      <c r="CEH30" s="57"/>
      <c r="CEI30" s="57"/>
      <c r="CEJ30" s="57"/>
      <c r="CEK30" s="57"/>
      <c r="CEL30" s="57"/>
      <c r="CEM30" s="57"/>
      <c r="CEN30" s="57"/>
      <c r="CEO30" s="57"/>
      <c r="CEP30" s="57"/>
      <c r="CEQ30" s="57"/>
      <c r="CER30" s="57"/>
      <c r="CES30" s="57"/>
      <c r="CET30" s="57"/>
      <c r="CEU30" s="57"/>
      <c r="CEV30" s="57"/>
      <c r="CEW30" s="57"/>
      <c r="CEX30" s="57"/>
      <c r="CEY30" s="57"/>
      <c r="CEZ30" s="57"/>
      <c r="CFA30" s="57"/>
      <c r="CFB30" s="57"/>
      <c r="CFC30" s="57"/>
      <c r="CFD30" s="57"/>
      <c r="CFE30" s="57"/>
      <c r="CFF30" s="57"/>
      <c r="CFG30" s="57"/>
      <c r="CFH30" s="57"/>
      <c r="CFI30" s="57"/>
      <c r="CFJ30" s="57"/>
      <c r="CFK30" s="57"/>
      <c r="CFL30" s="57"/>
      <c r="CFM30" s="57"/>
      <c r="CFN30" s="57"/>
      <c r="CFO30" s="57"/>
      <c r="CFP30" s="57"/>
      <c r="CFQ30" s="57"/>
      <c r="CFR30" s="57"/>
      <c r="CFS30" s="57"/>
      <c r="CFT30" s="57"/>
      <c r="CFU30" s="57"/>
      <c r="CFV30" s="57"/>
      <c r="CFW30" s="57"/>
      <c r="CFX30" s="57"/>
      <c r="CFY30" s="57"/>
      <c r="CFZ30" s="57"/>
      <c r="CGA30" s="57"/>
      <c r="CGB30" s="57"/>
      <c r="CGC30" s="57"/>
      <c r="CGD30" s="57"/>
      <c r="CGE30" s="57"/>
      <c r="CGF30" s="57"/>
      <c r="CGG30" s="57"/>
      <c r="CGH30" s="57"/>
      <c r="CGI30" s="57"/>
      <c r="CGJ30" s="57"/>
      <c r="CGK30" s="57"/>
      <c r="CGL30" s="57"/>
      <c r="CGM30" s="57"/>
      <c r="CGN30" s="57"/>
      <c r="CGO30" s="57"/>
      <c r="CGP30" s="57"/>
      <c r="CGQ30" s="57"/>
      <c r="CGR30" s="57"/>
      <c r="CGS30" s="57"/>
      <c r="CGT30" s="57"/>
      <c r="CGU30" s="57"/>
      <c r="CGV30" s="57"/>
      <c r="CGW30" s="57"/>
      <c r="CGX30" s="57"/>
      <c r="CGY30" s="57"/>
      <c r="CGZ30" s="57"/>
      <c r="CHA30" s="57"/>
      <c r="CHB30" s="57"/>
      <c r="CHC30" s="57"/>
      <c r="CHD30" s="57"/>
      <c r="CHE30" s="57"/>
      <c r="CHF30" s="57"/>
      <c r="CHG30" s="57"/>
      <c r="CHH30" s="57"/>
      <c r="CHI30" s="57"/>
      <c r="CHJ30" s="57"/>
      <c r="CHK30" s="57"/>
      <c r="CHL30" s="57"/>
      <c r="CHM30" s="57"/>
      <c r="CHN30" s="57"/>
      <c r="CHO30" s="57"/>
      <c r="CHP30" s="57"/>
      <c r="CHQ30" s="57"/>
      <c r="CHR30" s="57"/>
      <c r="CHS30" s="57"/>
      <c r="CHT30" s="57"/>
      <c r="CHU30" s="57"/>
      <c r="CHV30" s="57"/>
      <c r="CHW30" s="57"/>
      <c r="CHX30" s="57"/>
      <c r="CHY30" s="57"/>
      <c r="CHZ30" s="57"/>
      <c r="CIA30" s="57"/>
      <c r="CIB30" s="57"/>
      <c r="CIC30" s="57"/>
      <c r="CID30" s="57"/>
      <c r="CIE30" s="57"/>
      <c r="CIF30" s="57"/>
      <c r="CIG30" s="57"/>
      <c r="CIH30" s="57"/>
      <c r="CII30" s="57"/>
      <c r="CIJ30" s="57"/>
      <c r="CIK30" s="57"/>
      <c r="CIL30" s="57"/>
      <c r="CIM30" s="57"/>
      <c r="CIN30" s="57"/>
      <c r="CIO30" s="57"/>
      <c r="CIP30" s="57"/>
      <c r="CIQ30" s="57"/>
      <c r="CIR30" s="57"/>
      <c r="CIS30" s="57"/>
      <c r="CIT30" s="57"/>
      <c r="CIU30" s="57"/>
      <c r="CIV30" s="57"/>
      <c r="CIW30" s="57"/>
      <c r="CIX30" s="57"/>
      <c r="CIY30" s="57"/>
      <c r="CIZ30" s="57"/>
      <c r="CJA30" s="57"/>
      <c r="CJB30" s="57"/>
      <c r="CJC30" s="57"/>
      <c r="CJD30" s="57"/>
      <c r="CJE30" s="57"/>
      <c r="CJF30" s="57"/>
      <c r="CJG30" s="57"/>
      <c r="CJH30" s="57"/>
      <c r="CJI30" s="57"/>
      <c r="CJJ30" s="57"/>
      <c r="CJK30" s="57"/>
      <c r="CJL30" s="57"/>
      <c r="CJM30" s="57"/>
      <c r="CJN30" s="57"/>
      <c r="CJO30" s="57"/>
      <c r="CJP30" s="57"/>
      <c r="CJQ30" s="57"/>
      <c r="CJR30" s="57"/>
      <c r="CJS30" s="57"/>
      <c r="CJT30" s="57"/>
      <c r="CJU30" s="57"/>
      <c r="CJV30" s="57"/>
      <c r="CJW30" s="57"/>
      <c r="CJX30" s="57"/>
      <c r="CJY30" s="57"/>
      <c r="CJZ30" s="57"/>
      <c r="CKA30" s="57"/>
      <c r="CKB30" s="57"/>
      <c r="CKC30" s="57"/>
      <c r="CKD30" s="57"/>
      <c r="CKE30" s="57"/>
      <c r="CKF30" s="57"/>
      <c r="CKG30" s="57"/>
      <c r="CKH30" s="57"/>
      <c r="CKI30" s="57"/>
      <c r="CKJ30" s="57"/>
      <c r="CKK30" s="57"/>
      <c r="CKL30" s="57"/>
      <c r="CKM30" s="57"/>
      <c r="CKN30" s="57"/>
      <c r="CKO30" s="57"/>
      <c r="CKP30" s="57"/>
      <c r="CKQ30" s="57"/>
      <c r="CKR30" s="57"/>
      <c r="CKS30" s="57"/>
      <c r="CKT30" s="57"/>
      <c r="CKU30" s="57"/>
      <c r="CKV30" s="57"/>
      <c r="CKW30" s="57"/>
      <c r="CKX30" s="57"/>
      <c r="CKY30" s="57"/>
      <c r="CKZ30" s="57"/>
      <c r="CLA30" s="57"/>
      <c r="CLB30" s="57"/>
      <c r="CLC30" s="57"/>
      <c r="CLD30" s="57"/>
      <c r="CLE30" s="57"/>
      <c r="CLF30" s="57"/>
      <c r="CLG30" s="57"/>
      <c r="CLH30" s="57"/>
      <c r="CLI30" s="57"/>
      <c r="CLJ30" s="57"/>
      <c r="CLK30" s="57"/>
      <c r="CLL30" s="57"/>
      <c r="CLM30" s="57"/>
      <c r="CLN30" s="57"/>
      <c r="CLO30" s="57"/>
      <c r="CLP30" s="57"/>
      <c r="CLQ30" s="57"/>
      <c r="CLR30" s="57"/>
      <c r="CLS30" s="57"/>
      <c r="CLT30" s="57"/>
      <c r="CLU30" s="57"/>
      <c r="CLV30" s="57"/>
      <c r="CLW30" s="57"/>
      <c r="CLX30" s="57"/>
      <c r="CLY30" s="57"/>
      <c r="CLZ30" s="57"/>
      <c r="CMA30" s="57"/>
      <c r="CMB30" s="57"/>
      <c r="CMC30" s="57"/>
      <c r="CMD30" s="57"/>
      <c r="CME30" s="57"/>
      <c r="CMF30" s="57"/>
      <c r="CMG30" s="57"/>
      <c r="CMH30" s="57"/>
      <c r="CMI30" s="57"/>
      <c r="CMJ30" s="57"/>
      <c r="CMK30" s="57"/>
      <c r="CML30" s="57"/>
      <c r="CMM30" s="57"/>
      <c r="CMN30" s="57"/>
      <c r="CMO30" s="57"/>
      <c r="CMP30" s="57"/>
      <c r="CMQ30" s="57"/>
      <c r="CMR30" s="57"/>
      <c r="CMS30" s="57"/>
      <c r="CMT30" s="57"/>
      <c r="CMU30" s="57"/>
      <c r="CMV30" s="57"/>
      <c r="CMW30" s="57"/>
      <c r="CMX30" s="57"/>
      <c r="CMY30" s="57"/>
      <c r="CMZ30" s="57"/>
      <c r="CNA30" s="57"/>
      <c r="CNB30" s="57"/>
      <c r="CNC30" s="57"/>
      <c r="CND30" s="57"/>
      <c r="CNE30" s="57"/>
      <c r="CNF30" s="57"/>
      <c r="CNG30" s="57"/>
      <c r="CNH30" s="57"/>
      <c r="CNI30" s="57"/>
      <c r="CNJ30" s="57"/>
      <c r="CNK30" s="57"/>
      <c r="CNL30" s="57"/>
      <c r="CNM30" s="57"/>
      <c r="CNN30" s="57"/>
      <c r="CNO30" s="57"/>
      <c r="CNP30" s="57"/>
      <c r="CNQ30" s="57"/>
      <c r="CNR30" s="57"/>
      <c r="CNS30" s="57"/>
      <c r="CNT30" s="57"/>
      <c r="CNU30" s="57"/>
      <c r="CNV30" s="57"/>
      <c r="CNW30" s="57"/>
      <c r="CNX30" s="57"/>
      <c r="CNY30" s="57"/>
      <c r="CNZ30" s="57"/>
      <c r="COA30" s="57"/>
      <c r="COB30" s="57"/>
      <c r="COC30" s="57"/>
      <c r="COD30" s="57"/>
      <c r="COE30" s="57"/>
      <c r="COF30" s="57"/>
      <c r="COG30" s="57"/>
      <c r="COH30" s="57"/>
      <c r="COI30" s="57"/>
      <c r="COJ30" s="57"/>
      <c r="COK30" s="57"/>
      <c r="COL30" s="57"/>
      <c r="COM30" s="57"/>
      <c r="CON30" s="57"/>
      <c r="COO30" s="57"/>
      <c r="COP30" s="57"/>
      <c r="COQ30" s="57"/>
      <c r="COR30" s="57"/>
      <c r="COS30" s="57"/>
      <c r="COT30" s="57"/>
      <c r="COU30" s="57"/>
      <c r="COV30" s="57"/>
      <c r="COW30" s="57"/>
      <c r="COX30" s="57"/>
      <c r="COY30" s="57"/>
      <c r="COZ30" s="57"/>
      <c r="CPA30" s="57"/>
      <c r="CPB30" s="57"/>
      <c r="CPC30" s="57"/>
      <c r="CPD30" s="57"/>
      <c r="CPE30" s="57"/>
      <c r="CPF30" s="57"/>
      <c r="CPG30" s="57"/>
      <c r="CPH30" s="57"/>
      <c r="CPI30" s="57"/>
      <c r="CPJ30" s="57"/>
      <c r="CPK30" s="57"/>
      <c r="CPL30" s="57"/>
      <c r="CPM30" s="57"/>
      <c r="CPN30" s="57"/>
      <c r="CPO30" s="57"/>
      <c r="CPP30" s="57"/>
      <c r="CPQ30" s="57"/>
      <c r="CPR30" s="57"/>
      <c r="CPS30" s="57"/>
      <c r="CPT30" s="57"/>
      <c r="CPU30" s="57"/>
      <c r="CPV30" s="57"/>
      <c r="CPW30" s="57"/>
      <c r="CPX30" s="57"/>
      <c r="CPY30" s="57"/>
      <c r="CPZ30" s="57"/>
      <c r="CQA30" s="57"/>
      <c r="CQB30" s="57"/>
      <c r="CQC30" s="57"/>
      <c r="CQD30" s="57"/>
      <c r="CQE30" s="57"/>
      <c r="CQF30" s="57"/>
      <c r="CQG30" s="57"/>
      <c r="CQH30" s="57"/>
      <c r="CQI30" s="57"/>
      <c r="CQJ30" s="57"/>
      <c r="CQK30" s="57"/>
      <c r="CQL30" s="57"/>
      <c r="CQM30" s="57"/>
      <c r="CQN30" s="57"/>
      <c r="CQO30" s="57"/>
      <c r="CQP30" s="57"/>
      <c r="CQQ30" s="57"/>
      <c r="CQR30" s="57"/>
      <c r="CQS30" s="57"/>
      <c r="CQT30" s="57"/>
      <c r="CQU30" s="57"/>
      <c r="CQV30" s="57"/>
      <c r="CQW30" s="57"/>
      <c r="CQX30" s="57"/>
      <c r="CQY30" s="57"/>
      <c r="CQZ30" s="57"/>
      <c r="CRA30" s="57"/>
      <c r="CRB30" s="57"/>
      <c r="CRC30" s="57"/>
      <c r="CRD30" s="57"/>
      <c r="CRE30" s="57"/>
      <c r="CRF30" s="57"/>
      <c r="CRG30" s="57"/>
      <c r="CRH30" s="57"/>
      <c r="CRI30" s="57"/>
      <c r="CRJ30" s="57"/>
      <c r="CRK30" s="57"/>
      <c r="CRL30" s="57"/>
      <c r="CRM30" s="57"/>
      <c r="CRN30" s="57"/>
      <c r="CRO30" s="57"/>
      <c r="CRP30" s="57"/>
      <c r="CRQ30" s="57"/>
      <c r="CRR30" s="57"/>
      <c r="CRS30" s="57"/>
      <c r="CRT30" s="57"/>
      <c r="CRU30" s="57"/>
      <c r="CRV30" s="57"/>
      <c r="CRW30" s="57"/>
      <c r="CRX30" s="57"/>
      <c r="CRY30" s="57"/>
      <c r="CRZ30" s="57"/>
      <c r="CSA30" s="57"/>
      <c r="CSB30" s="57"/>
      <c r="CSC30" s="57"/>
      <c r="CSD30" s="57"/>
      <c r="CSE30" s="57"/>
      <c r="CSF30" s="57"/>
      <c r="CSG30" s="57"/>
      <c r="CSH30" s="57"/>
      <c r="CSI30" s="57"/>
      <c r="CSJ30" s="57"/>
      <c r="CSK30" s="57"/>
      <c r="CSL30" s="57"/>
      <c r="CSM30" s="57"/>
      <c r="CSN30" s="57"/>
      <c r="CSO30" s="57"/>
      <c r="CSP30" s="57"/>
      <c r="CSQ30" s="57"/>
      <c r="CSR30" s="57"/>
      <c r="CSS30" s="57"/>
      <c r="CST30" s="57"/>
      <c r="CSU30" s="57"/>
      <c r="CSV30" s="57"/>
      <c r="CSW30" s="57"/>
      <c r="CSX30" s="57"/>
      <c r="CSY30" s="57"/>
      <c r="CSZ30" s="57"/>
      <c r="CTA30" s="57"/>
      <c r="CTB30" s="57"/>
      <c r="CTC30" s="57"/>
      <c r="CTD30" s="57"/>
      <c r="CTE30" s="57"/>
      <c r="CTF30" s="57"/>
      <c r="CTG30" s="57"/>
      <c r="CTH30" s="57"/>
      <c r="CTI30" s="57"/>
      <c r="CTJ30" s="57"/>
      <c r="CTK30" s="57"/>
      <c r="CTL30" s="57"/>
      <c r="CTM30" s="57"/>
      <c r="CTN30" s="57"/>
      <c r="CTO30" s="57"/>
      <c r="CTP30" s="57"/>
      <c r="CTQ30" s="57"/>
      <c r="CTR30" s="57"/>
      <c r="CTS30" s="57"/>
      <c r="CTT30" s="57"/>
      <c r="CTU30" s="57"/>
      <c r="CTV30" s="57"/>
      <c r="CTW30" s="57"/>
      <c r="CTX30" s="57"/>
      <c r="CTY30" s="57"/>
      <c r="CTZ30" s="57"/>
      <c r="CUA30" s="57"/>
      <c r="CUB30" s="57"/>
      <c r="CUC30" s="57"/>
      <c r="CUD30" s="57"/>
      <c r="CUE30" s="57"/>
      <c r="CUF30" s="57"/>
      <c r="CUG30" s="57"/>
      <c r="CUH30" s="57"/>
      <c r="CUI30" s="57"/>
      <c r="CUJ30" s="57"/>
      <c r="CUK30" s="57"/>
      <c r="CUL30" s="57"/>
      <c r="CUM30" s="57"/>
      <c r="CUN30" s="57"/>
      <c r="CUO30" s="57"/>
      <c r="CUP30" s="57"/>
      <c r="CUQ30" s="57"/>
      <c r="CUR30" s="57"/>
      <c r="CUS30" s="57"/>
      <c r="CUT30" s="57"/>
      <c r="CUU30" s="57"/>
      <c r="CUV30" s="57"/>
      <c r="CUW30" s="57"/>
      <c r="CUX30" s="57"/>
      <c r="CUY30" s="57"/>
      <c r="CUZ30" s="57"/>
      <c r="CVA30" s="57"/>
      <c r="CVB30" s="57"/>
      <c r="CVC30" s="57"/>
      <c r="CVD30" s="57"/>
      <c r="CVE30" s="57"/>
      <c r="CVF30" s="57"/>
      <c r="CVG30" s="57"/>
      <c r="CVH30" s="57"/>
      <c r="CVI30" s="57"/>
      <c r="CVJ30" s="57"/>
      <c r="CVK30" s="57"/>
      <c r="CVL30" s="57"/>
      <c r="CVM30" s="57"/>
      <c r="CVN30" s="57"/>
      <c r="CVO30" s="57"/>
      <c r="CVP30" s="57"/>
      <c r="CVQ30" s="57"/>
      <c r="CVR30" s="57"/>
      <c r="CVS30" s="57"/>
      <c r="CVT30" s="57"/>
      <c r="CVU30" s="57"/>
      <c r="CVV30" s="57"/>
      <c r="CVW30" s="57"/>
      <c r="CVX30" s="57"/>
      <c r="CVY30" s="57"/>
      <c r="CVZ30" s="57"/>
      <c r="CWA30" s="57"/>
      <c r="CWB30" s="57"/>
      <c r="CWC30" s="57"/>
      <c r="CWD30" s="57"/>
      <c r="CWE30" s="57"/>
      <c r="CWF30" s="57"/>
      <c r="CWG30" s="57"/>
      <c r="CWH30" s="57"/>
      <c r="CWI30" s="57"/>
      <c r="CWJ30" s="57"/>
      <c r="CWK30" s="57"/>
      <c r="CWL30" s="57"/>
      <c r="CWM30" s="57"/>
      <c r="CWN30" s="57"/>
      <c r="CWO30" s="57"/>
      <c r="CWP30" s="57"/>
      <c r="CWQ30" s="57"/>
      <c r="CWR30" s="57"/>
      <c r="CWS30" s="57"/>
      <c r="CWT30" s="57"/>
      <c r="CWU30" s="57"/>
      <c r="CWV30" s="57"/>
      <c r="CWW30" s="57"/>
      <c r="CWX30" s="57"/>
      <c r="CWY30" s="57"/>
      <c r="CWZ30" s="57"/>
      <c r="CXA30" s="57"/>
      <c r="CXB30" s="57"/>
      <c r="CXC30" s="57"/>
      <c r="CXD30" s="57"/>
      <c r="CXE30" s="57"/>
      <c r="CXF30" s="57"/>
      <c r="CXG30" s="57"/>
      <c r="CXH30" s="57"/>
      <c r="CXI30" s="57"/>
      <c r="CXJ30" s="57"/>
      <c r="CXK30" s="57"/>
      <c r="CXL30" s="57"/>
      <c r="CXM30" s="57"/>
      <c r="CXN30" s="57"/>
      <c r="CXO30" s="57"/>
      <c r="CXP30" s="57"/>
      <c r="CXQ30" s="57"/>
      <c r="CXR30" s="57"/>
      <c r="CXS30" s="57"/>
      <c r="CXT30" s="57"/>
      <c r="CXU30" s="57"/>
      <c r="CXV30" s="57"/>
      <c r="CXW30" s="57"/>
      <c r="CXX30" s="57"/>
      <c r="CXY30" s="57"/>
      <c r="CXZ30" s="57"/>
      <c r="CYA30" s="57"/>
      <c r="CYB30" s="57"/>
      <c r="CYC30" s="57"/>
      <c r="CYD30" s="57"/>
      <c r="CYE30" s="57"/>
      <c r="CYF30" s="57"/>
      <c r="CYG30" s="57"/>
      <c r="CYH30" s="57"/>
      <c r="CYI30" s="57"/>
      <c r="CYJ30" s="57"/>
      <c r="CYK30" s="57"/>
      <c r="CYL30" s="57"/>
      <c r="CYM30" s="57"/>
      <c r="CYN30" s="57"/>
      <c r="CYO30" s="57"/>
      <c r="CYP30" s="57"/>
      <c r="CYQ30" s="57"/>
      <c r="CYR30" s="57"/>
      <c r="CYS30" s="57"/>
      <c r="CYT30" s="57"/>
      <c r="CYU30" s="57"/>
      <c r="CYV30" s="57"/>
      <c r="CYW30" s="57"/>
      <c r="CYX30" s="57"/>
      <c r="CYY30" s="57"/>
      <c r="CYZ30" s="57"/>
      <c r="CZA30" s="57"/>
      <c r="CZB30" s="57"/>
      <c r="CZC30" s="57"/>
      <c r="CZD30" s="57"/>
      <c r="CZE30" s="57"/>
      <c r="CZF30" s="57"/>
      <c r="CZG30" s="57"/>
      <c r="CZH30" s="57"/>
      <c r="CZI30" s="57"/>
      <c r="CZJ30" s="57"/>
      <c r="CZK30" s="57"/>
      <c r="CZL30" s="57"/>
      <c r="CZM30" s="57"/>
      <c r="CZN30" s="57"/>
      <c r="CZO30" s="57"/>
      <c r="CZP30" s="57"/>
      <c r="CZQ30" s="57"/>
      <c r="CZR30" s="57"/>
      <c r="CZS30" s="57"/>
      <c r="CZT30" s="57"/>
      <c r="CZU30" s="57"/>
      <c r="CZV30" s="57"/>
      <c r="CZW30" s="57"/>
      <c r="CZX30" s="57"/>
      <c r="CZY30" s="57"/>
      <c r="CZZ30" s="57"/>
      <c r="DAA30" s="57"/>
      <c r="DAB30" s="57"/>
      <c r="DAC30" s="57"/>
      <c r="DAD30" s="57"/>
      <c r="DAE30" s="57"/>
      <c r="DAF30" s="57"/>
      <c r="DAG30" s="57"/>
      <c r="DAH30" s="57"/>
      <c r="DAI30" s="57"/>
      <c r="DAJ30" s="57"/>
      <c r="DAK30" s="57"/>
      <c r="DAL30" s="57"/>
      <c r="DAM30" s="57"/>
      <c r="DAN30" s="57"/>
      <c r="DAO30" s="57"/>
      <c r="DAP30" s="57"/>
      <c r="DAQ30" s="57"/>
      <c r="DAR30" s="57"/>
      <c r="DAS30" s="57"/>
      <c r="DAT30" s="57"/>
      <c r="DAU30" s="57"/>
      <c r="DAV30" s="57"/>
      <c r="DAW30" s="57"/>
      <c r="DAX30" s="57"/>
      <c r="DAY30" s="57"/>
      <c r="DAZ30" s="57"/>
      <c r="DBA30" s="57"/>
      <c r="DBB30" s="57"/>
      <c r="DBC30" s="57"/>
      <c r="DBD30" s="57"/>
      <c r="DBE30" s="57"/>
      <c r="DBF30" s="57"/>
      <c r="DBG30" s="57"/>
      <c r="DBH30" s="57"/>
      <c r="DBI30" s="57"/>
      <c r="DBJ30" s="57"/>
      <c r="DBK30" s="57"/>
      <c r="DBL30" s="57"/>
      <c r="DBM30" s="57"/>
      <c r="DBN30" s="57"/>
      <c r="DBO30" s="57"/>
      <c r="DBP30" s="57"/>
      <c r="DBQ30" s="57"/>
      <c r="DBR30" s="57"/>
      <c r="DBS30" s="57"/>
      <c r="DBT30" s="57"/>
      <c r="DBU30" s="57"/>
      <c r="DBV30" s="57"/>
      <c r="DBW30" s="57"/>
      <c r="DBX30" s="57"/>
      <c r="DBY30" s="57"/>
      <c r="DBZ30" s="57"/>
      <c r="DCA30" s="57"/>
      <c r="DCB30" s="57"/>
      <c r="DCC30" s="57"/>
      <c r="DCD30" s="57"/>
      <c r="DCE30" s="57"/>
      <c r="DCF30" s="57"/>
      <c r="DCG30" s="57"/>
      <c r="DCH30" s="57"/>
      <c r="DCI30" s="57"/>
      <c r="DCJ30" s="57"/>
      <c r="DCK30" s="57"/>
      <c r="DCL30" s="57"/>
      <c r="DCM30" s="57"/>
      <c r="DCN30" s="57"/>
      <c r="DCO30" s="57"/>
      <c r="DCP30" s="57"/>
      <c r="DCQ30" s="57"/>
      <c r="DCR30" s="57"/>
      <c r="DCS30" s="57"/>
      <c r="DCT30" s="57"/>
      <c r="DCU30" s="57"/>
      <c r="DCV30" s="57"/>
      <c r="DCW30" s="57"/>
      <c r="DCX30" s="57"/>
      <c r="DCY30" s="57"/>
      <c r="DCZ30" s="57"/>
      <c r="DDA30" s="57"/>
      <c r="DDB30" s="57"/>
      <c r="DDC30" s="57"/>
      <c r="DDD30" s="57"/>
      <c r="DDE30" s="57"/>
      <c r="DDF30" s="57"/>
      <c r="DDG30" s="57"/>
      <c r="DDH30" s="57"/>
      <c r="DDI30" s="57"/>
      <c r="DDJ30" s="57"/>
      <c r="DDK30" s="57"/>
      <c r="DDL30" s="57"/>
      <c r="DDM30" s="57"/>
      <c r="DDN30" s="57"/>
      <c r="DDO30" s="57"/>
      <c r="DDP30" s="57"/>
      <c r="DDQ30" s="57"/>
      <c r="DDR30" s="57"/>
      <c r="DDS30" s="57"/>
      <c r="DDT30" s="57"/>
      <c r="DDU30" s="57"/>
      <c r="DDV30" s="57"/>
      <c r="DDW30" s="57"/>
      <c r="DDX30" s="57"/>
      <c r="DDY30" s="57"/>
      <c r="DDZ30" s="57"/>
      <c r="DEA30" s="57"/>
      <c r="DEB30" s="57"/>
      <c r="DEC30" s="57"/>
      <c r="DED30" s="57"/>
      <c r="DEE30" s="57"/>
      <c r="DEF30" s="57"/>
      <c r="DEG30" s="57"/>
      <c r="DEH30" s="57"/>
      <c r="DEI30" s="57"/>
      <c r="DEJ30" s="57"/>
      <c r="DEK30" s="57"/>
      <c r="DEL30" s="57"/>
      <c r="DEM30" s="57"/>
      <c r="DEN30" s="57"/>
      <c r="DEO30" s="57"/>
      <c r="DEP30" s="57"/>
      <c r="DEQ30" s="57"/>
      <c r="DER30" s="57"/>
      <c r="DES30" s="57"/>
      <c r="DET30" s="57"/>
      <c r="DEU30" s="57"/>
      <c r="DEV30" s="57"/>
      <c r="DEW30" s="57"/>
      <c r="DEX30" s="57"/>
      <c r="DEY30" s="57"/>
      <c r="DEZ30" s="57"/>
      <c r="DFA30" s="57"/>
      <c r="DFB30" s="57"/>
      <c r="DFC30" s="57"/>
      <c r="DFD30" s="57"/>
      <c r="DFE30" s="57"/>
      <c r="DFF30" s="57"/>
      <c r="DFG30" s="57"/>
      <c r="DFH30" s="57"/>
      <c r="DFI30" s="57"/>
      <c r="DFJ30" s="57"/>
      <c r="DFK30" s="57"/>
      <c r="DFL30" s="57"/>
      <c r="DFM30" s="57"/>
      <c r="DFN30" s="57"/>
      <c r="DFO30" s="57"/>
      <c r="DFP30" s="57"/>
      <c r="DFQ30" s="57"/>
      <c r="DFR30" s="57"/>
      <c r="DFS30" s="57"/>
      <c r="DFT30" s="57"/>
      <c r="DFU30" s="57"/>
      <c r="DFV30" s="57"/>
      <c r="DFW30" s="57"/>
      <c r="DFX30" s="57"/>
      <c r="DFY30" s="57"/>
      <c r="DFZ30" s="57"/>
      <c r="DGA30" s="57"/>
      <c r="DGB30" s="57"/>
      <c r="DGC30" s="57"/>
      <c r="DGD30" s="57"/>
      <c r="DGE30" s="57"/>
      <c r="DGF30" s="57"/>
      <c r="DGG30" s="57"/>
      <c r="DGH30" s="57"/>
      <c r="DGI30" s="57"/>
      <c r="DGJ30" s="57"/>
      <c r="DGK30" s="57"/>
      <c r="DGL30" s="57"/>
      <c r="DGM30" s="57"/>
      <c r="DGN30" s="57"/>
      <c r="DGO30" s="57"/>
      <c r="DGP30" s="57"/>
      <c r="DGQ30" s="57"/>
      <c r="DGR30" s="57"/>
      <c r="DGS30" s="57"/>
      <c r="DGT30" s="57"/>
      <c r="DGU30" s="57"/>
      <c r="DGV30" s="57"/>
      <c r="DGW30" s="57"/>
      <c r="DGX30" s="57"/>
      <c r="DGY30" s="57"/>
      <c r="DGZ30" s="57"/>
      <c r="DHA30" s="57"/>
      <c r="DHB30" s="57"/>
      <c r="DHC30" s="57"/>
      <c r="DHD30" s="57"/>
      <c r="DHE30" s="57"/>
      <c r="DHF30" s="57"/>
      <c r="DHG30" s="57"/>
      <c r="DHH30" s="57"/>
      <c r="DHI30" s="57"/>
      <c r="DHJ30" s="57"/>
      <c r="DHK30" s="57"/>
      <c r="DHL30" s="57"/>
      <c r="DHM30" s="57"/>
      <c r="DHN30" s="57"/>
      <c r="DHO30" s="57"/>
      <c r="DHP30" s="57"/>
      <c r="DHQ30" s="57"/>
      <c r="DHR30" s="57"/>
      <c r="DHS30" s="57"/>
      <c r="DHT30" s="57"/>
      <c r="DHU30" s="57"/>
      <c r="DHV30" s="57"/>
      <c r="DHW30" s="57"/>
      <c r="DHX30" s="57"/>
      <c r="DHY30" s="57"/>
      <c r="DHZ30" s="57"/>
      <c r="DIA30" s="57"/>
      <c r="DIB30" s="57"/>
      <c r="DIC30" s="57"/>
      <c r="DID30" s="57"/>
      <c r="DIE30" s="57"/>
      <c r="DIF30" s="57"/>
      <c r="DIG30" s="57"/>
      <c r="DIH30" s="57"/>
      <c r="DII30" s="57"/>
      <c r="DIJ30" s="57"/>
      <c r="DIK30" s="57"/>
      <c r="DIL30" s="57"/>
      <c r="DIM30" s="57"/>
      <c r="DIN30" s="57"/>
      <c r="DIO30" s="57"/>
      <c r="DIP30" s="57"/>
      <c r="DIQ30" s="57"/>
      <c r="DIR30" s="57"/>
      <c r="DIS30" s="57"/>
      <c r="DIT30" s="57"/>
      <c r="DIU30" s="57"/>
      <c r="DIV30" s="57"/>
      <c r="DIW30" s="57"/>
      <c r="DIX30" s="57"/>
      <c r="DIY30" s="57"/>
      <c r="DIZ30" s="57"/>
      <c r="DJA30" s="57"/>
      <c r="DJB30" s="57"/>
      <c r="DJC30" s="57"/>
      <c r="DJD30" s="57"/>
      <c r="DJE30" s="57"/>
      <c r="DJF30" s="57"/>
      <c r="DJG30" s="57"/>
      <c r="DJH30" s="57"/>
      <c r="DJI30" s="57"/>
      <c r="DJJ30" s="57"/>
      <c r="DJK30" s="57"/>
      <c r="DJL30" s="57"/>
      <c r="DJM30" s="57"/>
      <c r="DJN30" s="57"/>
      <c r="DJO30" s="57"/>
      <c r="DJP30" s="57"/>
      <c r="DJQ30" s="57"/>
      <c r="DJR30" s="57"/>
      <c r="DJS30" s="57"/>
      <c r="DJT30" s="57"/>
      <c r="DJU30" s="57"/>
      <c r="DJV30" s="57"/>
      <c r="DJW30" s="57"/>
      <c r="DJX30" s="57"/>
      <c r="DJY30" s="57"/>
      <c r="DJZ30" s="57"/>
      <c r="DKA30" s="57"/>
      <c r="DKB30" s="57"/>
      <c r="DKC30" s="57"/>
      <c r="DKD30" s="57"/>
      <c r="DKE30" s="57"/>
      <c r="DKF30" s="57"/>
      <c r="DKG30" s="57"/>
      <c r="DKH30" s="57"/>
      <c r="DKI30" s="57"/>
      <c r="DKJ30" s="57"/>
      <c r="DKK30" s="57"/>
      <c r="DKL30" s="57"/>
      <c r="DKM30" s="57"/>
      <c r="DKN30" s="57"/>
      <c r="DKO30" s="57"/>
      <c r="DKP30" s="57"/>
      <c r="DKQ30" s="57"/>
      <c r="DKR30" s="57"/>
      <c r="DKS30" s="57"/>
      <c r="DKT30" s="57"/>
      <c r="DKU30" s="57"/>
      <c r="DKV30" s="57"/>
      <c r="DKW30" s="57"/>
      <c r="DKX30" s="57"/>
      <c r="DKY30" s="57"/>
      <c r="DKZ30" s="57"/>
      <c r="DLA30" s="57"/>
      <c r="DLB30" s="57"/>
      <c r="DLC30" s="57"/>
      <c r="DLD30" s="57"/>
      <c r="DLE30" s="57"/>
      <c r="DLF30" s="57"/>
      <c r="DLG30" s="57"/>
      <c r="DLH30" s="57"/>
      <c r="DLI30" s="57"/>
      <c r="DLJ30" s="57"/>
      <c r="DLK30" s="57"/>
      <c r="DLL30" s="57"/>
      <c r="DLM30" s="57"/>
      <c r="DLN30" s="57"/>
      <c r="DLO30" s="57"/>
      <c r="DLP30" s="57"/>
      <c r="DLQ30" s="57"/>
      <c r="DLR30" s="57"/>
      <c r="DLS30" s="57"/>
      <c r="DLT30" s="57"/>
      <c r="DLU30" s="57"/>
      <c r="DLV30" s="57"/>
      <c r="DLW30" s="57"/>
      <c r="DLX30" s="57"/>
      <c r="DLY30" s="57"/>
      <c r="DLZ30" s="57"/>
      <c r="DMA30" s="57"/>
      <c r="DMB30" s="57"/>
      <c r="DMC30" s="57"/>
      <c r="DMD30" s="57"/>
      <c r="DME30" s="57"/>
      <c r="DMF30" s="57"/>
      <c r="DMG30" s="57"/>
      <c r="DMH30" s="57"/>
      <c r="DMI30" s="57"/>
      <c r="DMJ30" s="57"/>
      <c r="DMK30" s="57"/>
      <c r="DML30" s="57"/>
      <c r="DMM30" s="57"/>
      <c r="DMN30" s="57"/>
      <c r="DMO30" s="57"/>
      <c r="DMP30" s="57"/>
      <c r="DMQ30" s="57"/>
      <c r="DMR30" s="57"/>
      <c r="DMS30" s="57"/>
      <c r="DMT30" s="57"/>
      <c r="DMU30" s="57"/>
      <c r="DMV30" s="57"/>
      <c r="DMW30" s="57"/>
      <c r="DMX30" s="57"/>
      <c r="DMY30" s="57"/>
      <c r="DMZ30" s="57"/>
      <c r="DNA30" s="57"/>
      <c r="DNB30" s="57"/>
      <c r="DNC30" s="57"/>
      <c r="DND30" s="57"/>
      <c r="DNE30" s="57"/>
      <c r="DNF30" s="57"/>
      <c r="DNG30" s="57"/>
      <c r="DNH30" s="57"/>
      <c r="DNI30" s="57"/>
      <c r="DNJ30" s="57"/>
      <c r="DNK30" s="57"/>
      <c r="DNL30" s="57"/>
      <c r="DNM30" s="57"/>
      <c r="DNN30" s="57"/>
      <c r="DNO30" s="57"/>
      <c r="DNP30" s="57"/>
      <c r="DNQ30" s="57"/>
      <c r="DNR30" s="57"/>
      <c r="DNS30" s="57"/>
      <c r="DNT30" s="57"/>
      <c r="DNU30" s="57"/>
      <c r="DNV30" s="57"/>
      <c r="DNW30" s="57"/>
      <c r="DNX30" s="57"/>
      <c r="DNY30" s="57"/>
      <c r="DNZ30" s="57"/>
      <c r="DOA30" s="57"/>
      <c r="DOB30" s="57"/>
      <c r="DOC30" s="57"/>
      <c r="DOD30" s="57"/>
      <c r="DOE30" s="57"/>
      <c r="DOF30" s="57"/>
      <c r="DOG30" s="57"/>
      <c r="DOH30" s="57"/>
      <c r="DOI30" s="57"/>
      <c r="DOJ30" s="57"/>
      <c r="DOK30" s="57"/>
      <c r="DOL30" s="57"/>
      <c r="DOM30" s="57"/>
      <c r="DON30" s="57"/>
      <c r="DOO30" s="57"/>
      <c r="DOP30" s="57"/>
      <c r="DOQ30" s="57"/>
      <c r="DOR30" s="57"/>
      <c r="DOS30" s="57"/>
      <c r="DOT30" s="57"/>
      <c r="DOU30" s="57"/>
      <c r="DOV30" s="57"/>
      <c r="DOW30" s="57"/>
      <c r="DOX30" s="57"/>
      <c r="DOY30" s="57"/>
      <c r="DOZ30" s="57"/>
      <c r="DPA30" s="57"/>
      <c r="DPB30" s="57"/>
      <c r="DPC30" s="57"/>
      <c r="DPD30" s="57"/>
      <c r="DPE30" s="57"/>
      <c r="DPF30" s="57"/>
      <c r="DPG30" s="57"/>
      <c r="DPH30" s="57"/>
      <c r="DPI30" s="57"/>
      <c r="DPJ30" s="57"/>
      <c r="DPK30" s="57"/>
      <c r="DPL30" s="57"/>
      <c r="DPM30" s="57"/>
      <c r="DPN30" s="57"/>
      <c r="DPO30" s="57"/>
      <c r="DPP30" s="57"/>
      <c r="DPQ30" s="57"/>
      <c r="DPR30" s="57"/>
      <c r="DPS30" s="57"/>
      <c r="DPT30" s="57"/>
      <c r="DPU30" s="57"/>
      <c r="DPV30" s="57"/>
      <c r="DPW30" s="57"/>
      <c r="DPX30" s="57"/>
      <c r="DPY30" s="57"/>
      <c r="DPZ30" s="57"/>
      <c r="DQA30" s="57"/>
      <c r="DQB30" s="57"/>
      <c r="DQC30" s="57"/>
      <c r="DQD30" s="57"/>
      <c r="DQE30" s="57"/>
      <c r="DQF30" s="57"/>
      <c r="DQG30" s="57"/>
      <c r="DQH30" s="57"/>
      <c r="DQI30" s="57"/>
      <c r="DQJ30" s="57"/>
      <c r="DQK30" s="57"/>
      <c r="DQL30" s="57"/>
      <c r="DQM30" s="57"/>
      <c r="DQN30" s="57"/>
      <c r="DQO30" s="57"/>
      <c r="DQP30" s="57"/>
      <c r="DQQ30" s="57"/>
      <c r="DQR30" s="57"/>
      <c r="DQS30" s="57"/>
      <c r="DQT30" s="57"/>
      <c r="DQU30" s="57"/>
      <c r="DQV30" s="57"/>
      <c r="DQW30" s="57"/>
      <c r="DQX30" s="57"/>
      <c r="DQY30" s="57"/>
      <c r="DQZ30" s="57"/>
      <c r="DRA30" s="57"/>
      <c r="DRB30" s="57"/>
      <c r="DRC30" s="57"/>
      <c r="DRD30" s="57"/>
      <c r="DRE30" s="57"/>
      <c r="DRF30" s="57"/>
      <c r="DRG30" s="57"/>
      <c r="DRH30" s="57"/>
      <c r="DRI30" s="57"/>
      <c r="DRJ30" s="57"/>
      <c r="DRK30" s="57"/>
      <c r="DRL30" s="57"/>
      <c r="DRM30" s="57"/>
      <c r="DRN30" s="57"/>
      <c r="DRO30" s="57"/>
      <c r="DRP30" s="57"/>
      <c r="DRQ30" s="57"/>
      <c r="DRR30" s="57"/>
      <c r="DRS30" s="57"/>
      <c r="DRT30" s="57"/>
      <c r="DRU30" s="57"/>
      <c r="DRV30" s="57"/>
      <c r="DRW30" s="57"/>
      <c r="DRX30" s="57"/>
      <c r="DRY30" s="57"/>
      <c r="DRZ30" s="57"/>
      <c r="DSA30" s="57"/>
      <c r="DSB30" s="57"/>
      <c r="DSC30" s="57"/>
      <c r="DSD30" s="57"/>
      <c r="DSE30" s="57"/>
      <c r="DSF30" s="57"/>
      <c r="DSG30" s="57"/>
      <c r="DSH30" s="57"/>
      <c r="DSI30" s="57"/>
      <c r="DSJ30" s="57"/>
      <c r="DSK30" s="57"/>
      <c r="DSL30" s="57"/>
      <c r="DSM30" s="57"/>
      <c r="DSN30" s="57"/>
      <c r="DSO30" s="57"/>
      <c r="DSP30" s="57"/>
      <c r="DSQ30" s="57"/>
      <c r="DSR30" s="57"/>
      <c r="DSS30" s="57"/>
      <c r="DST30" s="57"/>
      <c r="DSU30" s="57"/>
      <c r="DSV30" s="57"/>
      <c r="DSW30" s="57"/>
      <c r="DSX30" s="57"/>
      <c r="DSY30" s="57"/>
      <c r="DSZ30" s="57"/>
      <c r="DTA30" s="57"/>
      <c r="DTB30" s="57"/>
      <c r="DTC30" s="57"/>
      <c r="DTD30" s="57"/>
      <c r="DTE30" s="57"/>
      <c r="DTF30" s="57"/>
      <c r="DTG30" s="57"/>
      <c r="DTH30" s="57"/>
      <c r="DTI30" s="57"/>
      <c r="DTJ30" s="57"/>
      <c r="DTK30" s="57"/>
      <c r="DTL30" s="57"/>
      <c r="DTM30" s="57"/>
      <c r="DTN30" s="57"/>
      <c r="DTO30" s="57"/>
      <c r="DTP30" s="57"/>
      <c r="DTQ30" s="57"/>
      <c r="DTR30" s="57"/>
      <c r="DTS30" s="57"/>
      <c r="DTT30" s="57"/>
      <c r="DTU30" s="57"/>
      <c r="DTV30" s="57"/>
      <c r="DTW30" s="57"/>
      <c r="DTX30" s="57"/>
      <c r="DTY30" s="57"/>
      <c r="DTZ30" s="57"/>
      <c r="DUA30" s="57"/>
      <c r="DUB30" s="57"/>
      <c r="DUC30" s="57"/>
      <c r="DUD30" s="57"/>
      <c r="DUE30" s="57"/>
      <c r="DUF30" s="57"/>
      <c r="DUG30" s="57"/>
      <c r="DUH30" s="57"/>
      <c r="DUI30" s="57"/>
      <c r="DUJ30" s="57"/>
      <c r="DUK30" s="57"/>
      <c r="DUL30" s="57"/>
      <c r="DUM30" s="57"/>
      <c r="DUN30" s="57"/>
      <c r="DUO30" s="57"/>
      <c r="DUP30" s="57"/>
      <c r="DUQ30" s="57"/>
      <c r="DUR30" s="57"/>
      <c r="DUS30" s="57"/>
      <c r="DUT30" s="57"/>
      <c r="DUU30" s="57"/>
      <c r="DUV30" s="57"/>
      <c r="DUW30" s="57"/>
      <c r="DUX30" s="57"/>
      <c r="DUY30" s="57"/>
      <c r="DUZ30" s="57"/>
      <c r="DVA30" s="57"/>
      <c r="DVB30" s="57"/>
      <c r="DVC30" s="57"/>
      <c r="DVD30" s="57"/>
      <c r="DVE30" s="57"/>
      <c r="DVF30" s="57"/>
      <c r="DVG30" s="57"/>
      <c r="DVH30" s="57"/>
      <c r="DVI30" s="57"/>
      <c r="DVJ30" s="57"/>
      <c r="DVK30" s="57"/>
      <c r="DVL30" s="57"/>
      <c r="DVM30" s="57"/>
      <c r="DVN30" s="57"/>
      <c r="DVO30" s="57"/>
      <c r="DVP30" s="57"/>
      <c r="DVQ30" s="57"/>
      <c r="DVR30" s="57"/>
      <c r="DVS30" s="57"/>
      <c r="DVT30" s="57"/>
      <c r="DVU30" s="57"/>
      <c r="DVV30" s="57"/>
      <c r="DVW30" s="57"/>
      <c r="DVX30" s="57"/>
      <c r="DVY30" s="57"/>
      <c r="DVZ30" s="57"/>
      <c r="DWA30" s="57"/>
      <c r="DWB30" s="57"/>
      <c r="DWC30" s="57"/>
      <c r="DWD30" s="57"/>
      <c r="DWE30" s="57"/>
      <c r="DWF30" s="57"/>
      <c r="DWG30" s="57"/>
      <c r="DWH30" s="57"/>
      <c r="DWI30" s="57"/>
      <c r="DWJ30" s="57"/>
      <c r="DWK30" s="57"/>
      <c r="DWL30" s="57"/>
      <c r="DWM30" s="57"/>
      <c r="DWN30" s="57"/>
      <c r="DWO30" s="57"/>
      <c r="DWP30" s="57"/>
      <c r="DWQ30" s="57"/>
      <c r="DWR30" s="57"/>
      <c r="DWS30" s="57"/>
      <c r="DWT30" s="57"/>
      <c r="DWU30" s="57"/>
      <c r="DWV30" s="57"/>
      <c r="DWW30" s="57"/>
      <c r="DWX30" s="57"/>
      <c r="DWY30" s="57"/>
      <c r="DWZ30" s="57"/>
      <c r="DXA30" s="57"/>
      <c r="DXB30" s="57"/>
      <c r="DXC30" s="57"/>
      <c r="DXD30" s="57"/>
      <c r="DXE30" s="57"/>
      <c r="DXF30" s="57"/>
      <c r="DXG30" s="57"/>
      <c r="DXH30" s="57"/>
      <c r="DXI30" s="57"/>
      <c r="DXJ30" s="57"/>
      <c r="DXK30" s="57"/>
      <c r="DXL30" s="57"/>
      <c r="DXM30" s="57"/>
      <c r="DXN30" s="57"/>
      <c r="DXO30" s="57"/>
      <c r="DXP30" s="57"/>
      <c r="DXQ30" s="57"/>
      <c r="DXR30" s="57"/>
      <c r="DXS30" s="57"/>
      <c r="DXT30" s="57"/>
      <c r="DXU30" s="57"/>
      <c r="DXV30" s="57"/>
      <c r="DXW30" s="57"/>
      <c r="DXX30" s="57"/>
      <c r="DXY30" s="57"/>
      <c r="DXZ30" s="57"/>
      <c r="DYA30" s="57"/>
      <c r="DYB30" s="57"/>
      <c r="DYC30" s="57"/>
      <c r="DYD30" s="57"/>
      <c r="DYE30" s="57"/>
      <c r="DYF30" s="57"/>
      <c r="DYG30" s="57"/>
      <c r="DYH30" s="57"/>
      <c r="DYI30" s="57"/>
      <c r="DYJ30" s="57"/>
      <c r="DYK30" s="57"/>
      <c r="DYL30" s="57"/>
      <c r="DYM30" s="57"/>
      <c r="DYN30" s="57"/>
      <c r="DYO30" s="57"/>
      <c r="DYP30" s="57"/>
      <c r="DYQ30" s="57"/>
      <c r="DYR30" s="57"/>
      <c r="DYS30" s="57"/>
      <c r="DYT30" s="57"/>
      <c r="DYU30" s="57"/>
      <c r="DYV30" s="57"/>
      <c r="DYW30" s="57"/>
      <c r="DYX30" s="57"/>
      <c r="DYY30" s="57"/>
      <c r="DYZ30" s="57"/>
      <c r="DZA30" s="57"/>
      <c r="DZB30" s="57"/>
      <c r="DZC30" s="57"/>
      <c r="DZD30" s="57"/>
      <c r="DZE30" s="57"/>
      <c r="DZF30" s="57"/>
      <c r="DZG30" s="57"/>
      <c r="DZH30" s="57"/>
      <c r="DZI30" s="57"/>
      <c r="DZJ30" s="57"/>
      <c r="DZK30" s="57"/>
      <c r="DZL30" s="57"/>
      <c r="DZM30" s="57"/>
      <c r="DZN30" s="57"/>
      <c r="DZO30" s="57"/>
      <c r="DZP30" s="57"/>
      <c r="DZQ30" s="57"/>
      <c r="DZR30" s="57"/>
      <c r="DZS30" s="57"/>
      <c r="DZT30" s="57"/>
      <c r="DZU30" s="57"/>
      <c r="DZV30" s="57"/>
      <c r="DZW30" s="57"/>
      <c r="DZX30" s="57"/>
      <c r="DZY30" s="57"/>
      <c r="DZZ30" s="57"/>
      <c r="EAA30" s="57"/>
      <c r="EAB30" s="57"/>
      <c r="EAC30" s="57"/>
      <c r="EAD30" s="57"/>
      <c r="EAE30" s="57"/>
      <c r="EAF30" s="57"/>
      <c r="EAG30" s="57"/>
      <c r="EAH30" s="57"/>
      <c r="EAI30" s="57"/>
      <c r="EAJ30" s="57"/>
      <c r="EAK30" s="57"/>
      <c r="EAL30" s="57"/>
      <c r="EAM30" s="57"/>
      <c r="EAN30" s="57"/>
      <c r="EAO30" s="57"/>
      <c r="EAP30" s="57"/>
      <c r="EAQ30" s="57"/>
      <c r="EAR30" s="57"/>
      <c r="EAS30" s="57"/>
      <c r="EAT30" s="57"/>
      <c r="EAU30" s="57"/>
      <c r="EAV30" s="57"/>
      <c r="EAW30" s="57"/>
      <c r="EAX30" s="57"/>
      <c r="EAY30" s="57"/>
      <c r="EAZ30" s="57"/>
      <c r="EBA30" s="57"/>
      <c r="EBB30" s="57"/>
      <c r="EBC30" s="57"/>
      <c r="EBD30" s="57"/>
      <c r="EBE30" s="57"/>
      <c r="EBF30" s="57"/>
      <c r="EBG30" s="57"/>
      <c r="EBH30" s="57"/>
      <c r="EBI30" s="57"/>
      <c r="EBJ30" s="57"/>
      <c r="EBK30" s="57"/>
      <c r="EBL30" s="57"/>
      <c r="EBM30" s="57"/>
      <c r="EBN30" s="57"/>
      <c r="EBO30" s="57"/>
      <c r="EBP30" s="57"/>
      <c r="EBQ30" s="57"/>
      <c r="EBR30" s="57"/>
      <c r="EBS30" s="57"/>
      <c r="EBT30" s="57"/>
      <c r="EBU30" s="57"/>
      <c r="EBV30" s="57"/>
      <c r="EBW30" s="57"/>
      <c r="EBX30" s="57"/>
      <c r="EBY30" s="57"/>
      <c r="EBZ30" s="57"/>
      <c r="ECA30" s="57"/>
      <c r="ECB30" s="57"/>
      <c r="ECC30" s="57"/>
      <c r="ECD30" s="57"/>
      <c r="ECE30" s="57"/>
      <c r="ECF30" s="57"/>
      <c r="ECG30" s="57"/>
      <c r="ECH30" s="57"/>
      <c r="ECI30" s="57"/>
      <c r="ECJ30" s="57"/>
      <c r="ECK30" s="57"/>
      <c r="ECL30" s="57"/>
      <c r="ECM30" s="57"/>
      <c r="ECN30" s="57"/>
      <c r="ECO30" s="57"/>
      <c r="ECP30" s="57"/>
      <c r="ECQ30" s="57"/>
      <c r="ECR30" s="57"/>
      <c r="ECS30" s="57"/>
      <c r="ECT30" s="57"/>
      <c r="ECU30" s="57"/>
      <c r="ECV30" s="57"/>
      <c r="ECW30" s="57"/>
      <c r="ECX30" s="57"/>
      <c r="ECY30" s="57"/>
      <c r="ECZ30" s="57"/>
      <c r="EDA30" s="57"/>
      <c r="EDB30" s="57"/>
      <c r="EDC30" s="57"/>
      <c r="EDD30" s="57"/>
      <c r="EDE30" s="57"/>
      <c r="EDF30" s="57"/>
      <c r="EDG30" s="57"/>
      <c r="EDH30" s="57"/>
      <c r="EDI30" s="57"/>
      <c r="EDJ30" s="57"/>
      <c r="EDK30" s="57"/>
      <c r="EDL30" s="57"/>
      <c r="EDM30" s="57"/>
      <c r="EDN30" s="57"/>
      <c r="EDO30" s="57"/>
      <c r="EDP30" s="57"/>
      <c r="EDQ30" s="57"/>
      <c r="EDR30" s="57"/>
      <c r="EDS30" s="57"/>
      <c r="EDT30" s="57"/>
      <c r="EDU30" s="57"/>
      <c r="EDV30" s="57"/>
      <c r="EDW30" s="57"/>
      <c r="EDX30" s="57"/>
      <c r="EDY30" s="57"/>
      <c r="EDZ30" s="57"/>
      <c r="EEA30" s="57"/>
      <c r="EEB30" s="57"/>
      <c r="EEC30" s="57"/>
      <c r="EED30" s="57"/>
      <c r="EEE30" s="57"/>
      <c r="EEF30" s="57"/>
      <c r="EEG30" s="57"/>
      <c r="EEH30" s="57"/>
      <c r="EEI30" s="57"/>
      <c r="EEJ30" s="57"/>
      <c r="EEK30" s="57"/>
      <c r="EEL30" s="57"/>
      <c r="EEM30" s="57"/>
      <c r="EEN30" s="57"/>
      <c r="EEO30" s="57"/>
      <c r="EEP30" s="57"/>
      <c r="EEQ30" s="57"/>
      <c r="EER30" s="57"/>
      <c r="EES30" s="57"/>
      <c r="EET30" s="57"/>
      <c r="EEU30" s="57"/>
      <c r="EEV30" s="57"/>
      <c r="EEW30" s="57"/>
      <c r="EEX30" s="57"/>
      <c r="EEY30" s="57"/>
      <c r="EEZ30" s="57"/>
      <c r="EFA30" s="57"/>
      <c r="EFB30" s="57"/>
      <c r="EFC30" s="57"/>
      <c r="EFD30" s="57"/>
      <c r="EFE30" s="57"/>
      <c r="EFF30" s="57"/>
      <c r="EFG30" s="57"/>
      <c r="EFH30" s="57"/>
      <c r="EFI30" s="57"/>
      <c r="EFJ30" s="57"/>
      <c r="EFK30" s="57"/>
      <c r="EFL30" s="57"/>
      <c r="EFM30" s="57"/>
      <c r="EFN30" s="57"/>
      <c r="EFO30" s="57"/>
      <c r="EFP30" s="57"/>
      <c r="EFQ30" s="57"/>
      <c r="EFR30" s="57"/>
      <c r="EFS30" s="57"/>
      <c r="EFT30" s="57"/>
      <c r="EFU30" s="57"/>
      <c r="EFV30" s="57"/>
      <c r="EFW30" s="57"/>
      <c r="EFX30" s="57"/>
      <c r="EFY30" s="57"/>
      <c r="EFZ30" s="57"/>
      <c r="EGA30" s="57"/>
      <c r="EGB30" s="57"/>
      <c r="EGC30" s="57"/>
      <c r="EGD30" s="57"/>
      <c r="EGE30" s="57"/>
      <c r="EGF30" s="57"/>
      <c r="EGG30" s="57"/>
      <c r="EGH30" s="57"/>
      <c r="EGI30" s="57"/>
      <c r="EGJ30" s="57"/>
      <c r="EGK30" s="57"/>
      <c r="EGL30" s="57"/>
      <c r="EGM30" s="57"/>
      <c r="EGN30" s="57"/>
      <c r="EGO30" s="57"/>
      <c r="EGP30" s="57"/>
      <c r="EGQ30" s="57"/>
      <c r="EGR30" s="57"/>
      <c r="EGS30" s="57"/>
      <c r="EGT30" s="57"/>
      <c r="EGU30" s="57"/>
      <c r="EGV30" s="57"/>
      <c r="EGW30" s="57"/>
      <c r="EGX30" s="57"/>
      <c r="EGY30" s="57"/>
      <c r="EGZ30" s="57"/>
      <c r="EHA30" s="57"/>
      <c r="EHB30" s="57"/>
      <c r="EHC30" s="57"/>
      <c r="EHD30" s="57"/>
      <c r="EHE30" s="57"/>
      <c r="EHF30" s="57"/>
      <c r="EHG30" s="57"/>
      <c r="EHH30" s="57"/>
      <c r="EHI30" s="57"/>
      <c r="EHJ30" s="57"/>
      <c r="EHK30" s="57"/>
      <c r="EHL30" s="57"/>
      <c r="EHM30" s="57"/>
      <c r="EHN30" s="57"/>
      <c r="EHO30" s="57"/>
      <c r="EHP30" s="57"/>
      <c r="EHQ30" s="57"/>
      <c r="EHR30" s="57"/>
      <c r="EHS30" s="57"/>
      <c r="EHT30" s="57"/>
      <c r="EHU30" s="57"/>
      <c r="EHV30" s="57"/>
      <c r="EHW30" s="57"/>
      <c r="EHX30" s="57"/>
      <c r="EHY30" s="57"/>
      <c r="EHZ30" s="57"/>
      <c r="EIA30" s="57"/>
      <c r="EIB30" s="57"/>
      <c r="EIC30" s="57"/>
      <c r="EID30" s="57"/>
      <c r="EIE30" s="57"/>
      <c r="EIF30" s="57"/>
      <c r="EIG30" s="57"/>
      <c r="EIH30" s="57"/>
      <c r="EII30" s="57"/>
      <c r="EIJ30" s="57"/>
      <c r="EIK30" s="57"/>
      <c r="EIL30" s="57"/>
      <c r="EIM30" s="57"/>
      <c r="EIN30" s="57"/>
      <c r="EIO30" s="57"/>
      <c r="EIP30" s="57"/>
      <c r="EIQ30" s="57"/>
      <c r="EIR30" s="57"/>
      <c r="EIS30" s="57"/>
      <c r="EIT30" s="57"/>
      <c r="EIU30" s="57"/>
      <c r="EIV30" s="57"/>
      <c r="EIW30" s="57"/>
      <c r="EIX30" s="57"/>
      <c r="EIY30" s="57"/>
      <c r="EIZ30" s="57"/>
      <c r="EJA30" s="57"/>
      <c r="EJB30" s="57"/>
      <c r="EJC30" s="57"/>
      <c r="EJD30" s="57"/>
      <c r="EJE30" s="57"/>
      <c r="EJF30" s="57"/>
      <c r="EJG30" s="57"/>
      <c r="EJH30" s="57"/>
      <c r="EJI30" s="57"/>
      <c r="EJJ30" s="57"/>
      <c r="EJK30" s="57"/>
      <c r="EJL30" s="57"/>
      <c r="EJM30" s="57"/>
      <c r="EJN30" s="57"/>
      <c r="EJO30" s="57"/>
      <c r="EJP30" s="57"/>
      <c r="EJQ30" s="57"/>
      <c r="EJR30" s="57"/>
      <c r="EJS30" s="57"/>
      <c r="EJT30" s="57"/>
      <c r="EJU30" s="57"/>
      <c r="EJV30" s="57"/>
      <c r="EJW30" s="57"/>
      <c r="EJX30" s="57"/>
      <c r="EJY30" s="57"/>
      <c r="EJZ30" s="57"/>
      <c r="EKA30" s="57"/>
      <c r="EKB30" s="57"/>
      <c r="EKC30" s="57"/>
      <c r="EKD30" s="57"/>
      <c r="EKE30" s="57"/>
      <c r="EKF30" s="57"/>
      <c r="EKG30" s="57"/>
      <c r="EKH30" s="57"/>
      <c r="EKI30" s="57"/>
      <c r="EKJ30" s="57"/>
      <c r="EKK30" s="57"/>
      <c r="EKL30" s="57"/>
      <c r="EKM30" s="57"/>
      <c r="EKN30" s="57"/>
      <c r="EKO30" s="57"/>
      <c r="EKP30" s="57"/>
      <c r="EKQ30" s="57"/>
      <c r="EKR30" s="57"/>
      <c r="EKS30" s="57"/>
      <c r="EKT30" s="57"/>
      <c r="EKU30" s="57"/>
      <c r="EKV30" s="57"/>
      <c r="EKW30" s="57"/>
      <c r="EKX30" s="57"/>
      <c r="EKY30" s="57"/>
      <c r="EKZ30" s="57"/>
      <c r="ELA30" s="57"/>
      <c r="ELB30" s="57"/>
      <c r="ELC30" s="57"/>
      <c r="ELD30" s="57"/>
      <c r="ELE30" s="57"/>
      <c r="ELF30" s="57"/>
      <c r="ELG30" s="57"/>
      <c r="ELH30" s="57"/>
      <c r="ELI30" s="57"/>
      <c r="ELJ30" s="57"/>
      <c r="ELK30" s="57"/>
      <c r="ELL30" s="57"/>
      <c r="ELM30" s="57"/>
      <c r="ELN30" s="57"/>
      <c r="ELO30" s="57"/>
      <c r="ELP30" s="57"/>
      <c r="ELQ30" s="57"/>
      <c r="ELR30" s="57"/>
      <c r="ELS30" s="57"/>
      <c r="ELT30" s="57"/>
      <c r="ELU30" s="57"/>
      <c r="ELV30" s="57"/>
      <c r="ELW30" s="57"/>
      <c r="ELX30" s="57"/>
      <c r="ELY30" s="57"/>
      <c r="ELZ30" s="57"/>
      <c r="EMA30" s="57"/>
      <c r="EMB30" s="57"/>
      <c r="EMC30" s="57"/>
      <c r="EMD30" s="57"/>
      <c r="EME30" s="57"/>
      <c r="EMF30" s="57"/>
      <c r="EMG30" s="57"/>
      <c r="EMH30" s="57"/>
      <c r="EMI30" s="57"/>
      <c r="EMJ30" s="57"/>
      <c r="EMK30" s="57"/>
      <c r="EML30" s="57"/>
      <c r="EMM30" s="57"/>
      <c r="EMN30" s="57"/>
      <c r="EMO30" s="57"/>
      <c r="EMP30" s="57"/>
      <c r="EMQ30" s="57"/>
      <c r="EMR30" s="57"/>
      <c r="EMS30" s="57"/>
      <c r="EMT30" s="57"/>
      <c r="EMU30" s="57"/>
      <c r="EMV30" s="57"/>
      <c r="EMW30" s="57"/>
      <c r="EMX30" s="57"/>
      <c r="EMY30" s="57"/>
      <c r="EMZ30" s="57"/>
      <c r="ENA30" s="57"/>
      <c r="ENB30" s="57"/>
      <c r="ENC30" s="57"/>
      <c r="END30" s="57"/>
      <c r="ENE30" s="57"/>
      <c r="ENF30" s="57"/>
      <c r="ENG30" s="57"/>
      <c r="ENH30" s="57"/>
      <c r="ENI30" s="57"/>
      <c r="ENJ30" s="57"/>
      <c r="ENK30" s="57"/>
      <c r="ENL30" s="57"/>
      <c r="ENM30" s="57"/>
      <c r="ENN30" s="57"/>
      <c r="ENO30" s="57"/>
      <c r="ENP30" s="57"/>
      <c r="ENQ30" s="57"/>
      <c r="ENR30" s="57"/>
      <c r="ENS30" s="57"/>
      <c r="ENT30" s="57"/>
      <c r="ENU30" s="57"/>
      <c r="ENV30" s="57"/>
      <c r="ENW30" s="57"/>
      <c r="ENX30" s="57"/>
      <c r="ENY30" s="57"/>
      <c r="ENZ30" s="57"/>
      <c r="EOA30" s="57"/>
      <c r="EOB30" s="57"/>
      <c r="EOC30" s="57"/>
      <c r="EOD30" s="57"/>
      <c r="EOE30" s="57"/>
      <c r="EOF30" s="57"/>
      <c r="EOG30" s="57"/>
      <c r="EOH30" s="57"/>
      <c r="EOI30" s="57"/>
      <c r="EOJ30" s="57"/>
      <c r="EOK30" s="57"/>
      <c r="EOL30" s="57"/>
      <c r="EOM30" s="57"/>
      <c r="EON30" s="57"/>
      <c r="EOO30" s="57"/>
      <c r="EOP30" s="57"/>
      <c r="EOQ30" s="57"/>
      <c r="EOR30" s="57"/>
      <c r="EOS30" s="57"/>
      <c r="EOT30" s="57"/>
      <c r="EOU30" s="57"/>
      <c r="EOV30" s="57"/>
      <c r="EOW30" s="57"/>
      <c r="EOX30" s="57"/>
      <c r="EOY30" s="57"/>
      <c r="EOZ30" s="57"/>
      <c r="EPA30" s="57"/>
      <c r="EPB30" s="57"/>
      <c r="EPC30" s="57"/>
      <c r="EPD30" s="57"/>
      <c r="EPE30" s="57"/>
      <c r="EPF30" s="57"/>
      <c r="EPG30" s="57"/>
      <c r="EPH30" s="57"/>
      <c r="EPI30" s="57"/>
      <c r="EPJ30" s="57"/>
      <c r="EPK30" s="57"/>
      <c r="EPL30" s="57"/>
      <c r="EPM30" s="57"/>
      <c r="EPN30" s="57"/>
      <c r="EPO30" s="57"/>
      <c r="EPP30" s="57"/>
      <c r="EPQ30" s="57"/>
      <c r="EPR30" s="57"/>
      <c r="EPS30" s="57"/>
      <c r="EPT30" s="57"/>
      <c r="EPU30" s="57"/>
      <c r="EPV30" s="57"/>
      <c r="EPW30" s="57"/>
      <c r="EPX30" s="57"/>
      <c r="EPY30" s="57"/>
      <c r="EPZ30" s="57"/>
      <c r="EQA30" s="57"/>
      <c r="EQB30" s="57"/>
      <c r="EQC30" s="57"/>
      <c r="EQD30" s="57"/>
      <c r="EQE30" s="57"/>
      <c r="EQF30" s="57"/>
      <c r="EQG30" s="57"/>
      <c r="EQH30" s="57"/>
      <c r="EQI30" s="57"/>
      <c r="EQJ30" s="57"/>
      <c r="EQK30" s="57"/>
      <c r="EQL30" s="57"/>
      <c r="EQM30" s="57"/>
      <c r="EQN30" s="57"/>
      <c r="EQO30" s="57"/>
      <c r="EQP30" s="57"/>
      <c r="EQQ30" s="57"/>
      <c r="EQR30" s="57"/>
      <c r="EQS30" s="57"/>
      <c r="EQT30" s="57"/>
      <c r="EQU30" s="57"/>
      <c r="EQV30" s="57"/>
      <c r="EQW30" s="57"/>
      <c r="EQX30" s="57"/>
      <c r="EQY30" s="57"/>
      <c r="EQZ30" s="57"/>
      <c r="ERA30" s="57"/>
      <c r="ERB30" s="57"/>
      <c r="ERC30" s="57"/>
      <c r="ERD30" s="57"/>
      <c r="ERE30" s="57"/>
      <c r="ERF30" s="57"/>
      <c r="ERG30" s="57"/>
      <c r="ERH30" s="57"/>
      <c r="ERI30" s="57"/>
      <c r="ERJ30" s="57"/>
      <c r="ERK30" s="57"/>
      <c r="ERL30" s="57"/>
      <c r="ERM30" s="57"/>
      <c r="ERN30" s="57"/>
      <c r="ERO30" s="57"/>
      <c r="ERP30" s="57"/>
      <c r="ERQ30" s="57"/>
      <c r="ERR30" s="57"/>
      <c r="ERS30" s="57"/>
      <c r="ERT30" s="57"/>
      <c r="ERU30" s="57"/>
      <c r="ERV30" s="57"/>
      <c r="ERW30" s="57"/>
      <c r="ERX30" s="57"/>
      <c r="ERY30" s="57"/>
      <c r="ERZ30" s="57"/>
      <c r="ESA30" s="57"/>
      <c r="ESB30" s="57"/>
      <c r="ESC30" s="57"/>
      <c r="ESD30" s="57"/>
      <c r="ESE30" s="57"/>
      <c r="ESF30" s="57"/>
      <c r="ESG30" s="57"/>
      <c r="ESH30" s="57"/>
      <c r="ESI30" s="57"/>
      <c r="ESJ30" s="57"/>
      <c r="ESK30" s="57"/>
      <c r="ESL30" s="57"/>
      <c r="ESM30" s="57"/>
      <c r="ESN30" s="57"/>
      <c r="ESO30" s="57"/>
      <c r="ESP30" s="57"/>
      <c r="ESQ30" s="57"/>
      <c r="ESR30" s="57"/>
      <c r="ESS30" s="57"/>
      <c r="EST30" s="57"/>
      <c r="ESU30" s="57"/>
      <c r="ESV30" s="57"/>
      <c r="ESW30" s="57"/>
      <c r="ESX30" s="57"/>
      <c r="ESY30" s="57"/>
      <c r="ESZ30" s="57"/>
      <c r="ETA30" s="57"/>
      <c r="ETB30" s="57"/>
      <c r="ETC30" s="57"/>
      <c r="ETD30" s="57"/>
      <c r="ETE30" s="57"/>
      <c r="ETF30" s="57"/>
      <c r="ETG30" s="57"/>
      <c r="ETH30" s="57"/>
      <c r="ETI30" s="57"/>
      <c r="ETJ30" s="57"/>
      <c r="ETK30" s="57"/>
      <c r="ETL30" s="57"/>
      <c r="ETM30" s="57"/>
      <c r="ETN30" s="57"/>
      <c r="ETO30" s="57"/>
      <c r="ETP30" s="57"/>
      <c r="ETQ30" s="57"/>
      <c r="ETR30" s="57"/>
      <c r="ETS30" s="57"/>
      <c r="ETT30" s="57"/>
      <c r="ETU30" s="57"/>
      <c r="ETV30" s="57"/>
      <c r="ETW30" s="57"/>
      <c r="ETX30" s="57"/>
      <c r="ETY30" s="57"/>
      <c r="ETZ30" s="57"/>
      <c r="EUA30" s="57"/>
      <c r="EUB30" s="57"/>
      <c r="EUC30" s="57"/>
      <c r="EUD30" s="57"/>
      <c r="EUE30" s="57"/>
      <c r="EUF30" s="57"/>
      <c r="EUG30" s="57"/>
      <c r="EUH30" s="57"/>
      <c r="EUI30" s="57"/>
      <c r="EUJ30" s="57"/>
      <c r="EUK30" s="57"/>
      <c r="EUL30" s="57"/>
      <c r="EUM30" s="57"/>
      <c r="EUN30" s="57"/>
      <c r="EUO30" s="57"/>
      <c r="EUP30" s="57"/>
      <c r="EUQ30" s="57"/>
      <c r="EUR30" s="57"/>
      <c r="EUS30" s="57"/>
      <c r="EUT30" s="57"/>
      <c r="EUU30" s="57"/>
      <c r="EUV30" s="57"/>
      <c r="EUW30" s="57"/>
      <c r="EUX30" s="57"/>
      <c r="EUY30" s="57"/>
      <c r="EUZ30" s="57"/>
      <c r="EVA30" s="57"/>
      <c r="EVB30" s="57"/>
      <c r="EVC30" s="57"/>
      <c r="EVD30" s="57"/>
      <c r="EVE30" s="57"/>
      <c r="EVF30" s="57"/>
      <c r="EVG30" s="57"/>
      <c r="EVH30" s="57"/>
      <c r="EVI30" s="57"/>
      <c r="EVJ30" s="57"/>
      <c r="EVK30" s="57"/>
      <c r="EVL30" s="57"/>
      <c r="EVM30" s="57"/>
      <c r="EVN30" s="57"/>
      <c r="EVO30" s="57"/>
      <c r="EVP30" s="57"/>
      <c r="EVQ30" s="57"/>
      <c r="EVR30" s="57"/>
      <c r="EVS30" s="57"/>
      <c r="EVT30" s="57"/>
      <c r="EVU30" s="57"/>
      <c r="EVV30" s="57"/>
      <c r="EVW30" s="57"/>
      <c r="EVX30" s="57"/>
      <c r="EVY30" s="57"/>
      <c r="EVZ30" s="57"/>
      <c r="EWA30" s="57"/>
      <c r="EWB30" s="57"/>
      <c r="EWC30" s="57"/>
      <c r="EWD30" s="57"/>
      <c r="EWE30" s="57"/>
      <c r="EWF30" s="57"/>
      <c r="EWG30" s="57"/>
      <c r="EWH30" s="57"/>
      <c r="EWI30" s="57"/>
      <c r="EWJ30" s="57"/>
      <c r="EWK30" s="57"/>
      <c r="EWL30" s="57"/>
      <c r="EWM30" s="57"/>
      <c r="EWN30" s="57"/>
      <c r="EWO30" s="57"/>
      <c r="EWP30" s="57"/>
      <c r="EWQ30" s="57"/>
      <c r="EWR30" s="57"/>
      <c r="EWS30" s="57"/>
      <c r="EWT30" s="57"/>
      <c r="EWU30" s="57"/>
      <c r="EWV30" s="57"/>
      <c r="EWW30" s="57"/>
      <c r="EWX30" s="57"/>
      <c r="EWY30" s="57"/>
      <c r="EWZ30" s="57"/>
      <c r="EXA30" s="57"/>
      <c r="EXB30" s="57"/>
      <c r="EXC30" s="57"/>
      <c r="EXD30" s="57"/>
      <c r="EXE30" s="57"/>
      <c r="EXF30" s="57"/>
      <c r="EXG30" s="57"/>
      <c r="EXH30" s="57"/>
      <c r="EXI30" s="57"/>
      <c r="EXJ30" s="57"/>
      <c r="EXK30" s="57"/>
      <c r="EXL30" s="57"/>
      <c r="EXM30" s="57"/>
      <c r="EXN30" s="57"/>
      <c r="EXO30" s="57"/>
      <c r="EXP30" s="57"/>
      <c r="EXQ30" s="57"/>
      <c r="EXR30" s="57"/>
      <c r="EXS30" s="57"/>
      <c r="EXT30" s="57"/>
      <c r="EXU30" s="57"/>
      <c r="EXV30" s="57"/>
      <c r="EXW30" s="57"/>
      <c r="EXX30" s="57"/>
      <c r="EXY30" s="57"/>
      <c r="EXZ30" s="57"/>
      <c r="EYA30" s="57"/>
      <c r="EYB30" s="57"/>
      <c r="EYC30" s="57"/>
      <c r="EYD30" s="57"/>
      <c r="EYE30" s="57"/>
      <c r="EYF30" s="57"/>
      <c r="EYG30" s="57"/>
      <c r="EYH30" s="57"/>
      <c r="EYI30" s="57"/>
      <c r="EYJ30" s="57"/>
      <c r="EYK30" s="57"/>
      <c r="EYL30" s="57"/>
      <c r="EYM30" s="57"/>
      <c r="EYN30" s="57"/>
      <c r="EYO30" s="57"/>
      <c r="EYP30" s="57"/>
      <c r="EYQ30" s="57"/>
      <c r="EYR30" s="57"/>
      <c r="EYS30" s="57"/>
      <c r="EYT30" s="57"/>
      <c r="EYU30" s="57"/>
      <c r="EYV30" s="57"/>
      <c r="EYW30" s="57"/>
      <c r="EYX30" s="57"/>
      <c r="EYY30" s="57"/>
      <c r="EYZ30" s="57"/>
      <c r="EZA30" s="57"/>
      <c r="EZB30" s="57"/>
      <c r="EZC30" s="57"/>
      <c r="EZD30" s="57"/>
      <c r="EZE30" s="57"/>
      <c r="EZF30" s="57"/>
      <c r="EZG30" s="57"/>
      <c r="EZH30" s="57"/>
      <c r="EZI30" s="57"/>
      <c r="EZJ30" s="57"/>
      <c r="EZK30" s="57"/>
      <c r="EZL30" s="57"/>
      <c r="EZM30" s="57"/>
      <c r="EZN30" s="57"/>
      <c r="EZO30" s="57"/>
      <c r="EZP30" s="57"/>
      <c r="EZQ30" s="57"/>
      <c r="EZR30" s="57"/>
      <c r="EZS30" s="57"/>
      <c r="EZT30" s="57"/>
      <c r="EZU30" s="57"/>
      <c r="EZV30" s="57"/>
      <c r="EZW30" s="57"/>
      <c r="EZX30" s="57"/>
      <c r="EZY30" s="57"/>
      <c r="EZZ30" s="57"/>
      <c r="FAA30" s="57"/>
      <c r="FAB30" s="57"/>
      <c r="FAC30" s="57"/>
      <c r="FAD30" s="57"/>
      <c r="FAE30" s="57"/>
      <c r="FAF30" s="57"/>
      <c r="FAG30" s="57"/>
      <c r="FAH30" s="57"/>
      <c r="FAI30" s="57"/>
      <c r="FAJ30" s="57"/>
      <c r="FAK30" s="57"/>
      <c r="FAL30" s="57"/>
      <c r="FAM30" s="57"/>
      <c r="FAN30" s="57"/>
      <c r="FAO30" s="57"/>
      <c r="FAP30" s="57"/>
      <c r="FAQ30" s="57"/>
      <c r="FAR30" s="57"/>
      <c r="FAS30" s="57"/>
      <c r="FAT30" s="57"/>
      <c r="FAU30" s="57"/>
      <c r="FAV30" s="57"/>
      <c r="FAW30" s="57"/>
      <c r="FAX30" s="57"/>
      <c r="FAY30" s="57"/>
      <c r="FAZ30" s="57"/>
      <c r="FBA30" s="57"/>
      <c r="FBB30" s="57"/>
      <c r="FBC30" s="57"/>
      <c r="FBD30" s="57"/>
      <c r="FBE30" s="57"/>
      <c r="FBF30" s="57"/>
      <c r="FBG30" s="57"/>
      <c r="FBH30" s="57"/>
      <c r="FBI30" s="57"/>
      <c r="FBJ30" s="57"/>
      <c r="FBK30" s="57"/>
      <c r="FBL30" s="57"/>
      <c r="FBM30" s="57"/>
      <c r="FBN30" s="57"/>
      <c r="FBO30" s="57"/>
      <c r="FBP30" s="57"/>
      <c r="FBQ30" s="57"/>
      <c r="FBR30" s="57"/>
      <c r="FBS30" s="57"/>
      <c r="FBT30" s="57"/>
      <c r="FBU30" s="57"/>
      <c r="FBV30" s="57"/>
      <c r="FBW30" s="57"/>
      <c r="FBX30" s="57"/>
      <c r="FBY30" s="57"/>
      <c r="FBZ30" s="57"/>
      <c r="FCA30" s="57"/>
      <c r="FCB30" s="57"/>
      <c r="FCC30" s="57"/>
      <c r="FCD30" s="57"/>
      <c r="FCE30" s="57"/>
      <c r="FCF30" s="57"/>
      <c r="FCG30" s="57"/>
      <c r="FCH30" s="57"/>
      <c r="FCI30" s="57"/>
      <c r="FCJ30" s="57"/>
      <c r="FCK30" s="57"/>
      <c r="FCL30" s="57"/>
      <c r="FCM30" s="57"/>
      <c r="FCN30" s="57"/>
      <c r="FCO30" s="57"/>
      <c r="FCP30" s="57"/>
      <c r="FCQ30" s="57"/>
      <c r="FCR30" s="57"/>
      <c r="FCS30" s="57"/>
      <c r="FCT30" s="57"/>
      <c r="FCU30" s="57"/>
      <c r="FCV30" s="57"/>
      <c r="FCW30" s="57"/>
      <c r="FCX30" s="57"/>
      <c r="FCY30" s="57"/>
      <c r="FCZ30" s="57"/>
      <c r="FDA30" s="57"/>
      <c r="FDB30" s="57"/>
      <c r="FDC30" s="57"/>
      <c r="FDD30" s="57"/>
      <c r="FDE30" s="57"/>
      <c r="FDF30" s="57"/>
      <c r="FDG30" s="57"/>
      <c r="FDH30" s="57"/>
      <c r="FDI30" s="57"/>
      <c r="FDJ30" s="57"/>
      <c r="FDK30" s="57"/>
      <c r="FDL30" s="57"/>
      <c r="FDM30" s="57"/>
      <c r="FDN30" s="57"/>
      <c r="FDO30" s="57"/>
      <c r="FDP30" s="57"/>
      <c r="FDQ30" s="57"/>
      <c r="FDR30" s="57"/>
      <c r="FDS30" s="57"/>
      <c r="FDT30" s="57"/>
      <c r="FDU30" s="57"/>
      <c r="FDV30" s="57"/>
      <c r="FDW30" s="57"/>
      <c r="FDX30" s="57"/>
      <c r="FDY30" s="57"/>
      <c r="FDZ30" s="57"/>
      <c r="FEA30" s="57"/>
      <c r="FEB30" s="57"/>
      <c r="FEC30" s="57"/>
      <c r="FED30" s="57"/>
      <c r="FEE30" s="57"/>
      <c r="FEF30" s="57"/>
      <c r="FEG30" s="57"/>
      <c r="FEH30" s="57"/>
      <c r="FEI30" s="57"/>
      <c r="FEJ30" s="57"/>
      <c r="FEK30" s="57"/>
      <c r="FEL30" s="57"/>
      <c r="FEM30" s="57"/>
      <c r="FEN30" s="57"/>
      <c r="FEO30" s="57"/>
      <c r="FEP30" s="57"/>
      <c r="FEQ30" s="57"/>
      <c r="FER30" s="57"/>
      <c r="FES30" s="57"/>
      <c r="FET30" s="57"/>
      <c r="FEU30" s="57"/>
      <c r="FEV30" s="57"/>
      <c r="FEW30" s="57"/>
      <c r="FEX30" s="57"/>
      <c r="FEY30" s="57"/>
      <c r="FEZ30" s="57"/>
      <c r="FFA30" s="57"/>
      <c r="FFB30" s="57"/>
      <c r="FFC30" s="57"/>
      <c r="FFD30" s="57"/>
      <c r="FFE30" s="57"/>
      <c r="FFF30" s="57"/>
      <c r="FFG30" s="57"/>
      <c r="FFH30" s="57"/>
      <c r="FFI30" s="57"/>
      <c r="FFJ30" s="57"/>
      <c r="FFK30" s="57"/>
      <c r="FFL30" s="57"/>
      <c r="FFM30" s="57"/>
      <c r="FFN30" s="57"/>
      <c r="FFO30" s="57"/>
      <c r="FFP30" s="57"/>
      <c r="FFQ30" s="57"/>
      <c r="FFR30" s="57"/>
      <c r="FFS30" s="57"/>
      <c r="FFT30" s="57"/>
      <c r="FFU30" s="57"/>
      <c r="FFV30" s="57"/>
      <c r="FFW30" s="57"/>
      <c r="FFX30" s="57"/>
      <c r="FFY30" s="57"/>
      <c r="FFZ30" s="57"/>
      <c r="FGA30" s="57"/>
      <c r="FGB30" s="57"/>
      <c r="FGC30" s="57"/>
      <c r="FGD30" s="57"/>
      <c r="FGE30" s="57"/>
      <c r="FGF30" s="57"/>
      <c r="FGG30" s="57"/>
      <c r="FGH30" s="57"/>
      <c r="FGI30" s="57"/>
      <c r="FGJ30" s="57"/>
      <c r="FGK30" s="57"/>
      <c r="FGL30" s="57"/>
      <c r="FGM30" s="57"/>
      <c r="FGN30" s="57"/>
      <c r="FGO30" s="57"/>
      <c r="FGP30" s="57"/>
      <c r="FGQ30" s="57"/>
      <c r="FGR30" s="57"/>
      <c r="FGS30" s="57"/>
      <c r="FGT30" s="57"/>
      <c r="FGU30" s="57"/>
      <c r="FGV30" s="57"/>
      <c r="FGW30" s="57"/>
      <c r="FGX30" s="57"/>
      <c r="FGY30" s="57"/>
      <c r="FGZ30" s="57"/>
      <c r="FHA30" s="57"/>
      <c r="FHB30" s="57"/>
      <c r="FHC30" s="57"/>
      <c r="FHD30" s="57"/>
      <c r="FHE30" s="57"/>
      <c r="FHF30" s="57"/>
      <c r="FHG30" s="57"/>
      <c r="FHH30" s="57"/>
      <c r="FHI30" s="57"/>
      <c r="FHJ30" s="57"/>
      <c r="FHK30" s="57"/>
      <c r="FHL30" s="57"/>
      <c r="FHM30" s="57"/>
      <c r="FHN30" s="57"/>
      <c r="FHO30" s="57"/>
      <c r="FHP30" s="57"/>
      <c r="FHQ30" s="57"/>
      <c r="FHR30" s="57"/>
      <c r="FHS30" s="57"/>
      <c r="FHT30" s="57"/>
      <c r="FHU30" s="57"/>
      <c r="FHV30" s="57"/>
      <c r="FHW30" s="57"/>
      <c r="FHX30" s="57"/>
      <c r="FHY30" s="57"/>
      <c r="FHZ30" s="57"/>
      <c r="FIA30" s="57"/>
      <c r="FIB30" s="57"/>
      <c r="FIC30" s="57"/>
      <c r="FID30" s="57"/>
      <c r="FIE30" s="57"/>
      <c r="FIF30" s="57"/>
      <c r="FIG30" s="57"/>
      <c r="FIH30" s="57"/>
      <c r="FII30" s="57"/>
      <c r="FIJ30" s="57"/>
      <c r="FIK30" s="57"/>
      <c r="FIL30" s="57"/>
      <c r="FIM30" s="57"/>
      <c r="FIN30" s="57"/>
      <c r="FIO30" s="57"/>
      <c r="FIP30" s="57"/>
      <c r="FIQ30" s="57"/>
      <c r="FIR30" s="57"/>
      <c r="FIS30" s="57"/>
      <c r="FIT30" s="57"/>
      <c r="FIU30" s="57"/>
      <c r="FIV30" s="57"/>
      <c r="FIW30" s="57"/>
      <c r="FIX30" s="57"/>
      <c r="FIY30" s="57"/>
      <c r="FIZ30" s="57"/>
      <c r="FJA30" s="57"/>
      <c r="FJB30" s="57"/>
      <c r="FJC30" s="57"/>
      <c r="FJD30" s="57"/>
      <c r="FJE30" s="57"/>
      <c r="FJF30" s="57"/>
      <c r="FJG30" s="57"/>
      <c r="FJH30" s="57"/>
      <c r="FJI30" s="57"/>
      <c r="FJJ30" s="57"/>
      <c r="FJK30" s="57"/>
      <c r="FJL30" s="57"/>
      <c r="FJM30" s="57"/>
      <c r="FJN30" s="57"/>
      <c r="FJO30" s="57"/>
      <c r="FJP30" s="57"/>
      <c r="FJQ30" s="57"/>
      <c r="FJR30" s="57"/>
      <c r="FJS30" s="57"/>
      <c r="FJT30" s="57"/>
      <c r="FJU30" s="57"/>
      <c r="FJV30" s="57"/>
      <c r="FJW30" s="57"/>
      <c r="FJX30" s="57"/>
      <c r="FJY30" s="57"/>
      <c r="FJZ30" s="57"/>
      <c r="FKA30" s="57"/>
      <c r="FKB30" s="57"/>
      <c r="FKC30" s="57"/>
      <c r="FKD30" s="57"/>
      <c r="FKE30" s="57"/>
      <c r="FKF30" s="57"/>
      <c r="FKG30" s="57"/>
      <c r="FKH30" s="57"/>
      <c r="FKI30" s="57"/>
      <c r="FKJ30" s="57"/>
      <c r="FKK30" s="57"/>
      <c r="FKL30" s="57"/>
      <c r="FKM30" s="57"/>
      <c r="FKN30" s="57"/>
      <c r="FKO30" s="57"/>
      <c r="FKP30" s="57"/>
      <c r="FKQ30" s="57"/>
      <c r="FKR30" s="57"/>
      <c r="FKS30" s="57"/>
      <c r="FKT30" s="57"/>
      <c r="FKU30" s="57"/>
      <c r="FKV30" s="57"/>
      <c r="FKW30" s="57"/>
      <c r="FKX30" s="57"/>
      <c r="FKY30" s="57"/>
      <c r="FKZ30" s="57"/>
      <c r="FLA30" s="57"/>
      <c r="FLB30" s="57"/>
      <c r="FLC30" s="57"/>
      <c r="FLD30" s="57"/>
      <c r="FLE30" s="57"/>
      <c r="FLF30" s="57"/>
      <c r="FLG30" s="57"/>
      <c r="FLH30" s="57"/>
      <c r="FLI30" s="57"/>
      <c r="FLJ30" s="57"/>
      <c r="FLK30" s="57"/>
      <c r="FLL30" s="57"/>
      <c r="FLM30" s="57"/>
      <c r="FLN30" s="57"/>
      <c r="FLO30" s="57"/>
      <c r="FLP30" s="57"/>
      <c r="FLQ30" s="57"/>
      <c r="FLR30" s="57"/>
      <c r="FLS30" s="57"/>
      <c r="FLT30" s="57"/>
      <c r="FLU30" s="57"/>
      <c r="FLV30" s="57"/>
      <c r="FLW30" s="57"/>
      <c r="FLX30" s="57"/>
      <c r="FLY30" s="57"/>
      <c r="FLZ30" s="57"/>
      <c r="FMA30" s="57"/>
      <c r="FMB30" s="57"/>
      <c r="FMC30" s="57"/>
      <c r="FMD30" s="57"/>
      <c r="FME30" s="57"/>
      <c r="FMF30" s="57"/>
      <c r="FMG30" s="57"/>
      <c r="FMH30" s="57"/>
      <c r="FMI30" s="57"/>
      <c r="FMJ30" s="57"/>
      <c r="FMK30" s="57"/>
      <c r="FML30" s="57"/>
      <c r="FMM30" s="57"/>
      <c r="FMN30" s="57"/>
      <c r="FMO30" s="57"/>
      <c r="FMP30" s="57"/>
      <c r="FMQ30" s="57"/>
      <c r="FMR30" s="57"/>
      <c r="FMS30" s="57"/>
      <c r="FMT30" s="57"/>
      <c r="FMU30" s="57"/>
      <c r="FMV30" s="57"/>
      <c r="FMW30" s="57"/>
      <c r="FMX30" s="57"/>
      <c r="FMY30" s="57"/>
      <c r="FMZ30" s="57"/>
      <c r="FNA30" s="57"/>
      <c r="FNB30" s="57"/>
      <c r="FNC30" s="57"/>
      <c r="FND30" s="57"/>
      <c r="FNE30" s="57"/>
      <c r="FNF30" s="57"/>
      <c r="FNG30" s="57"/>
      <c r="FNH30" s="57"/>
      <c r="FNI30" s="57"/>
      <c r="FNJ30" s="57"/>
      <c r="FNK30" s="57"/>
      <c r="FNL30" s="57"/>
      <c r="FNM30" s="57"/>
      <c r="FNN30" s="57"/>
      <c r="FNO30" s="57"/>
      <c r="FNP30" s="57"/>
      <c r="FNQ30" s="57"/>
      <c r="FNR30" s="57"/>
      <c r="FNS30" s="57"/>
      <c r="FNT30" s="57"/>
      <c r="FNU30" s="57"/>
      <c r="FNV30" s="57"/>
      <c r="FNW30" s="57"/>
      <c r="FNX30" s="57"/>
      <c r="FNY30" s="57"/>
      <c r="FNZ30" s="57"/>
      <c r="FOA30" s="57"/>
      <c r="FOB30" s="57"/>
      <c r="FOC30" s="57"/>
      <c r="FOD30" s="57"/>
      <c r="FOE30" s="57"/>
      <c r="FOF30" s="57"/>
      <c r="FOG30" s="57"/>
      <c r="FOH30" s="57"/>
      <c r="FOI30" s="57"/>
      <c r="FOJ30" s="57"/>
      <c r="FOK30" s="57"/>
      <c r="FOL30" s="57"/>
      <c r="FOM30" s="57"/>
      <c r="FON30" s="57"/>
      <c r="FOO30" s="57"/>
      <c r="FOP30" s="57"/>
      <c r="FOQ30" s="57"/>
      <c r="FOR30" s="57"/>
      <c r="FOS30" s="57"/>
      <c r="FOT30" s="57"/>
      <c r="FOU30" s="57"/>
      <c r="FOV30" s="57"/>
      <c r="FOW30" s="57"/>
      <c r="FOX30" s="57"/>
      <c r="FOY30" s="57"/>
      <c r="FOZ30" s="57"/>
      <c r="FPA30" s="57"/>
      <c r="FPB30" s="57"/>
      <c r="FPC30" s="57"/>
      <c r="FPD30" s="57"/>
      <c r="FPE30" s="57"/>
      <c r="FPF30" s="57"/>
      <c r="FPG30" s="57"/>
      <c r="FPH30" s="57"/>
      <c r="FPI30" s="57"/>
      <c r="FPJ30" s="57"/>
      <c r="FPK30" s="57"/>
      <c r="FPL30" s="57"/>
      <c r="FPM30" s="57"/>
      <c r="FPN30" s="57"/>
      <c r="FPO30" s="57"/>
      <c r="FPP30" s="57"/>
      <c r="FPQ30" s="57"/>
      <c r="FPR30" s="57"/>
      <c r="FPS30" s="57"/>
      <c r="FPT30" s="57"/>
      <c r="FPU30" s="57"/>
      <c r="FPV30" s="57"/>
      <c r="FPW30" s="57"/>
      <c r="FPX30" s="57"/>
      <c r="FPY30" s="57"/>
      <c r="FPZ30" s="57"/>
      <c r="FQA30" s="57"/>
      <c r="FQB30" s="57"/>
      <c r="FQC30" s="57"/>
      <c r="FQD30" s="57"/>
      <c r="FQE30" s="57"/>
      <c r="FQF30" s="57"/>
      <c r="FQG30" s="57"/>
      <c r="FQH30" s="57"/>
      <c r="FQI30" s="57"/>
      <c r="FQJ30" s="57"/>
      <c r="FQK30" s="57"/>
      <c r="FQL30" s="57"/>
      <c r="FQM30" s="57"/>
      <c r="FQN30" s="57"/>
      <c r="FQO30" s="57"/>
      <c r="FQP30" s="57"/>
      <c r="FQQ30" s="57"/>
      <c r="FQR30" s="57"/>
      <c r="FQS30" s="57"/>
      <c r="FQT30" s="57"/>
      <c r="FQU30" s="57"/>
      <c r="FQV30" s="57"/>
      <c r="FQW30" s="57"/>
      <c r="FQX30" s="57"/>
      <c r="FQY30" s="57"/>
      <c r="FQZ30" s="57"/>
      <c r="FRA30" s="57"/>
      <c r="FRB30" s="57"/>
      <c r="FRC30" s="57"/>
      <c r="FRD30" s="57"/>
      <c r="FRE30" s="57"/>
      <c r="FRF30" s="57"/>
      <c r="FRG30" s="57"/>
      <c r="FRH30" s="57"/>
      <c r="FRI30" s="57"/>
      <c r="FRJ30" s="57"/>
      <c r="FRK30" s="57"/>
      <c r="FRL30" s="57"/>
      <c r="FRM30" s="57"/>
      <c r="FRN30" s="57"/>
      <c r="FRO30" s="57"/>
      <c r="FRP30" s="57"/>
      <c r="FRQ30" s="57"/>
      <c r="FRR30" s="57"/>
      <c r="FRS30" s="57"/>
      <c r="FRT30" s="57"/>
      <c r="FRU30" s="57"/>
      <c r="FRV30" s="57"/>
      <c r="FRW30" s="57"/>
      <c r="FRX30" s="57"/>
      <c r="FRY30" s="57"/>
      <c r="FRZ30" s="57"/>
      <c r="FSA30" s="57"/>
      <c r="FSB30" s="57"/>
      <c r="FSC30" s="57"/>
      <c r="FSD30" s="57"/>
      <c r="FSE30" s="57"/>
      <c r="FSF30" s="57"/>
      <c r="FSG30" s="57"/>
      <c r="FSH30" s="57"/>
      <c r="FSI30" s="57"/>
      <c r="FSJ30" s="57"/>
      <c r="FSK30" s="57"/>
      <c r="FSL30" s="57"/>
      <c r="FSM30" s="57"/>
      <c r="FSN30" s="57"/>
      <c r="FSO30" s="57"/>
      <c r="FSP30" s="57"/>
      <c r="FSQ30" s="57"/>
      <c r="FSR30" s="57"/>
      <c r="FSS30" s="57"/>
      <c r="FST30" s="57"/>
      <c r="FSU30" s="57"/>
      <c r="FSV30" s="57"/>
      <c r="FSW30" s="57"/>
      <c r="FSX30" s="57"/>
      <c r="FSY30" s="57"/>
      <c r="FSZ30" s="57"/>
      <c r="FTA30" s="57"/>
      <c r="FTB30" s="57"/>
      <c r="FTC30" s="57"/>
      <c r="FTD30" s="57"/>
      <c r="FTE30" s="57"/>
      <c r="FTF30" s="57"/>
      <c r="FTG30" s="57"/>
      <c r="FTH30" s="57"/>
      <c r="FTI30" s="57"/>
      <c r="FTJ30" s="57"/>
      <c r="FTK30" s="57"/>
      <c r="FTL30" s="57"/>
      <c r="FTM30" s="57"/>
      <c r="FTN30" s="57"/>
      <c r="FTO30" s="57"/>
      <c r="FTP30" s="57"/>
      <c r="FTQ30" s="57"/>
      <c r="FTR30" s="57"/>
      <c r="FTS30" s="57"/>
      <c r="FTT30" s="57"/>
      <c r="FTU30" s="57"/>
      <c r="FTV30" s="57"/>
      <c r="FTW30" s="57"/>
      <c r="FTX30" s="57"/>
      <c r="FTY30" s="57"/>
      <c r="FTZ30" s="57"/>
      <c r="FUA30" s="57"/>
      <c r="FUB30" s="57"/>
      <c r="FUC30" s="57"/>
      <c r="FUD30" s="57"/>
      <c r="FUE30" s="57"/>
      <c r="FUF30" s="57"/>
      <c r="FUG30" s="57"/>
      <c r="FUH30" s="57"/>
      <c r="FUI30" s="57"/>
      <c r="FUJ30" s="57"/>
      <c r="FUK30" s="57"/>
      <c r="FUL30" s="57"/>
      <c r="FUM30" s="57"/>
      <c r="FUN30" s="57"/>
      <c r="FUO30" s="57"/>
      <c r="FUP30" s="57"/>
      <c r="FUQ30" s="57"/>
      <c r="FUR30" s="57"/>
      <c r="FUS30" s="57"/>
      <c r="FUT30" s="57"/>
      <c r="FUU30" s="57"/>
      <c r="FUV30" s="57"/>
      <c r="FUW30" s="57"/>
      <c r="FUX30" s="57"/>
      <c r="FUY30" s="57"/>
      <c r="FUZ30" s="57"/>
      <c r="FVA30" s="57"/>
      <c r="FVB30" s="57"/>
      <c r="FVC30" s="57"/>
      <c r="FVD30" s="57"/>
      <c r="FVE30" s="57"/>
      <c r="FVF30" s="57"/>
      <c r="FVG30" s="57"/>
      <c r="FVH30" s="57"/>
      <c r="FVI30" s="57"/>
      <c r="FVJ30" s="57"/>
      <c r="FVK30" s="57"/>
      <c r="FVL30" s="57"/>
      <c r="FVM30" s="57"/>
      <c r="FVN30" s="57"/>
      <c r="FVO30" s="57"/>
      <c r="FVP30" s="57"/>
      <c r="FVQ30" s="57"/>
      <c r="FVR30" s="57"/>
      <c r="FVS30" s="57"/>
      <c r="FVT30" s="57"/>
      <c r="FVU30" s="57"/>
      <c r="FVV30" s="57"/>
      <c r="FVW30" s="57"/>
      <c r="FVX30" s="57"/>
      <c r="FVY30" s="57"/>
      <c r="FVZ30" s="57"/>
      <c r="FWA30" s="57"/>
      <c r="FWB30" s="57"/>
      <c r="FWC30" s="57"/>
      <c r="FWD30" s="57"/>
      <c r="FWE30" s="57"/>
      <c r="FWF30" s="57"/>
      <c r="FWG30" s="57"/>
      <c r="FWH30" s="57"/>
      <c r="FWI30" s="57"/>
      <c r="FWJ30" s="57"/>
      <c r="FWK30" s="57"/>
      <c r="FWL30" s="57"/>
      <c r="FWM30" s="57"/>
      <c r="FWN30" s="57"/>
      <c r="FWO30" s="57"/>
      <c r="FWP30" s="57"/>
      <c r="FWQ30" s="57"/>
      <c r="FWR30" s="57"/>
      <c r="FWS30" s="57"/>
      <c r="FWT30" s="57"/>
      <c r="FWU30" s="57"/>
      <c r="FWV30" s="57"/>
      <c r="FWW30" s="57"/>
      <c r="FWX30" s="57"/>
      <c r="FWY30" s="57"/>
      <c r="FWZ30" s="57"/>
      <c r="FXA30" s="57"/>
      <c r="FXB30" s="57"/>
      <c r="FXC30" s="57"/>
      <c r="FXD30" s="57"/>
      <c r="FXE30" s="57"/>
      <c r="FXF30" s="57"/>
      <c r="FXG30" s="57"/>
      <c r="FXH30" s="57"/>
      <c r="FXI30" s="57"/>
      <c r="FXJ30" s="57"/>
      <c r="FXK30" s="57"/>
      <c r="FXL30" s="57"/>
      <c r="FXM30" s="57"/>
      <c r="FXN30" s="57"/>
      <c r="FXO30" s="57"/>
      <c r="FXP30" s="57"/>
      <c r="FXQ30" s="57"/>
      <c r="FXR30" s="57"/>
      <c r="FXS30" s="57"/>
      <c r="FXT30" s="57"/>
      <c r="FXU30" s="57"/>
      <c r="FXV30" s="57"/>
      <c r="FXW30" s="57"/>
      <c r="FXX30" s="57"/>
      <c r="FXY30" s="57"/>
      <c r="FXZ30" s="57"/>
      <c r="FYA30" s="57"/>
      <c r="FYB30" s="57"/>
      <c r="FYC30" s="57"/>
      <c r="FYD30" s="57"/>
      <c r="FYE30" s="57"/>
      <c r="FYF30" s="57"/>
      <c r="FYG30" s="57"/>
      <c r="FYH30" s="57"/>
      <c r="FYI30" s="57"/>
      <c r="FYJ30" s="57"/>
      <c r="FYK30" s="57"/>
      <c r="FYL30" s="57"/>
      <c r="FYM30" s="57"/>
      <c r="FYN30" s="57"/>
      <c r="FYO30" s="57"/>
      <c r="FYP30" s="57"/>
      <c r="FYQ30" s="57"/>
      <c r="FYR30" s="57"/>
      <c r="FYS30" s="57"/>
      <c r="FYT30" s="57"/>
      <c r="FYU30" s="57"/>
      <c r="FYV30" s="57"/>
      <c r="FYW30" s="57"/>
      <c r="FYX30" s="57"/>
      <c r="FYY30" s="57"/>
      <c r="FYZ30" s="57"/>
      <c r="FZA30" s="57"/>
      <c r="FZB30" s="57"/>
      <c r="FZC30" s="57"/>
      <c r="FZD30" s="57"/>
      <c r="FZE30" s="57"/>
      <c r="FZF30" s="57"/>
      <c r="FZG30" s="57"/>
      <c r="FZH30" s="57"/>
      <c r="FZI30" s="57"/>
      <c r="FZJ30" s="57"/>
      <c r="FZK30" s="57"/>
      <c r="FZL30" s="57"/>
      <c r="FZM30" s="57"/>
      <c r="FZN30" s="57"/>
      <c r="FZO30" s="57"/>
      <c r="FZP30" s="57"/>
      <c r="FZQ30" s="57"/>
      <c r="FZR30" s="57"/>
      <c r="FZS30" s="57"/>
      <c r="FZT30" s="57"/>
      <c r="FZU30" s="57"/>
      <c r="FZV30" s="57"/>
      <c r="FZW30" s="57"/>
      <c r="FZX30" s="57"/>
      <c r="FZY30" s="57"/>
      <c r="FZZ30" s="57"/>
      <c r="GAA30" s="57"/>
      <c r="GAB30" s="57"/>
      <c r="GAC30" s="57"/>
      <c r="GAD30" s="57"/>
      <c r="GAE30" s="57"/>
      <c r="GAF30" s="57"/>
      <c r="GAG30" s="57"/>
      <c r="GAH30" s="57"/>
      <c r="GAI30" s="57"/>
      <c r="GAJ30" s="57"/>
      <c r="GAK30" s="57"/>
      <c r="GAL30" s="57"/>
      <c r="GAM30" s="57"/>
      <c r="GAN30" s="57"/>
      <c r="GAO30" s="57"/>
      <c r="GAP30" s="57"/>
      <c r="GAQ30" s="57"/>
      <c r="GAR30" s="57"/>
      <c r="GAS30" s="57"/>
      <c r="GAT30" s="57"/>
      <c r="GAU30" s="57"/>
      <c r="GAV30" s="57"/>
      <c r="GAW30" s="57"/>
      <c r="GAX30" s="57"/>
      <c r="GAY30" s="57"/>
      <c r="GAZ30" s="57"/>
      <c r="GBA30" s="57"/>
      <c r="GBB30" s="57"/>
      <c r="GBC30" s="57"/>
      <c r="GBD30" s="57"/>
      <c r="GBE30" s="57"/>
      <c r="GBF30" s="57"/>
      <c r="GBG30" s="57"/>
      <c r="GBH30" s="57"/>
      <c r="GBI30" s="57"/>
      <c r="GBJ30" s="57"/>
      <c r="GBK30" s="57"/>
      <c r="GBL30" s="57"/>
      <c r="GBM30" s="57"/>
      <c r="GBN30" s="57"/>
      <c r="GBO30" s="57"/>
      <c r="GBP30" s="57"/>
      <c r="GBQ30" s="57"/>
      <c r="GBR30" s="57"/>
      <c r="GBS30" s="57"/>
      <c r="GBT30" s="57"/>
      <c r="GBU30" s="57"/>
      <c r="GBV30" s="57"/>
      <c r="GBW30" s="57"/>
      <c r="GBX30" s="57"/>
      <c r="GBY30" s="57"/>
      <c r="GBZ30" s="57"/>
      <c r="GCA30" s="57"/>
      <c r="GCB30" s="57"/>
      <c r="GCC30" s="57"/>
      <c r="GCD30" s="57"/>
      <c r="GCE30" s="57"/>
      <c r="GCF30" s="57"/>
      <c r="GCG30" s="57"/>
      <c r="GCH30" s="57"/>
      <c r="GCI30" s="57"/>
      <c r="GCJ30" s="57"/>
      <c r="GCK30" s="57"/>
      <c r="GCL30" s="57"/>
      <c r="GCM30" s="57"/>
      <c r="GCN30" s="57"/>
      <c r="GCO30" s="57"/>
      <c r="GCP30" s="57"/>
      <c r="GCQ30" s="57"/>
      <c r="GCR30" s="57"/>
      <c r="GCS30" s="57"/>
      <c r="GCT30" s="57"/>
      <c r="GCU30" s="57"/>
      <c r="GCV30" s="57"/>
      <c r="GCW30" s="57"/>
      <c r="GCX30" s="57"/>
      <c r="GCY30" s="57"/>
      <c r="GCZ30" s="57"/>
      <c r="GDA30" s="57"/>
      <c r="GDB30" s="57"/>
      <c r="GDC30" s="57"/>
      <c r="GDD30" s="57"/>
      <c r="GDE30" s="57"/>
      <c r="GDF30" s="57"/>
      <c r="GDG30" s="57"/>
      <c r="GDH30" s="57"/>
      <c r="GDI30" s="57"/>
      <c r="GDJ30" s="57"/>
      <c r="GDK30" s="57"/>
      <c r="GDL30" s="57"/>
      <c r="GDM30" s="57"/>
      <c r="GDN30" s="57"/>
      <c r="GDO30" s="57"/>
      <c r="GDP30" s="57"/>
      <c r="GDQ30" s="57"/>
      <c r="GDR30" s="57"/>
      <c r="GDS30" s="57"/>
      <c r="GDT30" s="57"/>
      <c r="GDU30" s="57"/>
      <c r="GDV30" s="57"/>
      <c r="GDW30" s="57"/>
      <c r="GDX30" s="57"/>
      <c r="GDY30" s="57"/>
      <c r="GDZ30" s="57"/>
      <c r="GEA30" s="57"/>
      <c r="GEB30" s="57"/>
      <c r="GEC30" s="57"/>
      <c r="GED30" s="57"/>
      <c r="GEE30" s="57"/>
      <c r="GEF30" s="57"/>
      <c r="GEG30" s="57"/>
      <c r="GEH30" s="57"/>
      <c r="GEI30" s="57"/>
      <c r="GEJ30" s="57"/>
      <c r="GEK30" s="57"/>
      <c r="GEL30" s="57"/>
      <c r="GEM30" s="57"/>
      <c r="GEN30" s="57"/>
      <c r="GEO30" s="57"/>
      <c r="GEP30" s="57"/>
      <c r="GEQ30" s="57"/>
      <c r="GER30" s="57"/>
      <c r="GES30" s="57"/>
      <c r="GET30" s="57"/>
      <c r="GEU30" s="57"/>
      <c r="GEV30" s="57"/>
      <c r="GEW30" s="57"/>
      <c r="GEX30" s="57"/>
      <c r="GEY30" s="57"/>
      <c r="GEZ30" s="57"/>
      <c r="GFA30" s="57"/>
      <c r="GFB30" s="57"/>
      <c r="GFC30" s="57"/>
      <c r="GFD30" s="57"/>
      <c r="GFE30" s="57"/>
      <c r="GFF30" s="57"/>
      <c r="GFG30" s="57"/>
      <c r="GFH30" s="57"/>
      <c r="GFI30" s="57"/>
      <c r="GFJ30" s="57"/>
      <c r="GFK30" s="57"/>
      <c r="GFL30" s="57"/>
      <c r="GFM30" s="57"/>
      <c r="GFN30" s="57"/>
      <c r="GFO30" s="57"/>
      <c r="GFP30" s="57"/>
      <c r="GFQ30" s="57"/>
      <c r="GFR30" s="57"/>
      <c r="GFS30" s="57"/>
      <c r="GFT30" s="57"/>
      <c r="GFU30" s="57"/>
      <c r="GFV30" s="57"/>
      <c r="GFW30" s="57"/>
      <c r="GFX30" s="57"/>
      <c r="GFY30" s="57"/>
      <c r="GFZ30" s="57"/>
      <c r="GGA30" s="57"/>
      <c r="GGB30" s="57"/>
      <c r="GGC30" s="57"/>
      <c r="GGD30" s="57"/>
      <c r="GGE30" s="57"/>
      <c r="GGF30" s="57"/>
      <c r="GGG30" s="57"/>
      <c r="GGH30" s="57"/>
      <c r="GGI30" s="57"/>
      <c r="GGJ30" s="57"/>
      <c r="GGK30" s="57"/>
      <c r="GGL30" s="57"/>
      <c r="GGM30" s="57"/>
      <c r="GGN30" s="57"/>
      <c r="GGO30" s="57"/>
      <c r="GGP30" s="57"/>
      <c r="GGQ30" s="57"/>
      <c r="GGR30" s="57"/>
      <c r="GGS30" s="57"/>
      <c r="GGT30" s="57"/>
      <c r="GGU30" s="57"/>
      <c r="GGV30" s="57"/>
      <c r="GGW30" s="57"/>
      <c r="GGX30" s="57"/>
      <c r="GGY30" s="57"/>
      <c r="GGZ30" s="57"/>
      <c r="GHA30" s="57"/>
      <c r="GHB30" s="57"/>
      <c r="GHC30" s="57"/>
      <c r="GHD30" s="57"/>
      <c r="GHE30" s="57"/>
      <c r="GHF30" s="57"/>
      <c r="GHG30" s="57"/>
      <c r="GHH30" s="57"/>
      <c r="GHI30" s="57"/>
      <c r="GHJ30" s="57"/>
      <c r="GHK30" s="57"/>
      <c r="GHL30" s="57"/>
      <c r="GHM30" s="57"/>
      <c r="GHN30" s="57"/>
      <c r="GHO30" s="57"/>
      <c r="GHP30" s="57"/>
      <c r="GHQ30" s="57"/>
      <c r="GHR30" s="57"/>
      <c r="GHS30" s="57"/>
      <c r="GHT30" s="57"/>
      <c r="GHU30" s="57"/>
      <c r="GHV30" s="57"/>
      <c r="GHW30" s="57"/>
      <c r="GHX30" s="57"/>
      <c r="GHY30" s="57"/>
      <c r="GHZ30" s="57"/>
      <c r="GIA30" s="57"/>
      <c r="GIB30" s="57"/>
      <c r="GIC30" s="57"/>
      <c r="GID30" s="57"/>
      <c r="GIE30" s="57"/>
      <c r="GIF30" s="57"/>
      <c r="GIG30" s="57"/>
      <c r="GIH30" s="57"/>
      <c r="GII30" s="57"/>
      <c r="GIJ30" s="57"/>
      <c r="GIK30" s="57"/>
      <c r="GIL30" s="57"/>
      <c r="GIM30" s="57"/>
      <c r="GIN30" s="57"/>
      <c r="GIO30" s="57"/>
      <c r="GIP30" s="57"/>
      <c r="GIQ30" s="57"/>
      <c r="GIR30" s="57"/>
      <c r="GIS30" s="57"/>
      <c r="GIT30" s="57"/>
      <c r="GIU30" s="57"/>
      <c r="GIV30" s="57"/>
      <c r="GIW30" s="57"/>
      <c r="GIX30" s="57"/>
      <c r="GIY30" s="57"/>
      <c r="GIZ30" s="57"/>
      <c r="GJA30" s="57"/>
      <c r="GJB30" s="57"/>
      <c r="GJC30" s="57"/>
      <c r="GJD30" s="57"/>
      <c r="GJE30" s="57"/>
      <c r="GJF30" s="57"/>
      <c r="GJG30" s="57"/>
      <c r="GJH30" s="57"/>
      <c r="GJI30" s="57"/>
      <c r="GJJ30" s="57"/>
      <c r="GJK30" s="57"/>
      <c r="GJL30" s="57"/>
      <c r="GJM30" s="57"/>
      <c r="GJN30" s="57"/>
      <c r="GJO30" s="57"/>
      <c r="GJP30" s="57"/>
      <c r="GJQ30" s="57"/>
      <c r="GJR30" s="57"/>
      <c r="GJS30" s="57"/>
      <c r="GJT30" s="57"/>
      <c r="GJU30" s="57"/>
      <c r="GJV30" s="57"/>
      <c r="GJW30" s="57"/>
      <c r="GJX30" s="57"/>
      <c r="GJY30" s="57"/>
      <c r="GJZ30" s="57"/>
      <c r="GKA30" s="57"/>
      <c r="GKB30" s="57"/>
      <c r="GKC30" s="57"/>
      <c r="GKD30" s="57"/>
      <c r="GKE30" s="57"/>
      <c r="GKF30" s="57"/>
      <c r="GKG30" s="57"/>
      <c r="GKH30" s="57"/>
      <c r="GKI30" s="57"/>
      <c r="GKJ30" s="57"/>
      <c r="GKK30" s="57"/>
      <c r="GKL30" s="57"/>
      <c r="GKM30" s="57"/>
      <c r="GKN30" s="57"/>
      <c r="GKO30" s="57"/>
      <c r="GKP30" s="57"/>
      <c r="GKQ30" s="57"/>
      <c r="GKR30" s="57"/>
      <c r="GKS30" s="57"/>
      <c r="GKT30" s="57"/>
      <c r="GKU30" s="57"/>
      <c r="GKV30" s="57"/>
      <c r="GKW30" s="57"/>
      <c r="GKX30" s="57"/>
      <c r="GKY30" s="57"/>
      <c r="GKZ30" s="57"/>
      <c r="GLA30" s="57"/>
      <c r="GLB30" s="57"/>
      <c r="GLC30" s="57"/>
      <c r="GLD30" s="57"/>
      <c r="GLE30" s="57"/>
      <c r="GLF30" s="57"/>
      <c r="GLG30" s="57"/>
      <c r="GLH30" s="57"/>
      <c r="GLI30" s="57"/>
      <c r="GLJ30" s="57"/>
      <c r="GLK30" s="57"/>
      <c r="GLL30" s="57"/>
      <c r="GLM30" s="57"/>
      <c r="GLN30" s="57"/>
      <c r="GLO30" s="57"/>
      <c r="GLP30" s="57"/>
      <c r="GLQ30" s="57"/>
      <c r="GLR30" s="57"/>
      <c r="GLS30" s="57"/>
      <c r="GLT30" s="57"/>
      <c r="GLU30" s="57"/>
      <c r="GLV30" s="57"/>
      <c r="GLW30" s="57"/>
      <c r="GLX30" s="57"/>
      <c r="GLY30" s="57"/>
      <c r="GLZ30" s="57"/>
      <c r="GMA30" s="57"/>
      <c r="GMB30" s="57"/>
      <c r="GMC30" s="57"/>
      <c r="GMD30" s="57"/>
      <c r="GME30" s="57"/>
      <c r="GMF30" s="57"/>
      <c r="GMG30" s="57"/>
      <c r="GMH30" s="57"/>
      <c r="GMI30" s="57"/>
      <c r="GMJ30" s="57"/>
      <c r="GMK30" s="57"/>
      <c r="GML30" s="57"/>
      <c r="GMM30" s="57"/>
      <c r="GMN30" s="57"/>
      <c r="GMO30" s="57"/>
      <c r="GMP30" s="57"/>
      <c r="GMQ30" s="57"/>
      <c r="GMR30" s="57"/>
      <c r="GMS30" s="57"/>
      <c r="GMT30" s="57"/>
      <c r="GMU30" s="57"/>
      <c r="GMV30" s="57"/>
      <c r="GMW30" s="57"/>
      <c r="GMX30" s="57"/>
      <c r="GMY30" s="57"/>
      <c r="GMZ30" s="57"/>
      <c r="GNA30" s="57"/>
      <c r="GNB30" s="57"/>
      <c r="GNC30" s="57"/>
      <c r="GND30" s="57"/>
      <c r="GNE30" s="57"/>
      <c r="GNF30" s="57"/>
      <c r="GNG30" s="57"/>
      <c r="GNH30" s="57"/>
      <c r="GNI30" s="57"/>
      <c r="GNJ30" s="57"/>
      <c r="GNK30" s="57"/>
      <c r="GNL30" s="57"/>
      <c r="GNM30" s="57"/>
      <c r="GNN30" s="57"/>
      <c r="GNO30" s="57"/>
      <c r="GNP30" s="57"/>
      <c r="GNQ30" s="57"/>
      <c r="GNR30" s="57"/>
      <c r="GNS30" s="57"/>
      <c r="GNT30" s="57"/>
      <c r="GNU30" s="57"/>
      <c r="GNV30" s="57"/>
      <c r="GNW30" s="57"/>
      <c r="GNX30" s="57"/>
      <c r="GNY30" s="57"/>
      <c r="GNZ30" s="57"/>
      <c r="GOA30" s="57"/>
      <c r="GOB30" s="57"/>
      <c r="GOC30" s="57"/>
      <c r="GOD30" s="57"/>
      <c r="GOE30" s="57"/>
      <c r="GOF30" s="57"/>
      <c r="GOG30" s="57"/>
      <c r="GOH30" s="57"/>
      <c r="GOI30" s="57"/>
      <c r="GOJ30" s="57"/>
      <c r="GOK30" s="57"/>
      <c r="GOL30" s="57"/>
      <c r="GOM30" s="57"/>
      <c r="GON30" s="57"/>
      <c r="GOO30" s="57"/>
      <c r="GOP30" s="57"/>
      <c r="GOQ30" s="57"/>
      <c r="GOR30" s="57"/>
      <c r="GOS30" s="57"/>
      <c r="GOT30" s="57"/>
      <c r="GOU30" s="57"/>
      <c r="GOV30" s="57"/>
      <c r="GOW30" s="57"/>
      <c r="GOX30" s="57"/>
      <c r="GOY30" s="57"/>
      <c r="GOZ30" s="57"/>
      <c r="GPA30" s="57"/>
      <c r="GPB30" s="57"/>
      <c r="GPC30" s="57"/>
      <c r="GPD30" s="57"/>
      <c r="GPE30" s="57"/>
      <c r="GPF30" s="57"/>
      <c r="GPG30" s="57"/>
      <c r="GPH30" s="57"/>
      <c r="GPI30" s="57"/>
      <c r="GPJ30" s="57"/>
      <c r="GPK30" s="57"/>
      <c r="GPL30" s="57"/>
      <c r="GPM30" s="57"/>
      <c r="GPN30" s="57"/>
      <c r="GPO30" s="57"/>
      <c r="GPP30" s="57"/>
      <c r="GPQ30" s="57"/>
      <c r="GPR30" s="57"/>
      <c r="GPS30" s="57"/>
      <c r="GPT30" s="57"/>
      <c r="GPU30" s="57"/>
      <c r="GPV30" s="57"/>
      <c r="GPW30" s="57"/>
      <c r="GPX30" s="57"/>
      <c r="GPY30" s="57"/>
      <c r="GPZ30" s="57"/>
      <c r="GQA30" s="57"/>
      <c r="GQB30" s="57"/>
      <c r="GQC30" s="57"/>
      <c r="GQD30" s="57"/>
      <c r="GQE30" s="57"/>
      <c r="GQF30" s="57"/>
      <c r="GQG30" s="57"/>
      <c r="GQH30" s="57"/>
      <c r="GQI30" s="57"/>
      <c r="GQJ30" s="57"/>
      <c r="GQK30" s="57"/>
      <c r="GQL30" s="57"/>
      <c r="GQM30" s="57"/>
      <c r="GQN30" s="57"/>
      <c r="GQO30" s="57"/>
      <c r="GQP30" s="57"/>
      <c r="GQQ30" s="57"/>
      <c r="GQR30" s="57"/>
      <c r="GQS30" s="57"/>
      <c r="GQT30" s="57"/>
      <c r="GQU30" s="57"/>
      <c r="GQV30" s="57"/>
      <c r="GQW30" s="57"/>
      <c r="GQX30" s="57"/>
      <c r="GQY30" s="57"/>
      <c r="GQZ30" s="57"/>
      <c r="GRA30" s="57"/>
      <c r="GRB30" s="57"/>
      <c r="GRC30" s="57"/>
      <c r="GRD30" s="57"/>
      <c r="GRE30" s="57"/>
      <c r="GRF30" s="57"/>
      <c r="GRG30" s="57"/>
      <c r="GRH30" s="57"/>
      <c r="GRI30" s="57"/>
      <c r="GRJ30" s="57"/>
      <c r="GRK30" s="57"/>
      <c r="GRL30" s="57"/>
      <c r="GRM30" s="57"/>
      <c r="GRN30" s="57"/>
      <c r="GRO30" s="57"/>
      <c r="GRP30" s="57"/>
      <c r="GRQ30" s="57"/>
      <c r="GRR30" s="57"/>
      <c r="GRS30" s="57"/>
      <c r="GRT30" s="57"/>
      <c r="GRU30" s="57"/>
      <c r="GRV30" s="57"/>
      <c r="GRW30" s="57"/>
      <c r="GRX30" s="57"/>
      <c r="GRY30" s="57"/>
      <c r="GRZ30" s="57"/>
      <c r="GSA30" s="57"/>
      <c r="GSB30" s="57"/>
      <c r="GSC30" s="57"/>
      <c r="GSD30" s="57"/>
      <c r="GSE30" s="57"/>
      <c r="GSF30" s="57"/>
      <c r="GSG30" s="57"/>
      <c r="GSH30" s="57"/>
      <c r="GSI30" s="57"/>
      <c r="GSJ30" s="57"/>
      <c r="GSK30" s="57"/>
      <c r="GSL30" s="57"/>
      <c r="GSM30" s="57"/>
      <c r="GSN30" s="57"/>
      <c r="GSO30" s="57"/>
      <c r="GSP30" s="57"/>
      <c r="GSQ30" s="57"/>
      <c r="GSR30" s="57"/>
      <c r="GSS30" s="57"/>
      <c r="GST30" s="57"/>
      <c r="GSU30" s="57"/>
      <c r="GSV30" s="57"/>
      <c r="GSW30" s="57"/>
      <c r="GSX30" s="57"/>
      <c r="GSY30" s="57"/>
      <c r="GSZ30" s="57"/>
      <c r="GTA30" s="57"/>
      <c r="GTB30" s="57"/>
      <c r="GTC30" s="57"/>
      <c r="GTD30" s="57"/>
      <c r="GTE30" s="57"/>
      <c r="GTF30" s="57"/>
      <c r="GTG30" s="57"/>
      <c r="GTH30" s="57"/>
      <c r="GTI30" s="57"/>
      <c r="GTJ30" s="57"/>
      <c r="GTK30" s="57"/>
      <c r="GTL30" s="57"/>
      <c r="GTM30" s="57"/>
      <c r="GTN30" s="57"/>
      <c r="GTO30" s="57"/>
      <c r="GTP30" s="57"/>
      <c r="GTQ30" s="57"/>
      <c r="GTR30" s="57"/>
      <c r="GTS30" s="57"/>
      <c r="GTT30" s="57"/>
      <c r="GTU30" s="57"/>
      <c r="GTV30" s="57"/>
      <c r="GTW30" s="57"/>
      <c r="GTX30" s="57"/>
      <c r="GTY30" s="57"/>
      <c r="GTZ30" s="57"/>
      <c r="GUA30" s="57"/>
      <c r="GUB30" s="57"/>
      <c r="GUC30" s="57"/>
      <c r="GUD30" s="57"/>
      <c r="GUE30" s="57"/>
      <c r="GUF30" s="57"/>
      <c r="GUG30" s="57"/>
      <c r="GUH30" s="57"/>
      <c r="GUI30" s="57"/>
      <c r="GUJ30" s="57"/>
      <c r="GUK30" s="57"/>
      <c r="GUL30" s="57"/>
      <c r="GUM30" s="57"/>
      <c r="GUN30" s="57"/>
      <c r="GUO30" s="57"/>
      <c r="GUP30" s="57"/>
      <c r="GUQ30" s="57"/>
      <c r="GUR30" s="57"/>
      <c r="GUS30" s="57"/>
      <c r="GUT30" s="57"/>
      <c r="GUU30" s="57"/>
      <c r="GUV30" s="57"/>
      <c r="GUW30" s="57"/>
      <c r="GUX30" s="57"/>
      <c r="GUY30" s="57"/>
      <c r="GUZ30" s="57"/>
      <c r="GVA30" s="57"/>
      <c r="GVB30" s="57"/>
      <c r="GVC30" s="57"/>
      <c r="GVD30" s="57"/>
      <c r="GVE30" s="57"/>
      <c r="GVF30" s="57"/>
      <c r="GVG30" s="57"/>
      <c r="GVH30" s="57"/>
      <c r="GVI30" s="57"/>
      <c r="GVJ30" s="57"/>
      <c r="GVK30" s="57"/>
      <c r="GVL30" s="57"/>
      <c r="GVM30" s="57"/>
      <c r="GVN30" s="57"/>
      <c r="GVO30" s="57"/>
      <c r="GVP30" s="57"/>
      <c r="GVQ30" s="57"/>
      <c r="GVR30" s="57"/>
      <c r="GVS30" s="57"/>
      <c r="GVT30" s="57"/>
      <c r="GVU30" s="57"/>
      <c r="GVV30" s="57"/>
      <c r="GVW30" s="57"/>
      <c r="GVX30" s="57"/>
      <c r="GVY30" s="57"/>
      <c r="GVZ30" s="57"/>
      <c r="GWA30" s="57"/>
      <c r="GWB30" s="57"/>
      <c r="GWC30" s="57"/>
      <c r="GWD30" s="57"/>
      <c r="GWE30" s="57"/>
      <c r="GWF30" s="57"/>
      <c r="GWG30" s="57"/>
      <c r="GWH30" s="57"/>
      <c r="GWI30" s="57"/>
      <c r="GWJ30" s="57"/>
      <c r="GWK30" s="57"/>
      <c r="GWL30" s="57"/>
      <c r="GWM30" s="57"/>
      <c r="GWN30" s="57"/>
      <c r="GWO30" s="57"/>
      <c r="GWP30" s="57"/>
      <c r="GWQ30" s="57"/>
      <c r="GWR30" s="57"/>
      <c r="GWS30" s="57"/>
      <c r="GWT30" s="57"/>
      <c r="GWU30" s="57"/>
      <c r="GWV30" s="57"/>
      <c r="GWW30" s="57"/>
      <c r="GWX30" s="57"/>
      <c r="GWY30" s="57"/>
      <c r="GWZ30" s="57"/>
      <c r="GXA30" s="57"/>
      <c r="GXB30" s="57"/>
      <c r="GXC30" s="57"/>
      <c r="GXD30" s="57"/>
      <c r="GXE30" s="57"/>
      <c r="GXF30" s="57"/>
      <c r="GXG30" s="57"/>
      <c r="GXH30" s="57"/>
      <c r="GXI30" s="57"/>
      <c r="GXJ30" s="57"/>
      <c r="GXK30" s="57"/>
      <c r="GXL30" s="57"/>
      <c r="GXM30" s="57"/>
      <c r="GXN30" s="57"/>
      <c r="GXO30" s="57"/>
      <c r="GXP30" s="57"/>
      <c r="GXQ30" s="57"/>
      <c r="GXR30" s="57"/>
      <c r="GXS30" s="57"/>
      <c r="GXT30" s="57"/>
      <c r="GXU30" s="57"/>
      <c r="GXV30" s="57"/>
      <c r="GXW30" s="57"/>
      <c r="GXX30" s="57"/>
      <c r="GXY30" s="57"/>
      <c r="GXZ30" s="57"/>
      <c r="GYA30" s="57"/>
      <c r="GYB30" s="57"/>
      <c r="GYC30" s="57"/>
      <c r="GYD30" s="57"/>
      <c r="GYE30" s="57"/>
      <c r="GYF30" s="57"/>
      <c r="GYG30" s="57"/>
      <c r="GYH30" s="57"/>
      <c r="GYI30" s="57"/>
      <c r="GYJ30" s="57"/>
      <c r="GYK30" s="57"/>
      <c r="GYL30" s="57"/>
      <c r="GYM30" s="57"/>
      <c r="GYN30" s="57"/>
      <c r="GYO30" s="57"/>
      <c r="GYP30" s="57"/>
      <c r="GYQ30" s="57"/>
      <c r="GYR30" s="57"/>
      <c r="GYS30" s="57"/>
      <c r="GYT30" s="57"/>
      <c r="GYU30" s="57"/>
      <c r="GYV30" s="57"/>
      <c r="GYW30" s="57"/>
      <c r="GYX30" s="57"/>
      <c r="GYY30" s="57"/>
      <c r="GYZ30" s="57"/>
      <c r="GZA30" s="57"/>
      <c r="GZB30" s="57"/>
      <c r="GZC30" s="57"/>
      <c r="GZD30" s="57"/>
      <c r="GZE30" s="57"/>
      <c r="GZF30" s="57"/>
      <c r="GZG30" s="57"/>
      <c r="GZH30" s="57"/>
      <c r="GZI30" s="57"/>
      <c r="GZJ30" s="57"/>
      <c r="GZK30" s="57"/>
      <c r="GZL30" s="57"/>
      <c r="GZM30" s="57"/>
      <c r="GZN30" s="57"/>
      <c r="GZO30" s="57"/>
      <c r="GZP30" s="57"/>
      <c r="GZQ30" s="57"/>
      <c r="GZR30" s="57"/>
      <c r="GZS30" s="57"/>
      <c r="GZT30" s="57"/>
      <c r="GZU30" s="57"/>
      <c r="GZV30" s="57"/>
      <c r="GZW30" s="57"/>
      <c r="GZX30" s="57"/>
      <c r="GZY30" s="57"/>
      <c r="GZZ30" s="57"/>
      <c r="HAA30" s="57"/>
      <c r="HAB30" s="57"/>
      <c r="HAC30" s="57"/>
      <c r="HAD30" s="57"/>
      <c r="HAE30" s="57"/>
      <c r="HAF30" s="57"/>
      <c r="HAG30" s="57"/>
      <c r="HAH30" s="57"/>
      <c r="HAI30" s="57"/>
      <c r="HAJ30" s="57"/>
      <c r="HAK30" s="57"/>
      <c r="HAL30" s="57"/>
      <c r="HAM30" s="57"/>
      <c r="HAN30" s="57"/>
      <c r="HAO30" s="57"/>
      <c r="HAP30" s="57"/>
      <c r="HAQ30" s="57"/>
      <c r="HAR30" s="57"/>
      <c r="HAS30" s="57"/>
      <c r="HAT30" s="57"/>
      <c r="HAU30" s="57"/>
      <c r="HAV30" s="57"/>
      <c r="HAW30" s="57"/>
      <c r="HAX30" s="57"/>
      <c r="HAY30" s="57"/>
      <c r="HAZ30" s="57"/>
      <c r="HBA30" s="57"/>
      <c r="HBB30" s="57"/>
      <c r="HBC30" s="57"/>
      <c r="HBD30" s="57"/>
      <c r="HBE30" s="57"/>
      <c r="HBF30" s="57"/>
      <c r="HBG30" s="57"/>
      <c r="HBH30" s="57"/>
      <c r="HBI30" s="57"/>
      <c r="HBJ30" s="57"/>
      <c r="HBK30" s="57"/>
      <c r="HBL30" s="57"/>
      <c r="HBM30" s="57"/>
      <c r="HBN30" s="57"/>
      <c r="HBO30" s="57"/>
      <c r="HBP30" s="57"/>
      <c r="HBQ30" s="57"/>
      <c r="HBR30" s="57"/>
      <c r="HBS30" s="57"/>
      <c r="HBT30" s="57"/>
      <c r="HBU30" s="57"/>
      <c r="HBV30" s="57"/>
      <c r="HBW30" s="57"/>
      <c r="HBX30" s="57"/>
      <c r="HBY30" s="57"/>
      <c r="HBZ30" s="57"/>
      <c r="HCA30" s="57"/>
      <c r="HCB30" s="57"/>
      <c r="HCC30" s="57"/>
      <c r="HCD30" s="57"/>
      <c r="HCE30" s="57"/>
      <c r="HCF30" s="57"/>
      <c r="HCG30" s="57"/>
      <c r="HCH30" s="57"/>
      <c r="HCI30" s="57"/>
      <c r="HCJ30" s="57"/>
      <c r="HCK30" s="57"/>
      <c r="HCL30" s="57"/>
      <c r="HCM30" s="57"/>
      <c r="HCN30" s="57"/>
      <c r="HCO30" s="57"/>
      <c r="HCP30" s="57"/>
      <c r="HCQ30" s="57"/>
      <c r="HCR30" s="57"/>
      <c r="HCS30" s="57"/>
      <c r="HCT30" s="57"/>
      <c r="HCU30" s="57"/>
      <c r="HCV30" s="57"/>
      <c r="HCW30" s="57"/>
      <c r="HCX30" s="57"/>
      <c r="HCY30" s="57"/>
      <c r="HCZ30" s="57"/>
      <c r="HDA30" s="57"/>
      <c r="HDB30" s="57"/>
      <c r="HDC30" s="57"/>
      <c r="HDD30" s="57"/>
      <c r="HDE30" s="57"/>
      <c r="HDF30" s="57"/>
      <c r="HDG30" s="57"/>
      <c r="HDH30" s="57"/>
      <c r="HDI30" s="57"/>
      <c r="HDJ30" s="57"/>
      <c r="HDK30" s="57"/>
      <c r="HDL30" s="57"/>
      <c r="HDM30" s="57"/>
      <c r="HDN30" s="57"/>
      <c r="HDO30" s="57"/>
      <c r="HDP30" s="57"/>
      <c r="HDQ30" s="57"/>
      <c r="HDR30" s="57"/>
      <c r="HDS30" s="57"/>
      <c r="HDT30" s="57"/>
      <c r="HDU30" s="57"/>
      <c r="HDV30" s="57"/>
      <c r="HDW30" s="57"/>
      <c r="HDX30" s="57"/>
      <c r="HDY30" s="57"/>
      <c r="HDZ30" s="57"/>
      <c r="HEA30" s="57"/>
      <c r="HEB30" s="57"/>
      <c r="HEC30" s="57"/>
      <c r="HED30" s="57"/>
      <c r="HEE30" s="57"/>
      <c r="HEF30" s="57"/>
      <c r="HEG30" s="57"/>
      <c r="HEH30" s="57"/>
      <c r="HEI30" s="57"/>
      <c r="HEJ30" s="57"/>
      <c r="HEK30" s="57"/>
      <c r="HEL30" s="57"/>
      <c r="HEM30" s="57"/>
      <c r="HEN30" s="57"/>
      <c r="HEO30" s="57"/>
      <c r="HEP30" s="57"/>
      <c r="HEQ30" s="57"/>
      <c r="HER30" s="57"/>
      <c r="HES30" s="57"/>
      <c r="HET30" s="57"/>
      <c r="HEU30" s="57"/>
      <c r="HEV30" s="57"/>
      <c r="HEW30" s="57"/>
      <c r="HEX30" s="57"/>
      <c r="HEY30" s="57"/>
      <c r="HEZ30" s="57"/>
      <c r="HFA30" s="57"/>
      <c r="HFB30" s="57"/>
      <c r="HFC30" s="57"/>
      <c r="HFD30" s="57"/>
      <c r="HFE30" s="57"/>
      <c r="HFF30" s="57"/>
      <c r="HFG30" s="57"/>
      <c r="HFH30" s="57"/>
      <c r="HFI30" s="57"/>
      <c r="HFJ30" s="57"/>
      <c r="HFK30" s="57"/>
      <c r="HFL30" s="57"/>
      <c r="HFM30" s="57"/>
      <c r="HFN30" s="57"/>
      <c r="HFO30" s="57"/>
      <c r="HFP30" s="57"/>
      <c r="HFQ30" s="57"/>
      <c r="HFR30" s="57"/>
      <c r="HFS30" s="57"/>
      <c r="HFT30" s="57"/>
      <c r="HFU30" s="57"/>
      <c r="HFV30" s="57"/>
      <c r="HFW30" s="57"/>
      <c r="HFX30" s="57"/>
      <c r="HFY30" s="57"/>
      <c r="HFZ30" s="57"/>
      <c r="HGA30" s="57"/>
      <c r="HGB30" s="57"/>
      <c r="HGC30" s="57"/>
      <c r="HGD30" s="57"/>
      <c r="HGE30" s="57"/>
      <c r="HGF30" s="57"/>
      <c r="HGG30" s="57"/>
      <c r="HGH30" s="57"/>
      <c r="HGI30" s="57"/>
      <c r="HGJ30" s="57"/>
      <c r="HGK30" s="57"/>
      <c r="HGL30" s="57"/>
      <c r="HGM30" s="57"/>
      <c r="HGN30" s="57"/>
      <c r="HGO30" s="57"/>
      <c r="HGP30" s="57"/>
      <c r="HGQ30" s="57"/>
      <c r="HGR30" s="57"/>
      <c r="HGS30" s="57"/>
      <c r="HGT30" s="57"/>
      <c r="HGU30" s="57"/>
      <c r="HGV30" s="57"/>
      <c r="HGW30" s="57"/>
      <c r="HGX30" s="57"/>
      <c r="HGY30" s="57"/>
      <c r="HGZ30" s="57"/>
      <c r="HHA30" s="57"/>
      <c r="HHB30" s="57"/>
      <c r="HHC30" s="57"/>
      <c r="HHD30" s="57"/>
      <c r="HHE30" s="57"/>
      <c r="HHF30" s="57"/>
      <c r="HHG30" s="57"/>
      <c r="HHH30" s="57"/>
      <c r="HHI30" s="57"/>
      <c r="HHJ30" s="57"/>
      <c r="HHK30" s="57"/>
      <c r="HHL30" s="57"/>
      <c r="HHM30" s="57"/>
      <c r="HHN30" s="57"/>
      <c r="HHO30" s="57"/>
      <c r="HHP30" s="57"/>
      <c r="HHQ30" s="57"/>
      <c r="HHR30" s="57"/>
      <c r="HHS30" s="57"/>
      <c r="HHT30" s="57"/>
      <c r="HHU30" s="57"/>
      <c r="HHV30" s="57"/>
      <c r="HHW30" s="57"/>
      <c r="HHX30" s="57"/>
      <c r="HHY30" s="57"/>
      <c r="HHZ30" s="57"/>
      <c r="HIA30" s="57"/>
      <c r="HIB30" s="57"/>
      <c r="HIC30" s="57"/>
      <c r="HID30" s="57"/>
      <c r="HIE30" s="57"/>
      <c r="HIF30" s="57"/>
      <c r="HIG30" s="57"/>
      <c r="HIH30" s="57"/>
      <c r="HII30" s="57"/>
      <c r="HIJ30" s="57"/>
      <c r="HIK30" s="57"/>
      <c r="HIL30" s="57"/>
      <c r="HIM30" s="57"/>
      <c r="HIN30" s="57"/>
      <c r="HIO30" s="57"/>
      <c r="HIP30" s="57"/>
      <c r="HIQ30" s="57"/>
      <c r="HIR30" s="57"/>
      <c r="HIS30" s="57"/>
      <c r="HIT30" s="57"/>
      <c r="HIU30" s="57"/>
      <c r="HIV30" s="57"/>
      <c r="HIW30" s="57"/>
      <c r="HIX30" s="57"/>
      <c r="HIY30" s="57"/>
      <c r="HIZ30" s="57"/>
      <c r="HJA30" s="57"/>
      <c r="HJB30" s="57"/>
      <c r="HJC30" s="57"/>
      <c r="HJD30" s="57"/>
      <c r="HJE30" s="57"/>
      <c r="HJF30" s="57"/>
      <c r="HJG30" s="57"/>
      <c r="HJH30" s="57"/>
      <c r="HJI30" s="57"/>
      <c r="HJJ30" s="57"/>
      <c r="HJK30" s="57"/>
      <c r="HJL30" s="57"/>
      <c r="HJM30" s="57"/>
      <c r="HJN30" s="57"/>
      <c r="HJO30" s="57"/>
      <c r="HJP30" s="57"/>
      <c r="HJQ30" s="57"/>
      <c r="HJR30" s="57"/>
      <c r="HJS30" s="57"/>
      <c r="HJT30" s="57"/>
      <c r="HJU30" s="57"/>
      <c r="HJV30" s="57"/>
      <c r="HJW30" s="57"/>
      <c r="HJX30" s="57"/>
      <c r="HJY30" s="57"/>
      <c r="HJZ30" s="57"/>
      <c r="HKA30" s="57"/>
      <c r="HKB30" s="57"/>
      <c r="HKC30" s="57"/>
      <c r="HKD30" s="57"/>
      <c r="HKE30" s="57"/>
      <c r="HKF30" s="57"/>
      <c r="HKG30" s="57"/>
      <c r="HKH30" s="57"/>
      <c r="HKI30" s="57"/>
      <c r="HKJ30" s="57"/>
      <c r="HKK30" s="57"/>
      <c r="HKL30" s="57"/>
      <c r="HKM30" s="57"/>
      <c r="HKN30" s="57"/>
      <c r="HKO30" s="57"/>
      <c r="HKP30" s="57"/>
      <c r="HKQ30" s="57"/>
      <c r="HKR30" s="57"/>
      <c r="HKS30" s="57"/>
      <c r="HKT30" s="57"/>
      <c r="HKU30" s="57"/>
      <c r="HKV30" s="57"/>
      <c r="HKW30" s="57"/>
      <c r="HKX30" s="57"/>
      <c r="HKY30" s="57"/>
      <c r="HKZ30" s="57"/>
      <c r="HLA30" s="57"/>
      <c r="HLB30" s="57"/>
      <c r="HLC30" s="57"/>
      <c r="HLD30" s="57"/>
      <c r="HLE30" s="57"/>
      <c r="HLF30" s="57"/>
      <c r="HLG30" s="57"/>
      <c r="HLH30" s="57"/>
      <c r="HLI30" s="57"/>
      <c r="HLJ30" s="57"/>
      <c r="HLK30" s="57"/>
      <c r="HLL30" s="57"/>
      <c r="HLM30" s="57"/>
      <c r="HLN30" s="57"/>
      <c r="HLO30" s="57"/>
      <c r="HLP30" s="57"/>
      <c r="HLQ30" s="57"/>
      <c r="HLR30" s="57"/>
      <c r="HLS30" s="57"/>
      <c r="HLT30" s="57"/>
      <c r="HLU30" s="57"/>
      <c r="HLV30" s="57"/>
      <c r="HLW30" s="57"/>
      <c r="HLX30" s="57"/>
      <c r="HLY30" s="57"/>
      <c r="HLZ30" s="57"/>
      <c r="HMA30" s="57"/>
      <c r="HMB30" s="57"/>
      <c r="HMC30" s="57"/>
      <c r="HMD30" s="57"/>
      <c r="HME30" s="57"/>
      <c r="HMF30" s="57"/>
      <c r="HMG30" s="57"/>
      <c r="HMH30" s="57"/>
      <c r="HMI30" s="57"/>
      <c r="HMJ30" s="57"/>
      <c r="HMK30" s="57"/>
      <c r="HML30" s="57"/>
      <c r="HMM30" s="57"/>
      <c r="HMN30" s="57"/>
      <c r="HMO30" s="57"/>
      <c r="HMP30" s="57"/>
      <c r="HMQ30" s="57"/>
      <c r="HMR30" s="57"/>
      <c r="HMS30" s="57"/>
      <c r="HMT30" s="57"/>
      <c r="HMU30" s="57"/>
      <c r="HMV30" s="57"/>
      <c r="HMW30" s="57"/>
      <c r="HMX30" s="57"/>
      <c r="HMY30" s="57"/>
      <c r="HMZ30" s="57"/>
      <c r="HNA30" s="57"/>
      <c r="HNB30" s="57"/>
      <c r="HNC30" s="57"/>
      <c r="HND30" s="57"/>
      <c r="HNE30" s="57"/>
      <c r="HNF30" s="57"/>
      <c r="HNG30" s="57"/>
      <c r="HNH30" s="57"/>
      <c r="HNI30" s="57"/>
      <c r="HNJ30" s="57"/>
      <c r="HNK30" s="57"/>
      <c r="HNL30" s="57"/>
      <c r="HNM30" s="57"/>
      <c r="HNN30" s="57"/>
      <c r="HNO30" s="57"/>
      <c r="HNP30" s="57"/>
      <c r="HNQ30" s="57"/>
      <c r="HNR30" s="57"/>
      <c r="HNS30" s="57"/>
      <c r="HNT30" s="57"/>
      <c r="HNU30" s="57"/>
      <c r="HNV30" s="57"/>
      <c r="HNW30" s="57"/>
      <c r="HNX30" s="57"/>
      <c r="HNY30" s="57"/>
      <c r="HNZ30" s="57"/>
      <c r="HOA30" s="57"/>
      <c r="HOB30" s="57"/>
      <c r="HOC30" s="57"/>
      <c r="HOD30" s="57"/>
      <c r="HOE30" s="57"/>
      <c r="HOF30" s="57"/>
      <c r="HOG30" s="57"/>
      <c r="HOH30" s="57"/>
      <c r="HOI30" s="57"/>
      <c r="HOJ30" s="57"/>
      <c r="HOK30" s="57"/>
      <c r="HOL30" s="57"/>
      <c r="HOM30" s="57"/>
      <c r="HON30" s="57"/>
      <c r="HOO30" s="57"/>
      <c r="HOP30" s="57"/>
      <c r="HOQ30" s="57"/>
      <c r="HOR30" s="57"/>
      <c r="HOS30" s="57"/>
      <c r="HOT30" s="57"/>
      <c r="HOU30" s="57"/>
      <c r="HOV30" s="57"/>
      <c r="HOW30" s="57"/>
      <c r="HOX30" s="57"/>
      <c r="HOY30" s="57"/>
      <c r="HOZ30" s="57"/>
      <c r="HPA30" s="57"/>
      <c r="HPB30" s="57"/>
      <c r="HPC30" s="57"/>
      <c r="HPD30" s="57"/>
      <c r="HPE30" s="57"/>
      <c r="HPF30" s="57"/>
      <c r="HPG30" s="57"/>
      <c r="HPH30" s="57"/>
      <c r="HPI30" s="57"/>
      <c r="HPJ30" s="57"/>
      <c r="HPK30" s="57"/>
      <c r="HPL30" s="57"/>
      <c r="HPM30" s="57"/>
      <c r="HPN30" s="57"/>
      <c r="HPO30" s="57"/>
      <c r="HPP30" s="57"/>
      <c r="HPQ30" s="57"/>
      <c r="HPR30" s="57"/>
      <c r="HPS30" s="57"/>
      <c r="HPT30" s="57"/>
      <c r="HPU30" s="57"/>
      <c r="HPV30" s="57"/>
      <c r="HPW30" s="57"/>
      <c r="HPX30" s="57"/>
      <c r="HPY30" s="57"/>
      <c r="HPZ30" s="57"/>
      <c r="HQA30" s="57"/>
      <c r="HQB30" s="57"/>
      <c r="HQC30" s="57"/>
      <c r="HQD30" s="57"/>
      <c r="HQE30" s="57"/>
      <c r="HQF30" s="57"/>
      <c r="HQG30" s="57"/>
      <c r="HQH30" s="57"/>
      <c r="HQI30" s="57"/>
      <c r="HQJ30" s="57"/>
      <c r="HQK30" s="57"/>
      <c r="HQL30" s="57"/>
      <c r="HQM30" s="57"/>
      <c r="HQN30" s="57"/>
      <c r="HQO30" s="57"/>
      <c r="HQP30" s="57"/>
      <c r="HQQ30" s="57"/>
      <c r="HQR30" s="57"/>
      <c r="HQS30" s="57"/>
      <c r="HQT30" s="57"/>
      <c r="HQU30" s="57"/>
      <c r="HQV30" s="57"/>
      <c r="HQW30" s="57"/>
      <c r="HQX30" s="57"/>
      <c r="HQY30" s="57"/>
      <c r="HQZ30" s="57"/>
      <c r="HRA30" s="57"/>
      <c r="HRB30" s="57"/>
      <c r="HRC30" s="57"/>
      <c r="HRD30" s="57"/>
      <c r="HRE30" s="57"/>
      <c r="HRF30" s="57"/>
      <c r="HRG30" s="57"/>
      <c r="HRH30" s="57"/>
      <c r="HRI30" s="57"/>
      <c r="HRJ30" s="57"/>
      <c r="HRK30" s="57"/>
      <c r="HRL30" s="57"/>
      <c r="HRM30" s="57"/>
      <c r="HRN30" s="57"/>
      <c r="HRO30" s="57"/>
      <c r="HRP30" s="57"/>
      <c r="HRQ30" s="57"/>
      <c r="HRR30" s="57"/>
      <c r="HRS30" s="57"/>
      <c r="HRT30" s="57"/>
      <c r="HRU30" s="57"/>
      <c r="HRV30" s="57"/>
      <c r="HRW30" s="57"/>
      <c r="HRX30" s="57"/>
      <c r="HRY30" s="57"/>
      <c r="HRZ30" s="57"/>
      <c r="HSA30" s="57"/>
      <c r="HSB30" s="57"/>
      <c r="HSC30" s="57"/>
      <c r="HSD30" s="57"/>
      <c r="HSE30" s="57"/>
      <c r="HSF30" s="57"/>
      <c r="HSG30" s="57"/>
      <c r="HSH30" s="57"/>
      <c r="HSI30" s="57"/>
      <c r="HSJ30" s="57"/>
      <c r="HSK30" s="57"/>
      <c r="HSL30" s="57"/>
      <c r="HSM30" s="57"/>
      <c r="HSN30" s="57"/>
      <c r="HSO30" s="57"/>
      <c r="HSP30" s="57"/>
      <c r="HSQ30" s="57"/>
      <c r="HSR30" s="57"/>
      <c r="HSS30" s="57"/>
      <c r="HST30" s="57"/>
      <c r="HSU30" s="57"/>
      <c r="HSV30" s="57"/>
      <c r="HSW30" s="57"/>
      <c r="HSX30" s="57"/>
      <c r="HSY30" s="57"/>
      <c r="HSZ30" s="57"/>
      <c r="HTA30" s="57"/>
      <c r="HTB30" s="57"/>
      <c r="HTC30" s="57"/>
      <c r="HTD30" s="57"/>
      <c r="HTE30" s="57"/>
      <c r="HTF30" s="57"/>
      <c r="HTG30" s="57"/>
      <c r="HTH30" s="57"/>
      <c r="HTI30" s="57"/>
      <c r="HTJ30" s="57"/>
      <c r="HTK30" s="57"/>
      <c r="HTL30" s="57"/>
      <c r="HTM30" s="57"/>
      <c r="HTN30" s="57"/>
      <c r="HTO30" s="57"/>
      <c r="HTP30" s="57"/>
      <c r="HTQ30" s="57"/>
      <c r="HTR30" s="57"/>
      <c r="HTS30" s="57"/>
      <c r="HTT30" s="57"/>
      <c r="HTU30" s="57"/>
      <c r="HTV30" s="57"/>
      <c r="HTW30" s="57"/>
      <c r="HTX30" s="57"/>
      <c r="HTY30" s="57"/>
      <c r="HTZ30" s="57"/>
      <c r="HUA30" s="57"/>
      <c r="HUB30" s="57"/>
      <c r="HUC30" s="57"/>
      <c r="HUD30" s="57"/>
      <c r="HUE30" s="57"/>
      <c r="HUF30" s="57"/>
      <c r="HUG30" s="57"/>
      <c r="HUH30" s="57"/>
      <c r="HUI30" s="57"/>
      <c r="HUJ30" s="57"/>
      <c r="HUK30" s="57"/>
      <c r="HUL30" s="57"/>
      <c r="HUM30" s="57"/>
      <c r="HUN30" s="57"/>
      <c r="HUO30" s="57"/>
      <c r="HUP30" s="57"/>
      <c r="HUQ30" s="57"/>
      <c r="HUR30" s="57"/>
      <c r="HUS30" s="57"/>
      <c r="HUT30" s="57"/>
      <c r="HUU30" s="57"/>
      <c r="HUV30" s="57"/>
      <c r="HUW30" s="57"/>
      <c r="HUX30" s="57"/>
      <c r="HUY30" s="57"/>
      <c r="HUZ30" s="57"/>
      <c r="HVA30" s="57"/>
      <c r="HVB30" s="57"/>
      <c r="HVC30" s="57"/>
      <c r="HVD30" s="57"/>
      <c r="HVE30" s="57"/>
      <c r="HVF30" s="57"/>
      <c r="HVG30" s="57"/>
      <c r="HVH30" s="57"/>
      <c r="HVI30" s="57"/>
      <c r="HVJ30" s="57"/>
      <c r="HVK30" s="57"/>
      <c r="HVL30" s="57"/>
      <c r="HVM30" s="57"/>
      <c r="HVN30" s="57"/>
      <c r="HVO30" s="57"/>
      <c r="HVP30" s="57"/>
      <c r="HVQ30" s="57"/>
      <c r="HVR30" s="57"/>
      <c r="HVS30" s="57"/>
      <c r="HVT30" s="57"/>
      <c r="HVU30" s="57"/>
      <c r="HVV30" s="57"/>
      <c r="HVW30" s="57"/>
      <c r="HVX30" s="57"/>
      <c r="HVY30" s="57"/>
      <c r="HVZ30" s="57"/>
      <c r="HWA30" s="57"/>
      <c r="HWB30" s="57"/>
      <c r="HWC30" s="57"/>
      <c r="HWD30" s="57"/>
      <c r="HWE30" s="57"/>
      <c r="HWF30" s="57"/>
      <c r="HWG30" s="57"/>
      <c r="HWH30" s="57"/>
      <c r="HWI30" s="57"/>
      <c r="HWJ30" s="57"/>
      <c r="HWK30" s="57"/>
      <c r="HWL30" s="57"/>
      <c r="HWM30" s="57"/>
      <c r="HWN30" s="57"/>
      <c r="HWO30" s="57"/>
      <c r="HWP30" s="57"/>
      <c r="HWQ30" s="57"/>
      <c r="HWR30" s="57"/>
      <c r="HWS30" s="57"/>
      <c r="HWT30" s="57"/>
      <c r="HWU30" s="57"/>
      <c r="HWV30" s="57"/>
      <c r="HWW30" s="57"/>
      <c r="HWX30" s="57"/>
      <c r="HWY30" s="57"/>
      <c r="HWZ30" s="57"/>
      <c r="HXA30" s="57"/>
      <c r="HXB30" s="57"/>
      <c r="HXC30" s="57"/>
      <c r="HXD30" s="57"/>
      <c r="HXE30" s="57"/>
      <c r="HXF30" s="57"/>
      <c r="HXG30" s="57"/>
      <c r="HXH30" s="57"/>
      <c r="HXI30" s="57"/>
      <c r="HXJ30" s="57"/>
      <c r="HXK30" s="57"/>
      <c r="HXL30" s="57"/>
      <c r="HXM30" s="57"/>
      <c r="HXN30" s="57"/>
      <c r="HXO30" s="57"/>
      <c r="HXP30" s="57"/>
      <c r="HXQ30" s="57"/>
      <c r="HXR30" s="57"/>
      <c r="HXS30" s="57"/>
      <c r="HXT30" s="57"/>
      <c r="HXU30" s="57"/>
      <c r="HXV30" s="57"/>
      <c r="HXW30" s="57"/>
      <c r="HXX30" s="57"/>
      <c r="HXY30" s="57"/>
      <c r="HXZ30" s="57"/>
      <c r="HYA30" s="57"/>
      <c r="HYB30" s="57"/>
      <c r="HYC30" s="57"/>
      <c r="HYD30" s="57"/>
      <c r="HYE30" s="57"/>
      <c r="HYF30" s="57"/>
      <c r="HYG30" s="57"/>
      <c r="HYH30" s="57"/>
      <c r="HYI30" s="57"/>
      <c r="HYJ30" s="57"/>
      <c r="HYK30" s="57"/>
      <c r="HYL30" s="57"/>
      <c r="HYM30" s="57"/>
      <c r="HYN30" s="57"/>
      <c r="HYO30" s="57"/>
      <c r="HYP30" s="57"/>
      <c r="HYQ30" s="57"/>
      <c r="HYR30" s="57"/>
      <c r="HYS30" s="57"/>
      <c r="HYT30" s="57"/>
      <c r="HYU30" s="57"/>
      <c r="HYV30" s="57"/>
      <c r="HYW30" s="57"/>
      <c r="HYX30" s="57"/>
      <c r="HYY30" s="57"/>
      <c r="HYZ30" s="57"/>
      <c r="HZA30" s="57"/>
      <c r="HZB30" s="57"/>
      <c r="HZC30" s="57"/>
      <c r="HZD30" s="57"/>
      <c r="HZE30" s="57"/>
      <c r="HZF30" s="57"/>
      <c r="HZG30" s="57"/>
      <c r="HZH30" s="57"/>
      <c r="HZI30" s="57"/>
      <c r="HZJ30" s="57"/>
      <c r="HZK30" s="57"/>
      <c r="HZL30" s="57"/>
      <c r="HZM30" s="57"/>
      <c r="HZN30" s="57"/>
      <c r="HZO30" s="57"/>
      <c r="HZP30" s="57"/>
      <c r="HZQ30" s="57"/>
      <c r="HZR30" s="57"/>
      <c r="HZS30" s="57"/>
      <c r="HZT30" s="57"/>
      <c r="HZU30" s="57"/>
      <c r="HZV30" s="57"/>
      <c r="HZW30" s="57"/>
      <c r="HZX30" s="57"/>
      <c r="HZY30" s="57"/>
      <c r="HZZ30" s="57"/>
      <c r="IAA30" s="57"/>
      <c r="IAB30" s="57"/>
      <c r="IAC30" s="57"/>
      <c r="IAD30" s="57"/>
      <c r="IAE30" s="57"/>
      <c r="IAF30" s="57"/>
      <c r="IAG30" s="57"/>
      <c r="IAH30" s="57"/>
      <c r="IAI30" s="57"/>
      <c r="IAJ30" s="57"/>
      <c r="IAK30" s="57"/>
      <c r="IAL30" s="57"/>
      <c r="IAM30" s="57"/>
      <c r="IAN30" s="57"/>
      <c r="IAO30" s="57"/>
      <c r="IAP30" s="57"/>
      <c r="IAQ30" s="57"/>
      <c r="IAR30" s="57"/>
      <c r="IAS30" s="57"/>
      <c r="IAT30" s="57"/>
      <c r="IAU30" s="57"/>
      <c r="IAV30" s="57"/>
      <c r="IAW30" s="57"/>
      <c r="IAX30" s="57"/>
      <c r="IAY30" s="57"/>
      <c r="IAZ30" s="57"/>
      <c r="IBA30" s="57"/>
      <c r="IBB30" s="57"/>
      <c r="IBC30" s="57"/>
      <c r="IBD30" s="57"/>
      <c r="IBE30" s="57"/>
      <c r="IBF30" s="57"/>
      <c r="IBG30" s="57"/>
      <c r="IBH30" s="57"/>
      <c r="IBI30" s="57"/>
      <c r="IBJ30" s="57"/>
      <c r="IBK30" s="57"/>
      <c r="IBL30" s="57"/>
      <c r="IBM30" s="57"/>
      <c r="IBN30" s="57"/>
      <c r="IBO30" s="57"/>
      <c r="IBP30" s="57"/>
      <c r="IBQ30" s="57"/>
      <c r="IBR30" s="57"/>
      <c r="IBS30" s="57"/>
      <c r="IBT30" s="57"/>
      <c r="IBU30" s="57"/>
      <c r="IBV30" s="57"/>
      <c r="IBW30" s="57"/>
      <c r="IBX30" s="57"/>
      <c r="IBY30" s="57"/>
      <c r="IBZ30" s="57"/>
      <c r="ICA30" s="57"/>
      <c r="ICB30" s="57"/>
      <c r="ICC30" s="57"/>
      <c r="ICD30" s="57"/>
      <c r="ICE30" s="57"/>
      <c r="ICF30" s="57"/>
      <c r="ICG30" s="57"/>
      <c r="ICH30" s="57"/>
      <c r="ICI30" s="57"/>
      <c r="ICJ30" s="57"/>
      <c r="ICK30" s="57"/>
      <c r="ICL30" s="57"/>
      <c r="ICM30" s="57"/>
      <c r="ICN30" s="57"/>
      <c r="ICO30" s="57"/>
      <c r="ICP30" s="57"/>
      <c r="ICQ30" s="57"/>
      <c r="ICR30" s="57"/>
      <c r="ICS30" s="57"/>
      <c r="ICT30" s="57"/>
      <c r="ICU30" s="57"/>
      <c r="ICV30" s="57"/>
      <c r="ICW30" s="57"/>
      <c r="ICX30" s="57"/>
      <c r="ICY30" s="57"/>
      <c r="ICZ30" s="57"/>
      <c r="IDA30" s="57"/>
      <c r="IDB30" s="57"/>
      <c r="IDC30" s="57"/>
      <c r="IDD30" s="57"/>
      <c r="IDE30" s="57"/>
      <c r="IDF30" s="57"/>
      <c r="IDG30" s="57"/>
      <c r="IDH30" s="57"/>
      <c r="IDI30" s="57"/>
      <c r="IDJ30" s="57"/>
      <c r="IDK30" s="57"/>
      <c r="IDL30" s="57"/>
      <c r="IDM30" s="57"/>
      <c r="IDN30" s="57"/>
      <c r="IDO30" s="57"/>
      <c r="IDP30" s="57"/>
      <c r="IDQ30" s="57"/>
      <c r="IDR30" s="57"/>
      <c r="IDS30" s="57"/>
      <c r="IDT30" s="57"/>
      <c r="IDU30" s="57"/>
      <c r="IDV30" s="57"/>
      <c r="IDW30" s="57"/>
      <c r="IDX30" s="57"/>
      <c r="IDY30" s="57"/>
      <c r="IDZ30" s="57"/>
      <c r="IEA30" s="57"/>
      <c r="IEB30" s="57"/>
      <c r="IEC30" s="57"/>
      <c r="IED30" s="57"/>
      <c r="IEE30" s="57"/>
      <c r="IEF30" s="57"/>
      <c r="IEG30" s="57"/>
      <c r="IEH30" s="57"/>
      <c r="IEI30" s="57"/>
      <c r="IEJ30" s="57"/>
      <c r="IEK30" s="57"/>
      <c r="IEL30" s="57"/>
      <c r="IEM30" s="57"/>
      <c r="IEN30" s="57"/>
      <c r="IEO30" s="57"/>
      <c r="IEP30" s="57"/>
      <c r="IEQ30" s="57"/>
      <c r="IER30" s="57"/>
      <c r="IES30" s="57"/>
      <c r="IET30" s="57"/>
      <c r="IEU30" s="57"/>
      <c r="IEV30" s="57"/>
      <c r="IEW30" s="57"/>
      <c r="IEX30" s="57"/>
      <c r="IEY30" s="57"/>
      <c r="IEZ30" s="57"/>
      <c r="IFA30" s="57"/>
      <c r="IFB30" s="57"/>
      <c r="IFC30" s="57"/>
      <c r="IFD30" s="57"/>
      <c r="IFE30" s="57"/>
      <c r="IFF30" s="57"/>
      <c r="IFG30" s="57"/>
      <c r="IFH30" s="57"/>
      <c r="IFI30" s="57"/>
      <c r="IFJ30" s="57"/>
      <c r="IFK30" s="57"/>
      <c r="IFL30" s="57"/>
      <c r="IFM30" s="57"/>
      <c r="IFN30" s="57"/>
      <c r="IFO30" s="57"/>
      <c r="IFP30" s="57"/>
      <c r="IFQ30" s="57"/>
      <c r="IFR30" s="57"/>
      <c r="IFS30" s="57"/>
      <c r="IFT30" s="57"/>
      <c r="IFU30" s="57"/>
      <c r="IFV30" s="57"/>
      <c r="IFW30" s="57"/>
      <c r="IFX30" s="57"/>
      <c r="IFY30" s="57"/>
      <c r="IFZ30" s="57"/>
      <c r="IGA30" s="57"/>
      <c r="IGB30" s="57"/>
      <c r="IGC30" s="57"/>
      <c r="IGD30" s="57"/>
      <c r="IGE30" s="57"/>
      <c r="IGF30" s="57"/>
      <c r="IGG30" s="57"/>
      <c r="IGH30" s="57"/>
      <c r="IGI30" s="57"/>
      <c r="IGJ30" s="57"/>
      <c r="IGK30" s="57"/>
      <c r="IGL30" s="57"/>
      <c r="IGM30" s="57"/>
      <c r="IGN30" s="57"/>
      <c r="IGO30" s="57"/>
      <c r="IGP30" s="57"/>
      <c r="IGQ30" s="57"/>
      <c r="IGR30" s="57"/>
      <c r="IGS30" s="57"/>
      <c r="IGT30" s="57"/>
      <c r="IGU30" s="57"/>
      <c r="IGV30" s="57"/>
      <c r="IGW30" s="57"/>
      <c r="IGX30" s="57"/>
      <c r="IGY30" s="57"/>
      <c r="IGZ30" s="57"/>
      <c r="IHA30" s="57"/>
      <c r="IHB30" s="57"/>
      <c r="IHC30" s="57"/>
      <c r="IHD30" s="57"/>
      <c r="IHE30" s="57"/>
      <c r="IHF30" s="57"/>
      <c r="IHG30" s="57"/>
      <c r="IHH30" s="57"/>
      <c r="IHI30" s="57"/>
      <c r="IHJ30" s="57"/>
      <c r="IHK30" s="57"/>
      <c r="IHL30" s="57"/>
      <c r="IHM30" s="57"/>
      <c r="IHN30" s="57"/>
      <c r="IHO30" s="57"/>
      <c r="IHP30" s="57"/>
      <c r="IHQ30" s="57"/>
      <c r="IHR30" s="57"/>
      <c r="IHS30" s="57"/>
      <c r="IHT30" s="57"/>
      <c r="IHU30" s="57"/>
      <c r="IHV30" s="57"/>
      <c r="IHW30" s="57"/>
      <c r="IHX30" s="57"/>
      <c r="IHY30" s="57"/>
      <c r="IHZ30" s="57"/>
      <c r="IIA30" s="57"/>
      <c r="IIB30" s="57"/>
      <c r="IIC30" s="57"/>
      <c r="IID30" s="57"/>
      <c r="IIE30" s="57"/>
      <c r="IIF30" s="57"/>
      <c r="IIG30" s="57"/>
      <c r="IIH30" s="57"/>
      <c r="III30" s="57"/>
      <c r="IIJ30" s="57"/>
      <c r="IIK30" s="57"/>
      <c r="IIL30" s="57"/>
      <c r="IIM30" s="57"/>
      <c r="IIN30" s="57"/>
      <c r="IIO30" s="57"/>
      <c r="IIP30" s="57"/>
      <c r="IIQ30" s="57"/>
      <c r="IIR30" s="57"/>
      <c r="IIS30" s="57"/>
      <c r="IIT30" s="57"/>
      <c r="IIU30" s="57"/>
      <c r="IIV30" s="57"/>
      <c r="IIW30" s="57"/>
      <c r="IIX30" s="57"/>
      <c r="IIY30" s="57"/>
      <c r="IIZ30" s="57"/>
      <c r="IJA30" s="57"/>
      <c r="IJB30" s="57"/>
      <c r="IJC30" s="57"/>
      <c r="IJD30" s="57"/>
      <c r="IJE30" s="57"/>
      <c r="IJF30" s="57"/>
      <c r="IJG30" s="57"/>
      <c r="IJH30" s="57"/>
      <c r="IJI30" s="57"/>
      <c r="IJJ30" s="57"/>
      <c r="IJK30" s="57"/>
      <c r="IJL30" s="57"/>
      <c r="IJM30" s="57"/>
      <c r="IJN30" s="57"/>
      <c r="IJO30" s="57"/>
      <c r="IJP30" s="57"/>
      <c r="IJQ30" s="57"/>
      <c r="IJR30" s="57"/>
      <c r="IJS30" s="57"/>
      <c r="IJT30" s="57"/>
      <c r="IJU30" s="57"/>
      <c r="IJV30" s="57"/>
      <c r="IJW30" s="57"/>
      <c r="IJX30" s="57"/>
      <c r="IJY30" s="57"/>
      <c r="IJZ30" s="57"/>
      <c r="IKA30" s="57"/>
      <c r="IKB30" s="57"/>
      <c r="IKC30" s="57"/>
      <c r="IKD30" s="57"/>
      <c r="IKE30" s="57"/>
      <c r="IKF30" s="57"/>
      <c r="IKG30" s="57"/>
      <c r="IKH30" s="57"/>
      <c r="IKI30" s="57"/>
      <c r="IKJ30" s="57"/>
      <c r="IKK30" s="57"/>
      <c r="IKL30" s="57"/>
      <c r="IKM30" s="57"/>
      <c r="IKN30" s="57"/>
      <c r="IKO30" s="57"/>
      <c r="IKP30" s="57"/>
      <c r="IKQ30" s="57"/>
      <c r="IKR30" s="57"/>
      <c r="IKS30" s="57"/>
      <c r="IKT30" s="57"/>
      <c r="IKU30" s="57"/>
      <c r="IKV30" s="57"/>
      <c r="IKW30" s="57"/>
      <c r="IKX30" s="57"/>
      <c r="IKY30" s="57"/>
      <c r="IKZ30" s="57"/>
      <c r="ILA30" s="57"/>
      <c r="ILB30" s="57"/>
      <c r="ILC30" s="57"/>
      <c r="ILD30" s="57"/>
      <c r="ILE30" s="57"/>
      <c r="ILF30" s="57"/>
      <c r="ILG30" s="57"/>
      <c r="ILH30" s="57"/>
      <c r="ILI30" s="57"/>
      <c r="ILJ30" s="57"/>
      <c r="ILK30" s="57"/>
      <c r="ILL30" s="57"/>
      <c r="ILM30" s="57"/>
      <c r="ILN30" s="57"/>
      <c r="ILO30" s="57"/>
      <c r="ILP30" s="57"/>
      <c r="ILQ30" s="57"/>
      <c r="ILR30" s="57"/>
      <c r="ILS30" s="57"/>
      <c r="ILT30" s="57"/>
      <c r="ILU30" s="57"/>
      <c r="ILV30" s="57"/>
      <c r="ILW30" s="57"/>
      <c r="ILX30" s="57"/>
      <c r="ILY30" s="57"/>
      <c r="ILZ30" s="57"/>
      <c r="IMA30" s="57"/>
      <c r="IMB30" s="57"/>
      <c r="IMC30" s="57"/>
      <c r="IMD30" s="57"/>
      <c r="IME30" s="57"/>
      <c r="IMF30" s="57"/>
      <c r="IMG30" s="57"/>
      <c r="IMH30" s="57"/>
      <c r="IMI30" s="57"/>
      <c r="IMJ30" s="57"/>
      <c r="IMK30" s="57"/>
      <c r="IML30" s="57"/>
      <c r="IMM30" s="57"/>
      <c r="IMN30" s="57"/>
      <c r="IMO30" s="57"/>
      <c r="IMP30" s="57"/>
      <c r="IMQ30" s="57"/>
      <c r="IMR30" s="57"/>
      <c r="IMS30" s="57"/>
      <c r="IMT30" s="57"/>
      <c r="IMU30" s="57"/>
      <c r="IMV30" s="57"/>
      <c r="IMW30" s="57"/>
      <c r="IMX30" s="57"/>
      <c r="IMY30" s="57"/>
      <c r="IMZ30" s="57"/>
      <c r="INA30" s="57"/>
      <c r="INB30" s="57"/>
      <c r="INC30" s="57"/>
      <c r="IND30" s="57"/>
      <c r="INE30" s="57"/>
      <c r="INF30" s="57"/>
      <c r="ING30" s="57"/>
      <c r="INH30" s="57"/>
      <c r="INI30" s="57"/>
      <c r="INJ30" s="57"/>
      <c r="INK30" s="57"/>
      <c r="INL30" s="57"/>
      <c r="INM30" s="57"/>
      <c r="INN30" s="57"/>
      <c r="INO30" s="57"/>
      <c r="INP30" s="57"/>
      <c r="INQ30" s="57"/>
      <c r="INR30" s="57"/>
      <c r="INS30" s="57"/>
      <c r="INT30" s="57"/>
      <c r="INU30" s="57"/>
      <c r="INV30" s="57"/>
      <c r="INW30" s="57"/>
      <c r="INX30" s="57"/>
      <c r="INY30" s="57"/>
      <c r="INZ30" s="57"/>
      <c r="IOA30" s="57"/>
      <c r="IOB30" s="57"/>
      <c r="IOC30" s="57"/>
      <c r="IOD30" s="57"/>
      <c r="IOE30" s="57"/>
      <c r="IOF30" s="57"/>
      <c r="IOG30" s="57"/>
      <c r="IOH30" s="57"/>
      <c r="IOI30" s="57"/>
      <c r="IOJ30" s="57"/>
      <c r="IOK30" s="57"/>
      <c r="IOL30" s="57"/>
      <c r="IOM30" s="57"/>
      <c r="ION30" s="57"/>
      <c r="IOO30" s="57"/>
      <c r="IOP30" s="57"/>
      <c r="IOQ30" s="57"/>
      <c r="IOR30" s="57"/>
      <c r="IOS30" s="57"/>
      <c r="IOT30" s="57"/>
      <c r="IOU30" s="57"/>
      <c r="IOV30" s="57"/>
      <c r="IOW30" s="57"/>
      <c r="IOX30" s="57"/>
      <c r="IOY30" s="57"/>
      <c r="IOZ30" s="57"/>
      <c r="IPA30" s="57"/>
      <c r="IPB30" s="57"/>
      <c r="IPC30" s="57"/>
      <c r="IPD30" s="57"/>
      <c r="IPE30" s="57"/>
      <c r="IPF30" s="57"/>
      <c r="IPG30" s="57"/>
      <c r="IPH30" s="57"/>
      <c r="IPI30" s="57"/>
      <c r="IPJ30" s="57"/>
      <c r="IPK30" s="57"/>
      <c r="IPL30" s="57"/>
      <c r="IPM30" s="57"/>
      <c r="IPN30" s="57"/>
      <c r="IPO30" s="57"/>
      <c r="IPP30" s="57"/>
      <c r="IPQ30" s="57"/>
      <c r="IPR30" s="57"/>
      <c r="IPS30" s="57"/>
      <c r="IPT30" s="57"/>
      <c r="IPU30" s="57"/>
      <c r="IPV30" s="57"/>
      <c r="IPW30" s="57"/>
      <c r="IPX30" s="57"/>
      <c r="IPY30" s="57"/>
      <c r="IPZ30" s="57"/>
      <c r="IQA30" s="57"/>
      <c r="IQB30" s="57"/>
      <c r="IQC30" s="57"/>
      <c r="IQD30" s="57"/>
      <c r="IQE30" s="57"/>
      <c r="IQF30" s="57"/>
      <c r="IQG30" s="57"/>
      <c r="IQH30" s="57"/>
      <c r="IQI30" s="57"/>
      <c r="IQJ30" s="57"/>
      <c r="IQK30" s="57"/>
      <c r="IQL30" s="57"/>
      <c r="IQM30" s="57"/>
      <c r="IQN30" s="57"/>
      <c r="IQO30" s="57"/>
      <c r="IQP30" s="57"/>
      <c r="IQQ30" s="57"/>
      <c r="IQR30" s="57"/>
      <c r="IQS30" s="57"/>
      <c r="IQT30" s="57"/>
      <c r="IQU30" s="57"/>
      <c r="IQV30" s="57"/>
      <c r="IQW30" s="57"/>
      <c r="IQX30" s="57"/>
      <c r="IQY30" s="57"/>
      <c r="IQZ30" s="57"/>
      <c r="IRA30" s="57"/>
      <c r="IRB30" s="57"/>
      <c r="IRC30" s="57"/>
      <c r="IRD30" s="57"/>
      <c r="IRE30" s="57"/>
      <c r="IRF30" s="57"/>
      <c r="IRG30" s="57"/>
      <c r="IRH30" s="57"/>
      <c r="IRI30" s="57"/>
      <c r="IRJ30" s="57"/>
      <c r="IRK30" s="57"/>
      <c r="IRL30" s="57"/>
      <c r="IRM30" s="57"/>
      <c r="IRN30" s="57"/>
      <c r="IRO30" s="57"/>
      <c r="IRP30" s="57"/>
      <c r="IRQ30" s="57"/>
      <c r="IRR30" s="57"/>
      <c r="IRS30" s="57"/>
      <c r="IRT30" s="57"/>
      <c r="IRU30" s="57"/>
      <c r="IRV30" s="57"/>
      <c r="IRW30" s="57"/>
      <c r="IRX30" s="57"/>
      <c r="IRY30" s="57"/>
      <c r="IRZ30" s="57"/>
      <c r="ISA30" s="57"/>
      <c r="ISB30" s="57"/>
      <c r="ISC30" s="57"/>
      <c r="ISD30" s="57"/>
      <c r="ISE30" s="57"/>
      <c r="ISF30" s="57"/>
      <c r="ISG30" s="57"/>
      <c r="ISH30" s="57"/>
      <c r="ISI30" s="57"/>
      <c r="ISJ30" s="57"/>
      <c r="ISK30" s="57"/>
      <c r="ISL30" s="57"/>
      <c r="ISM30" s="57"/>
      <c r="ISN30" s="57"/>
      <c r="ISO30" s="57"/>
      <c r="ISP30" s="57"/>
      <c r="ISQ30" s="57"/>
      <c r="ISR30" s="57"/>
      <c r="ISS30" s="57"/>
      <c r="IST30" s="57"/>
      <c r="ISU30" s="57"/>
      <c r="ISV30" s="57"/>
      <c r="ISW30" s="57"/>
      <c r="ISX30" s="57"/>
      <c r="ISY30" s="57"/>
      <c r="ISZ30" s="57"/>
      <c r="ITA30" s="57"/>
      <c r="ITB30" s="57"/>
      <c r="ITC30" s="57"/>
      <c r="ITD30" s="57"/>
      <c r="ITE30" s="57"/>
      <c r="ITF30" s="57"/>
      <c r="ITG30" s="57"/>
      <c r="ITH30" s="57"/>
      <c r="ITI30" s="57"/>
      <c r="ITJ30" s="57"/>
      <c r="ITK30" s="57"/>
      <c r="ITL30" s="57"/>
      <c r="ITM30" s="57"/>
      <c r="ITN30" s="57"/>
      <c r="ITO30" s="57"/>
      <c r="ITP30" s="57"/>
      <c r="ITQ30" s="57"/>
      <c r="ITR30" s="57"/>
      <c r="ITS30" s="57"/>
      <c r="ITT30" s="57"/>
      <c r="ITU30" s="57"/>
      <c r="ITV30" s="57"/>
      <c r="ITW30" s="57"/>
      <c r="ITX30" s="57"/>
      <c r="ITY30" s="57"/>
      <c r="ITZ30" s="57"/>
      <c r="IUA30" s="57"/>
      <c r="IUB30" s="57"/>
      <c r="IUC30" s="57"/>
      <c r="IUD30" s="57"/>
      <c r="IUE30" s="57"/>
      <c r="IUF30" s="57"/>
      <c r="IUG30" s="57"/>
      <c r="IUH30" s="57"/>
      <c r="IUI30" s="57"/>
      <c r="IUJ30" s="57"/>
      <c r="IUK30" s="57"/>
      <c r="IUL30" s="57"/>
      <c r="IUM30" s="57"/>
      <c r="IUN30" s="57"/>
      <c r="IUO30" s="57"/>
      <c r="IUP30" s="57"/>
      <c r="IUQ30" s="57"/>
      <c r="IUR30" s="57"/>
      <c r="IUS30" s="57"/>
      <c r="IUT30" s="57"/>
      <c r="IUU30" s="57"/>
      <c r="IUV30" s="57"/>
      <c r="IUW30" s="57"/>
      <c r="IUX30" s="57"/>
      <c r="IUY30" s="57"/>
      <c r="IUZ30" s="57"/>
      <c r="IVA30" s="57"/>
      <c r="IVB30" s="57"/>
      <c r="IVC30" s="57"/>
      <c r="IVD30" s="57"/>
      <c r="IVE30" s="57"/>
      <c r="IVF30" s="57"/>
      <c r="IVG30" s="57"/>
      <c r="IVH30" s="57"/>
      <c r="IVI30" s="57"/>
      <c r="IVJ30" s="57"/>
      <c r="IVK30" s="57"/>
      <c r="IVL30" s="57"/>
      <c r="IVM30" s="57"/>
      <c r="IVN30" s="57"/>
      <c r="IVO30" s="57"/>
      <c r="IVP30" s="57"/>
      <c r="IVQ30" s="57"/>
      <c r="IVR30" s="57"/>
      <c r="IVS30" s="57"/>
      <c r="IVT30" s="57"/>
      <c r="IVU30" s="57"/>
      <c r="IVV30" s="57"/>
      <c r="IVW30" s="57"/>
      <c r="IVX30" s="57"/>
      <c r="IVY30" s="57"/>
      <c r="IVZ30" s="57"/>
      <c r="IWA30" s="57"/>
      <c r="IWB30" s="57"/>
      <c r="IWC30" s="57"/>
      <c r="IWD30" s="57"/>
      <c r="IWE30" s="57"/>
      <c r="IWF30" s="57"/>
      <c r="IWG30" s="57"/>
      <c r="IWH30" s="57"/>
      <c r="IWI30" s="57"/>
      <c r="IWJ30" s="57"/>
      <c r="IWK30" s="57"/>
      <c r="IWL30" s="57"/>
      <c r="IWM30" s="57"/>
      <c r="IWN30" s="57"/>
      <c r="IWO30" s="57"/>
      <c r="IWP30" s="57"/>
      <c r="IWQ30" s="57"/>
      <c r="IWR30" s="57"/>
      <c r="IWS30" s="57"/>
      <c r="IWT30" s="57"/>
      <c r="IWU30" s="57"/>
      <c r="IWV30" s="57"/>
      <c r="IWW30" s="57"/>
      <c r="IWX30" s="57"/>
      <c r="IWY30" s="57"/>
      <c r="IWZ30" s="57"/>
      <c r="IXA30" s="57"/>
      <c r="IXB30" s="57"/>
      <c r="IXC30" s="57"/>
      <c r="IXD30" s="57"/>
      <c r="IXE30" s="57"/>
      <c r="IXF30" s="57"/>
      <c r="IXG30" s="57"/>
      <c r="IXH30" s="57"/>
      <c r="IXI30" s="57"/>
      <c r="IXJ30" s="57"/>
      <c r="IXK30" s="57"/>
      <c r="IXL30" s="57"/>
      <c r="IXM30" s="57"/>
      <c r="IXN30" s="57"/>
      <c r="IXO30" s="57"/>
      <c r="IXP30" s="57"/>
      <c r="IXQ30" s="57"/>
      <c r="IXR30" s="57"/>
      <c r="IXS30" s="57"/>
      <c r="IXT30" s="57"/>
      <c r="IXU30" s="57"/>
      <c r="IXV30" s="57"/>
      <c r="IXW30" s="57"/>
      <c r="IXX30" s="57"/>
      <c r="IXY30" s="57"/>
      <c r="IXZ30" s="57"/>
      <c r="IYA30" s="57"/>
      <c r="IYB30" s="57"/>
      <c r="IYC30" s="57"/>
      <c r="IYD30" s="57"/>
      <c r="IYE30" s="57"/>
      <c r="IYF30" s="57"/>
      <c r="IYG30" s="57"/>
      <c r="IYH30" s="57"/>
      <c r="IYI30" s="57"/>
      <c r="IYJ30" s="57"/>
      <c r="IYK30" s="57"/>
      <c r="IYL30" s="57"/>
      <c r="IYM30" s="57"/>
      <c r="IYN30" s="57"/>
      <c r="IYO30" s="57"/>
      <c r="IYP30" s="57"/>
      <c r="IYQ30" s="57"/>
      <c r="IYR30" s="57"/>
      <c r="IYS30" s="57"/>
      <c r="IYT30" s="57"/>
      <c r="IYU30" s="57"/>
      <c r="IYV30" s="57"/>
      <c r="IYW30" s="57"/>
      <c r="IYX30" s="57"/>
      <c r="IYY30" s="57"/>
      <c r="IYZ30" s="57"/>
      <c r="IZA30" s="57"/>
      <c r="IZB30" s="57"/>
      <c r="IZC30" s="57"/>
      <c r="IZD30" s="57"/>
      <c r="IZE30" s="57"/>
      <c r="IZF30" s="57"/>
      <c r="IZG30" s="57"/>
      <c r="IZH30" s="57"/>
      <c r="IZI30" s="57"/>
      <c r="IZJ30" s="57"/>
      <c r="IZK30" s="57"/>
      <c r="IZL30" s="57"/>
      <c r="IZM30" s="57"/>
      <c r="IZN30" s="57"/>
      <c r="IZO30" s="57"/>
      <c r="IZP30" s="57"/>
      <c r="IZQ30" s="57"/>
      <c r="IZR30" s="57"/>
      <c r="IZS30" s="57"/>
      <c r="IZT30" s="57"/>
      <c r="IZU30" s="57"/>
      <c r="IZV30" s="57"/>
      <c r="IZW30" s="57"/>
      <c r="IZX30" s="57"/>
      <c r="IZY30" s="57"/>
      <c r="IZZ30" s="57"/>
      <c r="JAA30" s="57"/>
      <c r="JAB30" s="57"/>
      <c r="JAC30" s="57"/>
      <c r="JAD30" s="57"/>
      <c r="JAE30" s="57"/>
      <c r="JAF30" s="57"/>
      <c r="JAG30" s="57"/>
      <c r="JAH30" s="57"/>
      <c r="JAI30" s="57"/>
      <c r="JAJ30" s="57"/>
      <c r="JAK30" s="57"/>
      <c r="JAL30" s="57"/>
      <c r="JAM30" s="57"/>
      <c r="JAN30" s="57"/>
      <c r="JAO30" s="57"/>
      <c r="JAP30" s="57"/>
      <c r="JAQ30" s="57"/>
      <c r="JAR30" s="57"/>
      <c r="JAS30" s="57"/>
      <c r="JAT30" s="57"/>
      <c r="JAU30" s="57"/>
      <c r="JAV30" s="57"/>
      <c r="JAW30" s="57"/>
      <c r="JAX30" s="57"/>
      <c r="JAY30" s="57"/>
      <c r="JAZ30" s="57"/>
      <c r="JBA30" s="57"/>
      <c r="JBB30" s="57"/>
      <c r="JBC30" s="57"/>
      <c r="JBD30" s="57"/>
      <c r="JBE30" s="57"/>
      <c r="JBF30" s="57"/>
      <c r="JBG30" s="57"/>
      <c r="JBH30" s="57"/>
      <c r="JBI30" s="57"/>
      <c r="JBJ30" s="57"/>
      <c r="JBK30" s="57"/>
      <c r="JBL30" s="57"/>
      <c r="JBM30" s="57"/>
      <c r="JBN30" s="57"/>
      <c r="JBO30" s="57"/>
      <c r="JBP30" s="57"/>
      <c r="JBQ30" s="57"/>
      <c r="JBR30" s="57"/>
      <c r="JBS30" s="57"/>
      <c r="JBT30" s="57"/>
      <c r="JBU30" s="57"/>
      <c r="JBV30" s="57"/>
      <c r="JBW30" s="57"/>
      <c r="JBX30" s="57"/>
      <c r="JBY30" s="57"/>
      <c r="JBZ30" s="57"/>
      <c r="JCA30" s="57"/>
      <c r="JCB30" s="57"/>
      <c r="JCC30" s="57"/>
      <c r="JCD30" s="57"/>
      <c r="JCE30" s="57"/>
      <c r="JCF30" s="57"/>
      <c r="JCG30" s="57"/>
      <c r="JCH30" s="57"/>
      <c r="JCI30" s="57"/>
      <c r="JCJ30" s="57"/>
      <c r="JCK30" s="57"/>
      <c r="JCL30" s="57"/>
      <c r="JCM30" s="57"/>
      <c r="JCN30" s="57"/>
      <c r="JCO30" s="57"/>
      <c r="JCP30" s="57"/>
      <c r="JCQ30" s="57"/>
      <c r="JCR30" s="57"/>
      <c r="JCS30" s="57"/>
      <c r="JCT30" s="57"/>
      <c r="JCU30" s="57"/>
      <c r="JCV30" s="57"/>
      <c r="JCW30" s="57"/>
      <c r="JCX30" s="57"/>
      <c r="JCY30" s="57"/>
      <c r="JCZ30" s="57"/>
      <c r="JDA30" s="57"/>
      <c r="JDB30" s="57"/>
      <c r="JDC30" s="57"/>
      <c r="JDD30" s="57"/>
      <c r="JDE30" s="57"/>
      <c r="JDF30" s="57"/>
      <c r="JDG30" s="57"/>
      <c r="JDH30" s="57"/>
      <c r="JDI30" s="57"/>
      <c r="JDJ30" s="57"/>
      <c r="JDK30" s="57"/>
      <c r="JDL30" s="57"/>
      <c r="JDM30" s="57"/>
      <c r="JDN30" s="57"/>
      <c r="JDO30" s="57"/>
      <c r="JDP30" s="57"/>
      <c r="JDQ30" s="57"/>
      <c r="JDR30" s="57"/>
      <c r="JDS30" s="57"/>
      <c r="JDT30" s="57"/>
      <c r="JDU30" s="57"/>
      <c r="JDV30" s="57"/>
      <c r="JDW30" s="57"/>
      <c r="JDX30" s="57"/>
      <c r="JDY30" s="57"/>
      <c r="JDZ30" s="57"/>
      <c r="JEA30" s="57"/>
      <c r="JEB30" s="57"/>
      <c r="JEC30" s="57"/>
      <c r="JED30" s="57"/>
      <c r="JEE30" s="57"/>
      <c r="JEF30" s="57"/>
      <c r="JEG30" s="57"/>
      <c r="JEH30" s="57"/>
      <c r="JEI30" s="57"/>
      <c r="JEJ30" s="57"/>
      <c r="JEK30" s="57"/>
      <c r="JEL30" s="57"/>
      <c r="JEM30" s="57"/>
      <c r="JEN30" s="57"/>
      <c r="JEO30" s="57"/>
      <c r="JEP30" s="57"/>
      <c r="JEQ30" s="57"/>
      <c r="JER30" s="57"/>
      <c r="JES30" s="57"/>
      <c r="JET30" s="57"/>
      <c r="JEU30" s="57"/>
      <c r="JEV30" s="57"/>
      <c r="JEW30" s="57"/>
      <c r="JEX30" s="57"/>
      <c r="JEY30" s="57"/>
      <c r="JEZ30" s="57"/>
      <c r="JFA30" s="57"/>
      <c r="JFB30" s="57"/>
      <c r="JFC30" s="57"/>
      <c r="JFD30" s="57"/>
      <c r="JFE30" s="57"/>
      <c r="JFF30" s="57"/>
      <c r="JFG30" s="57"/>
      <c r="JFH30" s="57"/>
      <c r="JFI30" s="57"/>
      <c r="JFJ30" s="57"/>
      <c r="JFK30" s="57"/>
      <c r="JFL30" s="57"/>
      <c r="JFM30" s="57"/>
      <c r="JFN30" s="57"/>
      <c r="JFO30" s="57"/>
      <c r="JFP30" s="57"/>
      <c r="JFQ30" s="57"/>
      <c r="JFR30" s="57"/>
      <c r="JFS30" s="57"/>
      <c r="JFT30" s="57"/>
      <c r="JFU30" s="57"/>
      <c r="JFV30" s="57"/>
      <c r="JFW30" s="57"/>
      <c r="JFX30" s="57"/>
      <c r="JFY30" s="57"/>
      <c r="JFZ30" s="57"/>
      <c r="JGA30" s="57"/>
      <c r="JGB30" s="57"/>
      <c r="JGC30" s="57"/>
      <c r="JGD30" s="57"/>
      <c r="JGE30" s="57"/>
      <c r="JGF30" s="57"/>
      <c r="JGG30" s="57"/>
      <c r="JGH30" s="57"/>
      <c r="JGI30" s="57"/>
      <c r="JGJ30" s="57"/>
      <c r="JGK30" s="57"/>
      <c r="JGL30" s="57"/>
      <c r="JGM30" s="57"/>
      <c r="JGN30" s="57"/>
      <c r="JGO30" s="57"/>
      <c r="JGP30" s="57"/>
      <c r="JGQ30" s="57"/>
      <c r="JGR30" s="57"/>
      <c r="JGS30" s="57"/>
      <c r="JGT30" s="57"/>
      <c r="JGU30" s="57"/>
      <c r="JGV30" s="57"/>
      <c r="JGW30" s="57"/>
      <c r="JGX30" s="57"/>
      <c r="JGY30" s="57"/>
      <c r="JGZ30" s="57"/>
      <c r="JHA30" s="57"/>
      <c r="JHB30" s="57"/>
      <c r="JHC30" s="57"/>
      <c r="JHD30" s="57"/>
      <c r="JHE30" s="57"/>
      <c r="JHF30" s="57"/>
      <c r="JHG30" s="57"/>
      <c r="JHH30" s="57"/>
      <c r="JHI30" s="57"/>
      <c r="JHJ30" s="57"/>
      <c r="JHK30" s="57"/>
      <c r="JHL30" s="57"/>
      <c r="JHM30" s="57"/>
      <c r="JHN30" s="57"/>
      <c r="JHO30" s="57"/>
      <c r="JHP30" s="57"/>
      <c r="JHQ30" s="57"/>
      <c r="JHR30" s="57"/>
      <c r="JHS30" s="57"/>
      <c r="JHT30" s="57"/>
      <c r="JHU30" s="57"/>
      <c r="JHV30" s="57"/>
      <c r="JHW30" s="57"/>
      <c r="JHX30" s="57"/>
      <c r="JHY30" s="57"/>
      <c r="JHZ30" s="57"/>
      <c r="JIA30" s="57"/>
      <c r="JIB30" s="57"/>
      <c r="JIC30" s="57"/>
      <c r="JID30" s="57"/>
      <c r="JIE30" s="57"/>
      <c r="JIF30" s="57"/>
      <c r="JIG30" s="57"/>
      <c r="JIH30" s="57"/>
      <c r="JII30" s="57"/>
      <c r="JIJ30" s="57"/>
      <c r="JIK30" s="57"/>
      <c r="JIL30" s="57"/>
      <c r="JIM30" s="57"/>
      <c r="JIN30" s="57"/>
      <c r="JIO30" s="57"/>
      <c r="JIP30" s="57"/>
      <c r="JIQ30" s="57"/>
      <c r="JIR30" s="57"/>
      <c r="JIS30" s="57"/>
      <c r="JIT30" s="57"/>
      <c r="JIU30" s="57"/>
      <c r="JIV30" s="57"/>
      <c r="JIW30" s="57"/>
      <c r="JIX30" s="57"/>
      <c r="JIY30" s="57"/>
      <c r="JIZ30" s="57"/>
      <c r="JJA30" s="57"/>
      <c r="JJB30" s="57"/>
      <c r="JJC30" s="57"/>
      <c r="JJD30" s="57"/>
      <c r="JJE30" s="57"/>
      <c r="JJF30" s="57"/>
      <c r="JJG30" s="57"/>
      <c r="JJH30" s="57"/>
      <c r="JJI30" s="57"/>
      <c r="JJJ30" s="57"/>
      <c r="JJK30" s="57"/>
      <c r="JJL30" s="57"/>
      <c r="JJM30" s="57"/>
      <c r="JJN30" s="57"/>
      <c r="JJO30" s="57"/>
      <c r="JJP30" s="57"/>
      <c r="JJQ30" s="57"/>
      <c r="JJR30" s="57"/>
      <c r="JJS30" s="57"/>
      <c r="JJT30" s="57"/>
      <c r="JJU30" s="57"/>
      <c r="JJV30" s="57"/>
      <c r="JJW30" s="57"/>
      <c r="JJX30" s="57"/>
      <c r="JJY30" s="57"/>
      <c r="JJZ30" s="57"/>
      <c r="JKA30" s="57"/>
      <c r="JKB30" s="57"/>
      <c r="JKC30" s="57"/>
      <c r="JKD30" s="57"/>
      <c r="JKE30" s="57"/>
      <c r="JKF30" s="57"/>
      <c r="JKG30" s="57"/>
      <c r="JKH30" s="57"/>
      <c r="JKI30" s="57"/>
      <c r="JKJ30" s="57"/>
      <c r="JKK30" s="57"/>
      <c r="JKL30" s="57"/>
      <c r="JKM30" s="57"/>
      <c r="JKN30" s="57"/>
      <c r="JKO30" s="57"/>
      <c r="JKP30" s="57"/>
      <c r="JKQ30" s="57"/>
      <c r="JKR30" s="57"/>
      <c r="JKS30" s="57"/>
      <c r="JKT30" s="57"/>
      <c r="JKU30" s="57"/>
      <c r="JKV30" s="57"/>
      <c r="JKW30" s="57"/>
      <c r="JKX30" s="57"/>
      <c r="JKY30" s="57"/>
      <c r="JKZ30" s="57"/>
      <c r="JLA30" s="57"/>
      <c r="JLB30" s="57"/>
      <c r="JLC30" s="57"/>
      <c r="JLD30" s="57"/>
      <c r="JLE30" s="57"/>
      <c r="JLF30" s="57"/>
      <c r="JLG30" s="57"/>
      <c r="JLH30" s="57"/>
      <c r="JLI30" s="57"/>
      <c r="JLJ30" s="57"/>
      <c r="JLK30" s="57"/>
      <c r="JLL30" s="57"/>
      <c r="JLM30" s="57"/>
      <c r="JLN30" s="57"/>
      <c r="JLO30" s="57"/>
      <c r="JLP30" s="57"/>
      <c r="JLQ30" s="57"/>
      <c r="JLR30" s="57"/>
      <c r="JLS30" s="57"/>
      <c r="JLT30" s="57"/>
      <c r="JLU30" s="57"/>
      <c r="JLV30" s="57"/>
      <c r="JLW30" s="57"/>
      <c r="JLX30" s="57"/>
      <c r="JLY30" s="57"/>
      <c r="JLZ30" s="57"/>
      <c r="JMA30" s="57"/>
      <c r="JMB30" s="57"/>
      <c r="JMC30" s="57"/>
      <c r="JMD30" s="57"/>
      <c r="JME30" s="57"/>
      <c r="JMF30" s="57"/>
      <c r="JMG30" s="57"/>
      <c r="JMH30" s="57"/>
      <c r="JMI30" s="57"/>
      <c r="JMJ30" s="57"/>
      <c r="JMK30" s="57"/>
      <c r="JML30" s="57"/>
      <c r="JMM30" s="57"/>
      <c r="JMN30" s="57"/>
      <c r="JMO30" s="57"/>
      <c r="JMP30" s="57"/>
      <c r="JMQ30" s="57"/>
      <c r="JMR30" s="57"/>
      <c r="JMS30" s="57"/>
      <c r="JMT30" s="57"/>
      <c r="JMU30" s="57"/>
      <c r="JMV30" s="57"/>
      <c r="JMW30" s="57"/>
      <c r="JMX30" s="57"/>
      <c r="JMY30" s="57"/>
      <c r="JMZ30" s="57"/>
      <c r="JNA30" s="57"/>
      <c r="JNB30" s="57"/>
      <c r="JNC30" s="57"/>
      <c r="JND30" s="57"/>
      <c r="JNE30" s="57"/>
      <c r="JNF30" s="57"/>
      <c r="JNG30" s="57"/>
      <c r="JNH30" s="57"/>
      <c r="JNI30" s="57"/>
      <c r="JNJ30" s="57"/>
      <c r="JNK30" s="57"/>
      <c r="JNL30" s="57"/>
      <c r="JNM30" s="57"/>
      <c r="JNN30" s="57"/>
      <c r="JNO30" s="57"/>
      <c r="JNP30" s="57"/>
      <c r="JNQ30" s="57"/>
      <c r="JNR30" s="57"/>
      <c r="JNS30" s="57"/>
      <c r="JNT30" s="57"/>
      <c r="JNU30" s="57"/>
      <c r="JNV30" s="57"/>
      <c r="JNW30" s="57"/>
      <c r="JNX30" s="57"/>
      <c r="JNY30" s="57"/>
      <c r="JNZ30" s="57"/>
      <c r="JOA30" s="57"/>
      <c r="JOB30" s="57"/>
      <c r="JOC30" s="57"/>
      <c r="JOD30" s="57"/>
      <c r="JOE30" s="57"/>
      <c r="JOF30" s="57"/>
      <c r="JOG30" s="57"/>
      <c r="JOH30" s="57"/>
      <c r="JOI30" s="57"/>
      <c r="JOJ30" s="57"/>
      <c r="JOK30" s="57"/>
      <c r="JOL30" s="57"/>
      <c r="JOM30" s="57"/>
      <c r="JON30" s="57"/>
      <c r="JOO30" s="57"/>
      <c r="JOP30" s="57"/>
      <c r="JOQ30" s="57"/>
      <c r="JOR30" s="57"/>
      <c r="JOS30" s="57"/>
      <c r="JOT30" s="57"/>
      <c r="JOU30" s="57"/>
      <c r="JOV30" s="57"/>
      <c r="JOW30" s="57"/>
      <c r="JOX30" s="57"/>
      <c r="JOY30" s="57"/>
      <c r="JOZ30" s="57"/>
      <c r="JPA30" s="57"/>
      <c r="JPB30" s="57"/>
      <c r="JPC30" s="57"/>
      <c r="JPD30" s="57"/>
      <c r="JPE30" s="57"/>
      <c r="JPF30" s="57"/>
      <c r="JPG30" s="57"/>
      <c r="JPH30" s="57"/>
      <c r="JPI30" s="57"/>
      <c r="JPJ30" s="57"/>
      <c r="JPK30" s="57"/>
      <c r="JPL30" s="57"/>
      <c r="JPM30" s="57"/>
      <c r="JPN30" s="57"/>
      <c r="JPO30" s="57"/>
      <c r="JPP30" s="57"/>
      <c r="JPQ30" s="57"/>
      <c r="JPR30" s="57"/>
      <c r="JPS30" s="57"/>
      <c r="JPT30" s="57"/>
      <c r="JPU30" s="57"/>
      <c r="JPV30" s="57"/>
      <c r="JPW30" s="57"/>
      <c r="JPX30" s="57"/>
      <c r="JPY30" s="57"/>
      <c r="JPZ30" s="57"/>
      <c r="JQA30" s="57"/>
      <c r="JQB30" s="57"/>
      <c r="JQC30" s="57"/>
      <c r="JQD30" s="57"/>
      <c r="JQE30" s="57"/>
      <c r="JQF30" s="57"/>
      <c r="JQG30" s="57"/>
      <c r="JQH30" s="57"/>
      <c r="JQI30" s="57"/>
      <c r="JQJ30" s="57"/>
      <c r="JQK30" s="57"/>
      <c r="JQL30" s="57"/>
      <c r="JQM30" s="57"/>
      <c r="JQN30" s="57"/>
      <c r="JQO30" s="57"/>
      <c r="JQP30" s="57"/>
      <c r="JQQ30" s="57"/>
      <c r="JQR30" s="57"/>
      <c r="JQS30" s="57"/>
      <c r="JQT30" s="57"/>
      <c r="JQU30" s="57"/>
      <c r="JQV30" s="57"/>
      <c r="JQW30" s="57"/>
      <c r="JQX30" s="57"/>
      <c r="JQY30" s="57"/>
      <c r="JQZ30" s="57"/>
      <c r="JRA30" s="57"/>
      <c r="JRB30" s="57"/>
      <c r="JRC30" s="57"/>
      <c r="JRD30" s="57"/>
      <c r="JRE30" s="57"/>
      <c r="JRF30" s="57"/>
      <c r="JRG30" s="57"/>
      <c r="JRH30" s="57"/>
      <c r="JRI30" s="57"/>
      <c r="JRJ30" s="57"/>
      <c r="JRK30" s="57"/>
      <c r="JRL30" s="57"/>
      <c r="JRM30" s="57"/>
      <c r="JRN30" s="57"/>
      <c r="JRO30" s="57"/>
      <c r="JRP30" s="57"/>
      <c r="JRQ30" s="57"/>
      <c r="JRR30" s="57"/>
      <c r="JRS30" s="57"/>
      <c r="JRT30" s="57"/>
      <c r="JRU30" s="57"/>
      <c r="JRV30" s="57"/>
      <c r="JRW30" s="57"/>
      <c r="JRX30" s="57"/>
      <c r="JRY30" s="57"/>
      <c r="JRZ30" s="57"/>
      <c r="JSA30" s="57"/>
      <c r="JSB30" s="57"/>
      <c r="JSC30" s="57"/>
      <c r="JSD30" s="57"/>
      <c r="JSE30" s="57"/>
      <c r="JSF30" s="57"/>
      <c r="JSG30" s="57"/>
      <c r="JSH30" s="57"/>
      <c r="JSI30" s="57"/>
      <c r="JSJ30" s="57"/>
      <c r="JSK30" s="57"/>
      <c r="JSL30" s="57"/>
      <c r="JSM30" s="57"/>
      <c r="JSN30" s="57"/>
      <c r="JSO30" s="57"/>
      <c r="JSP30" s="57"/>
      <c r="JSQ30" s="57"/>
      <c r="JSR30" s="57"/>
      <c r="JSS30" s="57"/>
      <c r="JST30" s="57"/>
      <c r="JSU30" s="57"/>
      <c r="JSV30" s="57"/>
      <c r="JSW30" s="57"/>
      <c r="JSX30" s="57"/>
      <c r="JSY30" s="57"/>
      <c r="JSZ30" s="57"/>
      <c r="JTA30" s="57"/>
      <c r="JTB30" s="57"/>
      <c r="JTC30" s="57"/>
      <c r="JTD30" s="57"/>
      <c r="JTE30" s="57"/>
      <c r="JTF30" s="57"/>
      <c r="JTG30" s="57"/>
      <c r="JTH30" s="57"/>
      <c r="JTI30" s="57"/>
      <c r="JTJ30" s="57"/>
      <c r="JTK30" s="57"/>
      <c r="JTL30" s="57"/>
      <c r="JTM30" s="57"/>
      <c r="JTN30" s="57"/>
      <c r="JTO30" s="57"/>
      <c r="JTP30" s="57"/>
      <c r="JTQ30" s="57"/>
      <c r="JTR30" s="57"/>
      <c r="JTS30" s="57"/>
      <c r="JTT30" s="57"/>
      <c r="JTU30" s="57"/>
      <c r="JTV30" s="57"/>
      <c r="JTW30" s="57"/>
      <c r="JTX30" s="57"/>
      <c r="JTY30" s="57"/>
      <c r="JTZ30" s="57"/>
      <c r="JUA30" s="57"/>
      <c r="JUB30" s="57"/>
      <c r="JUC30" s="57"/>
      <c r="JUD30" s="57"/>
      <c r="JUE30" s="57"/>
      <c r="JUF30" s="57"/>
      <c r="JUG30" s="57"/>
      <c r="JUH30" s="57"/>
      <c r="JUI30" s="57"/>
      <c r="JUJ30" s="57"/>
      <c r="JUK30" s="57"/>
      <c r="JUL30" s="57"/>
      <c r="JUM30" s="57"/>
      <c r="JUN30" s="57"/>
      <c r="JUO30" s="57"/>
      <c r="JUP30" s="57"/>
      <c r="JUQ30" s="57"/>
      <c r="JUR30" s="57"/>
      <c r="JUS30" s="57"/>
      <c r="JUT30" s="57"/>
      <c r="JUU30" s="57"/>
      <c r="JUV30" s="57"/>
      <c r="JUW30" s="57"/>
      <c r="JUX30" s="57"/>
      <c r="JUY30" s="57"/>
      <c r="JUZ30" s="57"/>
      <c r="JVA30" s="57"/>
      <c r="JVB30" s="57"/>
      <c r="JVC30" s="57"/>
      <c r="JVD30" s="57"/>
      <c r="JVE30" s="57"/>
      <c r="JVF30" s="57"/>
      <c r="JVG30" s="57"/>
      <c r="JVH30" s="57"/>
      <c r="JVI30" s="57"/>
      <c r="JVJ30" s="57"/>
      <c r="JVK30" s="57"/>
      <c r="JVL30" s="57"/>
      <c r="JVM30" s="57"/>
      <c r="JVN30" s="57"/>
      <c r="JVO30" s="57"/>
      <c r="JVP30" s="57"/>
      <c r="JVQ30" s="57"/>
      <c r="JVR30" s="57"/>
      <c r="JVS30" s="57"/>
      <c r="JVT30" s="57"/>
      <c r="JVU30" s="57"/>
      <c r="JVV30" s="57"/>
      <c r="JVW30" s="57"/>
      <c r="JVX30" s="57"/>
      <c r="JVY30" s="57"/>
      <c r="JVZ30" s="57"/>
      <c r="JWA30" s="57"/>
      <c r="JWB30" s="57"/>
      <c r="JWC30" s="57"/>
      <c r="JWD30" s="57"/>
      <c r="JWE30" s="57"/>
      <c r="JWF30" s="57"/>
      <c r="JWG30" s="57"/>
      <c r="JWH30" s="57"/>
      <c r="JWI30" s="57"/>
      <c r="JWJ30" s="57"/>
      <c r="JWK30" s="57"/>
      <c r="JWL30" s="57"/>
      <c r="JWM30" s="57"/>
      <c r="JWN30" s="57"/>
      <c r="JWO30" s="57"/>
      <c r="JWP30" s="57"/>
      <c r="JWQ30" s="57"/>
      <c r="JWR30" s="57"/>
      <c r="JWS30" s="57"/>
      <c r="JWT30" s="57"/>
      <c r="JWU30" s="57"/>
      <c r="JWV30" s="57"/>
      <c r="JWW30" s="57"/>
      <c r="JWX30" s="57"/>
      <c r="JWY30" s="57"/>
      <c r="JWZ30" s="57"/>
      <c r="JXA30" s="57"/>
      <c r="JXB30" s="57"/>
      <c r="JXC30" s="57"/>
      <c r="JXD30" s="57"/>
      <c r="JXE30" s="57"/>
      <c r="JXF30" s="57"/>
      <c r="JXG30" s="57"/>
      <c r="JXH30" s="57"/>
      <c r="JXI30" s="57"/>
      <c r="JXJ30" s="57"/>
      <c r="JXK30" s="57"/>
      <c r="JXL30" s="57"/>
      <c r="JXM30" s="57"/>
      <c r="JXN30" s="57"/>
      <c r="JXO30" s="57"/>
      <c r="JXP30" s="57"/>
      <c r="JXQ30" s="57"/>
      <c r="JXR30" s="57"/>
      <c r="JXS30" s="57"/>
      <c r="JXT30" s="57"/>
      <c r="JXU30" s="57"/>
      <c r="JXV30" s="57"/>
      <c r="JXW30" s="57"/>
      <c r="JXX30" s="57"/>
      <c r="JXY30" s="57"/>
      <c r="JXZ30" s="57"/>
      <c r="JYA30" s="57"/>
      <c r="JYB30" s="57"/>
      <c r="JYC30" s="57"/>
      <c r="JYD30" s="57"/>
      <c r="JYE30" s="57"/>
      <c r="JYF30" s="57"/>
      <c r="JYG30" s="57"/>
      <c r="JYH30" s="57"/>
      <c r="JYI30" s="57"/>
      <c r="JYJ30" s="57"/>
      <c r="JYK30" s="57"/>
      <c r="JYL30" s="57"/>
      <c r="JYM30" s="57"/>
      <c r="JYN30" s="57"/>
      <c r="JYO30" s="57"/>
      <c r="JYP30" s="57"/>
      <c r="JYQ30" s="57"/>
      <c r="JYR30" s="57"/>
      <c r="JYS30" s="57"/>
      <c r="JYT30" s="57"/>
      <c r="JYU30" s="57"/>
      <c r="JYV30" s="57"/>
      <c r="JYW30" s="57"/>
      <c r="JYX30" s="57"/>
      <c r="JYY30" s="57"/>
      <c r="JYZ30" s="57"/>
      <c r="JZA30" s="57"/>
      <c r="JZB30" s="57"/>
      <c r="JZC30" s="57"/>
      <c r="JZD30" s="57"/>
      <c r="JZE30" s="57"/>
      <c r="JZF30" s="57"/>
      <c r="JZG30" s="57"/>
      <c r="JZH30" s="57"/>
      <c r="JZI30" s="57"/>
      <c r="JZJ30" s="57"/>
      <c r="JZK30" s="57"/>
      <c r="JZL30" s="57"/>
      <c r="JZM30" s="57"/>
      <c r="JZN30" s="57"/>
      <c r="JZO30" s="57"/>
      <c r="JZP30" s="57"/>
      <c r="JZQ30" s="57"/>
      <c r="JZR30" s="57"/>
      <c r="JZS30" s="57"/>
      <c r="JZT30" s="57"/>
      <c r="JZU30" s="57"/>
      <c r="JZV30" s="57"/>
      <c r="JZW30" s="57"/>
      <c r="JZX30" s="57"/>
      <c r="JZY30" s="57"/>
      <c r="JZZ30" s="57"/>
      <c r="KAA30" s="57"/>
      <c r="KAB30" s="57"/>
      <c r="KAC30" s="57"/>
      <c r="KAD30" s="57"/>
      <c r="KAE30" s="57"/>
      <c r="KAF30" s="57"/>
      <c r="KAG30" s="57"/>
      <c r="KAH30" s="57"/>
      <c r="KAI30" s="57"/>
      <c r="KAJ30" s="57"/>
      <c r="KAK30" s="57"/>
      <c r="KAL30" s="57"/>
      <c r="KAM30" s="57"/>
      <c r="KAN30" s="57"/>
      <c r="KAO30" s="57"/>
      <c r="KAP30" s="57"/>
      <c r="KAQ30" s="57"/>
      <c r="KAR30" s="57"/>
      <c r="KAS30" s="57"/>
      <c r="KAT30" s="57"/>
      <c r="KAU30" s="57"/>
      <c r="KAV30" s="57"/>
      <c r="KAW30" s="57"/>
      <c r="KAX30" s="57"/>
      <c r="KAY30" s="57"/>
      <c r="KAZ30" s="57"/>
      <c r="KBA30" s="57"/>
      <c r="KBB30" s="57"/>
      <c r="KBC30" s="57"/>
      <c r="KBD30" s="57"/>
      <c r="KBE30" s="57"/>
      <c r="KBF30" s="57"/>
      <c r="KBG30" s="57"/>
      <c r="KBH30" s="57"/>
      <c r="KBI30" s="57"/>
      <c r="KBJ30" s="57"/>
      <c r="KBK30" s="57"/>
      <c r="KBL30" s="57"/>
      <c r="KBM30" s="57"/>
      <c r="KBN30" s="57"/>
      <c r="KBO30" s="57"/>
      <c r="KBP30" s="57"/>
      <c r="KBQ30" s="57"/>
      <c r="KBR30" s="57"/>
      <c r="KBS30" s="57"/>
      <c r="KBT30" s="57"/>
      <c r="KBU30" s="57"/>
      <c r="KBV30" s="57"/>
      <c r="KBW30" s="57"/>
      <c r="KBX30" s="57"/>
      <c r="KBY30" s="57"/>
      <c r="KBZ30" s="57"/>
      <c r="KCA30" s="57"/>
      <c r="KCB30" s="57"/>
      <c r="KCC30" s="57"/>
      <c r="KCD30" s="57"/>
      <c r="KCE30" s="57"/>
      <c r="KCF30" s="57"/>
      <c r="KCG30" s="57"/>
      <c r="KCH30" s="57"/>
      <c r="KCI30" s="57"/>
      <c r="KCJ30" s="57"/>
      <c r="KCK30" s="57"/>
      <c r="KCL30" s="57"/>
      <c r="KCM30" s="57"/>
      <c r="KCN30" s="57"/>
      <c r="KCO30" s="57"/>
      <c r="KCP30" s="57"/>
      <c r="KCQ30" s="57"/>
      <c r="KCR30" s="57"/>
      <c r="KCS30" s="57"/>
      <c r="KCT30" s="57"/>
      <c r="KCU30" s="57"/>
      <c r="KCV30" s="57"/>
      <c r="KCW30" s="57"/>
      <c r="KCX30" s="57"/>
      <c r="KCY30" s="57"/>
      <c r="KCZ30" s="57"/>
      <c r="KDA30" s="57"/>
      <c r="KDB30" s="57"/>
      <c r="KDC30" s="57"/>
      <c r="KDD30" s="57"/>
      <c r="KDE30" s="57"/>
      <c r="KDF30" s="57"/>
      <c r="KDG30" s="57"/>
      <c r="KDH30" s="57"/>
      <c r="KDI30" s="57"/>
      <c r="KDJ30" s="57"/>
      <c r="KDK30" s="57"/>
      <c r="KDL30" s="57"/>
      <c r="KDM30" s="57"/>
      <c r="KDN30" s="57"/>
      <c r="KDO30" s="57"/>
      <c r="KDP30" s="57"/>
      <c r="KDQ30" s="57"/>
      <c r="KDR30" s="57"/>
      <c r="KDS30" s="57"/>
      <c r="KDT30" s="57"/>
      <c r="KDU30" s="57"/>
      <c r="KDV30" s="57"/>
      <c r="KDW30" s="57"/>
      <c r="KDX30" s="57"/>
      <c r="KDY30" s="57"/>
      <c r="KDZ30" s="57"/>
      <c r="KEA30" s="57"/>
      <c r="KEB30" s="57"/>
      <c r="KEC30" s="57"/>
      <c r="KED30" s="57"/>
      <c r="KEE30" s="57"/>
      <c r="KEF30" s="57"/>
      <c r="KEG30" s="57"/>
      <c r="KEH30" s="57"/>
      <c r="KEI30" s="57"/>
      <c r="KEJ30" s="57"/>
      <c r="KEK30" s="57"/>
      <c r="KEL30" s="57"/>
      <c r="KEM30" s="57"/>
      <c r="KEN30" s="57"/>
      <c r="KEO30" s="57"/>
      <c r="KEP30" s="57"/>
      <c r="KEQ30" s="57"/>
      <c r="KER30" s="57"/>
      <c r="KES30" s="57"/>
      <c r="KET30" s="57"/>
      <c r="KEU30" s="57"/>
      <c r="KEV30" s="57"/>
      <c r="KEW30" s="57"/>
      <c r="KEX30" s="57"/>
      <c r="KEY30" s="57"/>
      <c r="KEZ30" s="57"/>
      <c r="KFA30" s="57"/>
      <c r="KFB30" s="57"/>
      <c r="KFC30" s="57"/>
      <c r="KFD30" s="57"/>
      <c r="KFE30" s="57"/>
      <c r="KFF30" s="57"/>
      <c r="KFG30" s="57"/>
      <c r="KFH30" s="57"/>
      <c r="KFI30" s="57"/>
      <c r="KFJ30" s="57"/>
      <c r="KFK30" s="57"/>
      <c r="KFL30" s="57"/>
      <c r="KFM30" s="57"/>
      <c r="KFN30" s="57"/>
      <c r="KFO30" s="57"/>
      <c r="KFP30" s="57"/>
      <c r="KFQ30" s="57"/>
      <c r="KFR30" s="57"/>
      <c r="KFS30" s="57"/>
      <c r="KFT30" s="57"/>
      <c r="KFU30" s="57"/>
      <c r="KFV30" s="57"/>
      <c r="KFW30" s="57"/>
      <c r="KFX30" s="57"/>
      <c r="KFY30" s="57"/>
      <c r="KFZ30" s="57"/>
      <c r="KGA30" s="57"/>
      <c r="KGB30" s="57"/>
      <c r="KGC30" s="57"/>
      <c r="KGD30" s="57"/>
      <c r="KGE30" s="57"/>
      <c r="KGF30" s="57"/>
      <c r="KGG30" s="57"/>
      <c r="KGH30" s="57"/>
      <c r="KGI30" s="57"/>
      <c r="KGJ30" s="57"/>
      <c r="KGK30" s="57"/>
      <c r="KGL30" s="57"/>
      <c r="KGM30" s="57"/>
      <c r="KGN30" s="57"/>
      <c r="KGO30" s="57"/>
      <c r="KGP30" s="57"/>
      <c r="KGQ30" s="57"/>
      <c r="KGR30" s="57"/>
      <c r="KGS30" s="57"/>
      <c r="KGT30" s="57"/>
      <c r="KGU30" s="57"/>
      <c r="KGV30" s="57"/>
      <c r="KGW30" s="57"/>
      <c r="KGX30" s="57"/>
      <c r="KGY30" s="57"/>
      <c r="KGZ30" s="57"/>
      <c r="KHA30" s="57"/>
      <c r="KHB30" s="57"/>
      <c r="KHC30" s="57"/>
      <c r="KHD30" s="57"/>
      <c r="KHE30" s="57"/>
      <c r="KHF30" s="57"/>
      <c r="KHG30" s="57"/>
      <c r="KHH30" s="57"/>
      <c r="KHI30" s="57"/>
      <c r="KHJ30" s="57"/>
      <c r="KHK30" s="57"/>
      <c r="KHL30" s="57"/>
      <c r="KHM30" s="57"/>
      <c r="KHN30" s="57"/>
      <c r="KHO30" s="57"/>
      <c r="KHP30" s="57"/>
      <c r="KHQ30" s="57"/>
      <c r="KHR30" s="57"/>
      <c r="KHS30" s="57"/>
      <c r="KHT30" s="57"/>
      <c r="KHU30" s="57"/>
      <c r="KHV30" s="57"/>
      <c r="KHW30" s="57"/>
      <c r="KHX30" s="57"/>
      <c r="KHY30" s="57"/>
      <c r="KHZ30" s="57"/>
      <c r="KIA30" s="57"/>
      <c r="KIB30" s="57"/>
      <c r="KIC30" s="57"/>
      <c r="KID30" s="57"/>
      <c r="KIE30" s="57"/>
      <c r="KIF30" s="57"/>
      <c r="KIG30" s="57"/>
      <c r="KIH30" s="57"/>
      <c r="KII30" s="57"/>
      <c r="KIJ30" s="57"/>
      <c r="KIK30" s="57"/>
      <c r="KIL30" s="57"/>
      <c r="KIM30" s="57"/>
      <c r="KIN30" s="57"/>
      <c r="KIO30" s="57"/>
      <c r="KIP30" s="57"/>
      <c r="KIQ30" s="57"/>
      <c r="KIR30" s="57"/>
      <c r="KIS30" s="57"/>
      <c r="KIT30" s="57"/>
      <c r="KIU30" s="57"/>
      <c r="KIV30" s="57"/>
      <c r="KIW30" s="57"/>
      <c r="KIX30" s="57"/>
      <c r="KIY30" s="57"/>
      <c r="KIZ30" s="57"/>
      <c r="KJA30" s="57"/>
      <c r="KJB30" s="57"/>
      <c r="KJC30" s="57"/>
      <c r="KJD30" s="57"/>
      <c r="KJE30" s="57"/>
      <c r="KJF30" s="57"/>
      <c r="KJG30" s="57"/>
      <c r="KJH30" s="57"/>
      <c r="KJI30" s="57"/>
      <c r="KJJ30" s="57"/>
      <c r="KJK30" s="57"/>
      <c r="KJL30" s="57"/>
      <c r="KJM30" s="57"/>
      <c r="KJN30" s="57"/>
      <c r="KJO30" s="57"/>
      <c r="KJP30" s="57"/>
      <c r="KJQ30" s="57"/>
      <c r="KJR30" s="57"/>
      <c r="KJS30" s="57"/>
      <c r="KJT30" s="57"/>
      <c r="KJU30" s="57"/>
      <c r="KJV30" s="57"/>
      <c r="KJW30" s="57"/>
      <c r="KJX30" s="57"/>
      <c r="KJY30" s="57"/>
      <c r="KJZ30" s="57"/>
      <c r="KKA30" s="57"/>
      <c r="KKB30" s="57"/>
      <c r="KKC30" s="57"/>
      <c r="KKD30" s="57"/>
      <c r="KKE30" s="57"/>
      <c r="KKF30" s="57"/>
      <c r="KKG30" s="57"/>
      <c r="KKH30" s="57"/>
      <c r="KKI30" s="57"/>
      <c r="KKJ30" s="57"/>
      <c r="KKK30" s="57"/>
      <c r="KKL30" s="57"/>
      <c r="KKM30" s="57"/>
      <c r="KKN30" s="57"/>
      <c r="KKO30" s="57"/>
      <c r="KKP30" s="57"/>
      <c r="KKQ30" s="57"/>
      <c r="KKR30" s="57"/>
      <c r="KKS30" s="57"/>
      <c r="KKT30" s="57"/>
      <c r="KKU30" s="57"/>
      <c r="KKV30" s="57"/>
      <c r="KKW30" s="57"/>
      <c r="KKX30" s="57"/>
      <c r="KKY30" s="57"/>
      <c r="KKZ30" s="57"/>
      <c r="KLA30" s="57"/>
      <c r="KLB30" s="57"/>
      <c r="KLC30" s="57"/>
      <c r="KLD30" s="57"/>
      <c r="KLE30" s="57"/>
      <c r="KLF30" s="57"/>
      <c r="KLG30" s="57"/>
      <c r="KLH30" s="57"/>
      <c r="KLI30" s="57"/>
      <c r="KLJ30" s="57"/>
      <c r="KLK30" s="57"/>
      <c r="KLL30" s="57"/>
      <c r="KLM30" s="57"/>
      <c r="KLN30" s="57"/>
      <c r="KLO30" s="57"/>
      <c r="KLP30" s="57"/>
      <c r="KLQ30" s="57"/>
      <c r="KLR30" s="57"/>
      <c r="KLS30" s="57"/>
      <c r="KLT30" s="57"/>
      <c r="KLU30" s="57"/>
      <c r="KLV30" s="57"/>
      <c r="KLW30" s="57"/>
      <c r="KLX30" s="57"/>
      <c r="KLY30" s="57"/>
      <c r="KLZ30" s="57"/>
      <c r="KMA30" s="57"/>
      <c r="KMB30" s="57"/>
      <c r="KMC30" s="57"/>
      <c r="KMD30" s="57"/>
      <c r="KME30" s="57"/>
      <c r="KMF30" s="57"/>
      <c r="KMG30" s="57"/>
      <c r="KMH30" s="57"/>
      <c r="KMI30" s="57"/>
      <c r="KMJ30" s="57"/>
      <c r="KMK30" s="57"/>
      <c r="KML30" s="57"/>
      <c r="KMM30" s="57"/>
      <c r="KMN30" s="57"/>
      <c r="KMO30" s="57"/>
      <c r="KMP30" s="57"/>
      <c r="KMQ30" s="57"/>
      <c r="KMR30" s="57"/>
      <c r="KMS30" s="57"/>
      <c r="KMT30" s="57"/>
      <c r="KMU30" s="57"/>
      <c r="KMV30" s="57"/>
      <c r="KMW30" s="57"/>
      <c r="KMX30" s="57"/>
      <c r="KMY30" s="57"/>
      <c r="KMZ30" s="57"/>
      <c r="KNA30" s="57"/>
      <c r="KNB30" s="57"/>
      <c r="KNC30" s="57"/>
      <c r="KND30" s="57"/>
      <c r="KNE30" s="57"/>
      <c r="KNF30" s="57"/>
      <c r="KNG30" s="57"/>
      <c r="KNH30" s="57"/>
      <c r="KNI30" s="57"/>
      <c r="KNJ30" s="57"/>
      <c r="KNK30" s="57"/>
      <c r="KNL30" s="57"/>
      <c r="KNM30" s="57"/>
      <c r="KNN30" s="57"/>
      <c r="KNO30" s="57"/>
      <c r="KNP30" s="57"/>
      <c r="KNQ30" s="57"/>
      <c r="KNR30" s="57"/>
      <c r="KNS30" s="57"/>
      <c r="KNT30" s="57"/>
      <c r="KNU30" s="57"/>
      <c r="KNV30" s="57"/>
      <c r="KNW30" s="57"/>
      <c r="KNX30" s="57"/>
      <c r="KNY30" s="57"/>
      <c r="KNZ30" s="57"/>
      <c r="KOA30" s="57"/>
      <c r="KOB30" s="57"/>
      <c r="KOC30" s="57"/>
      <c r="KOD30" s="57"/>
      <c r="KOE30" s="57"/>
      <c r="KOF30" s="57"/>
      <c r="KOG30" s="57"/>
      <c r="KOH30" s="57"/>
      <c r="KOI30" s="57"/>
      <c r="KOJ30" s="57"/>
      <c r="KOK30" s="57"/>
      <c r="KOL30" s="57"/>
      <c r="KOM30" s="57"/>
      <c r="KON30" s="57"/>
      <c r="KOO30" s="57"/>
      <c r="KOP30" s="57"/>
      <c r="KOQ30" s="57"/>
      <c r="KOR30" s="57"/>
      <c r="KOS30" s="57"/>
      <c r="KOT30" s="57"/>
      <c r="KOU30" s="57"/>
      <c r="KOV30" s="57"/>
      <c r="KOW30" s="57"/>
      <c r="KOX30" s="57"/>
      <c r="KOY30" s="57"/>
      <c r="KOZ30" s="57"/>
      <c r="KPA30" s="57"/>
      <c r="KPB30" s="57"/>
      <c r="KPC30" s="57"/>
      <c r="KPD30" s="57"/>
      <c r="KPE30" s="57"/>
      <c r="KPF30" s="57"/>
      <c r="KPG30" s="57"/>
      <c r="KPH30" s="57"/>
      <c r="KPI30" s="57"/>
      <c r="KPJ30" s="57"/>
      <c r="KPK30" s="57"/>
      <c r="KPL30" s="57"/>
      <c r="KPM30" s="57"/>
      <c r="KPN30" s="57"/>
      <c r="KPO30" s="57"/>
      <c r="KPP30" s="57"/>
      <c r="KPQ30" s="57"/>
      <c r="KPR30" s="57"/>
      <c r="KPS30" s="57"/>
      <c r="KPT30" s="57"/>
      <c r="KPU30" s="57"/>
      <c r="KPV30" s="57"/>
      <c r="KPW30" s="57"/>
      <c r="KPX30" s="57"/>
      <c r="KPY30" s="57"/>
      <c r="KPZ30" s="57"/>
      <c r="KQA30" s="57"/>
      <c r="KQB30" s="57"/>
      <c r="KQC30" s="57"/>
      <c r="KQD30" s="57"/>
      <c r="KQE30" s="57"/>
      <c r="KQF30" s="57"/>
      <c r="KQG30" s="57"/>
      <c r="KQH30" s="57"/>
      <c r="KQI30" s="57"/>
      <c r="KQJ30" s="57"/>
      <c r="KQK30" s="57"/>
      <c r="KQL30" s="57"/>
      <c r="KQM30" s="57"/>
      <c r="KQN30" s="57"/>
      <c r="KQO30" s="57"/>
      <c r="KQP30" s="57"/>
      <c r="KQQ30" s="57"/>
      <c r="KQR30" s="57"/>
      <c r="KQS30" s="57"/>
      <c r="KQT30" s="57"/>
      <c r="KQU30" s="57"/>
      <c r="KQV30" s="57"/>
      <c r="KQW30" s="57"/>
      <c r="KQX30" s="57"/>
      <c r="KQY30" s="57"/>
      <c r="KQZ30" s="57"/>
      <c r="KRA30" s="57"/>
      <c r="KRB30" s="57"/>
      <c r="KRC30" s="57"/>
      <c r="KRD30" s="57"/>
      <c r="KRE30" s="57"/>
      <c r="KRF30" s="57"/>
      <c r="KRG30" s="57"/>
      <c r="KRH30" s="57"/>
      <c r="KRI30" s="57"/>
      <c r="KRJ30" s="57"/>
      <c r="KRK30" s="57"/>
      <c r="KRL30" s="57"/>
      <c r="KRM30" s="57"/>
      <c r="KRN30" s="57"/>
      <c r="KRO30" s="57"/>
      <c r="KRP30" s="57"/>
      <c r="KRQ30" s="57"/>
      <c r="KRR30" s="57"/>
      <c r="KRS30" s="57"/>
      <c r="KRT30" s="57"/>
      <c r="KRU30" s="57"/>
      <c r="KRV30" s="57"/>
      <c r="KRW30" s="57"/>
      <c r="KRX30" s="57"/>
      <c r="KRY30" s="57"/>
      <c r="KRZ30" s="57"/>
      <c r="KSA30" s="57"/>
      <c r="KSB30" s="57"/>
      <c r="KSC30" s="57"/>
      <c r="KSD30" s="57"/>
      <c r="KSE30" s="57"/>
      <c r="KSF30" s="57"/>
      <c r="KSG30" s="57"/>
      <c r="KSH30" s="57"/>
      <c r="KSI30" s="57"/>
      <c r="KSJ30" s="57"/>
      <c r="KSK30" s="57"/>
      <c r="KSL30" s="57"/>
      <c r="KSM30" s="57"/>
      <c r="KSN30" s="57"/>
      <c r="KSO30" s="57"/>
      <c r="KSP30" s="57"/>
      <c r="KSQ30" s="57"/>
      <c r="KSR30" s="57"/>
      <c r="KSS30" s="57"/>
      <c r="KST30" s="57"/>
      <c r="KSU30" s="57"/>
      <c r="KSV30" s="57"/>
      <c r="KSW30" s="57"/>
      <c r="KSX30" s="57"/>
      <c r="KSY30" s="57"/>
      <c r="KSZ30" s="57"/>
      <c r="KTA30" s="57"/>
      <c r="KTB30" s="57"/>
      <c r="KTC30" s="57"/>
      <c r="KTD30" s="57"/>
      <c r="KTE30" s="57"/>
      <c r="KTF30" s="57"/>
      <c r="KTG30" s="57"/>
      <c r="KTH30" s="57"/>
      <c r="KTI30" s="57"/>
      <c r="KTJ30" s="57"/>
      <c r="KTK30" s="57"/>
      <c r="KTL30" s="57"/>
      <c r="KTM30" s="57"/>
      <c r="KTN30" s="57"/>
      <c r="KTO30" s="57"/>
      <c r="KTP30" s="57"/>
      <c r="KTQ30" s="57"/>
      <c r="KTR30" s="57"/>
      <c r="KTS30" s="57"/>
      <c r="KTT30" s="57"/>
      <c r="KTU30" s="57"/>
      <c r="KTV30" s="57"/>
      <c r="KTW30" s="57"/>
      <c r="KTX30" s="57"/>
      <c r="KTY30" s="57"/>
      <c r="KTZ30" s="57"/>
      <c r="KUA30" s="57"/>
      <c r="KUB30" s="57"/>
      <c r="KUC30" s="57"/>
      <c r="KUD30" s="57"/>
      <c r="KUE30" s="57"/>
      <c r="KUF30" s="57"/>
      <c r="KUG30" s="57"/>
      <c r="KUH30" s="57"/>
      <c r="KUI30" s="57"/>
      <c r="KUJ30" s="57"/>
      <c r="KUK30" s="57"/>
      <c r="KUL30" s="57"/>
      <c r="KUM30" s="57"/>
      <c r="KUN30" s="57"/>
      <c r="KUO30" s="57"/>
      <c r="KUP30" s="57"/>
      <c r="KUQ30" s="57"/>
      <c r="KUR30" s="57"/>
      <c r="KUS30" s="57"/>
      <c r="KUT30" s="57"/>
      <c r="KUU30" s="57"/>
      <c r="KUV30" s="57"/>
      <c r="KUW30" s="57"/>
      <c r="KUX30" s="57"/>
      <c r="KUY30" s="57"/>
      <c r="KUZ30" s="57"/>
      <c r="KVA30" s="57"/>
      <c r="KVB30" s="57"/>
      <c r="KVC30" s="57"/>
      <c r="KVD30" s="57"/>
      <c r="KVE30" s="57"/>
      <c r="KVF30" s="57"/>
      <c r="KVG30" s="57"/>
      <c r="KVH30" s="57"/>
      <c r="KVI30" s="57"/>
      <c r="KVJ30" s="57"/>
      <c r="KVK30" s="57"/>
      <c r="KVL30" s="57"/>
      <c r="KVM30" s="57"/>
      <c r="KVN30" s="57"/>
      <c r="KVO30" s="57"/>
      <c r="KVP30" s="57"/>
      <c r="KVQ30" s="57"/>
      <c r="KVR30" s="57"/>
      <c r="KVS30" s="57"/>
      <c r="KVT30" s="57"/>
      <c r="KVU30" s="57"/>
      <c r="KVV30" s="57"/>
      <c r="KVW30" s="57"/>
      <c r="KVX30" s="57"/>
      <c r="KVY30" s="57"/>
      <c r="KVZ30" s="57"/>
      <c r="KWA30" s="57"/>
      <c r="KWB30" s="57"/>
      <c r="KWC30" s="57"/>
      <c r="KWD30" s="57"/>
      <c r="KWE30" s="57"/>
      <c r="KWF30" s="57"/>
      <c r="KWG30" s="57"/>
      <c r="KWH30" s="57"/>
      <c r="KWI30" s="57"/>
      <c r="KWJ30" s="57"/>
      <c r="KWK30" s="57"/>
      <c r="KWL30" s="57"/>
      <c r="KWM30" s="57"/>
      <c r="KWN30" s="57"/>
      <c r="KWO30" s="57"/>
      <c r="KWP30" s="57"/>
      <c r="KWQ30" s="57"/>
      <c r="KWR30" s="57"/>
      <c r="KWS30" s="57"/>
      <c r="KWT30" s="57"/>
      <c r="KWU30" s="57"/>
      <c r="KWV30" s="57"/>
      <c r="KWW30" s="57"/>
      <c r="KWX30" s="57"/>
      <c r="KWY30" s="57"/>
      <c r="KWZ30" s="57"/>
      <c r="KXA30" s="57"/>
      <c r="KXB30" s="57"/>
      <c r="KXC30" s="57"/>
      <c r="KXD30" s="57"/>
      <c r="KXE30" s="57"/>
      <c r="KXF30" s="57"/>
      <c r="KXG30" s="57"/>
      <c r="KXH30" s="57"/>
      <c r="KXI30" s="57"/>
      <c r="KXJ30" s="57"/>
      <c r="KXK30" s="57"/>
      <c r="KXL30" s="57"/>
      <c r="KXM30" s="57"/>
      <c r="KXN30" s="57"/>
      <c r="KXO30" s="57"/>
      <c r="KXP30" s="57"/>
      <c r="KXQ30" s="57"/>
      <c r="KXR30" s="57"/>
      <c r="KXS30" s="57"/>
      <c r="KXT30" s="57"/>
      <c r="KXU30" s="57"/>
      <c r="KXV30" s="57"/>
      <c r="KXW30" s="57"/>
      <c r="KXX30" s="57"/>
      <c r="KXY30" s="57"/>
      <c r="KXZ30" s="57"/>
      <c r="KYA30" s="57"/>
      <c r="KYB30" s="57"/>
      <c r="KYC30" s="57"/>
      <c r="KYD30" s="57"/>
      <c r="KYE30" s="57"/>
      <c r="KYF30" s="57"/>
      <c r="KYG30" s="57"/>
      <c r="KYH30" s="57"/>
      <c r="KYI30" s="57"/>
      <c r="KYJ30" s="57"/>
      <c r="KYK30" s="57"/>
      <c r="KYL30" s="57"/>
      <c r="KYM30" s="57"/>
      <c r="KYN30" s="57"/>
      <c r="KYO30" s="57"/>
      <c r="KYP30" s="57"/>
      <c r="KYQ30" s="57"/>
      <c r="KYR30" s="57"/>
      <c r="KYS30" s="57"/>
      <c r="KYT30" s="57"/>
      <c r="KYU30" s="57"/>
      <c r="KYV30" s="57"/>
      <c r="KYW30" s="57"/>
      <c r="KYX30" s="57"/>
      <c r="KYY30" s="57"/>
      <c r="KYZ30" s="57"/>
      <c r="KZA30" s="57"/>
      <c r="KZB30" s="57"/>
      <c r="KZC30" s="57"/>
      <c r="KZD30" s="57"/>
      <c r="KZE30" s="57"/>
      <c r="KZF30" s="57"/>
      <c r="KZG30" s="57"/>
      <c r="KZH30" s="57"/>
      <c r="KZI30" s="57"/>
      <c r="KZJ30" s="57"/>
      <c r="KZK30" s="57"/>
      <c r="KZL30" s="57"/>
      <c r="KZM30" s="57"/>
      <c r="KZN30" s="57"/>
      <c r="KZO30" s="57"/>
      <c r="KZP30" s="57"/>
      <c r="KZQ30" s="57"/>
      <c r="KZR30" s="57"/>
      <c r="KZS30" s="57"/>
      <c r="KZT30" s="57"/>
      <c r="KZU30" s="57"/>
      <c r="KZV30" s="57"/>
      <c r="KZW30" s="57"/>
      <c r="KZX30" s="57"/>
      <c r="KZY30" s="57"/>
      <c r="KZZ30" s="57"/>
      <c r="LAA30" s="57"/>
      <c r="LAB30" s="57"/>
      <c r="LAC30" s="57"/>
      <c r="LAD30" s="57"/>
      <c r="LAE30" s="57"/>
      <c r="LAF30" s="57"/>
      <c r="LAG30" s="57"/>
      <c r="LAH30" s="57"/>
      <c r="LAI30" s="57"/>
      <c r="LAJ30" s="57"/>
      <c r="LAK30" s="57"/>
      <c r="LAL30" s="57"/>
      <c r="LAM30" s="57"/>
      <c r="LAN30" s="57"/>
      <c r="LAO30" s="57"/>
      <c r="LAP30" s="57"/>
      <c r="LAQ30" s="57"/>
      <c r="LAR30" s="57"/>
      <c r="LAS30" s="57"/>
      <c r="LAT30" s="57"/>
      <c r="LAU30" s="57"/>
      <c r="LAV30" s="57"/>
      <c r="LAW30" s="57"/>
      <c r="LAX30" s="57"/>
      <c r="LAY30" s="57"/>
      <c r="LAZ30" s="57"/>
      <c r="LBA30" s="57"/>
      <c r="LBB30" s="57"/>
      <c r="LBC30" s="57"/>
      <c r="LBD30" s="57"/>
      <c r="LBE30" s="57"/>
      <c r="LBF30" s="57"/>
      <c r="LBG30" s="57"/>
      <c r="LBH30" s="57"/>
      <c r="LBI30" s="57"/>
      <c r="LBJ30" s="57"/>
      <c r="LBK30" s="57"/>
      <c r="LBL30" s="57"/>
      <c r="LBM30" s="57"/>
      <c r="LBN30" s="57"/>
      <c r="LBO30" s="57"/>
      <c r="LBP30" s="57"/>
      <c r="LBQ30" s="57"/>
      <c r="LBR30" s="57"/>
      <c r="LBS30" s="57"/>
      <c r="LBT30" s="57"/>
      <c r="LBU30" s="57"/>
      <c r="LBV30" s="57"/>
      <c r="LBW30" s="57"/>
      <c r="LBX30" s="57"/>
      <c r="LBY30" s="57"/>
      <c r="LBZ30" s="57"/>
      <c r="LCA30" s="57"/>
      <c r="LCB30" s="57"/>
      <c r="LCC30" s="57"/>
      <c r="LCD30" s="57"/>
      <c r="LCE30" s="57"/>
      <c r="LCF30" s="57"/>
      <c r="LCG30" s="57"/>
      <c r="LCH30" s="57"/>
      <c r="LCI30" s="57"/>
      <c r="LCJ30" s="57"/>
      <c r="LCK30" s="57"/>
      <c r="LCL30" s="57"/>
      <c r="LCM30" s="57"/>
      <c r="LCN30" s="57"/>
      <c r="LCO30" s="57"/>
      <c r="LCP30" s="57"/>
      <c r="LCQ30" s="57"/>
      <c r="LCR30" s="57"/>
      <c r="LCS30" s="57"/>
      <c r="LCT30" s="57"/>
      <c r="LCU30" s="57"/>
      <c r="LCV30" s="57"/>
      <c r="LCW30" s="57"/>
      <c r="LCX30" s="57"/>
      <c r="LCY30" s="57"/>
      <c r="LCZ30" s="57"/>
      <c r="LDA30" s="57"/>
      <c r="LDB30" s="57"/>
      <c r="LDC30" s="57"/>
      <c r="LDD30" s="57"/>
      <c r="LDE30" s="57"/>
      <c r="LDF30" s="57"/>
      <c r="LDG30" s="57"/>
      <c r="LDH30" s="57"/>
      <c r="LDI30" s="57"/>
      <c r="LDJ30" s="57"/>
      <c r="LDK30" s="57"/>
      <c r="LDL30" s="57"/>
      <c r="LDM30" s="57"/>
      <c r="LDN30" s="57"/>
      <c r="LDO30" s="57"/>
      <c r="LDP30" s="57"/>
      <c r="LDQ30" s="57"/>
      <c r="LDR30" s="57"/>
      <c r="LDS30" s="57"/>
      <c r="LDT30" s="57"/>
      <c r="LDU30" s="57"/>
      <c r="LDV30" s="57"/>
      <c r="LDW30" s="57"/>
      <c r="LDX30" s="57"/>
      <c r="LDY30" s="57"/>
      <c r="LDZ30" s="57"/>
      <c r="LEA30" s="57"/>
      <c r="LEB30" s="57"/>
      <c r="LEC30" s="57"/>
      <c r="LED30" s="57"/>
      <c r="LEE30" s="57"/>
      <c r="LEF30" s="57"/>
      <c r="LEG30" s="57"/>
      <c r="LEH30" s="57"/>
      <c r="LEI30" s="57"/>
      <c r="LEJ30" s="57"/>
      <c r="LEK30" s="57"/>
      <c r="LEL30" s="57"/>
      <c r="LEM30" s="57"/>
      <c r="LEN30" s="57"/>
      <c r="LEO30" s="57"/>
      <c r="LEP30" s="57"/>
      <c r="LEQ30" s="57"/>
      <c r="LER30" s="57"/>
      <c r="LES30" s="57"/>
      <c r="LET30" s="57"/>
      <c r="LEU30" s="57"/>
      <c r="LEV30" s="57"/>
      <c r="LEW30" s="57"/>
      <c r="LEX30" s="57"/>
      <c r="LEY30" s="57"/>
      <c r="LEZ30" s="57"/>
      <c r="LFA30" s="57"/>
      <c r="LFB30" s="57"/>
      <c r="LFC30" s="57"/>
      <c r="LFD30" s="57"/>
      <c r="LFE30" s="57"/>
      <c r="LFF30" s="57"/>
      <c r="LFG30" s="57"/>
      <c r="LFH30" s="57"/>
      <c r="LFI30" s="57"/>
      <c r="LFJ30" s="57"/>
      <c r="LFK30" s="57"/>
      <c r="LFL30" s="57"/>
      <c r="LFM30" s="57"/>
      <c r="LFN30" s="57"/>
      <c r="LFO30" s="57"/>
      <c r="LFP30" s="57"/>
      <c r="LFQ30" s="57"/>
      <c r="LFR30" s="57"/>
      <c r="LFS30" s="57"/>
      <c r="LFT30" s="57"/>
      <c r="LFU30" s="57"/>
      <c r="LFV30" s="57"/>
      <c r="LFW30" s="57"/>
      <c r="LFX30" s="57"/>
      <c r="LFY30" s="57"/>
      <c r="LFZ30" s="57"/>
      <c r="LGA30" s="57"/>
      <c r="LGB30" s="57"/>
      <c r="LGC30" s="57"/>
      <c r="LGD30" s="57"/>
      <c r="LGE30" s="57"/>
      <c r="LGF30" s="57"/>
      <c r="LGG30" s="57"/>
      <c r="LGH30" s="57"/>
      <c r="LGI30" s="57"/>
      <c r="LGJ30" s="57"/>
      <c r="LGK30" s="57"/>
      <c r="LGL30" s="57"/>
      <c r="LGM30" s="57"/>
      <c r="LGN30" s="57"/>
      <c r="LGO30" s="57"/>
      <c r="LGP30" s="57"/>
      <c r="LGQ30" s="57"/>
      <c r="LGR30" s="57"/>
      <c r="LGS30" s="57"/>
      <c r="LGT30" s="57"/>
      <c r="LGU30" s="57"/>
      <c r="LGV30" s="57"/>
      <c r="LGW30" s="57"/>
      <c r="LGX30" s="57"/>
      <c r="LGY30" s="57"/>
      <c r="LGZ30" s="57"/>
      <c r="LHA30" s="57"/>
      <c r="LHB30" s="57"/>
      <c r="LHC30" s="57"/>
      <c r="LHD30" s="57"/>
      <c r="LHE30" s="57"/>
      <c r="LHF30" s="57"/>
      <c r="LHG30" s="57"/>
      <c r="LHH30" s="57"/>
      <c r="LHI30" s="57"/>
      <c r="LHJ30" s="57"/>
      <c r="LHK30" s="57"/>
      <c r="LHL30" s="57"/>
      <c r="LHM30" s="57"/>
      <c r="LHN30" s="57"/>
      <c r="LHO30" s="57"/>
      <c r="LHP30" s="57"/>
      <c r="LHQ30" s="57"/>
      <c r="LHR30" s="57"/>
      <c r="LHS30" s="57"/>
      <c r="LHT30" s="57"/>
      <c r="LHU30" s="57"/>
      <c r="LHV30" s="57"/>
      <c r="LHW30" s="57"/>
      <c r="LHX30" s="57"/>
      <c r="LHY30" s="57"/>
      <c r="LHZ30" s="57"/>
      <c r="LIA30" s="57"/>
      <c r="LIB30" s="57"/>
      <c r="LIC30" s="57"/>
      <c r="LID30" s="57"/>
      <c r="LIE30" s="57"/>
      <c r="LIF30" s="57"/>
      <c r="LIG30" s="57"/>
      <c r="LIH30" s="57"/>
      <c r="LII30" s="57"/>
      <c r="LIJ30" s="57"/>
      <c r="LIK30" s="57"/>
      <c r="LIL30" s="57"/>
      <c r="LIM30" s="57"/>
      <c r="LIN30" s="57"/>
      <c r="LIO30" s="57"/>
      <c r="LIP30" s="57"/>
      <c r="LIQ30" s="57"/>
      <c r="LIR30" s="57"/>
      <c r="LIS30" s="57"/>
      <c r="LIT30" s="57"/>
      <c r="LIU30" s="57"/>
      <c r="LIV30" s="57"/>
      <c r="LIW30" s="57"/>
      <c r="LIX30" s="57"/>
      <c r="LIY30" s="57"/>
      <c r="LIZ30" s="57"/>
      <c r="LJA30" s="57"/>
      <c r="LJB30" s="57"/>
      <c r="LJC30" s="57"/>
      <c r="LJD30" s="57"/>
      <c r="LJE30" s="57"/>
      <c r="LJF30" s="57"/>
      <c r="LJG30" s="57"/>
      <c r="LJH30" s="57"/>
      <c r="LJI30" s="57"/>
      <c r="LJJ30" s="57"/>
      <c r="LJK30" s="57"/>
      <c r="LJL30" s="57"/>
      <c r="LJM30" s="57"/>
      <c r="LJN30" s="57"/>
      <c r="LJO30" s="57"/>
      <c r="LJP30" s="57"/>
      <c r="LJQ30" s="57"/>
      <c r="LJR30" s="57"/>
      <c r="LJS30" s="57"/>
      <c r="LJT30" s="57"/>
      <c r="LJU30" s="57"/>
      <c r="LJV30" s="57"/>
      <c r="LJW30" s="57"/>
      <c r="LJX30" s="57"/>
      <c r="LJY30" s="57"/>
      <c r="LJZ30" s="57"/>
      <c r="LKA30" s="57"/>
      <c r="LKB30" s="57"/>
      <c r="LKC30" s="57"/>
      <c r="LKD30" s="57"/>
      <c r="LKE30" s="57"/>
      <c r="LKF30" s="57"/>
      <c r="LKG30" s="57"/>
      <c r="LKH30" s="57"/>
      <c r="LKI30" s="57"/>
      <c r="LKJ30" s="57"/>
      <c r="LKK30" s="57"/>
      <c r="LKL30" s="57"/>
      <c r="LKM30" s="57"/>
      <c r="LKN30" s="57"/>
      <c r="LKO30" s="57"/>
      <c r="LKP30" s="57"/>
      <c r="LKQ30" s="57"/>
      <c r="LKR30" s="57"/>
      <c r="LKS30" s="57"/>
      <c r="LKT30" s="57"/>
      <c r="LKU30" s="57"/>
      <c r="LKV30" s="57"/>
      <c r="LKW30" s="57"/>
      <c r="LKX30" s="57"/>
      <c r="LKY30" s="57"/>
      <c r="LKZ30" s="57"/>
      <c r="LLA30" s="57"/>
      <c r="LLB30" s="57"/>
      <c r="LLC30" s="57"/>
      <c r="LLD30" s="57"/>
      <c r="LLE30" s="57"/>
      <c r="LLF30" s="57"/>
      <c r="LLG30" s="57"/>
      <c r="LLH30" s="57"/>
      <c r="LLI30" s="57"/>
      <c r="LLJ30" s="57"/>
      <c r="LLK30" s="57"/>
      <c r="LLL30" s="57"/>
      <c r="LLM30" s="57"/>
      <c r="LLN30" s="57"/>
      <c r="LLO30" s="57"/>
      <c r="LLP30" s="57"/>
      <c r="LLQ30" s="57"/>
      <c r="LLR30" s="57"/>
      <c r="LLS30" s="57"/>
      <c r="LLT30" s="57"/>
      <c r="LLU30" s="57"/>
      <c r="LLV30" s="57"/>
      <c r="LLW30" s="57"/>
      <c r="LLX30" s="57"/>
      <c r="LLY30" s="57"/>
      <c r="LLZ30" s="57"/>
      <c r="LMA30" s="57"/>
      <c r="LMB30" s="57"/>
      <c r="LMC30" s="57"/>
      <c r="LMD30" s="57"/>
      <c r="LME30" s="57"/>
      <c r="LMF30" s="57"/>
      <c r="LMG30" s="57"/>
      <c r="LMH30" s="57"/>
      <c r="LMI30" s="57"/>
      <c r="LMJ30" s="57"/>
      <c r="LMK30" s="57"/>
      <c r="LML30" s="57"/>
      <c r="LMM30" s="57"/>
      <c r="LMN30" s="57"/>
      <c r="LMO30" s="57"/>
      <c r="LMP30" s="57"/>
      <c r="LMQ30" s="57"/>
      <c r="LMR30" s="57"/>
      <c r="LMS30" s="57"/>
      <c r="LMT30" s="57"/>
      <c r="LMU30" s="57"/>
      <c r="LMV30" s="57"/>
      <c r="LMW30" s="57"/>
      <c r="LMX30" s="57"/>
      <c r="LMY30" s="57"/>
      <c r="LMZ30" s="57"/>
      <c r="LNA30" s="57"/>
      <c r="LNB30" s="57"/>
      <c r="LNC30" s="57"/>
      <c r="LND30" s="57"/>
      <c r="LNE30" s="57"/>
      <c r="LNF30" s="57"/>
      <c r="LNG30" s="57"/>
      <c r="LNH30" s="57"/>
      <c r="LNI30" s="57"/>
      <c r="LNJ30" s="57"/>
      <c r="LNK30" s="57"/>
      <c r="LNL30" s="57"/>
      <c r="LNM30" s="57"/>
      <c r="LNN30" s="57"/>
      <c r="LNO30" s="57"/>
      <c r="LNP30" s="57"/>
      <c r="LNQ30" s="57"/>
      <c r="LNR30" s="57"/>
      <c r="LNS30" s="57"/>
      <c r="LNT30" s="57"/>
      <c r="LNU30" s="57"/>
      <c r="LNV30" s="57"/>
      <c r="LNW30" s="57"/>
      <c r="LNX30" s="57"/>
      <c r="LNY30" s="57"/>
      <c r="LNZ30" s="57"/>
      <c r="LOA30" s="57"/>
      <c r="LOB30" s="57"/>
      <c r="LOC30" s="57"/>
      <c r="LOD30" s="57"/>
      <c r="LOE30" s="57"/>
      <c r="LOF30" s="57"/>
      <c r="LOG30" s="57"/>
      <c r="LOH30" s="57"/>
      <c r="LOI30" s="57"/>
      <c r="LOJ30" s="57"/>
      <c r="LOK30" s="57"/>
      <c r="LOL30" s="57"/>
      <c r="LOM30" s="57"/>
      <c r="LON30" s="57"/>
      <c r="LOO30" s="57"/>
      <c r="LOP30" s="57"/>
      <c r="LOQ30" s="57"/>
      <c r="LOR30" s="57"/>
      <c r="LOS30" s="57"/>
      <c r="LOT30" s="57"/>
      <c r="LOU30" s="57"/>
      <c r="LOV30" s="57"/>
      <c r="LOW30" s="57"/>
      <c r="LOX30" s="57"/>
      <c r="LOY30" s="57"/>
      <c r="LOZ30" s="57"/>
      <c r="LPA30" s="57"/>
      <c r="LPB30" s="57"/>
      <c r="LPC30" s="57"/>
      <c r="LPD30" s="57"/>
      <c r="LPE30" s="57"/>
      <c r="LPF30" s="57"/>
      <c r="LPG30" s="57"/>
      <c r="LPH30" s="57"/>
      <c r="LPI30" s="57"/>
      <c r="LPJ30" s="57"/>
      <c r="LPK30" s="57"/>
      <c r="LPL30" s="57"/>
      <c r="LPM30" s="57"/>
      <c r="LPN30" s="57"/>
      <c r="LPO30" s="57"/>
      <c r="LPP30" s="57"/>
      <c r="LPQ30" s="57"/>
      <c r="LPR30" s="57"/>
      <c r="LPS30" s="57"/>
      <c r="LPT30" s="57"/>
      <c r="LPU30" s="57"/>
      <c r="LPV30" s="57"/>
      <c r="LPW30" s="57"/>
      <c r="LPX30" s="57"/>
      <c r="LPY30" s="57"/>
      <c r="LPZ30" s="57"/>
      <c r="LQA30" s="57"/>
      <c r="LQB30" s="57"/>
      <c r="LQC30" s="57"/>
      <c r="LQD30" s="57"/>
      <c r="LQE30" s="57"/>
      <c r="LQF30" s="57"/>
      <c r="LQG30" s="57"/>
      <c r="LQH30" s="57"/>
      <c r="LQI30" s="57"/>
      <c r="LQJ30" s="57"/>
      <c r="LQK30" s="57"/>
      <c r="LQL30" s="57"/>
      <c r="LQM30" s="57"/>
      <c r="LQN30" s="57"/>
      <c r="LQO30" s="57"/>
      <c r="LQP30" s="57"/>
      <c r="LQQ30" s="57"/>
      <c r="LQR30" s="57"/>
      <c r="LQS30" s="57"/>
      <c r="LQT30" s="57"/>
      <c r="LQU30" s="57"/>
      <c r="LQV30" s="57"/>
      <c r="LQW30" s="57"/>
      <c r="LQX30" s="57"/>
      <c r="LQY30" s="57"/>
      <c r="LQZ30" s="57"/>
      <c r="LRA30" s="57"/>
      <c r="LRB30" s="57"/>
      <c r="LRC30" s="57"/>
      <c r="LRD30" s="57"/>
      <c r="LRE30" s="57"/>
      <c r="LRF30" s="57"/>
      <c r="LRG30" s="57"/>
      <c r="LRH30" s="57"/>
      <c r="LRI30" s="57"/>
      <c r="LRJ30" s="57"/>
      <c r="LRK30" s="57"/>
      <c r="LRL30" s="57"/>
      <c r="LRM30" s="57"/>
      <c r="LRN30" s="57"/>
      <c r="LRO30" s="57"/>
      <c r="LRP30" s="57"/>
      <c r="LRQ30" s="57"/>
      <c r="LRR30" s="57"/>
      <c r="LRS30" s="57"/>
      <c r="LRT30" s="57"/>
      <c r="LRU30" s="57"/>
      <c r="LRV30" s="57"/>
      <c r="LRW30" s="57"/>
      <c r="LRX30" s="57"/>
      <c r="LRY30" s="57"/>
      <c r="LRZ30" s="57"/>
      <c r="LSA30" s="57"/>
      <c r="LSB30" s="57"/>
      <c r="LSC30" s="57"/>
      <c r="LSD30" s="57"/>
      <c r="LSE30" s="57"/>
      <c r="LSF30" s="57"/>
      <c r="LSG30" s="57"/>
      <c r="LSH30" s="57"/>
      <c r="LSI30" s="57"/>
      <c r="LSJ30" s="57"/>
      <c r="LSK30" s="57"/>
      <c r="LSL30" s="57"/>
      <c r="LSM30" s="57"/>
      <c r="LSN30" s="57"/>
      <c r="LSO30" s="57"/>
      <c r="LSP30" s="57"/>
      <c r="LSQ30" s="57"/>
      <c r="LSR30" s="57"/>
      <c r="LSS30" s="57"/>
      <c r="LST30" s="57"/>
      <c r="LSU30" s="57"/>
      <c r="LSV30" s="57"/>
      <c r="LSW30" s="57"/>
      <c r="LSX30" s="57"/>
      <c r="LSY30" s="57"/>
      <c r="LSZ30" s="57"/>
      <c r="LTA30" s="57"/>
      <c r="LTB30" s="57"/>
      <c r="LTC30" s="57"/>
      <c r="LTD30" s="57"/>
      <c r="LTE30" s="57"/>
      <c r="LTF30" s="57"/>
      <c r="LTG30" s="57"/>
      <c r="LTH30" s="57"/>
      <c r="LTI30" s="57"/>
      <c r="LTJ30" s="57"/>
      <c r="LTK30" s="57"/>
      <c r="LTL30" s="57"/>
      <c r="LTM30" s="57"/>
      <c r="LTN30" s="57"/>
      <c r="LTO30" s="57"/>
      <c r="LTP30" s="57"/>
      <c r="LTQ30" s="57"/>
      <c r="LTR30" s="57"/>
      <c r="LTS30" s="57"/>
      <c r="LTT30" s="57"/>
      <c r="LTU30" s="57"/>
      <c r="LTV30" s="57"/>
      <c r="LTW30" s="57"/>
      <c r="LTX30" s="57"/>
      <c r="LTY30" s="57"/>
      <c r="LTZ30" s="57"/>
      <c r="LUA30" s="57"/>
      <c r="LUB30" s="57"/>
      <c r="LUC30" s="57"/>
      <c r="LUD30" s="57"/>
      <c r="LUE30" s="57"/>
      <c r="LUF30" s="57"/>
      <c r="LUG30" s="57"/>
      <c r="LUH30" s="57"/>
      <c r="LUI30" s="57"/>
      <c r="LUJ30" s="57"/>
      <c r="LUK30" s="57"/>
      <c r="LUL30" s="57"/>
      <c r="LUM30" s="57"/>
      <c r="LUN30" s="57"/>
      <c r="LUO30" s="57"/>
      <c r="LUP30" s="57"/>
      <c r="LUQ30" s="57"/>
      <c r="LUR30" s="57"/>
      <c r="LUS30" s="57"/>
      <c r="LUT30" s="57"/>
      <c r="LUU30" s="57"/>
      <c r="LUV30" s="57"/>
      <c r="LUW30" s="57"/>
      <c r="LUX30" s="57"/>
      <c r="LUY30" s="57"/>
      <c r="LUZ30" s="57"/>
      <c r="LVA30" s="57"/>
      <c r="LVB30" s="57"/>
      <c r="LVC30" s="57"/>
      <c r="LVD30" s="57"/>
      <c r="LVE30" s="57"/>
      <c r="LVF30" s="57"/>
      <c r="LVG30" s="57"/>
      <c r="LVH30" s="57"/>
      <c r="LVI30" s="57"/>
      <c r="LVJ30" s="57"/>
      <c r="LVK30" s="57"/>
      <c r="LVL30" s="57"/>
      <c r="LVM30" s="57"/>
      <c r="LVN30" s="57"/>
      <c r="LVO30" s="57"/>
      <c r="LVP30" s="57"/>
      <c r="LVQ30" s="57"/>
      <c r="LVR30" s="57"/>
      <c r="LVS30" s="57"/>
      <c r="LVT30" s="57"/>
      <c r="LVU30" s="57"/>
      <c r="LVV30" s="57"/>
      <c r="LVW30" s="57"/>
      <c r="LVX30" s="57"/>
      <c r="LVY30" s="57"/>
      <c r="LVZ30" s="57"/>
      <c r="LWA30" s="57"/>
      <c r="LWB30" s="57"/>
      <c r="LWC30" s="57"/>
      <c r="LWD30" s="57"/>
      <c r="LWE30" s="57"/>
      <c r="LWF30" s="57"/>
      <c r="LWG30" s="57"/>
      <c r="LWH30" s="57"/>
      <c r="LWI30" s="57"/>
      <c r="LWJ30" s="57"/>
      <c r="LWK30" s="57"/>
      <c r="LWL30" s="57"/>
      <c r="LWM30" s="57"/>
      <c r="LWN30" s="57"/>
      <c r="LWO30" s="57"/>
      <c r="LWP30" s="57"/>
      <c r="LWQ30" s="57"/>
      <c r="LWR30" s="57"/>
      <c r="LWS30" s="57"/>
      <c r="LWT30" s="57"/>
      <c r="LWU30" s="57"/>
      <c r="LWV30" s="57"/>
      <c r="LWW30" s="57"/>
      <c r="LWX30" s="57"/>
      <c r="LWY30" s="57"/>
      <c r="LWZ30" s="57"/>
      <c r="LXA30" s="57"/>
      <c r="LXB30" s="57"/>
      <c r="LXC30" s="57"/>
      <c r="LXD30" s="57"/>
      <c r="LXE30" s="57"/>
      <c r="LXF30" s="57"/>
      <c r="LXG30" s="57"/>
      <c r="LXH30" s="57"/>
      <c r="LXI30" s="57"/>
      <c r="LXJ30" s="57"/>
      <c r="LXK30" s="57"/>
      <c r="LXL30" s="57"/>
      <c r="LXM30" s="57"/>
      <c r="LXN30" s="57"/>
      <c r="LXO30" s="57"/>
      <c r="LXP30" s="57"/>
      <c r="LXQ30" s="57"/>
      <c r="LXR30" s="57"/>
      <c r="LXS30" s="57"/>
      <c r="LXT30" s="57"/>
      <c r="LXU30" s="57"/>
      <c r="LXV30" s="57"/>
      <c r="LXW30" s="57"/>
      <c r="LXX30" s="57"/>
      <c r="LXY30" s="57"/>
      <c r="LXZ30" s="57"/>
      <c r="LYA30" s="57"/>
      <c r="LYB30" s="57"/>
      <c r="LYC30" s="57"/>
      <c r="LYD30" s="57"/>
      <c r="LYE30" s="57"/>
      <c r="LYF30" s="57"/>
      <c r="LYG30" s="57"/>
      <c r="LYH30" s="57"/>
      <c r="LYI30" s="57"/>
      <c r="LYJ30" s="57"/>
      <c r="LYK30" s="57"/>
      <c r="LYL30" s="57"/>
      <c r="LYM30" s="57"/>
      <c r="LYN30" s="57"/>
      <c r="LYO30" s="57"/>
      <c r="LYP30" s="57"/>
      <c r="LYQ30" s="57"/>
      <c r="LYR30" s="57"/>
      <c r="LYS30" s="57"/>
      <c r="LYT30" s="57"/>
      <c r="LYU30" s="57"/>
      <c r="LYV30" s="57"/>
      <c r="LYW30" s="57"/>
      <c r="LYX30" s="57"/>
      <c r="LYY30" s="57"/>
      <c r="LYZ30" s="57"/>
      <c r="LZA30" s="57"/>
      <c r="LZB30" s="57"/>
      <c r="LZC30" s="57"/>
      <c r="LZD30" s="57"/>
      <c r="LZE30" s="57"/>
      <c r="LZF30" s="57"/>
      <c r="LZG30" s="57"/>
      <c r="LZH30" s="57"/>
      <c r="LZI30" s="57"/>
      <c r="LZJ30" s="57"/>
      <c r="LZK30" s="57"/>
      <c r="LZL30" s="57"/>
      <c r="LZM30" s="57"/>
      <c r="LZN30" s="57"/>
      <c r="LZO30" s="57"/>
      <c r="LZP30" s="57"/>
      <c r="LZQ30" s="57"/>
      <c r="LZR30" s="57"/>
      <c r="LZS30" s="57"/>
      <c r="LZT30" s="57"/>
      <c r="LZU30" s="57"/>
      <c r="LZV30" s="57"/>
      <c r="LZW30" s="57"/>
      <c r="LZX30" s="57"/>
      <c r="LZY30" s="57"/>
      <c r="LZZ30" s="57"/>
      <c r="MAA30" s="57"/>
      <c r="MAB30" s="57"/>
      <c r="MAC30" s="57"/>
      <c r="MAD30" s="57"/>
      <c r="MAE30" s="57"/>
      <c r="MAF30" s="57"/>
      <c r="MAG30" s="57"/>
      <c r="MAH30" s="57"/>
      <c r="MAI30" s="57"/>
      <c r="MAJ30" s="57"/>
      <c r="MAK30" s="57"/>
      <c r="MAL30" s="57"/>
      <c r="MAM30" s="57"/>
      <c r="MAN30" s="57"/>
      <c r="MAO30" s="57"/>
      <c r="MAP30" s="57"/>
      <c r="MAQ30" s="57"/>
      <c r="MAR30" s="57"/>
      <c r="MAS30" s="57"/>
      <c r="MAT30" s="57"/>
      <c r="MAU30" s="57"/>
      <c r="MAV30" s="57"/>
      <c r="MAW30" s="57"/>
      <c r="MAX30" s="57"/>
      <c r="MAY30" s="57"/>
      <c r="MAZ30" s="57"/>
      <c r="MBA30" s="57"/>
      <c r="MBB30" s="57"/>
      <c r="MBC30" s="57"/>
      <c r="MBD30" s="57"/>
      <c r="MBE30" s="57"/>
      <c r="MBF30" s="57"/>
      <c r="MBG30" s="57"/>
      <c r="MBH30" s="57"/>
      <c r="MBI30" s="57"/>
      <c r="MBJ30" s="57"/>
      <c r="MBK30" s="57"/>
      <c r="MBL30" s="57"/>
      <c r="MBM30" s="57"/>
      <c r="MBN30" s="57"/>
      <c r="MBO30" s="57"/>
      <c r="MBP30" s="57"/>
      <c r="MBQ30" s="57"/>
      <c r="MBR30" s="57"/>
      <c r="MBS30" s="57"/>
      <c r="MBT30" s="57"/>
      <c r="MBU30" s="57"/>
      <c r="MBV30" s="57"/>
      <c r="MBW30" s="57"/>
      <c r="MBX30" s="57"/>
      <c r="MBY30" s="57"/>
      <c r="MBZ30" s="57"/>
      <c r="MCA30" s="57"/>
      <c r="MCB30" s="57"/>
      <c r="MCC30" s="57"/>
      <c r="MCD30" s="57"/>
      <c r="MCE30" s="57"/>
      <c r="MCF30" s="57"/>
      <c r="MCG30" s="57"/>
      <c r="MCH30" s="57"/>
      <c r="MCI30" s="57"/>
      <c r="MCJ30" s="57"/>
      <c r="MCK30" s="57"/>
      <c r="MCL30" s="57"/>
      <c r="MCM30" s="57"/>
      <c r="MCN30" s="57"/>
      <c r="MCO30" s="57"/>
      <c r="MCP30" s="57"/>
      <c r="MCQ30" s="57"/>
      <c r="MCR30" s="57"/>
      <c r="MCS30" s="57"/>
      <c r="MCT30" s="57"/>
      <c r="MCU30" s="57"/>
      <c r="MCV30" s="57"/>
      <c r="MCW30" s="57"/>
      <c r="MCX30" s="57"/>
      <c r="MCY30" s="57"/>
      <c r="MCZ30" s="57"/>
      <c r="MDA30" s="57"/>
      <c r="MDB30" s="57"/>
      <c r="MDC30" s="57"/>
      <c r="MDD30" s="57"/>
      <c r="MDE30" s="57"/>
      <c r="MDF30" s="57"/>
      <c r="MDG30" s="57"/>
      <c r="MDH30" s="57"/>
      <c r="MDI30" s="57"/>
      <c r="MDJ30" s="57"/>
      <c r="MDK30" s="57"/>
      <c r="MDL30" s="57"/>
      <c r="MDM30" s="57"/>
      <c r="MDN30" s="57"/>
      <c r="MDO30" s="57"/>
      <c r="MDP30" s="57"/>
      <c r="MDQ30" s="57"/>
      <c r="MDR30" s="57"/>
      <c r="MDS30" s="57"/>
      <c r="MDT30" s="57"/>
      <c r="MDU30" s="57"/>
      <c r="MDV30" s="57"/>
      <c r="MDW30" s="57"/>
      <c r="MDX30" s="57"/>
      <c r="MDY30" s="57"/>
      <c r="MDZ30" s="57"/>
      <c r="MEA30" s="57"/>
      <c r="MEB30" s="57"/>
      <c r="MEC30" s="57"/>
      <c r="MED30" s="57"/>
      <c r="MEE30" s="57"/>
      <c r="MEF30" s="57"/>
      <c r="MEG30" s="57"/>
      <c r="MEH30" s="57"/>
      <c r="MEI30" s="57"/>
      <c r="MEJ30" s="57"/>
      <c r="MEK30" s="57"/>
      <c r="MEL30" s="57"/>
      <c r="MEM30" s="57"/>
      <c r="MEN30" s="57"/>
      <c r="MEO30" s="57"/>
      <c r="MEP30" s="57"/>
      <c r="MEQ30" s="57"/>
      <c r="MER30" s="57"/>
      <c r="MES30" s="57"/>
      <c r="MET30" s="57"/>
      <c r="MEU30" s="57"/>
      <c r="MEV30" s="57"/>
      <c r="MEW30" s="57"/>
      <c r="MEX30" s="57"/>
      <c r="MEY30" s="57"/>
      <c r="MEZ30" s="57"/>
      <c r="MFA30" s="57"/>
      <c r="MFB30" s="57"/>
      <c r="MFC30" s="57"/>
      <c r="MFD30" s="57"/>
      <c r="MFE30" s="57"/>
      <c r="MFF30" s="57"/>
      <c r="MFG30" s="57"/>
      <c r="MFH30" s="57"/>
      <c r="MFI30" s="57"/>
      <c r="MFJ30" s="57"/>
      <c r="MFK30" s="57"/>
      <c r="MFL30" s="57"/>
      <c r="MFM30" s="57"/>
      <c r="MFN30" s="57"/>
      <c r="MFO30" s="57"/>
      <c r="MFP30" s="57"/>
      <c r="MFQ30" s="57"/>
      <c r="MFR30" s="57"/>
      <c r="MFS30" s="57"/>
      <c r="MFT30" s="57"/>
      <c r="MFU30" s="57"/>
      <c r="MFV30" s="57"/>
      <c r="MFW30" s="57"/>
      <c r="MFX30" s="57"/>
      <c r="MFY30" s="57"/>
      <c r="MFZ30" s="57"/>
      <c r="MGA30" s="57"/>
      <c r="MGB30" s="57"/>
      <c r="MGC30" s="57"/>
      <c r="MGD30" s="57"/>
      <c r="MGE30" s="57"/>
      <c r="MGF30" s="57"/>
      <c r="MGG30" s="57"/>
      <c r="MGH30" s="57"/>
      <c r="MGI30" s="57"/>
      <c r="MGJ30" s="57"/>
      <c r="MGK30" s="57"/>
      <c r="MGL30" s="57"/>
      <c r="MGM30" s="57"/>
      <c r="MGN30" s="57"/>
      <c r="MGO30" s="57"/>
      <c r="MGP30" s="57"/>
      <c r="MGQ30" s="57"/>
      <c r="MGR30" s="57"/>
      <c r="MGS30" s="57"/>
      <c r="MGT30" s="57"/>
      <c r="MGU30" s="57"/>
      <c r="MGV30" s="57"/>
      <c r="MGW30" s="57"/>
      <c r="MGX30" s="57"/>
      <c r="MGY30" s="57"/>
      <c r="MGZ30" s="57"/>
      <c r="MHA30" s="57"/>
      <c r="MHB30" s="57"/>
      <c r="MHC30" s="57"/>
      <c r="MHD30" s="57"/>
      <c r="MHE30" s="57"/>
      <c r="MHF30" s="57"/>
      <c r="MHG30" s="57"/>
      <c r="MHH30" s="57"/>
      <c r="MHI30" s="57"/>
      <c r="MHJ30" s="57"/>
      <c r="MHK30" s="57"/>
      <c r="MHL30" s="57"/>
      <c r="MHM30" s="57"/>
      <c r="MHN30" s="57"/>
      <c r="MHO30" s="57"/>
      <c r="MHP30" s="57"/>
      <c r="MHQ30" s="57"/>
      <c r="MHR30" s="57"/>
      <c r="MHS30" s="57"/>
      <c r="MHT30" s="57"/>
      <c r="MHU30" s="57"/>
      <c r="MHV30" s="57"/>
      <c r="MHW30" s="57"/>
      <c r="MHX30" s="57"/>
      <c r="MHY30" s="57"/>
      <c r="MHZ30" s="57"/>
      <c r="MIA30" s="57"/>
      <c r="MIB30" s="57"/>
      <c r="MIC30" s="57"/>
      <c r="MID30" s="57"/>
      <c r="MIE30" s="57"/>
      <c r="MIF30" s="57"/>
      <c r="MIG30" s="57"/>
      <c r="MIH30" s="57"/>
      <c r="MII30" s="57"/>
      <c r="MIJ30" s="57"/>
      <c r="MIK30" s="57"/>
      <c r="MIL30" s="57"/>
      <c r="MIM30" s="57"/>
      <c r="MIN30" s="57"/>
      <c r="MIO30" s="57"/>
      <c r="MIP30" s="57"/>
      <c r="MIQ30" s="57"/>
      <c r="MIR30" s="57"/>
      <c r="MIS30" s="57"/>
      <c r="MIT30" s="57"/>
      <c r="MIU30" s="57"/>
      <c r="MIV30" s="57"/>
      <c r="MIW30" s="57"/>
      <c r="MIX30" s="57"/>
      <c r="MIY30" s="57"/>
      <c r="MIZ30" s="57"/>
      <c r="MJA30" s="57"/>
      <c r="MJB30" s="57"/>
      <c r="MJC30" s="57"/>
      <c r="MJD30" s="57"/>
      <c r="MJE30" s="57"/>
      <c r="MJF30" s="57"/>
      <c r="MJG30" s="57"/>
      <c r="MJH30" s="57"/>
      <c r="MJI30" s="57"/>
      <c r="MJJ30" s="57"/>
      <c r="MJK30" s="57"/>
      <c r="MJL30" s="57"/>
      <c r="MJM30" s="57"/>
      <c r="MJN30" s="57"/>
      <c r="MJO30" s="57"/>
      <c r="MJP30" s="57"/>
      <c r="MJQ30" s="57"/>
      <c r="MJR30" s="57"/>
      <c r="MJS30" s="57"/>
      <c r="MJT30" s="57"/>
      <c r="MJU30" s="57"/>
      <c r="MJV30" s="57"/>
      <c r="MJW30" s="57"/>
      <c r="MJX30" s="57"/>
      <c r="MJY30" s="57"/>
      <c r="MJZ30" s="57"/>
      <c r="MKA30" s="57"/>
      <c r="MKB30" s="57"/>
      <c r="MKC30" s="57"/>
      <c r="MKD30" s="57"/>
      <c r="MKE30" s="57"/>
      <c r="MKF30" s="57"/>
      <c r="MKG30" s="57"/>
      <c r="MKH30" s="57"/>
      <c r="MKI30" s="57"/>
      <c r="MKJ30" s="57"/>
      <c r="MKK30" s="57"/>
      <c r="MKL30" s="57"/>
      <c r="MKM30" s="57"/>
      <c r="MKN30" s="57"/>
      <c r="MKO30" s="57"/>
      <c r="MKP30" s="57"/>
      <c r="MKQ30" s="57"/>
      <c r="MKR30" s="57"/>
      <c r="MKS30" s="57"/>
      <c r="MKT30" s="57"/>
      <c r="MKU30" s="57"/>
      <c r="MKV30" s="57"/>
      <c r="MKW30" s="57"/>
      <c r="MKX30" s="57"/>
      <c r="MKY30" s="57"/>
      <c r="MKZ30" s="57"/>
      <c r="MLA30" s="57"/>
      <c r="MLB30" s="57"/>
      <c r="MLC30" s="57"/>
      <c r="MLD30" s="57"/>
      <c r="MLE30" s="57"/>
      <c r="MLF30" s="57"/>
      <c r="MLG30" s="57"/>
      <c r="MLH30" s="57"/>
      <c r="MLI30" s="57"/>
      <c r="MLJ30" s="57"/>
      <c r="MLK30" s="57"/>
      <c r="MLL30" s="57"/>
      <c r="MLM30" s="57"/>
      <c r="MLN30" s="57"/>
      <c r="MLO30" s="57"/>
      <c r="MLP30" s="57"/>
      <c r="MLQ30" s="57"/>
      <c r="MLR30" s="57"/>
      <c r="MLS30" s="57"/>
      <c r="MLT30" s="57"/>
      <c r="MLU30" s="57"/>
      <c r="MLV30" s="57"/>
      <c r="MLW30" s="57"/>
      <c r="MLX30" s="57"/>
      <c r="MLY30" s="57"/>
      <c r="MLZ30" s="57"/>
      <c r="MMA30" s="57"/>
      <c r="MMB30" s="57"/>
      <c r="MMC30" s="57"/>
      <c r="MMD30" s="57"/>
      <c r="MME30" s="57"/>
      <c r="MMF30" s="57"/>
      <c r="MMG30" s="57"/>
      <c r="MMH30" s="57"/>
      <c r="MMI30" s="57"/>
      <c r="MMJ30" s="57"/>
      <c r="MMK30" s="57"/>
      <c r="MML30" s="57"/>
      <c r="MMM30" s="57"/>
      <c r="MMN30" s="57"/>
      <c r="MMO30" s="57"/>
      <c r="MMP30" s="57"/>
      <c r="MMQ30" s="57"/>
      <c r="MMR30" s="57"/>
      <c r="MMS30" s="57"/>
      <c r="MMT30" s="57"/>
      <c r="MMU30" s="57"/>
      <c r="MMV30" s="57"/>
      <c r="MMW30" s="57"/>
      <c r="MMX30" s="57"/>
      <c r="MMY30" s="57"/>
      <c r="MMZ30" s="57"/>
      <c r="MNA30" s="57"/>
      <c r="MNB30" s="57"/>
      <c r="MNC30" s="57"/>
      <c r="MND30" s="57"/>
      <c r="MNE30" s="57"/>
      <c r="MNF30" s="57"/>
      <c r="MNG30" s="57"/>
      <c r="MNH30" s="57"/>
      <c r="MNI30" s="57"/>
      <c r="MNJ30" s="57"/>
      <c r="MNK30" s="57"/>
      <c r="MNL30" s="57"/>
      <c r="MNM30" s="57"/>
      <c r="MNN30" s="57"/>
      <c r="MNO30" s="57"/>
      <c r="MNP30" s="57"/>
      <c r="MNQ30" s="57"/>
      <c r="MNR30" s="57"/>
      <c r="MNS30" s="57"/>
      <c r="MNT30" s="57"/>
      <c r="MNU30" s="57"/>
      <c r="MNV30" s="57"/>
      <c r="MNW30" s="57"/>
      <c r="MNX30" s="57"/>
      <c r="MNY30" s="57"/>
      <c r="MNZ30" s="57"/>
      <c r="MOA30" s="57"/>
      <c r="MOB30" s="57"/>
      <c r="MOC30" s="57"/>
      <c r="MOD30" s="57"/>
      <c r="MOE30" s="57"/>
      <c r="MOF30" s="57"/>
      <c r="MOG30" s="57"/>
      <c r="MOH30" s="57"/>
      <c r="MOI30" s="57"/>
      <c r="MOJ30" s="57"/>
      <c r="MOK30" s="57"/>
      <c r="MOL30" s="57"/>
      <c r="MOM30" s="57"/>
      <c r="MON30" s="57"/>
      <c r="MOO30" s="57"/>
      <c r="MOP30" s="57"/>
      <c r="MOQ30" s="57"/>
      <c r="MOR30" s="57"/>
      <c r="MOS30" s="57"/>
      <c r="MOT30" s="57"/>
      <c r="MOU30" s="57"/>
      <c r="MOV30" s="57"/>
      <c r="MOW30" s="57"/>
      <c r="MOX30" s="57"/>
      <c r="MOY30" s="57"/>
      <c r="MOZ30" s="57"/>
      <c r="MPA30" s="57"/>
      <c r="MPB30" s="57"/>
      <c r="MPC30" s="57"/>
      <c r="MPD30" s="57"/>
      <c r="MPE30" s="57"/>
      <c r="MPF30" s="57"/>
      <c r="MPG30" s="57"/>
      <c r="MPH30" s="57"/>
      <c r="MPI30" s="57"/>
      <c r="MPJ30" s="57"/>
      <c r="MPK30" s="57"/>
      <c r="MPL30" s="57"/>
      <c r="MPM30" s="57"/>
      <c r="MPN30" s="57"/>
      <c r="MPO30" s="57"/>
      <c r="MPP30" s="57"/>
      <c r="MPQ30" s="57"/>
      <c r="MPR30" s="57"/>
      <c r="MPS30" s="57"/>
      <c r="MPT30" s="57"/>
      <c r="MPU30" s="57"/>
      <c r="MPV30" s="57"/>
      <c r="MPW30" s="57"/>
      <c r="MPX30" s="57"/>
      <c r="MPY30" s="57"/>
      <c r="MPZ30" s="57"/>
      <c r="MQA30" s="57"/>
      <c r="MQB30" s="57"/>
      <c r="MQC30" s="57"/>
      <c r="MQD30" s="57"/>
      <c r="MQE30" s="57"/>
      <c r="MQF30" s="57"/>
      <c r="MQG30" s="57"/>
      <c r="MQH30" s="57"/>
      <c r="MQI30" s="57"/>
      <c r="MQJ30" s="57"/>
      <c r="MQK30" s="57"/>
      <c r="MQL30" s="57"/>
      <c r="MQM30" s="57"/>
      <c r="MQN30" s="57"/>
      <c r="MQO30" s="57"/>
      <c r="MQP30" s="57"/>
      <c r="MQQ30" s="57"/>
      <c r="MQR30" s="57"/>
      <c r="MQS30" s="57"/>
      <c r="MQT30" s="57"/>
      <c r="MQU30" s="57"/>
      <c r="MQV30" s="57"/>
      <c r="MQW30" s="57"/>
      <c r="MQX30" s="57"/>
      <c r="MQY30" s="57"/>
      <c r="MQZ30" s="57"/>
      <c r="MRA30" s="57"/>
      <c r="MRB30" s="57"/>
      <c r="MRC30" s="57"/>
      <c r="MRD30" s="57"/>
      <c r="MRE30" s="57"/>
      <c r="MRF30" s="57"/>
      <c r="MRG30" s="57"/>
      <c r="MRH30" s="57"/>
      <c r="MRI30" s="57"/>
      <c r="MRJ30" s="57"/>
      <c r="MRK30" s="57"/>
      <c r="MRL30" s="57"/>
      <c r="MRM30" s="57"/>
      <c r="MRN30" s="57"/>
      <c r="MRO30" s="57"/>
      <c r="MRP30" s="57"/>
      <c r="MRQ30" s="57"/>
      <c r="MRR30" s="57"/>
      <c r="MRS30" s="57"/>
      <c r="MRT30" s="57"/>
      <c r="MRU30" s="57"/>
      <c r="MRV30" s="57"/>
      <c r="MRW30" s="57"/>
      <c r="MRX30" s="57"/>
      <c r="MRY30" s="57"/>
      <c r="MRZ30" s="57"/>
      <c r="MSA30" s="57"/>
      <c r="MSB30" s="57"/>
      <c r="MSC30" s="57"/>
      <c r="MSD30" s="57"/>
      <c r="MSE30" s="57"/>
      <c r="MSF30" s="57"/>
      <c r="MSG30" s="57"/>
      <c r="MSH30" s="57"/>
      <c r="MSI30" s="57"/>
      <c r="MSJ30" s="57"/>
      <c r="MSK30" s="57"/>
      <c r="MSL30" s="57"/>
      <c r="MSM30" s="57"/>
      <c r="MSN30" s="57"/>
      <c r="MSO30" s="57"/>
      <c r="MSP30" s="57"/>
      <c r="MSQ30" s="57"/>
      <c r="MSR30" s="57"/>
      <c r="MSS30" s="57"/>
      <c r="MST30" s="57"/>
      <c r="MSU30" s="57"/>
      <c r="MSV30" s="57"/>
      <c r="MSW30" s="57"/>
      <c r="MSX30" s="57"/>
      <c r="MSY30" s="57"/>
      <c r="MSZ30" s="57"/>
      <c r="MTA30" s="57"/>
      <c r="MTB30" s="57"/>
      <c r="MTC30" s="57"/>
      <c r="MTD30" s="57"/>
      <c r="MTE30" s="57"/>
      <c r="MTF30" s="57"/>
      <c r="MTG30" s="57"/>
      <c r="MTH30" s="57"/>
      <c r="MTI30" s="57"/>
      <c r="MTJ30" s="57"/>
      <c r="MTK30" s="57"/>
      <c r="MTL30" s="57"/>
      <c r="MTM30" s="57"/>
      <c r="MTN30" s="57"/>
      <c r="MTO30" s="57"/>
      <c r="MTP30" s="57"/>
      <c r="MTQ30" s="57"/>
      <c r="MTR30" s="57"/>
      <c r="MTS30" s="57"/>
      <c r="MTT30" s="57"/>
      <c r="MTU30" s="57"/>
      <c r="MTV30" s="57"/>
      <c r="MTW30" s="57"/>
      <c r="MTX30" s="57"/>
      <c r="MTY30" s="57"/>
      <c r="MTZ30" s="57"/>
      <c r="MUA30" s="57"/>
      <c r="MUB30" s="57"/>
      <c r="MUC30" s="57"/>
      <c r="MUD30" s="57"/>
      <c r="MUE30" s="57"/>
      <c r="MUF30" s="57"/>
      <c r="MUG30" s="57"/>
      <c r="MUH30" s="57"/>
      <c r="MUI30" s="57"/>
      <c r="MUJ30" s="57"/>
      <c r="MUK30" s="57"/>
      <c r="MUL30" s="57"/>
      <c r="MUM30" s="57"/>
      <c r="MUN30" s="57"/>
      <c r="MUO30" s="57"/>
      <c r="MUP30" s="57"/>
      <c r="MUQ30" s="57"/>
      <c r="MUR30" s="57"/>
      <c r="MUS30" s="57"/>
      <c r="MUT30" s="57"/>
      <c r="MUU30" s="57"/>
      <c r="MUV30" s="57"/>
      <c r="MUW30" s="57"/>
      <c r="MUX30" s="57"/>
      <c r="MUY30" s="57"/>
      <c r="MUZ30" s="57"/>
      <c r="MVA30" s="57"/>
      <c r="MVB30" s="57"/>
      <c r="MVC30" s="57"/>
      <c r="MVD30" s="57"/>
      <c r="MVE30" s="57"/>
      <c r="MVF30" s="57"/>
      <c r="MVG30" s="57"/>
      <c r="MVH30" s="57"/>
      <c r="MVI30" s="57"/>
      <c r="MVJ30" s="57"/>
      <c r="MVK30" s="57"/>
      <c r="MVL30" s="57"/>
      <c r="MVM30" s="57"/>
      <c r="MVN30" s="57"/>
      <c r="MVO30" s="57"/>
      <c r="MVP30" s="57"/>
      <c r="MVQ30" s="57"/>
      <c r="MVR30" s="57"/>
      <c r="MVS30" s="57"/>
      <c r="MVT30" s="57"/>
      <c r="MVU30" s="57"/>
      <c r="MVV30" s="57"/>
      <c r="MVW30" s="57"/>
      <c r="MVX30" s="57"/>
      <c r="MVY30" s="57"/>
      <c r="MVZ30" s="57"/>
      <c r="MWA30" s="57"/>
      <c r="MWB30" s="57"/>
      <c r="MWC30" s="57"/>
      <c r="MWD30" s="57"/>
      <c r="MWE30" s="57"/>
      <c r="MWF30" s="57"/>
      <c r="MWG30" s="57"/>
      <c r="MWH30" s="57"/>
      <c r="MWI30" s="57"/>
      <c r="MWJ30" s="57"/>
      <c r="MWK30" s="57"/>
      <c r="MWL30" s="57"/>
      <c r="MWM30" s="57"/>
      <c r="MWN30" s="57"/>
      <c r="MWO30" s="57"/>
      <c r="MWP30" s="57"/>
      <c r="MWQ30" s="57"/>
      <c r="MWR30" s="57"/>
      <c r="MWS30" s="57"/>
      <c r="MWT30" s="57"/>
      <c r="MWU30" s="57"/>
      <c r="MWV30" s="57"/>
      <c r="MWW30" s="57"/>
      <c r="MWX30" s="57"/>
      <c r="MWY30" s="57"/>
      <c r="MWZ30" s="57"/>
      <c r="MXA30" s="57"/>
      <c r="MXB30" s="57"/>
      <c r="MXC30" s="57"/>
      <c r="MXD30" s="57"/>
      <c r="MXE30" s="57"/>
      <c r="MXF30" s="57"/>
      <c r="MXG30" s="57"/>
      <c r="MXH30" s="57"/>
      <c r="MXI30" s="57"/>
      <c r="MXJ30" s="57"/>
      <c r="MXK30" s="57"/>
      <c r="MXL30" s="57"/>
      <c r="MXM30" s="57"/>
      <c r="MXN30" s="57"/>
      <c r="MXO30" s="57"/>
      <c r="MXP30" s="57"/>
      <c r="MXQ30" s="57"/>
      <c r="MXR30" s="57"/>
      <c r="MXS30" s="57"/>
      <c r="MXT30" s="57"/>
      <c r="MXU30" s="57"/>
      <c r="MXV30" s="57"/>
      <c r="MXW30" s="57"/>
      <c r="MXX30" s="57"/>
      <c r="MXY30" s="57"/>
      <c r="MXZ30" s="57"/>
      <c r="MYA30" s="57"/>
      <c r="MYB30" s="57"/>
      <c r="MYC30" s="57"/>
      <c r="MYD30" s="57"/>
      <c r="MYE30" s="57"/>
      <c r="MYF30" s="57"/>
      <c r="MYG30" s="57"/>
      <c r="MYH30" s="57"/>
      <c r="MYI30" s="57"/>
      <c r="MYJ30" s="57"/>
      <c r="MYK30" s="57"/>
      <c r="MYL30" s="57"/>
      <c r="MYM30" s="57"/>
      <c r="MYN30" s="57"/>
      <c r="MYO30" s="57"/>
      <c r="MYP30" s="57"/>
      <c r="MYQ30" s="57"/>
      <c r="MYR30" s="57"/>
      <c r="MYS30" s="57"/>
      <c r="MYT30" s="57"/>
      <c r="MYU30" s="57"/>
      <c r="MYV30" s="57"/>
      <c r="MYW30" s="57"/>
      <c r="MYX30" s="57"/>
      <c r="MYY30" s="57"/>
      <c r="MYZ30" s="57"/>
      <c r="MZA30" s="57"/>
      <c r="MZB30" s="57"/>
      <c r="MZC30" s="57"/>
      <c r="MZD30" s="57"/>
      <c r="MZE30" s="57"/>
      <c r="MZF30" s="57"/>
      <c r="MZG30" s="57"/>
      <c r="MZH30" s="57"/>
      <c r="MZI30" s="57"/>
      <c r="MZJ30" s="57"/>
      <c r="MZK30" s="57"/>
      <c r="MZL30" s="57"/>
      <c r="MZM30" s="57"/>
      <c r="MZN30" s="57"/>
      <c r="MZO30" s="57"/>
      <c r="MZP30" s="57"/>
      <c r="MZQ30" s="57"/>
      <c r="MZR30" s="57"/>
      <c r="MZS30" s="57"/>
      <c r="MZT30" s="57"/>
      <c r="MZU30" s="57"/>
      <c r="MZV30" s="57"/>
      <c r="MZW30" s="57"/>
      <c r="MZX30" s="57"/>
      <c r="MZY30" s="57"/>
      <c r="MZZ30" s="57"/>
      <c r="NAA30" s="57"/>
      <c r="NAB30" s="57"/>
      <c r="NAC30" s="57"/>
      <c r="NAD30" s="57"/>
      <c r="NAE30" s="57"/>
      <c r="NAF30" s="57"/>
      <c r="NAG30" s="57"/>
      <c r="NAH30" s="57"/>
      <c r="NAI30" s="57"/>
      <c r="NAJ30" s="57"/>
      <c r="NAK30" s="57"/>
      <c r="NAL30" s="57"/>
      <c r="NAM30" s="57"/>
      <c r="NAN30" s="57"/>
      <c r="NAO30" s="57"/>
      <c r="NAP30" s="57"/>
      <c r="NAQ30" s="57"/>
      <c r="NAR30" s="57"/>
      <c r="NAS30" s="57"/>
      <c r="NAT30" s="57"/>
      <c r="NAU30" s="57"/>
      <c r="NAV30" s="57"/>
      <c r="NAW30" s="57"/>
      <c r="NAX30" s="57"/>
      <c r="NAY30" s="57"/>
      <c r="NAZ30" s="57"/>
      <c r="NBA30" s="57"/>
      <c r="NBB30" s="57"/>
      <c r="NBC30" s="57"/>
      <c r="NBD30" s="57"/>
      <c r="NBE30" s="57"/>
      <c r="NBF30" s="57"/>
      <c r="NBG30" s="57"/>
      <c r="NBH30" s="57"/>
      <c r="NBI30" s="57"/>
      <c r="NBJ30" s="57"/>
      <c r="NBK30" s="57"/>
      <c r="NBL30" s="57"/>
      <c r="NBM30" s="57"/>
      <c r="NBN30" s="57"/>
      <c r="NBO30" s="57"/>
      <c r="NBP30" s="57"/>
      <c r="NBQ30" s="57"/>
      <c r="NBR30" s="57"/>
      <c r="NBS30" s="57"/>
      <c r="NBT30" s="57"/>
      <c r="NBU30" s="57"/>
      <c r="NBV30" s="57"/>
      <c r="NBW30" s="57"/>
      <c r="NBX30" s="57"/>
      <c r="NBY30" s="57"/>
      <c r="NBZ30" s="57"/>
      <c r="NCA30" s="57"/>
      <c r="NCB30" s="57"/>
      <c r="NCC30" s="57"/>
      <c r="NCD30" s="57"/>
      <c r="NCE30" s="57"/>
      <c r="NCF30" s="57"/>
      <c r="NCG30" s="57"/>
      <c r="NCH30" s="57"/>
      <c r="NCI30" s="57"/>
      <c r="NCJ30" s="57"/>
      <c r="NCK30" s="57"/>
      <c r="NCL30" s="57"/>
      <c r="NCM30" s="57"/>
      <c r="NCN30" s="57"/>
      <c r="NCO30" s="57"/>
      <c r="NCP30" s="57"/>
      <c r="NCQ30" s="57"/>
      <c r="NCR30" s="57"/>
      <c r="NCS30" s="57"/>
      <c r="NCT30" s="57"/>
      <c r="NCU30" s="57"/>
      <c r="NCV30" s="57"/>
      <c r="NCW30" s="57"/>
      <c r="NCX30" s="57"/>
      <c r="NCY30" s="57"/>
      <c r="NCZ30" s="57"/>
      <c r="NDA30" s="57"/>
      <c r="NDB30" s="57"/>
      <c r="NDC30" s="57"/>
      <c r="NDD30" s="57"/>
      <c r="NDE30" s="57"/>
      <c r="NDF30" s="57"/>
      <c r="NDG30" s="57"/>
      <c r="NDH30" s="57"/>
      <c r="NDI30" s="57"/>
      <c r="NDJ30" s="57"/>
      <c r="NDK30" s="57"/>
      <c r="NDL30" s="57"/>
      <c r="NDM30" s="57"/>
      <c r="NDN30" s="57"/>
      <c r="NDO30" s="57"/>
      <c r="NDP30" s="57"/>
      <c r="NDQ30" s="57"/>
      <c r="NDR30" s="57"/>
      <c r="NDS30" s="57"/>
      <c r="NDT30" s="57"/>
      <c r="NDU30" s="57"/>
      <c r="NDV30" s="57"/>
      <c r="NDW30" s="57"/>
      <c r="NDX30" s="57"/>
      <c r="NDY30" s="57"/>
      <c r="NDZ30" s="57"/>
      <c r="NEA30" s="57"/>
      <c r="NEB30" s="57"/>
      <c r="NEC30" s="57"/>
      <c r="NED30" s="57"/>
      <c r="NEE30" s="57"/>
      <c r="NEF30" s="57"/>
      <c r="NEG30" s="57"/>
      <c r="NEH30" s="57"/>
      <c r="NEI30" s="57"/>
      <c r="NEJ30" s="57"/>
      <c r="NEK30" s="57"/>
      <c r="NEL30" s="57"/>
      <c r="NEM30" s="57"/>
      <c r="NEN30" s="57"/>
      <c r="NEO30" s="57"/>
      <c r="NEP30" s="57"/>
      <c r="NEQ30" s="57"/>
      <c r="NER30" s="57"/>
      <c r="NES30" s="57"/>
      <c r="NET30" s="57"/>
      <c r="NEU30" s="57"/>
      <c r="NEV30" s="57"/>
      <c r="NEW30" s="57"/>
      <c r="NEX30" s="57"/>
      <c r="NEY30" s="57"/>
      <c r="NEZ30" s="57"/>
      <c r="NFA30" s="57"/>
      <c r="NFB30" s="57"/>
      <c r="NFC30" s="57"/>
      <c r="NFD30" s="57"/>
      <c r="NFE30" s="57"/>
      <c r="NFF30" s="57"/>
      <c r="NFG30" s="57"/>
      <c r="NFH30" s="57"/>
      <c r="NFI30" s="57"/>
      <c r="NFJ30" s="57"/>
      <c r="NFK30" s="57"/>
      <c r="NFL30" s="57"/>
      <c r="NFM30" s="57"/>
      <c r="NFN30" s="57"/>
      <c r="NFO30" s="57"/>
      <c r="NFP30" s="57"/>
      <c r="NFQ30" s="57"/>
      <c r="NFR30" s="57"/>
      <c r="NFS30" s="57"/>
      <c r="NFT30" s="57"/>
      <c r="NFU30" s="57"/>
      <c r="NFV30" s="57"/>
      <c r="NFW30" s="57"/>
      <c r="NFX30" s="57"/>
      <c r="NFY30" s="57"/>
      <c r="NFZ30" s="57"/>
      <c r="NGA30" s="57"/>
      <c r="NGB30" s="57"/>
      <c r="NGC30" s="57"/>
      <c r="NGD30" s="57"/>
      <c r="NGE30" s="57"/>
      <c r="NGF30" s="57"/>
      <c r="NGG30" s="57"/>
      <c r="NGH30" s="57"/>
      <c r="NGI30" s="57"/>
      <c r="NGJ30" s="57"/>
      <c r="NGK30" s="57"/>
      <c r="NGL30" s="57"/>
      <c r="NGM30" s="57"/>
      <c r="NGN30" s="57"/>
      <c r="NGO30" s="57"/>
      <c r="NGP30" s="57"/>
      <c r="NGQ30" s="57"/>
      <c r="NGR30" s="57"/>
      <c r="NGS30" s="57"/>
      <c r="NGT30" s="57"/>
      <c r="NGU30" s="57"/>
      <c r="NGV30" s="57"/>
      <c r="NGW30" s="57"/>
      <c r="NGX30" s="57"/>
      <c r="NGY30" s="57"/>
      <c r="NGZ30" s="57"/>
      <c r="NHA30" s="57"/>
      <c r="NHB30" s="57"/>
      <c r="NHC30" s="57"/>
      <c r="NHD30" s="57"/>
      <c r="NHE30" s="57"/>
      <c r="NHF30" s="57"/>
      <c r="NHG30" s="57"/>
      <c r="NHH30" s="57"/>
      <c r="NHI30" s="57"/>
      <c r="NHJ30" s="57"/>
      <c r="NHK30" s="57"/>
      <c r="NHL30" s="57"/>
      <c r="NHM30" s="57"/>
      <c r="NHN30" s="57"/>
      <c r="NHO30" s="57"/>
      <c r="NHP30" s="57"/>
      <c r="NHQ30" s="57"/>
      <c r="NHR30" s="57"/>
      <c r="NHS30" s="57"/>
      <c r="NHT30" s="57"/>
      <c r="NHU30" s="57"/>
      <c r="NHV30" s="57"/>
      <c r="NHW30" s="57"/>
      <c r="NHX30" s="57"/>
      <c r="NHY30" s="57"/>
      <c r="NHZ30" s="57"/>
      <c r="NIA30" s="57"/>
      <c r="NIB30" s="57"/>
      <c r="NIC30" s="57"/>
      <c r="NID30" s="57"/>
      <c r="NIE30" s="57"/>
      <c r="NIF30" s="57"/>
      <c r="NIG30" s="57"/>
      <c r="NIH30" s="57"/>
      <c r="NII30" s="57"/>
      <c r="NIJ30" s="57"/>
      <c r="NIK30" s="57"/>
      <c r="NIL30" s="57"/>
      <c r="NIM30" s="57"/>
      <c r="NIN30" s="57"/>
      <c r="NIO30" s="57"/>
      <c r="NIP30" s="57"/>
      <c r="NIQ30" s="57"/>
      <c r="NIR30" s="57"/>
      <c r="NIS30" s="57"/>
      <c r="NIT30" s="57"/>
      <c r="NIU30" s="57"/>
      <c r="NIV30" s="57"/>
      <c r="NIW30" s="57"/>
      <c r="NIX30" s="57"/>
      <c r="NIY30" s="57"/>
      <c r="NIZ30" s="57"/>
      <c r="NJA30" s="57"/>
      <c r="NJB30" s="57"/>
      <c r="NJC30" s="57"/>
      <c r="NJD30" s="57"/>
      <c r="NJE30" s="57"/>
      <c r="NJF30" s="57"/>
      <c r="NJG30" s="57"/>
      <c r="NJH30" s="57"/>
      <c r="NJI30" s="57"/>
      <c r="NJJ30" s="57"/>
      <c r="NJK30" s="57"/>
      <c r="NJL30" s="57"/>
      <c r="NJM30" s="57"/>
      <c r="NJN30" s="57"/>
      <c r="NJO30" s="57"/>
      <c r="NJP30" s="57"/>
      <c r="NJQ30" s="57"/>
      <c r="NJR30" s="57"/>
      <c r="NJS30" s="57"/>
      <c r="NJT30" s="57"/>
      <c r="NJU30" s="57"/>
      <c r="NJV30" s="57"/>
      <c r="NJW30" s="57"/>
      <c r="NJX30" s="57"/>
      <c r="NJY30" s="57"/>
      <c r="NJZ30" s="57"/>
      <c r="NKA30" s="57"/>
      <c r="NKB30" s="57"/>
      <c r="NKC30" s="57"/>
      <c r="NKD30" s="57"/>
      <c r="NKE30" s="57"/>
      <c r="NKF30" s="57"/>
      <c r="NKG30" s="57"/>
      <c r="NKH30" s="57"/>
      <c r="NKI30" s="57"/>
      <c r="NKJ30" s="57"/>
      <c r="NKK30" s="57"/>
      <c r="NKL30" s="57"/>
      <c r="NKM30" s="57"/>
      <c r="NKN30" s="57"/>
      <c r="NKO30" s="57"/>
      <c r="NKP30" s="57"/>
      <c r="NKQ30" s="57"/>
      <c r="NKR30" s="57"/>
      <c r="NKS30" s="57"/>
      <c r="NKT30" s="57"/>
      <c r="NKU30" s="57"/>
      <c r="NKV30" s="57"/>
      <c r="NKW30" s="57"/>
      <c r="NKX30" s="57"/>
      <c r="NKY30" s="57"/>
      <c r="NKZ30" s="57"/>
      <c r="NLA30" s="57"/>
      <c r="NLB30" s="57"/>
      <c r="NLC30" s="57"/>
      <c r="NLD30" s="57"/>
      <c r="NLE30" s="57"/>
      <c r="NLF30" s="57"/>
      <c r="NLG30" s="57"/>
      <c r="NLH30" s="57"/>
      <c r="NLI30" s="57"/>
      <c r="NLJ30" s="57"/>
      <c r="NLK30" s="57"/>
      <c r="NLL30" s="57"/>
      <c r="NLM30" s="57"/>
      <c r="NLN30" s="57"/>
      <c r="NLO30" s="57"/>
      <c r="NLP30" s="57"/>
      <c r="NLQ30" s="57"/>
      <c r="NLR30" s="57"/>
      <c r="NLS30" s="57"/>
      <c r="NLT30" s="57"/>
      <c r="NLU30" s="57"/>
      <c r="NLV30" s="57"/>
      <c r="NLW30" s="57"/>
      <c r="NLX30" s="57"/>
      <c r="NLY30" s="57"/>
      <c r="NLZ30" s="57"/>
      <c r="NMA30" s="57"/>
      <c r="NMB30" s="57"/>
      <c r="NMC30" s="57"/>
      <c r="NMD30" s="57"/>
      <c r="NME30" s="57"/>
      <c r="NMF30" s="57"/>
      <c r="NMG30" s="57"/>
      <c r="NMH30" s="57"/>
      <c r="NMI30" s="57"/>
      <c r="NMJ30" s="57"/>
      <c r="NMK30" s="57"/>
      <c r="NML30" s="57"/>
      <c r="NMM30" s="57"/>
      <c r="NMN30" s="57"/>
      <c r="NMO30" s="57"/>
      <c r="NMP30" s="57"/>
      <c r="NMQ30" s="57"/>
      <c r="NMR30" s="57"/>
      <c r="NMS30" s="57"/>
      <c r="NMT30" s="57"/>
      <c r="NMU30" s="57"/>
      <c r="NMV30" s="57"/>
      <c r="NMW30" s="57"/>
      <c r="NMX30" s="57"/>
      <c r="NMY30" s="57"/>
      <c r="NMZ30" s="57"/>
      <c r="NNA30" s="57"/>
      <c r="NNB30" s="57"/>
      <c r="NNC30" s="57"/>
      <c r="NND30" s="57"/>
      <c r="NNE30" s="57"/>
      <c r="NNF30" s="57"/>
      <c r="NNG30" s="57"/>
      <c r="NNH30" s="57"/>
      <c r="NNI30" s="57"/>
      <c r="NNJ30" s="57"/>
      <c r="NNK30" s="57"/>
      <c r="NNL30" s="57"/>
      <c r="NNM30" s="57"/>
      <c r="NNN30" s="57"/>
      <c r="NNO30" s="57"/>
      <c r="NNP30" s="57"/>
      <c r="NNQ30" s="57"/>
      <c r="NNR30" s="57"/>
      <c r="NNS30" s="57"/>
      <c r="NNT30" s="57"/>
      <c r="NNU30" s="57"/>
      <c r="NNV30" s="57"/>
      <c r="NNW30" s="57"/>
      <c r="NNX30" s="57"/>
      <c r="NNY30" s="57"/>
      <c r="NNZ30" s="57"/>
      <c r="NOA30" s="57"/>
      <c r="NOB30" s="57"/>
      <c r="NOC30" s="57"/>
      <c r="NOD30" s="57"/>
      <c r="NOE30" s="57"/>
      <c r="NOF30" s="57"/>
      <c r="NOG30" s="57"/>
      <c r="NOH30" s="57"/>
      <c r="NOI30" s="57"/>
      <c r="NOJ30" s="57"/>
      <c r="NOK30" s="57"/>
      <c r="NOL30" s="57"/>
      <c r="NOM30" s="57"/>
      <c r="NON30" s="57"/>
      <c r="NOO30" s="57"/>
      <c r="NOP30" s="57"/>
      <c r="NOQ30" s="57"/>
      <c r="NOR30" s="57"/>
      <c r="NOS30" s="57"/>
      <c r="NOT30" s="57"/>
      <c r="NOU30" s="57"/>
      <c r="NOV30" s="57"/>
      <c r="NOW30" s="57"/>
      <c r="NOX30" s="57"/>
      <c r="NOY30" s="57"/>
      <c r="NOZ30" s="57"/>
      <c r="NPA30" s="57"/>
      <c r="NPB30" s="57"/>
      <c r="NPC30" s="57"/>
      <c r="NPD30" s="57"/>
      <c r="NPE30" s="57"/>
      <c r="NPF30" s="57"/>
      <c r="NPG30" s="57"/>
      <c r="NPH30" s="57"/>
      <c r="NPI30" s="57"/>
      <c r="NPJ30" s="57"/>
      <c r="NPK30" s="57"/>
      <c r="NPL30" s="57"/>
      <c r="NPM30" s="57"/>
      <c r="NPN30" s="57"/>
      <c r="NPO30" s="57"/>
      <c r="NPP30" s="57"/>
      <c r="NPQ30" s="57"/>
      <c r="NPR30" s="57"/>
      <c r="NPS30" s="57"/>
      <c r="NPT30" s="57"/>
      <c r="NPU30" s="57"/>
      <c r="NPV30" s="57"/>
      <c r="NPW30" s="57"/>
      <c r="NPX30" s="57"/>
      <c r="NPY30" s="57"/>
      <c r="NPZ30" s="57"/>
      <c r="NQA30" s="57"/>
      <c r="NQB30" s="57"/>
      <c r="NQC30" s="57"/>
      <c r="NQD30" s="57"/>
      <c r="NQE30" s="57"/>
      <c r="NQF30" s="57"/>
      <c r="NQG30" s="57"/>
      <c r="NQH30" s="57"/>
      <c r="NQI30" s="57"/>
      <c r="NQJ30" s="57"/>
      <c r="NQK30" s="57"/>
      <c r="NQL30" s="57"/>
      <c r="NQM30" s="57"/>
      <c r="NQN30" s="57"/>
      <c r="NQO30" s="57"/>
      <c r="NQP30" s="57"/>
      <c r="NQQ30" s="57"/>
      <c r="NQR30" s="57"/>
      <c r="NQS30" s="57"/>
      <c r="NQT30" s="57"/>
      <c r="NQU30" s="57"/>
      <c r="NQV30" s="57"/>
      <c r="NQW30" s="57"/>
      <c r="NQX30" s="57"/>
      <c r="NQY30" s="57"/>
      <c r="NQZ30" s="57"/>
      <c r="NRA30" s="57"/>
      <c r="NRB30" s="57"/>
      <c r="NRC30" s="57"/>
      <c r="NRD30" s="57"/>
      <c r="NRE30" s="57"/>
      <c r="NRF30" s="57"/>
      <c r="NRG30" s="57"/>
      <c r="NRH30" s="57"/>
      <c r="NRI30" s="57"/>
      <c r="NRJ30" s="57"/>
      <c r="NRK30" s="57"/>
      <c r="NRL30" s="57"/>
      <c r="NRM30" s="57"/>
      <c r="NRN30" s="57"/>
      <c r="NRO30" s="57"/>
      <c r="NRP30" s="57"/>
      <c r="NRQ30" s="57"/>
      <c r="NRR30" s="57"/>
      <c r="NRS30" s="57"/>
      <c r="NRT30" s="57"/>
      <c r="NRU30" s="57"/>
      <c r="NRV30" s="57"/>
      <c r="NRW30" s="57"/>
      <c r="NRX30" s="57"/>
      <c r="NRY30" s="57"/>
      <c r="NRZ30" s="57"/>
      <c r="NSA30" s="57"/>
      <c r="NSB30" s="57"/>
      <c r="NSC30" s="57"/>
      <c r="NSD30" s="57"/>
      <c r="NSE30" s="57"/>
      <c r="NSF30" s="57"/>
      <c r="NSG30" s="57"/>
      <c r="NSH30" s="57"/>
      <c r="NSI30" s="57"/>
      <c r="NSJ30" s="57"/>
      <c r="NSK30" s="57"/>
      <c r="NSL30" s="57"/>
      <c r="NSM30" s="57"/>
      <c r="NSN30" s="57"/>
      <c r="NSO30" s="57"/>
      <c r="NSP30" s="57"/>
      <c r="NSQ30" s="57"/>
      <c r="NSR30" s="57"/>
      <c r="NSS30" s="57"/>
      <c r="NST30" s="57"/>
      <c r="NSU30" s="57"/>
      <c r="NSV30" s="57"/>
      <c r="NSW30" s="57"/>
      <c r="NSX30" s="57"/>
      <c r="NSY30" s="57"/>
      <c r="NSZ30" s="57"/>
      <c r="NTA30" s="57"/>
      <c r="NTB30" s="57"/>
      <c r="NTC30" s="57"/>
      <c r="NTD30" s="57"/>
      <c r="NTE30" s="57"/>
      <c r="NTF30" s="57"/>
      <c r="NTG30" s="57"/>
      <c r="NTH30" s="57"/>
      <c r="NTI30" s="57"/>
      <c r="NTJ30" s="57"/>
      <c r="NTK30" s="57"/>
      <c r="NTL30" s="57"/>
      <c r="NTM30" s="57"/>
      <c r="NTN30" s="57"/>
      <c r="NTO30" s="57"/>
      <c r="NTP30" s="57"/>
      <c r="NTQ30" s="57"/>
      <c r="NTR30" s="57"/>
      <c r="NTS30" s="57"/>
      <c r="NTT30" s="57"/>
      <c r="NTU30" s="57"/>
      <c r="NTV30" s="57"/>
      <c r="NTW30" s="57"/>
      <c r="NTX30" s="57"/>
      <c r="NTY30" s="57"/>
      <c r="NTZ30" s="57"/>
      <c r="NUA30" s="57"/>
      <c r="NUB30" s="57"/>
      <c r="NUC30" s="57"/>
      <c r="NUD30" s="57"/>
      <c r="NUE30" s="57"/>
      <c r="NUF30" s="57"/>
      <c r="NUG30" s="57"/>
      <c r="NUH30" s="57"/>
      <c r="NUI30" s="57"/>
      <c r="NUJ30" s="57"/>
      <c r="NUK30" s="57"/>
      <c r="NUL30" s="57"/>
      <c r="NUM30" s="57"/>
      <c r="NUN30" s="57"/>
      <c r="NUO30" s="57"/>
      <c r="NUP30" s="57"/>
      <c r="NUQ30" s="57"/>
      <c r="NUR30" s="57"/>
      <c r="NUS30" s="57"/>
      <c r="NUT30" s="57"/>
      <c r="NUU30" s="57"/>
      <c r="NUV30" s="57"/>
      <c r="NUW30" s="57"/>
      <c r="NUX30" s="57"/>
      <c r="NUY30" s="57"/>
      <c r="NUZ30" s="57"/>
      <c r="NVA30" s="57"/>
      <c r="NVB30" s="57"/>
      <c r="NVC30" s="57"/>
      <c r="NVD30" s="57"/>
      <c r="NVE30" s="57"/>
      <c r="NVF30" s="57"/>
      <c r="NVG30" s="57"/>
      <c r="NVH30" s="57"/>
      <c r="NVI30" s="57"/>
      <c r="NVJ30" s="57"/>
      <c r="NVK30" s="57"/>
      <c r="NVL30" s="57"/>
      <c r="NVM30" s="57"/>
      <c r="NVN30" s="57"/>
      <c r="NVO30" s="57"/>
      <c r="NVP30" s="57"/>
      <c r="NVQ30" s="57"/>
      <c r="NVR30" s="57"/>
      <c r="NVS30" s="57"/>
      <c r="NVT30" s="57"/>
      <c r="NVU30" s="57"/>
      <c r="NVV30" s="57"/>
      <c r="NVW30" s="57"/>
      <c r="NVX30" s="57"/>
      <c r="NVY30" s="57"/>
      <c r="NVZ30" s="57"/>
      <c r="NWA30" s="57"/>
      <c r="NWB30" s="57"/>
      <c r="NWC30" s="57"/>
      <c r="NWD30" s="57"/>
      <c r="NWE30" s="57"/>
      <c r="NWF30" s="57"/>
      <c r="NWG30" s="57"/>
      <c r="NWH30" s="57"/>
      <c r="NWI30" s="57"/>
      <c r="NWJ30" s="57"/>
      <c r="NWK30" s="57"/>
      <c r="NWL30" s="57"/>
      <c r="NWM30" s="57"/>
      <c r="NWN30" s="57"/>
      <c r="NWO30" s="57"/>
      <c r="NWP30" s="57"/>
      <c r="NWQ30" s="57"/>
      <c r="NWR30" s="57"/>
      <c r="NWS30" s="57"/>
      <c r="NWT30" s="57"/>
      <c r="NWU30" s="57"/>
      <c r="NWV30" s="57"/>
      <c r="NWW30" s="57"/>
      <c r="NWX30" s="57"/>
      <c r="NWY30" s="57"/>
      <c r="NWZ30" s="57"/>
      <c r="NXA30" s="57"/>
      <c r="NXB30" s="57"/>
      <c r="NXC30" s="57"/>
      <c r="NXD30" s="57"/>
      <c r="NXE30" s="57"/>
      <c r="NXF30" s="57"/>
      <c r="NXG30" s="57"/>
      <c r="NXH30" s="57"/>
      <c r="NXI30" s="57"/>
      <c r="NXJ30" s="57"/>
      <c r="NXK30" s="57"/>
      <c r="NXL30" s="57"/>
      <c r="NXM30" s="57"/>
      <c r="NXN30" s="57"/>
      <c r="NXO30" s="57"/>
      <c r="NXP30" s="57"/>
      <c r="NXQ30" s="57"/>
      <c r="NXR30" s="57"/>
      <c r="NXS30" s="57"/>
      <c r="NXT30" s="57"/>
      <c r="NXU30" s="57"/>
      <c r="NXV30" s="57"/>
      <c r="NXW30" s="57"/>
      <c r="NXX30" s="57"/>
      <c r="NXY30" s="57"/>
      <c r="NXZ30" s="57"/>
      <c r="NYA30" s="57"/>
      <c r="NYB30" s="57"/>
      <c r="NYC30" s="57"/>
      <c r="NYD30" s="57"/>
      <c r="NYE30" s="57"/>
      <c r="NYF30" s="57"/>
      <c r="NYG30" s="57"/>
      <c r="NYH30" s="57"/>
      <c r="NYI30" s="57"/>
      <c r="NYJ30" s="57"/>
      <c r="NYK30" s="57"/>
      <c r="NYL30" s="57"/>
      <c r="NYM30" s="57"/>
      <c r="NYN30" s="57"/>
      <c r="NYO30" s="57"/>
      <c r="NYP30" s="57"/>
      <c r="NYQ30" s="57"/>
      <c r="NYR30" s="57"/>
      <c r="NYS30" s="57"/>
      <c r="NYT30" s="57"/>
      <c r="NYU30" s="57"/>
      <c r="NYV30" s="57"/>
      <c r="NYW30" s="57"/>
      <c r="NYX30" s="57"/>
      <c r="NYY30" s="57"/>
      <c r="NYZ30" s="57"/>
      <c r="NZA30" s="57"/>
      <c r="NZB30" s="57"/>
      <c r="NZC30" s="57"/>
      <c r="NZD30" s="57"/>
      <c r="NZE30" s="57"/>
      <c r="NZF30" s="57"/>
      <c r="NZG30" s="57"/>
      <c r="NZH30" s="57"/>
      <c r="NZI30" s="57"/>
      <c r="NZJ30" s="57"/>
      <c r="NZK30" s="57"/>
      <c r="NZL30" s="57"/>
      <c r="NZM30" s="57"/>
      <c r="NZN30" s="57"/>
      <c r="NZO30" s="57"/>
      <c r="NZP30" s="57"/>
      <c r="NZQ30" s="57"/>
      <c r="NZR30" s="57"/>
      <c r="NZS30" s="57"/>
      <c r="NZT30" s="57"/>
      <c r="NZU30" s="57"/>
      <c r="NZV30" s="57"/>
      <c r="NZW30" s="57"/>
      <c r="NZX30" s="57"/>
      <c r="NZY30" s="57"/>
      <c r="NZZ30" s="57"/>
      <c r="OAA30" s="57"/>
      <c r="OAB30" s="57"/>
      <c r="OAC30" s="57"/>
      <c r="OAD30" s="57"/>
      <c r="OAE30" s="57"/>
      <c r="OAF30" s="57"/>
      <c r="OAG30" s="57"/>
      <c r="OAH30" s="57"/>
      <c r="OAI30" s="57"/>
      <c r="OAJ30" s="57"/>
      <c r="OAK30" s="57"/>
      <c r="OAL30" s="57"/>
      <c r="OAM30" s="57"/>
      <c r="OAN30" s="57"/>
      <c r="OAO30" s="57"/>
      <c r="OAP30" s="57"/>
      <c r="OAQ30" s="57"/>
      <c r="OAR30" s="57"/>
      <c r="OAS30" s="57"/>
      <c r="OAT30" s="57"/>
      <c r="OAU30" s="57"/>
      <c r="OAV30" s="57"/>
      <c r="OAW30" s="57"/>
      <c r="OAX30" s="57"/>
      <c r="OAY30" s="57"/>
      <c r="OAZ30" s="57"/>
      <c r="OBA30" s="57"/>
      <c r="OBB30" s="57"/>
      <c r="OBC30" s="57"/>
      <c r="OBD30" s="57"/>
      <c r="OBE30" s="57"/>
      <c r="OBF30" s="57"/>
      <c r="OBG30" s="57"/>
      <c r="OBH30" s="57"/>
      <c r="OBI30" s="57"/>
      <c r="OBJ30" s="57"/>
      <c r="OBK30" s="57"/>
      <c r="OBL30" s="57"/>
      <c r="OBM30" s="57"/>
      <c r="OBN30" s="57"/>
      <c r="OBO30" s="57"/>
      <c r="OBP30" s="57"/>
      <c r="OBQ30" s="57"/>
      <c r="OBR30" s="57"/>
      <c r="OBS30" s="57"/>
      <c r="OBT30" s="57"/>
      <c r="OBU30" s="57"/>
      <c r="OBV30" s="57"/>
      <c r="OBW30" s="57"/>
      <c r="OBX30" s="57"/>
      <c r="OBY30" s="57"/>
      <c r="OBZ30" s="57"/>
      <c r="OCA30" s="57"/>
      <c r="OCB30" s="57"/>
      <c r="OCC30" s="57"/>
      <c r="OCD30" s="57"/>
      <c r="OCE30" s="57"/>
      <c r="OCF30" s="57"/>
      <c r="OCG30" s="57"/>
      <c r="OCH30" s="57"/>
      <c r="OCI30" s="57"/>
      <c r="OCJ30" s="57"/>
      <c r="OCK30" s="57"/>
      <c r="OCL30" s="57"/>
      <c r="OCM30" s="57"/>
      <c r="OCN30" s="57"/>
      <c r="OCO30" s="57"/>
      <c r="OCP30" s="57"/>
      <c r="OCQ30" s="57"/>
      <c r="OCR30" s="57"/>
      <c r="OCS30" s="57"/>
      <c r="OCT30" s="57"/>
      <c r="OCU30" s="57"/>
      <c r="OCV30" s="57"/>
      <c r="OCW30" s="57"/>
      <c r="OCX30" s="57"/>
      <c r="OCY30" s="57"/>
      <c r="OCZ30" s="57"/>
      <c r="ODA30" s="57"/>
      <c r="ODB30" s="57"/>
      <c r="ODC30" s="57"/>
      <c r="ODD30" s="57"/>
      <c r="ODE30" s="57"/>
      <c r="ODF30" s="57"/>
      <c r="ODG30" s="57"/>
      <c r="ODH30" s="57"/>
      <c r="ODI30" s="57"/>
      <c r="ODJ30" s="57"/>
      <c r="ODK30" s="57"/>
      <c r="ODL30" s="57"/>
      <c r="ODM30" s="57"/>
      <c r="ODN30" s="57"/>
      <c r="ODO30" s="57"/>
      <c r="ODP30" s="57"/>
      <c r="ODQ30" s="57"/>
      <c r="ODR30" s="57"/>
      <c r="ODS30" s="57"/>
      <c r="ODT30" s="57"/>
      <c r="ODU30" s="57"/>
      <c r="ODV30" s="57"/>
      <c r="ODW30" s="57"/>
      <c r="ODX30" s="57"/>
      <c r="ODY30" s="57"/>
      <c r="ODZ30" s="57"/>
      <c r="OEA30" s="57"/>
      <c r="OEB30" s="57"/>
      <c r="OEC30" s="57"/>
      <c r="OED30" s="57"/>
      <c r="OEE30" s="57"/>
      <c r="OEF30" s="57"/>
      <c r="OEG30" s="57"/>
      <c r="OEH30" s="57"/>
      <c r="OEI30" s="57"/>
      <c r="OEJ30" s="57"/>
      <c r="OEK30" s="57"/>
      <c r="OEL30" s="57"/>
      <c r="OEM30" s="57"/>
      <c r="OEN30" s="57"/>
      <c r="OEO30" s="57"/>
      <c r="OEP30" s="57"/>
      <c r="OEQ30" s="57"/>
      <c r="OER30" s="57"/>
      <c r="OES30" s="57"/>
      <c r="OET30" s="57"/>
      <c r="OEU30" s="57"/>
      <c r="OEV30" s="57"/>
      <c r="OEW30" s="57"/>
      <c r="OEX30" s="57"/>
      <c r="OEY30" s="57"/>
      <c r="OEZ30" s="57"/>
      <c r="OFA30" s="57"/>
      <c r="OFB30" s="57"/>
      <c r="OFC30" s="57"/>
      <c r="OFD30" s="57"/>
      <c r="OFE30" s="57"/>
      <c r="OFF30" s="57"/>
      <c r="OFG30" s="57"/>
      <c r="OFH30" s="57"/>
      <c r="OFI30" s="57"/>
      <c r="OFJ30" s="57"/>
      <c r="OFK30" s="57"/>
      <c r="OFL30" s="57"/>
      <c r="OFM30" s="57"/>
      <c r="OFN30" s="57"/>
      <c r="OFO30" s="57"/>
      <c r="OFP30" s="57"/>
      <c r="OFQ30" s="57"/>
      <c r="OFR30" s="57"/>
      <c r="OFS30" s="57"/>
      <c r="OFT30" s="57"/>
      <c r="OFU30" s="57"/>
      <c r="OFV30" s="57"/>
      <c r="OFW30" s="57"/>
      <c r="OFX30" s="57"/>
      <c r="OFY30" s="57"/>
      <c r="OFZ30" s="57"/>
      <c r="OGA30" s="57"/>
      <c r="OGB30" s="57"/>
      <c r="OGC30" s="57"/>
      <c r="OGD30" s="57"/>
      <c r="OGE30" s="57"/>
      <c r="OGF30" s="57"/>
      <c r="OGG30" s="57"/>
      <c r="OGH30" s="57"/>
      <c r="OGI30" s="57"/>
      <c r="OGJ30" s="57"/>
      <c r="OGK30" s="57"/>
      <c r="OGL30" s="57"/>
      <c r="OGM30" s="57"/>
      <c r="OGN30" s="57"/>
      <c r="OGO30" s="57"/>
      <c r="OGP30" s="57"/>
      <c r="OGQ30" s="57"/>
      <c r="OGR30" s="57"/>
      <c r="OGS30" s="57"/>
      <c r="OGT30" s="57"/>
      <c r="OGU30" s="57"/>
      <c r="OGV30" s="57"/>
      <c r="OGW30" s="57"/>
      <c r="OGX30" s="57"/>
      <c r="OGY30" s="57"/>
      <c r="OGZ30" s="57"/>
      <c r="OHA30" s="57"/>
      <c r="OHB30" s="57"/>
      <c r="OHC30" s="57"/>
      <c r="OHD30" s="57"/>
      <c r="OHE30" s="57"/>
      <c r="OHF30" s="57"/>
      <c r="OHG30" s="57"/>
      <c r="OHH30" s="57"/>
      <c r="OHI30" s="57"/>
      <c r="OHJ30" s="57"/>
      <c r="OHK30" s="57"/>
      <c r="OHL30" s="57"/>
      <c r="OHM30" s="57"/>
      <c r="OHN30" s="57"/>
      <c r="OHO30" s="57"/>
      <c r="OHP30" s="57"/>
      <c r="OHQ30" s="57"/>
      <c r="OHR30" s="57"/>
      <c r="OHS30" s="57"/>
      <c r="OHT30" s="57"/>
      <c r="OHU30" s="57"/>
      <c r="OHV30" s="57"/>
      <c r="OHW30" s="57"/>
      <c r="OHX30" s="57"/>
      <c r="OHY30" s="57"/>
      <c r="OHZ30" s="57"/>
      <c r="OIA30" s="57"/>
      <c r="OIB30" s="57"/>
      <c r="OIC30" s="57"/>
      <c r="OID30" s="57"/>
      <c r="OIE30" s="57"/>
      <c r="OIF30" s="57"/>
      <c r="OIG30" s="57"/>
      <c r="OIH30" s="57"/>
      <c r="OII30" s="57"/>
      <c r="OIJ30" s="57"/>
      <c r="OIK30" s="57"/>
      <c r="OIL30" s="57"/>
      <c r="OIM30" s="57"/>
      <c r="OIN30" s="57"/>
      <c r="OIO30" s="57"/>
      <c r="OIP30" s="57"/>
      <c r="OIQ30" s="57"/>
      <c r="OIR30" s="57"/>
      <c r="OIS30" s="57"/>
      <c r="OIT30" s="57"/>
      <c r="OIU30" s="57"/>
      <c r="OIV30" s="57"/>
      <c r="OIW30" s="57"/>
      <c r="OIX30" s="57"/>
      <c r="OIY30" s="57"/>
      <c r="OIZ30" s="57"/>
      <c r="OJA30" s="57"/>
      <c r="OJB30" s="57"/>
      <c r="OJC30" s="57"/>
      <c r="OJD30" s="57"/>
      <c r="OJE30" s="57"/>
      <c r="OJF30" s="57"/>
      <c r="OJG30" s="57"/>
      <c r="OJH30" s="57"/>
      <c r="OJI30" s="57"/>
      <c r="OJJ30" s="57"/>
      <c r="OJK30" s="57"/>
      <c r="OJL30" s="57"/>
      <c r="OJM30" s="57"/>
      <c r="OJN30" s="57"/>
      <c r="OJO30" s="57"/>
      <c r="OJP30" s="57"/>
      <c r="OJQ30" s="57"/>
      <c r="OJR30" s="57"/>
      <c r="OJS30" s="57"/>
      <c r="OJT30" s="57"/>
      <c r="OJU30" s="57"/>
      <c r="OJV30" s="57"/>
      <c r="OJW30" s="57"/>
      <c r="OJX30" s="57"/>
      <c r="OJY30" s="57"/>
      <c r="OJZ30" s="57"/>
      <c r="OKA30" s="57"/>
      <c r="OKB30" s="57"/>
      <c r="OKC30" s="57"/>
      <c r="OKD30" s="57"/>
      <c r="OKE30" s="57"/>
      <c r="OKF30" s="57"/>
      <c r="OKG30" s="57"/>
      <c r="OKH30" s="57"/>
      <c r="OKI30" s="57"/>
      <c r="OKJ30" s="57"/>
      <c r="OKK30" s="57"/>
      <c r="OKL30" s="57"/>
      <c r="OKM30" s="57"/>
      <c r="OKN30" s="57"/>
      <c r="OKO30" s="57"/>
      <c r="OKP30" s="57"/>
      <c r="OKQ30" s="57"/>
      <c r="OKR30" s="57"/>
      <c r="OKS30" s="57"/>
      <c r="OKT30" s="57"/>
      <c r="OKU30" s="57"/>
      <c r="OKV30" s="57"/>
      <c r="OKW30" s="57"/>
      <c r="OKX30" s="57"/>
      <c r="OKY30" s="57"/>
      <c r="OKZ30" s="57"/>
      <c r="OLA30" s="57"/>
      <c r="OLB30" s="57"/>
      <c r="OLC30" s="57"/>
      <c r="OLD30" s="57"/>
      <c r="OLE30" s="57"/>
      <c r="OLF30" s="57"/>
      <c r="OLG30" s="57"/>
      <c r="OLH30" s="57"/>
      <c r="OLI30" s="57"/>
      <c r="OLJ30" s="57"/>
      <c r="OLK30" s="57"/>
      <c r="OLL30" s="57"/>
      <c r="OLM30" s="57"/>
      <c r="OLN30" s="57"/>
      <c r="OLO30" s="57"/>
      <c r="OLP30" s="57"/>
      <c r="OLQ30" s="57"/>
      <c r="OLR30" s="57"/>
      <c r="OLS30" s="57"/>
      <c r="OLT30" s="57"/>
      <c r="OLU30" s="57"/>
      <c r="OLV30" s="57"/>
      <c r="OLW30" s="57"/>
      <c r="OLX30" s="57"/>
      <c r="OLY30" s="57"/>
      <c r="OLZ30" s="57"/>
      <c r="OMA30" s="57"/>
      <c r="OMB30" s="57"/>
      <c r="OMC30" s="57"/>
      <c r="OMD30" s="57"/>
      <c r="OME30" s="57"/>
      <c r="OMF30" s="57"/>
      <c r="OMG30" s="57"/>
      <c r="OMH30" s="57"/>
      <c r="OMI30" s="57"/>
      <c r="OMJ30" s="57"/>
      <c r="OMK30" s="57"/>
      <c r="OML30" s="57"/>
      <c r="OMM30" s="57"/>
      <c r="OMN30" s="57"/>
      <c r="OMO30" s="57"/>
      <c r="OMP30" s="57"/>
      <c r="OMQ30" s="57"/>
      <c r="OMR30" s="57"/>
      <c r="OMS30" s="57"/>
      <c r="OMT30" s="57"/>
      <c r="OMU30" s="57"/>
      <c r="OMV30" s="57"/>
      <c r="OMW30" s="57"/>
      <c r="OMX30" s="57"/>
      <c r="OMY30" s="57"/>
      <c r="OMZ30" s="57"/>
      <c r="ONA30" s="57"/>
      <c r="ONB30" s="57"/>
      <c r="ONC30" s="57"/>
      <c r="OND30" s="57"/>
      <c r="ONE30" s="57"/>
      <c r="ONF30" s="57"/>
      <c r="ONG30" s="57"/>
      <c r="ONH30" s="57"/>
      <c r="ONI30" s="57"/>
      <c r="ONJ30" s="57"/>
      <c r="ONK30" s="57"/>
      <c r="ONL30" s="57"/>
      <c r="ONM30" s="57"/>
      <c r="ONN30" s="57"/>
      <c r="ONO30" s="57"/>
      <c r="ONP30" s="57"/>
      <c r="ONQ30" s="57"/>
      <c r="ONR30" s="57"/>
      <c r="ONS30" s="57"/>
      <c r="ONT30" s="57"/>
      <c r="ONU30" s="57"/>
      <c r="ONV30" s="57"/>
      <c r="ONW30" s="57"/>
      <c r="ONX30" s="57"/>
      <c r="ONY30" s="57"/>
      <c r="ONZ30" s="57"/>
      <c r="OOA30" s="57"/>
      <c r="OOB30" s="57"/>
      <c r="OOC30" s="57"/>
      <c r="OOD30" s="57"/>
      <c r="OOE30" s="57"/>
      <c r="OOF30" s="57"/>
      <c r="OOG30" s="57"/>
      <c r="OOH30" s="57"/>
      <c r="OOI30" s="57"/>
      <c r="OOJ30" s="57"/>
      <c r="OOK30" s="57"/>
      <c r="OOL30" s="57"/>
      <c r="OOM30" s="57"/>
      <c r="OON30" s="57"/>
      <c r="OOO30" s="57"/>
      <c r="OOP30" s="57"/>
      <c r="OOQ30" s="57"/>
      <c r="OOR30" s="57"/>
      <c r="OOS30" s="57"/>
      <c r="OOT30" s="57"/>
      <c r="OOU30" s="57"/>
      <c r="OOV30" s="57"/>
      <c r="OOW30" s="57"/>
      <c r="OOX30" s="57"/>
      <c r="OOY30" s="57"/>
      <c r="OOZ30" s="57"/>
      <c r="OPA30" s="57"/>
      <c r="OPB30" s="57"/>
      <c r="OPC30" s="57"/>
      <c r="OPD30" s="57"/>
      <c r="OPE30" s="57"/>
      <c r="OPF30" s="57"/>
      <c r="OPG30" s="57"/>
      <c r="OPH30" s="57"/>
      <c r="OPI30" s="57"/>
      <c r="OPJ30" s="57"/>
      <c r="OPK30" s="57"/>
      <c r="OPL30" s="57"/>
      <c r="OPM30" s="57"/>
      <c r="OPN30" s="57"/>
      <c r="OPO30" s="57"/>
      <c r="OPP30" s="57"/>
      <c r="OPQ30" s="57"/>
      <c r="OPR30" s="57"/>
      <c r="OPS30" s="57"/>
      <c r="OPT30" s="57"/>
      <c r="OPU30" s="57"/>
      <c r="OPV30" s="57"/>
      <c r="OPW30" s="57"/>
      <c r="OPX30" s="57"/>
      <c r="OPY30" s="57"/>
      <c r="OPZ30" s="57"/>
      <c r="OQA30" s="57"/>
      <c r="OQB30" s="57"/>
      <c r="OQC30" s="57"/>
      <c r="OQD30" s="57"/>
      <c r="OQE30" s="57"/>
      <c r="OQF30" s="57"/>
      <c r="OQG30" s="57"/>
      <c r="OQH30" s="57"/>
      <c r="OQI30" s="57"/>
      <c r="OQJ30" s="57"/>
      <c r="OQK30" s="57"/>
      <c r="OQL30" s="57"/>
      <c r="OQM30" s="57"/>
      <c r="OQN30" s="57"/>
      <c r="OQO30" s="57"/>
      <c r="OQP30" s="57"/>
      <c r="OQQ30" s="57"/>
      <c r="OQR30" s="57"/>
      <c r="OQS30" s="57"/>
      <c r="OQT30" s="57"/>
      <c r="OQU30" s="57"/>
      <c r="OQV30" s="57"/>
      <c r="OQW30" s="57"/>
      <c r="OQX30" s="57"/>
      <c r="OQY30" s="57"/>
      <c r="OQZ30" s="57"/>
      <c r="ORA30" s="57"/>
      <c r="ORB30" s="57"/>
      <c r="ORC30" s="57"/>
      <c r="ORD30" s="57"/>
      <c r="ORE30" s="57"/>
      <c r="ORF30" s="57"/>
      <c r="ORG30" s="57"/>
      <c r="ORH30" s="57"/>
      <c r="ORI30" s="57"/>
      <c r="ORJ30" s="57"/>
      <c r="ORK30" s="57"/>
      <c r="ORL30" s="57"/>
      <c r="ORM30" s="57"/>
      <c r="ORN30" s="57"/>
      <c r="ORO30" s="57"/>
      <c r="ORP30" s="57"/>
      <c r="ORQ30" s="57"/>
      <c r="ORR30" s="57"/>
      <c r="ORS30" s="57"/>
      <c r="ORT30" s="57"/>
      <c r="ORU30" s="57"/>
      <c r="ORV30" s="57"/>
      <c r="ORW30" s="57"/>
      <c r="ORX30" s="57"/>
      <c r="ORY30" s="57"/>
      <c r="ORZ30" s="57"/>
      <c r="OSA30" s="57"/>
      <c r="OSB30" s="57"/>
      <c r="OSC30" s="57"/>
      <c r="OSD30" s="57"/>
      <c r="OSE30" s="57"/>
      <c r="OSF30" s="57"/>
      <c r="OSG30" s="57"/>
      <c r="OSH30" s="57"/>
      <c r="OSI30" s="57"/>
      <c r="OSJ30" s="57"/>
      <c r="OSK30" s="57"/>
      <c r="OSL30" s="57"/>
      <c r="OSM30" s="57"/>
      <c r="OSN30" s="57"/>
      <c r="OSO30" s="57"/>
      <c r="OSP30" s="57"/>
      <c r="OSQ30" s="57"/>
      <c r="OSR30" s="57"/>
      <c r="OSS30" s="57"/>
      <c r="OST30" s="57"/>
      <c r="OSU30" s="57"/>
      <c r="OSV30" s="57"/>
      <c r="OSW30" s="57"/>
      <c r="OSX30" s="57"/>
      <c r="OSY30" s="57"/>
      <c r="OSZ30" s="57"/>
      <c r="OTA30" s="57"/>
      <c r="OTB30" s="57"/>
      <c r="OTC30" s="57"/>
      <c r="OTD30" s="57"/>
      <c r="OTE30" s="57"/>
      <c r="OTF30" s="57"/>
      <c r="OTG30" s="57"/>
      <c r="OTH30" s="57"/>
      <c r="OTI30" s="57"/>
      <c r="OTJ30" s="57"/>
      <c r="OTK30" s="57"/>
      <c r="OTL30" s="57"/>
      <c r="OTM30" s="57"/>
      <c r="OTN30" s="57"/>
      <c r="OTO30" s="57"/>
      <c r="OTP30" s="57"/>
      <c r="OTQ30" s="57"/>
      <c r="OTR30" s="57"/>
      <c r="OTS30" s="57"/>
      <c r="OTT30" s="57"/>
      <c r="OTU30" s="57"/>
      <c r="OTV30" s="57"/>
      <c r="OTW30" s="57"/>
      <c r="OTX30" s="57"/>
      <c r="OTY30" s="57"/>
      <c r="OTZ30" s="57"/>
      <c r="OUA30" s="57"/>
      <c r="OUB30" s="57"/>
      <c r="OUC30" s="57"/>
      <c r="OUD30" s="57"/>
      <c r="OUE30" s="57"/>
      <c r="OUF30" s="57"/>
      <c r="OUG30" s="57"/>
      <c r="OUH30" s="57"/>
      <c r="OUI30" s="57"/>
      <c r="OUJ30" s="57"/>
      <c r="OUK30" s="57"/>
      <c r="OUL30" s="57"/>
      <c r="OUM30" s="57"/>
      <c r="OUN30" s="57"/>
      <c r="OUO30" s="57"/>
      <c r="OUP30" s="57"/>
      <c r="OUQ30" s="57"/>
      <c r="OUR30" s="57"/>
      <c r="OUS30" s="57"/>
      <c r="OUT30" s="57"/>
      <c r="OUU30" s="57"/>
      <c r="OUV30" s="57"/>
      <c r="OUW30" s="57"/>
      <c r="OUX30" s="57"/>
      <c r="OUY30" s="57"/>
      <c r="OUZ30" s="57"/>
      <c r="OVA30" s="57"/>
      <c r="OVB30" s="57"/>
      <c r="OVC30" s="57"/>
      <c r="OVD30" s="57"/>
      <c r="OVE30" s="57"/>
      <c r="OVF30" s="57"/>
      <c r="OVG30" s="57"/>
      <c r="OVH30" s="57"/>
      <c r="OVI30" s="57"/>
      <c r="OVJ30" s="57"/>
      <c r="OVK30" s="57"/>
      <c r="OVL30" s="57"/>
      <c r="OVM30" s="57"/>
      <c r="OVN30" s="57"/>
      <c r="OVO30" s="57"/>
      <c r="OVP30" s="57"/>
      <c r="OVQ30" s="57"/>
      <c r="OVR30" s="57"/>
      <c r="OVS30" s="57"/>
      <c r="OVT30" s="57"/>
      <c r="OVU30" s="57"/>
      <c r="OVV30" s="57"/>
      <c r="OVW30" s="57"/>
      <c r="OVX30" s="57"/>
      <c r="OVY30" s="57"/>
      <c r="OVZ30" s="57"/>
      <c r="OWA30" s="57"/>
      <c r="OWB30" s="57"/>
      <c r="OWC30" s="57"/>
      <c r="OWD30" s="57"/>
      <c r="OWE30" s="57"/>
      <c r="OWF30" s="57"/>
      <c r="OWG30" s="57"/>
      <c r="OWH30" s="57"/>
      <c r="OWI30" s="57"/>
      <c r="OWJ30" s="57"/>
      <c r="OWK30" s="57"/>
      <c r="OWL30" s="57"/>
      <c r="OWM30" s="57"/>
      <c r="OWN30" s="57"/>
      <c r="OWO30" s="57"/>
      <c r="OWP30" s="57"/>
      <c r="OWQ30" s="57"/>
      <c r="OWR30" s="57"/>
      <c r="OWS30" s="57"/>
      <c r="OWT30" s="57"/>
      <c r="OWU30" s="57"/>
      <c r="OWV30" s="57"/>
      <c r="OWW30" s="57"/>
      <c r="OWX30" s="57"/>
      <c r="OWY30" s="57"/>
      <c r="OWZ30" s="57"/>
      <c r="OXA30" s="57"/>
      <c r="OXB30" s="57"/>
      <c r="OXC30" s="57"/>
      <c r="OXD30" s="57"/>
      <c r="OXE30" s="57"/>
      <c r="OXF30" s="57"/>
      <c r="OXG30" s="57"/>
      <c r="OXH30" s="57"/>
      <c r="OXI30" s="57"/>
      <c r="OXJ30" s="57"/>
      <c r="OXK30" s="57"/>
      <c r="OXL30" s="57"/>
      <c r="OXM30" s="57"/>
      <c r="OXN30" s="57"/>
      <c r="OXO30" s="57"/>
      <c r="OXP30" s="57"/>
      <c r="OXQ30" s="57"/>
      <c r="OXR30" s="57"/>
      <c r="OXS30" s="57"/>
      <c r="OXT30" s="57"/>
      <c r="OXU30" s="57"/>
      <c r="OXV30" s="57"/>
      <c r="OXW30" s="57"/>
      <c r="OXX30" s="57"/>
      <c r="OXY30" s="57"/>
      <c r="OXZ30" s="57"/>
      <c r="OYA30" s="57"/>
      <c r="OYB30" s="57"/>
      <c r="OYC30" s="57"/>
      <c r="OYD30" s="57"/>
      <c r="OYE30" s="57"/>
      <c r="OYF30" s="57"/>
      <c r="OYG30" s="57"/>
      <c r="OYH30" s="57"/>
      <c r="OYI30" s="57"/>
      <c r="OYJ30" s="57"/>
      <c r="OYK30" s="57"/>
      <c r="OYL30" s="57"/>
      <c r="OYM30" s="57"/>
      <c r="OYN30" s="57"/>
      <c r="OYO30" s="57"/>
      <c r="OYP30" s="57"/>
      <c r="OYQ30" s="57"/>
      <c r="OYR30" s="57"/>
      <c r="OYS30" s="57"/>
      <c r="OYT30" s="57"/>
      <c r="OYU30" s="57"/>
      <c r="OYV30" s="57"/>
      <c r="OYW30" s="57"/>
      <c r="OYX30" s="57"/>
      <c r="OYY30" s="57"/>
      <c r="OYZ30" s="57"/>
      <c r="OZA30" s="57"/>
      <c r="OZB30" s="57"/>
      <c r="OZC30" s="57"/>
      <c r="OZD30" s="57"/>
      <c r="OZE30" s="57"/>
      <c r="OZF30" s="57"/>
      <c r="OZG30" s="57"/>
      <c r="OZH30" s="57"/>
      <c r="OZI30" s="57"/>
      <c r="OZJ30" s="57"/>
      <c r="OZK30" s="57"/>
      <c r="OZL30" s="57"/>
      <c r="OZM30" s="57"/>
      <c r="OZN30" s="57"/>
      <c r="OZO30" s="57"/>
      <c r="OZP30" s="57"/>
      <c r="OZQ30" s="57"/>
      <c r="OZR30" s="57"/>
      <c r="OZS30" s="57"/>
      <c r="OZT30" s="57"/>
      <c r="OZU30" s="57"/>
      <c r="OZV30" s="57"/>
      <c r="OZW30" s="57"/>
      <c r="OZX30" s="57"/>
      <c r="OZY30" s="57"/>
      <c r="OZZ30" s="57"/>
      <c r="PAA30" s="57"/>
      <c r="PAB30" s="57"/>
      <c r="PAC30" s="57"/>
      <c r="PAD30" s="57"/>
      <c r="PAE30" s="57"/>
      <c r="PAF30" s="57"/>
      <c r="PAG30" s="57"/>
      <c r="PAH30" s="57"/>
      <c r="PAI30" s="57"/>
      <c r="PAJ30" s="57"/>
      <c r="PAK30" s="57"/>
      <c r="PAL30" s="57"/>
      <c r="PAM30" s="57"/>
      <c r="PAN30" s="57"/>
      <c r="PAO30" s="57"/>
      <c r="PAP30" s="57"/>
      <c r="PAQ30" s="57"/>
      <c r="PAR30" s="57"/>
      <c r="PAS30" s="57"/>
      <c r="PAT30" s="57"/>
      <c r="PAU30" s="57"/>
      <c r="PAV30" s="57"/>
      <c r="PAW30" s="57"/>
      <c r="PAX30" s="57"/>
      <c r="PAY30" s="57"/>
      <c r="PAZ30" s="57"/>
      <c r="PBA30" s="57"/>
      <c r="PBB30" s="57"/>
      <c r="PBC30" s="57"/>
      <c r="PBD30" s="57"/>
      <c r="PBE30" s="57"/>
      <c r="PBF30" s="57"/>
      <c r="PBG30" s="57"/>
      <c r="PBH30" s="57"/>
      <c r="PBI30" s="57"/>
      <c r="PBJ30" s="57"/>
      <c r="PBK30" s="57"/>
      <c r="PBL30" s="57"/>
      <c r="PBM30" s="57"/>
      <c r="PBN30" s="57"/>
      <c r="PBO30" s="57"/>
      <c r="PBP30" s="57"/>
      <c r="PBQ30" s="57"/>
      <c r="PBR30" s="57"/>
      <c r="PBS30" s="57"/>
      <c r="PBT30" s="57"/>
      <c r="PBU30" s="57"/>
      <c r="PBV30" s="57"/>
      <c r="PBW30" s="57"/>
      <c r="PBX30" s="57"/>
      <c r="PBY30" s="57"/>
      <c r="PBZ30" s="57"/>
      <c r="PCA30" s="57"/>
      <c r="PCB30" s="57"/>
      <c r="PCC30" s="57"/>
      <c r="PCD30" s="57"/>
      <c r="PCE30" s="57"/>
      <c r="PCF30" s="57"/>
      <c r="PCG30" s="57"/>
      <c r="PCH30" s="57"/>
      <c r="PCI30" s="57"/>
      <c r="PCJ30" s="57"/>
      <c r="PCK30" s="57"/>
      <c r="PCL30" s="57"/>
      <c r="PCM30" s="57"/>
      <c r="PCN30" s="57"/>
      <c r="PCO30" s="57"/>
      <c r="PCP30" s="57"/>
      <c r="PCQ30" s="57"/>
      <c r="PCR30" s="57"/>
      <c r="PCS30" s="57"/>
      <c r="PCT30" s="57"/>
      <c r="PCU30" s="57"/>
      <c r="PCV30" s="57"/>
      <c r="PCW30" s="57"/>
      <c r="PCX30" s="57"/>
      <c r="PCY30" s="57"/>
      <c r="PCZ30" s="57"/>
      <c r="PDA30" s="57"/>
      <c r="PDB30" s="57"/>
      <c r="PDC30" s="57"/>
      <c r="PDD30" s="57"/>
      <c r="PDE30" s="57"/>
      <c r="PDF30" s="57"/>
      <c r="PDG30" s="57"/>
      <c r="PDH30" s="57"/>
      <c r="PDI30" s="57"/>
      <c r="PDJ30" s="57"/>
      <c r="PDK30" s="57"/>
      <c r="PDL30" s="57"/>
      <c r="PDM30" s="57"/>
      <c r="PDN30" s="57"/>
      <c r="PDO30" s="57"/>
      <c r="PDP30" s="57"/>
      <c r="PDQ30" s="57"/>
      <c r="PDR30" s="57"/>
      <c r="PDS30" s="57"/>
      <c r="PDT30" s="57"/>
      <c r="PDU30" s="57"/>
      <c r="PDV30" s="57"/>
      <c r="PDW30" s="57"/>
      <c r="PDX30" s="57"/>
      <c r="PDY30" s="57"/>
      <c r="PDZ30" s="57"/>
      <c r="PEA30" s="57"/>
      <c r="PEB30" s="57"/>
      <c r="PEC30" s="57"/>
      <c r="PED30" s="57"/>
      <c r="PEE30" s="57"/>
      <c r="PEF30" s="57"/>
      <c r="PEG30" s="57"/>
      <c r="PEH30" s="57"/>
      <c r="PEI30" s="57"/>
      <c r="PEJ30" s="57"/>
      <c r="PEK30" s="57"/>
      <c r="PEL30" s="57"/>
      <c r="PEM30" s="57"/>
      <c r="PEN30" s="57"/>
      <c r="PEO30" s="57"/>
      <c r="PEP30" s="57"/>
      <c r="PEQ30" s="57"/>
      <c r="PER30" s="57"/>
      <c r="PES30" s="57"/>
      <c r="PET30" s="57"/>
      <c r="PEU30" s="57"/>
      <c r="PEV30" s="57"/>
      <c r="PEW30" s="57"/>
      <c r="PEX30" s="57"/>
      <c r="PEY30" s="57"/>
      <c r="PEZ30" s="57"/>
      <c r="PFA30" s="57"/>
      <c r="PFB30" s="57"/>
      <c r="PFC30" s="57"/>
      <c r="PFD30" s="57"/>
      <c r="PFE30" s="57"/>
      <c r="PFF30" s="57"/>
      <c r="PFG30" s="57"/>
      <c r="PFH30" s="57"/>
      <c r="PFI30" s="57"/>
      <c r="PFJ30" s="57"/>
      <c r="PFK30" s="57"/>
      <c r="PFL30" s="57"/>
      <c r="PFM30" s="57"/>
      <c r="PFN30" s="57"/>
      <c r="PFO30" s="57"/>
      <c r="PFP30" s="57"/>
      <c r="PFQ30" s="57"/>
      <c r="PFR30" s="57"/>
      <c r="PFS30" s="57"/>
      <c r="PFT30" s="57"/>
      <c r="PFU30" s="57"/>
      <c r="PFV30" s="57"/>
      <c r="PFW30" s="57"/>
      <c r="PFX30" s="57"/>
      <c r="PFY30" s="57"/>
      <c r="PFZ30" s="57"/>
      <c r="PGA30" s="57"/>
      <c r="PGB30" s="57"/>
      <c r="PGC30" s="57"/>
      <c r="PGD30" s="57"/>
      <c r="PGE30" s="57"/>
      <c r="PGF30" s="57"/>
      <c r="PGG30" s="57"/>
      <c r="PGH30" s="57"/>
      <c r="PGI30" s="57"/>
      <c r="PGJ30" s="57"/>
      <c r="PGK30" s="57"/>
      <c r="PGL30" s="57"/>
      <c r="PGM30" s="57"/>
      <c r="PGN30" s="57"/>
      <c r="PGO30" s="57"/>
      <c r="PGP30" s="57"/>
      <c r="PGQ30" s="57"/>
      <c r="PGR30" s="57"/>
      <c r="PGS30" s="57"/>
      <c r="PGT30" s="57"/>
      <c r="PGU30" s="57"/>
      <c r="PGV30" s="57"/>
      <c r="PGW30" s="57"/>
      <c r="PGX30" s="57"/>
      <c r="PGY30" s="57"/>
      <c r="PGZ30" s="57"/>
      <c r="PHA30" s="57"/>
      <c r="PHB30" s="57"/>
      <c r="PHC30" s="57"/>
      <c r="PHD30" s="57"/>
      <c r="PHE30" s="57"/>
      <c r="PHF30" s="57"/>
      <c r="PHG30" s="57"/>
      <c r="PHH30" s="57"/>
      <c r="PHI30" s="57"/>
      <c r="PHJ30" s="57"/>
      <c r="PHK30" s="57"/>
      <c r="PHL30" s="57"/>
      <c r="PHM30" s="57"/>
      <c r="PHN30" s="57"/>
      <c r="PHO30" s="57"/>
      <c r="PHP30" s="57"/>
      <c r="PHQ30" s="57"/>
      <c r="PHR30" s="57"/>
      <c r="PHS30" s="57"/>
      <c r="PHT30" s="57"/>
      <c r="PHU30" s="57"/>
      <c r="PHV30" s="57"/>
      <c r="PHW30" s="57"/>
      <c r="PHX30" s="57"/>
      <c r="PHY30" s="57"/>
      <c r="PHZ30" s="57"/>
      <c r="PIA30" s="57"/>
      <c r="PIB30" s="57"/>
      <c r="PIC30" s="57"/>
      <c r="PID30" s="57"/>
      <c r="PIE30" s="57"/>
      <c r="PIF30" s="57"/>
      <c r="PIG30" s="57"/>
      <c r="PIH30" s="57"/>
      <c r="PII30" s="57"/>
      <c r="PIJ30" s="57"/>
      <c r="PIK30" s="57"/>
      <c r="PIL30" s="57"/>
      <c r="PIM30" s="57"/>
      <c r="PIN30" s="57"/>
      <c r="PIO30" s="57"/>
      <c r="PIP30" s="57"/>
      <c r="PIQ30" s="57"/>
      <c r="PIR30" s="57"/>
      <c r="PIS30" s="57"/>
      <c r="PIT30" s="57"/>
      <c r="PIU30" s="57"/>
      <c r="PIV30" s="57"/>
      <c r="PIW30" s="57"/>
      <c r="PIX30" s="57"/>
      <c r="PIY30" s="57"/>
      <c r="PIZ30" s="57"/>
      <c r="PJA30" s="57"/>
      <c r="PJB30" s="57"/>
      <c r="PJC30" s="57"/>
      <c r="PJD30" s="57"/>
      <c r="PJE30" s="57"/>
      <c r="PJF30" s="57"/>
      <c r="PJG30" s="57"/>
      <c r="PJH30" s="57"/>
      <c r="PJI30" s="57"/>
      <c r="PJJ30" s="57"/>
      <c r="PJK30" s="57"/>
      <c r="PJL30" s="57"/>
      <c r="PJM30" s="57"/>
      <c r="PJN30" s="57"/>
      <c r="PJO30" s="57"/>
      <c r="PJP30" s="57"/>
      <c r="PJQ30" s="57"/>
      <c r="PJR30" s="57"/>
      <c r="PJS30" s="57"/>
      <c r="PJT30" s="57"/>
      <c r="PJU30" s="57"/>
      <c r="PJV30" s="57"/>
      <c r="PJW30" s="57"/>
      <c r="PJX30" s="57"/>
      <c r="PJY30" s="57"/>
      <c r="PJZ30" s="57"/>
      <c r="PKA30" s="57"/>
      <c r="PKB30" s="57"/>
      <c r="PKC30" s="57"/>
      <c r="PKD30" s="57"/>
      <c r="PKE30" s="57"/>
      <c r="PKF30" s="57"/>
      <c r="PKG30" s="57"/>
      <c r="PKH30" s="57"/>
      <c r="PKI30" s="57"/>
      <c r="PKJ30" s="57"/>
      <c r="PKK30" s="57"/>
      <c r="PKL30" s="57"/>
      <c r="PKM30" s="57"/>
      <c r="PKN30" s="57"/>
      <c r="PKO30" s="57"/>
      <c r="PKP30" s="57"/>
      <c r="PKQ30" s="57"/>
      <c r="PKR30" s="57"/>
      <c r="PKS30" s="57"/>
      <c r="PKT30" s="57"/>
      <c r="PKU30" s="57"/>
      <c r="PKV30" s="57"/>
      <c r="PKW30" s="57"/>
      <c r="PKX30" s="57"/>
      <c r="PKY30" s="57"/>
      <c r="PKZ30" s="57"/>
      <c r="PLA30" s="57"/>
      <c r="PLB30" s="57"/>
      <c r="PLC30" s="57"/>
      <c r="PLD30" s="57"/>
      <c r="PLE30" s="57"/>
      <c r="PLF30" s="57"/>
      <c r="PLG30" s="57"/>
      <c r="PLH30" s="57"/>
      <c r="PLI30" s="57"/>
      <c r="PLJ30" s="57"/>
      <c r="PLK30" s="57"/>
      <c r="PLL30" s="57"/>
      <c r="PLM30" s="57"/>
      <c r="PLN30" s="57"/>
      <c r="PLO30" s="57"/>
      <c r="PLP30" s="57"/>
      <c r="PLQ30" s="57"/>
      <c r="PLR30" s="57"/>
      <c r="PLS30" s="57"/>
      <c r="PLT30" s="57"/>
      <c r="PLU30" s="57"/>
      <c r="PLV30" s="57"/>
      <c r="PLW30" s="57"/>
      <c r="PLX30" s="57"/>
      <c r="PLY30" s="57"/>
      <c r="PLZ30" s="57"/>
      <c r="PMA30" s="57"/>
      <c r="PMB30" s="57"/>
      <c r="PMC30" s="57"/>
      <c r="PMD30" s="57"/>
      <c r="PME30" s="57"/>
      <c r="PMF30" s="57"/>
      <c r="PMG30" s="57"/>
      <c r="PMH30" s="57"/>
      <c r="PMI30" s="57"/>
      <c r="PMJ30" s="57"/>
      <c r="PMK30" s="57"/>
      <c r="PML30" s="57"/>
      <c r="PMM30" s="57"/>
      <c r="PMN30" s="57"/>
      <c r="PMO30" s="57"/>
      <c r="PMP30" s="57"/>
      <c r="PMQ30" s="57"/>
      <c r="PMR30" s="57"/>
      <c r="PMS30" s="57"/>
      <c r="PMT30" s="57"/>
      <c r="PMU30" s="57"/>
      <c r="PMV30" s="57"/>
      <c r="PMW30" s="57"/>
      <c r="PMX30" s="57"/>
      <c r="PMY30" s="57"/>
      <c r="PMZ30" s="57"/>
      <c r="PNA30" s="57"/>
      <c r="PNB30" s="57"/>
      <c r="PNC30" s="57"/>
      <c r="PND30" s="57"/>
      <c r="PNE30" s="57"/>
      <c r="PNF30" s="57"/>
      <c r="PNG30" s="57"/>
      <c r="PNH30" s="57"/>
      <c r="PNI30" s="57"/>
      <c r="PNJ30" s="57"/>
      <c r="PNK30" s="57"/>
      <c r="PNL30" s="57"/>
      <c r="PNM30" s="57"/>
      <c r="PNN30" s="57"/>
      <c r="PNO30" s="57"/>
      <c r="PNP30" s="57"/>
      <c r="PNQ30" s="57"/>
      <c r="PNR30" s="57"/>
      <c r="PNS30" s="57"/>
      <c r="PNT30" s="57"/>
      <c r="PNU30" s="57"/>
      <c r="PNV30" s="57"/>
      <c r="PNW30" s="57"/>
      <c r="PNX30" s="57"/>
      <c r="PNY30" s="57"/>
      <c r="PNZ30" s="57"/>
      <c r="POA30" s="57"/>
      <c r="POB30" s="57"/>
      <c r="POC30" s="57"/>
      <c r="POD30" s="57"/>
      <c r="POE30" s="57"/>
      <c r="POF30" s="57"/>
      <c r="POG30" s="57"/>
      <c r="POH30" s="57"/>
      <c r="POI30" s="57"/>
      <c r="POJ30" s="57"/>
      <c r="POK30" s="57"/>
      <c r="POL30" s="57"/>
      <c r="POM30" s="57"/>
      <c r="PON30" s="57"/>
      <c r="POO30" s="57"/>
      <c r="POP30" s="57"/>
      <c r="POQ30" s="57"/>
      <c r="POR30" s="57"/>
      <c r="POS30" s="57"/>
      <c r="POT30" s="57"/>
      <c r="POU30" s="57"/>
      <c r="POV30" s="57"/>
      <c r="POW30" s="57"/>
      <c r="POX30" s="57"/>
      <c r="POY30" s="57"/>
      <c r="POZ30" s="57"/>
      <c r="PPA30" s="57"/>
      <c r="PPB30" s="57"/>
      <c r="PPC30" s="57"/>
      <c r="PPD30" s="57"/>
      <c r="PPE30" s="57"/>
      <c r="PPF30" s="57"/>
      <c r="PPG30" s="57"/>
      <c r="PPH30" s="57"/>
      <c r="PPI30" s="57"/>
      <c r="PPJ30" s="57"/>
      <c r="PPK30" s="57"/>
      <c r="PPL30" s="57"/>
      <c r="PPM30" s="57"/>
      <c r="PPN30" s="57"/>
      <c r="PPO30" s="57"/>
      <c r="PPP30" s="57"/>
      <c r="PPQ30" s="57"/>
      <c r="PPR30" s="57"/>
      <c r="PPS30" s="57"/>
      <c r="PPT30" s="57"/>
      <c r="PPU30" s="57"/>
      <c r="PPV30" s="57"/>
      <c r="PPW30" s="57"/>
      <c r="PPX30" s="57"/>
      <c r="PPY30" s="57"/>
      <c r="PPZ30" s="57"/>
      <c r="PQA30" s="57"/>
      <c r="PQB30" s="57"/>
      <c r="PQC30" s="57"/>
      <c r="PQD30" s="57"/>
      <c r="PQE30" s="57"/>
      <c r="PQF30" s="57"/>
      <c r="PQG30" s="57"/>
      <c r="PQH30" s="57"/>
      <c r="PQI30" s="57"/>
      <c r="PQJ30" s="57"/>
      <c r="PQK30" s="57"/>
      <c r="PQL30" s="57"/>
      <c r="PQM30" s="57"/>
      <c r="PQN30" s="57"/>
      <c r="PQO30" s="57"/>
      <c r="PQP30" s="57"/>
      <c r="PQQ30" s="57"/>
      <c r="PQR30" s="57"/>
      <c r="PQS30" s="57"/>
      <c r="PQT30" s="57"/>
      <c r="PQU30" s="57"/>
      <c r="PQV30" s="57"/>
      <c r="PQW30" s="57"/>
      <c r="PQX30" s="57"/>
      <c r="PQY30" s="57"/>
      <c r="PQZ30" s="57"/>
      <c r="PRA30" s="57"/>
      <c r="PRB30" s="57"/>
      <c r="PRC30" s="57"/>
      <c r="PRD30" s="57"/>
      <c r="PRE30" s="57"/>
      <c r="PRF30" s="57"/>
      <c r="PRG30" s="57"/>
      <c r="PRH30" s="57"/>
      <c r="PRI30" s="57"/>
      <c r="PRJ30" s="57"/>
      <c r="PRK30" s="57"/>
      <c r="PRL30" s="57"/>
      <c r="PRM30" s="57"/>
      <c r="PRN30" s="57"/>
      <c r="PRO30" s="57"/>
      <c r="PRP30" s="57"/>
      <c r="PRQ30" s="57"/>
      <c r="PRR30" s="57"/>
      <c r="PRS30" s="57"/>
      <c r="PRT30" s="57"/>
      <c r="PRU30" s="57"/>
      <c r="PRV30" s="57"/>
      <c r="PRW30" s="57"/>
      <c r="PRX30" s="57"/>
      <c r="PRY30" s="57"/>
      <c r="PRZ30" s="57"/>
      <c r="PSA30" s="57"/>
      <c r="PSB30" s="57"/>
      <c r="PSC30" s="57"/>
      <c r="PSD30" s="57"/>
      <c r="PSE30" s="57"/>
      <c r="PSF30" s="57"/>
      <c r="PSG30" s="57"/>
      <c r="PSH30" s="57"/>
      <c r="PSI30" s="57"/>
      <c r="PSJ30" s="57"/>
      <c r="PSK30" s="57"/>
      <c r="PSL30" s="57"/>
      <c r="PSM30" s="57"/>
      <c r="PSN30" s="57"/>
      <c r="PSO30" s="57"/>
      <c r="PSP30" s="57"/>
      <c r="PSQ30" s="57"/>
      <c r="PSR30" s="57"/>
      <c r="PSS30" s="57"/>
      <c r="PST30" s="57"/>
      <c r="PSU30" s="57"/>
      <c r="PSV30" s="57"/>
      <c r="PSW30" s="57"/>
      <c r="PSX30" s="57"/>
      <c r="PSY30" s="57"/>
      <c r="PSZ30" s="57"/>
      <c r="PTA30" s="57"/>
      <c r="PTB30" s="57"/>
      <c r="PTC30" s="57"/>
      <c r="PTD30" s="57"/>
      <c r="PTE30" s="57"/>
      <c r="PTF30" s="57"/>
      <c r="PTG30" s="57"/>
      <c r="PTH30" s="57"/>
      <c r="PTI30" s="57"/>
      <c r="PTJ30" s="57"/>
      <c r="PTK30" s="57"/>
      <c r="PTL30" s="57"/>
      <c r="PTM30" s="57"/>
      <c r="PTN30" s="57"/>
      <c r="PTO30" s="57"/>
      <c r="PTP30" s="57"/>
      <c r="PTQ30" s="57"/>
      <c r="PTR30" s="57"/>
      <c r="PTS30" s="57"/>
      <c r="PTT30" s="57"/>
      <c r="PTU30" s="57"/>
      <c r="PTV30" s="57"/>
      <c r="PTW30" s="57"/>
      <c r="PTX30" s="57"/>
      <c r="PTY30" s="57"/>
      <c r="PTZ30" s="57"/>
      <c r="PUA30" s="57"/>
      <c r="PUB30" s="57"/>
      <c r="PUC30" s="57"/>
      <c r="PUD30" s="57"/>
      <c r="PUE30" s="57"/>
      <c r="PUF30" s="57"/>
      <c r="PUG30" s="57"/>
      <c r="PUH30" s="57"/>
      <c r="PUI30" s="57"/>
      <c r="PUJ30" s="57"/>
      <c r="PUK30" s="57"/>
      <c r="PUL30" s="57"/>
      <c r="PUM30" s="57"/>
      <c r="PUN30" s="57"/>
      <c r="PUO30" s="57"/>
      <c r="PUP30" s="57"/>
      <c r="PUQ30" s="57"/>
      <c r="PUR30" s="57"/>
      <c r="PUS30" s="57"/>
      <c r="PUT30" s="57"/>
      <c r="PUU30" s="57"/>
      <c r="PUV30" s="57"/>
      <c r="PUW30" s="57"/>
      <c r="PUX30" s="57"/>
      <c r="PUY30" s="57"/>
      <c r="PUZ30" s="57"/>
      <c r="PVA30" s="57"/>
      <c r="PVB30" s="57"/>
      <c r="PVC30" s="57"/>
      <c r="PVD30" s="57"/>
      <c r="PVE30" s="57"/>
      <c r="PVF30" s="57"/>
      <c r="PVG30" s="57"/>
      <c r="PVH30" s="57"/>
      <c r="PVI30" s="57"/>
      <c r="PVJ30" s="57"/>
      <c r="PVK30" s="57"/>
      <c r="PVL30" s="57"/>
      <c r="PVM30" s="57"/>
      <c r="PVN30" s="57"/>
      <c r="PVO30" s="57"/>
      <c r="PVP30" s="57"/>
      <c r="PVQ30" s="57"/>
      <c r="PVR30" s="57"/>
      <c r="PVS30" s="57"/>
      <c r="PVT30" s="57"/>
      <c r="PVU30" s="57"/>
      <c r="PVV30" s="57"/>
      <c r="PVW30" s="57"/>
      <c r="PVX30" s="57"/>
      <c r="PVY30" s="57"/>
      <c r="PVZ30" s="57"/>
      <c r="PWA30" s="57"/>
      <c r="PWB30" s="57"/>
      <c r="PWC30" s="57"/>
      <c r="PWD30" s="57"/>
      <c r="PWE30" s="57"/>
      <c r="PWF30" s="57"/>
      <c r="PWG30" s="57"/>
      <c r="PWH30" s="57"/>
      <c r="PWI30" s="57"/>
      <c r="PWJ30" s="57"/>
      <c r="PWK30" s="57"/>
      <c r="PWL30" s="57"/>
      <c r="PWM30" s="57"/>
      <c r="PWN30" s="57"/>
      <c r="PWO30" s="57"/>
      <c r="PWP30" s="57"/>
      <c r="PWQ30" s="57"/>
      <c r="PWR30" s="57"/>
      <c r="PWS30" s="57"/>
      <c r="PWT30" s="57"/>
      <c r="PWU30" s="57"/>
      <c r="PWV30" s="57"/>
      <c r="PWW30" s="57"/>
      <c r="PWX30" s="57"/>
      <c r="PWY30" s="57"/>
      <c r="PWZ30" s="57"/>
      <c r="PXA30" s="57"/>
      <c r="PXB30" s="57"/>
      <c r="PXC30" s="57"/>
      <c r="PXD30" s="57"/>
      <c r="PXE30" s="57"/>
      <c r="PXF30" s="57"/>
      <c r="PXG30" s="57"/>
      <c r="PXH30" s="57"/>
      <c r="PXI30" s="57"/>
      <c r="PXJ30" s="57"/>
      <c r="PXK30" s="57"/>
      <c r="PXL30" s="57"/>
      <c r="PXM30" s="57"/>
      <c r="PXN30" s="57"/>
      <c r="PXO30" s="57"/>
      <c r="PXP30" s="57"/>
      <c r="PXQ30" s="57"/>
      <c r="PXR30" s="57"/>
      <c r="PXS30" s="57"/>
      <c r="PXT30" s="57"/>
      <c r="PXU30" s="57"/>
      <c r="PXV30" s="57"/>
      <c r="PXW30" s="57"/>
      <c r="PXX30" s="57"/>
      <c r="PXY30" s="57"/>
      <c r="PXZ30" s="57"/>
      <c r="PYA30" s="57"/>
      <c r="PYB30" s="57"/>
      <c r="PYC30" s="57"/>
      <c r="PYD30" s="57"/>
      <c r="PYE30" s="57"/>
      <c r="PYF30" s="57"/>
      <c r="PYG30" s="57"/>
      <c r="PYH30" s="57"/>
      <c r="PYI30" s="57"/>
      <c r="PYJ30" s="57"/>
      <c r="PYK30" s="57"/>
      <c r="PYL30" s="57"/>
      <c r="PYM30" s="57"/>
      <c r="PYN30" s="57"/>
      <c r="PYO30" s="57"/>
      <c r="PYP30" s="57"/>
      <c r="PYQ30" s="57"/>
      <c r="PYR30" s="57"/>
      <c r="PYS30" s="57"/>
      <c r="PYT30" s="57"/>
      <c r="PYU30" s="57"/>
      <c r="PYV30" s="57"/>
      <c r="PYW30" s="57"/>
      <c r="PYX30" s="57"/>
      <c r="PYY30" s="57"/>
      <c r="PYZ30" s="57"/>
      <c r="PZA30" s="57"/>
      <c r="PZB30" s="57"/>
      <c r="PZC30" s="57"/>
      <c r="PZD30" s="57"/>
      <c r="PZE30" s="57"/>
      <c r="PZF30" s="57"/>
      <c r="PZG30" s="57"/>
      <c r="PZH30" s="57"/>
      <c r="PZI30" s="57"/>
      <c r="PZJ30" s="57"/>
      <c r="PZK30" s="57"/>
      <c r="PZL30" s="57"/>
      <c r="PZM30" s="57"/>
      <c r="PZN30" s="57"/>
      <c r="PZO30" s="57"/>
      <c r="PZP30" s="57"/>
      <c r="PZQ30" s="57"/>
      <c r="PZR30" s="57"/>
      <c r="PZS30" s="57"/>
      <c r="PZT30" s="57"/>
      <c r="PZU30" s="57"/>
      <c r="PZV30" s="57"/>
      <c r="PZW30" s="57"/>
      <c r="PZX30" s="57"/>
      <c r="PZY30" s="57"/>
      <c r="PZZ30" s="57"/>
      <c r="QAA30" s="57"/>
      <c r="QAB30" s="57"/>
      <c r="QAC30" s="57"/>
      <c r="QAD30" s="57"/>
      <c r="QAE30" s="57"/>
      <c r="QAF30" s="57"/>
      <c r="QAG30" s="57"/>
      <c r="QAH30" s="57"/>
      <c r="QAI30" s="57"/>
      <c r="QAJ30" s="57"/>
      <c r="QAK30" s="57"/>
      <c r="QAL30" s="57"/>
      <c r="QAM30" s="57"/>
      <c r="QAN30" s="57"/>
      <c r="QAO30" s="57"/>
      <c r="QAP30" s="57"/>
      <c r="QAQ30" s="57"/>
      <c r="QAR30" s="57"/>
      <c r="QAS30" s="57"/>
      <c r="QAT30" s="57"/>
      <c r="QAU30" s="57"/>
      <c r="QAV30" s="57"/>
      <c r="QAW30" s="57"/>
      <c r="QAX30" s="57"/>
      <c r="QAY30" s="57"/>
      <c r="QAZ30" s="57"/>
      <c r="QBA30" s="57"/>
      <c r="QBB30" s="57"/>
      <c r="QBC30" s="57"/>
      <c r="QBD30" s="57"/>
      <c r="QBE30" s="57"/>
      <c r="QBF30" s="57"/>
      <c r="QBG30" s="57"/>
      <c r="QBH30" s="57"/>
      <c r="QBI30" s="57"/>
      <c r="QBJ30" s="57"/>
      <c r="QBK30" s="57"/>
      <c r="QBL30" s="57"/>
      <c r="QBM30" s="57"/>
      <c r="QBN30" s="57"/>
      <c r="QBO30" s="57"/>
      <c r="QBP30" s="57"/>
      <c r="QBQ30" s="57"/>
      <c r="QBR30" s="57"/>
      <c r="QBS30" s="57"/>
      <c r="QBT30" s="57"/>
      <c r="QBU30" s="57"/>
      <c r="QBV30" s="57"/>
      <c r="QBW30" s="57"/>
      <c r="QBX30" s="57"/>
      <c r="QBY30" s="57"/>
      <c r="QBZ30" s="57"/>
      <c r="QCA30" s="57"/>
      <c r="QCB30" s="57"/>
      <c r="QCC30" s="57"/>
      <c r="QCD30" s="57"/>
      <c r="QCE30" s="57"/>
      <c r="QCF30" s="57"/>
      <c r="QCG30" s="57"/>
      <c r="QCH30" s="57"/>
      <c r="QCI30" s="57"/>
      <c r="QCJ30" s="57"/>
      <c r="QCK30" s="57"/>
      <c r="QCL30" s="57"/>
      <c r="QCM30" s="57"/>
      <c r="QCN30" s="57"/>
      <c r="QCO30" s="57"/>
      <c r="QCP30" s="57"/>
      <c r="QCQ30" s="57"/>
      <c r="QCR30" s="57"/>
      <c r="QCS30" s="57"/>
      <c r="QCT30" s="57"/>
      <c r="QCU30" s="57"/>
      <c r="QCV30" s="57"/>
      <c r="QCW30" s="57"/>
      <c r="QCX30" s="57"/>
      <c r="QCY30" s="57"/>
      <c r="QCZ30" s="57"/>
      <c r="QDA30" s="57"/>
      <c r="QDB30" s="57"/>
      <c r="QDC30" s="57"/>
      <c r="QDD30" s="57"/>
      <c r="QDE30" s="57"/>
      <c r="QDF30" s="57"/>
      <c r="QDG30" s="57"/>
      <c r="QDH30" s="57"/>
      <c r="QDI30" s="57"/>
      <c r="QDJ30" s="57"/>
      <c r="QDK30" s="57"/>
      <c r="QDL30" s="57"/>
      <c r="QDM30" s="57"/>
      <c r="QDN30" s="57"/>
      <c r="QDO30" s="57"/>
      <c r="QDP30" s="57"/>
      <c r="QDQ30" s="57"/>
      <c r="QDR30" s="57"/>
      <c r="QDS30" s="57"/>
      <c r="QDT30" s="57"/>
      <c r="QDU30" s="57"/>
      <c r="QDV30" s="57"/>
      <c r="QDW30" s="57"/>
      <c r="QDX30" s="57"/>
      <c r="QDY30" s="57"/>
      <c r="QDZ30" s="57"/>
      <c r="QEA30" s="57"/>
      <c r="QEB30" s="57"/>
      <c r="QEC30" s="57"/>
      <c r="QED30" s="57"/>
      <c r="QEE30" s="57"/>
      <c r="QEF30" s="57"/>
      <c r="QEG30" s="57"/>
      <c r="QEH30" s="57"/>
      <c r="QEI30" s="57"/>
      <c r="QEJ30" s="57"/>
      <c r="QEK30" s="57"/>
      <c r="QEL30" s="57"/>
      <c r="QEM30" s="57"/>
      <c r="QEN30" s="57"/>
      <c r="QEO30" s="57"/>
      <c r="QEP30" s="57"/>
      <c r="QEQ30" s="57"/>
      <c r="QER30" s="57"/>
      <c r="QES30" s="57"/>
      <c r="QET30" s="57"/>
      <c r="QEU30" s="57"/>
      <c r="QEV30" s="57"/>
      <c r="QEW30" s="57"/>
      <c r="QEX30" s="57"/>
      <c r="QEY30" s="57"/>
      <c r="QEZ30" s="57"/>
      <c r="QFA30" s="57"/>
      <c r="QFB30" s="57"/>
      <c r="QFC30" s="57"/>
      <c r="QFD30" s="57"/>
      <c r="QFE30" s="57"/>
      <c r="QFF30" s="57"/>
      <c r="QFG30" s="57"/>
      <c r="QFH30" s="57"/>
      <c r="QFI30" s="57"/>
      <c r="QFJ30" s="57"/>
      <c r="QFK30" s="57"/>
      <c r="QFL30" s="57"/>
      <c r="QFM30" s="57"/>
      <c r="QFN30" s="57"/>
      <c r="QFO30" s="57"/>
      <c r="QFP30" s="57"/>
      <c r="QFQ30" s="57"/>
      <c r="QFR30" s="57"/>
      <c r="QFS30" s="57"/>
      <c r="QFT30" s="57"/>
      <c r="QFU30" s="57"/>
      <c r="QFV30" s="57"/>
      <c r="QFW30" s="57"/>
      <c r="QFX30" s="57"/>
      <c r="QFY30" s="57"/>
      <c r="QFZ30" s="57"/>
      <c r="QGA30" s="57"/>
      <c r="QGB30" s="57"/>
      <c r="QGC30" s="57"/>
      <c r="QGD30" s="57"/>
      <c r="QGE30" s="57"/>
      <c r="QGF30" s="57"/>
      <c r="QGG30" s="57"/>
      <c r="QGH30" s="57"/>
      <c r="QGI30" s="57"/>
      <c r="QGJ30" s="57"/>
      <c r="QGK30" s="57"/>
      <c r="QGL30" s="57"/>
      <c r="QGM30" s="57"/>
      <c r="QGN30" s="57"/>
      <c r="QGO30" s="57"/>
      <c r="QGP30" s="57"/>
      <c r="QGQ30" s="57"/>
      <c r="QGR30" s="57"/>
      <c r="QGS30" s="57"/>
      <c r="QGT30" s="57"/>
      <c r="QGU30" s="57"/>
      <c r="QGV30" s="57"/>
      <c r="QGW30" s="57"/>
      <c r="QGX30" s="57"/>
      <c r="QGY30" s="57"/>
      <c r="QGZ30" s="57"/>
      <c r="QHA30" s="57"/>
      <c r="QHB30" s="57"/>
      <c r="QHC30" s="57"/>
      <c r="QHD30" s="57"/>
      <c r="QHE30" s="57"/>
      <c r="QHF30" s="57"/>
      <c r="QHG30" s="57"/>
      <c r="QHH30" s="57"/>
      <c r="QHI30" s="57"/>
      <c r="QHJ30" s="57"/>
      <c r="QHK30" s="57"/>
      <c r="QHL30" s="57"/>
      <c r="QHM30" s="57"/>
      <c r="QHN30" s="57"/>
      <c r="QHO30" s="57"/>
      <c r="QHP30" s="57"/>
      <c r="QHQ30" s="57"/>
      <c r="QHR30" s="57"/>
      <c r="QHS30" s="57"/>
      <c r="QHT30" s="57"/>
      <c r="QHU30" s="57"/>
      <c r="QHV30" s="57"/>
      <c r="QHW30" s="57"/>
      <c r="QHX30" s="57"/>
      <c r="QHY30" s="57"/>
      <c r="QHZ30" s="57"/>
      <c r="QIA30" s="57"/>
      <c r="QIB30" s="57"/>
      <c r="QIC30" s="57"/>
      <c r="QID30" s="57"/>
      <c r="QIE30" s="57"/>
      <c r="QIF30" s="57"/>
      <c r="QIG30" s="57"/>
      <c r="QIH30" s="57"/>
      <c r="QII30" s="57"/>
      <c r="QIJ30" s="57"/>
      <c r="QIK30" s="57"/>
      <c r="QIL30" s="57"/>
      <c r="QIM30" s="57"/>
      <c r="QIN30" s="57"/>
      <c r="QIO30" s="57"/>
      <c r="QIP30" s="57"/>
      <c r="QIQ30" s="57"/>
      <c r="QIR30" s="57"/>
      <c r="QIS30" s="57"/>
      <c r="QIT30" s="57"/>
      <c r="QIU30" s="57"/>
      <c r="QIV30" s="57"/>
      <c r="QIW30" s="57"/>
      <c r="QIX30" s="57"/>
      <c r="QIY30" s="57"/>
      <c r="QIZ30" s="57"/>
      <c r="QJA30" s="57"/>
      <c r="QJB30" s="57"/>
      <c r="QJC30" s="57"/>
      <c r="QJD30" s="57"/>
      <c r="QJE30" s="57"/>
      <c r="QJF30" s="57"/>
      <c r="QJG30" s="57"/>
      <c r="QJH30" s="57"/>
      <c r="QJI30" s="57"/>
      <c r="QJJ30" s="57"/>
      <c r="QJK30" s="57"/>
      <c r="QJL30" s="57"/>
      <c r="QJM30" s="57"/>
      <c r="QJN30" s="57"/>
      <c r="QJO30" s="57"/>
      <c r="QJP30" s="57"/>
      <c r="QJQ30" s="57"/>
      <c r="QJR30" s="57"/>
      <c r="QJS30" s="57"/>
      <c r="QJT30" s="57"/>
      <c r="QJU30" s="57"/>
      <c r="QJV30" s="57"/>
      <c r="QJW30" s="57"/>
      <c r="QJX30" s="57"/>
      <c r="QJY30" s="57"/>
      <c r="QJZ30" s="57"/>
      <c r="QKA30" s="57"/>
      <c r="QKB30" s="57"/>
      <c r="QKC30" s="57"/>
      <c r="QKD30" s="57"/>
      <c r="QKE30" s="57"/>
      <c r="QKF30" s="57"/>
      <c r="QKG30" s="57"/>
      <c r="QKH30" s="57"/>
      <c r="QKI30" s="57"/>
      <c r="QKJ30" s="57"/>
      <c r="QKK30" s="57"/>
      <c r="QKL30" s="57"/>
      <c r="QKM30" s="57"/>
      <c r="QKN30" s="57"/>
      <c r="QKO30" s="57"/>
      <c r="QKP30" s="57"/>
      <c r="QKQ30" s="57"/>
      <c r="QKR30" s="57"/>
      <c r="QKS30" s="57"/>
      <c r="QKT30" s="57"/>
      <c r="QKU30" s="57"/>
      <c r="QKV30" s="57"/>
      <c r="QKW30" s="57"/>
      <c r="QKX30" s="57"/>
      <c r="QKY30" s="57"/>
      <c r="QKZ30" s="57"/>
      <c r="QLA30" s="57"/>
      <c r="QLB30" s="57"/>
      <c r="QLC30" s="57"/>
      <c r="QLD30" s="57"/>
      <c r="QLE30" s="57"/>
      <c r="QLF30" s="57"/>
      <c r="QLG30" s="57"/>
      <c r="QLH30" s="57"/>
      <c r="QLI30" s="57"/>
      <c r="QLJ30" s="57"/>
      <c r="QLK30" s="57"/>
      <c r="QLL30" s="57"/>
      <c r="QLM30" s="57"/>
      <c r="QLN30" s="57"/>
      <c r="QLO30" s="57"/>
      <c r="QLP30" s="57"/>
      <c r="QLQ30" s="57"/>
      <c r="QLR30" s="57"/>
      <c r="QLS30" s="57"/>
      <c r="QLT30" s="57"/>
      <c r="QLU30" s="57"/>
      <c r="QLV30" s="57"/>
      <c r="QLW30" s="57"/>
      <c r="QLX30" s="57"/>
      <c r="QLY30" s="57"/>
      <c r="QLZ30" s="57"/>
      <c r="QMA30" s="57"/>
      <c r="QMB30" s="57"/>
      <c r="QMC30" s="57"/>
      <c r="QMD30" s="57"/>
      <c r="QME30" s="57"/>
      <c r="QMF30" s="57"/>
      <c r="QMG30" s="57"/>
      <c r="QMH30" s="57"/>
      <c r="QMI30" s="57"/>
      <c r="QMJ30" s="57"/>
      <c r="QMK30" s="57"/>
      <c r="QML30" s="57"/>
      <c r="QMM30" s="57"/>
      <c r="QMN30" s="57"/>
      <c r="QMO30" s="57"/>
      <c r="QMP30" s="57"/>
      <c r="QMQ30" s="57"/>
      <c r="QMR30" s="57"/>
      <c r="QMS30" s="57"/>
      <c r="QMT30" s="57"/>
      <c r="QMU30" s="57"/>
      <c r="QMV30" s="57"/>
      <c r="QMW30" s="57"/>
      <c r="QMX30" s="57"/>
      <c r="QMY30" s="57"/>
      <c r="QMZ30" s="57"/>
      <c r="QNA30" s="57"/>
      <c r="QNB30" s="57"/>
      <c r="QNC30" s="57"/>
      <c r="QND30" s="57"/>
      <c r="QNE30" s="57"/>
      <c r="QNF30" s="57"/>
      <c r="QNG30" s="57"/>
      <c r="QNH30" s="57"/>
      <c r="QNI30" s="57"/>
      <c r="QNJ30" s="57"/>
      <c r="QNK30" s="57"/>
      <c r="QNL30" s="57"/>
      <c r="QNM30" s="57"/>
      <c r="QNN30" s="57"/>
      <c r="QNO30" s="57"/>
      <c r="QNP30" s="57"/>
      <c r="QNQ30" s="57"/>
      <c r="QNR30" s="57"/>
      <c r="QNS30" s="57"/>
      <c r="QNT30" s="57"/>
      <c r="QNU30" s="57"/>
      <c r="QNV30" s="57"/>
      <c r="QNW30" s="57"/>
      <c r="QNX30" s="57"/>
      <c r="QNY30" s="57"/>
      <c r="QNZ30" s="57"/>
      <c r="QOA30" s="57"/>
      <c r="QOB30" s="57"/>
      <c r="QOC30" s="57"/>
      <c r="QOD30" s="57"/>
      <c r="QOE30" s="57"/>
      <c r="QOF30" s="57"/>
      <c r="QOG30" s="57"/>
      <c r="QOH30" s="57"/>
      <c r="QOI30" s="57"/>
      <c r="QOJ30" s="57"/>
      <c r="QOK30" s="57"/>
      <c r="QOL30" s="57"/>
      <c r="QOM30" s="57"/>
      <c r="QON30" s="57"/>
      <c r="QOO30" s="57"/>
      <c r="QOP30" s="57"/>
      <c r="QOQ30" s="57"/>
      <c r="QOR30" s="57"/>
      <c r="QOS30" s="57"/>
      <c r="QOT30" s="57"/>
      <c r="QOU30" s="57"/>
      <c r="QOV30" s="57"/>
      <c r="QOW30" s="57"/>
      <c r="QOX30" s="57"/>
      <c r="QOY30" s="57"/>
      <c r="QOZ30" s="57"/>
      <c r="QPA30" s="57"/>
      <c r="QPB30" s="57"/>
      <c r="QPC30" s="57"/>
      <c r="QPD30" s="57"/>
      <c r="QPE30" s="57"/>
      <c r="QPF30" s="57"/>
      <c r="QPG30" s="57"/>
      <c r="QPH30" s="57"/>
      <c r="QPI30" s="57"/>
      <c r="QPJ30" s="57"/>
      <c r="QPK30" s="57"/>
      <c r="QPL30" s="57"/>
      <c r="QPM30" s="57"/>
      <c r="QPN30" s="57"/>
      <c r="QPO30" s="57"/>
      <c r="QPP30" s="57"/>
      <c r="QPQ30" s="57"/>
      <c r="QPR30" s="57"/>
      <c r="QPS30" s="57"/>
      <c r="QPT30" s="57"/>
      <c r="QPU30" s="57"/>
      <c r="QPV30" s="57"/>
      <c r="QPW30" s="57"/>
      <c r="QPX30" s="57"/>
      <c r="QPY30" s="57"/>
      <c r="QPZ30" s="57"/>
      <c r="QQA30" s="57"/>
      <c r="QQB30" s="57"/>
      <c r="QQC30" s="57"/>
      <c r="QQD30" s="57"/>
      <c r="QQE30" s="57"/>
      <c r="QQF30" s="57"/>
      <c r="QQG30" s="57"/>
      <c r="QQH30" s="57"/>
      <c r="QQI30" s="57"/>
      <c r="QQJ30" s="57"/>
      <c r="QQK30" s="57"/>
      <c r="QQL30" s="57"/>
      <c r="QQM30" s="57"/>
      <c r="QQN30" s="57"/>
      <c r="QQO30" s="57"/>
      <c r="QQP30" s="57"/>
      <c r="QQQ30" s="57"/>
      <c r="QQR30" s="57"/>
      <c r="QQS30" s="57"/>
      <c r="QQT30" s="57"/>
      <c r="QQU30" s="57"/>
      <c r="QQV30" s="57"/>
      <c r="QQW30" s="57"/>
      <c r="QQX30" s="57"/>
      <c r="QQY30" s="57"/>
      <c r="QQZ30" s="57"/>
      <c r="QRA30" s="57"/>
      <c r="QRB30" s="57"/>
      <c r="QRC30" s="57"/>
      <c r="QRD30" s="57"/>
      <c r="QRE30" s="57"/>
      <c r="QRF30" s="57"/>
      <c r="QRG30" s="57"/>
      <c r="QRH30" s="57"/>
      <c r="QRI30" s="57"/>
      <c r="QRJ30" s="57"/>
      <c r="QRK30" s="57"/>
      <c r="QRL30" s="57"/>
      <c r="QRM30" s="57"/>
      <c r="QRN30" s="57"/>
      <c r="QRO30" s="57"/>
      <c r="QRP30" s="57"/>
      <c r="QRQ30" s="57"/>
      <c r="QRR30" s="57"/>
      <c r="QRS30" s="57"/>
      <c r="QRT30" s="57"/>
      <c r="QRU30" s="57"/>
      <c r="QRV30" s="57"/>
      <c r="QRW30" s="57"/>
      <c r="QRX30" s="57"/>
      <c r="QRY30" s="57"/>
      <c r="QRZ30" s="57"/>
      <c r="QSA30" s="57"/>
      <c r="QSB30" s="57"/>
      <c r="QSC30" s="57"/>
      <c r="QSD30" s="57"/>
      <c r="QSE30" s="57"/>
      <c r="QSF30" s="57"/>
      <c r="QSG30" s="57"/>
      <c r="QSH30" s="57"/>
      <c r="QSI30" s="57"/>
      <c r="QSJ30" s="57"/>
      <c r="QSK30" s="57"/>
      <c r="QSL30" s="57"/>
      <c r="QSM30" s="57"/>
      <c r="QSN30" s="57"/>
      <c r="QSO30" s="57"/>
      <c r="QSP30" s="57"/>
      <c r="QSQ30" s="57"/>
      <c r="QSR30" s="57"/>
      <c r="QSS30" s="57"/>
      <c r="QST30" s="57"/>
      <c r="QSU30" s="57"/>
      <c r="QSV30" s="57"/>
      <c r="QSW30" s="57"/>
      <c r="QSX30" s="57"/>
      <c r="QSY30" s="57"/>
      <c r="QSZ30" s="57"/>
      <c r="QTA30" s="57"/>
      <c r="QTB30" s="57"/>
      <c r="QTC30" s="57"/>
      <c r="QTD30" s="57"/>
      <c r="QTE30" s="57"/>
      <c r="QTF30" s="57"/>
      <c r="QTG30" s="57"/>
      <c r="QTH30" s="57"/>
      <c r="QTI30" s="57"/>
      <c r="QTJ30" s="57"/>
      <c r="QTK30" s="57"/>
      <c r="QTL30" s="57"/>
      <c r="QTM30" s="57"/>
      <c r="QTN30" s="57"/>
      <c r="QTO30" s="57"/>
      <c r="QTP30" s="57"/>
      <c r="QTQ30" s="57"/>
      <c r="QTR30" s="57"/>
      <c r="QTS30" s="57"/>
      <c r="QTT30" s="57"/>
      <c r="QTU30" s="57"/>
      <c r="QTV30" s="57"/>
      <c r="QTW30" s="57"/>
      <c r="QTX30" s="57"/>
      <c r="QTY30" s="57"/>
      <c r="QTZ30" s="57"/>
      <c r="QUA30" s="57"/>
      <c r="QUB30" s="57"/>
      <c r="QUC30" s="57"/>
      <c r="QUD30" s="57"/>
      <c r="QUE30" s="57"/>
      <c r="QUF30" s="57"/>
      <c r="QUG30" s="57"/>
      <c r="QUH30" s="57"/>
      <c r="QUI30" s="57"/>
      <c r="QUJ30" s="57"/>
      <c r="QUK30" s="57"/>
      <c r="QUL30" s="57"/>
      <c r="QUM30" s="57"/>
      <c r="QUN30" s="57"/>
      <c r="QUO30" s="57"/>
      <c r="QUP30" s="57"/>
      <c r="QUQ30" s="57"/>
      <c r="QUR30" s="57"/>
      <c r="QUS30" s="57"/>
      <c r="QUT30" s="57"/>
      <c r="QUU30" s="57"/>
      <c r="QUV30" s="57"/>
      <c r="QUW30" s="57"/>
      <c r="QUX30" s="57"/>
      <c r="QUY30" s="57"/>
      <c r="QUZ30" s="57"/>
      <c r="QVA30" s="57"/>
      <c r="QVB30" s="57"/>
      <c r="QVC30" s="57"/>
      <c r="QVD30" s="57"/>
      <c r="QVE30" s="57"/>
      <c r="QVF30" s="57"/>
      <c r="QVG30" s="57"/>
      <c r="QVH30" s="57"/>
      <c r="QVI30" s="57"/>
      <c r="QVJ30" s="57"/>
      <c r="QVK30" s="57"/>
      <c r="QVL30" s="57"/>
      <c r="QVM30" s="57"/>
      <c r="QVN30" s="57"/>
      <c r="QVO30" s="57"/>
      <c r="QVP30" s="57"/>
      <c r="QVQ30" s="57"/>
      <c r="QVR30" s="57"/>
      <c r="QVS30" s="57"/>
      <c r="QVT30" s="57"/>
      <c r="QVU30" s="57"/>
      <c r="QVV30" s="57"/>
      <c r="QVW30" s="57"/>
      <c r="QVX30" s="57"/>
      <c r="QVY30" s="57"/>
      <c r="QVZ30" s="57"/>
      <c r="QWA30" s="57"/>
      <c r="QWB30" s="57"/>
      <c r="QWC30" s="57"/>
      <c r="QWD30" s="57"/>
      <c r="QWE30" s="57"/>
      <c r="QWF30" s="57"/>
      <c r="QWG30" s="57"/>
      <c r="QWH30" s="57"/>
      <c r="QWI30" s="57"/>
      <c r="QWJ30" s="57"/>
      <c r="QWK30" s="57"/>
      <c r="QWL30" s="57"/>
      <c r="QWM30" s="57"/>
      <c r="QWN30" s="57"/>
      <c r="QWO30" s="57"/>
      <c r="QWP30" s="57"/>
      <c r="QWQ30" s="57"/>
      <c r="QWR30" s="57"/>
      <c r="QWS30" s="57"/>
      <c r="QWT30" s="57"/>
      <c r="QWU30" s="57"/>
      <c r="QWV30" s="57"/>
      <c r="QWW30" s="57"/>
      <c r="QWX30" s="57"/>
      <c r="QWY30" s="57"/>
      <c r="QWZ30" s="57"/>
      <c r="QXA30" s="57"/>
      <c r="QXB30" s="57"/>
      <c r="QXC30" s="57"/>
      <c r="QXD30" s="57"/>
      <c r="QXE30" s="57"/>
      <c r="QXF30" s="57"/>
      <c r="QXG30" s="57"/>
      <c r="QXH30" s="57"/>
      <c r="QXI30" s="57"/>
      <c r="QXJ30" s="57"/>
      <c r="QXK30" s="57"/>
      <c r="QXL30" s="57"/>
      <c r="QXM30" s="57"/>
      <c r="QXN30" s="57"/>
      <c r="QXO30" s="57"/>
      <c r="QXP30" s="57"/>
      <c r="QXQ30" s="57"/>
      <c r="QXR30" s="57"/>
      <c r="QXS30" s="57"/>
      <c r="QXT30" s="57"/>
      <c r="QXU30" s="57"/>
      <c r="QXV30" s="57"/>
      <c r="QXW30" s="57"/>
      <c r="QXX30" s="57"/>
      <c r="QXY30" s="57"/>
      <c r="QXZ30" s="57"/>
      <c r="QYA30" s="57"/>
      <c r="QYB30" s="57"/>
      <c r="QYC30" s="57"/>
      <c r="QYD30" s="57"/>
      <c r="QYE30" s="57"/>
      <c r="QYF30" s="57"/>
      <c r="QYG30" s="57"/>
      <c r="QYH30" s="57"/>
      <c r="QYI30" s="57"/>
      <c r="QYJ30" s="57"/>
      <c r="QYK30" s="57"/>
      <c r="QYL30" s="57"/>
      <c r="QYM30" s="57"/>
      <c r="QYN30" s="57"/>
      <c r="QYO30" s="57"/>
      <c r="QYP30" s="57"/>
      <c r="QYQ30" s="57"/>
      <c r="QYR30" s="57"/>
      <c r="QYS30" s="57"/>
      <c r="QYT30" s="57"/>
      <c r="QYU30" s="57"/>
      <c r="QYV30" s="57"/>
      <c r="QYW30" s="57"/>
      <c r="QYX30" s="57"/>
      <c r="QYY30" s="57"/>
      <c r="QYZ30" s="57"/>
      <c r="QZA30" s="57"/>
      <c r="QZB30" s="57"/>
      <c r="QZC30" s="57"/>
      <c r="QZD30" s="57"/>
      <c r="QZE30" s="57"/>
      <c r="QZF30" s="57"/>
      <c r="QZG30" s="57"/>
      <c r="QZH30" s="57"/>
      <c r="QZI30" s="57"/>
      <c r="QZJ30" s="57"/>
      <c r="QZK30" s="57"/>
      <c r="QZL30" s="57"/>
      <c r="QZM30" s="57"/>
      <c r="QZN30" s="57"/>
      <c r="QZO30" s="57"/>
      <c r="QZP30" s="57"/>
      <c r="QZQ30" s="57"/>
      <c r="QZR30" s="57"/>
      <c r="QZS30" s="57"/>
      <c r="QZT30" s="57"/>
      <c r="QZU30" s="57"/>
      <c r="QZV30" s="57"/>
      <c r="QZW30" s="57"/>
      <c r="QZX30" s="57"/>
      <c r="QZY30" s="57"/>
      <c r="QZZ30" s="57"/>
      <c r="RAA30" s="57"/>
      <c r="RAB30" s="57"/>
      <c r="RAC30" s="57"/>
      <c r="RAD30" s="57"/>
      <c r="RAE30" s="57"/>
      <c r="RAF30" s="57"/>
      <c r="RAG30" s="57"/>
      <c r="RAH30" s="57"/>
      <c r="RAI30" s="57"/>
      <c r="RAJ30" s="57"/>
      <c r="RAK30" s="57"/>
      <c r="RAL30" s="57"/>
      <c r="RAM30" s="57"/>
      <c r="RAN30" s="57"/>
      <c r="RAO30" s="57"/>
      <c r="RAP30" s="57"/>
      <c r="RAQ30" s="57"/>
      <c r="RAR30" s="57"/>
      <c r="RAS30" s="57"/>
      <c r="RAT30" s="57"/>
      <c r="RAU30" s="57"/>
      <c r="RAV30" s="57"/>
      <c r="RAW30" s="57"/>
      <c r="RAX30" s="57"/>
      <c r="RAY30" s="57"/>
      <c r="RAZ30" s="57"/>
      <c r="RBA30" s="57"/>
      <c r="RBB30" s="57"/>
      <c r="RBC30" s="57"/>
      <c r="RBD30" s="57"/>
      <c r="RBE30" s="57"/>
      <c r="RBF30" s="57"/>
      <c r="RBG30" s="57"/>
      <c r="RBH30" s="57"/>
      <c r="RBI30" s="57"/>
      <c r="RBJ30" s="57"/>
      <c r="RBK30" s="57"/>
      <c r="RBL30" s="57"/>
      <c r="RBM30" s="57"/>
      <c r="RBN30" s="57"/>
      <c r="RBO30" s="57"/>
      <c r="RBP30" s="57"/>
      <c r="RBQ30" s="57"/>
      <c r="RBR30" s="57"/>
      <c r="RBS30" s="57"/>
      <c r="RBT30" s="57"/>
      <c r="RBU30" s="57"/>
      <c r="RBV30" s="57"/>
      <c r="RBW30" s="57"/>
      <c r="RBX30" s="57"/>
      <c r="RBY30" s="57"/>
      <c r="RBZ30" s="57"/>
      <c r="RCA30" s="57"/>
      <c r="RCB30" s="57"/>
      <c r="RCC30" s="57"/>
      <c r="RCD30" s="57"/>
      <c r="RCE30" s="57"/>
      <c r="RCF30" s="57"/>
      <c r="RCG30" s="57"/>
      <c r="RCH30" s="57"/>
      <c r="RCI30" s="57"/>
      <c r="RCJ30" s="57"/>
      <c r="RCK30" s="57"/>
      <c r="RCL30" s="57"/>
      <c r="RCM30" s="57"/>
      <c r="RCN30" s="57"/>
      <c r="RCO30" s="57"/>
      <c r="RCP30" s="57"/>
      <c r="RCQ30" s="57"/>
      <c r="RCR30" s="57"/>
      <c r="RCS30" s="57"/>
      <c r="RCT30" s="57"/>
      <c r="RCU30" s="57"/>
      <c r="RCV30" s="57"/>
      <c r="RCW30" s="57"/>
      <c r="RCX30" s="57"/>
      <c r="RCY30" s="57"/>
      <c r="RCZ30" s="57"/>
      <c r="RDA30" s="57"/>
      <c r="RDB30" s="57"/>
      <c r="RDC30" s="57"/>
      <c r="RDD30" s="57"/>
      <c r="RDE30" s="57"/>
      <c r="RDF30" s="57"/>
      <c r="RDG30" s="57"/>
      <c r="RDH30" s="57"/>
      <c r="RDI30" s="57"/>
      <c r="RDJ30" s="57"/>
      <c r="RDK30" s="57"/>
      <c r="RDL30" s="57"/>
      <c r="RDM30" s="57"/>
      <c r="RDN30" s="57"/>
      <c r="RDO30" s="57"/>
      <c r="RDP30" s="57"/>
      <c r="RDQ30" s="57"/>
      <c r="RDR30" s="57"/>
      <c r="RDS30" s="57"/>
      <c r="RDT30" s="57"/>
      <c r="RDU30" s="57"/>
      <c r="RDV30" s="57"/>
      <c r="RDW30" s="57"/>
      <c r="RDX30" s="57"/>
      <c r="RDY30" s="57"/>
      <c r="RDZ30" s="57"/>
      <c r="REA30" s="57"/>
      <c r="REB30" s="57"/>
      <c r="REC30" s="57"/>
      <c r="RED30" s="57"/>
      <c r="REE30" s="57"/>
      <c r="REF30" s="57"/>
      <c r="REG30" s="57"/>
      <c r="REH30" s="57"/>
      <c r="REI30" s="57"/>
      <c r="REJ30" s="57"/>
      <c r="REK30" s="57"/>
      <c r="REL30" s="57"/>
      <c r="REM30" s="57"/>
      <c r="REN30" s="57"/>
      <c r="REO30" s="57"/>
      <c r="REP30" s="57"/>
      <c r="REQ30" s="57"/>
      <c r="RER30" s="57"/>
      <c r="RES30" s="57"/>
      <c r="RET30" s="57"/>
      <c r="REU30" s="57"/>
      <c r="REV30" s="57"/>
      <c r="REW30" s="57"/>
      <c r="REX30" s="57"/>
      <c r="REY30" s="57"/>
      <c r="REZ30" s="57"/>
      <c r="RFA30" s="57"/>
      <c r="RFB30" s="57"/>
      <c r="RFC30" s="57"/>
      <c r="RFD30" s="57"/>
      <c r="RFE30" s="57"/>
      <c r="RFF30" s="57"/>
      <c r="RFG30" s="57"/>
      <c r="RFH30" s="57"/>
      <c r="RFI30" s="57"/>
      <c r="RFJ30" s="57"/>
      <c r="RFK30" s="57"/>
      <c r="RFL30" s="57"/>
      <c r="RFM30" s="57"/>
      <c r="RFN30" s="57"/>
      <c r="RFO30" s="57"/>
      <c r="RFP30" s="57"/>
      <c r="RFQ30" s="57"/>
      <c r="RFR30" s="57"/>
      <c r="RFS30" s="57"/>
      <c r="RFT30" s="57"/>
      <c r="RFU30" s="57"/>
      <c r="RFV30" s="57"/>
      <c r="RFW30" s="57"/>
      <c r="RFX30" s="57"/>
      <c r="RFY30" s="57"/>
      <c r="RFZ30" s="57"/>
      <c r="RGA30" s="57"/>
      <c r="RGB30" s="57"/>
      <c r="RGC30" s="57"/>
      <c r="RGD30" s="57"/>
      <c r="RGE30" s="57"/>
      <c r="RGF30" s="57"/>
      <c r="RGG30" s="57"/>
      <c r="RGH30" s="57"/>
      <c r="RGI30" s="57"/>
      <c r="RGJ30" s="57"/>
      <c r="RGK30" s="57"/>
      <c r="RGL30" s="57"/>
      <c r="RGM30" s="57"/>
      <c r="RGN30" s="57"/>
      <c r="RGO30" s="57"/>
      <c r="RGP30" s="57"/>
      <c r="RGQ30" s="57"/>
      <c r="RGR30" s="57"/>
      <c r="RGS30" s="57"/>
      <c r="RGT30" s="57"/>
      <c r="RGU30" s="57"/>
      <c r="RGV30" s="57"/>
      <c r="RGW30" s="57"/>
      <c r="RGX30" s="57"/>
      <c r="RGY30" s="57"/>
      <c r="RGZ30" s="57"/>
      <c r="RHA30" s="57"/>
      <c r="RHB30" s="57"/>
      <c r="RHC30" s="57"/>
      <c r="RHD30" s="57"/>
      <c r="RHE30" s="57"/>
      <c r="RHF30" s="57"/>
      <c r="RHG30" s="57"/>
      <c r="RHH30" s="57"/>
      <c r="RHI30" s="57"/>
      <c r="RHJ30" s="57"/>
      <c r="RHK30" s="57"/>
      <c r="RHL30" s="57"/>
      <c r="RHM30" s="57"/>
      <c r="RHN30" s="57"/>
      <c r="RHO30" s="57"/>
      <c r="RHP30" s="57"/>
      <c r="RHQ30" s="57"/>
      <c r="RHR30" s="57"/>
      <c r="RHS30" s="57"/>
      <c r="RHT30" s="57"/>
      <c r="RHU30" s="57"/>
      <c r="RHV30" s="57"/>
      <c r="RHW30" s="57"/>
      <c r="RHX30" s="57"/>
      <c r="RHY30" s="57"/>
      <c r="RHZ30" s="57"/>
      <c r="RIA30" s="57"/>
      <c r="RIB30" s="57"/>
      <c r="RIC30" s="57"/>
      <c r="RID30" s="57"/>
      <c r="RIE30" s="57"/>
      <c r="RIF30" s="57"/>
      <c r="RIG30" s="57"/>
      <c r="RIH30" s="57"/>
      <c r="RII30" s="57"/>
      <c r="RIJ30" s="57"/>
      <c r="RIK30" s="57"/>
      <c r="RIL30" s="57"/>
      <c r="RIM30" s="57"/>
      <c r="RIN30" s="57"/>
      <c r="RIO30" s="57"/>
      <c r="RIP30" s="57"/>
      <c r="RIQ30" s="57"/>
      <c r="RIR30" s="57"/>
      <c r="RIS30" s="57"/>
      <c r="RIT30" s="57"/>
      <c r="RIU30" s="57"/>
      <c r="RIV30" s="57"/>
      <c r="RIW30" s="57"/>
      <c r="RIX30" s="57"/>
      <c r="RIY30" s="57"/>
      <c r="RIZ30" s="57"/>
      <c r="RJA30" s="57"/>
      <c r="RJB30" s="57"/>
      <c r="RJC30" s="57"/>
      <c r="RJD30" s="57"/>
      <c r="RJE30" s="57"/>
      <c r="RJF30" s="57"/>
      <c r="RJG30" s="57"/>
      <c r="RJH30" s="57"/>
      <c r="RJI30" s="57"/>
      <c r="RJJ30" s="57"/>
      <c r="RJK30" s="57"/>
      <c r="RJL30" s="57"/>
      <c r="RJM30" s="57"/>
      <c r="RJN30" s="57"/>
      <c r="RJO30" s="57"/>
      <c r="RJP30" s="57"/>
      <c r="RJQ30" s="57"/>
      <c r="RJR30" s="57"/>
      <c r="RJS30" s="57"/>
      <c r="RJT30" s="57"/>
      <c r="RJU30" s="57"/>
      <c r="RJV30" s="57"/>
      <c r="RJW30" s="57"/>
      <c r="RJX30" s="57"/>
      <c r="RJY30" s="57"/>
      <c r="RJZ30" s="57"/>
      <c r="RKA30" s="57"/>
      <c r="RKB30" s="57"/>
      <c r="RKC30" s="57"/>
      <c r="RKD30" s="57"/>
      <c r="RKE30" s="57"/>
      <c r="RKF30" s="57"/>
      <c r="RKG30" s="57"/>
      <c r="RKH30" s="57"/>
      <c r="RKI30" s="57"/>
      <c r="RKJ30" s="57"/>
      <c r="RKK30" s="57"/>
      <c r="RKL30" s="57"/>
      <c r="RKM30" s="57"/>
      <c r="RKN30" s="57"/>
      <c r="RKO30" s="57"/>
      <c r="RKP30" s="57"/>
      <c r="RKQ30" s="57"/>
      <c r="RKR30" s="57"/>
      <c r="RKS30" s="57"/>
      <c r="RKT30" s="57"/>
      <c r="RKU30" s="57"/>
      <c r="RKV30" s="57"/>
      <c r="RKW30" s="57"/>
      <c r="RKX30" s="57"/>
      <c r="RKY30" s="57"/>
      <c r="RKZ30" s="57"/>
      <c r="RLA30" s="57"/>
      <c r="RLB30" s="57"/>
      <c r="RLC30" s="57"/>
      <c r="RLD30" s="57"/>
      <c r="RLE30" s="57"/>
      <c r="RLF30" s="57"/>
      <c r="RLG30" s="57"/>
      <c r="RLH30" s="57"/>
      <c r="RLI30" s="57"/>
      <c r="RLJ30" s="57"/>
      <c r="RLK30" s="57"/>
      <c r="RLL30" s="57"/>
      <c r="RLM30" s="57"/>
      <c r="RLN30" s="57"/>
      <c r="RLO30" s="57"/>
      <c r="RLP30" s="57"/>
      <c r="RLQ30" s="57"/>
      <c r="RLR30" s="57"/>
      <c r="RLS30" s="57"/>
      <c r="RLT30" s="57"/>
      <c r="RLU30" s="57"/>
      <c r="RLV30" s="57"/>
      <c r="RLW30" s="57"/>
      <c r="RLX30" s="57"/>
      <c r="RLY30" s="57"/>
      <c r="RLZ30" s="57"/>
      <c r="RMA30" s="57"/>
      <c r="RMB30" s="57"/>
      <c r="RMC30" s="57"/>
      <c r="RMD30" s="57"/>
      <c r="RME30" s="57"/>
      <c r="RMF30" s="57"/>
      <c r="RMG30" s="57"/>
      <c r="RMH30" s="57"/>
      <c r="RMI30" s="57"/>
      <c r="RMJ30" s="57"/>
      <c r="RMK30" s="57"/>
      <c r="RML30" s="57"/>
      <c r="RMM30" s="57"/>
      <c r="RMN30" s="57"/>
      <c r="RMO30" s="57"/>
      <c r="RMP30" s="57"/>
      <c r="RMQ30" s="57"/>
      <c r="RMR30" s="57"/>
      <c r="RMS30" s="57"/>
      <c r="RMT30" s="57"/>
      <c r="RMU30" s="57"/>
      <c r="RMV30" s="57"/>
      <c r="RMW30" s="57"/>
      <c r="RMX30" s="57"/>
      <c r="RMY30" s="57"/>
      <c r="RMZ30" s="57"/>
      <c r="RNA30" s="57"/>
      <c r="RNB30" s="57"/>
      <c r="RNC30" s="57"/>
      <c r="RND30" s="57"/>
      <c r="RNE30" s="57"/>
      <c r="RNF30" s="57"/>
      <c r="RNG30" s="57"/>
      <c r="RNH30" s="57"/>
      <c r="RNI30" s="57"/>
      <c r="RNJ30" s="57"/>
      <c r="RNK30" s="57"/>
      <c r="RNL30" s="57"/>
      <c r="RNM30" s="57"/>
      <c r="RNN30" s="57"/>
      <c r="RNO30" s="57"/>
      <c r="RNP30" s="57"/>
      <c r="RNQ30" s="57"/>
      <c r="RNR30" s="57"/>
      <c r="RNS30" s="57"/>
      <c r="RNT30" s="57"/>
      <c r="RNU30" s="57"/>
      <c r="RNV30" s="57"/>
      <c r="RNW30" s="57"/>
      <c r="RNX30" s="57"/>
      <c r="RNY30" s="57"/>
      <c r="RNZ30" s="57"/>
      <c r="ROA30" s="57"/>
      <c r="ROB30" s="57"/>
      <c r="ROC30" s="57"/>
      <c r="ROD30" s="57"/>
      <c r="ROE30" s="57"/>
      <c r="ROF30" s="57"/>
      <c r="ROG30" s="57"/>
      <c r="ROH30" s="57"/>
      <c r="ROI30" s="57"/>
      <c r="ROJ30" s="57"/>
      <c r="ROK30" s="57"/>
      <c r="ROL30" s="57"/>
      <c r="ROM30" s="57"/>
      <c r="RON30" s="57"/>
      <c r="ROO30" s="57"/>
      <c r="ROP30" s="57"/>
      <c r="ROQ30" s="57"/>
      <c r="ROR30" s="57"/>
      <c r="ROS30" s="57"/>
      <c r="ROT30" s="57"/>
      <c r="ROU30" s="57"/>
      <c r="ROV30" s="57"/>
      <c r="ROW30" s="57"/>
      <c r="ROX30" s="57"/>
      <c r="ROY30" s="57"/>
      <c r="ROZ30" s="57"/>
      <c r="RPA30" s="57"/>
      <c r="RPB30" s="57"/>
      <c r="RPC30" s="57"/>
      <c r="RPD30" s="57"/>
      <c r="RPE30" s="57"/>
      <c r="RPF30" s="57"/>
      <c r="RPG30" s="57"/>
      <c r="RPH30" s="57"/>
      <c r="RPI30" s="57"/>
      <c r="RPJ30" s="57"/>
      <c r="RPK30" s="57"/>
      <c r="RPL30" s="57"/>
      <c r="RPM30" s="57"/>
      <c r="RPN30" s="57"/>
      <c r="RPO30" s="57"/>
      <c r="RPP30" s="57"/>
      <c r="RPQ30" s="57"/>
      <c r="RPR30" s="57"/>
      <c r="RPS30" s="57"/>
      <c r="RPT30" s="57"/>
      <c r="RPU30" s="57"/>
      <c r="RPV30" s="57"/>
      <c r="RPW30" s="57"/>
      <c r="RPX30" s="57"/>
      <c r="RPY30" s="57"/>
      <c r="RPZ30" s="57"/>
      <c r="RQA30" s="57"/>
      <c r="RQB30" s="57"/>
      <c r="RQC30" s="57"/>
      <c r="RQD30" s="57"/>
      <c r="RQE30" s="57"/>
      <c r="RQF30" s="57"/>
      <c r="RQG30" s="57"/>
      <c r="RQH30" s="57"/>
      <c r="RQI30" s="57"/>
      <c r="RQJ30" s="57"/>
      <c r="RQK30" s="57"/>
      <c r="RQL30" s="57"/>
      <c r="RQM30" s="57"/>
      <c r="RQN30" s="57"/>
      <c r="RQO30" s="57"/>
      <c r="RQP30" s="57"/>
      <c r="RQQ30" s="57"/>
      <c r="RQR30" s="57"/>
      <c r="RQS30" s="57"/>
      <c r="RQT30" s="57"/>
      <c r="RQU30" s="57"/>
      <c r="RQV30" s="57"/>
      <c r="RQW30" s="57"/>
      <c r="RQX30" s="57"/>
      <c r="RQY30" s="57"/>
      <c r="RQZ30" s="57"/>
      <c r="RRA30" s="57"/>
      <c r="RRB30" s="57"/>
      <c r="RRC30" s="57"/>
      <c r="RRD30" s="57"/>
      <c r="RRE30" s="57"/>
      <c r="RRF30" s="57"/>
      <c r="RRG30" s="57"/>
      <c r="RRH30" s="57"/>
      <c r="RRI30" s="57"/>
      <c r="RRJ30" s="57"/>
      <c r="RRK30" s="57"/>
      <c r="RRL30" s="57"/>
      <c r="RRM30" s="57"/>
      <c r="RRN30" s="57"/>
      <c r="RRO30" s="57"/>
      <c r="RRP30" s="57"/>
      <c r="RRQ30" s="57"/>
      <c r="RRR30" s="57"/>
      <c r="RRS30" s="57"/>
      <c r="RRT30" s="57"/>
      <c r="RRU30" s="57"/>
      <c r="RRV30" s="57"/>
      <c r="RRW30" s="57"/>
      <c r="RRX30" s="57"/>
      <c r="RRY30" s="57"/>
      <c r="RRZ30" s="57"/>
      <c r="RSA30" s="57"/>
      <c r="RSB30" s="57"/>
      <c r="RSC30" s="57"/>
      <c r="RSD30" s="57"/>
      <c r="RSE30" s="57"/>
      <c r="RSF30" s="57"/>
      <c r="RSG30" s="57"/>
      <c r="RSH30" s="57"/>
      <c r="RSI30" s="57"/>
      <c r="RSJ30" s="57"/>
      <c r="RSK30" s="57"/>
      <c r="RSL30" s="57"/>
      <c r="RSM30" s="57"/>
      <c r="RSN30" s="57"/>
      <c r="RSO30" s="57"/>
      <c r="RSP30" s="57"/>
      <c r="RSQ30" s="57"/>
      <c r="RSR30" s="57"/>
      <c r="RSS30" s="57"/>
      <c r="RST30" s="57"/>
      <c r="RSU30" s="57"/>
      <c r="RSV30" s="57"/>
      <c r="RSW30" s="57"/>
      <c r="RSX30" s="57"/>
      <c r="RSY30" s="57"/>
      <c r="RSZ30" s="57"/>
      <c r="RTA30" s="57"/>
      <c r="RTB30" s="57"/>
      <c r="RTC30" s="57"/>
      <c r="RTD30" s="57"/>
      <c r="RTE30" s="57"/>
      <c r="RTF30" s="57"/>
      <c r="RTG30" s="57"/>
      <c r="RTH30" s="57"/>
      <c r="RTI30" s="57"/>
      <c r="RTJ30" s="57"/>
      <c r="RTK30" s="57"/>
      <c r="RTL30" s="57"/>
      <c r="RTM30" s="57"/>
      <c r="RTN30" s="57"/>
      <c r="RTO30" s="57"/>
      <c r="RTP30" s="57"/>
      <c r="RTQ30" s="57"/>
      <c r="RTR30" s="57"/>
      <c r="RTS30" s="57"/>
      <c r="RTT30" s="57"/>
      <c r="RTU30" s="57"/>
      <c r="RTV30" s="57"/>
      <c r="RTW30" s="57"/>
      <c r="RTX30" s="57"/>
      <c r="RTY30" s="57"/>
      <c r="RTZ30" s="57"/>
      <c r="RUA30" s="57"/>
      <c r="RUB30" s="57"/>
      <c r="RUC30" s="57"/>
      <c r="RUD30" s="57"/>
      <c r="RUE30" s="57"/>
      <c r="RUF30" s="57"/>
      <c r="RUG30" s="57"/>
      <c r="RUH30" s="57"/>
      <c r="RUI30" s="57"/>
      <c r="RUJ30" s="57"/>
      <c r="RUK30" s="57"/>
      <c r="RUL30" s="57"/>
      <c r="RUM30" s="57"/>
      <c r="RUN30" s="57"/>
      <c r="RUO30" s="57"/>
      <c r="RUP30" s="57"/>
      <c r="RUQ30" s="57"/>
      <c r="RUR30" s="57"/>
      <c r="RUS30" s="57"/>
      <c r="RUT30" s="57"/>
      <c r="RUU30" s="57"/>
      <c r="RUV30" s="57"/>
      <c r="RUW30" s="57"/>
      <c r="RUX30" s="57"/>
      <c r="RUY30" s="57"/>
      <c r="RUZ30" s="57"/>
      <c r="RVA30" s="57"/>
      <c r="RVB30" s="57"/>
      <c r="RVC30" s="57"/>
      <c r="RVD30" s="57"/>
      <c r="RVE30" s="57"/>
      <c r="RVF30" s="57"/>
      <c r="RVG30" s="57"/>
      <c r="RVH30" s="57"/>
      <c r="RVI30" s="57"/>
      <c r="RVJ30" s="57"/>
      <c r="RVK30" s="57"/>
      <c r="RVL30" s="57"/>
      <c r="RVM30" s="57"/>
      <c r="RVN30" s="57"/>
      <c r="RVO30" s="57"/>
      <c r="RVP30" s="57"/>
      <c r="RVQ30" s="57"/>
      <c r="RVR30" s="57"/>
      <c r="RVS30" s="57"/>
      <c r="RVT30" s="57"/>
      <c r="RVU30" s="57"/>
      <c r="RVV30" s="57"/>
      <c r="RVW30" s="57"/>
      <c r="RVX30" s="57"/>
      <c r="RVY30" s="57"/>
      <c r="RVZ30" s="57"/>
      <c r="RWA30" s="57"/>
      <c r="RWB30" s="57"/>
      <c r="RWC30" s="57"/>
      <c r="RWD30" s="57"/>
      <c r="RWE30" s="57"/>
      <c r="RWF30" s="57"/>
      <c r="RWG30" s="57"/>
      <c r="RWH30" s="57"/>
      <c r="RWI30" s="57"/>
      <c r="RWJ30" s="57"/>
      <c r="RWK30" s="57"/>
      <c r="RWL30" s="57"/>
      <c r="RWM30" s="57"/>
      <c r="RWN30" s="57"/>
      <c r="RWO30" s="57"/>
      <c r="RWP30" s="57"/>
      <c r="RWQ30" s="57"/>
      <c r="RWR30" s="57"/>
      <c r="RWS30" s="57"/>
      <c r="RWT30" s="57"/>
      <c r="RWU30" s="57"/>
      <c r="RWV30" s="57"/>
      <c r="RWW30" s="57"/>
      <c r="RWX30" s="57"/>
      <c r="RWY30" s="57"/>
      <c r="RWZ30" s="57"/>
      <c r="RXA30" s="57"/>
      <c r="RXB30" s="57"/>
      <c r="RXC30" s="57"/>
      <c r="RXD30" s="57"/>
      <c r="RXE30" s="57"/>
      <c r="RXF30" s="57"/>
      <c r="RXG30" s="57"/>
      <c r="RXH30" s="57"/>
      <c r="RXI30" s="57"/>
      <c r="RXJ30" s="57"/>
      <c r="RXK30" s="57"/>
      <c r="RXL30" s="57"/>
      <c r="RXM30" s="57"/>
      <c r="RXN30" s="57"/>
      <c r="RXO30" s="57"/>
      <c r="RXP30" s="57"/>
      <c r="RXQ30" s="57"/>
      <c r="RXR30" s="57"/>
      <c r="RXS30" s="57"/>
      <c r="RXT30" s="57"/>
      <c r="RXU30" s="57"/>
      <c r="RXV30" s="57"/>
      <c r="RXW30" s="57"/>
      <c r="RXX30" s="57"/>
      <c r="RXY30" s="57"/>
      <c r="RXZ30" s="57"/>
      <c r="RYA30" s="57"/>
      <c r="RYB30" s="57"/>
      <c r="RYC30" s="57"/>
      <c r="RYD30" s="57"/>
      <c r="RYE30" s="57"/>
      <c r="RYF30" s="57"/>
      <c r="RYG30" s="57"/>
      <c r="RYH30" s="57"/>
      <c r="RYI30" s="57"/>
      <c r="RYJ30" s="57"/>
      <c r="RYK30" s="57"/>
      <c r="RYL30" s="57"/>
      <c r="RYM30" s="57"/>
      <c r="RYN30" s="57"/>
      <c r="RYO30" s="57"/>
      <c r="RYP30" s="57"/>
      <c r="RYQ30" s="57"/>
      <c r="RYR30" s="57"/>
      <c r="RYS30" s="57"/>
      <c r="RYT30" s="57"/>
      <c r="RYU30" s="57"/>
      <c r="RYV30" s="57"/>
      <c r="RYW30" s="57"/>
      <c r="RYX30" s="57"/>
      <c r="RYY30" s="57"/>
      <c r="RYZ30" s="57"/>
      <c r="RZA30" s="57"/>
      <c r="RZB30" s="57"/>
      <c r="RZC30" s="57"/>
      <c r="RZD30" s="57"/>
      <c r="RZE30" s="57"/>
      <c r="RZF30" s="57"/>
      <c r="RZG30" s="57"/>
      <c r="RZH30" s="57"/>
      <c r="RZI30" s="57"/>
      <c r="RZJ30" s="57"/>
      <c r="RZK30" s="57"/>
      <c r="RZL30" s="57"/>
      <c r="RZM30" s="57"/>
      <c r="RZN30" s="57"/>
      <c r="RZO30" s="57"/>
      <c r="RZP30" s="57"/>
      <c r="RZQ30" s="57"/>
      <c r="RZR30" s="57"/>
      <c r="RZS30" s="57"/>
      <c r="RZT30" s="57"/>
      <c r="RZU30" s="57"/>
      <c r="RZV30" s="57"/>
      <c r="RZW30" s="57"/>
      <c r="RZX30" s="57"/>
      <c r="RZY30" s="57"/>
      <c r="RZZ30" s="57"/>
      <c r="SAA30" s="57"/>
      <c r="SAB30" s="57"/>
      <c r="SAC30" s="57"/>
      <c r="SAD30" s="57"/>
      <c r="SAE30" s="57"/>
      <c r="SAF30" s="57"/>
      <c r="SAG30" s="57"/>
      <c r="SAH30" s="57"/>
      <c r="SAI30" s="57"/>
      <c r="SAJ30" s="57"/>
      <c r="SAK30" s="57"/>
      <c r="SAL30" s="57"/>
      <c r="SAM30" s="57"/>
      <c r="SAN30" s="57"/>
      <c r="SAO30" s="57"/>
      <c r="SAP30" s="57"/>
      <c r="SAQ30" s="57"/>
      <c r="SAR30" s="57"/>
      <c r="SAS30" s="57"/>
      <c r="SAT30" s="57"/>
      <c r="SAU30" s="57"/>
      <c r="SAV30" s="57"/>
      <c r="SAW30" s="57"/>
      <c r="SAX30" s="57"/>
      <c r="SAY30" s="57"/>
      <c r="SAZ30" s="57"/>
      <c r="SBA30" s="57"/>
      <c r="SBB30" s="57"/>
      <c r="SBC30" s="57"/>
      <c r="SBD30" s="57"/>
      <c r="SBE30" s="57"/>
      <c r="SBF30" s="57"/>
      <c r="SBG30" s="57"/>
      <c r="SBH30" s="57"/>
      <c r="SBI30" s="57"/>
      <c r="SBJ30" s="57"/>
      <c r="SBK30" s="57"/>
      <c r="SBL30" s="57"/>
      <c r="SBM30" s="57"/>
      <c r="SBN30" s="57"/>
      <c r="SBO30" s="57"/>
      <c r="SBP30" s="57"/>
      <c r="SBQ30" s="57"/>
      <c r="SBR30" s="57"/>
      <c r="SBS30" s="57"/>
      <c r="SBT30" s="57"/>
      <c r="SBU30" s="57"/>
      <c r="SBV30" s="57"/>
      <c r="SBW30" s="57"/>
      <c r="SBX30" s="57"/>
      <c r="SBY30" s="57"/>
      <c r="SBZ30" s="57"/>
      <c r="SCA30" s="57"/>
      <c r="SCB30" s="57"/>
      <c r="SCC30" s="57"/>
      <c r="SCD30" s="57"/>
      <c r="SCE30" s="57"/>
      <c r="SCF30" s="57"/>
      <c r="SCG30" s="57"/>
      <c r="SCH30" s="57"/>
      <c r="SCI30" s="57"/>
      <c r="SCJ30" s="57"/>
      <c r="SCK30" s="57"/>
      <c r="SCL30" s="57"/>
      <c r="SCM30" s="57"/>
      <c r="SCN30" s="57"/>
      <c r="SCO30" s="57"/>
      <c r="SCP30" s="57"/>
      <c r="SCQ30" s="57"/>
      <c r="SCR30" s="57"/>
      <c r="SCS30" s="57"/>
      <c r="SCT30" s="57"/>
      <c r="SCU30" s="57"/>
      <c r="SCV30" s="57"/>
      <c r="SCW30" s="57"/>
      <c r="SCX30" s="57"/>
      <c r="SCY30" s="57"/>
      <c r="SCZ30" s="57"/>
      <c r="SDA30" s="57"/>
      <c r="SDB30" s="57"/>
      <c r="SDC30" s="57"/>
      <c r="SDD30" s="57"/>
      <c r="SDE30" s="57"/>
      <c r="SDF30" s="57"/>
      <c r="SDG30" s="57"/>
      <c r="SDH30" s="57"/>
      <c r="SDI30" s="57"/>
      <c r="SDJ30" s="57"/>
      <c r="SDK30" s="57"/>
      <c r="SDL30" s="57"/>
      <c r="SDM30" s="57"/>
      <c r="SDN30" s="57"/>
      <c r="SDO30" s="57"/>
      <c r="SDP30" s="57"/>
      <c r="SDQ30" s="57"/>
      <c r="SDR30" s="57"/>
      <c r="SDS30" s="57"/>
      <c r="SDT30" s="57"/>
      <c r="SDU30" s="57"/>
      <c r="SDV30" s="57"/>
      <c r="SDW30" s="57"/>
      <c r="SDX30" s="57"/>
      <c r="SDY30" s="57"/>
      <c r="SDZ30" s="57"/>
      <c r="SEA30" s="57"/>
      <c r="SEB30" s="57"/>
      <c r="SEC30" s="57"/>
      <c r="SED30" s="57"/>
      <c r="SEE30" s="57"/>
      <c r="SEF30" s="57"/>
      <c r="SEG30" s="57"/>
      <c r="SEH30" s="57"/>
      <c r="SEI30" s="57"/>
      <c r="SEJ30" s="57"/>
      <c r="SEK30" s="57"/>
      <c r="SEL30" s="57"/>
      <c r="SEM30" s="57"/>
      <c r="SEN30" s="57"/>
      <c r="SEO30" s="57"/>
      <c r="SEP30" s="57"/>
      <c r="SEQ30" s="57"/>
      <c r="SER30" s="57"/>
      <c r="SES30" s="57"/>
      <c r="SET30" s="57"/>
      <c r="SEU30" s="57"/>
      <c r="SEV30" s="57"/>
      <c r="SEW30" s="57"/>
      <c r="SEX30" s="57"/>
      <c r="SEY30" s="57"/>
      <c r="SEZ30" s="57"/>
      <c r="SFA30" s="57"/>
      <c r="SFB30" s="57"/>
      <c r="SFC30" s="57"/>
      <c r="SFD30" s="57"/>
      <c r="SFE30" s="57"/>
      <c r="SFF30" s="57"/>
      <c r="SFG30" s="57"/>
      <c r="SFH30" s="57"/>
      <c r="SFI30" s="57"/>
      <c r="SFJ30" s="57"/>
      <c r="SFK30" s="57"/>
      <c r="SFL30" s="57"/>
      <c r="SFM30" s="57"/>
      <c r="SFN30" s="57"/>
      <c r="SFO30" s="57"/>
      <c r="SFP30" s="57"/>
      <c r="SFQ30" s="57"/>
      <c r="SFR30" s="57"/>
      <c r="SFS30" s="57"/>
      <c r="SFT30" s="57"/>
      <c r="SFU30" s="57"/>
      <c r="SFV30" s="57"/>
      <c r="SFW30" s="57"/>
      <c r="SFX30" s="57"/>
      <c r="SFY30" s="57"/>
      <c r="SFZ30" s="57"/>
      <c r="SGA30" s="57"/>
      <c r="SGB30" s="57"/>
      <c r="SGC30" s="57"/>
      <c r="SGD30" s="57"/>
      <c r="SGE30" s="57"/>
      <c r="SGF30" s="57"/>
      <c r="SGG30" s="57"/>
      <c r="SGH30" s="57"/>
      <c r="SGI30" s="57"/>
      <c r="SGJ30" s="57"/>
      <c r="SGK30" s="57"/>
      <c r="SGL30" s="57"/>
      <c r="SGM30" s="57"/>
      <c r="SGN30" s="57"/>
      <c r="SGO30" s="57"/>
      <c r="SGP30" s="57"/>
      <c r="SGQ30" s="57"/>
      <c r="SGR30" s="57"/>
      <c r="SGS30" s="57"/>
      <c r="SGT30" s="57"/>
      <c r="SGU30" s="57"/>
      <c r="SGV30" s="57"/>
      <c r="SGW30" s="57"/>
      <c r="SGX30" s="57"/>
      <c r="SGY30" s="57"/>
      <c r="SGZ30" s="57"/>
      <c r="SHA30" s="57"/>
      <c r="SHB30" s="57"/>
      <c r="SHC30" s="57"/>
      <c r="SHD30" s="57"/>
      <c r="SHE30" s="57"/>
      <c r="SHF30" s="57"/>
      <c r="SHG30" s="57"/>
      <c r="SHH30" s="57"/>
      <c r="SHI30" s="57"/>
      <c r="SHJ30" s="57"/>
      <c r="SHK30" s="57"/>
      <c r="SHL30" s="57"/>
      <c r="SHM30" s="57"/>
      <c r="SHN30" s="57"/>
      <c r="SHO30" s="57"/>
      <c r="SHP30" s="57"/>
      <c r="SHQ30" s="57"/>
      <c r="SHR30" s="57"/>
      <c r="SHS30" s="57"/>
      <c r="SHT30" s="57"/>
      <c r="SHU30" s="57"/>
      <c r="SHV30" s="57"/>
      <c r="SHW30" s="57"/>
      <c r="SHX30" s="57"/>
      <c r="SHY30" s="57"/>
      <c r="SHZ30" s="57"/>
      <c r="SIA30" s="57"/>
      <c r="SIB30" s="57"/>
      <c r="SIC30" s="57"/>
      <c r="SID30" s="57"/>
      <c r="SIE30" s="57"/>
      <c r="SIF30" s="57"/>
      <c r="SIG30" s="57"/>
      <c r="SIH30" s="57"/>
      <c r="SII30" s="57"/>
      <c r="SIJ30" s="57"/>
      <c r="SIK30" s="57"/>
      <c r="SIL30" s="57"/>
      <c r="SIM30" s="57"/>
      <c r="SIN30" s="57"/>
      <c r="SIO30" s="57"/>
      <c r="SIP30" s="57"/>
      <c r="SIQ30" s="57"/>
      <c r="SIR30" s="57"/>
      <c r="SIS30" s="57"/>
      <c r="SIT30" s="57"/>
      <c r="SIU30" s="57"/>
      <c r="SIV30" s="57"/>
      <c r="SIW30" s="57"/>
      <c r="SIX30" s="57"/>
      <c r="SIY30" s="57"/>
      <c r="SIZ30" s="57"/>
      <c r="SJA30" s="57"/>
      <c r="SJB30" s="57"/>
      <c r="SJC30" s="57"/>
      <c r="SJD30" s="57"/>
      <c r="SJE30" s="57"/>
      <c r="SJF30" s="57"/>
      <c r="SJG30" s="57"/>
      <c r="SJH30" s="57"/>
      <c r="SJI30" s="57"/>
      <c r="SJJ30" s="57"/>
      <c r="SJK30" s="57"/>
      <c r="SJL30" s="57"/>
      <c r="SJM30" s="57"/>
      <c r="SJN30" s="57"/>
      <c r="SJO30" s="57"/>
      <c r="SJP30" s="57"/>
      <c r="SJQ30" s="57"/>
      <c r="SJR30" s="57"/>
      <c r="SJS30" s="57"/>
      <c r="SJT30" s="57"/>
      <c r="SJU30" s="57"/>
      <c r="SJV30" s="57"/>
      <c r="SJW30" s="57"/>
      <c r="SJX30" s="57"/>
      <c r="SJY30" s="57"/>
      <c r="SJZ30" s="57"/>
      <c r="SKA30" s="57"/>
      <c r="SKB30" s="57"/>
      <c r="SKC30" s="57"/>
      <c r="SKD30" s="57"/>
      <c r="SKE30" s="57"/>
      <c r="SKF30" s="57"/>
      <c r="SKG30" s="57"/>
      <c r="SKH30" s="57"/>
      <c r="SKI30" s="57"/>
      <c r="SKJ30" s="57"/>
      <c r="SKK30" s="57"/>
      <c r="SKL30" s="57"/>
      <c r="SKM30" s="57"/>
      <c r="SKN30" s="57"/>
      <c r="SKO30" s="57"/>
      <c r="SKP30" s="57"/>
      <c r="SKQ30" s="57"/>
      <c r="SKR30" s="57"/>
      <c r="SKS30" s="57"/>
      <c r="SKT30" s="57"/>
      <c r="SKU30" s="57"/>
      <c r="SKV30" s="57"/>
      <c r="SKW30" s="57"/>
      <c r="SKX30" s="57"/>
      <c r="SKY30" s="57"/>
      <c r="SKZ30" s="57"/>
      <c r="SLA30" s="57"/>
      <c r="SLB30" s="57"/>
      <c r="SLC30" s="57"/>
      <c r="SLD30" s="57"/>
      <c r="SLE30" s="57"/>
      <c r="SLF30" s="57"/>
      <c r="SLG30" s="57"/>
      <c r="SLH30" s="57"/>
      <c r="SLI30" s="57"/>
      <c r="SLJ30" s="57"/>
      <c r="SLK30" s="57"/>
      <c r="SLL30" s="57"/>
      <c r="SLM30" s="57"/>
      <c r="SLN30" s="57"/>
      <c r="SLO30" s="57"/>
      <c r="SLP30" s="57"/>
      <c r="SLQ30" s="57"/>
      <c r="SLR30" s="57"/>
      <c r="SLS30" s="57"/>
      <c r="SLT30" s="57"/>
      <c r="SLU30" s="57"/>
      <c r="SLV30" s="57"/>
      <c r="SLW30" s="57"/>
      <c r="SLX30" s="57"/>
      <c r="SLY30" s="57"/>
      <c r="SLZ30" s="57"/>
      <c r="SMA30" s="57"/>
      <c r="SMB30" s="57"/>
      <c r="SMC30" s="57"/>
      <c r="SMD30" s="57"/>
      <c r="SME30" s="57"/>
      <c r="SMF30" s="57"/>
      <c r="SMG30" s="57"/>
      <c r="SMH30" s="57"/>
      <c r="SMI30" s="57"/>
      <c r="SMJ30" s="57"/>
      <c r="SMK30" s="57"/>
      <c r="SML30" s="57"/>
      <c r="SMM30" s="57"/>
      <c r="SMN30" s="57"/>
      <c r="SMO30" s="57"/>
      <c r="SMP30" s="57"/>
      <c r="SMQ30" s="57"/>
      <c r="SMR30" s="57"/>
      <c r="SMS30" s="57"/>
      <c r="SMT30" s="57"/>
      <c r="SMU30" s="57"/>
      <c r="SMV30" s="57"/>
      <c r="SMW30" s="57"/>
      <c r="SMX30" s="57"/>
      <c r="SMY30" s="57"/>
      <c r="SMZ30" s="57"/>
      <c r="SNA30" s="57"/>
      <c r="SNB30" s="57"/>
      <c r="SNC30" s="57"/>
      <c r="SND30" s="57"/>
      <c r="SNE30" s="57"/>
      <c r="SNF30" s="57"/>
      <c r="SNG30" s="57"/>
      <c r="SNH30" s="57"/>
      <c r="SNI30" s="57"/>
      <c r="SNJ30" s="57"/>
      <c r="SNK30" s="57"/>
      <c r="SNL30" s="57"/>
      <c r="SNM30" s="57"/>
      <c r="SNN30" s="57"/>
      <c r="SNO30" s="57"/>
      <c r="SNP30" s="57"/>
      <c r="SNQ30" s="57"/>
      <c r="SNR30" s="57"/>
      <c r="SNS30" s="57"/>
      <c r="SNT30" s="57"/>
      <c r="SNU30" s="57"/>
      <c r="SNV30" s="57"/>
      <c r="SNW30" s="57"/>
      <c r="SNX30" s="57"/>
      <c r="SNY30" s="57"/>
      <c r="SNZ30" s="57"/>
      <c r="SOA30" s="57"/>
      <c r="SOB30" s="57"/>
      <c r="SOC30" s="57"/>
      <c r="SOD30" s="57"/>
      <c r="SOE30" s="57"/>
      <c r="SOF30" s="57"/>
      <c r="SOG30" s="57"/>
      <c r="SOH30" s="57"/>
      <c r="SOI30" s="57"/>
      <c r="SOJ30" s="57"/>
      <c r="SOK30" s="57"/>
      <c r="SOL30" s="57"/>
      <c r="SOM30" s="57"/>
      <c r="SON30" s="57"/>
      <c r="SOO30" s="57"/>
      <c r="SOP30" s="57"/>
      <c r="SOQ30" s="57"/>
      <c r="SOR30" s="57"/>
      <c r="SOS30" s="57"/>
      <c r="SOT30" s="57"/>
      <c r="SOU30" s="57"/>
      <c r="SOV30" s="57"/>
      <c r="SOW30" s="57"/>
      <c r="SOX30" s="57"/>
      <c r="SOY30" s="57"/>
      <c r="SOZ30" s="57"/>
      <c r="SPA30" s="57"/>
      <c r="SPB30" s="57"/>
      <c r="SPC30" s="57"/>
      <c r="SPD30" s="57"/>
      <c r="SPE30" s="57"/>
      <c r="SPF30" s="57"/>
      <c r="SPG30" s="57"/>
      <c r="SPH30" s="57"/>
      <c r="SPI30" s="57"/>
      <c r="SPJ30" s="57"/>
      <c r="SPK30" s="57"/>
      <c r="SPL30" s="57"/>
      <c r="SPM30" s="57"/>
      <c r="SPN30" s="57"/>
      <c r="SPO30" s="57"/>
      <c r="SPP30" s="57"/>
      <c r="SPQ30" s="57"/>
      <c r="SPR30" s="57"/>
      <c r="SPS30" s="57"/>
      <c r="SPT30" s="57"/>
      <c r="SPU30" s="57"/>
      <c r="SPV30" s="57"/>
      <c r="SPW30" s="57"/>
      <c r="SPX30" s="57"/>
      <c r="SPY30" s="57"/>
      <c r="SPZ30" s="57"/>
      <c r="SQA30" s="57"/>
      <c r="SQB30" s="57"/>
      <c r="SQC30" s="57"/>
      <c r="SQD30" s="57"/>
      <c r="SQE30" s="57"/>
      <c r="SQF30" s="57"/>
      <c r="SQG30" s="57"/>
      <c r="SQH30" s="57"/>
      <c r="SQI30" s="57"/>
      <c r="SQJ30" s="57"/>
      <c r="SQK30" s="57"/>
      <c r="SQL30" s="57"/>
      <c r="SQM30" s="57"/>
      <c r="SQN30" s="57"/>
      <c r="SQO30" s="57"/>
      <c r="SQP30" s="57"/>
      <c r="SQQ30" s="57"/>
      <c r="SQR30" s="57"/>
      <c r="SQS30" s="57"/>
      <c r="SQT30" s="57"/>
      <c r="SQU30" s="57"/>
      <c r="SQV30" s="57"/>
      <c r="SQW30" s="57"/>
      <c r="SQX30" s="57"/>
      <c r="SQY30" s="57"/>
      <c r="SQZ30" s="57"/>
      <c r="SRA30" s="57"/>
      <c r="SRB30" s="57"/>
      <c r="SRC30" s="57"/>
      <c r="SRD30" s="57"/>
      <c r="SRE30" s="57"/>
      <c r="SRF30" s="57"/>
      <c r="SRG30" s="57"/>
      <c r="SRH30" s="57"/>
      <c r="SRI30" s="57"/>
      <c r="SRJ30" s="57"/>
      <c r="SRK30" s="57"/>
      <c r="SRL30" s="57"/>
      <c r="SRM30" s="57"/>
      <c r="SRN30" s="57"/>
      <c r="SRO30" s="57"/>
      <c r="SRP30" s="57"/>
      <c r="SRQ30" s="57"/>
      <c r="SRR30" s="57"/>
      <c r="SRS30" s="57"/>
      <c r="SRT30" s="57"/>
      <c r="SRU30" s="57"/>
      <c r="SRV30" s="57"/>
      <c r="SRW30" s="57"/>
      <c r="SRX30" s="57"/>
      <c r="SRY30" s="57"/>
      <c r="SRZ30" s="57"/>
      <c r="SSA30" s="57"/>
      <c r="SSB30" s="57"/>
      <c r="SSC30" s="57"/>
      <c r="SSD30" s="57"/>
      <c r="SSE30" s="57"/>
      <c r="SSF30" s="57"/>
      <c r="SSG30" s="57"/>
      <c r="SSH30" s="57"/>
      <c r="SSI30" s="57"/>
      <c r="SSJ30" s="57"/>
      <c r="SSK30" s="57"/>
      <c r="SSL30" s="57"/>
      <c r="SSM30" s="57"/>
      <c r="SSN30" s="57"/>
      <c r="SSO30" s="57"/>
      <c r="SSP30" s="57"/>
      <c r="SSQ30" s="57"/>
      <c r="SSR30" s="57"/>
      <c r="SSS30" s="57"/>
      <c r="SST30" s="57"/>
      <c r="SSU30" s="57"/>
      <c r="SSV30" s="57"/>
      <c r="SSW30" s="57"/>
      <c r="SSX30" s="57"/>
      <c r="SSY30" s="57"/>
      <c r="SSZ30" s="57"/>
      <c r="STA30" s="57"/>
      <c r="STB30" s="57"/>
      <c r="STC30" s="57"/>
      <c r="STD30" s="57"/>
      <c r="STE30" s="57"/>
      <c r="STF30" s="57"/>
      <c r="STG30" s="57"/>
      <c r="STH30" s="57"/>
      <c r="STI30" s="57"/>
      <c r="STJ30" s="57"/>
      <c r="STK30" s="57"/>
      <c r="STL30" s="57"/>
      <c r="STM30" s="57"/>
      <c r="STN30" s="57"/>
      <c r="STO30" s="57"/>
      <c r="STP30" s="57"/>
      <c r="STQ30" s="57"/>
      <c r="STR30" s="57"/>
      <c r="STS30" s="57"/>
      <c r="STT30" s="57"/>
      <c r="STU30" s="57"/>
      <c r="STV30" s="57"/>
      <c r="STW30" s="57"/>
      <c r="STX30" s="57"/>
      <c r="STY30" s="57"/>
      <c r="STZ30" s="57"/>
      <c r="SUA30" s="57"/>
      <c r="SUB30" s="57"/>
      <c r="SUC30" s="57"/>
      <c r="SUD30" s="57"/>
      <c r="SUE30" s="57"/>
      <c r="SUF30" s="57"/>
      <c r="SUG30" s="57"/>
      <c r="SUH30" s="57"/>
      <c r="SUI30" s="57"/>
      <c r="SUJ30" s="57"/>
      <c r="SUK30" s="57"/>
      <c r="SUL30" s="57"/>
      <c r="SUM30" s="57"/>
      <c r="SUN30" s="57"/>
      <c r="SUO30" s="57"/>
      <c r="SUP30" s="57"/>
      <c r="SUQ30" s="57"/>
      <c r="SUR30" s="57"/>
      <c r="SUS30" s="57"/>
      <c r="SUT30" s="57"/>
      <c r="SUU30" s="57"/>
      <c r="SUV30" s="57"/>
      <c r="SUW30" s="57"/>
      <c r="SUX30" s="57"/>
      <c r="SUY30" s="57"/>
      <c r="SUZ30" s="57"/>
      <c r="SVA30" s="57"/>
      <c r="SVB30" s="57"/>
      <c r="SVC30" s="57"/>
      <c r="SVD30" s="57"/>
      <c r="SVE30" s="57"/>
      <c r="SVF30" s="57"/>
      <c r="SVG30" s="57"/>
      <c r="SVH30" s="57"/>
      <c r="SVI30" s="57"/>
      <c r="SVJ30" s="57"/>
      <c r="SVK30" s="57"/>
      <c r="SVL30" s="57"/>
      <c r="SVM30" s="57"/>
      <c r="SVN30" s="57"/>
      <c r="SVO30" s="57"/>
      <c r="SVP30" s="57"/>
      <c r="SVQ30" s="57"/>
      <c r="SVR30" s="57"/>
      <c r="SVS30" s="57"/>
      <c r="SVT30" s="57"/>
      <c r="SVU30" s="57"/>
      <c r="SVV30" s="57"/>
      <c r="SVW30" s="57"/>
      <c r="SVX30" s="57"/>
      <c r="SVY30" s="57"/>
      <c r="SVZ30" s="57"/>
      <c r="SWA30" s="57"/>
      <c r="SWB30" s="57"/>
      <c r="SWC30" s="57"/>
      <c r="SWD30" s="57"/>
      <c r="SWE30" s="57"/>
      <c r="SWF30" s="57"/>
      <c r="SWG30" s="57"/>
      <c r="SWH30" s="57"/>
      <c r="SWI30" s="57"/>
      <c r="SWJ30" s="57"/>
      <c r="SWK30" s="57"/>
      <c r="SWL30" s="57"/>
      <c r="SWM30" s="57"/>
      <c r="SWN30" s="57"/>
      <c r="SWO30" s="57"/>
      <c r="SWP30" s="57"/>
      <c r="SWQ30" s="57"/>
      <c r="SWR30" s="57"/>
      <c r="SWS30" s="57"/>
      <c r="SWT30" s="57"/>
      <c r="SWU30" s="57"/>
      <c r="SWV30" s="57"/>
      <c r="SWW30" s="57"/>
      <c r="SWX30" s="57"/>
      <c r="SWY30" s="57"/>
      <c r="SWZ30" s="57"/>
      <c r="SXA30" s="57"/>
      <c r="SXB30" s="57"/>
      <c r="SXC30" s="57"/>
      <c r="SXD30" s="57"/>
      <c r="SXE30" s="57"/>
      <c r="SXF30" s="57"/>
      <c r="SXG30" s="57"/>
      <c r="SXH30" s="57"/>
      <c r="SXI30" s="57"/>
      <c r="SXJ30" s="57"/>
      <c r="SXK30" s="57"/>
      <c r="SXL30" s="57"/>
      <c r="SXM30" s="57"/>
      <c r="SXN30" s="57"/>
      <c r="SXO30" s="57"/>
      <c r="SXP30" s="57"/>
      <c r="SXQ30" s="57"/>
      <c r="SXR30" s="57"/>
      <c r="SXS30" s="57"/>
      <c r="SXT30" s="57"/>
      <c r="SXU30" s="57"/>
      <c r="SXV30" s="57"/>
      <c r="SXW30" s="57"/>
      <c r="SXX30" s="57"/>
      <c r="SXY30" s="57"/>
      <c r="SXZ30" s="57"/>
      <c r="SYA30" s="57"/>
      <c r="SYB30" s="57"/>
      <c r="SYC30" s="57"/>
      <c r="SYD30" s="57"/>
      <c r="SYE30" s="57"/>
      <c r="SYF30" s="57"/>
      <c r="SYG30" s="57"/>
      <c r="SYH30" s="57"/>
      <c r="SYI30" s="57"/>
      <c r="SYJ30" s="57"/>
      <c r="SYK30" s="57"/>
      <c r="SYL30" s="57"/>
      <c r="SYM30" s="57"/>
      <c r="SYN30" s="57"/>
      <c r="SYO30" s="57"/>
      <c r="SYP30" s="57"/>
      <c r="SYQ30" s="57"/>
      <c r="SYR30" s="57"/>
      <c r="SYS30" s="57"/>
      <c r="SYT30" s="57"/>
      <c r="SYU30" s="57"/>
      <c r="SYV30" s="57"/>
      <c r="SYW30" s="57"/>
      <c r="SYX30" s="57"/>
      <c r="SYY30" s="57"/>
      <c r="SYZ30" s="57"/>
      <c r="SZA30" s="57"/>
      <c r="SZB30" s="57"/>
      <c r="SZC30" s="57"/>
      <c r="SZD30" s="57"/>
      <c r="SZE30" s="57"/>
      <c r="SZF30" s="57"/>
      <c r="SZG30" s="57"/>
      <c r="SZH30" s="57"/>
      <c r="SZI30" s="57"/>
      <c r="SZJ30" s="57"/>
      <c r="SZK30" s="57"/>
      <c r="SZL30" s="57"/>
      <c r="SZM30" s="57"/>
      <c r="SZN30" s="57"/>
      <c r="SZO30" s="57"/>
      <c r="SZP30" s="57"/>
      <c r="SZQ30" s="57"/>
      <c r="SZR30" s="57"/>
      <c r="SZS30" s="57"/>
      <c r="SZT30" s="57"/>
      <c r="SZU30" s="57"/>
      <c r="SZV30" s="57"/>
      <c r="SZW30" s="57"/>
      <c r="SZX30" s="57"/>
      <c r="SZY30" s="57"/>
      <c r="SZZ30" s="57"/>
      <c r="TAA30" s="57"/>
      <c r="TAB30" s="57"/>
      <c r="TAC30" s="57"/>
      <c r="TAD30" s="57"/>
      <c r="TAE30" s="57"/>
      <c r="TAF30" s="57"/>
      <c r="TAG30" s="57"/>
      <c r="TAH30" s="57"/>
      <c r="TAI30" s="57"/>
      <c r="TAJ30" s="57"/>
      <c r="TAK30" s="57"/>
      <c r="TAL30" s="57"/>
      <c r="TAM30" s="57"/>
      <c r="TAN30" s="57"/>
      <c r="TAO30" s="57"/>
      <c r="TAP30" s="57"/>
      <c r="TAQ30" s="57"/>
      <c r="TAR30" s="57"/>
      <c r="TAS30" s="57"/>
      <c r="TAT30" s="57"/>
      <c r="TAU30" s="57"/>
      <c r="TAV30" s="57"/>
      <c r="TAW30" s="57"/>
      <c r="TAX30" s="57"/>
      <c r="TAY30" s="57"/>
      <c r="TAZ30" s="57"/>
      <c r="TBA30" s="57"/>
      <c r="TBB30" s="57"/>
      <c r="TBC30" s="57"/>
      <c r="TBD30" s="57"/>
      <c r="TBE30" s="57"/>
      <c r="TBF30" s="57"/>
      <c r="TBG30" s="57"/>
      <c r="TBH30" s="57"/>
      <c r="TBI30" s="57"/>
      <c r="TBJ30" s="57"/>
      <c r="TBK30" s="57"/>
      <c r="TBL30" s="57"/>
      <c r="TBM30" s="57"/>
      <c r="TBN30" s="57"/>
      <c r="TBO30" s="57"/>
      <c r="TBP30" s="57"/>
      <c r="TBQ30" s="57"/>
      <c r="TBR30" s="57"/>
      <c r="TBS30" s="57"/>
      <c r="TBT30" s="57"/>
      <c r="TBU30" s="57"/>
      <c r="TBV30" s="57"/>
      <c r="TBW30" s="57"/>
      <c r="TBX30" s="57"/>
      <c r="TBY30" s="57"/>
      <c r="TBZ30" s="57"/>
      <c r="TCA30" s="57"/>
      <c r="TCB30" s="57"/>
      <c r="TCC30" s="57"/>
      <c r="TCD30" s="57"/>
      <c r="TCE30" s="57"/>
      <c r="TCF30" s="57"/>
      <c r="TCG30" s="57"/>
      <c r="TCH30" s="57"/>
      <c r="TCI30" s="57"/>
      <c r="TCJ30" s="57"/>
      <c r="TCK30" s="57"/>
      <c r="TCL30" s="57"/>
      <c r="TCM30" s="57"/>
      <c r="TCN30" s="57"/>
      <c r="TCO30" s="57"/>
      <c r="TCP30" s="57"/>
      <c r="TCQ30" s="57"/>
      <c r="TCR30" s="57"/>
      <c r="TCS30" s="57"/>
      <c r="TCT30" s="57"/>
      <c r="TCU30" s="57"/>
      <c r="TCV30" s="57"/>
      <c r="TCW30" s="57"/>
      <c r="TCX30" s="57"/>
      <c r="TCY30" s="57"/>
      <c r="TCZ30" s="57"/>
      <c r="TDA30" s="57"/>
      <c r="TDB30" s="57"/>
      <c r="TDC30" s="57"/>
      <c r="TDD30" s="57"/>
      <c r="TDE30" s="57"/>
      <c r="TDF30" s="57"/>
      <c r="TDG30" s="57"/>
      <c r="TDH30" s="57"/>
      <c r="TDI30" s="57"/>
      <c r="TDJ30" s="57"/>
      <c r="TDK30" s="57"/>
      <c r="TDL30" s="57"/>
      <c r="TDM30" s="57"/>
      <c r="TDN30" s="57"/>
      <c r="TDO30" s="57"/>
      <c r="TDP30" s="57"/>
      <c r="TDQ30" s="57"/>
      <c r="TDR30" s="57"/>
      <c r="TDS30" s="57"/>
      <c r="TDT30" s="57"/>
      <c r="TDU30" s="57"/>
      <c r="TDV30" s="57"/>
      <c r="TDW30" s="57"/>
      <c r="TDX30" s="57"/>
      <c r="TDY30" s="57"/>
      <c r="TDZ30" s="57"/>
      <c r="TEA30" s="57"/>
      <c r="TEB30" s="57"/>
      <c r="TEC30" s="57"/>
      <c r="TED30" s="57"/>
      <c r="TEE30" s="57"/>
      <c r="TEF30" s="57"/>
      <c r="TEG30" s="57"/>
      <c r="TEH30" s="57"/>
      <c r="TEI30" s="57"/>
      <c r="TEJ30" s="57"/>
      <c r="TEK30" s="57"/>
      <c r="TEL30" s="57"/>
      <c r="TEM30" s="57"/>
      <c r="TEN30" s="57"/>
      <c r="TEO30" s="57"/>
      <c r="TEP30" s="57"/>
      <c r="TEQ30" s="57"/>
      <c r="TER30" s="57"/>
      <c r="TES30" s="57"/>
      <c r="TET30" s="57"/>
      <c r="TEU30" s="57"/>
      <c r="TEV30" s="57"/>
      <c r="TEW30" s="57"/>
      <c r="TEX30" s="57"/>
      <c r="TEY30" s="57"/>
      <c r="TEZ30" s="57"/>
      <c r="TFA30" s="57"/>
      <c r="TFB30" s="57"/>
      <c r="TFC30" s="57"/>
      <c r="TFD30" s="57"/>
      <c r="TFE30" s="57"/>
      <c r="TFF30" s="57"/>
      <c r="TFG30" s="57"/>
      <c r="TFH30" s="57"/>
      <c r="TFI30" s="57"/>
      <c r="TFJ30" s="57"/>
      <c r="TFK30" s="57"/>
      <c r="TFL30" s="57"/>
      <c r="TFM30" s="57"/>
      <c r="TFN30" s="57"/>
      <c r="TFO30" s="57"/>
      <c r="TFP30" s="57"/>
      <c r="TFQ30" s="57"/>
      <c r="TFR30" s="57"/>
      <c r="TFS30" s="57"/>
      <c r="TFT30" s="57"/>
      <c r="TFU30" s="57"/>
      <c r="TFV30" s="57"/>
      <c r="TFW30" s="57"/>
      <c r="TFX30" s="57"/>
      <c r="TFY30" s="57"/>
      <c r="TFZ30" s="57"/>
      <c r="TGA30" s="57"/>
      <c r="TGB30" s="57"/>
      <c r="TGC30" s="57"/>
      <c r="TGD30" s="57"/>
      <c r="TGE30" s="57"/>
      <c r="TGF30" s="57"/>
      <c r="TGG30" s="57"/>
      <c r="TGH30" s="57"/>
      <c r="TGI30" s="57"/>
      <c r="TGJ30" s="57"/>
      <c r="TGK30" s="57"/>
      <c r="TGL30" s="57"/>
      <c r="TGM30" s="57"/>
      <c r="TGN30" s="57"/>
      <c r="TGO30" s="57"/>
      <c r="TGP30" s="57"/>
      <c r="TGQ30" s="57"/>
      <c r="TGR30" s="57"/>
      <c r="TGS30" s="57"/>
      <c r="TGT30" s="57"/>
      <c r="TGU30" s="57"/>
      <c r="TGV30" s="57"/>
      <c r="TGW30" s="57"/>
      <c r="TGX30" s="57"/>
      <c r="TGY30" s="57"/>
      <c r="TGZ30" s="57"/>
      <c r="THA30" s="57"/>
      <c r="THB30" s="57"/>
      <c r="THC30" s="57"/>
      <c r="THD30" s="57"/>
      <c r="THE30" s="57"/>
      <c r="THF30" s="57"/>
      <c r="THG30" s="57"/>
      <c r="THH30" s="57"/>
      <c r="THI30" s="57"/>
      <c r="THJ30" s="57"/>
      <c r="THK30" s="57"/>
      <c r="THL30" s="57"/>
      <c r="THM30" s="57"/>
      <c r="THN30" s="57"/>
      <c r="THO30" s="57"/>
      <c r="THP30" s="57"/>
      <c r="THQ30" s="57"/>
      <c r="THR30" s="57"/>
      <c r="THS30" s="57"/>
      <c r="THT30" s="57"/>
      <c r="THU30" s="57"/>
      <c r="THV30" s="57"/>
      <c r="THW30" s="57"/>
      <c r="THX30" s="57"/>
      <c r="THY30" s="57"/>
      <c r="THZ30" s="57"/>
      <c r="TIA30" s="57"/>
      <c r="TIB30" s="57"/>
      <c r="TIC30" s="57"/>
      <c r="TID30" s="57"/>
      <c r="TIE30" s="57"/>
      <c r="TIF30" s="57"/>
      <c r="TIG30" s="57"/>
      <c r="TIH30" s="57"/>
      <c r="TII30" s="57"/>
      <c r="TIJ30" s="57"/>
      <c r="TIK30" s="57"/>
      <c r="TIL30" s="57"/>
      <c r="TIM30" s="57"/>
      <c r="TIN30" s="57"/>
      <c r="TIO30" s="57"/>
      <c r="TIP30" s="57"/>
      <c r="TIQ30" s="57"/>
      <c r="TIR30" s="57"/>
      <c r="TIS30" s="57"/>
      <c r="TIT30" s="57"/>
      <c r="TIU30" s="57"/>
      <c r="TIV30" s="57"/>
      <c r="TIW30" s="57"/>
      <c r="TIX30" s="57"/>
      <c r="TIY30" s="57"/>
      <c r="TIZ30" s="57"/>
      <c r="TJA30" s="57"/>
      <c r="TJB30" s="57"/>
      <c r="TJC30" s="57"/>
      <c r="TJD30" s="57"/>
      <c r="TJE30" s="57"/>
      <c r="TJF30" s="57"/>
      <c r="TJG30" s="57"/>
      <c r="TJH30" s="57"/>
      <c r="TJI30" s="57"/>
      <c r="TJJ30" s="57"/>
      <c r="TJK30" s="57"/>
      <c r="TJL30" s="57"/>
      <c r="TJM30" s="57"/>
      <c r="TJN30" s="57"/>
      <c r="TJO30" s="57"/>
      <c r="TJP30" s="57"/>
      <c r="TJQ30" s="57"/>
      <c r="TJR30" s="57"/>
      <c r="TJS30" s="57"/>
      <c r="TJT30" s="57"/>
      <c r="TJU30" s="57"/>
      <c r="TJV30" s="57"/>
      <c r="TJW30" s="57"/>
      <c r="TJX30" s="57"/>
      <c r="TJY30" s="57"/>
      <c r="TJZ30" s="57"/>
      <c r="TKA30" s="57"/>
      <c r="TKB30" s="57"/>
      <c r="TKC30" s="57"/>
      <c r="TKD30" s="57"/>
      <c r="TKE30" s="57"/>
      <c r="TKF30" s="57"/>
      <c r="TKG30" s="57"/>
      <c r="TKH30" s="57"/>
      <c r="TKI30" s="57"/>
      <c r="TKJ30" s="57"/>
      <c r="TKK30" s="57"/>
      <c r="TKL30" s="57"/>
      <c r="TKM30" s="57"/>
      <c r="TKN30" s="57"/>
      <c r="TKO30" s="57"/>
      <c r="TKP30" s="57"/>
      <c r="TKQ30" s="57"/>
      <c r="TKR30" s="57"/>
      <c r="TKS30" s="57"/>
      <c r="TKT30" s="57"/>
      <c r="TKU30" s="57"/>
      <c r="TKV30" s="57"/>
      <c r="TKW30" s="57"/>
      <c r="TKX30" s="57"/>
      <c r="TKY30" s="57"/>
      <c r="TKZ30" s="57"/>
      <c r="TLA30" s="57"/>
      <c r="TLB30" s="57"/>
      <c r="TLC30" s="57"/>
      <c r="TLD30" s="57"/>
      <c r="TLE30" s="57"/>
      <c r="TLF30" s="57"/>
      <c r="TLG30" s="57"/>
      <c r="TLH30" s="57"/>
      <c r="TLI30" s="57"/>
      <c r="TLJ30" s="57"/>
      <c r="TLK30" s="57"/>
      <c r="TLL30" s="57"/>
      <c r="TLM30" s="57"/>
      <c r="TLN30" s="57"/>
      <c r="TLO30" s="57"/>
      <c r="TLP30" s="57"/>
      <c r="TLQ30" s="57"/>
      <c r="TLR30" s="57"/>
      <c r="TLS30" s="57"/>
      <c r="TLT30" s="57"/>
      <c r="TLU30" s="57"/>
      <c r="TLV30" s="57"/>
      <c r="TLW30" s="57"/>
      <c r="TLX30" s="57"/>
      <c r="TLY30" s="57"/>
      <c r="TLZ30" s="57"/>
      <c r="TMA30" s="57"/>
      <c r="TMB30" s="57"/>
      <c r="TMC30" s="57"/>
      <c r="TMD30" s="57"/>
      <c r="TME30" s="57"/>
      <c r="TMF30" s="57"/>
      <c r="TMG30" s="57"/>
      <c r="TMH30" s="57"/>
      <c r="TMI30" s="57"/>
      <c r="TMJ30" s="57"/>
      <c r="TMK30" s="57"/>
      <c r="TML30" s="57"/>
      <c r="TMM30" s="57"/>
      <c r="TMN30" s="57"/>
      <c r="TMO30" s="57"/>
      <c r="TMP30" s="57"/>
      <c r="TMQ30" s="57"/>
      <c r="TMR30" s="57"/>
      <c r="TMS30" s="57"/>
      <c r="TMT30" s="57"/>
      <c r="TMU30" s="57"/>
      <c r="TMV30" s="57"/>
      <c r="TMW30" s="57"/>
      <c r="TMX30" s="57"/>
      <c r="TMY30" s="57"/>
      <c r="TMZ30" s="57"/>
      <c r="TNA30" s="57"/>
      <c r="TNB30" s="57"/>
      <c r="TNC30" s="57"/>
      <c r="TND30" s="57"/>
      <c r="TNE30" s="57"/>
      <c r="TNF30" s="57"/>
      <c r="TNG30" s="57"/>
      <c r="TNH30" s="57"/>
      <c r="TNI30" s="57"/>
      <c r="TNJ30" s="57"/>
      <c r="TNK30" s="57"/>
      <c r="TNL30" s="57"/>
      <c r="TNM30" s="57"/>
      <c r="TNN30" s="57"/>
      <c r="TNO30" s="57"/>
      <c r="TNP30" s="57"/>
      <c r="TNQ30" s="57"/>
      <c r="TNR30" s="57"/>
      <c r="TNS30" s="57"/>
      <c r="TNT30" s="57"/>
      <c r="TNU30" s="57"/>
      <c r="TNV30" s="57"/>
      <c r="TNW30" s="57"/>
      <c r="TNX30" s="57"/>
      <c r="TNY30" s="57"/>
      <c r="TNZ30" s="57"/>
      <c r="TOA30" s="57"/>
      <c r="TOB30" s="57"/>
      <c r="TOC30" s="57"/>
      <c r="TOD30" s="57"/>
      <c r="TOE30" s="57"/>
      <c r="TOF30" s="57"/>
      <c r="TOG30" s="57"/>
      <c r="TOH30" s="57"/>
      <c r="TOI30" s="57"/>
      <c r="TOJ30" s="57"/>
      <c r="TOK30" s="57"/>
      <c r="TOL30" s="57"/>
      <c r="TOM30" s="57"/>
      <c r="TON30" s="57"/>
      <c r="TOO30" s="57"/>
      <c r="TOP30" s="57"/>
      <c r="TOQ30" s="57"/>
      <c r="TOR30" s="57"/>
      <c r="TOS30" s="57"/>
      <c r="TOT30" s="57"/>
      <c r="TOU30" s="57"/>
      <c r="TOV30" s="57"/>
      <c r="TOW30" s="57"/>
      <c r="TOX30" s="57"/>
      <c r="TOY30" s="57"/>
      <c r="TOZ30" s="57"/>
      <c r="TPA30" s="57"/>
      <c r="TPB30" s="57"/>
      <c r="TPC30" s="57"/>
      <c r="TPD30" s="57"/>
      <c r="TPE30" s="57"/>
      <c r="TPF30" s="57"/>
      <c r="TPG30" s="57"/>
      <c r="TPH30" s="57"/>
      <c r="TPI30" s="57"/>
      <c r="TPJ30" s="57"/>
      <c r="TPK30" s="57"/>
      <c r="TPL30" s="57"/>
      <c r="TPM30" s="57"/>
      <c r="TPN30" s="57"/>
      <c r="TPO30" s="57"/>
      <c r="TPP30" s="57"/>
      <c r="TPQ30" s="57"/>
      <c r="TPR30" s="57"/>
      <c r="TPS30" s="57"/>
      <c r="TPT30" s="57"/>
      <c r="TPU30" s="57"/>
      <c r="TPV30" s="57"/>
      <c r="TPW30" s="57"/>
      <c r="TPX30" s="57"/>
      <c r="TPY30" s="57"/>
      <c r="TPZ30" s="57"/>
      <c r="TQA30" s="57"/>
      <c r="TQB30" s="57"/>
      <c r="TQC30" s="57"/>
      <c r="TQD30" s="57"/>
      <c r="TQE30" s="57"/>
      <c r="TQF30" s="57"/>
      <c r="TQG30" s="57"/>
      <c r="TQH30" s="57"/>
      <c r="TQI30" s="57"/>
      <c r="TQJ30" s="57"/>
      <c r="TQK30" s="57"/>
      <c r="TQL30" s="57"/>
      <c r="TQM30" s="57"/>
      <c r="TQN30" s="57"/>
      <c r="TQO30" s="57"/>
      <c r="TQP30" s="57"/>
      <c r="TQQ30" s="57"/>
      <c r="TQR30" s="57"/>
      <c r="TQS30" s="57"/>
      <c r="TQT30" s="57"/>
      <c r="TQU30" s="57"/>
      <c r="TQV30" s="57"/>
      <c r="TQW30" s="57"/>
      <c r="TQX30" s="57"/>
      <c r="TQY30" s="57"/>
      <c r="TQZ30" s="57"/>
      <c r="TRA30" s="57"/>
      <c r="TRB30" s="57"/>
      <c r="TRC30" s="57"/>
      <c r="TRD30" s="57"/>
      <c r="TRE30" s="57"/>
      <c r="TRF30" s="57"/>
      <c r="TRG30" s="57"/>
      <c r="TRH30" s="57"/>
      <c r="TRI30" s="57"/>
      <c r="TRJ30" s="57"/>
      <c r="TRK30" s="57"/>
      <c r="TRL30" s="57"/>
      <c r="TRM30" s="57"/>
      <c r="TRN30" s="57"/>
      <c r="TRO30" s="57"/>
      <c r="TRP30" s="57"/>
      <c r="TRQ30" s="57"/>
      <c r="TRR30" s="57"/>
      <c r="TRS30" s="57"/>
      <c r="TRT30" s="57"/>
      <c r="TRU30" s="57"/>
      <c r="TRV30" s="57"/>
      <c r="TRW30" s="57"/>
      <c r="TRX30" s="57"/>
      <c r="TRY30" s="57"/>
      <c r="TRZ30" s="57"/>
      <c r="TSA30" s="57"/>
      <c r="TSB30" s="57"/>
      <c r="TSC30" s="57"/>
      <c r="TSD30" s="57"/>
      <c r="TSE30" s="57"/>
      <c r="TSF30" s="57"/>
      <c r="TSG30" s="57"/>
      <c r="TSH30" s="57"/>
      <c r="TSI30" s="57"/>
      <c r="TSJ30" s="57"/>
      <c r="TSK30" s="57"/>
      <c r="TSL30" s="57"/>
      <c r="TSM30" s="57"/>
      <c r="TSN30" s="57"/>
      <c r="TSO30" s="57"/>
      <c r="TSP30" s="57"/>
      <c r="TSQ30" s="57"/>
      <c r="TSR30" s="57"/>
      <c r="TSS30" s="57"/>
      <c r="TST30" s="57"/>
      <c r="TSU30" s="57"/>
      <c r="TSV30" s="57"/>
      <c r="TSW30" s="57"/>
      <c r="TSX30" s="57"/>
      <c r="TSY30" s="57"/>
      <c r="TSZ30" s="57"/>
      <c r="TTA30" s="57"/>
      <c r="TTB30" s="57"/>
      <c r="TTC30" s="57"/>
      <c r="TTD30" s="57"/>
      <c r="TTE30" s="57"/>
      <c r="TTF30" s="57"/>
      <c r="TTG30" s="57"/>
      <c r="TTH30" s="57"/>
      <c r="TTI30" s="57"/>
      <c r="TTJ30" s="57"/>
      <c r="TTK30" s="57"/>
      <c r="TTL30" s="57"/>
      <c r="TTM30" s="57"/>
      <c r="TTN30" s="57"/>
      <c r="TTO30" s="57"/>
      <c r="TTP30" s="57"/>
      <c r="TTQ30" s="57"/>
      <c r="TTR30" s="57"/>
      <c r="TTS30" s="57"/>
      <c r="TTT30" s="57"/>
      <c r="TTU30" s="57"/>
      <c r="TTV30" s="57"/>
      <c r="TTW30" s="57"/>
      <c r="TTX30" s="57"/>
      <c r="TTY30" s="57"/>
      <c r="TTZ30" s="57"/>
      <c r="TUA30" s="57"/>
      <c r="TUB30" s="57"/>
      <c r="TUC30" s="57"/>
      <c r="TUD30" s="57"/>
      <c r="TUE30" s="57"/>
      <c r="TUF30" s="57"/>
      <c r="TUG30" s="57"/>
      <c r="TUH30" s="57"/>
      <c r="TUI30" s="57"/>
      <c r="TUJ30" s="57"/>
      <c r="TUK30" s="57"/>
      <c r="TUL30" s="57"/>
      <c r="TUM30" s="57"/>
      <c r="TUN30" s="57"/>
      <c r="TUO30" s="57"/>
      <c r="TUP30" s="57"/>
      <c r="TUQ30" s="57"/>
      <c r="TUR30" s="57"/>
      <c r="TUS30" s="57"/>
      <c r="TUT30" s="57"/>
      <c r="TUU30" s="57"/>
      <c r="TUV30" s="57"/>
      <c r="TUW30" s="57"/>
      <c r="TUX30" s="57"/>
      <c r="TUY30" s="57"/>
      <c r="TUZ30" s="57"/>
      <c r="TVA30" s="57"/>
      <c r="TVB30" s="57"/>
      <c r="TVC30" s="57"/>
      <c r="TVD30" s="57"/>
      <c r="TVE30" s="57"/>
      <c r="TVF30" s="57"/>
      <c r="TVG30" s="57"/>
      <c r="TVH30" s="57"/>
      <c r="TVI30" s="57"/>
      <c r="TVJ30" s="57"/>
      <c r="TVK30" s="57"/>
      <c r="TVL30" s="57"/>
      <c r="TVM30" s="57"/>
      <c r="TVN30" s="57"/>
      <c r="TVO30" s="57"/>
      <c r="TVP30" s="57"/>
      <c r="TVQ30" s="57"/>
      <c r="TVR30" s="57"/>
      <c r="TVS30" s="57"/>
      <c r="TVT30" s="57"/>
      <c r="TVU30" s="57"/>
      <c r="TVV30" s="57"/>
      <c r="TVW30" s="57"/>
      <c r="TVX30" s="57"/>
      <c r="TVY30" s="57"/>
      <c r="TVZ30" s="57"/>
      <c r="TWA30" s="57"/>
      <c r="TWB30" s="57"/>
      <c r="TWC30" s="57"/>
      <c r="TWD30" s="57"/>
      <c r="TWE30" s="57"/>
      <c r="TWF30" s="57"/>
      <c r="TWG30" s="57"/>
      <c r="TWH30" s="57"/>
      <c r="TWI30" s="57"/>
      <c r="TWJ30" s="57"/>
      <c r="TWK30" s="57"/>
      <c r="TWL30" s="57"/>
      <c r="TWM30" s="57"/>
      <c r="TWN30" s="57"/>
      <c r="TWO30" s="57"/>
      <c r="TWP30" s="57"/>
      <c r="TWQ30" s="57"/>
      <c r="TWR30" s="57"/>
      <c r="TWS30" s="57"/>
      <c r="TWT30" s="57"/>
      <c r="TWU30" s="57"/>
      <c r="TWV30" s="57"/>
      <c r="TWW30" s="57"/>
      <c r="TWX30" s="57"/>
      <c r="TWY30" s="57"/>
      <c r="TWZ30" s="57"/>
      <c r="TXA30" s="57"/>
      <c r="TXB30" s="57"/>
      <c r="TXC30" s="57"/>
      <c r="TXD30" s="57"/>
      <c r="TXE30" s="57"/>
      <c r="TXF30" s="57"/>
      <c r="TXG30" s="57"/>
      <c r="TXH30" s="57"/>
      <c r="TXI30" s="57"/>
      <c r="TXJ30" s="57"/>
      <c r="TXK30" s="57"/>
      <c r="TXL30" s="57"/>
      <c r="TXM30" s="57"/>
      <c r="TXN30" s="57"/>
      <c r="TXO30" s="57"/>
      <c r="TXP30" s="57"/>
      <c r="TXQ30" s="57"/>
      <c r="TXR30" s="57"/>
      <c r="TXS30" s="57"/>
      <c r="TXT30" s="57"/>
      <c r="TXU30" s="57"/>
      <c r="TXV30" s="57"/>
      <c r="TXW30" s="57"/>
      <c r="TXX30" s="57"/>
      <c r="TXY30" s="57"/>
      <c r="TXZ30" s="57"/>
      <c r="TYA30" s="57"/>
      <c r="TYB30" s="57"/>
      <c r="TYC30" s="57"/>
      <c r="TYD30" s="57"/>
      <c r="TYE30" s="57"/>
      <c r="TYF30" s="57"/>
      <c r="TYG30" s="57"/>
      <c r="TYH30" s="57"/>
      <c r="TYI30" s="57"/>
      <c r="TYJ30" s="57"/>
      <c r="TYK30" s="57"/>
      <c r="TYL30" s="57"/>
      <c r="TYM30" s="57"/>
      <c r="TYN30" s="57"/>
      <c r="TYO30" s="57"/>
      <c r="TYP30" s="57"/>
      <c r="TYQ30" s="57"/>
      <c r="TYR30" s="57"/>
      <c r="TYS30" s="57"/>
      <c r="TYT30" s="57"/>
      <c r="TYU30" s="57"/>
      <c r="TYV30" s="57"/>
      <c r="TYW30" s="57"/>
      <c r="TYX30" s="57"/>
      <c r="TYY30" s="57"/>
      <c r="TYZ30" s="57"/>
      <c r="TZA30" s="57"/>
      <c r="TZB30" s="57"/>
      <c r="TZC30" s="57"/>
      <c r="TZD30" s="57"/>
      <c r="TZE30" s="57"/>
      <c r="TZF30" s="57"/>
      <c r="TZG30" s="57"/>
      <c r="TZH30" s="57"/>
      <c r="TZI30" s="57"/>
      <c r="TZJ30" s="57"/>
      <c r="TZK30" s="57"/>
      <c r="TZL30" s="57"/>
      <c r="TZM30" s="57"/>
      <c r="TZN30" s="57"/>
      <c r="TZO30" s="57"/>
      <c r="TZP30" s="57"/>
      <c r="TZQ30" s="57"/>
      <c r="TZR30" s="57"/>
      <c r="TZS30" s="57"/>
      <c r="TZT30" s="57"/>
      <c r="TZU30" s="57"/>
      <c r="TZV30" s="57"/>
      <c r="TZW30" s="57"/>
      <c r="TZX30" s="57"/>
      <c r="TZY30" s="57"/>
      <c r="TZZ30" s="57"/>
      <c r="UAA30" s="57"/>
      <c r="UAB30" s="57"/>
      <c r="UAC30" s="57"/>
      <c r="UAD30" s="57"/>
      <c r="UAE30" s="57"/>
      <c r="UAF30" s="57"/>
      <c r="UAG30" s="57"/>
      <c r="UAH30" s="57"/>
      <c r="UAI30" s="57"/>
      <c r="UAJ30" s="57"/>
      <c r="UAK30" s="57"/>
      <c r="UAL30" s="57"/>
      <c r="UAM30" s="57"/>
      <c r="UAN30" s="57"/>
      <c r="UAO30" s="57"/>
      <c r="UAP30" s="57"/>
      <c r="UAQ30" s="57"/>
      <c r="UAR30" s="57"/>
      <c r="UAS30" s="57"/>
      <c r="UAT30" s="57"/>
      <c r="UAU30" s="57"/>
      <c r="UAV30" s="57"/>
      <c r="UAW30" s="57"/>
      <c r="UAX30" s="57"/>
      <c r="UAY30" s="57"/>
      <c r="UAZ30" s="57"/>
      <c r="UBA30" s="57"/>
      <c r="UBB30" s="57"/>
      <c r="UBC30" s="57"/>
      <c r="UBD30" s="57"/>
      <c r="UBE30" s="57"/>
      <c r="UBF30" s="57"/>
      <c r="UBG30" s="57"/>
      <c r="UBH30" s="57"/>
      <c r="UBI30" s="57"/>
      <c r="UBJ30" s="57"/>
      <c r="UBK30" s="57"/>
      <c r="UBL30" s="57"/>
      <c r="UBM30" s="57"/>
      <c r="UBN30" s="57"/>
      <c r="UBO30" s="57"/>
      <c r="UBP30" s="57"/>
      <c r="UBQ30" s="57"/>
      <c r="UBR30" s="57"/>
      <c r="UBS30" s="57"/>
      <c r="UBT30" s="57"/>
      <c r="UBU30" s="57"/>
      <c r="UBV30" s="57"/>
      <c r="UBW30" s="57"/>
      <c r="UBX30" s="57"/>
      <c r="UBY30" s="57"/>
      <c r="UBZ30" s="57"/>
      <c r="UCA30" s="57"/>
      <c r="UCB30" s="57"/>
      <c r="UCC30" s="57"/>
      <c r="UCD30" s="57"/>
      <c r="UCE30" s="57"/>
      <c r="UCF30" s="57"/>
      <c r="UCG30" s="57"/>
      <c r="UCH30" s="57"/>
      <c r="UCI30" s="57"/>
      <c r="UCJ30" s="57"/>
      <c r="UCK30" s="57"/>
      <c r="UCL30" s="57"/>
      <c r="UCM30" s="57"/>
      <c r="UCN30" s="57"/>
      <c r="UCO30" s="57"/>
      <c r="UCP30" s="57"/>
      <c r="UCQ30" s="57"/>
      <c r="UCR30" s="57"/>
      <c r="UCS30" s="57"/>
      <c r="UCT30" s="57"/>
      <c r="UCU30" s="57"/>
      <c r="UCV30" s="57"/>
      <c r="UCW30" s="57"/>
      <c r="UCX30" s="57"/>
      <c r="UCY30" s="57"/>
      <c r="UCZ30" s="57"/>
      <c r="UDA30" s="57"/>
      <c r="UDB30" s="57"/>
      <c r="UDC30" s="57"/>
      <c r="UDD30" s="57"/>
      <c r="UDE30" s="57"/>
      <c r="UDF30" s="57"/>
      <c r="UDG30" s="57"/>
      <c r="UDH30" s="57"/>
      <c r="UDI30" s="57"/>
      <c r="UDJ30" s="57"/>
      <c r="UDK30" s="57"/>
      <c r="UDL30" s="57"/>
      <c r="UDM30" s="57"/>
      <c r="UDN30" s="57"/>
      <c r="UDO30" s="57"/>
      <c r="UDP30" s="57"/>
      <c r="UDQ30" s="57"/>
      <c r="UDR30" s="57"/>
      <c r="UDS30" s="57"/>
      <c r="UDT30" s="57"/>
      <c r="UDU30" s="57"/>
      <c r="UDV30" s="57"/>
      <c r="UDW30" s="57"/>
      <c r="UDX30" s="57"/>
      <c r="UDY30" s="57"/>
      <c r="UDZ30" s="57"/>
      <c r="UEA30" s="57"/>
      <c r="UEB30" s="57"/>
      <c r="UEC30" s="57"/>
      <c r="UED30" s="57"/>
      <c r="UEE30" s="57"/>
      <c r="UEF30" s="57"/>
      <c r="UEG30" s="57"/>
      <c r="UEH30" s="57"/>
      <c r="UEI30" s="57"/>
      <c r="UEJ30" s="57"/>
      <c r="UEK30" s="57"/>
      <c r="UEL30" s="57"/>
      <c r="UEM30" s="57"/>
      <c r="UEN30" s="57"/>
      <c r="UEO30" s="57"/>
      <c r="UEP30" s="57"/>
      <c r="UEQ30" s="57"/>
      <c r="UER30" s="57"/>
      <c r="UES30" s="57"/>
      <c r="UET30" s="57"/>
      <c r="UEU30" s="57"/>
      <c r="UEV30" s="57"/>
      <c r="UEW30" s="57"/>
      <c r="UEX30" s="57"/>
      <c r="UEY30" s="57"/>
      <c r="UEZ30" s="57"/>
      <c r="UFA30" s="57"/>
      <c r="UFB30" s="57"/>
      <c r="UFC30" s="57"/>
      <c r="UFD30" s="57"/>
      <c r="UFE30" s="57"/>
      <c r="UFF30" s="57"/>
      <c r="UFG30" s="57"/>
      <c r="UFH30" s="57"/>
      <c r="UFI30" s="57"/>
      <c r="UFJ30" s="57"/>
      <c r="UFK30" s="57"/>
      <c r="UFL30" s="57"/>
      <c r="UFM30" s="57"/>
      <c r="UFN30" s="57"/>
      <c r="UFO30" s="57"/>
      <c r="UFP30" s="57"/>
      <c r="UFQ30" s="57"/>
      <c r="UFR30" s="57"/>
      <c r="UFS30" s="57"/>
      <c r="UFT30" s="57"/>
      <c r="UFU30" s="57"/>
      <c r="UFV30" s="57"/>
      <c r="UFW30" s="57"/>
      <c r="UFX30" s="57"/>
      <c r="UFY30" s="57"/>
      <c r="UFZ30" s="57"/>
      <c r="UGA30" s="57"/>
      <c r="UGB30" s="57"/>
      <c r="UGC30" s="57"/>
      <c r="UGD30" s="57"/>
      <c r="UGE30" s="57"/>
      <c r="UGF30" s="57"/>
      <c r="UGG30" s="57"/>
      <c r="UGH30" s="57"/>
      <c r="UGI30" s="57"/>
      <c r="UGJ30" s="57"/>
      <c r="UGK30" s="57"/>
      <c r="UGL30" s="57"/>
      <c r="UGM30" s="57"/>
      <c r="UGN30" s="57"/>
      <c r="UGO30" s="57"/>
      <c r="UGP30" s="57"/>
      <c r="UGQ30" s="57"/>
      <c r="UGR30" s="57"/>
      <c r="UGS30" s="57"/>
      <c r="UGT30" s="57"/>
      <c r="UGU30" s="57"/>
      <c r="UGV30" s="57"/>
      <c r="UGW30" s="57"/>
      <c r="UGX30" s="57"/>
      <c r="UGY30" s="57"/>
      <c r="UGZ30" s="57"/>
      <c r="UHA30" s="57"/>
      <c r="UHB30" s="57"/>
      <c r="UHC30" s="57"/>
      <c r="UHD30" s="57"/>
      <c r="UHE30" s="57"/>
      <c r="UHF30" s="57"/>
      <c r="UHG30" s="57"/>
      <c r="UHH30" s="57"/>
      <c r="UHI30" s="57"/>
      <c r="UHJ30" s="57"/>
      <c r="UHK30" s="57"/>
      <c r="UHL30" s="57"/>
      <c r="UHM30" s="57"/>
      <c r="UHN30" s="57"/>
      <c r="UHO30" s="57"/>
      <c r="UHP30" s="57"/>
      <c r="UHQ30" s="57"/>
      <c r="UHR30" s="57"/>
      <c r="UHS30" s="57"/>
      <c r="UHT30" s="57"/>
      <c r="UHU30" s="57"/>
      <c r="UHV30" s="57"/>
      <c r="UHW30" s="57"/>
      <c r="UHX30" s="57"/>
      <c r="UHY30" s="57"/>
      <c r="UHZ30" s="57"/>
      <c r="UIA30" s="57"/>
      <c r="UIB30" s="57"/>
      <c r="UIC30" s="57"/>
      <c r="UID30" s="57"/>
      <c r="UIE30" s="57"/>
      <c r="UIF30" s="57"/>
      <c r="UIG30" s="57"/>
      <c r="UIH30" s="57"/>
      <c r="UII30" s="57"/>
      <c r="UIJ30" s="57"/>
      <c r="UIK30" s="57"/>
      <c r="UIL30" s="57"/>
      <c r="UIM30" s="57"/>
      <c r="UIN30" s="57"/>
      <c r="UIO30" s="57"/>
      <c r="UIP30" s="57"/>
      <c r="UIQ30" s="57"/>
      <c r="UIR30" s="57"/>
      <c r="UIS30" s="57"/>
      <c r="UIT30" s="57"/>
      <c r="UIU30" s="57"/>
      <c r="UIV30" s="57"/>
      <c r="UIW30" s="57"/>
      <c r="UIX30" s="57"/>
      <c r="UIY30" s="57"/>
      <c r="UIZ30" s="57"/>
      <c r="UJA30" s="57"/>
      <c r="UJB30" s="57"/>
      <c r="UJC30" s="57"/>
      <c r="UJD30" s="57"/>
      <c r="UJE30" s="57"/>
      <c r="UJF30" s="57"/>
      <c r="UJG30" s="57"/>
      <c r="UJH30" s="57"/>
      <c r="UJI30" s="57"/>
      <c r="UJJ30" s="57"/>
      <c r="UJK30" s="57"/>
      <c r="UJL30" s="57"/>
      <c r="UJM30" s="57"/>
      <c r="UJN30" s="57"/>
      <c r="UJO30" s="57"/>
      <c r="UJP30" s="57"/>
      <c r="UJQ30" s="57"/>
      <c r="UJR30" s="57"/>
      <c r="UJS30" s="57"/>
      <c r="UJT30" s="57"/>
      <c r="UJU30" s="57"/>
      <c r="UJV30" s="57"/>
      <c r="UJW30" s="57"/>
      <c r="UJX30" s="57"/>
      <c r="UJY30" s="57"/>
      <c r="UJZ30" s="57"/>
      <c r="UKA30" s="57"/>
      <c r="UKB30" s="57"/>
      <c r="UKC30" s="57"/>
      <c r="UKD30" s="57"/>
      <c r="UKE30" s="57"/>
      <c r="UKF30" s="57"/>
      <c r="UKG30" s="57"/>
      <c r="UKH30" s="57"/>
      <c r="UKI30" s="57"/>
      <c r="UKJ30" s="57"/>
      <c r="UKK30" s="57"/>
      <c r="UKL30" s="57"/>
      <c r="UKM30" s="57"/>
      <c r="UKN30" s="57"/>
      <c r="UKO30" s="57"/>
      <c r="UKP30" s="57"/>
      <c r="UKQ30" s="57"/>
      <c r="UKR30" s="57"/>
      <c r="UKS30" s="57"/>
      <c r="UKT30" s="57"/>
      <c r="UKU30" s="57"/>
      <c r="UKV30" s="57"/>
      <c r="UKW30" s="57"/>
      <c r="UKX30" s="57"/>
      <c r="UKY30" s="57"/>
      <c r="UKZ30" s="57"/>
      <c r="ULA30" s="57"/>
      <c r="ULB30" s="57"/>
      <c r="ULC30" s="57"/>
      <c r="ULD30" s="57"/>
      <c r="ULE30" s="57"/>
      <c r="ULF30" s="57"/>
      <c r="ULG30" s="57"/>
      <c r="ULH30" s="57"/>
      <c r="ULI30" s="57"/>
      <c r="ULJ30" s="57"/>
      <c r="ULK30" s="57"/>
      <c r="ULL30" s="57"/>
      <c r="ULM30" s="57"/>
      <c r="ULN30" s="57"/>
      <c r="ULO30" s="57"/>
      <c r="ULP30" s="57"/>
      <c r="ULQ30" s="57"/>
      <c r="ULR30" s="57"/>
      <c r="ULS30" s="57"/>
      <c r="ULT30" s="57"/>
      <c r="ULU30" s="57"/>
      <c r="ULV30" s="57"/>
      <c r="ULW30" s="57"/>
      <c r="ULX30" s="57"/>
      <c r="ULY30" s="57"/>
      <c r="ULZ30" s="57"/>
      <c r="UMA30" s="57"/>
      <c r="UMB30" s="57"/>
      <c r="UMC30" s="57"/>
      <c r="UMD30" s="57"/>
      <c r="UME30" s="57"/>
      <c r="UMF30" s="57"/>
      <c r="UMG30" s="57"/>
      <c r="UMH30" s="57"/>
      <c r="UMI30" s="57"/>
      <c r="UMJ30" s="57"/>
      <c r="UMK30" s="57"/>
      <c r="UML30" s="57"/>
      <c r="UMM30" s="57"/>
      <c r="UMN30" s="57"/>
      <c r="UMO30" s="57"/>
      <c r="UMP30" s="57"/>
      <c r="UMQ30" s="57"/>
      <c r="UMR30" s="57"/>
      <c r="UMS30" s="57"/>
      <c r="UMT30" s="57"/>
      <c r="UMU30" s="57"/>
      <c r="UMV30" s="57"/>
      <c r="UMW30" s="57"/>
      <c r="UMX30" s="57"/>
      <c r="UMY30" s="57"/>
      <c r="UMZ30" s="57"/>
      <c r="UNA30" s="57"/>
      <c r="UNB30" s="57"/>
      <c r="UNC30" s="57"/>
      <c r="UND30" s="57"/>
      <c r="UNE30" s="57"/>
      <c r="UNF30" s="57"/>
      <c r="UNG30" s="57"/>
      <c r="UNH30" s="57"/>
      <c r="UNI30" s="57"/>
      <c r="UNJ30" s="57"/>
      <c r="UNK30" s="57"/>
      <c r="UNL30" s="57"/>
      <c r="UNM30" s="57"/>
      <c r="UNN30" s="57"/>
      <c r="UNO30" s="57"/>
      <c r="UNP30" s="57"/>
      <c r="UNQ30" s="57"/>
      <c r="UNR30" s="57"/>
      <c r="UNS30" s="57"/>
      <c r="UNT30" s="57"/>
      <c r="UNU30" s="57"/>
      <c r="UNV30" s="57"/>
      <c r="UNW30" s="57"/>
      <c r="UNX30" s="57"/>
      <c r="UNY30" s="57"/>
      <c r="UNZ30" s="57"/>
      <c r="UOA30" s="57"/>
      <c r="UOB30" s="57"/>
      <c r="UOC30" s="57"/>
      <c r="UOD30" s="57"/>
      <c r="UOE30" s="57"/>
      <c r="UOF30" s="57"/>
      <c r="UOG30" s="57"/>
      <c r="UOH30" s="57"/>
      <c r="UOI30" s="57"/>
      <c r="UOJ30" s="57"/>
      <c r="UOK30" s="57"/>
      <c r="UOL30" s="57"/>
      <c r="UOM30" s="57"/>
      <c r="UON30" s="57"/>
      <c r="UOO30" s="57"/>
      <c r="UOP30" s="57"/>
      <c r="UOQ30" s="57"/>
      <c r="UOR30" s="57"/>
      <c r="UOS30" s="57"/>
      <c r="UOT30" s="57"/>
      <c r="UOU30" s="57"/>
      <c r="UOV30" s="57"/>
      <c r="UOW30" s="57"/>
      <c r="UOX30" s="57"/>
      <c r="UOY30" s="57"/>
      <c r="UOZ30" s="57"/>
      <c r="UPA30" s="57"/>
      <c r="UPB30" s="57"/>
      <c r="UPC30" s="57"/>
      <c r="UPD30" s="57"/>
      <c r="UPE30" s="57"/>
      <c r="UPF30" s="57"/>
      <c r="UPG30" s="57"/>
      <c r="UPH30" s="57"/>
      <c r="UPI30" s="57"/>
      <c r="UPJ30" s="57"/>
      <c r="UPK30" s="57"/>
      <c r="UPL30" s="57"/>
      <c r="UPM30" s="57"/>
      <c r="UPN30" s="57"/>
      <c r="UPO30" s="57"/>
      <c r="UPP30" s="57"/>
      <c r="UPQ30" s="57"/>
      <c r="UPR30" s="57"/>
      <c r="UPS30" s="57"/>
      <c r="UPT30" s="57"/>
      <c r="UPU30" s="57"/>
      <c r="UPV30" s="57"/>
      <c r="UPW30" s="57"/>
      <c r="UPX30" s="57"/>
      <c r="UPY30" s="57"/>
      <c r="UPZ30" s="57"/>
      <c r="UQA30" s="57"/>
      <c r="UQB30" s="57"/>
      <c r="UQC30" s="57"/>
      <c r="UQD30" s="57"/>
      <c r="UQE30" s="57"/>
      <c r="UQF30" s="57"/>
      <c r="UQG30" s="57"/>
      <c r="UQH30" s="57"/>
      <c r="UQI30" s="57"/>
      <c r="UQJ30" s="57"/>
      <c r="UQK30" s="57"/>
      <c r="UQL30" s="57"/>
      <c r="UQM30" s="57"/>
      <c r="UQN30" s="57"/>
      <c r="UQO30" s="57"/>
      <c r="UQP30" s="57"/>
      <c r="UQQ30" s="57"/>
      <c r="UQR30" s="57"/>
      <c r="UQS30" s="57"/>
      <c r="UQT30" s="57"/>
      <c r="UQU30" s="57"/>
      <c r="UQV30" s="57"/>
      <c r="UQW30" s="57"/>
      <c r="UQX30" s="57"/>
      <c r="UQY30" s="57"/>
      <c r="UQZ30" s="57"/>
      <c r="URA30" s="57"/>
      <c r="URB30" s="57"/>
      <c r="URC30" s="57"/>
      <c r="URD30" s="57"/>
      <c r="URE30" s="57"/>
      <c r="URF30" s="57"/>
      <c r="URG30" s="57"/>
      <c r="URH30" s="57"/>
      <c r="URI30" s="57"/>
      <c r="URJ30" s="57"/>
      <c r="URK30" s="57"/>
      <c r="URL30" s="57"/>
      <c r="URM30" s="57"/>
      <c r="URN30" s="57"/>
      <c r="URO30" s="57"/>
      <c r="URP30" s="57"/>
      <c r="URQ30" s="57"/>
      <c r="URR30" s="57"/>
      <c r="URS30" s="57"/>
      <c r="URT30" s="57"/>
      <c r="URU30" s="57"/>
      <c r="URV30" s="57"/>
      <c r="URW30" s="57"/>
      <c r="URX30" s="57"/>
      <c r="URY30" s="57"/>
      <c r="URZ30" s="57"/>
      <c r="USA30" s="57"/>
      <c r="USB30" s="57"/>
      <c r="USC30" s="57"/>
      <c r="USD30" s="57"/>
      <c r="USE30" s="57"/>
      <c r="USF30" s="57"/>
      <c r="USG30" s="57"/>
      <c r="USH30" s="57"/>
      <c r="USI30" s="57"/>
      <c r="USJ30" s="57"/>
      <c r="USK30" s="57"/>
      <c r="USL30" s="57"/>
      <c r="USM30" s="57"/>
      <c r="USN30" s="57"/>
      <c r="USO30" s="57"/>
      <c r="USP30" s="57"/>
      <c r="USQ30" s="57"/>
      <c r="USR30" s="57"/>
      <c r="USS30" s="57"/>
      <c r="UST30" s="57"/>
      <c r="USU30" s="57"/>
      <c r="USV30" s="57"/>
      <c r="USW30" s="57"/>
      <c r="USX30" s="57"/>
      <c r="USY30" s="57"/>
      <c r="USZ30" s="57"/>
      <c r="UTA30" s="57"/>
      <c r="UTB30" s="57"/>
      <c r="UTC30" s="57"/>
      <c r="UTD30" s="57"/>
      <c r="UTE30" s="57"/>
      <c r="UTF30" s="57"/>
      <c r="UTG30" s="57"/>
      <c r="UTH30" s="57"/>
      <c r="UTI30" s="57"/>
      <c r="UTJ30" s="57"/>
      <c r="UTK30" s="57"/>
      <c r="UTL30" s="57"/>
      <c r="UTM30" s="57"/>
      <c r="UTN30" s="57"/>
      <c r="UTO30" s="57"/>
      <c r="UTP30" s="57"/>
      <c r="UTQ30" s="57"/>
      <c r="UTR30" s="57"/>
      <c r="UTS30" s="57"/>
      <c r="UTT30" s="57"/>
      <c r="UTU30" s="57"/>
      <c r="UTV30" s="57"/>
      <c r="UTW30" s="57"/>
      <c r="UTX30" s="57"/>
      <c r="UTY30" s="57"/>
      <c r="UTZ30" s="57"/>
      <c r="UUA30" s="57"/>
      <c r="UUB30" s="57"/>
      <c r="UUC30" s="57"/>
      <c r="UUD30" s="57"/>
      <c r="UUE30" s="57"/>
      <c r="UUF30" s="57"/>
      <c r="UUG30" s="57"/>
      <c r="UUH30" s="57"/>
      <c r="UUI30" s="57"/>
      <c r="UUJ30" s="57"/>
      <c r="UUK30" s="57"/>
      <c r="UUL30" s="57"/>
      <c r="UUM30" s="57"/>
      <c r="UUN30" s="57"/>
      <c r="UUO30" s="57"/>
      <c r="UUP30" s="57"/>
      <c r="UUQ30" s="57"/>
      <c r="UUR30" s="57"/>
      <c r="UUS30" s="57"/>
      <c r="UUT30" s="57"/>
      <c r="UUU30" s="57"/>
      <c r="UUV30" s="57"/>
      <c r="UUW30" s="57"/>
      <c r="UUX30" s="57"/>
      <c r="UUY30" s="57"/>
      <c r="UUZ30" s="57"/>
      <c r="UVA30" s="57"/>
      <c r="UVB30" s="57"/>
      <c r="UVC30" s="57"/>
      <c r="UVD30" s="57"/>
      <c r="UVE30" s="57"/>
      <c r="UVF30" s="57"/>
      <c r="UVG30" s="57"/>
      <c r="UVH30" s="57"/>
      <c r="UVI30" s="57"/>
      <c r="UVJ30" s="57"/>
      <c r="UVK30" s="57"/>
      <c r="UVL30" s="57"/>
      <c r="UVM30" s="57"/>
      <c r="UVN30" s="57"/>
      <c r="UVO30" s="57"/>
      <c r="UVP30" s="57"/>
      <c r="UVQ30" s="57"/>
      <c r="UVR30" s="57"/>
      <c r="UVS30" s="57"/>
      <c r="UVT30" s="57"/>
      <c r="UVU30" s="57"/>
      <c r="UVV30" s="57"/>
      <c r="UVW30" s="57"/>
      <c r="UVX30" s="57"/>
      <c r="UVY30" s="57"/>
      <c r="UVZ30" s="57"/>
      <c r="UWA30" s="57"/>
      <c r="UWB30" s="57"/>
      <c r="UWC30" s="57"/>
      <c r="UWD30" s="57"/>
      <c r="UWE30" s="57"/>
      <c r="UWF30" s="57"/>
      <c r="UWG30" s="57"/>
      <c r="UWH30" s="57"/>
      <c r="UWI30" s="57"/>
      <c r="UWJ30" s="57"/>
      <c r="UWK30" s="57"/>
      <c r="UWL30" s="57"/>
      <c r="UWM30" s="57"/>
      <c r="UWN30" s="57"/>
      <c r="UWO30" s="57"/>
      <c r="UWP30" s="57"/>
      <c r="UWQ30" s="57"/>
      <c r="UWR30" s="57"/>
      <c r="UWS30" s="57"/>
      <c r="UWT30" s="57"/>
      <c r="UWU30" s="57"/>
      <c r="UWV30" s="57"/>
      <c r="UWW30" s="57"/>
      <c r="UWX30" s="57"/>
      <c r="UWY30" s="57"/>
      <c r="UWZ30" s="57"/>
      <c r="UXA30" s="57"/>
      <c r="UXB30" s="57"/>
      <c r="UXC30" s="57"/>
      <c r="UXD30" s="57"/>
      <c r="UXE30" s="57"/>
      <c r="UXF30" s="57"/>
      <c r="UXG30" s="57"/>
      <c r="UXH30" s="57"/>
      <c r="UXI30" s="57"/>
      <c r="UXJ30" s="57"/>
      <c r="UXK30" s="57"/>
      <c r="UXL30" s="57"/>
      <c r="UXM30" s="57"/>
      <c r="UXN30" s="57"/>
      <c r="UXO30" s="57"/>
      <c r="UXP30" s="57"/>
      <c r="UXQ30" s="57"/>
      <c r="UXR30" s="57"/>
      <c r="UXS30" s="57"/>
      <c r="UXT30" s="57"/>
      <c r="UXU30" s="57"/>
      <c r="UXV30" s="57"/>
      <c r="UXW30" s="57"/>
      <c r="UXX30" s="57"/>
      <c r="UXY30" s="57"/>
      <c r="UXZ30" s="57"/>
      <c r="UYA30" s="57"/>
      <c r="UYB30" s="57"/>
      <c r="UYC30" s="57"/>
      <c r="UYD30" s="57"/>
      <c r="UYE30" s="57"/>
      <c r="UYF30" s="57"/>
      <c r="UYG30" s="57"/>
      <c r="UYH30" s="57"/>
      <c r="UYI30" s="57"/>
      <c r="UYJ30" s="57"/>
      <c r="UYK30" s="57"/>
      <c r="UYL30" s="57"/>
      <c r="UYM30" s="57"/>
      <c r="UYN30" s="57"/>
      <c r="UYO30" s="57"/>
      <c r="UYP30" s="57"/>
      <c r="UYQ30" s="57"/>
      <c r="UYR30" s="57"/>
      <c r="UYS30" s="57"/>
      <c r="UYT30" s="57"/>
      <c r="UYU30" s="57"/>
      <c r="UYV30" s="57"/>
      <c r="UYW30" s="57"/>
      <c r="UYX30" s="57"/>
      <c r="UYY30" s="57"/>
      <c r="UYZ30" s="57"/>
      <c r="UZA30" s="57"/>
      <c r="UZB30" s="57"/>
      <c r="UZC30" s="57"/>
      <c r="UZD30" s="57"/>
      <c r="UZE30" s="57"/>
      <c r="UZF30" s="57"/>
      <c r="UZG30" s="57"/>
      <c r="UZH30" s="57"/>
      <c r="UZI30" s="57"/>
      <c r="UZJ30" s="57"/>
      <c r="UZK30" s="57"/>
      <c r="UZL30" s="57"/>
      <c r="UZM30" s="57"/>
      <c r="UZN30" s="57"/>
      <c r="UZO30" s="57"/>
      <c r="UZP30" s="57"/>
      <c r="UZQ30" s="57"/>
      <c r="UZR30" s="57"/>
      <c r="UZS30" s="57"/>
      <c r="UZT30" s="57"/>
      <c r="UZU30" s="57"/>
      <c r="UZV30" s="57"/>
      <c r="UZW30" s="57"/>
      <c r="UZX30" s="57"/>
      <c r="UZY30" s="57"/>
      <c r="UZZ30" s="57"/>
      <c r="VAA30" s="57"/>
      <c r="VAB30" s="57"/>
      <c r="VAC30" s="57"/>
      <c r="VAD30" s="57"/>
      <c r="VAE30" s="57"/>
      <c r="VAF30" s="57"/>
      <c r="VAG30" s="57"/>
      <c r="VAH30" s="57"/>
      <c r="VAI30" s="57"/>
      <c r="VAJ30" s="57"/>
      <c r="VAK30" s="57"/>
      <c r="VAL30" s="57"/>
      <c r="VAM30" s="57"/>
      <c r="VAN30" s="57"/>
      <c r="VAO30" s="57"/>
      <c r="VAP30" s="57"/>
      <c r="VAQ30" s="57"/>
      <c r="VAR30" s="57"/>
      <c r="VAS30" s="57"/>
      <c r="VAT30" s="57"/>
      <c r="VAU30" s="57"/>
      <c r="VAV30" s="57"/>
      <c r="VAW30" s="57"/>
      <c r="VAX30" s="57"/>
      <c r="VAY30" s="57"/>
      <c r="VAZ30" s="57"/>
      <c r="VBA30" s="57"/>
      <c r="VBB30" s="57"/>
      <c r="VBC30" s="57"/>
      <c r="VBD30" s="57"/>
      <c r="VBE30" s="57"/>
      <c r="VBF30" s="57"/>
      <c r="VBG30" s="57"/>
      <c r="VBH30" s="57"/>
      <c r="VBI30" s="57"/>
      <c r="VBJ30" s="57"/>
      <c r="VBK30" s="57"/>
      <c r="VBL30" s="57"/>
      <c r="VBM30" s="57"/>
      <c r="VBN30" s="57"/>
      <c r="VBO30" s="57"/>
      <c r="VBP30" s="57"/>
      <c r="VBQ30" s="57"/>
      <c r="VBR30" s="57"/>
      <c r="VBS30" s="57"/>
      <c r="VBT30" s="57"/>
      <c r="VBU30" s="57"/>
      <c r="VBV30" s="57"/>
      <c r="VBW30" s="57"/>
      <c r="VBX30" s="57"/>
      <c r="VBY30" s="57"/>
      <c r="VBZ30" s="57"/>
      <c r="VCA30" s="57"/>
      <c r="VCB30" s="57"/>
      <c r="VCC30" s="57"/>
      <c r="VCD30" s="57"/>
      <c r="VCE30" s="57"/>
      <c r="VCF30" s="57"/>
      <c r="VCG30" s="57"/>
      <c r="VCH30" s="57"/>
      <c r="VCI30" s="57"/>
      <c r="VCJ30" s="57"/>
      <c r="VCK30" s="57"/>
      <c r="VCL30" s="57"/>
      <c r="VCM30" s="57"/>
      <c r="VCN30" s="57"/>
      <c r="VCO30" s="57"/>
      <c r="VCP30" s="57"/>
      <c r="VCQ30" s="57"/>
      <c r="VCR30" s="57"/>
      <c r="VCS30" s="57"/>
      <c r="VCT30" s="57"/>
      <c r="VCU30" s="57"/>
      <c r="VCV30" s="57"/>
      <c r="VCW30" s="57"/>
      <c r="VCX30" s="57"/>
      <c r="VCY30" s="57"/>
      <c r="VCZ30" s="57"/>
      <c r="VDA30" s="57"/>
      <c r="VDB30" s="57"/>
      <c r="VDC30" s="57"/>
      <c r="VDD30" s="57"/>
      <c r="VDE30" s="57"/>
      <c r="VDF30" s="57"/>
      <c r="VDG30" s="57"/>
      <c r="VDH30" s="57"/>
      <c r="VDI30" s="57"/>
      <c r="VDJ30" s="57"/>
      <c r="VDK30" s="57"/>
      <c r="VDL30" s="57"/>
      <c r="VDM30" s="57"/>
      <c r="VDN30" s="57"/>
      <c r="VDO30" s="57"/>
      <c r="VDP30" s="57"/>
      <c r="VDQ30" s="57"/>
      <c r="VDR30" s="57"/>
      <c r="VDS30" s="57"/>
      <c r="VDT30" s="57"/>
      <c r="VDU30" s="57"/>
      <c r="VDV30" s="57"/>
      <c r="VDW30" s="57"/>
      <c r="VDX30" s="57"/>
      <c r="VDY30" s="57"/>
      <c r="VDZ30" s="57"/>
      <c r="VEA30" s="57"/>
      <c r="VEB30" s="57"/>
      <c r="VEC30" s="57"/>
      <c r="VED30" s="57"/>
      <c r="VEE30" s="57"/>
      <c r="VEF30" s="57"/>
      <c r="VEG30" s="57"/>
      <c r="VEH30" s="57"/>
      <c r="VEI30" s="57"/>
      <c r="VEJ30" s="57"/>
      <c r="VEK30" s="57"/>
      <c r="VEL30" s="57"/>
      <c r="VEM30" s="57"/>
      <c r="VEN30" s="57"/>
      <c r="VEO30" s="57"/>
      <c r="VEP30" s="57"/>
      <c r="VEQ30" s="57"/>
      <c r="VER30" s="57"/>
      <c r="VES30" s="57"/>
      <c r="VET30" s="57"/>
      <c r="VEU30" s="57"/>
      <c r="VEV30" s="57"/>
      <c r="VEW30" s="57"/>
      <c r="VEX30" s="57"/>
      <c r="VEY30" s="57"/>
      <c r="VEZ30" s="57"/>
      <c r="VFA30" s="57"/>
      <c r="VFB30" s="57"/>
      <c r="VFC30" s="57"/>
      <c r="VFD30" s="57"/>
      <c r="VFE30" s="57"/>
      <c r="VFF30" s="57"/>
      <c r="VFG30" s="57"/>
      <c r="VFH30" s="57"/>
      <c r="VFI30" s="57"/>
      <c r="VFJ30" s="57"/>
      <c r="VFK30" s="57"/>
      <c r="VFL30" s="57"/>
      <c r="VFM30" s="57"/>
      <c r="VFN30" s="57"/>
      <c r="VFO30" s="57"/>
      <c r="VFP30" s="57"/>
      <c r="VFQ30" s="57"/>
      <c r="VFR30" s="57"/>
      <c r="VFS30" s="57"/>
      <c r="VFT30" s="57"/>
      <c r="VFU30" s="57"/>
      <c r="VFV30" s="57"/>
      <c r="VFW30" s="57"/>
      <c r="VFX30" s="57"/>
      <c r="VFY30" s="57"/>
      <c r="VFZ30" s="57"/>
      <c r="VGA30" s="57"/>
      <c r="VGB30" s="57"/>
      <c r="VGC30" s="57"/>
      <c r="VGD30" s="57"/>
      <c r="VGE30" s="57"/>
      <c r="VGF30" s="57"/>
      <c r="VGG30" s="57"/>
      <c r="VGH30" s="57"/>
      <c r="VGI30" s="57"/>
      <c r="VGJ30" s="57"/>
      <c r="VGK30" s="57"/>
      <c r="VGL30" s="57"/>
      <c r="VGM30" s="57"/>
      <c r="VGN30" s="57"/>
      <c r="VGO30" s="57"/>
      <c r="VGP30" s="57"/>
      <c r="VGQ30" s="57"/>
      <c r="VGR30" s="57"/>
      <c r="VGS30" s="57"/>
      <c r="VGT30" s="57"/>
      <c r="VGU30" s="57"/>
      <c r="VGV30" s="57"/>
      <c r="VGW30" s="57"/>
      <c r="VGX30" s="57"/>
      <c r="VGY30" s="57"/>
      <c r="VGZ30" s="57"/>
      <c r="VHA30" s="57"/>
      <c r="VHB30" s="57"/>
      <c r="VHC30" s="57"/>
      <c r="VHD30" s="57"/>
      <c r="VHE30" s="57"/>
      <c r="VHF30" s="57"/>
      <c r="VHG30" s="57"/>
      <c r="VHH30" s="57"/>
      <c r="VHI30" s="57"/>
      <c r="VHJ30" s="57"/>
      <c r="VHK30" s="57"/>
      <c r="VHL30" s="57"/>
      <c r="VHM30" s="57"/>
      <c r="VHN30" s="57"/>
      <c r="VHO30" s="57"/>
      <c r="VHP30" s="57"/>
      <c r="VHQ30" s="57"/>
      <c r="VHR30" s="57"/>
      <c r="VHS30" s="57"/>
      <c r="VHT30" s="57"/>
      <c r="VHU30" s="57"/>
      <c r="VHV30" s="57"/>
      <c r="VHW30" s="57"/>
      <c r="VHX30" s="57"/>
      <c r="VHY30" s="57"/>
      <c r="VHZ30" s="57"/>
      <c r="VIA30" s="57"/>
      <c r="VIB30" s="57"/>
      <c r="VIC30" s="57"/>
      <c r="VID30" s="57"/>
      <c r="VIE30" s="57"/>
      <c r="VIF30" s="57"/>
      <c r="VIG30" s="57"/>
      <c r="VIH30" s="57"/>
      <c r="VII30" s="57"/>
      <c r="VIJ30" s="57"/>
      <c r="VIK30" s="57"/>
      <c r="VIL30" s="57"/>
      <c r="VIM30" s="57"/>
      <c r="VIN30" s="57"/>
      <c r="VIO30" s="57"/>
      <c r="VIP30" s="57"/>
      <c r="VIQ30" s="57"/>
      <c r="VIR30" s="57"/>
      <c r="VIS30" s="57"/>
      <c r="VIT30" s="57"/>
      <c r="VIU30" s="57"/>
      <c r="VIV30" s="57"/>
      <c r="VIW30" s="57"/>
      <c r="VIX30" s="57"/>
      <c r="VIY30" s="57"/>
      <c r="VIZ30" s="57"/>
      <c r="VJA30" s="57"/>
      <c r="VJB30" s="57"/>
      <c r="VJC30" s="57"/>
      <c r="VJD30" s="57"/>
      <c r="VJE30" s="57"/>
      <c r="VJF30" s="57"/>
      <c r="VJG30" s="57"/>
      <c r="VJH30" s="57"/>
      <c r="VJI30" s="57"/>
      <c r="VJJ30" s="57"/>
      <c r="VJK30" s="57"/>
      <c r="VJL30" s="57"/>
      <c r="VJM30" s="57"/>
      <c r="VJN30" s="57"/>
      <c r="VJO30" s="57"/>
      <c r="VJP30" s="57"/>
      <c r="VJQ30" s="57"/>
      <c r="VJR30" s="57"/>
      <c r="VJS30" s="57"/>
      <c r="VJT30" s="57"/>
      <c r="VJU30" s="57"/>
      <c r="VJV30" s="57"/>
      <c r="VJW30" s="57"/>
      <c r="VJX30" s="57"/>
      <c r="VJY30" s="57"/>
      <c r="VJZ30" s="57"/>
      <c r="VKA30" s="57"/>
      <c r="VKB30" s="57"/>
      <c r="VKC30" s="57"/>
      <c r="VKD30" s="57"/>
      <c r="VKE30" s="57"/>
      <c r="VKF30" s="57"/>
      <c r="VKG30" s="57"/>
      <c r="VKH30" s="57"/>
      <c r="VKI30" s="57"/>
      <c r="VKJ30" s="57"/>
      <c r="VKK30" s="57"/>
      <c r="VKL30" s="57"/>
      <c r="VKM30" s="57"/>
      <c r="VKN30" s="57"/>
      <c r="VKO30" s="57"/>
      <c r="VKP30" s="57"/>
      <c r="VKQ30" s="57"/>
      <c r="VKR30" s="57"/>
      <c r="VKS30" s="57"/>
      <c r="VKT30" s="57"/>
      <c r="VKU30" s="57"/>
      <c r="VKV30" s="57"/>
      <c r="VKW30" s="57"/>
      <c r="VKX30" s="57"/>
      <c r="VKY30" s="57"/>
      <c r="VKZ30" s="57"/>
      <c r="VLA30" s="57"/>
      <c r="VLB30" s="57"/>
      <c r="VLC30" s="57"/>
      <c r="VLD30" s="57"/>
      <c r="VLE30" s="57"/>
      <c r="VLF30" s="57"/>
      <c r="VLG30" s="57"/>
      <c r="VLH30" s="57"/>
      <c r="VLI30" s="57"/>
      <c r="VLJ30" s="57"/>
      <c r="VLK30" s="57"/>
      <c r="VLL30" s="57"/>
      <c r="VLM30" s="57"/>
      <c r="VLN30" s="57"/>
      <c r="VLO30" s="57"/>
      <c r="VLP30" s="57"/>
      <c r="VLQ30" s="57"/>
      <c r="VLR30" s="57"/>
      <c r="VLS30" s="57"/>
      <c r="VLT30" s="57"/>
      <c r="VLU30" s="57"/>
      <c r="VLV30" s="57"/>
      <c r="VLW30" s="57"/>
      <c r="VLX30" s="57"/>
      <c r="VLY30" s="57"/>
      <c r="VLZ30" s="57"/>
      <c r="VMA30" s="57"/>
      <c r="VMB30" s="57"/>
      <c r="VMC30" s="57"/>
      <c r="VMD30" s="57"/>
      <c r="VME30" s="57"/>
      <c r="VMF30" s="57"/>
      <c r="VMG30" s="57"/>
      <c r="VMH30" s="57"/>
      <c r="VMI30" s="57"/>
      <c r="VMJ30" s="57"/>
      <c r="VMK30" s="57"/>
      <c r="VML30" s="57"/>
      <c r="VMM30" s="57"/>
      <c r="VMN30" s="57"/>
      <c r="VMO30" s="57"/>
      <c r="VMP30" s="57"/>
      <c r="VMQ30" s="57"/>
      <c r="VMR30" s="57"/>
      <c r="VMS30" s="57"/>
      <c r="VMT30" s="57"/>
      <c r="VMU30" s="57"/>
      <c r="VMV30" s="57"/>
      <c r="VMW30" s="57"/>
      <c r="VMX30" s="57"/>
      <c r="VMY30" s="57"/>
      <c r="VMZ30" s="57"/>
      <c r="VNA30" s="57"/>
      <c r="VNB30" s="57"/>
      <c r="VNC30" s="57"/>
      <c r="VND30" s="57"/>
      <c r="VNE30" s="57"/>
      <c r="VNF30" s="57"/>
      <c r="VNG30" s="57"/>
      <c r="VNH30" s="57"/>
      <c r="VNI30" s="57"/>
      <c r="VNJ30" s="57"/>
      <c r="VNK30" s="57"/>
      <c r="VNL30" s="57"/>
      <c r="VNM30" s="57"/>
      <c r="VNN30" s="57"/>
      <c r="VNO30" s="57"/>
      <c r="VNP30" s="57"/>
      <c r="VNQ30" s="57"/>
      <c r="VNR30" s="57"/>
      <c r="VNS30" s="57"/>
      <c r="VNT30" s="57"/>
      <c r="VNU30" s="57"/>
      <c r="VNV30" s="57"/>
      <c r="VNW30" s="57"/>
      <c r="VNX30" s="57"/>
      <c r="VNY30" s="57"/>
      <c r="VNZ30" s="57"/>
      <c r="VOA30" s="57"/>
      <c r="VOB30" s="57"/>
      <c r="VOC30" s="57"/>
      <c r="VOD30" s="57"/>
      <c r="VOE30" s="57"/>
      <c r="VOF30" s="57"/>
      <c r="VOG30" s="57"/>
      <c r="VOH30" s="57"/>
      <c r="VOI30" s="57"/>
      <c r="VOJ30" s="57"/>
      <c r="VOK30" s="57"/>
      <c r="VOL30" s="57"/>
      <c r="VOM30" s="57"/>
      <c r="VON30" s="57"/>
      <c r="VOO30" s="57"/>
      <c r="VOP30" s="57"/>
      <c r="VOQ30" s="57"/>
      <c r="VOR30" s="57"/>
      <c r="VOS30" s="57"/>
      <c r="VOT30" s="57"/>
      <c r="VOU30" s="57"/>
      <c r="VOV30" s="57"/>
      <c r="VOW30" s="57"/>
      <c r="VOX30" s="57"/>
      <c r="VOY30" s="57"/>
      <c r="VOZ30" s="57"/>
      <c r="VPA30" s="57"/>
      <c r="VPB30" s="57"/>
      <c r="VPC30" s="57"/>
      <c r="VPD30" s="57"/>
      <c r="VPE30" s="57"/>
      <c r="VPF30" s="57"/>
      <c r="VPG30" s="57"/>
      <c r="VPH30" s="57"/>
      <c r="VPI30" s="57"/>
      <c r="VPJ30" s="57"/>
      <c r="VPK30" s="57"/>
      <c r="VPL30" s="57"/>
      <c r="VPM30" s="57"/>
      <c r="VPN30" s="57"/>
      <c r="VPO30" s="57"/>
      <c r="VPP30" s="57"/>
      <c r="VPQ30" s="57"/>
      <c r="VPR30" s="57"/>
      <c r="VPS30" s="57"/>
      <c r="VPT30" s="57"/>
      <c r="VPU30" s="57"/>
      <c r="VPV30" s="57"/>
      <c r="VPW30" s="57"/>
      <c r="VPX30" s="57"/>
      <c r="VPY30" s="57"/>
      <c r="VPZ30" s="57"/>
      <c r="VQA30" s="57"/>
      <c r="VQB30" s="57"/>
      <c r="VQC30" s="57"/>
      <c r="VQD30" s="57"/>
      <c r="VQE30" s="57"/>
      <c r="VQF30" s="57"/>
      <c r="VQG30" s="57"/>
      <c r="VQH30" s="57"/>
      <c r="VQI30" s="57"/>
      <c r="VQJ30" s="57"/>
      <c r="VQK30" s="57"/>
      <c r="VQL30" s="57"/>
      <c r="VQM30" s="57"/>
      <c r="VQN30" s="57"/>
      <c r="VQO30" s="57"/>
      <c r="VQP30" s="57"/>
      <c r="VQQ30" s="57"/>
      <c r="VQR30" s="57"/>
      <c r="VQS30" s="57"/>
      <c r="VQT30" s="57"/>
      <c r="VQU30" s="57"/>
      <c r="VQV30" s="57"/>
      <c r="VQW30" s="57"/>
      <c r="VQX30" s="57"/>
      <c r="VQY30" s="57"/>
      <c r="VQZ30" s="57"/>
      <c r="VRA30" s="57"/>
      <c r="VRB30" s="57"/>
      <c r="VRC30" s="57"/>
      <c r="VRD30" s="57"/>
      <c r="VRE30" s="57"/>
      <c r="VRF30" s="57"/>
      <c r="VRG30" s="57"/>
      <c r="VRH30" s="57"/>
      <c r="VRI30" s="57"/>
      <c r="VRJ30" s="57"/>
      <c r="VRK30" s="57"/>
      <c r="VRL30" s="57"/>
      <c r="VRM30" s="57"/>
      <c r="VRN30" s="57"/>
      <c r="VRO30" s="57"/>
      <c r="VRP30" s="57"/>
      <c r="VRQ30" s="57"/>
      <c r="VRR30" s="57"/>
      <c r="VRS30" s="57"/>
      <c r="VRT30" s="57"/>
      <c r="VRU30" s="57"/>
      <c r="VRV30" s="57"/>
      <c r="VRW30" s="57"/>
      <c r="VRX30" s="57"/>
      <c r="VRY30" s="57"/>
      <c r="VRZ30" s="57"/>
      <c r="VSA30" s="57"/>
      <c r="VSB30" s="57"/>
      <c r="VSC30" s="57"/>
      <c r="VSD30" s="57"/>
      <c r="VSE30" s="57"/>
      <c r="VSF30" s="57"/>
      <c r="VSG30" s="57"/>
      <c r="VSH30" s="57"/>
      <c r="VSI30" s="57"/>
      <c r="VSJ30" s="57"/>
      <c r="VSK30" s="57"/>
      <c r="VSL30" s="57"/>
      <c r="VSM30" s="57"/>
      <c r="VSN30" s="57"/>
      <c r="VSO30" s="57"/>
      <c r="VSP30" s="57"/>
      <c r="VSQ30" s="57"/>
      <c r="VSR30" s="57"/>
      <c r="VSS30" s="57"/>
      <c r="VST30" s="57"/>
      <c r="VSU30" s="57"/>
      <c r="VSV30" s="57"/>
      <c r="VSW30" s="57"/>
      <c r="VSX30" s="57"/>
      <c r="VSY30" s="57"/>
      <c r="VSZ30" s="57"/>
      <c r="VTA30" s="57"/>
      <c r="VTB30" s="57"/>
      <c r="VTC30" s="57"/>
      <c r="VTD30" s="57"/>
      <c r="VTE30" s="57"/>
      <c r="VTF30" s="57"/>
      <c r="VTG30" s="57"/>
      <c r="VTH30" s="57"/>
      <c r="VTI30" s="57"/>
      <c r="VTJ30" s="57"/>
      <c r="VTK30" s="57"/>
      <c r="VTL30" s="57"/>
      <c r="VTM30" s="57"/>
      <c r="VTN30" s="57"/>
      <c r="VTO30" s="57"/>
      <c r="VTP30" s="57"/>
      <c r="VTQ30" s="57"/>
      <c r="VTR30" s="57"/>
      <c r="VTS30" s="57"/>
      <c r="VTT30" s="57"/>
      <c r="VTU30" s="57"/>
      <c r="VTV30" s="57"/>
      <c r="VTW30" s="57"/>
      <c r="VTX30" s="57"/>
      <c r="VTY30" s="57"/>
      <c r="VTZ30" s="57"/>
      <c r="VUA30" s="57"/>
      <c r="VUB30" s="57"/>
      <c r="VUC30" s="57"/>
      <c r="VUD30" s="57"/>
      <c r="VUE30" s="57"/>
      <c r="VUF30" s="57"/>
      <c r="VUG30" s="57"/>
      <c r="VUH30" s="57"/>
      <c r="VUI30" s="57"/>
      <c r="VUJ30" s="57"/>
      <c r="VUK30" s="57"/>
      <c r="VUL30" s="57"/>
      <c r="VUM30" s="57"/>
      <c r="VUN30" s="57"/>
      <c r="VUO30" s="57"/>
      <c r="VUP30" s="57"/>
      <c r="VUQ30" s="57"/>
      <c r="VUR30" s="57"/>
      <c r="VUS30" s="57"/>
      <c r="VUT30" s="57"/>
      <c r="VUU30" s="57"/>
      <c r="VUV30" s="57"/>
      <c r="VUW30" s="57"/>
      <c r="VUX30" s="57"/>
      <c r="VUY30" s="57"/>
      <c r="VUZ30" s="57"/>
      <c r="VVA30" s="57"/>
      <c r="VVB30" s="57"/>
      <c r="VVC30" s="57"/>
      <c r="VVD30" s="57"/>
      <c r="VVE30" s="57"/>
      <c r="VVF30" s="57"/>
      <c r="VVG30" s="57"/>
      <c r="VVH30" s="57"/>
      <c r="VVI30" s="57"/>
      <c r="VVJ30" s="57"/>
      <c r="VVK30" s="57"/>
      <c r="VVL30" s="57"/>
      <c r="VVM30" s="57"/>
      <c r="VVN30" s="57"/>
      <c r="VVO30" s="57"/>
      <c r="VVP30" s="57"/>
      <c r="VVQ30" s="57"/>
      <c r="VVR30" s="57"/>
      <c r="VVS30" s="57"/>
      <c r="VVT30" s="57"/>
      <c r="VVU30" s="57"/>
      <c r="VVV30" s="57"/>
      <c r="VVW30" s="57"/>
      <c r="VVX30" s="57"/>
      <c r="VVY30" s="57"/>
      <c r="VVZ30" s="57"/>
      <c r="VWA30" s="57"/>
      <c r="VWB30" s="57"/>
      <c r="VWC30" s="57"/>
      <c r="VWD30" s="57"/>
      <c r="VWE30" s="57"/>
      <c r="VWF30" s="57"/>
      <c r="VWG30" s="57"/>
      <c r="VWH30" s="57"/>
      <c r="VWI30" s="57"/>
      <c r="VWJ30" s="57"/>
      <c r="VWK30" s="57"/>
      <c r="VWL30" s="57"/>
      <c r="VWM30" s="57"/>
      <c r="VWN30" s="57"/>
      <c r="VWO30" s="57"/>
      <c r="VWP30" s="57"/>
      <c r="VWQ30" s="57"/>
      <c r="VWR30" s="57"/>
      <c r="VWS30" s="57"/>
      <c r="VWT30" s="57"/>
      <c r="VWU30" s="57"/>
      <c r="VWV30" s="57"/>
      <c r="VWW30" s="57"/>
      <c r="VWX30" s="57"/>
      <c r="VWY30" s="57"/>
      <c r="VWZ30" s="57"/>
      <c r="VXA30" s="57"/>
      <c r="VXB30" s="57"/>
      <c r="VXC30" s="57"/>
      <c r="VXD30" s="57"/>
      <c r="VXE30" s="57"/>
      <c r="VXF30" s="57"/>
      <c r="VXG30" s="57"/>
      <c r="VXH30" s="57"/>
      <c r="VXI30" s="57"/>
      <c r="VXJ30" s="57"/>
      <c r="VXK30" s="57"/>
      <c r="VXL30" s="57"/>
      <c r="VXM30" s="57"/>
      <c r="VXN30" s="57"/>
      <c r="VXO30" s="57"/>
      <c r="VXP30" s="57"/>
      <c r="VXQ30" s="57"/>
      <c r="VXR30" s="57"/>
      <c r="VXS30" s="57"/>
      <c r="VXT30" s="57"/>
      <c r="VXU30" s="57"/>
      <c r="VXV30" s="57"/>
      <c r="VXW30" s="57"/>
      <c r="VXX30" s="57"/>
      <c r="VXY30" s="57"/>
      <c r="VXZ30" s="57"/>
      <c r="VYA30" s="57"/>
      <c r="VYB30" s="57"/>
      <c r="VYC30" s="57"/>
      <c r="VYD30" s="57"/>
      <c r="VYE30" s="57"/>
      <c r="VYF30" s="57"/>
      <c r="VYG30" s="57"/>
      <c r="VYH30" s="57"/>
      <c r="VYI30" s="57"/>
      <c r="VYJ30" s="57"/>
      <c r="VYK30" s="57"/>
      <c r="VYL30" s="57"/>
      <c r="VYM30" s="57"/>
      <c r="VYN30" s="57"/>
      <c r="VYO30" s="57"/>
      <c r="VYP30" s="57"/>
      <c r="VYQ30" s="57"/>
      <c r="VYR30" s="57"/>
      <c r="VYS30" s="57"/>
      <c r="VYT30" s="57"/>
      <c r="VYU30" s="57"/>
      <c r="VYV30" s="57"/>
      <c r="VYW30" s="57"/>
      <c r="VYX30" s="57"/>
      <c r="VYY30" s="57"/>
      <c r="VYZ30" s="57"/>
      <c r="VZA30" s="57"/>
      <c r="VZB30" s="57"/>
      <c r="VZC30" s="57"/>
      <c r="VZD30" s="57"/>
      <c r="VZE30" s="57"/>
      <c r="VZF30" s="57"/>
      <c r="VZG30" s="57"/>
      <c r="VZH30" s="57"/>
      <c r="VZI30" s="57"/>
      <c r="VZJ30" s="57"/>
      <c r="VZK30" s="57"/>
      <c r="VZL30" s="57"/>
      <c r="VZM30" s="57"/>
      <c r="VZN30" s="57"/>
      <c r="VZO30" s="57"/>
      <c r="VZP30" s="57"/>
      <c r="VZQ30" s="57"/>
      <c r="VZR30" s="57"/>
      <c r="VZS30" s="57"/>
      <c r="VZT30" s="57"/>
      <c r="VZU30" s="57"/>
      <c r="VZV30" s="57"/>
      <c r="VZW30" s="57"/>
      <c r="VZX30" s="57"/>
      <c r="VZY30" s="57"/>
      <c r="VZZ30" s="57"/>
      <c r="WAA30" s="57"/>
      <c r="WAB30" s="57"/>
      <c r="WAC30" s="57"/>
      <c r="WAD30" s="57"/>
      <c r="WAE30" s="57"/>
      <c r="WAF30" s="57"/>
      <c r="WAG30" s="57"/>
      <c r="WAH30" s="57"/>
      <c r="WAI30" s="57"/>
      <c r="WAJ30" s="57"/>
      <c r="WAK30" s="57"/>
      <c r="WAL30" s="57"/>
      <c r="WAM30" s="57"/>
      <c r="WAN30" s="57"/>
      <c r="WAO30" s="57"/>
      <c r="WAP30" s="57"/>
      <c r="WAQ30" s="57"/>
      <c r="WAR30" s="57"/>
      <c r="WAS30" s="57"/>
      <c r="WAT30" s="57"/>
      <c r="WAU30" s="57"/>
      <c r="WAV30" s="57"/>
      <c r="WAW30" s="57"/>
      <c r="WAX30" s="57"/>
      <c r="WAY30" s="57"/>
      <c r="WAZ30" s="57"/>
      <c r="WBA30" s="57"/>
      <c r="WBB30" s="57"/>
      <c r="WBC30" s="57"/>
      <c r="WBD30" s="57"/>
      <c r="WBE30" s="57"/>
      <c r="WBF30" s="57"/>
      <c r="WBG30" s="57"/>
      <c r="WBH30" s="57"/>
      <c r="WBI30" s="57"/>
      <c r="WBJ30" s="57"/>
      <c r="WBK30" s="57"/>
      <c r="WBL30" s="57"/>
      <c r="WBM30" s="57"/>
      <c r="WBN30" s="57"/>
      <c r="WBO30" s="57"/>
      <c r="WBP30" s="57"/>
      <c r="WBQ30" s="57"/>
      <c r="WBR30" s="57"/>
      <c r="WBS30" s="57"/>
      <c r="WBT30" s="57"/>
      <c r="WBU30" s="57"/>
      <c r="WBV30" s="57"/>
      <c r="WBW30" s="57"/>
      <c r="WBX30" s="57"/>
      <c r="WBY30" s="57"/>
      <c r="WBZ30" s="57"/>
      <c r="WCA30" s="57"/>
      <c r="WCB30" s="57"/>
      <c r="WCC30" s="57"/>
      <c r="WCD30" s="57"/>
      <c r="WCE30" s="57"/>
      <c r="WCF30" s="57"/>
      <c r="WCG30" s="57"/>
      <c r="WCH30" s="57"/>
      <c r="WCI30" s="57"/>
      <c r="WCJ30" s="57"/>
      <c r="WCK30" s="57"/>
      <c r="WCL30" s="57"/>
      <c r="WCM30" s="57"/>
      <c r="WCN30" s="57"/>
      <c r="WCO30" s="57"/>
      <c r="WCP30" s="57"/>
      <c r="WCQ30" s="57"/>
      <c r="WCR30" s="57"/>
      <c r="WCS30" s="57"/>
      <c r="WCT30" s="57"/>
      <c r="WCU30" s="57"/>
      <c r="WCV30" s="57"/>
      <c r="WCW30" s="57"/>
      <c r="WCX30" s="57"/>
      <c r="WCY30" s="57"/>
      <c r="WCZ30" s="57"/>
      <c r="WDA30" s="57"/>
      <c r="WDB30" s="57"/>
      <c r="WDC30" s="57"/>
      <c r="WDD30" s="57"/>
      <c r="WDE30" s="57"/>
      <c r="WDF30" s="57"/>
      <c r="WDG30" s="57"/>
      <c r="WDH30" s="57"/>
      <c r="WDI30" s="57"/>
      <c r="WDJ30" s="57"/>
      <c r="WDK30" s="57"/>
      <c r="WDL30" s="57"/>
      <c r="WDM30" s="57"/>
      <c r="WDN30" s="57"/>
      <c r="WDO30" s="57"/>
      <c r="WDP30" s="57"/>
      <c r="WDQ30" s="57"/>
      <c r="WDR30" s="57"/>
      <c r="WDS30" s="57"/>
      <c r="WDT30" s="57"/>
      <c r="WDU30" s="57"/>
      <c r="WDV30" s="57"/>
      <c r="WDW30" s="57"/>
      <c r="WDX30" s="57"/>
      <c r="WDY30" s="57"/>
      <c r="WDZ30" s="57"/>
      <c r="WEA30" s="57"/>
      <c r="WEB30" s="57"/>
      <c r="WEC30" s="57"/>
      <c r="WED30" s="57"/>
      <c r="WEE30" s="57"/>
      <c r="WEF30" s="57"/>
      <c r="WEG30" s="57"/>
      <c r="WEH30" s="57"/>
      <c r="WEI30" s="57"/>
      <c r="WEJ30" s="57"/>
      <c r="WEK30" s="57"/>
      <c r="WEL30" s="57"/>
      <c r="WEM30" s="57"/>
      <c r="WEN30" s="57"/>
      <c r="WEO30" s="57"/>
      <c r="WEP30" s="57"/>
      <c r="WEQ30" s="57"/>
      <c r="WER30" s="57"/>
      <c r="WES30" s="57"/>
      <c r="WET30" s="57"/>
      <c r="WEU30" s="57"/>
      <c r="WEV30" s="57"/>
      <c r="WEW30" s="57"/>
      <c r="WEX30" s="57"/>
      <c r="WEY30" s="57"/>
      <c r="WEZ30" s="57"/>
      <c r="WFA30" s="57"/>
      <c r="WFB30" s="57"/>
      <c r="WFC30" s="57"/>
      <c r="WFD30" s="57"/>
      <c r="WFE30" s="57"/>
      <c r="WFF30" s="57"/>
      <c r="WFG30" s="57"/>
      <c r="WFH30" s="57"/>
      <c r="WFI30" s="57"/>
      <c r="WFJ30" s="57"/>
      <c r="WFK30" s="57"/>
      <c r="WFL30" s="57"/>
      <c r="WFM30" s="57"/>
      <c r="WFN30" s="57"/>
      <c r="WFO30" s="57"/>
      <c r="WFP30" s="57"/>
      <c r="WFQ30" s="57"/>
      <c r="WFR30" s="57"/>
      <c r="WFS30" s="57"/>
      <c r="WFT30" s="57"/>
      <c r="WFU30" s="57"/>
      <c r="WFV30" s="57"/>
      <c r="WFW30" s="57"/>
      <c r="WFX30" s="57"/>
      <c r="WFY30" s="57"/>
      <c r="WFZ30" s="57"/>
      <c r="WGA30" s="57"/>
      <c r="WGB30" s="57"/>
      <c r="WGC30" s="57"/>
      <c r="WGD30" s="57"/>
      <c r="WGE30" s="57"/>
      <c r="WGF30" s="57"/>
      <c r="WGG30" s="57"/>
      <c r="WGH30" s="57"/>
      <c r="WGI30" s="57"/>
      <c r="WGJ30" s="57"/>
      <c r="WGK30" s="57"/>
      <c r="WGL30" s="57"/>
      <c r="WGM30" s="57"/>
      <c r="WGN30" s="57"/>
      <c r="WGO30" s="57"/>
      <c r="WGP30" s="57"/>
      <c r="WGQ30" s="57"/>
      <c r="WGR30" s="57"/>
      <c r="WGS30" s="57"/>
      <c r="WGT30" s="57"/>
      <c r="WGU30" s="57"/>
      <c r="WGV30" s="57"/>
      <c r="WGW30" s="57"/>
      <c r="WGX30" s="57"/>
      <c r="WGY30" s="57"/>
      <c r="WGZ30" s="57"/>
      <c r="WHA30" s="57"/>
      <c r="WHB30" s="57"/>
      <c r="WHC30" s="57"/>
      <c r="WHD30" s="57"/>
      <c r="WHE30" s="57"/>
      <c r="WHF30" s="57"/>
      <c r="WHG30" s="57"/>
      <c r="WHH30" s="57"/>
      <c r="WHI30" s="57"/>
      <c r="WHJ30" s="57"/>
      <c r="WHK30" s="57"/>
      <c r="WHL30" s="57"/>
      <c r="WHM30" s="57"/>
      <c r="WHN30" s="57"/>
      <c r="WHO30" s="57"/>
      <c r="WHP30" s="57"/>
      <c r="WHQ30" s="57"/>
      <c r="WHR30" s="57"/>
      <c r="WHS30" s="57"/>
      <c r="WHT30" s="57"/>
      <c r="WHU30" s="57"/>
      <c r="WHV30" s="57"/>
      <c r="WHW30" s="57"/>
      <c r="WHX30" s="57"/>
      <c r="WHY30" s="57"/>
      <c r="WHZ30" s="57"/>
      <c r="WIA30" s="57"/>
      <c r="WIB30" s="57"/>
      <c r="WIC30" s="57"/>
      <c r="WID30" s="57"/>
      <c r="WIE30" s="57"/>
      <c r="WIF30" s="57"/>
      <c r="WIG30" s="57"/>
      <c r="WIH30" s="57"/>
      <c r="WII30" s="57"/>
      <c r="WIJ30" s="57"/>
      <c r="WIK30" s="57"/>
      <c r="WIL30" s="57"/>
      <c r="WIM30" s="57"/>
      <c r="WIN30" s="57"/>
      <c r="WIO30" s="57"/>
      <c r="WIP30" s="57"/>
      <c r="WIQ30" s="57"/>
      <c r="WIR30" s="57"/>
      <c r="WIS30" s="57"/>
      <c r="WIT30" s="57"/>
      <c r="WIU30" s="57"/>
      <c r="WIV30" s="57"/>
      <c r="WIW30" s="57"/>
      <c r="WIX30" s="57"/>
      <c r="WIY30" s="57"/>
      <c r="WIZ30" s="57"/>
      <c r="WJA30" s="57"/>
      <c r="WJB30" s="57"/>
      <c r="WJC30" s="57"/>
      <c r="WJD30" s="57"/>
      <c r="WJE30" s="57"/>
      <c r="WJF30" s="57"/>
      <c r="WJG30" s="57"/>
      <c r="WJH30" s="57"/>
      <c r="WJI30" s="57"/>
      <c r="WJJ30" s="57"/>
      <c r="WJK30" s="57"/>
      <c r="WJL30" s="57"/>
      <c r="WJM30" s="57"/>
      <c r="WJN30" s="57"/>
      <c r="WJO30" s="57"/>
      <c r="WJP30" s="57"/>
      <c r="WJQ30" s="57"/>
      <c r="WJR30" s="57"/>
      <c r="WJS30" s="57"/>
      <c r="WJT30" s="57"/>
      <c r="WJU30" s="57"/>
      <c r="WJV30" s="57"/>
      <c r="WJW30" s="57"/>
      <c r="WJX30" s="57"/>
      <c r="WJY30" s="57"/>
      <c r="WJZ30" s="57"/>
      <c r="WKA30" s="57"/>
      <c r="WKB30" s="57"/>
      <c r="WKC30" s="57"/>
      <c r="WKD30" s="57"/>
      <c r="WKE30" s="57"/>
      <c r="WKF30" s="57"/>
      <c r="WKG30" s="57"/>
      <c r="WKH30" s="57"/>
      <c r="WKI30" s="57"/>
      <c r="WKJ30" s="57"/>
      <c r="WKK30" s="57"/>
      <c r="WKL30" s="57"/>
      <c r="WKM30" s="57"/>
      <c r="WKN30" s="57"/>
      <c r="WKO30" s="57"/>
      <c r="WKP30" s="57"/>
      <c r="WKQ30" s="57"/>
      <c r="WKR30" s="57"/>
      <c r="WKS30" s="57"/>
      <c r="WKT30" s="57"/>
      <c r="WKU30" s="57"/>
      <c r="WKV30" s="57"/>
      <c r="WKW30" s="57"/>
      <c r="WKX30" s="57"/>
      <c r="WKY30" s="57"/>
      <c r="WKZ30" s="57"/>
      <c r="WLA30" s="57"/>
      <c r="WLB30" s="57"/>
      <c r="WLC30" s="57"/>
      <c r="WLD30" s="57"/>
      <c r="WLE30" s="57"/>
      <c r="WLF30" s="57"/>
      <c r="WLG30" s="57"/>
      <c r="WLH30" s="57"/>
      <c r="WLI30" s="57"/>
      <c r="WLJ30" s="57"/>
      <c r="WLK30" s="57"/>
      <c r="WLL30" s="57"/>
      <c r="WLM30" s="57"/>
      <c r="WLN30" s="57"/>
      <c r="WLO30" s="57"/>
      <c r="WLP30" s="57"/>
      <c r="WLQ30" s="57"/>
      <c r="WLR30" s="57"/>
      <c r="WLS30" s="57"/>
      <c r="WLT30" s="57"/>
      <c r="WLU30" s="57"/>
      <c r="WLV30" s="57"/>
      <c r="WLW30" s="57"/>
      <c r="WLX30" s="57"/>
      <c r="WLY30" s="57"/>
      <c r="WLZ30" s="57"/>
      <c r="WMA30" s="57"/>
      <c r="WMB30" s="57"/>
      <c r="WMC30" s="57"/>
      <c r="WMD30" s="57"/>
      <c r="WME30" s="57"/>
      <c r="WMF30" s="57"/>
      <c r="WMG30" s="57"/>
      <c r="WMH30" s="57"/>
      <c r="WMI30" s="57"/>
      <c r="WMJ30" s="57"/>
      <c r="WMK30" s="57"/>
      <c r="WML30" s="57"/>
      <c r="WMM30" s="57"/>
      <c r="WMN30" s="57"/>
      <c r="WMO30" s="57"/>
      <c r="WMP30" s="57"/>
      <c r="WMQ30" s="57"/>
      <c r="WMR30" s="57"/>
      <c r="WMS30" s="57"/>
      <c r="WMT30" s="57"/>
      <c r="WMU30" s="57"/>
      <c r="WMV30" s="57"/>
      <c r="WMW30" s="57"/>
      <c r="WMX30" s="57"/>
      <c r="WMY30" s="57"/>
      <c r="WMZ30" s="57"/>
      <c r="WNA30" s="57"/>
      <c r="WNB30" s="57"/>
      <c r="WNC30" s="57"/>
      <c r="WND30" s="57"/>
      <c r="WNE30" s="57"/>
      <c r="WNF30" s="57"/>
      <c r="WNG30" s="57"/>
      <c r="WNH30" s="57"/>
      <c r="WNI30" s="57"/>
      <c r="WNJ30" s="57"/>
      <c r="WNK30" s="57"/>
      <c r="WNL30" s="57"/>
      <c r="WNM30" s="57"/>
      <c r="WNN30" s="57"/>
      <c r="WNO30" s="57"/>
      <c r="WNP30" s="57"/>
      <c r="WNQ30" s="57"/>
      <c r="WNR30" s="57"/>
      <c r="WNS30" s="57"/>
      <c r="WNT30" s="57"/>
      <c r="WNU30" s="57"/>
      <c r="WNV30" s="57"/>
      <c r="WNW30" s="57"/>
      <c r="WNX30" s="57"/>
      <c r="WNY30" s="57"/>
      <c r="WNZ30" s="57"/>
      <c r="WOA30" s="57"/>
      <c r="WOB30" s="57"/>
      <c r="WOC30" s="57"/>
      <c r="WOD30" s="57"/>
      <c r="WOE30" s="57"/>
      <c r="WOF30" s="57"/>
      <c r="WOG30" s="57"/>
      <c r="WOH30" s="57"/>
      <c r="WOI30" s="57"/>
      <c r="WOJ30" s="57"/>
      <c r="WOK30" s="57"/>
      <c r="WOL30" s="57"/>
      <c r="WOM30" s="57"/>
      <c r="WON30" s="57"/>
      <c r="WOO30" s="57"/>
      <c r="WOP30" s="57"/>
      <c r="WOQ30" s="57"/>
      <c r="WOR30" s="57"/>
      <c r="WOS30" s="57"/>
      <c r="WOT30" s="57"/>
      <c r="WOU30" s="57"/>
      <c r="WOV30" s="57"/>
      <c r="WOW30" s="57"/>
      <c r="WOX30" s="57"/>
      <c r="WOY30" s="57"/>
      <c r="WOZ30" s="57"/>
      <c r="WPA30" s="57"/>
      <c r="WPB30" s="57"/>
      <c r="WPC30" s="57"/>
      <c r="WPD30" s="57"/>
      <c r="WPE30" s="57"/>
      <c r="WPF30" s="57"/>
      <c r="WPG30" s="57"/>
      <c r="WPH30" s="57"/>
      <c r="WPI30" s="57"/>
      <c r="WPJ30" s="57"/>
      <c r="WPK30" s="57"/>
      <c r="WPL30" s="57"/>
      <c r="WPM30" s="57"/>
      <c r="WPN30" s="57"/>
      <c r="WPO30" s="57"/>
      <c r="WPP30" s="57"/>
      <c r="WPQ30" s="57"/>
      <c r="WPR30" s="57"/>
      <c r="WPS30" s="57"/>
      <c r="WPT30" s="57"/>
      <c r="WPU30" s="57"/>
      <c r="WPV30" s="57"/>
      <c r="WPW30" s="57"/>
      <c r="WPX30" s="57"/>
      <c r="WPY30" s="57"/>
      <c r="WPZ30" s="57"/>
      <c r="WQA30" s="57"/>
      <c r="WQB30" s="57"/>
      <c r="WQC30" s="57"/>
      <c r="WQD30" s="57"/>
      <c r="WQE30" s="57"/>
      <c r="WQF30" s="57"/>
      <c r="WQG30" s="57"/>
      <c r="WQH30" s="57"/>
      <c r="WQI30" s="57"/>
      <c r="WQJ30" s="57"/>
      <c r="WQK30" s="57"/>
      <c r="WQL30" s="57"/>
      <c r="WQM30" s="57"/>
      <c r="WQN30" s="57"/>
      <c r="WQO30" s="57"/>
      <c r="WQP30" s="57"/>
      <c r="WQQ30" s="57"/>
      <c r="WQR30" s="57"/>
      <c r="WQS30" s="57"/>
      <c r="WQT30" s="57"/>
      <c r="WQU30" s="57"/>
      <c r="WQV30" s="57"/>
      <c r="WQW30" s="57"/>
      <c r="WQX30" s="57"/>
      <c r="WQY30" s="57"/>
      <c r="WQZ30" s="57"/>
      <c r="WRA30" s="57"/>
      <c r="WRB30" s="57"/>
      <c r="WRC30" s="57"/>
      <c r="WRD30" s="57"/>
      <c r="WRE30" s="57"/>
      <c r="WRF30" s="57"/>
      <c r="WRG30" s="57"/>
      <c r="WRH30" s="57"/>
      <c r="WRI30" s="57"/>
      <c r="WRJ30" s="57"/>
      <c r="WRK30" s="57"/>
      <c r="WRL30" s="57"/>
      <c r="WRM30" s="57"/>
      <c r="WRN30" s="57"/>
      <c r="WRO30" s="57"/>
      <c r="WRP30" s="57"/>
      <c r="WRQ30" s="57"/>
      <c r="WRR30" s="57"/>
      <c r="WRS30" s="57"/>
      <c r="WRT30" s="57"/>
      <c r="WRU30" s="57"/>
      <c r="WRV30" s="57"/>
      <c r="WRW30" s="57"/>
      <c r="WRX30" s="57"/>
      <c r="WRY30" s="57"/>
      <c r="WRZ30" s="57"/>
      <c r="WSA30" s="57"/>
      <c r="WSB30" s="57"/>
      <c r="WSC30" s="57"/>
      <c r="WSD30" s="57"/>
      <c r="WSE30" s="57"/>
      <c r="WSF30" s="57"/>
      <c r="WSG30" s="57"/>
      <c r="WSH30" s="57"/>
      <c r="WSI30" s="57"/>
      <c r="WSJ30" s="57"/>
      <c r="WSK30" s="57"/>
      <c r="WSL30" s="57"/>
      <c r="WSM30" s="57"/>
      <c r="WSN30" s="57"/>
      <c r="WSO30" s="57"/>
      <c r="WSP30" s="57"/>
      <c r="WSQ30" s="57"/>
      <c r="WSR30" s="57"/>
      <c r="WSS30" s="57"/>
      <c r="WST30" s="57"/>
      <c r="WSU30" s="57"/>
      <c r="WSV30" s="57"/>
      <c r="WSW30" s="57"/>
      <c r="WSX30" s="57"/>
      <c r="WSY30" s="57"/>
      <c r="WSZ30" s="57"/>
      <c r="WTA30" s="57"/>
      <c r="WTB30" s="57"/>
      <c r="WTC30" s="57"/>
      <c r="WTD30" s="57"/>
      <c r="WTE30" s="57"/>
      <c r="WTF30" s="57"/>
      <c r="WTG30" s="57"/>
      <c r="WTH30" s="57"/>
      <c r="WTI30" s="57"/>
      <c r="WTJ30" s="57"/>
      <c r="WTK30" s="57"/>
      <c r="WTL30" s="57"/>
      <c r="WTM30" s="57"/>
      <c r="WTN30" s="57"/>
      <c r="WTO30" s="57"/>
      <c r="WTP30" s="57"/>
      <c r="WTQ30" s="57"/>
      <c r="WTR30" s="57"/>
      <c r="WTS30" s="57"/>
      <c r="WTT30" s="57"/>
      <c r="WTU30" s="57"/>
      <c r="WTV30" s="57"/>
      <c r="WTW30" s="57"/>
      <c r="WTX30" s="57"/>
      <c r="WTY30" s="57"/>
      <c r="WTZ30" s="57"/>
      <c r="WUA30" s="57"/>
      <c r="WUB30" s="57"/>
      <c r="WUC30" s="57"/>
      <c r="WUD30" s="57"/>
      <c r="WUE30" s="57"/>
      <c r="WUF30" s="57"/>
      <c r="WUG30" s="57"/>
      <c r="WUH30" s="57"/>
      <c r="WUI30" s="57"/>
      <c r="WUJ30" s="57"/>
      <c r="WUK30" s="57"/>
      <c r="WUL30" s="57"/>
      <c r="WUM30" s="57"/>
      <c r="WUN30" s="57"/>
      <c r="WUO30" s="57"/>
      <c r="WUP30" s="57"/>
      <c r="WUQ30" s="57"/>
      <c r="WUR30" s="57"/>
      <c r="WUS30" s="57"/>
      <c r="WUT30" s="57"/>
      <c r="WUU30" s="57"/>
      <c r="WUV30" s="57"/>
      <c r="WUW30" s="57"/>
      <c r="WUX30" s="57"/>
      <c r="WUY30" s="57"/>
      <c r="WUZ30" s="57"/>
      <c r="WVA30" s="57"/>
      <c r="WVB30" s="57"/>
      <c r="WVC30" s="57"/>
      <c r="WVD30" s="57"/>
      <c r="WVE30" s="57"/>
      <c r="WVF30" s="57"/>
      <c r="WVG30" s="57"/>
      <c r="WVH30" s="57"/>
      <c r="WVI30" s="57"/>
      <c r="WVJ30" s="57"/>
      <c r="WVK30" s="57"/>
      <c r="WVL30" s="57"/>
      <c r="WVM30" s="57"/>
      <c r="WVN30" s="57"/>
      <c r="WVO30" s="57"/>
      <c r="WVP30" s="57"/>
      <c r="WVQ30" s="57"/>
      <c r="WVR30" s="57"/>
      <c r="WVS30" s="57"/>
      <c r="WVT30" s="57"/>
      <c r="WVU30" s="57"/>
      <c r="WVV30" s="57"/>
      <c r="WVW30" s="57"/>
      <c r="WVX30" s="57"/>
      <c r="WVY30" s="57"/>
      <c r="WVZ30" s="57"/>
      <c r="WWA30" s="57"/>
      <c r="WWB30" s="57"/>
      <c r="WWC30" s="57"/>
      <c r="WWD30" s="57"/>
      <c r="WWE30" s="57"/>
      <c r="WWF30" s="57"/>
      <c r="WWG30" s="57"/>
      <c r="WWH30" s="57"/>
      <c r="WWI30" s="57"/>
      <c r="WWJ30" s="57"/>
      <c r="WWK30" s="57"/>
      <c r="WWL30" s="57"/>
      <c r="WWM30" s="57"/>
      <c r="WWN30" s="57"/>
      <c r="WWO30" s="57"/>
      <c r="WWP30" s="57"/>
      <c r="WWQ30" s="57"/>
      <c r="WWR30" s="57"/>
      <c r="WWS30" s="57"/>
      <c r="WWT30" s="57"/>
      <c r="WWU30" s="57"/>
      <c r="WWV30" s="57"/>
      <c r="WWW30" s="57"/>
      <c r="WWX30" s="57"/>
      <c r="WWY30" s="57"/>
      <c r="WWZ30" s="57"/>
      <c r="WXA30" s="57"/>
      <c r="WXB30" s="57"/>
      <c r="WXC30" s="57"/>
      <c r="WXD30" s="57"/>
      <c r="WXE30" s="57"/>
      <c r="WXF30" s="57"/>
      <c r="WXG30" s="57"/>
      <c r="WXH30" s="57"/>
      <c r="WXI30" s="57"/>
      <c r="WXJ30" s="57"/>
      <c r="WXK30" s="57"/>
      <c r="WXL30" s="57"/>
      <c r="WXM30" s="57"/>
      <c r="WXN30" s="57"/>
      <c r="WXO30" s="57"/>
      <c r="WXP30" s="57"/>
      <c r="WXQ30" s="57"/>
      <c r="WXR30" s="57"/>
      <c r="WXS30" s="57"/>
      <c r="WXT30" s="57"/>
      <c r="WXU30" s="57"/>
      <c r="WXV30" s="57"/>
      <c r="WXW30" s="57"/>
      <c r="WXX30" s="57"/>
      <c r="WXY30" s="57"/>
      <c r="WXZ30" s="57"/>
      <c r="WYA30" s="57"/>
      <c r="WYB30" s="57"/>
      <c r="WYC30" s="57"/>
      <c r="WYD30" s="57"/>
      <c r="WYE30" s="57"/>
      <c r="WYF30" s="57"/>
      <c r="WYG30" s="57"/>
      <c r="WYH30" s="57"/>
      <c r="WYI30" s="57"/>
      <c r="WYJ30" s="57"/>
      <c r="WYK30" s="57"/>
      <c r="WYL30" s="57"/>
      <c r="WYM30" s="57"/>
      <c r="WYN30" s="57"/>
      <c r="WYO30" s="57"/>
      <c r="WYP30" s="57"/>
      <c r="WYQ30" s="57"/>
      <c r="WYR30" s="57"/>
      <c r="WYS30" s="57"/>
      <c r="WYT30" s="57"/>
      <c r="WYU30" s="57"/>
      <c r="WYV30" s="57"/>
      <c r="WYW30" s="57"/>
      <c r="WYX30" s="57"/>
      <c r="WYY30" s="57"/>
      <c r="WYZ30" s="57"/>
      <c r="WZA30" s="57"/>
      <c r="WZB30" s="57"/>
      <c r="WZC30" s="57"/>
      <c r="WZD30" s="57"/>
      <c r="WZE30" s="57"/>
      <c r="WZF30" s="57"/>
      <c r="WZG30" s="57"/>
      <c r="WZH30" s="57"/>
      <c r="WZI30" s="57"/>
      <c r="WZJ30" s="57"/>
      <c r="WZK30" s="57"/>
      <c r="WZL30" s="57"/>
      <c r="WZM30" s="57"/>
      <c r="WZN30" s="57"/>
      <c r="WZO30" s="57"/>
      <c r="WZP30" s="57"/>
      <c r="WZQ30" s="57"/>
      <c r="WZR30" s="57"/>
      <c r="WZS30" s="57"/>
      <c r="WZT30" s="57"/>
      <c r="WZU30" s="57"/>
      <c r="WZV30" s="57"/>
      <c r="WZW30" s="57"/>
      <c r="WZX30" s="57"/>
      <c r="WZY30" s="57"/>
      <c r="WZZ30" s="57"/>
      <c r="XAA30" s="57"/>
      <c r="XAB30" s="57"/>
      <c r="XAC30" s="57"/>
      <c r="XAD30" s="57"/>
      <c r="XAE30" s="57"/>
      <c r="XAF30" s="57"/>
      <c r="XAG30" s="57"/>
      <c r="XAH30" s="57"/>
      <c r="XAI30" s="57"/>
      <c r="XAJ30" s="57"/>
      <c r="XAK30" s="57"/>
      <c r="XAL30" s="57"/>
      <c r="XAM30" s="57"/>
      <c r="XAN30" s="57"/>
      <c r="XAO30" s="57"/>
      <c r="XAP30" s="57"/>
      <c r="XAQ30" s="57"/>
      <c r="XAR30" s="57"/>
      <c r="XAS30" s="57"/>
      <c r="XAT30" s="57"/>
      <c r="XAU30" s="57"/>
      <c r="XAV30" s="57"/>
      <c r="XAW30" s="57"/>
      <c r="XAX30" s="57"/>
      <c r="XAY30" s="57"/>
      <c r="XAZ30" s="57"/>
      <c r="XBA30" s="57"/>
      <c r="XBB30" s="57"/>
      <c r="XBC30" s="57"/>
      <c r="XBD30" s="57"/>
      <c r="XBE30" s="57"/>
      <c r="XBF30" s="57"/>
      <c r="XBG30" s="57"/>
      <c r="XBH30" s="57"/>
      <c r="XBI30" s="57"/>
      <c r="XBJ30" s="57"/>
      <c r="XBK30" s="57"/>
      <c r="XBL30" s="57"/>
      <c r="XBM30" s="57"/>
      <c r="XBN30" s="57"/>
      <c r="XBO30" s="57"/>
      <c r="XBP30" s="57"/>
      <c r="XBQ30" s="57"/>
      <c r="XBR30" s="57"/>
      <c r="XBS30" s="57"/>
      <c r="XBT30" s="57"/>
      <c r="XBU30" s="57"/>
      <c r="XBV30" s="57"/>
      <c r="XBW30" s="57"/>
      <c r="XBX30" s="57"/>
      <c r="XBY30" s="57"/>
      <c r="XBZ30" s="57"/>
      <c r="XCA30" s="57"/>
      <c r="XCB30" s="57"/>
      <c r="XCC30" s="57"/>
      <c r="XCD30" s="57"/>
      <c r="XCE30" s="57"/>
      <c r="XCF30" s="57"/>
      <c r="XCG30" s="57"/>
      <c r="XCH30" s="57"/>
      <c r="XCI30" s="57"/>
      <c r="XCJ30" s="57"/>
      <c r="XCK30" s="57"/>
      <c r="XCL30" s="57"/>
      <c r="XCM30" s="57"/>
      <c r="XCN30" s="57"/>
      <c r="XCO30" s="57"/>
      <c r="XCP30" s="57"/>
      <c r="XCQ30" s="57"/>
      <c r="XCR30" s="57"/>
      <c r="XCS30" s="57"/>
      <c r="XCT30" s="57"/>
      <c r="XCU30" s="57"/>
      <c r="XCV30" s="57"/>
      <c r="XCW30" s="57"/>
      <c r="XCX30" s="57"/>
      <c r="XCY30" s="57"/>
      <c r="XCZ30" s="57"/>
      <c r="XDA30" s="57"/>
      <c r="XDB30" s="57"/>
      <c r="XDC30" s="57"/>
      <c r="XDD30" s="57"/>
      <c r="XDE30" s="57"/>
      <c r="XDF30" s="57"/>
      <c r="XDG30" s="57"/>
      <c r="XDH30" s="57"/>
      <c r="XDI30" s="57"/>
      <c r="XDJ30" s="57"/>
      <c r="XDK30" s="57"/>
      <c r="XDL30" s="57"/>
      <c r="XDM30" s="57"/>
      <c r="XDN30" s="57"/>
      <c r="XDO30" s="57"/>
      <c r="XDP30" s="57"/>
      <c r="XDQ30" s="57"/>
      <c r="XDR30" s="57"/>
      <c r="XDS30" s="57"/>
      <c r="XDT30" s="57"/>
      <c r="XDU30" s="57"/>
      <c r="XDV30" s="57"/>
      <c r="XDW30" s="57"/>
      <c r="XDX30" s="57"/>
      <c r="XDY30" s="57"/>
      <c r="XDZ30" s="57"/>
      <c r="XEA30" s="57"/>
      <c r="XEB30" s="57"/>
      <c r="XEC30" s="57"/>
      <c r="XED30" s="57"/>
      <c r="XEE30" s="57"/>
      <c r="XEF30" s="57"/>
      <c r="XEG30" s="57"/>
      <c r="XEH30" s="57"/>
      <c r="XEI30" s="57"/>
      <c r="XEJ30" s="57"/>
      <c r="XEK30" s="57"/>
      <c r="XEL30" s="57"/>
      <c r="XEM30" s="57"/>
      <c r="XEN30" s="57"/>
      <c r="XEO30" s="57"/>
      <c r="XEP30" s="57"/>
      <c r="XEQ30" s="57"/>
      <c r="XER30" s="57"/>
      <c r="XES30" s="57"/>
      <c r="XET30" s="57"/>
      <c r="XEU30" s="57"/>
      <c r="XEV30" s="57"/>
      <c r="XEW30" s="57"/>
      <c r="XEX30" s="57"/>
      <c r="XEY30" s="57"/>
      <c r="XEZ30" s="57"/>
      <c r="XFA30" s="57"/>
      <c r="XFB30" s="57"/>
      <c r="XFC30" s="57"/>
    </row>
    <row r="31" spans="1:16383">
      <c r="B31" s="308"/>
      <c r="C31"/>
      <c r="D31" s="7"/>
      <c r="E31"/>
      <c r="F31"/>
      <c r="G31"/>
      <c r="H31"/>
      <c r="I31"/>
      <c r="J31" s="308"/>
      <c r="K31" s="308"/>
      <c r="L31" s="308"/>
      <c r="M31" s="308"/>
      <c r="N31" s="308"/>
    </row>
    <row r="32" spans="1:16383">
      <c r="B32" s="308"/>
      <c r="C32"/>
      <c r="D32"/>
      <c r="E32" s="7"/>
      <c r="F32" s="7"/>
      <c r="G32"/>
      <c r="H32"/>
      <c r="I32"/>
      <c r="J32" s="308"/>
      <c r="K32" s="308"/>
      <c r="L32" s="308"/>
      <c r="M32" s="308"/>
      <c r="N32" s="308"/>
    </row>
    <row r="33" spans="2:14">
      <c r="B33" s="308"/>
      <c r="C33"/>
      <c r="D33" s="7"/>
      <c r="E33" s="7"/>
      <c r="F33" s="7"/>
      <c r="G33" s="7"/>
      <c r="H33" s="7"/>
      <c r="I33"/>
      <c r="J33" s="308"/>
      <c r="K33" s="308"/>
      <c r="L33" s="308"/>
      <c r="M33" s="308"/>
      <c r="N33" s="308"/>
    </row>
    <row r="34" spans="2:14">
      <c r="B34" s="308"/>
      <c r="C34"/>
      <c r="D34" s="7"/>
      <c r="E34" s="7"/>
      <c r="F34" s="7"/>
      <c r="G34" s="7"/>
      <c r="H34" s="7"/>
      <c r="I34"/>
      <c r="J34" s="308"/>
      <c r="K34" s="308"/>
      <c r="L34" s="308"/>
      <c r="M34" s="308"/>
      <c r="N34" s="308"/>
    </row>
    <row r="35" spans="2:14">
      <c r="B35" s="308"/>
      <c r="C35"/>
      <c r="D35" s="7"/>
      <c r="E35" s="7"/>
      <c r="F35" s="7"/>
      <c r="G35" s="7"/>
      <c r="H35" s="7"/>
      <c r="I35"/>
      <c r="J35" s="308"/>
      <c r="K35" s="308"/>
      <c r="L35" s="308"/>
      <c r="M35" s="308"/>
      <c r="N35" s="308"/>
    </row>
    <row r="36" spans="2:14">
      <c r="B36" s="308"/>
      <c r="C36"/>
      <c r="D36" s="7"/>
      <c r="E36" s="7"/>
      <c r="F36" s="7"/>
      <c r="G36" s="7"/>
      <c r="H36" s="7"/>
      <c r="I36" s="7"/>
      <c r="J36" s="308"/>
      <c r="K36" s="308"/>
      <c r="L36" s="308"/>
      <c r="M36" s="308"/>
      <c r="N36" s="308"/>
    </row>
    <row r="37" spans="2:14">
      <c r="B37" s="308"/>
      <c r="C37"/>
      <c r="D37" s="7"/>
      <c r="E37" s="7"/>
      <c r="F37" s="7"/>
      <c r="G37" s="7"/>
      <c r="H37" s="7"/>
      <c r="I37" s="308"/>
      <c r="J37" s="308"/>
      <c r="K37" s="308"/>
      <c r="L37" s="308"/>
      <c r="M37" s="308"/>
      <c r="N37" s="308"/>
    </row>
    <row r="38" spans="2:14">
      <c r="C38"/>
      <c r="D38" s="7"/>
      <c r="E38" s="7"/>
      <c r="F38" s="7"/>
      <c r="G38" s="7"/>
      <c r="H38" s="7"/>
      <c r="L38" s="308"/>
      <c r="M38" s="308"/>
      <c r="N38" s="308"/>
    </row>
    <row r="39" spans="2:14">
      <c r="C39"/>
      <c r="D39"/>
      <c r="E39" s="7"/>
      <c r="F39"/>
      <c r="G39"/>
      <c r="H39"/>
      <c r="L39" s="308"/>
      <c r="M39" s="308"/>
      <c r="N39" s="308"/>
    </row>
    <row r="40" spans="2:14">
      <c r="C40"/>
      <c r="D40" s="7"/>
      <c r="E40"/>
      <c r="F40"/>
      <c r="G40"/>
      <c r="H40"/>
      <c r="L40" s="308"/>
      <c r="M40" s="308"/>
      <c r="N40" s="308"/>
    </row>
    <row r="41" spans="2:14">
      <c r="C41"/>
      <c r="D41" s="7"/>
      <c r="E41"/>
      <c r="F41"/>
      <c r="G41" s="7"/>
      <c r="H41"/>
      <c r="L41" s="308"/>
      <c r="M41" s="308"/>
      <c r="N41" s="308"/>
    </row>
    <row r="42" spans="2:14">
      <c r="C42"/>
      <c r="D42" s="7"/>
      <c r="E42"/>
      <c r="F42"/>
      <c r="G42"/>
      <c r="H42"/>
      <c r="L42" s="308"/>
      <c r="M42" s="308"/>
      <c r="N42" s="308"/>
    </row>
    <row r="43" spans="2:14">
      <c r="C43"/>
      <c r="D43" s="7"/>
      <c r="E43"/>
      <c r="F43"/>
      <c r="G43"/>
      <c r="H43"/>
      <c r="L43" s="308"/>
      <c r="M43" s="308"/>
      <c r="N43" s="308"/>
    </row>
    <row r="44" spans="2:14">
      <c r="C44"/>
      <c r="D44" s="7"/>
      <c r="E44"/>
      <c r="F44"/>
      <c r="G44"/>
      <c r="H44"/>
      <c r="L44" s="308"/>
      <c r="M44" s="308"/>
      <c r="N44" s="308"/>
    </row>
    <row r="45" spans="2:14">
      <c r="C45"/>
      <c r="D45" s="7"/>
      <c r="E45" s="7"/>
      <c r="F45"/>
      <c r="G45"/>
      <c r="H45"/>
      <c r="L45" s="308"/>
      <c r="M45" s="308"/>
      <c r="N45" s="308"/>
    </row>
    <row r="46" spans="2:14">
      <c r="C46"/>
      <c r="D46" s="7"/>
      <c r="E46" s="7"/>
      <c r="F46"/>
      <c r="G46"/>
      <c r="H46"/>
      <c r="L46" s="308"/>
      <c r="M46" s="308"/>
      <c r="N46" s="308"/>
    </row>
    <row r="47" spans="2:14">
      <c r="C47"/>
      <c r="D47" s="7"/>
      <c r="E47" s="7"/>
      <c r="F47" s="7"/>
      <c r="G47"/>
      <c r="H47"/>
      <c r="L47" s="308"/>
      <c r="M47" s="308"/>
      <c r="N47" s="308"/>
    </row>
    <row r="48" spans="2:14">
      <c r="C48"/>
      <c r="D48" s="7"/>
      <c r="E48" s="7"/>
      <c r="F48"/>
      <c r="G48"/>
      <c r="H48"/>
      <c r="L48" s="308"/>
      <c r="M48" s="308"/>
      <c r="N48" s="308"/>
    </row>
    <row r="49" spans="3:14">
      <c r="C49"/>
      <c r="D49" s="7"/>
      <c r="E49" s="7"/>
      <c r="F49"/>
      <c r="G49"/>
      <c r="H49"/>
      <c r="L49" s="308"/>
      <c r="M49" s="308"/>
      <c r="N49" s="308"/>
    </row>
    <row r="50" spans="3:14">
      <c r="C50"/>
      <c r="D50" s="7"/>
      <c r="E50"/>
      <c r="F50"/>
      <c r="G50"/>
      <c r="H50"/>
      <c r="L50" s="308"/>
      <c r="M50" s="308"/>
      <c r="N50" s="308"/>
    </row>
    <row r="51" spans="3:14">
      <c r="C51"/>
      <c r="D51" s="7"/>
      <c r="E51"/>
      <c r="F51"/>
      <c r="G51"/>
      <c r="H51"/>
      <c r="L51" s="308"/>
      <c r="M51" s="308"/>
      <c r="N51" s="308"/>
    </row>
    <row r="52" spans="3:14">
      <c r="C52"/>
      <c r="D52" s="7"/>
      <c r="E52"/>
      <c r="F52"/>
      <c r="G52"/>
      <c r="H52"/>
      <c r="L52" s="308"/>
      <c r="M52" s="308"/>
      <c r="N52" s="308"/>
    </row>
    <row r="53" spans="3:14">
      <c r="C53"/>
      <c r="D53" s="7"/>
      <c r="E53"/>
      <c r="F53"/>
      <c r="G53" s="7"/>
      <c r="H53"/>
      <c r="L53" s="308"/>
      <c r="M53" s="308"/>
      <c r="N53" s="308"/>
    </row>
    <row r="54" spans="3:14">
      <c r="C54"/>
      <c r="D54" s="7"/>
      <c r="E54"/>
      <c r="F54"/>
      <c r="G54" s="7"/>
      <c r="H54"/>
      <c r="L54" s="308"/>
      <c r="M54" s="308"/>
      <c r="N54" s="308"/>
    </row>
    <row r="55" spans="3:14">
      <c r="C55"/>
      <c r="D55"/>
      <c r="E55"/>
      <c r="F55"/>
      <c r="G55" s="7"/>
      <c r="H55" s="7"/>
      <c r="L55" s="308"/>
      <c r="M55" s="308"/>
      <c r="N55" s="308"/>
    </row>
    <row r="56" spans="3:14">
      <c r="C56"/>
      <c r="D56"/>
      <c r="E56"/>
      <c r="F56"/>
      <c r="G56"/>
      <c r="H56"/>
      <c r="L56" s="308"/>
      <c r="M56" s="308"/>
      <c r="N56" s="308"/>
    </row>
    <row r="57" spans="3:14">
      <c r="C57"/>
      <c r="D57"/>
      <c r="E57"/>
      <c r="F57"/>
      <c r="G57"/>
      <c r="H57"/>
      <c r="L57" s="308"/>
      <c r="M57" s="308"/>
      <c r="N57" s="308"/>
    </row>
    <row r="58" spans="3:14">
      <c r="C58"/>
      <c r="D58"/>
      <c r="E58"/>
      <c r="F58"/>
      <c r="G58"/>
      <c r="H58"/>
      <c r="L58" s="308"/>
      <c r="M58" s="308"/>
      <c r="N58" s="308"/>
    </row>
    <row r="59" spans="3:14">
      <c r="C59"/>
      <c r="D59"/>
      <c r="E59"/>
      <c r="F59"/>
      <c r="G59"/>
      <c r="H59"/>
      <c r="L59" s="308"/>
      <c r="M59" s="308"/>
      <c r="N59" s="308"/>
    </row>
    <row r="60" spans="3:14">
      <c r="C60"/>
      <c r="D60"/>
      <c r="E60"/>
      <c r="F60"/>
      <c r="G60"/>
      <c r="H60"/>
      <c r="L60" s="308"/>
      <c r="M60" s="308"/>
      <c r="N60" s="308"/>
    </row>
    <row r="61" spans="3:14">
      <c r="C61"/>
      <c r="D61"/>
      <c r="E61"/>
      <c r="F61"/>
      <c r="G61"/>
      <c r="H61"/>
      <c r="L61" s="308"/>
      <c r="M61" s="308"/>
      <c r="N61" s="308"/>
    </row>
    <row r="62" spans="3:14">
      <c r="C62"/>
      <c r="D62"/>
      <c r="E62"/>
      <c r="F62"/>
      <c r="G62"/>
      <c r="H62"/>
      <c r="L62" s="308"/>
      <c r="M62" s="308"/>
      <c r="N62" s="308"/>
    </row>
    <row r="63" spans="3:14">
      <c r="C63"/>
      <c r="D63"/>
      <c r="E63"/>
      <c r="F63"/>
      <c r="G63"/>
      <c r="H63"/>
      <c r="L63" s="308"/>
      <c r="M63" s="308"/>
      <c r="N63" s="308"/>
    </row>
    <row r="64" spans="3:14">
      <c r="C64"/>
      <c r="D64"/>
      <c r="E64"/>
      <c r="F64"/>
      <c r="G64"/>
      <c r="H64"/>
      <c r="L64" s="308"/>
      <c r="M64" s="308"/>
      <c r="N64" s="308"/>
    </row>
    <row r="65" spans="3:14">
      <c r="C65"/>
      <c r="D65"/>
      <c r="E65"/>
      <c r="F65"/>
      <c r="G65"/>
      <c r="H65"/>
      <c r="L65" s="308"/>
      <c r="M65" s="308"/>
      <c r="N65" s="308"/>
    </row>
    <row r="66" spans="3:14">
      <c r="C66"/>
      <c r="D66"/>
      <c r="E66"/>
      <c r="F66"/>
      <c r="G66"/>
      <c r="H66"/>
      <c r="L66" s="308"/>
      <c r="M66" s="308"/>
      <c r="N66" s="308"/>
    </row>
    <row r="67" spans="3:14">
      <c r="C67"/>
      <c r="D67"/>
      <c r="E67"/>
      <c r="F67"/>
      <c r="G67"/>
      <c r="H67"/>
      <c r="L67" s="308"/>
      <c r="M67" s="308"/>
      <c r="N67" s="308"/>
    </row>
    <row r="68" spans="3:14">
      <c r="C68"/>
      <c r="D68"/>
      <c r="E68"/>
      <c r="F68"/>
      <c r="G68"/>
      <c r="H68"/>
      <c r="L68" s="308"/>
      <c r="M68" s="308"/>
      <c r="N68" s="308"/>
    </row>
    <row r="69" spans="3:14">
      <c r="C69"/>
      <c r="D69"/>
      <c r="E69"/>
      <c r="F69"/>
      <c r="G69"/>
      <c r="H69"/>
      <c r="L69" s="308"/>
      <c r="M69" s="308"/>
      <c r="N69" s="308"/>
    </row>
    <row r="70" spans="3:14">
      <c r="C70"/>
      <c r="D70"/>
      <c r="E70"/>
      <c r="F70"/>
      <c r="G70"/>
      <c r="H70"/>
      <c r="L70" s="308"/>
      <c r="M70" s="308"/>
      <c r="N70" s="308"/>
    </row>
    <row r="71" spans="3:14">
      <c r="C71"/>
      <c r="D71"/>
      <c r="E71"/>
      <c r="F71"/>
      <c r="G71"/>
      <c r="H71"/>
      <c r="L71" s="308"/>
      <c r="M71" s="308"/>
      <c r="N71" s="308"/>
    </row>
    <row r="72" spans="3:14">
      <c r="C72"/>
      <c r="D72"/>
      <c r="E72"/>
      <c r="F72"/>
      <c r="G72"/>
      <c r="H72"/>
      <c r="L72" s="308"/>
      <c r="M72" s="308"/>
      <c r="N72" s="308"/>
    </row>
    <row r="73" spans="3:14">
      <c r="C73"/>
      <c r="D73"/>
      <c r="E73"/>
      <c r="F73"/>
      <c r="G73"/>
      <c r="H73"/>
      <c r="L73" s="308"/>
      <c r="M73" s="308"/>
      <c r="N73" s="308"/>
    </row>
    <row r="74" spans="3:14">
      <c r="C74"/>
      <c r="D74"/>
      <c r="E74"/>
      <c r="F74"/>
      <c r="G74"/>
      <c r="H74"/>
      <c r="L74" s="308"/>
      <c r="M74" s="308"/>
      <c r="N74" s="308"/>
    </row>
    <row r="75" spans="3:14">
      <c r="C75"/>
      <c r="D75"/>
      <c r="E75"/>
      <c r="F75"/>
      <c r="G75"/>
      <c r="H75"/>
      <c r="L75" s="308"/>
      <c r="M75" s="308"/>
      <c r="N75" s="308"/>
    </row>
    <row r="76" spans="3:14">
      <c r="C76"/>
      <c r="D76"/>
      <c r="E76"/>
      <c r="F76"/>
      <c r="G76"/>
      <c r="H76"/>
      <c r="L76" s="308"/>
      <c r="M76" s="308"/>
      <c r="N76" s="308"/>
    </row>
    <row r="77" spans="3:14">
      <c r="C77"/>
      <c r="D77"/>
      <c r="E77"/>
      <c r="F77"/>
      <c r="G77"/>
      <c r="H77"/>
      <c r="L77" s="308"/>
      <c r="M77" s="308"/>
      <c r="N77" s="308"/>
    </row>
    <row r="78" spans="3:14">
      <c r="C78"/>
      <c r="D78"/>
      <c r="E78"/>
      <c r="F78"/>
      <c r="G78"/>
      <c r="H78"/>
      <c r="L78" s="308"/>
      <c r="M78" s="308"/>
      <c r="N78" s="308"/>
    </row>
    <row r="79" spans="3:14">
      <c r="C79"/>
      <c r="D79"/>
      <c r="E79"/>
      <c r="F79"/>
      <c r="G79" s="7"/>
      <c r="H79"/>
      <c r="L79" s="308"/>
      <c r="M79" s="308"/>
      <c r="N79" s="308"/>
    </row>
    <row r="80" spans="3:14">
      <c r="C80"/>
      <c r="D80"/>
      <c r="E80"/>
      <c r="F80"/>
      <c r="G80"/>
      <c r="H80"/>
      <c r="L80" s="308"/>
      <c r="M80" s="308"/>
      <c r="N80" s="308"/>
    </row>
    <row r="81" spans="3:14">
      <c r="C81"/>
      <c r="D81"/>
      <c r="E81"/>
      <c r="F81"/>
      <c r="G81"/>
      <c r="H81"/>
      <c r="L81" s="308"/>
      <c r="M81" s="308"/>
      <c r="N81" s="308"/>
    </row>
    <row r="82" spans="3:14">
      <c r="C82"/>
      <c r="D82"/>
      <c r="E82"/>
      <c r="F82"/>
      <c r="G82"/>
      <c r="H82"/>
      <c r="L82" s="308"/>
      <c r="M82" s="308"/>
      <c r="N82" s="308"/>
    </row>
    <row r="83" spans="3:14">
      <c r="C83"/>
      <c r="D83"/>
      <c r="E83"/>
      <c r="F83"/>
      <c r="G83"/>
      <c r="H83"/>
      <c r="L83" s="308"/>
      <c r="M83" s="308"/>
      <c r="N83" s="308"/>
    </row>
    <row r="84" spans="3:14">
      <c r="C84"/>
      <c r="D84"/>
      <c r="E84"/>
      <c r="F84"/>
      <c r="G84"/>
      <c r="H84"/>
      <c r="L84" s="308"/>
      <c r="M84" s="308"/>
      <c r="N84" s="308"/>
    </row>
    <row r="85" spans="3:14">
      <c r="C85"/>
      <c r="D85"/>
      <c r="E85"/>
      <c r="F85"/>
      <c r="G85"/>
      <c r="H85"/>
      <c r="L85" s="308"/>
      <c r="M85" s="308"/>
      <c r="N85" s="308"/>
    </row>
    <row r="86" spans="3:14">
      <c r="C86"/>
      <c r="D86"/>
      <c r="E86"/>
      <c r="F86"/>
      <c r="G86"/>
      <c r="H86"/>
      <c r="L86" s="308"/>
      <c r="M86" s="308"/>
      <c r="N86" s="308"/>
    </row>
    <row r="87" spans="3:14">
      <c r="C87"/>
      <c r="D87"/>
      <c r="E87"/>
      <c r="F87"/>
      <c r="G87"/>
      <c r="H87"/>
      <c r="L87" s="308"/>
      <c r="M87" s="308"/>
      <c r="N87" s="308"/>
    </row>
    <row r="88" spans="3:14">
      <c r="C88"/>
      <c r="D88"/>
      <c r="E88"/>
      <c r="F88"/>
      <c r="G88"/>
      <c r="H88"/>
      <c r="L88" s="308"/>
      <c r="M88" s="308"/>
      <c r="N88" s="308"/>
    </row>
    <row r="89" spans="3:14">
      <c r="C89"/>
      <c r="D89"/>
      <c r="E89"/>
      <c r="F89"/>
      <c r="G89"/>
      <c r="H89"/>
      <c r="L89" s="308"/>
      <c r="M89" s="308"/>
      <c r="N89" s="308"/>
    </row>
    <row r="90" spans="3:14">
      <c r="C90"/>
      <c r="D90"/>
      <c r="E90"/>
      <c r="F90"/>
      <c r="G90"/>
      <c r="H90"/>
      <c r="L90" s="308"/>
      <c r="M90" s="308"/>
      <c r="N90" s="308"/>
    </row>
    <row r="91" spans="3:14">
      <c r="C91"/>
      <c r="D91"/>
      <c r="E91"/>
      <c r="F91"/>
      <c r="G91"/>
      <c r="H91"/>
      <c r="L91" s="308"/>
      <c r="M91" s="308"/>
      <c r="N91" s="308"/>
    </row>
    <row r="92" spans="3:14">
      <c r="C92"/>
      <c r="D92"/>
      <c r="E92"/>
      <c r="F92"/>
      <c r="G92"/>
      <c r="H92"/>
      <c r="L92" s="308"/>
      <c r="M92" s="308"/>
      <c r="N92" s="308"/>
    </row>
    <row r="93" spans="3:14">
      <c r="C93"/>
      <c r="D93"/>
      <c r="E93"/>
      <c r="F93"/>
      <c r="G93"/>
      <c r="H93"/>
      <c r="L93" s="308"/>
      <c r="M93" s="308"/>
      <c r="N93" s="308"/>
    </row>
    <row r="94" spans="3:14">
      <c r="C94"/>
      <c r="D94"/>
      <c r="E94"/>
      <c r="F94"/>
      <c r="G94"/>
      <c r="H94"/>
      <c r="L94" s="308"/>
      <c r="M94" s="308"/>
      <c r="N94" s="308"/>
    </row>
    <row r="95" spans="3:14">
      <c r="C95"/>
      <c r="D95"/>
      <c r="E95"/>
      <c r="F95"/>
      <c r="G95"/>
      <c r="H95"/>
      <c r="L95" s="308"/>
      <c r="M95" s="308"/>
      <c r="N95" s="308"/>
    </row>
    <row r="96" spans="3:14">
      <c r="C96"/>
      <c r="D96"/>
      <c r="E96"/>
      <c r="F96"/>
      <c r="G96"/>
      <c r="H96"/>
      <c r="L96" s="308"/>
      <c r="M96" s="308"/>
      <c r="N96" s="308"/>
    </row>
    <row r="97" spans="3:14">
      <c r="C97"/>
      <c r="D97"/>
      <c r="E97"/>
      <c r="F97"/>
      <c r="G97"/>
      <c r="H97"/>
      <c r="L97" s="308"/>
      <c r="M97" s="308"/>
      <c r="N97" s="308"/>
    </row>
    <row r="98" spans="3:14">
      <c r="C98"/>
      <c r="D98"/>
      <c r="E98"/>
      <c r="F98"/>
      <c r="G98"/>
      <c r="H98"/>
      <c r="L98" s="308"/>
      <c r="M98" s="308"/>
      <c r="N98" s="308"/>
    </row>
    <row r="99" spans="3:14">
      <c r="C99"/>
      <c r="D99"/>
      <c r="E99"/>
      <c r="F99"/>
      <c r="G99"/>
      <c r="H99"/>
      <c r="L99" s="308"/>
      <c r="M99" s="308"/>
      <c r="N99" s="308"/>
    </row>
    <row r="100" spans="3:14">
      <c r="C100"/>
      <c r="D100"/>
      <c r="E100"/>
      <c r="F100"/>
      <c r="G100"/>
      <c r="H100"/>
      <c r="I100" s="308"/>
      <c r="J100" s="308"/>
      <c r="K100" s="308"/>
      <c r="L100" s="308"/>
      <c r="M100" s="308"/>
      <c r="N100" s="308"/>
    </row>
    <row r="101" spans="3:14">
      <c r="C101"/>
      <c r="D101"/>
      <c r="E101"/>
      <c r="F101"/>
      <c r="G101"/>
      <c r="H101"/>
      <c r="I101" s="308"/>
      <c r="J101" s="308"/>
      <c r="K101" s="308"/>
      <c r="L101" s="308"/>
      <c r="M101" s="308"/>
      <c r="N101" s="308"/>
    </row>
    <row r="102" spans="3:14">
      <c r="C102"/>
      <c r="D102"/>
      <c r="E102"/>
      <c r="F102"/>
      <c r="G102"/>
      <c r="H102"/>
      <c r="I102" s="308"/>
      <c r="J102" s="308"/>
      <c r="K102" s="308"/>
      <c r="L102" s="308"/>
      <c r="M102" s="308"/>
      <c r="N102" s="308"/>
    </row>
    <row r="103" spans="3:14">
      <c r="C103"/>
      <c r="D103"/>
      <c r="E103"/>
      <c r="F103"/>
      <c r="G103"/>
      <c r="H103"/>
      <c r="I103" s="308"/>
      <c r="J103" s="308"/>
      <c r="K103" s="308"/>
      <c r="L103" s="308"/>
      <c r="M103" s="308"/>
      <c r="N103" s="308"/>
    </row>
    <row r="104" spans="3:14">
      <c r="C104"/>
      <c r="D104"/>
      <c r="E104"/>
      <c r="F104"/>
      <c r="G104" s="7"/>
      <c r="H104"/>
      <c r="I104" s="308"/>
      <c r="J104" s="308"/>
      <c r="K104" s="308"/>
      <c r="L104" s="308"/>
      <c r="M104" s="308"/>
      <c r="N104" s="308"/>
    </row>
    <row r="105" spans="3:14">
      <c r="C105"/>
      <c r="D105"/>
      <c r="E105"/>
      <c r="F105"/>
      <c r="G105"/>
      <c r="H105"/>
      <c r="I105" s="308"/>
      <c r="J105" s="308"/>
      <c r="K105" s="308"/>
      <c r="L105" s="308"/>
      <c r="M105" s="308"/>
      <c r="N105" s="308"/>
    </row>
    <row r="106" spans="3:14">
      <c r="C106"/>
      <c r="D106"/>
      <c r="E106"/>
      <c r="F106"/>
      <c r="G106"/>
      <c r="H106"/>
      <c r="I106" s="308"/>
      <c r="J106" s="308"/>
      <c r="K106" s="308"/>
      <c r="L106" s="308"/>
      <c r="M106" s="308"/>
      <c r="N106" s="308"/>
    </row>
    <row r="107" spans="3:14">
      <c r="C107"/>
      <c r="D107"/>
      <c r="E107"/>
      <c r="F107"/>
      <c r="G107"/>
      <c r="H107"/>
      <c r="I107" s="308"/>
      <c r="J107" s="308"/>
      <c r="K107" s="308"/>
      <c r="L107" s="308"/>
      <c r="M107" s="308"/>
      <c r="N107" s="308"/>
    </row>
    <row r="108" spans="3:14">
      <c r="C108"/>
      <c r="D108"/>
      <c r="E108"/>
      <c r="F108"/>
      <c r="G108"/>
      <c r="H108"/>
      <c r="I108" s="308"/>
      <c r="J108" s="308"/>
      <c r="K108" s="308"/>
      <c r="L108" s="308"/>
      <c r="M108" s="308"/>
      <c r="N108" s="308"/>
    </row>
    <row r="109" spans="3:14">
      <c r="C109"/>
      <c r="D109"/>
      <c r="E109"/>
      <c r="F109"/>
      <c r="G109"/>
      <c r="H109"/>
      <c r="I109" s="308"/>
      <c r="J109" s="308"/>
      <c r="K109" s="308"/>
      <c r="L109" s="308"/>
      <c r="M109" s="308"/>
      <c r="N109" s="308"/>
    </row>
    <row r="110" spans="3:14">
      <c r="C110"/>
      <c r="D110"/>
      <c r="E110"/>
      <c r="F110"/>
      <c r="G110"/>
      <c r="H110"/>
      <c r="I110" s="308"/>
      <c r="J110" s="308"/>
      <c r="K110" s="308"/>
      <c r="L110" s="308"/>
      <c r="M110" s="308"/>
      <c r="N110" s="308"/>
    </row>
    <row r="111" spans="3:14">
      <c r="C111"/>
      <c r="D111"/>
      <c r="E111"/>
      <c r="F111"/>
      <c r="G111"/>
      <c r="H111"/>
      <c r="I111" s="308"/>
      <c r="J111" s="308"/>
      <c r="K111" s="308"/>
      <c r="L111" s="308"/>
      <c r="M111" s="308"/>
      <c r="N111" s="308"/>
    </row>
    <row r="112" spans="3:14">
      <c r="C112"/>
      <c r="D112"/>
      <c r="E112"/>
      <c r="F112"/>
      <c r="G112"/>
      <c r="H112"/>
      <c r="I112" s="308"/>
      <c r="J112" s="308"/>
      <c r="K112" s="308"/>
      <c r="L112" s="308"/>
      <c r="M112" s="308"/>
      <c r="N112" s="308"/>
    </row>
    <row r="113" spans="3:13">
      <c r="C113"/>
      <c r="D113"/>
      <c r="E113"/>
      <c r="F113"/>
      <c r="G113"/>
      <c r="H113"/>
      <c r="I113" s="308"/>
      <c r="J113" s="308"/>
      <c r="K113" s="308"/>
      <c r="L113" s="308"/>
      <c r="M113" s="308"/>
    </row>
    <row r="114" spans="3:13">
      <c r="C114"/>
      <c r="D114"/>
      <c r="E114"/>
      <c r="F114"/>
      <c r="G114"/>
      <c r="H114"/>
      <c r="I114" s="308"/>
      <c r="J114" s="308"/>
      <c r="K114" s="308"/>
      <c r="L114" s="308"/>
      <c r="M114" s="308"/>
    </row>
    <row r="115" spans="3:13">
      <c r="C115"/>
      <c r="D115"/>
      <c r="E115"/>
      <c r="F115"/>
      <c r="G115"/>
      <c r="H115"/>
      <c r="I115" s="308"/>
      <c r="J115" s="308"/>
      <c r="K115" s="308"/>
      <c r="L115" s="308"/>
      <c r="M115" s="308"/>
    </row>
    <row r="116" spans="3:13">
      <c r="C116"/>
      <c r="D116"/>
      <c r="E116"/>
      <c r="F116"/>
      <c r="G116"/>
      <c r="H116"/>
      <c r="I116" s="308"/>
      <c r="J116" s="308"/>
      <c r="K116" s="308"/>
      <c r="L116" s="308"/>
      <c r="M116" s="308"/>
    </row>
    <row r="117" spans="3:13">
      <c r="C117"/>
      <c r="D117"/>
      <c r="E117"/>
      <c r="F117"/>
      <c r="G117"/>
      <c r="H117"/>
    </row>
    <row r="118" spans="3:13">
      <c r="C118"/>
      <c r="D118"/>
      <c r="E118"/>
      <c r="F118"/>
      <c r="G118"/>
      <c r="H118"/>
    </row>
    <row r="119" spans="3:13">
      <c r="C119"/>
      <c r="D119"/>
      <c r="E119"/>
      <c r="F119"/>
      <c r="G119"/>
      <c r="H119"/>
    </row>
    <row r="120" spans="3:13">
      <c r="C120"/>
      <c r="D120"/>
      <c r="E120"/>
      <c r="F120"/>
      <c r="G120"/>
      <c r="H120"/>
    </row>
    <row r="121" spans="3:13">
      <c r="C121"/>
      <c r="D121"/>
      <c r="E121"/>
      <c r="F121"/>
      <c r="G121"/>
      <c r="H121"/>
    </row>
    <row r="122" spans="3:13">
      <c r="C122"/>
      <c r="D122"/>
      <c r="E122"/>
      <c r="F122"/>
      <c r="G122"/>
      <c r="H122"/>
    </row>
    <row r="123" spans="3:13">
      <c r="C123"/>
      <c r="D123"/>
      <c r="E123"/>
      <c r="F123"/>
      <c r="G123"/>
      <c r="H123"/>
    </row>
    <row r="124" spans="3:13">
      <c r="C124"/>
      <c r="D124"/>
      <c r="E124"/>
      <c r="F124"/>
      <c r="G124"/>
      <c r="H124"/>
    </row>
    <row r="125" spans="3:13">
      <c r="C125"/>
      <c r="D125"/>
      <c r="E125"/>
      <c r="F125"/>
      <c r="G125"/>
      <c r="H125"/>
    </row>
    <row r="126" spans="3:13">
      <c r="C126"/>
      <c r="D126"/>
      <c r="E126"/>
      <c r="F126"/>
      <c r="G126"/>
      <c r="H126"/>
    </row>
    <row r="127" spans="3:13">
      <c r="C127"/>
      <c r="D127"/>
      <c r="E127"/>
      <c r="F127"/>
      <c r="G127"/>
      <c r="H127"/>
    </row>
    <row r="128" spans="3:13">
      <c r="C128"/>
      <c r="D128"/>
      <c r="E128"/>
      <c r="F128"/>
      <c r="G128"/>
      <c r="H128"/>
    </row>
    <row r="129" spans="3:8">
      <c r="C129"/>
      <c r="D129"/>
      <c r="E129"/>
      <c r="F129"/>
      <c r="G129" s="7"/>
      <c r="H129"/>
    </row>
    <row r="130" spans="3:8">
      <c r="C130"/>
      <c r="D130"/>
      <c r="E130"/>
      <c r="F130"/>
      <c r="G130"/>
      <c r="H130"/>
    </row>
    <row r="131" spans="3:8">
      <c r="C131"/>
      <c r="D131"/>
      <c r="E131"/>
      <c r="F131"/>
      <c r="G131"/>
      <c r="H131"/>
    </row>
    <row r="132" spans="3:8">
      <c r="C132"/>
      <c r="D132"/>
      <c r="E132"/>
      <c r="F132"/>
      <c r="G132"/>
      <c r="H132"/>
    </row>
    <row r="133" spans="3:8">
      <c r="C133"/>
      <c r="D133"/>
      <c r="E133"/>
      <c r="F133"/>
      <c r="G133"/>
      <c r="H133"/>
    </row>
    <row r="134" spans="3:8">
      <c r="C134"/>
      <c r="D134"/>
      <c r="E134"/>
      <c r="F134"/>
      <c r="G134"/>
      <c r="H134"/>
    </row>
    <row r="135" spans="3:8">
      <c r="C135"/>
      <c r="D135"/>
      <c r="E135"/>
      <c r="F135"/>
      <c r="G135"/>
      <c r="H135"/>
    </row>
    <row r="136" spans="3:8">
      <c r="C136"/>
      <c r="D136"/>
      <c r="E136"/>
      <c r="F136"/>
      <c r="G136"/>
      <c r="H136"/>
    </row>
    <row r="137" spans="3:8">
      <c r="C137"/>
      <c r="D137"/>
      <c r="E137"/>
      <c r="F137"/>
      <c r="G137"/>
      <c r="H137"/>
    </row>
    <row r="138" spans="3:8">
      <c r="C138"/>
      <c r="D138"/>
      <c r="E138"/>
      <c r="F138"/>
      <c r="G138"/>
      <c r="H138"/>
    </row>
    <row r="139" spans="3:8">
      <c r="C139"/>
      <c r="D139"/>
      <c r="E139"/>
      <c r="F139"/>
      <c r="G139"/>
      <c r="H139"/>
    </row>
    <row r="140" spans="3:8">
      <c r="C140"/>
      <c r="D140"/>
      <c r="E140"/>
      <c r="F140"/>
      <c r="G140"/>
      <c r="H140"/>
    </row>
    <row r="141" spans="3:8">
      <c r="C141"/>
      <c r="D141"/>
      <c r="E141"/>
      <c r="F141"/>
      <c r="G141"/>
      <c r="H141"/>
    </row>
    <row r="142" spans="3:8">
      <c r="C142"/>
      <c r="D142"/>
      <c r="E142"/>
      <c r="F142"/>
      <c r="G142"/>
      <c r="H142"/>
    </row>
    <row r="143" spans="3:8">
      <c r="C143"/>
      <c r="D143"/>
      <c r="E143"/>
      <c r="F143"/>
      <c r="G143"/>
      <c r="H143"/>
    </row>
    <row r="144" spans="3:8">
      <c r="C144"/>
      <c r="D144"/>
      <c r="E144"/>
      <c r="F144"/>
      <c r="G144"/>
      <c r="H144"/>
    </row>
    <row r="145" spans="3:8">
      <c r="C145"/>
      <c r="D145"/>
      <c r="E145"/>
      <c r="F145"/>
      <c r="G145"/>
      <c r="H145"/>
    </row>
    <row r="146" spans="3:8">
      <c r="C146"/>
      <c r="D146"/>
      <c r="E146"/>
      <c r="F146"/>
      <c r="G146"/>
      <c r="H146"/>
    </row>
    <row r="147" spans="3:8">
      <c r="C147"/>
      <c r="D147"/>
      <c r="E147"/>
      <c r="F147"/>
      <c r="G147"/>
      <c r="H147"/>
    </row>
    <row r="148" spans="3:8">
      <c r="C148"/>
      <c r="D148"/>
      <c r="E148"/>
      <c r="F148"/>
      <c r="G148"/>
      <c r="H148"/>
    </row>
    <row r="149" spans="3:8">
      <c r="C149"/>
      <c r="D149"/>
      <c r="E149"/>
      <c r="F149"/>
      <c r="G149"/>
      <c r="H149"/>
    </row>
    <row r="150" spans="3:8">
      <c r="C150"/>
      <c r="D150"/>
      <c r="E150"/>
      <c r="F150"/>
      <c r="G150"/>
      <c r="H150"/>
    </row>
    <row r="151" spans="3:8">
      <c r="C151"/>
      <c r="D151"/>
      <c r="E151"/>
      <c r="F151"/>
      <c r="G151"/>
      <c r="H151"/>
    </row>
    <row r="152" spans="3:8">
      <c r="C152"/>
      <c r="D152"/>
      <c r="E152"/>
      <c r="F152"/>
      <c r="G152"/>
      <c r="H152"/>
    </row>
    <row r="153" spans="3:8">
      <c r="C153"/>
      <c r="D153"/>
      <c r="E153"/>
      <c r="F153"/>
      <c r="G153"/>
      <c r="H153"/>
    </row>
    <row r="154" spans="3:8">
      <c r="C154"/>
      <c r="D154"/>
      <c r="E154"/>
      <c r="F154"/>
      <c r="G154" s="7"/>
      <c r="H154"/>
    </row>
    <row r="155" spans="3:8">
      <c r="C155"/>
      <c r="D155"/>
      <c r="E155" s="7"/>
      <c r="F155"/>
      <c r="G155"/>
      <c r="H155"/>
    </row>
    <row r="156" spans="3:8">
      <c r="C156"/>
      <c r="D156"/>
      <c r="E156" s="7"/>
      <c r="F156"/>
      <c r="G156"/>
      <c r="H156"/>
    </row>
    <row r="157" spans="3:8">
      <c r="C157"/>
      <c r="D157"/>
      <c r="E157" s="7"/>
      <c r="F157"/>
      <c r="G157"/>
      <c r="H157"/>
    </row>
    <row r="158" spans="3:8">
      <c r="C158"/>
      <c r="D158"/>
      <c r="E158" s="7"/>
      <c r="F158"/>
      <c r="G158"/>
      <c r="H158"/>
    </row>
    <row r="159" spans="3:8">
      <c r="C159"/>
      <c r="D159"/>
      <c r="E159" s="7"/>
      <c r="F159"/>
      <c r="G159"/>
      <c r="H159"/>
    </row>
    <row r="160" spans="3:8">
      <c r="C160"/>
      <c r="D160"/>
      <c r="E160" s="7"/>
      <c r="F160"/>
      <c r="G160"/>
      <c r="H160"/>
    </row>
    <row r="161" spans="3:8">
      <c r="C161"/>
      <c r="D161"/>
      <c r="E161" s="7"/>
      <c r="F161"/>
      <c r="G161"/>
      <c r="H161"/>
    </row>
    <row r="162" spans="3:8">
      <c r="C162"/>
      <c r="D162"/>
      <c r="E162" s="7"/>
      <c r="F162"/>
      <c r="G162"/>
      <c r="H162"/>
    </row>
    <row r="163" spans="3:8">
      <c r="C163"/>
      <c r="D163"/>
      <c r="E163" s="7"/>
      <c r="F163"/>
      <c r="G163"/>
      <c r="H163"/>
    </row>
    <row r="164" spans="3:8">
      <c r="C164"/>
      <c r="D164"/>
      <c r="E164" s="7"/>
      <c r="F164"/>
      <c r="G164"/>
      <c r="H164"/>
    </row>
    <row r="165" spans="3:8">
      <c r="C165"/>
      <c r="D165"/>
      <c r="E165" s="7"/>
      <c r="F165"/>
      <c r="G165"/>
      <c r="H165"/>
    </row>
    <row r="166" spans="3:8">
      <c r="C166"/>
      <c r="D166"/>
      <c r="E166" s="7"/>
      <c r="F166"/>
      <c r="G166"/>
      <c r="H166"/>
    </row>
    <row r="167" spans="3:8">
      <c r="C167"/>
      <c r="D167"/>
      <c r="E167" s="7"/>
      <c r="F167"/>
      <c r="G167"/>
      <c r="H167"/>
    </row>
    <row r="168" spans="3:8">
      <c r="C168"/>
      <c r="D168"/>
      <c r="E168" s="7"/>
      <c r="F168"/>
      <c r="G168"/>
      <c r="H168"/>
    </row>
    <row r="169" spans="3:8">
      <c r="C169"/>
      <c r="D169"/>
      <c r="E169" s="7"/>
      <c r="F169"/>
      <c r="G169"/>
      <c r="H169"/>
    </row>
    <row r="170" spans="3:8">
      <c r="C170"/>
      <c r="D170"/>
      <c r="E170" s="7"/>
      <c r="F170"/>
      <c r="G170"/>
      <c r="H170"/>
    </row>
    <row r="171" spans="3:8">
      <c r="C171"/>
      <c r="D171"/>
      <c r="E171" s="7"/>
      <c r="F171"/>
      <c r="G171"/>
      <c r="H171"/>
    </row>
    <row r="172" spans="3:8">
      <c r="C172"/>
      <c r="D172"/>
      <c r="E172" s="7"/>
      <c r="F172"/>
      <c r="G172"/>
      <c r="H172"/>
    </row>
    <row r="173" spans="3:8">
      <c r="C173"/>
      <c r="D173"/>
      <c r="E173" s="7"/>
      <c r="F173"/>
      <c r="G173"/>
      <c r="H173"/>
    </row>
    <row r="174" spans="3:8">
      <c r="C174"/>
      <c r="D174"/>
      <c r="E174" s="7"/>
      <c r="F174"/>
      <c r="G174"/>
      <c r="H174"/>
    </row>
    <row r="175" spans="3:8">
      <c r="C175"/>
      <c r="D175"/>
      <c r="E175" s="7"/>
      <c r="F175"/>
      <c r="G175"/>
      <c r="H175"/>
    </row>
    <row r="176" spans="3:8">
      <c r="C176"/>
      <c r="D176"/>
      <c r="E176" s="7"/>
      <c r="F176"/>
      <c r="G176"/>
      <c r="H176"/>
    </row>
    <row r="177" spans="3:8">
      <c r="C177"/>
      <c r="D177"/>
      <c r="E177" s="7"/>
      <c r="F177"/>
      <c r="G177"/>
      <c r="H177"/>
    </row>
    <row r="178" spans="3:8">
      <c r="C178"/>
      <c r="D178"/>
      <c r="E178" s="7"/>
      <c r="F178"/>
      <c r="G178"/>
      <c r="H178"/>
    </row>
    <row r="179" spans="3:8">
      <c r="C179"/>
      <c r="D179"/>
      <c r="E179" s="7"/>
      <c r="F179"/>
      <c r="G179" s="7"/>
      <c r="H179"/>
    </row>
    <row r="180" spans="3:8">
      <c r="C180"/>
      <c r="D180"/>
      <c r="E180" s="7"/>
      <c r="F180"/>
      <c r="G180"/>
      <c r="H180"/>
    </row>
    <row r="181" spans="3:8">
      <c r="C181"/>
      <c r="D181"/>
      <c r="E181" s="7"/>
      <c r="F181"/>
      <c r="G181"/>
      <c r="H181"/>
    </row>
    <row r="182" spans="3:8">
      <c r="C182"/>
      <c r="D182"/>
      <c r="E182" s="7"/>
      <c r="F182"/>
      <c r="G182"/>
      <c r="H182"/>
    </row>
    <row r="183" spans="3:8">
      <c r="C183"/>
      <c r="D183"/>
      <c r="E183" s="7"/>
      <c r="F183"/>
      <c r="G183"/>
      <c r="H183"/>
    </row>
    <row r="184" spans="3:8">
      <c r="C184"/>
      <c r="D184"/>
      <c r="E184" s="7"/>
      <c r="F184"/>
      <c r="G184"/>
      <c r="H184"/>
    </row>
    <row r="185" spans="3:8">
      <c r="C185"/>
      <c r="D185"/>
      <c r="E185" s="7"/>
      <c r="F185"/>
      <c r="G185"/>
      <c r="H185"/>
    </row>
    <row r="186" spans="3:8">
      <c r="C186"/>
      <c r="D186"/>
      <c r="E186" s="7"/>
      <c r="F186"/>
      <c r="G186"/>
      <c r="H186"/>
    </row>
    <row r="187" spans="3:8">
      <c r="C187"/>
      <c r="D187"/>
      <c r="E187" s="7"/>
      <c r="F187"/>
      <c r="G187"/>
      <c r="H187"/>
    </row>
    <row r="188" spans="3:8">
      <c r="C188"/>
      <c r="D188"/>
      <c r="E188" s="7"/>
      <c r="F188"/>
      <c r="G188"/>
      <c r="H188"/>
    </row>
    <row r="189" spans="3:8">
      <c r="C189"/>
      <c r="D189"/>
      <c r="E189" s="7"/>
      <c r="F189"/>
      <c r="G189"/>
      <c r="H189"/>
    </row>
    <row r="190" spans="3:8">
      <c r="C190"/>
      <c r="D190"/>
      <c r="E190" s="7"/>
      <c r="F190"/>
      <c r="G190"/>
      <c r="H190"/>
    </row>
    <row r="191" spans="3:8">
      <c r="C191"/>
      <c r="D191"/>
      <c r="E191" s="7"/>
      <c r="F191"/>
      <c r="G191"/>
      <c r="H191"/>
    </row>
    <row r="192" spans="3:8">
      <c r="C192"/>
      <c r="D192"/>
      <c r="E192" s="7"/>
      <c r="F192"/>
      <c r="G192"/>
      <c r="H192"/>
    </row>
    <row r="193" spans="3:8">
      <c r="C193"/>
      <c r="D193"/>
      <c r="E193" s="7"/>
      <c r="F193"/>
      <c r="G193"/>
      <c r="H193"/>
    </row>
    <row r="194" spans="3:8">
      <c r="C194"/>
      <c r="D194"/>
      <c r="E194" s="7"/>
      <c r="F194"/>
      <c r="G194"/>
      <c r="H194"/>
    </row>
    <row r="195" spans="3:8">
      <c r="C195"/>
      <c r="D195"/>
      <c r="E195" s="7"/>
      <c r="F195"/>
      <c r="G195"/>
      <c r="H195"/>
    </row>
    <row r="196" spans="3:8">
      <c r="C196"/>
      <c r="D196"/>
      <c r="E196" s="7"/>
      <c r="F196"/>
      <c r="G196"/>
      <c r="H196"/>
    </row>
    <row r="197" spans="3:8">
      <c r="C197"/>
      <c r="D197"/>
      <c r="E197" s="7"/>
      <c r="F197"/>
      <c r="G197"/>
      <c r="H197"/>
    </row>
    <row r="198" spans="3:8">
      <c r="C198"/>
      <c r="D198"/>
      <c r="E198" s="7"/>
      <c r="F198"/>
      <c r="G198"/>
      <c r="H198"/>
    </row>
    <row r="199" spans="3:8">
      <c r="C199"/>
      <c r="D199"/>
      <c r="E199" s="7"/>
      <c r="F199"/>
      <c r="G199"/>
      <c r="H199"/>
    </row>
    <row r="200" spans="3:8">
      <c r="C200"/>
      <c r="D200"/>
      <c r="E200" s="7"/>
      <c r="F200"/>
      <c r="G200"/>
      <c r="H200"/>
    </row>
    <row r="201" spans="3:8">
      <c r="C201"/>
      <c r="D201"/>
      <c r="E201" s="7"/>
      <c r="F201"/>
      <c r="G201"/>
      <c r="H201"/>
    </row>
    <row r="202" spans="3:8">
      <c r="C202"/>
      <c r="D202"/>
      <c r="E202" s="7"/>
      <c r="F202"/>
      <c r="G202"/>
      <c r="H202"/>
    </row>
    <row r="203" spans="3:8">
      <c r="C203"/>
      <c r="D203"/>
      <c r="E203" s="7"/>
      <c r="F203"/>
      <c r="G203"/>
      <c r="H203"/>
    </row>
    <row r="204" spans="3:8">
      <c r="C204"/>
      <c r="D204"/>
      <c r="E204" s="7"/>
      <c r="F204"/>
      <c r="G204" s="7"/>
      <c r="H204"/>
    </row>
    <row r="205" spans="3:8">
      <c r="C205"/>
      <c r="D205"/>
      <c r="E205" s="7"/>
      <c r="F205"/>
      <c r="G205"/>
      <c r="H205"/>
    </row>
    <row r="206" spans="3:8">
      <c r="C206"/>
      <c r="D206"/>
      <c r="E206" s="7"/>
      <c r="F206"/>
      <c r="G206"/>
      <c r="H206"/>
    </row>
    <row r="207" spans="3:8">
      <c r="C207"/>
      <c r="D207"/>
      <c r="E207" s="7"/>
      <c r="F207"/>
      <c r="G207"/>
      <c r="H207"/>
    </row>
    <row r="208" spans="3:8">
      <c r="C208"/>
      <c r="D208"/>
      <c r="E208" s="7"/>
      <c r="F208"/>
      <c r="G208"/>
      <c r="H208"/>
    </row>
    <row r="209" spans="3:8">
      <c r="C209"/>
      <c r="D209"/>
      <c r="E209" s="7"/>
      <c r="F209"/>
      <c r="G209"/>
      <c r="H209"/>
    </row>
    <row r="210" spans="3:8">
      <c r="C210"/>
      <c r="D210"/>
      <c r="E210" s="7"/>
      <c r="F210"/>
      <c r="G210"/>
      <c r="H210"/>
    </row>
    <row r="211" spans="3:8">
      <c r="C211"/>
      <c r="D211"/>
      <c r="E211" s="7"/>
      <c r="F211"/>
      <c r="G211"/>
      <c r="H211"/>
    </row>
    <row r="212" spans="3:8">
      <c r="C212"/>
      <c r="D212"/>
      <c r="E212" s="7"/>
      <c r="F212"/>
      <c r="G212"/>
      <c r="H212"/>
    </row>
    <row r="213" spans="3:8">
      <c r="C213"/>
      <c r="D213"/>
      <c r="E213" s="7"/>
      <c r="F213"/>
      <c r="G213"/>
      <c r="H213"/>
    </row>
    <row r="214" spans="3:8">
      <c r="C214"/>
      <c r="D214"/>
      <c r="E214" s="7"/>
      <c r="F214"/>
      <c r="G214"/>
      <c r="H214"/>
    </row>
    <row r="215" spans="3:8">
      <c r="C215"/>
      <c r="D215"/>
      <c r="E215" s="7"/>
      <c r="F215"/>
      <c r="G215"/>
      <c r="H215"/>
    </row>
    <row r="216" spans="3:8">
      <c r="C216"/>
      <c r="D216"/>
      <c r="E216" s="7"/>
      <c r="F216"/>
      <c r="G216"/>
      <c r="H216"/>
    </row>
    <row r="217" spans="3:8">
      <c r="C217"/>
      <c r="D217"/>
      <c r="E217" s="7"/>
      <c r="F217"/>
      <c r="G217"/>
      <c r="H217"/>
    </row>
    <row r="218" spans="3:8">
      <c r="C218"/>
      <c r="D218"/>
      <c r="E218" s="7"/>
      <c r="F218"/>
      <c r="G218"/>
      <c r="H218"/>
    </row>
    <row r="219" spans="3:8">
      <c r="C219"/>
      <c r="D219"/>
      <c r="E219" s="7"/>
      <c r="F219"/>
      <c r="G219"/>
      <c r="H219"/>
    </row>
    <row r="220" spans="3:8">
      <c r="C220"/>
      <c r="D220"/>
      <c r="E220" s="7"/>
      <c r="F220"/>
      <c r="G220"/>
      <c r="H220"/>
    </row>
    <row r="221" spans="3:8">
      <c r="C221"/>
      <c r="D221"/>
      <c r="E221" s="7"/>
      <c r="F221"/>
      <c r="G221"/>
      <c r="H221"/>
    </row>
    <row r="222" spans="3:8">
      <c r="C222"/>
      <c r="D222"/>
      <c r="E222" s="7"/>
      <c r="F222"/>
      <c r="G222"/>
      <c r="H222"/>
    </row>
    <row r="223" spans="3:8">
      <c r="C223"/>
      <c r="D223"/>
      <c r="E223" s="7"/>
      <c r="F223"/>
      <c r="G223"/>
      <c r="H223"/>
    </row>
    <row r="224" spans="3:8">
      <c r="C224"/>
      <c r="D224"/>
      <c r="E224" s="7"/>
      <c r="F224"/>
      <c r="G224"/>
      <c r="H224"/>
    </row>
    <row r="225" spans="3:8">
      <c r="C225"/>
      <c r="D225"/>
      <c r="E225" s="7"/>
      <c r="F225"/>
      <c r="G225"/>
      <c r="H225"/>
    </row>
    <row r="226" spans="3:8">
      <c r="C226"/>
      <c r="D226"/>
      <c r="E226" s="7"/>
      <c r="F226"/>
      <c r="G226"/>
      <c r="H226"/>
    </row>
    <row r="227" spans="3:8">
      <c r="C227"/>
      <c r="D227"/>
      <c r="E227" s="7"/>
      <c r="F227"/>
      <c r="G227"/>
      <c r="H227"/>
    </row>
    <row r="228" spans="3:8">
      <c r="C228"/>
      <c r="D228"/>
      <c r="E228" s="7"/>
      <c r="F228"/>
      <c r="G228"/>
      <c r="H228"/>
    </row>
    <row r="229" spans="3:8">
      <c r="C229"/>
      <c r="D229"/>
      <c r="E229" s="7"/>
      <c r="F229"/>
      <c r="G229" s="7"/>
      <c r="H229"/>
    </row>
    <row r="230" spans="3:8">
      <c r="C230"/>
      <c r="D230"/>
      <c r="E230" s="7"/>
      <c r="F230"/>
      <c r="G230"/>
      <c r="H230"/>
    </row>
    <row r="231" spans="3:8">
      <c r="C231"/>
      <c r="D231"/>
      <c r="E231" s="7"/>
      <c r="F231"/>
      <c r="G231"/>
      <c r="H231"/>
    </row>
    <row r="232" spans="3:8">
      <c r="C232"/>
      <c r="D232"/>
      <c r="E232" s="7"/>
      <c r="F232"/>
      <c r="G232"/>
      <c r="H232"/>
    </row>
    <row r="233" spans="3:8">
      <c r="C233"/>
      <c r="D233"/>
      <c r="E233" s="7"/>
      <c r="F233"/>
      <c r="G233"/>
      <c r="H233"/>
    </row>
    <row r="234" spans="3:8">
      <c r="C234"/>
      <c r="D234"/>
      <c r="E234" s="7"/>
      <c r="F234"/>
      <c r="G234"/>
      <c r="H234"/>
    </row>
    <row r="235" spans="3:8">
      <c r="C235"/>
      <c r="D235"/>
      <c r="E235" s="7"/>
      <c r="F235"/>
      <c r="G235"/>
      <c r="H235"/>
    </row>
    <row r="236" spans="3:8">
      <c r="C236"/>
      <c r="D236"/>
      <c r="E236" s="7"/>
      <c r="F236"/>
      <c r="G236"/>
      <c r="H236"/>
    </row>
    <row r="237" spans="3:8">
      <c r="C237"/>
      <c r="D237"/>
      <c r="E237" s="7"/>
      <c r="F237"/>
      <c r="G237"/>
      <c r="H237"/>
    </row>
    <row r="238" spans="3:8">
      <c r="C238"/>
      <c r="D238"/>
      <c r="E238" s="7"/>
      <c r="F238"/>
      <c r="G238"/>
      <c r="H238"/>
    </row>
    <row r="239" spans="3:8">
      <c r="C239"/>
      <c r="D239"/>
      <c r="E239" s="7"/>
      <c r="F239"/>
      <c r="G239"/>
      <c r="H239"/>
    </row>
    <row r="240" spans="3:8">
      <c r="C240"/>
      <c r="D240"/>
      <c r="E240" s="7"/>
      <c r="F240"/>
      <c r="G240"/>
      <c r="H240"/>
    </row>
    <row r="241" spans="3:8">
      <c r="C241"/>
      <c r="D241"/>
      <c r="E241" s="7"/>
      <c r="F241"/>
      <c r="G241"/>
      <c r="H241"/>
    </row>
    <row r="242" spans="3:8">
      <c r="C242"/>
      <c r="D242"/>
      <c r="E242" s="7"/>
      <c r="F242"/>
      <c r="G242"/>
      <c r="H242"/>
    </row>
    <row r="243" spans="3:8">
      <c r="C243"/>
      <c r="D243"/>
      <c r="E243" s="7"/>
      <c r="F243"/>
      <c r="G243"/>
      <c r="H243"/>
    </row>
    <row r="244" spans="3:8">
      <c r="C244"/>
      <c r="D244"/>
      <c r="E244" s="7"/>
      <c r="F244"/>
      <c r="G244"/>
      <c r="H244"/>
    </row>
    <row r="245" spans="3:8">
      <c r="C245"/>
      <c r="D245"/>
      <c r="E245" s="7"/>
      <c r="F245"/>
      <c r="G245"/>
      <c r="H245"/>
    </row>
    <row r="246" spans="3:8">
      <c r="C246"/>
      <c r="D246"/>
      <c r="E246" s="7"/>
      <c r="F246"/>
      <c r="G246"/>
      <c r="H246"/>
    </row>
    <row r="247" spans="3:8">
      <c r="C247"/>
      <c r="D247"/>
      <c r="E247" s="7"/>
      <c r="F247"/>
      <c r="G247"/>
      <c r="H247"/>
    </row>
    <row r="248" spans="3:8">
      <c r="C248"/>
      <c r="D248"/>
      <c r="E248" s="7"/>
      <c r="F248"/>
      <c r="G248"/>
      <c r="H248"/>
    </row>
    <row r="249" spans="3:8">
      <c r="C249"/>
      <c r="D249"/>
      <c r="E249" s="7"/>
      <c r="F249"/>
      <c r="G249"/>
      <c r="H249"/>
    </row>
    <row r="250" spans="3:8">
      <c r="C250"/>
      <c r="D250"/>
      <c r="E250" s="7"/>
      <c r="F250"/>
      <c r="G250"/>
      <c r="H250"/>
    </row>
    <row r="251" spans="3:8">
      <c r="C251"/>
      <c r="D251"/>
      <c r="E251" s="7"/>
      <c r="F251"/>
      <c r="G251"/>
      <c r="H251"/>
    </row>
    <row r="252" spans="3:8">
      <c r="C252"/>
      <c r="D252"/>
      <c r="E252" s="7"/>
      <c r="F252"/>
      <c r="G252"/>
      <c r="H252"/>
    </row>
    <row r="253" spans="3:8">
      <c r="C253"/>
      <c r="D253"/>
      <c r="E253" s="7"/>
      <c r="F253"/>
      <c r="G253"/>
      <c r="H253"/>
    </row>
    <row r="254" spans="3:8">
      <c r="C254"/>
      <c r="D254"/>
      <c r="E254" s="7"/>
      <c r="F254"/>
      <c r="G254" s="7"/>
      <c r="H254"/>
    </row>
    <row r="255" spans="3:8">
      <c r="C255"/>
      <c r="D255"/>
      <c r="E255" s="7"/>
      <c r="F255"/>
      <c r="G255"/>
      <c r="H255"/>
    </row>
    <row r="256" spans="3:8">
      <c r="C256"/>
      <c r="D256"/>
      <c r="E256" s="7"/>
      <c r="F256"/>
      <c r="G256"/>
      <c r="H256"/>
    </row>
    <row r="257" spans="3:8">
      <c r="C257"/>
      <c r="D257"/>
      <c r="E257" s="7"/>
      <c r="F257"/>
      <c r="G257"/>
      <c r="H257"/>
    </row>
    <row r="258" spans="3:8">
      <c r="C258"/>
      <c r="D258"/>
      <c r="E258" s="7"/>
      <c r="F258"/>
      <c r="G258"/>
      <c r="H258"/>
    </row>
    <row r="259" spans="3:8">
      <c r="C259"/>
      <c r="D259"/>
      <c r="E259" s="7"/>
      <c r="F259"/>
      <c r="G259"/>
      <c r="H259"/>
    </row>
    <row r="260" spans="3:8">
      <c r="C260"/>
      <c r="D260"/>
      <c r="E260" s="7"/>
      <c r="F260"/>
      <c r="G260"/>
      <c r="H260"/>
    </row>
    <row r="261" spans="3:8">
      <c r="C261"/>
      <c r="D261"/>
      <c r="E261" s="7"/>
      <c r="F261"/>
      <c r="G261"/>
      <c r="H261"/>
    </row>
    <row r="262" spans="3:8">
      <c r="C262"/>
      <c r="D262"/>
      <c r="E262" s="7"/>
      <c r="F262"/>
      <c r="G262"/>
      <c r="H262"/>
    </row>
    <row r="263" spans="3:8">
      <c r="C263"/>
      <c r="D263"/>
      <c r="E263" s="7"/>
      <c r="F263"/>
      <c r="G263"/>
      <c r="H263"/>
    </row>
    <row r="264" spans="3:8">
      <c r="C264"/>
      <c r="D264"/>
      <c r="E264" s="7"/>
      <c r="F264"/>
      <c r="G264"/>
      <c r="H264"/>
    </row>
    <row r="265" spans="3:8">
      <c r="C265"/>
      <c r="D265"/>
      <c r="E265" s="7"/>
      <c r="F265"/>
      <c r="G265"/>
      <c r="H265"/>
    </row>
    <row r="266" spans="3:8">
      <c r="C266"/>
      <c r="D266"/>
      <c r="E266" s="7"/>
      <c r="F266"/>
      <c r="G266"/>
      <c r="H266"/>
    </row>
    <row r="267" spans="3:8">
      <c r="C267"/>
      <c r="D267"/>
      <c r="E267" s="7"/>
      <c r="F267"/>
      <c r="G267"/>
      <c r="H267"/>
    </row>
    <row r="268" spans="3:8">
      <c r="C268"/>
      <c r="D268"/>
      <c r="E268" s="7"/>
      <c r="F268"/>
      <c r="G268"/>
      <c r="H268"/>
    </row>
    <row r="269" spans="3:8">
      <c r="C269"/>
      <c r="D269"/>
      <c r="E269" s="7"/>
      <c r="F269"/>
      <c r="G269"/>
      <c r="H269"/>
    </row>
    <row r="270" spans="3:8">
      <c r="C270"/>
      <c r="D270"/>
      <c r="E270" s="7"/>
      <c r="F270"/>
      <c r="G270"/>
      <c r="H270"/>
    </row>
    <row r="271" spans="3:8">
      <c r="C271"/>
      <c r="D271"/>
      <c r="E271" s="7"/>
      <c r="F271"/>
      <c r="G271"/>
      <c r="H271"/>
    </row>
    <row r="272" spans="3:8">
      <c r="C272"/>
      <c r="D272"/>
      <c r="E272" s="7"/>
      <c r="F272"/>
      <c r="G272"/>
      <c r="H272"/>
    </row>
    <row r="273" spans="3:8">
      <c r="C273"/>
      <c r="D273"/>
      <c r="E273" s="7"/>
      <c r="F273"/>
      <c r="G273"/>
      <c r="H273"/>
    </row>
    <row r="274" spans="3:8">
      <c r="C274"/>
      <c r="D274"/>
      <c r="E274" s="7"/>
      <c r="F274"/>
      <c r="G274"/>
      <c r="H274"/>
    </row>
    <row r="275" spans="3:8">
      <c r="C275"/>
      <c r="D275"/>
      <c r="E275" s="7"/>
      <c r="F275"/>
      <c r="G275"/>
      <c r="H275"/>
    </row>
    <row r="276" spans="3:8">
      <c r="C276"/>
      <c r="D276"/>
      <c r="E276" s="7"/>
      <c r="F276"/>
      <c r="G276"/>
      <c r="H276"/>
    </row>
    <row r="277" spans="3:8">
      <c r="C277"/>
      <c r="D277"/>
      <c r="E277" s="7"/>
      <c r="F277"/>
      <c r="G277"/>
      <c r="H277"/>
    </row>
    <row r="278" spans="3:8">
      <c r="C278"/>
      <c r="D278"/>
      <c r="E278" s="7"/>
      <c r="F278"/>
      <c r="G278"/>
      <c r="H278"/>
    </row>
    <row r="279" spans="3:8">
      <c r="C279"/>
      <c r="D279"/>
      <c r="E279" s="7"/>
      <c r="F279"/>
      <c r="G279" s="7"/>
      <c r="H279"/>
    </row>
    <row r="280" spans="3:8">
      <c r="C280"/>
      <c r="D280" s="7"/>
      <c r="E280"/>
      <c r="F280"/>
      <c r="G280"/>
      <c r="H280"/>
    </row>
    <row r="281" spans="3:8">
      <c r="C281"/>
      <c r="D281" s="7"/>
      <c r="E281"/>
      <c r="F281"/>
      <c r="G281"/>
      <c r="H281"/>
    </row>
    <row r="282" spans="3:8">
      <c r="C282"/>
      <c r="D282" s="7"/>
      <c r="E282"/>
      <c r="F282"/>
      <c r="G282"/>
      <c r="H282"/>
    </row>
    <row r="283" spans="3:8">
      <c r="C283"/>
      <c r="D283" s="7"/>
      <c r="E283"/>
      <c r="F283"/>
      <c r="G283"/>
      <c r="H283"/>
    </row>
    <row r="284" spans="3:8">
      <c r="C284"/>
      <c r="D284" s="7"/>
      <c r="E284"/>
      <c r="F284"/>
      <c r="G284"/>
      <c r="H284"/>
    </row>
    <row r="285" spans="3:8">
      <c r="C285"/>
      <c r="D285" s="7"/>
      <c r="E285"/>
      <c r="F285"/>
      <c r="G285"/>
      <c r="H285"/>
    </row>
    <row r="286" spans="3:8">
      <c r="C286"/>
      <c r="D286" s="7"/>
      <c r="E286"/>
      <c r="F286"/>
      <c r="G286"/>
      <c r="H286"/>
    </row>
    <row r="287" spans="3:8">
      <c r="C287"/>
      <c r="D287" s="7"/>
      <c r="E287"/>
      <c r="F287"/>
      <c r="G287"/>
      <c r="H287"/>
    </row>
    <row r="288" spans="3:8">
      <c r="C288"/>
      <c r="D288" s="7"/>
      <c r="E288"/>
      <c r="F288"/>
      <c r="G288"/>
      <c r="H288"/>
    </row>
    <row r="289" spans="3:8">
      <c r="C289"/>
      <c r="D289" s="7"/>
      <c r="E289"/>
      <c r="F289"/>
      <c r="G289"/>
      <c r="H289"/>
    </row>
    <row r="290" spans="3:8">
      <c r="C290"/>
      <c r="D290" s="7"/>
      <c r="E290"/>
      <c r="F290"/>
      <c r="G290"/>
      <c r="H290"/>
    </row>
    <row r="291" spans="3:8">
      <c r="C291"/>
      <c r="D291" s="7"/>
      <c r="E291"/>
      <c r="F291"/>
      <c r="G291"/>
      <c r="H291"/>
    </row>
    <row r="292" spans="3:8">
      <c r="C292"/>
      <c r="D292" s="7"/>
      <c r="E292"/>
      <c r="F292"/>
      <c r="G292"/>
      <c r="H292"/>
    </row>
    <row r="293" spans="3:8">
      <c r="C293"/>
      <c r="D293" s="7"/>
      <c r="E293"/>
      <c r="F293"/>
      <c r="G293"/>
      <c r="H293"/>
    </row>
    <row r="294" spans="3:8">
      <c r="C294"/>
      <c r="D294" s="7"/>
      <c r="E294"/>
      <c r="F294"/>
      <c r="G294"/>
      <c r="H294"/>
    </row>
    <row r="295" spans="3:8">
      <c r="C295"/>
      <c r="D295" s="7"/>
      <c r="E295"/>
      <c r="F295"/>
      <c r="G295"/>
      <c r="H295"/>
    </row>
    <row r="296" spans="3:8">
      <c r="C296"/>
      <c r="D296" s="7"/>
      <c r="E296"/>
      <c r="F296"/>
      <c r="G296"/>
      <c r="H296"/>
    </row>
    <row r="297" spans="3:8">
      <c r="C297"/>
      <c r="D297" s="7"/>
      <c r="E297"/>
      <c r="F297"/>
      <c r="G297"/>
      <c r="H297"/>
    </row>
    <row r="298" spans="3:8">
      <c r="C298"/>
      <c r="D298" s="7"/>
      <c r="E298"/>
      <c r="F298"/>
      <c r="G298"/>
      <c r="H298"/>
    </row>
    <row r="299" spans="3:8">
      <c r="C299"/>
      <c r="D299" s="7"/>
      <c r="E299"/>
      <c r="F299"/>
      <c r="G299"/>
      <c r="H299"/>
    </row>
    <row r="300" spans="3:8">
      <c r="C300"/>
      <c r="D300" s="7"/>
      <c r="E300"/>
      <c r="F300"/>
      <c r="G300"/>
      <c r="H300"/>
    </row>
    <row r="301" spans="3:8">
      <c r="C301"/>
      <c r="D301" s="7"/>
      <c r="E301"/>
      <c r="F301"/>
      <c r="G301"/>
      <c r="H301"/>
    </row>
    <row r="302" spans="3:8">
      <c r="C302"/>
      <c r="D302" s="7"/>
      <c r="E302"/>
      <c r="F302"/>
      <c r="G302"/>
      <c r="H302"/>
    </row>
    <row r="303" spans="3:8">
      <c r="C303"/>
      <c r="D303" s="7"/>
      <c r="E303"/>
      <c r="F303"/>
      <c r="G303"/>
      <c r="H303"/>
    </row>
    <row r="304" spans="3:8">
      <c r="C304"/>
      <c r="D304" s="7"/>
      <c r="E304"/>
      <c r="F304"/>
      <c r="G304" s="7"/>
      <c r="H304"/>
    </row>
    <row r="305" spans="3:8">
      <c r="C305"/>
      <c r="D305" s="7"/>
      <c r="E305"/>
      <c r="F305"/>
      <c r="G305"/>
      <c r="H305"/>
    </row>
    <row r="306" spans="3:8">
      <c r="C306"/>
      <c r="D306" s="7"/>
      <c r="E306"/>
      <c r="F306"/>
      <c r="G306"/>
      <c r="H306"/>
    </row>
    <row r="307" spans="3:8">
      <c r="C307"/>
      <c r="D307" s="7"/>
      <c r="E307"/>
      <c r="F307"/>
      <c r="G307"/>
      <c r="H307"/>
    </row>
    <row r="308" spans="3:8">
      <c r="C308"/>
      <c r="D308" s="7"/>
      <c r="E308"/>
      <c r="F308"/>
      <c r="G308"/>
      <c r="H308"/>
    </row>
    <row r="309" spans="3:8">
      <c r="C309"/>
      <c r="D309" s="7"/>
      <c r="E309"/>
      <c r="F309"/>
      <c r="G309"/>
      <c r="H309"/>
    </row>
    <row r="310" spans="3:8">
      <c r="C310"/>
      <c r="D310" s="7"/>
      <c r="E310"/>
      <c r="F310"/>
      <c r="G310"/>
      <c r="H310"/>
    </row>
    <row r="311" spans="3:8">
      <c r="C311"/>
      <c r="D311" s="7"/>
      <c r="E311"/>
      <c r="F311"/>
      <c r="G311"/>
      <c r="H311"/>
    </row>
    <row r="312" spans="3:8">
      <c r="C312"/>
      <c r="D312" s="7"/>
      <c r="E312"/>
      <c r="F312"/>
      <c r="G312"/>
      <c r="H312"/>
    </row>
    <row r="313" spans="3:8">
      <c r="C313"/>
      <c r="D313" s="7"/>
      <c r="E313"/>
      <c r="F313"/>
      <c r="G313"/>
      <c r="H313"/>
    </row>
    <row r="314" spans="3:8">
      <c r="C314"/>
      <c r="D314" s="7"/>
      <c r="E314"/>
      <c r="F314"/>
      <c r="G314"/>
      <c r="H314"/>
    </row>
    <row r="315" spans="3:8">
      <c r="C315"/>
      <c r="D315" s="7"/>
      <c r="E315"/>
      <c r="F315"/>
      <c r="G315"/>
      <c r="H315"/>
    </row>
    <row r="316" spans="3:8">
      <c r="C316"/>
      <c r="D316" s="7"/>
      <c r="E316"/>
      <c r="F316"/>
      <c r="G316"/>
      <c r="H316"/>
    </row>
    <row r="317" spans="3:8">
      <c r="C317"/>
      <c r="D317" s="7"/>
      <c r="E317"/>
      <c r="F317"/>
      <c r="G317"/>
      <c r="H317"/>
    </row>
    <row r="318" spans="3:8">
      <c r="C318"/>
      <c r="D318" s="7"/>
      <c r="E318"/>
      <c r="F318"/>
      <c r="G318"/>
      <c r="H318"/>
    </row>
    <row r="319" spans="3:8">
      <c r="C319"/>
      <c r="D319" s="7"/>
      <c r="E319"/>
      <c r="F319"/>
      <c r="G319"/>
      <c r="H319"/>
    </row>
    <row r="320" spans="3:8">
      <c r="C320"/>
      <c r="D320" s="7"/>
      <c r="E320"/>
      <c r="F320"/>
      <c r="G320"/>
      <c r="H320"/>
    </row>
    <row r="321" spans="3:8">
      <c r="C321"/>
      <c r="D321" s="7"/>
      <c r="E321"/>
      <c r="F321"/>
      <c r="G321"/>
      <c r="H321"/>
    </row>
    <row r="322" spans="3:8">
      <c r="C322"/>
      <c r="D322" s="7"/>
      <c r="E322"/>
      <c r="F322"/>
      <c r="G322"/>
      <c r="H322"/>
    </row>
    <row r="323" spans="3:8">
      <c r="C323"/>
      <c r="D323" s="7"/>
      <c r="E323"/>
      <c r="F323"/>
      <c r="G323"/>
      <c r="H323"/>
    </row>
    <row r="324" spans="3:8">
      <c r="C324"/>
      <c r="D324" s="7"/>
      <c r="E324"/>
      <c r="F324"/>
      <c r="G324"/>
      <c r="H324"/>
    </row>
    <row r="325" spans="3:8">
      <c r="C325"/>
      <c r="D325" s="7"/>
      <c r="E325"/>
      <c r="F325"/>
      <c r="G325"/>
      <c r="H325"/>
    </row>
    <row r="326" spans="3:8">
      <c r="C326"/>
      <c r="D326" s="7"/>
      <c r="E326"/>
      <c r="F326"/>
      <c r="G326"/>
      <c r="H326"/>
    </row>
    <row r="327" spans="3:8">
      <c r="C327"/>
      <c r="D327" s="7"/>
      <c r="E327"/>
      <c r="F327"/>
      <c r="G327"/>
      <c r="H327"/>
    </row>
    <row r="328" spans="3:8">
      <c r="C328"/>
      <c r="D328" s="7"/>
      <c r="E328"/>
      <c r="F328"/>
      <c r="G328"/>
      <c r="H328"/>
    </row>
    <row r="329" spans="3:8">
      <c r="C329"/>
      <c r="D329" s="7"/>
      <c r="E329"/>
      <c r="F329"/>
      <c r="G329" s="7"/>
      <c r="H329"/>
    </row>
    <row r="330" spans="3:8">
      <c r="C330"/>
      <c r="D330" s="7"/>
      <c r="E330"/>
      <c r="F330"/>
      <c r="G330"/>
      <c r="H330"/>
    </row>
    <row r="331" spans="3:8">
      <c r="C331"/>
      <c r="D331" s="7"/>
      <c r="E331"/>
      <c r="F331"/>
      <c r="G331"/>
      <c r="H331"/>
    </row>
    <row r="332" spans="3:8">
      <c r="C332"/>
      <c r="D332" s="7"/>
      <c r="E332"/>
      <c r="F332"/>
      <c r="G332"/>
      <c r="H332"/>
    </row>
    <row r="333" spans="3:8">
      <c r="C333"/>
      <c r="D333" s="7"/>
      <c r="E333"/>
      <c r="F333"/>
      <c r="G333"/>
      <c r="H333"/>
    </row>
    <row r="334" spans="3:8">
      <c r="C334"/>
      <c r="D334" s="7"/>
      <c r="E334"/>
      <c r="F334"/>
      <c r="G334"/>
      <c r="H334"/>
    </row>
    <row r="335" spans="3:8">
      <c r="C335"/>
      <c r="D335" s="7"/>
      <c r="E335"/>
      <c r="F335"/>
      <c r="G335"/>
      <c r="H335"/>
    </row>
    <row r="336" spans="3:8">
      <c r="C336"/>
      <c r="D336" s="7"/>
      <c r="E336"/>
      <c r="F336"/>
      <c r="G336"/>
      <c r="H336"/>
    </row>
    <row r="337" spans="3:8">
      <c r="C337"/>
      <c r="D337" s="7"/>
      <c r="E337"/>
      <c r="F337"/>
      <c r="G337"/>
      <c r="H337"/>
    </row>
    <row r="338" spans="3:8">
      <c r="C338"/>
      <c r="D338" s="7"/>
      <c r="E338"/>
      <c r="F338"/>
      <c r="G338"/>
      <c r="H338"/>
    </row>
    <row r="339" spans="3:8">
      <c r="C339"/>
      <c r="D339" s="7"/>
      <c r="E339"/>
      <c r="F339"/>
      <c r="G339"/>
      <c r="H339"/>
    </row>
    <row r="340" spans="3:8">
      <c r="C340"/>
      <c r="D340" s="7"/>
      <c r="E340"/>
      <c r="F340"/>
      <c r="G340"/>
      <c r="H340"/>
    </row>
    <row r="341" spans="3:8">
      <c r="C341"/>
      <c r="D341" s="7"/>
      <c r="E341"/>
      <c r="F341"/>
      <c r="G341"/>
      <c r="H341"/>
    </row>
    <row r="342" spans="3:8">
      <c r="C342"/>
      <c r="D342" s="7"/>
      <c r="E342"/>
      <c r="F342"/>
      <c r="G342"/>
      <c r="H342"/>
    </row>
    <row r="343" spans="3:8">
      <c r="C343"/>
      <c r="D343" s="7"/>
      <c r="E343"/>
      <c r="F343"/>
      <c r="G343"/>
      <c r="H343"/>
    </row>
    <row r="344" spans="3:8">
      <c r="C344"/>
      <c r="D344" s="7"/>
      <c r="E344"/>
      <c r="F344"/>
      <c r="G344"/>
      <c r="H344"/>
    </row>
    <row r="345" spans="3:8">
      <c r="C345"/>
      <c r="D345" s="7"/>
      <c r="E345"/>
      <c r="F345"/>
      <c r="G345"/>
      <c r="H345"/>
    </row>
    <row r="346" spans="3:8">
      <c r="C346"/>
      <c r="D346" s="7"/>
      <c r="E346"/>
      <c r="F346"/>
      <c r="G346"/>
      <c r="H346"/>
    </row>
    <row r="347" spans="3:8">
      <c r="C347"/>
      <c r="D347" s="7"/>
      <c r="E347"/>
      <c r="F347"/>
      <c r="G347"/>
      <c r="H347"/>
    </row>
    <row r="348" spans="3:8">
      <c r="C348"/>
      <c r="D348" s="7"/>
      <c r="E348"/>
      <c r="F348"/>
      <c r="G348"/>
      <c r="H348"/>
    </row>
    <row r="349" spans="3:8">
      <c r="C349"/>
      <c r="D349" s="7"/>
      <c r="E349"/>
      <c r="F349"/>
      <c r="G349"/>
      <c r="H349"/>
    </row>
    <row r="350" spans="3:8">
      <c r="C350"/>
      <c r="D350" s="7"/>
      <c r="E350"/>
      <c r="F350"/>
      <c r="G350"/>
      <c r="H350"/>
    </row>
    <row r="351" spans="3:8">
      <c r="C351"/>
      <c r="D351" s="7"/>
      <c r="E351"/>
      <c r="F351"/>
      <c r="G351"/>
      <c r="H351"/>
    </row>
    <row r="352" spans="3:8">
      <c r="C352"/>
      <c r="D352" s="7"/>
      <c r="E352"/>
      <c r="F352"/>
      <c r="G352"/>
      <c r="H352"/>
    </row>
    <row r="353" spans="3:8">
      <c r="C353"/>
      <c r="D353" s="7"/>
      <c r="E353"/>
      <c r="F353"/>
      <c r="G353"/>
      <c r="H353"/>
    </row>
    <row r="354" spans="3:8">
      <c r="C354"/>
      <c r="D354" s="7"/>
      <c r="E354"/>
      <c r="F354"/>
      <c r="G354" s="7"/>
      <c r="H354"/>
    </row>
    <row r="355" spans="3:8">
      <c r="C355"/>
      <c r="D355" s="7"/>
      <c r="E355"/>
      <c r="F355"/>
      <c r="G355"/>
      <c r="H355"/>
    </row>
    <row r="356" spans="3:8">
      <c r="C356"/>
      <c r="D356" s="7"/>
      <c r="E356"/>
      <c r="F356"/>
      <c r="G356"/>
      <c r="H356"/>
    </row>
    <row r="357" spans="3:8">
      <c r="C357"/>
      <c r="D357" s="7"/>
      <c r="E357"/>
      <c r="F357"/>
      <c r="G357"/>
      <c r="H357"/>
    </row>
    <row r="358" spans="3:8">
      <c r="C358"/>
      <c r="D358" s="7"/>
      <c r="E358"/>
      <c r="F358"/>
      <c r="G358"/>
      <c r="H358"/>
    </row>
    <row r="359" spans="3:8">
      <c r="C359"/>
      <c r="D359" s="7"/>
      <c r="E359"/>
      <c r="F359"/>
      <c r="G359"/>
      <c r="H359"/>
    </row>
    <row r="360" spans="3:8">
      <c r="C360"/>
      <c r="D360" s="7"/>
      <c r="E360"/>
      <c r="F360"/>
      <c r="G360"/>
      <c r="H360"/>
    </row>
    <row r="361" spans="3:8">
      <c r="C361"/>
      <c r="D361" s="7"/>
      <c r="E361"/>
      <c r="F361"/>
      <c r="G361"/>
      <c r="H361"/>
    </row>
    <row r="362" spans="3:8">
      <c r="C362"/>
      <c r="D362" s="7"/>
      <c r="E362"/>
      <c r="F362"/>
      <c r="G362"/>
      <c r="H362"/>
    </row>
    <row r="363" spans="3:8">
      <c r="C363"/>
      <c r="D363" s="7"/>
      <c r="E363"/>
      <c r="F363"/>
      <c r="G363"/>
      <c r="H363"/>
    </row>
    <row r="364" spans="3:8">
      <c r="C364"/>
      <c r="D364" s="7"/>
      <c r="E364"/>
      <c r="F364"/>
      <c r="G364"/>
      <c r="H364"/>
    </row>
    <row r="365" spans="3:8">
      <c r="C365"/>
      <c r="D365" s="7"/>
      <c r="E365"/>
      <c r="F365"/>
      <c r="G365"/>
      <c r="H365"/>
    </row>
    <row r="366" spans="3:8">
      <c r="C366"/>
      <c r="D366" s="7"/>
      <c r="E366"/>
      <c r="F366"/>
      <c r="G366"/>
      <c r="H366"/>
    </row>
    <row r="367" spans="3:8">
      <c r="C367"/>
      <c r="D367" s="7"/>
      <c r="E367"/>
      <c r="F367"/>
      <c r="G367"/>
      <c r="H367"/>
    </row>
    <row r="368" spans="3:8">
      <c r="C368"/>
      <c r="D368" s="7"/>
      <c r="E368"/>
      <c r="F368"/>
      <c r="G368"/>
      <c r="H368"/>
    </row>
    <row r="369" spans="3:8">
      <c r="C369"/>
      <c r="D369" s="7"/>
      <c r="E369"/>
      <c r="F369"/>
      <c r="G369"/>
      <c r="H369"/>
    </row>
    <row r="370" spans="3:8">
      <c r="C370"/>
      <c r="D370" s="7"/>
      <c r="E370"/>
      <c r="F370"/>
      <c r="G370"/>
      <c r="H370"/>
    </row>
    <row r="371" spans="3:8">
      <c r="C371"/>
      <c r="D371" s="7"/>
      <c r="E371"/>
      <c r="F371"/>
      <c r="G371"/>
      <c r="H371"/>
    </row>
    <row r="372" spans="3:8">
      <c r="C372"/>
      <c r="D372" s="7"/>
      <c r="E372"/>
      <c r="F372"/>
      <c r="G372"/>
      <c r="H372"/>
    </row>
    <row r="373" spans="3:8">
      <c r="C373"/>
      <c r="D373" s="7"/>
      <c r="E373"/>
      <c r="F373"/>
      <c r="G373"/>
      <c r="H373"/>
    </row>
    <row r="374" spans="3:8">
      <c r="C374"/>
      <c r="D374" s="7"/>
      <c r="E374"/>
      <c r="F374"/>
      <c r="G374"/>
      <c r="H374"/>
    </row>
    <row r="375" spans="3:8">
      <c r="C375"/>
      <c r="D375" s="7"/>
      <c r="E375"/>
      <c r="F375"/>
      <c r="G375"/>
      <c r="H375"/>
    </row>
    <row r="376" spans="3:8">
      <c r="C376"/>
      <c r="D376" s="7"/>
      <c r="E376"/>
      <c r="F376"/>
      <c r="G376"/>
      <c r="H376"/>
    </row>
    <row r="377" spans="3:8">
      <c r="C377"/>
      <c r="D377" s="7"/>
      <c r="E377"/>
      <c r="F377"/>
      <c r="G377"/>
      <c r="H377"/>
    </row>
    <row r="378" spans="3:8">
      <c r="C378"/>
      <c r="D378" s="7"/>
      <c r="E378"/>
      <c r="F378"/>
      <c r="G378"/>
      <c r="H378"/>
    </row>
    <row r="379" spans="3:8">
      <c r="C379"/>
      <c r="D379" s="7"/>
      <c r="E379"/>
      <c r="F379"/>
      <c r="G379" s="7"/>
      <c r="H379"/>
    </row>
    <row r="380" spans="3:8">
      <c r="C380"/>
      <c r="D380" s="7"/>
      <c r="E380"/>
      <c r="F380"/>
      <c r="G380"/>
      <c r="H380"/>
    </row>
    <row r="381" spans="3:8">
      <c r="C381"/>
      <c r="D381" s="7"/>
      <c r="E381"/>
      <c r="F381"/>
      <c r="G381"/>
      <c r="H381"/>
    </row>
    <row r="382" spans="3:8">
      <c r="C382"/>
      <c r="D382" s="7"/>
      <c r="E382"/>
      <c r="F382"/>
      <c r="G382"/>
      <c r="H382"/>
    </row>
    <row r="383" spans="3:8">
      <c r="C383"/>
      <c r="D383" s="7"/>
      <c r="E383"/>
      <c r="F383"/>
      <c r="G383"/>
      <c r="H383"/>
    </row>
    <row r="384" spans="3:8">
      <c r="C384"/>
      <c r="D384" s="7"/>
      <c r="E384"/>
      <c r="F384"/>
      <c r="G384"/>
      <c r="H384"/>
    </row>
    <row r="385" spans="3:8">
      <c r="C385"/>
      <c r="D385" s="7"/>
      <c r="E385"/>
      <c r="F385"/>
      <c r="G385"/>
      <c r="H385"/>
    </row>
    <row r="386" spans="3:8">
      <c r="C386"/>
      <c r="D386" s="7"/>
      <c r="E386"/>
      <c r="F386"/>
      <c r="G386"/>
      <c r="H386"/>
    </row>
    <row r="387" spans="3:8">
      <c r="C387"/>
      <c r="D387" s="7"/>
      <c r="E387"/>
      <c r="F387"/>
      <c r="G387"/>
      <c r="H387"/>
    </row>
    <row r="388" spans="3:8">
      <c r="C388"/>
      <c r="D388" s="7"/>
      <c r="E388"/>
      <c r="F388"/>
      <c r="G388"/>
      <c r="H388"/>
    </row>
    <row r="389" spans="3:8">
      <c r="C389"/>
      <c r="D389" s="7"/>
      <c r="E389"/>
      <c r="F389"/>
      <c r="G389"/>
      <c r="H389"/>
    </row>
    <row r="390" spans="3:8">
      <c r="C390"/>
      <c r="D390" s="7"/>
      <c r="E390"/>
      <c r="F390"/>
      <c r="G390"/>
      <c r="H390"/>
    </row>
    <row r="391" spans="3:8">
      <c r="C391"/>
      <c r="D391" s="7"/>
      <c r="E391"/>
      <c r="F391"/>
      <c r="G391"/>
      <c r="H391"/>
    </row>
    <row r="392" spans="3:8">
      <c r="C392"/>
      <c r="D392" s="7"/>
      <c r="E392"/>
      <c r="F392"/>
      <c r="G392"/>
      <c r="H392"/>
    </row>
    <row r="393" spans="3:8">
      <c r="C393"/>
      <c r="D393" s="7"/>
      <c r="E393"/>
      <c r="F393"/>
      <c r="G393"/>
      <c r="H393"/>
    </row>
    <row r="394" spans="3:8">
      <c r="C394"/>
      <c r="D394" s="7"/>
      <c r="E394"/>
      <c r="F394"/>
      <c r="G394"/>
      <c r="H394"/>
    </row>
    <row r="395" spans="3:8">
      <c r="C395"/>
      <c r="D395" s="7"/>
      <c r="E395"/>
      <c r="F395"/>
      <c r="G395"/>
      <c r="H395"/>
    </row>
    <row r="396" spans="3:8">
      <c r="C396"/>
      <c r="D396" s="7"/>
      <c r="E396"/>
      <c r="F396"/>
      <c r="G396"/>
      <c r="H396"/>
    </row>
    <row r="397" spans="3:8">
      <c r="C397"/>
      <c r="D397" s="7"/>
      <c r="E397"/>
      <c r="F397"/>
      <c r="G397"/>
      <c r="H397"/>
    </row>
    <row r="398" spans="3:8">
      <c r="C398"/>
      <c r="D398" s="7"/>
      <c r="E398"/>
      <c r="F398"/>
      <c r="G398"/>
      <c r="H398"/>
    </row>
    <row r="399" spans="3:8">
      <c r="C399"/>
      <c r="D399" s="7"/>
      <c r="E399"/>
      <c r="F399"/>
      <c r="G399"/>
      <c r="H399"/>
    </row>
    <row r="400" spans="3:8">
      <c r="C400"/>
      <c r="D400" s="7"/>
      <c r="E400"/>
      <c r="F400"/>
      <c r="G400"/>
      <c r="H400"/>
    </row>
    <row r="401" spans="3:8">
      <c r="C401"/>
      <c r="D401" s="7"/>
      <c r="E401"/>
      <c r="F401"/>
      <c r="G401"/>
      <c r="H401"/>
    </row>
    <row r="402" spans="3:8">
      <c r="C402"/>
      <c r="D402" s="7"/>
      <c r="E402"/>
      <c r="F402"/>
      <c r="G402"/>
      <c r="H402"/>
    </row>
    <row r="403" spans="3:8">
      <c r="C403"/>
      <c r="D403" s="7"/>
      <c r="E403"/>
      <c r="F403"/>
      <c r="G403"/>
      <c r="H403"/>
    </row>
    <row r="404" spans="3:8">
      <c r="C404"/>
      <c r="D404" s="7"/>
      <c r="E404"/>
      <c r="F404"/>
      <c r="G404" s="7"/>
      <c r="H404"/>
    </row>
    <row r="405" spans="3:8">
      <c r="C405"/>
      <c r="D405" s="7"/>
      <c r="E405" s="7"/>
      <c r="F405"/>
      <c r="G405"/>
      <c r="H405"/>
    </row>
    <row r="406" spans="3:8">
      <c r="C406"/>
      <c r="D406" s="7"/>
      <c r="E406" s="7"/>
      <c r="F406"/>
      <c r="G406"/>
      <c r="H406"/>
    </row>
    <row r="407" spans="3:8">
      <c r="C407"/>
      <c r="D407" s="7"/>
      <c r="E407" s="7"/>
      <c r="F407"/>
      <c r="G407"/>
      <c r="H407"/>
    </row>
    <row r="408" spans="3:8">
      <c r="C408"/>
      <c r="D408" s="7"/>
      <c r="E408" s="7"/>
      <c r="F408"/>
      <c r="G408"/>
      <c r="H408"/>
    </row>
    <row r="409" spans="3:8">
      <c r="C409"/>
      <c r="D409" s="7"/>
      <c r="E409" s="7"/>
      <c r="F409"/>
      <c r="G409"/>
      <c r="H409"/>
    </row>
    <row r="410" spans="3:8">
      <c r="C410"/>
      <c r="D410" s="7"/>
      <c r="E410" s="7"/>
      <c r="F410"/>
      <c r="G410"/>
      <c r="H410"/>
    </row>
    <row r="411" spans="3:8">
      <c r="C411"/>
      <c r="D411" s="7"/>
      <c r="E411" s="7"/>
      <c r="F411"/>
      <c r="G411"/>
      <c r="H411"/>
    </row>
    <row r="412" spans="3:8">
      <c r="C412"/>
      <c r="D412" s="7"/>
      <c r="E412" s="7"/>
      <c r="F412"/>
      <c r="G412"/>
      <c r="H412"/>
    </row>
    <row r="413" spans="3:8">
      <c r="C413"/>
      <c r="D413" s="7"/>
      <c r="E413" s="7"/>
      <c r="F413"/>
      <c r="G413"/>
      <c r="H413"/>
    </row>
    <row r="414" spans="3:8">
      <c r="C414"/>
      <c r="D414" s="7"/>
      <c r="E414" s="7"/>
      <c r="F414"/>
      <c r="G414"/>
      <c r="H414"/>
    </row>
    <row r="415" spans="3:8">
      <c r="C415"/>
      <c r="D415" s="7"/>
      <c r="E415" s="7"/>
      <c r="F415"/>
      <c r="G415"/>
      <c r="H415"/>
    </row>
    <row r="416" spans="3:8">
      <c r="C416"/>
      <c r="D416" s="7"/>
      <c r="E416" s="7"/>
      <c r="F416"/>
      <c r="G416"/>
      <c r="H416"/>
    </row>
    <row r="417" spans="3:8">
      <c r="C417"/>
      <c r="D417" s="7"/>
      <c r="E417" s="7"/>
      <c r="F417"/>
      <c r="G417"/>
      <c r="H417"/>
    </row>
    <row r="418" spans="3:8">
      <c r="C418"/>
      <c r="D418" s="7"/>
      <c r="E418" s="7"/>
      <c r="F418"/>
      <c r="G418"/>
      <c r="H418"/>
    </row>
    <row r="419" spans="3:8">
      <c r="C419"/>
      <c r="D419" s="7"/>
      <c r="E419" s="7"/>
      <c r="F419"/>
      <c r="G419"/>
      <c r="H419"/>
    </row>
    <row r="420" spans="3:8">
      <c r="C420"/>
      <c r="D420" s="7"/>
      <c r="E420" s="7"/>
      <c r="F420"/>
      <c r="G420"/>
      <c r="H420"/>
    </row>
    <row r="421" spans="3:8">
      <c r="C421"/>
      <c r="D421" s="7"/>
      <c r="E421" s="7"/>
      <c r="F421"/>
      <c r="G421"/>
      <c r="H421"/>
    </row>
    <row r="422" spans="3:8">
      <c r="C422"/>
      <c r="D422" s="7"/>
      <c r="E422" s="7"/>
      <c r="F422"/>
      <c r="G422"/>
      <c r="H422"/>
    </row>
    <row r="423" spans="3:8">
      <c r="C423"/>
      <c r="D423" s="7"/>
      <c r="E423" s="7"/>
      <c r="F423"/>
      <c r="G423"/>
      <c r="H423"/>
    </row>
    <row r="424" spans="3:8">
      <c r="C424"/>
      <c r="D424" s="7"/>
      <c r="E424" s="7"/>
      <c r="F424"/>
      <c r="G424"/>
      <c r="H424"/>
    </row>
    <row r="425" spans="3:8">
      <c r="C425"/>
      <c r="D425" s="7"/>
      <c r="E425" s="7"/>
      <c r="F425"/>
      <c r="G425"/>
      <c r="H425"/>
    </row>
    <row r="426" spans="3:8">
      <c r="C426"/>
      <c r="D426" s="7"/>
      <c r="E426" s="7"/>
      <c r="F426"/>
      <c r="G426"/>
      <c r="H426"/>
    </row>
    <row r="427" spans="3:8">
      <c r="C427"/>
      <c r="D427" s="7"/>
      <c r="E427" s="7"/>
      <c r="F427"/>
      <c r="G427"/>
      <c r="H427"/>
    </row>
    <row r="428" spans="3:8">
      <c r="C428"/>
      <c r="D428" s="7"/>
      <c r="E428" s="7"/>
      <c r="F428"/>
      <c r="G428"/>
      <c r="H428"/>
    </row>
    <row r="429" spans="3:8">
      <c r="C429"/>
      <c r="D429" s="7"/>
      <c r="E429" s="7"/>
      <c r="F429"/>
      <c r="G429" s="7"/>
      <c r="H429"/>
    </row>
    <row r="430" spans="3:8">
      <c r="C430"/>
      <c r="D430" s="7"/>
      <c r="E430" s="7"/>
      <c r="F430"/>
      <c r="G430"/>
      <c r="H430"/>
    </row>
    <row r="431" spans="3:8">
      <c r="C431"/>
      <c r="D431" s="7"/>
      <c r="E431" s="7"/>
      <c r="F431"/>
      <c r="G431"/>
      <c r="H431"/>
    </row>
    <row r="432" spans="3:8">
      <c r="C432"/>
      <c r="D432" s="7"/>
      <c r="E432" s="7"/>
      <c r="F432"/>
      <c r="G432"/>
      <c r="H432"/>
    </row>
    <row r="433" spans="3:8">
      <c r="C433"/>
      <c r="D433" s="7"/>
      <c r="E433" s="7"/>
      <c r="F433"/>
      <c r="G433"/>
      <c r="H433"/>
    </row>
    <row r="434" spans="3:8">
      <c r="C434"/>
      <c r="D434" s="7"/>
      <c r="E434" s="7"/>
      <c r="F434"/>
      <c r="G434"/>
      <c r="H434"/>
    </row>
    <row r="435" spans="3:8">
      <c r="C435"/>
      <c r="D435" s="7"/>
      <c r="E435" s="7"/>
      <c r="F435"/>
      <c r="G435"/>
      <c r="H435"/>
    </row>
    <row r="436" spans="3:8">
      <c r="C436"/>
      <c r="D436" s="7"/>
      <c r="E436" s="7"/>
      <c r="F436"/>
      <c r="G436"/>
      <c r="H436"/>
    </row>
    <row r="437" spans="3:8">
      <c r="C437"/>
      <c r="D437" s="7"/>
      <c r="E437" s="7"/>
      <c r="F437"/>
      <c r="G437"/>
      <c r="H437"/>
    </row>
    <row r="438" spans="3:8">
      <c r="C438"/>
      <c r="D438" s="7"/>
      <c r="E438" s="7"/>
      <c r="F438"/>
      <c r="G438"/>
      <c r="H438"/>
    </row>
    <row r="439" spans="3:8">
      <c r="C439"/>
      <c r="D439" s="7"/>
      <c r="E439" s="7"/>
      <c r="F439"/>
      <c r="G439"/>
      <c r="H439"/>
    </row>
    <row r="440" spans="3:8">
      <c r="C440"/>
      <c r="D440" s="7"/>
      <c r="E440" s="7"/>
      <c r="F440"/>
      <c r="G440"/>
      <c r="H440"/>
    </row>
    <row r="441" spans="3:8">
      <c r="C441"/>
      <c r="D441" s="7"/>
      <c r="E441" s="7"/>
      <c r="F441"/>
      <c r="G441"/>
      <c r="H441"/>
    </row>
    <row r="442" spans="3:8">
      <c r="C442"/>
      <c r="D442" s="7"/>
      <c r="E442" s="7"/>
      <c r="F442"/>
      <c r="G442"/>
      <c r="H442"/>
    </row>
    <row r="443" spans="3:8">
      <c r="C443"/>
      <c r="D443" s="7"/>
      <c r="E443" s="7"/>
      <c r="F443"/>
      <c r="G443"/>
      <c r="H443"/>
    </row>
    <row r="444" spans="3:8">
      <c r="C444"/>
      <c r="D444" s="7"/>
      <c r="E444" s="7"/>
      <c r="F444"/>
      <c r="G444"/>
      <c r="H444"/>
    </row>
    <row r="445" spans="3:8">
      <c r="C445"/>
      <c r="D445" s="7"/>
      <c r="E445" s="7"/>
      <c r="F445"/>
      <c r="G445"/>
      <c r="H445"/>
    </row>
    <row r="446" spans="3:8">
      <c r="C446"/>
      <c r="D446" s="7"/>
      <c r="E446" s="7"/>
      <c r="F446"/>
      <c r="G446"/>
      <c r="H446"/>
    </row>
    <row r="447" spans="3:8">
      <c r="C447"/>
      <c r="D447" s="7"/>
      <c r="E447" s="7"/>
      <c r="F447"/>
      <c r="G447"/>
      <c r="H447"/>
    </row>
    <row r="448" spans="3:8">
      <c r="C448"/>
      <c r="D448" s="7"/>
      <c r="E448" s="7"/>
      <c r="F448"/>
      <c r="G448"/>
      <c r="H448"/>
    </row>
    <row r="449" spans="3:8">
      <c r="C449"/>
      <c r="D449" s="7"/>
      <c r="E449" s="7"/>
      <c r="F449"/>
      <c r="G449"/>
      <c r="H449"/>
    </row>
    <row r="450" spans="3:8">
      <c r="C450"/>
      <c r="D450" s="7"/>
      <c r="E450" s="7"/>
      <c r="F450"/>
      <c r="G450"/>
      <c r="H450"/>
    </row>
    <row r="451" spans="3:8">
      <c r="C451"/>
      <c r="D451" s="7"/>
      <c r="E451" s="7"/>
      <c r="F451"/>
      <c r="G451"/>
      <c r="H451"/>
    </row>
    <row r="452" spans="3:8">
      <c r="C452"/>
      <c r="D452" s="7"/>
      <c r="E452" s="7"/>
      <c r="F452"/>
      <c r="G452"/>
      <c r="H452"/>
    </row>
    <row r="453" spans="3:8">
      <c r="C453"/>
      <c r="D453" s="7"/>
      <c r="E453" s="7"/>
      <c r="F453"/>
      <c r="G453"/>
      <c r="H453"/>
    </row>
    <row r="454" spans="3:8">
      <c r="C454"/>
      <c r="D454" s="7"/>
      <c r="E454" s="7"/>
      <c r="F454"/>
      <c r="G454" s="7"/>
      <c r="H454"/>
    </row>
    <row r="455" spans="3:8">
      <c r="C455"/>
      <c r="D455" s="7"/>
      <c r="E455" s="7"/>
      <c r="F455"/>
      <c r="G455"/>
      <c r="H455"/>
    </row>
    <row r="456" spans="3:8">
      <c r="C456"/>
      <c r="D456" s="7"/>
      <c r="E456" s="7"/>
      <c r="F456"/>
      <c r="G456"/>
      <c r="H456"/>
    </row>
    <row r="457" spans="3:8">
      <c r="C457"/>
      <c r="D457" s="7"/>
      <c r="E457" s="7"/>
      <c r="F457"/>
      <c r="G457"/>
      <c r="H457"/>
    </row>
    <row r="458" spans="3:8">
      <c r="C458"/>
      <c r="D458" s="7"/>
      <c r="E458" s="7"/>
      <c r="F458"/>
      <c r="G458"/>
      <c r="H458"/>
    </row>
    <row r="459" spans="3:8">
      <c r="C459"/>
      <c r="D459" s="7"/>
      <c r="E459" s="7"/>
      <c r="F459"/>
      <c r="G459"/>
      <c r="H459"/>
    </row>
    <row r="460" spans="3:8">
      <c r="C460"/>
      <c r="D460" s="7"/>
      <c r="E460" s="7"/>
      <c r="F460"/>
      <c r="G460"/>
      <c r="H460"/>
    </row>
    <row r="461" spans="3:8">
      <c r="C461"/>
      <c r="D461" s="7"/>
      <c r="E461" s="7"/>
      <c r="F461"/>
      <c r="G461"/>
      <c r="H461"/>
    </row>
    <row r="462" spans="3:8">
      <c r="C462"/>
      <c r="D462" s="7"/>
      <c r="E462" s="7"/>
      <c r="F462"/>
      <c r="G462"/>
      <c r="H462"/>
    </row>
    <row r="463" spans="3:8">
      <c r="C463"/>
      <c r="D463" s="7"/>
      <c r="E463" s="7"/>
      <c r="F463"/>
      <c r="G463"/>
      <c r="H463"/>
    </row>
    <row r="464" spans="3:8">
      <c r="C464"/>
      <c r="D464" s="7"/>
      <c r="E464" s="7"/>
      <c r="F464"/>
      <c r="G464"/>
      <c r="H464"/>
    </row>
    <row r="465" spans="3:8">
      <c r="C465"/>
      <c r="D465" s="7"/>
      <c r="E465" s="7"/>
      <c r="F465"/>
      <c r="G465"/>
      <c r="H465"/>
    </row>
    <row r="466" spans="3:8">
      <c r="C466"/>
      <c r="D466" s="7"/>
      <c r="E466" s="7"/>
      <c r="F466"/>
      <c r="G466"/>
      <c r="H466"/>
    </row>
    <row r="467" spans="3:8">
      <c r="C467"/>
      <c r="D467" s="7"/>
      <c r="E467" s="7"/>
      <c r="F467"/>
      <c r="G467"/>
      <c r="H467"/>
    </row>
    <row r="468" spans="3:8">
      <c r="C468"/>
      <c r="D468" s="7"/>
      <c r="E468" s="7"/>
      <c r="F468"/>
      <c r="G468"/>
      <c r="H468"/>
    </row>
    <row r="469" spans="3:8">
      <c r="C469"/>
      <c r="D469" s="7"/>
      <c r="E469" s="7"/>
      <c r="F469"/>
      <c r="G469"/>
      <c r="H469"/>
    </row>
    <row r="470" spans="3:8">
      <c r="C470"/>
      <c r="D470" s="7"/>
      <c r="E470" s="7"/>
      <c r="F470"/>
      <c r="G470"/>
      <c r="H470"/>
    </row>
    <row r="471" spans="3:8">
      <c r="C471"/>
      <c r="D471" s="7"/>
      <c r="E471" s="7"/>
      <c r="F471"/>
      <c r="G471"/>
      <c r="H471"/>
    </row>
    <row r="472" spans="3:8">
      <c r="C472"/>
      <c r="D472" s="7"/>
      <c r="E472" s="7"/>
      <c r="F472"/>
      <c r="G472"/>
      <c r="H472"/>
    </row>
    <row r="473" spans="3:8">
      <c r="C473"/>
      <c r="D473" s="7"/>
      <c r="E473" s="7"/>
      <c r="F473"/>
      <c r="G473"/>
      <c r="H473"/>
    </row>
    <row r="474" spans="3:8">
      <c r="C474"/>
      <c r="D474" s="7"/>
      <c r="E474" s="7"/>
      <c r="F474"/>
      <c r="G474"/>
      <c r="H474"/>
    </row>
    <row r="475" spans="3:8">
      <c r="C475"/>
      <c r="D475" s="7"/>
      <c r="E475" s="7"/>
      <c r="F475"/>
      <c r="G475"/>
      <c r="H475"/>
    </row>
    <row r="476" spans="3:8">
      <c r="C476"/>
      <c r="D476" s="7"/>
      <c r="E476" s="7"/>
      <c r="F476"/>
      <c r="G476"/>
      <c r="H476"/>
    </row>
    <row r="477" spans="3:8">
      <c r="C477"/>
      <c r="D477" s="7"/>
      <c r="E477" s="7"/>
      <c r="F477"/>
      <c r="G477"/>
      <c r="H477"/>
    </row>
    <row r="478" spans="3:8">
      <c r="C478"/>
      <c r="D478" s="7"/>
      <c r="E478" s="7"/>
      <c r="F478"/>
      <c r="G478"/>
      <c r="H478"/>
    </row>
    <row r="479" spans="3:8">
      <c r="C479"/>
      <c r="D479" s="7"/>
      <c r="E479" s="7"/>
      <c r="F479"/>
      <c r="G479" s="7"/>
      <c r="H479"/>
    </row>
    <row r="480" spans="3:8">
      <c r="C480"/>
      <c r="D480" s="7"/>
      <c r="E480" s="7"/>
      <c r="F480"/>
      <c r="G480"/>
      <c r="H480"/>
    </row>
    <row r="481" spans="3:8">
      <c r="C481"/>
      <c r="D481" s="7"/>
      <c r="E481" s="7"/>
      <c r="F481"/>
      <c r="G481"/>
      <c r="H481"/>
    </row>
    <row r="482" spans="3:8">
      <c r="C482"/>
      <c r="D482" s="7"/>
      <c r="E482" s="7"/>
      <c r="F482"/>
      <c r="G482"/>
      <c r="H482"/>
    </row>
    <row r="483" spans="3:8">
      <c r="C483"/>
      <c r="D483" s="7"/>
      <c r="E483" s="7"/>
      <c r="F483"/>
      <c r="G483"/>
      <c r="H483"/>
    </row>
    <row r="484" spans="3:8">
      <c r="C484"/>
      <c r="D484" s="7"/>
      <c r="E484" s="7"/>
      <c r="F484"/>
      <c r="G484"/>
      <c r="H484"/>
    </row>
    <row r="485" spans="3:8">
      <c r="C485"/>
      <c r="D485" s="7"/>
      <c r="E485" s="7"/>
      <c r="F485"/>
      <c r="G485"/>
      <c r="H485"/>
    </row>
    <row r="486" spans="3:8">
      <c r="C486"/>
      <c r="D486" s="7"/>
      <c r="E486" s="7"/>
      <c r="F486"/>
      <c r="G486"/>
      <c r="H486"/>
    </row>
    <row r="487" spans="3:8">
      <c r="C487"/>
      <c r="D487" s="7"/>
      <c r="E487" s="7"/>
      <c r="F487"/>
      <c r="G487"/>
      <c r="H487"/>
    </row>
    <row r="488" spans="3:8">
      <c r="C488"/>
      <c r="D488" s="7"/>
      <c r="E488" s="7"/>
      <c r="F488"/>
      <c r="G488"/>
      <c r="H488"/>
    </row>
    <row r="489" spans="3:8">
      <c r="C489"/>
      <c r="D489" s="7"/>
      <c r="E489" s="7"/>
      <c r="F489"/>
      <c r="G489"/>
      <c r="H489"/>
    </row>
    <row r="490" spans="3:8">
      <c r="C490"/>
      <c r="D490" s="7"/>
      <c r="E490" s="7"/>
      <c r="F490"/>
      <c r="G490"/>
      <c r="H490"/>
    </row>
    <row r="491" spans="3:8">
      <c r="C491"/>
      <c r="D491" s="7"/>
      <c r="E491" s="7"/>
      <c r="F491"/>
      <c r="G491"/>
      <c r="H491"/>
    </row>
    <row r="492" spans="3:8">
      <c r="C492"/>
      <c r="D492" s="7"/>
      <c r="E492" s="7"/>
      <c r="F492"/>
      <c r="G492"/>
      <c r="H492"/>
    </row>
    <row r="493" spans="3:8">
      <c r="C493"/>
      <c r="D493" s="7"/>
      <c r="E493" s="7"/>
      <c r="F493"/>
      <c r="G493"/>
      <c r="H493"/>
    </row>
    <row r="494" spans="3:8">
      <c r="C494"/>
      <c r="D494" s="7"/>
      <c r="E494" s="7"/>
      <c r="F494"/>
      <c r="G494"/>
      <c r="H494"/>
    </row>
    <row r="495" spans="3:8">
      <c r="C495"/>
      <c r="D495" s="7"/>
      <c r="E495" s="7"/>
      <c r="F495"/>
      <c r="G495"/>
      <c r="H495"/>
    </row>
    <row r="496" spans="3:8">
      <c r="C496"/>
      <c r="D496" s="7"/>
      <c r="E496" s="7"/>
      <c r="F496"/>
      <c r="G496"/>
      <c r="H496"/>
    </row>
    <row r="497" spans="3:8">
      <c r="C497"/>
      <c r="D497" s="7"/>
      <c r="E497" s="7"/>
      <c r="F497"/>
      <c r="G497"/>
      <c r="H497"/>
    </row>
    <row r="498" spans="3:8">
      <c r="C498"/>
      <c r="D498" s="7"/>
      <c r="E498" s="7"/>
      <c r="F498"/>
      <c r="G498"/>
      <c r="H498"/>
    </row>
    <row r="499" spans="3:8">
      <c r="C499"/>
      <c r="D499" s="7"/>
      <c r="E499" s="7"/>
      <c r="F499"/>
      <c r="G499"/>
      <c r="H499"/>
    </row>
    <row r="500" spans="3:8">
      <c r="C500"/>
      <c r="D500" s="7"/>
      <c r="E500" s="7"/>
      <c r="F500"/>
      <c r="G500"/>
      <c r="H500"/>
    </row>
    <row r="501" spans="3:8">
      <c r="C501"/>
      <c r="D501" s="7"/>
      <c r="E501" s="7"/>
      <c r="F501"/>
      <c r="G501"/>
      <c r="H501"/>
    </row>
    <row r="502" spans="3:8">
      <c r="C502"/>
      <c r="D502" s="7"/>
      <c r="E502" s="7"/>
      <c r="F502"/>
      <c r="G502"/>
      <c r="H502"/>
    </row>
    <row r="503" spans="3:8">
      <c r="C503"/>
      <c r="D503" s="7"/>
      <c r="E503" s="7"/>
      <c r="F503"/>
      <c r="G503"/>
      <c r="H503"/>
    </row>
    <row r="504" spans="3:8">
      <c r="C504"/>
      <c r="D504" s="7"/>
      <c r="E504" s="7"/>
      <c r="F504"/>
      <c r="G504" s="7"/>
      <c r="H504"/>
    </row>
    <row r="505" spans="3:8">
      <c r="C505"/>
      <c r="D505" s="7"/>
      <c r="E505" s="7"/>
      <c r="F505"/>
      <c r="G505"/>
      <c r="H505"/>
    </row>
    <row r="506" spans="3:8">
      <c r="C506"/>
      <c r="D506" s="7"/>
      <c r="E506" s="7"/>
      <c r="F506"/>
      <c r="G506"/>
      <c r="H506"/>
    </row>
    <row r="507" spans="3:8">
      <c r="C507"/>
      <c r="D507" s="7"/>
      <c r="E507" s="7"/>
      <c r="F507"/>
      <c r="G507"/>
      <c r="H507"/>
    </row>
    <row r="508" spans="3:8">
      <c r="C508"/>
      <c r="D508" s="7"/>
      <c r="E508" s="7"/>
      <c r="F508"/>
      <c r="G508"/>
      <c r="H508"/>
    </row>
    <row r="509" spans="3:8">
      <c r="C509"/>
      <c r="D509" s="7"/>
      <c r="E509" s="7"/>
      <c r="F509"/>
      <c r="G509"/>
      <c r="H509"/>
    </row>
    <row r="510" spans="3:8">
      <c r="C510"/>
      <c r="D510" s="7"/>
      <c r="E510" s="7"/>
      <c r="F510"/>
      <c r="G510"/>
      <c r="H510"/>
    </row>
    <row r="511" spans="3:8">
      <c r="C511"/>
      <c r="D511" s="7"/>
      <c r="E511" s="7"/>
      <c r="F511"/>
      <c r="G511"/>
      <c r="H511"/>
    </row>
    <row r="512" spans="3:8">
      <c r="C512"/>
      <c r="D512" s="7"/>
      <c r="E512" s="7"/>
      <c r="F512"/>
      <c r="G512"/>
      <c r="H512"/>
    </row>
    <row r="513" spans="3:8">
      <c r="C513"/>
      <c r="D513" s="7"/>
      <c r="E513" s="7"/>
      <c r="F513"/>
      <c r="G513"/>
      <c r="H513"/>
    </row>
    <row r="514" spans="3:8">
      <c r="C514"/>
      <c r="D514" s="7"/>
      <c r="E514" s="7"/>
      <c r="F514"/>
      <c r="G514"/>
      <c r="H514"/>
    </row>
    <row r="515" spans="3:8">
      <c r="C515"/>
      <c r="D515" s="7"/>
      <c r="E515" s="7"/>
      <c r="F515"/>
      <c r="G515"/>
      <c r="H515"/>
    </row>
    <row r="516" spans="3:8">
      <c r="C516"/>
      <c r="D516" s="7"/>
      <c r="E516" s="7"/>
      <c r="F516"/>
      <c r="G516"/>
      <c r="H516"/>
    </row>
    <row r="517" spans="3:8">
      <c r="C517"/>
      <c r="D517" s="7"/>
      <c r="E517" s="7"/>
      <c r="F517"/>
      <c r="G517"/>
      <c r="H517"/>
    </row>
    <row r="518" spans="3:8">
      <c r="C518"/>
      <c r="D518" s="7"/>
      <c r="E518" s="7"/>
      <c r="F518"/>
      <c r="G518"/>
      <c r="H518"/>
    </row>
    <row r="519" spans="3:8">
      <c r="C519"/>
      <c r="D519" s="7"/>
      <c r="E519" s="7"/>
      <c r="F519"/>
      <c r="G519"/>
      <c r="H519"/>
    </row>
    <row r="520" spans="3:8">
      <c r="C520"/>
      <c r="D520" s="7"/>
      <c r="E520" s="7"/>
      <c r="F520"/>
      <c r="G520"/>
      <c r="H520"/>
    </row>
    <row r="521" spans="3:8">
      <c r="C521"/>
      <c r="D521" s="7"/>
      <c r="E521" s="7"/>
      <c r="F521"/>
      <c r="G521"/>
      <c r="H521"/>
    </row>
    <row r="522" spans="3:8">
      <c r="C522"/>
      <c r="D522" s="7"/>
      <c r="E522" s="7"/>
      <c r="F522"/>
      <c r="G522"/>
      <c r="H522"/>
    </row>
    <row r="523" spans="3:8">
      <c r="C523"/>
      <c r="D523" s="7"/>
      <c r="E523" s="7"/>
      <c r="F523"/>
      <c r="G523"/>
      <c r="H523"/>
    </row>
    <row r="524" spans="3:8">
      <c r="C524"/>
      <c r="D524" s="7"/>
      <c r="E524" s="7"/>
      <c r="F524"/>
      <c r="G524"/>
      <c r="H524"/>
    </row>
    <row r="525" spans="3:8">
      <c r="C525"/>
      <c r="D525" s="7"/>
      <c r="E525" s="7"/>
      <c r="F525"/>
      <c r="G525"/>
      <c r="H525"/>
    </row>
    <row r="526" spans="3:8">
      <c r="C526"/>
      <c r="D526" s="7"/>
      <c r="E526" s="7"/>
      <c r="F526"/>
      <c r="G526"/>
      <c r="H526"/>
    </row>
    <row r="527" spans="3:8">
      <c r="C527"/>
      <c r="D527" s="7"/>
      <c r="E527" s="7"/>
      <c r="F527"/>
      <c r="G527"/>
      <c r="H527"/>
    </row>
    <row r="528" spans="3:8">
      <c r="C528"/>
      <c r="D528" s="7"/>
      <c r="E528" s="7"/>
      <c r="F528"/>
      <c r="G528"/>
      <c r="H528"/>
    </row>
    <row r="529" spans="3:8">
      <c r="C529"/>
      <c r="D529" s="7"/>
      <c r="E529" s="7"/>
      <c r="F529"/>
      <c r="G529" s="7"/>
      <c r="H529"/>
    </row>
    <row r="530" spans="3:8">
      <c r="C530"/>
      <c r="D530" s="7"/>
      <c r="E530"/>
      <c r="F530"/>
      <c r="G530"/>
      <c r="H530"/>
    </row>
    <row r="531" spans="3:8">
      <c r="C531"/>
      <c r="D531" s="7"/>
      <c r="E531"/>
      <c r="F531"/>
      <c r="G531"/>
      <c r="H531"/>
    </row>
    <row r="532" spans="3:8">
      <c r="C532"/>
      <c r="D532" s="7"/>
      <c r="E532"/>
      <c r="F532"/>
      <c r="G532"/>
      <c r="H532"/>
    </row>
    <row r="533" spans="3:8">
      <c r="C533"/>
      <c r="D533" s="7"/>
      <c r="E533"/>
      <c r="F533"/>
      <c r="G533"/>
      <c r="H533"/>
    </row>
    <row r="534" spans="3:8">
      <c r="C534"/>
      <c r="D534" s="7"/>
      <c r="E534"/>
      <c r="F534"/>
      <c r="G534"/>
      <c r="H534"/>
    </row>
    <row r="535" spans="3:8">
      <c r="C535"/>
      <c r="D535" s="7"/>
      <c r="E535"/>
      <c r="F535"/>
      <c r="G535"/>
      <c r="H535"/>
    </row>
    <row r="536" spans="3:8">
      <c r="C536"/>
      <c r="D536" s="7"/>
      <c r="E536"/>
      <c r="F536"/>
      <c r="G536"/>
      <c r="H536"/>
    </row>
    <row r="537" spans="3:8">
      <c r="C537"/>
      <c r="D537" s="7"/>
      <c r="E537"/>
      <c r="F537"/>
      <c r="G537"/>
      <c r="H537"/>
    </row>
    <row r="538" spans="3:8">
      <c r="C538"/>
      <c r="D538" s="7"/>
      <c r="E538"/>
      <c r="F538"/>
      <c r="G538"/>
      <c r="H538"/>
    </row>
    <row r="539" spans="3:8">
      <c r="C539"/>
      <c r="D539" s="7"/>
      <c r="E539"/>
      <c r="F539"/>
      <c r="G539"/>
      <c r="H539"/>
    </row>
    <row r="540" spans="3:8">
      <c r="C540"/>
      <c r="D540" s="7"/>
      <c r="E540"/>
      <c r="F540"/>
      <c r="G540"/>
      <c r="H540"/>
    </row>
    <row r="541" spans="3:8">
      <c r="C541"/>
      <c r="D541" s="7"/>
      <c r="E541"/>
      <c r="F541"/>
      <c r="G541"/>
      <c r="H541"/>
    </row>
    <row r="542" spans="3:8">
      <c r="C542"/>
      <c r="D542" s="7"/>
      <c r="E542"/>
      <c r="F542"/>
      <c r="G542"/>
      <c r="H542"/>
    </row>
    <row r="543" spans="3:8">
      <c r="C543"/>
      <c r="D543" s="7"/>
      <c r="E543"/>
      <c r="F543"/>
      <c r="G543"/>
      <c r="H543"/>
    </row>
    <row r="544" spans="3:8">
      <c r="C544"/>
      <c r="D544" s="7"/>
      <c r="E544"/>
      <c r="F544"/>
      <c r="G544"/>
      <c r="H544"/>
    </row>
    <row r="545" spans="3:8">
      <c r="C545"/>
      <c r="D545" s="7"/>
      <c r="E545"/>
      <c r="F545"/>
      <c r="G545"/>
      <c r="H545"/>
    </row>
    <row r="546" spans="3:8">
      <c r="C546"/>
      <c r="D546" s="7"/>
      <c r="E546"/>
      <c r="F546"/>
      <c r="G546"/>
      <c r="H546"/>
    </row>
    <row r="547" spans="3:8">
      <c r="C547"/>
      <c r="D547" s="7"/>
      <c r="E547"/>
      <c r="F547"/>
      <c r="G547"/>
      <c r="H547"/>
    </row>
    <row r="548" spans="3:8">
      <c r="C548"/>
      <c r="D548" s="7"/>
      <c r="E548"/>
      <c r="F548"/>
      <c r="G548"/>
      <c r="H548"/>
    </row>
    <row r="549" spans="3:8">
      <c r="C549"/>
      <c r="D549" s="7"/>
      <c r="E549"/>
      <c r="F549"/>
      <c r="G549"/>
      <c r="H549"/>
    </row>
    <row r="550" spans="3:8">
      <c r="C550"/>
      <c r="D550" s="7"/>
      <c r="E550"/>
      <c r="F550"/>
      <c r="G550"/>
      <c r="H550"/>
    </row>
    <row r="551" spans="3:8">
      <c r="C551"/>
      <c r="D551" s="7"/>
      <c r="E551"/>
      <c r="F551"/>
      <c r="G551"/>
      <c r="H551"/>
    </row>
    <row r="552" spans="3:8">
      <c r="C552"/>
      <c r="D552" s="7"/>
      <c r="E552"/>
      <c r="F552"/>
      <c r="G552"/>
      <c r="H552"/>
    </row>
    <row r="553" spans="3:8">
      <c r="C553"/>
      <c r="D553" s="7"/>
      <c r="E553"/>
      <c r="F553"/>
      <c r="G553"/>
      <c r="H553"/>
    </row>
    <row r="554" spans="3:8">
      <c r="C554"/>
      <c r="D554" s="7"/>
      <c r="E554"/>
      <c r="F554"/>
      <c r="G554" s="7"/>
      <c r="H554"/>
    </row>
    <row r="555" spans="3:8">
      <c r="C555"/>
      <c r="D555" s="7"/>
      <c r="E555"/>
      <c r="F555"/>
      <c r="G555"/>
      <c r="H555"/>
    </row>
    <row r="556" spans="3:8">
      <c r="C556"/>
      <c r="D556" s="7"/>
      <c r="E556"/>
      <c r="F556"/>
      <c r="G556"/>
      <c r="H556"/>
    </row>
    <row r="557" spans="3:8">
      <c r="C557"/>
      <c r="D557" s="7"/>
      <c r="E557"/>
      <c r="F557"/>
      <c r="G557"/>
      <c r="H557"/>
    </row>
    <row r="558" spans="3:8">
      <c r="C558"/>
      <c r="D558" s="7"/>
      <c r="E558"/>
      <c r="F558"/>
      <c r="G558"/>
      <c r="H558"/>
    </row>
    <row r="559" spans="3:8">
      <c r="C559"/>
      <c r="D559" s="7"/>
      <c r="E559"/>
      <c r="F559"/>
      <c r="G559"/>
      <c r="H559"/>
    </row>
    <row r="560" spans="3:8">
      <c r="C560"/>
      <c r="D560" s="7"/>
      <c r="E560"/>
      <c r="F560"/>
      <c r="G560"/>
      <c r="H560"/>
    </row>
    <row r="561" spans="3:8">
      <c r="C561"/>
      <c r="D561" s="7"/>
      <c r="E561"/>
      <c r="F561"/>
      <c r="G561"/>
      <c r="H561"/>
    </row>
    <row r="562" spans="3:8">
      <c r="C562"/>
      <c r="D562" s="7"/>
      <c r="E562"/>
      <c r="F562"/>
      <c r="G562"/>
      <c r="H562"/>
    </row>
    <row r="563" spans="3:8">
      <c r="C563"/>
      <c r="D563" s="7"/>
      <c r="E563"/>
      <c r="F563"/>
      <c r="G563"/>
      <c r="H563"/>
    </row>
    <row r="564" spans="3:8">
      <c r="C564"/>
      <c r="D564" s="7"/>
      <c r="E564"/>
      <c r="F564"/>
      <c r="G564"/>
      <c r="H564"/>
    </row>
    <row r="565" spans="3:8">
      <c r="C565"/>
      <c r="D565" s="7"/>
      <c r="E565"/>
      <c r="F565"/>
      <c r="G565"/>
      <c r="H565"/>
    </row>
    <row r="566" spans="3:8">
      <c r="C566"/>
      <c r="D566" s="7"/>
      <c r="E566"/>
      <c r="F566"/>
      <c r="G566"/>
      <c r="H566"/>
    </row>
    <row r="567" spans="3:8">
      <c r="C567"/>
      <c r="D567" s="7"/>
      <c r="E567"/>
      <c r="F567"/>
      <c r="G567"/>
      <c r="H567"/>
    </row>
    <row r="568" spans="3:8">
      <c r="C568"/>
      <c r="D568" s="7"/>
      <c r="E568"/>
      <c r="F568"/>
      <c r="G568"/>
      <c r="H568"/>
    </row>
    <row r="569" spans="3:8">
      <c r="C569"/>
      <c r="D569" s="7"/>
      <c r="E569"/>
      <c r="F569"/>
      <c r="G569"/>
      <c r="H569"/>
    </row>
    <row r="570" spans="3:8">
      <c r="C570"/>
      <c r="D570" s="7"/>
      <c r="E570"/>
      <c r="F570"/>
      <c r="G570"/>
      <c r="H570"/>
    </row>
    <row r="571" spans="3:8">
      <c r="C571"/>
      <c r="D571" s="7"/>
      <c r="E571"/>
      <c r="F571"/>
      <c r="G571"/>
      <c r="H571"/>
    </row>
    <row r="572" spans="3:8">
      <c r="C572"/>
      <c r="D572" s="7"/>
      <c r="E572"/>
      <c r="F572"/>
      <c r="G572"/>
      <c r="H572"/>
    </row>
    <row r="573" spans="3:8">
      <c r="C573"/>
      <c r="D573" s="7"/>
      <c r="E573"/>
      <c r="F573"/>
      <c r="G573"/>
      <c r="H573"/>
    </row>
    <row r="574" spans="3:8">
      <c r="C574"/>
      <c r="D574" s="7"/>
      <c r="E574"/>
      <c r="F574"/>
      <c r="G574"/>
      <c r="H574"/>
    </row>
    <row r="575" spans="3:8">
      <c r="C575"/>
      <c r="D575" s="7"/>
      <c r="E575"/>
      <c r="F575"/>
      <c r="G575"/>
      <c r="H575"/>
    </row>
    <row r="576" spans="3:8">
      <c r="C576"/>
      <c r="D576" s="7"/>
      <c r="E576"/>
      <c r="F576"/>
      <c r="G576"/>
      <c r="H576"/>
    </row>
    <row r="577" spans="3:8">
      <c r="C577"/>
      <c r="D577" s="7"/>
      <c r="E577"/>
      <c r="F577"/>
      <c r="G577"/>
      <c r="H577"/>
    </row>
    <row r="578" spans="3:8">
      <c r="C578"/>
      <c r="D578" s="7"/>
      <c r="E578"/>
      <c r="F578"/>
      <c r="G578"/>
      <c r="H578"/>
    </row>
    <row r="579" spans="3:8">
      <c r="C579"/>
      <c r="D579" s="7"/>
      <c r="E579"/>
      <c r="F579"/>
      <c r="G579" s="7"/>
      <c r="H579"/>
    </row>
    <row r="580" spans="3:8">
      <c r="C580"/>
      <c r="D580" s="7"/>
      <c r="E580"/>
      <c r="F580"/>
      <c r="G580"/>
      <c r="H580"/>
    </row>
    <row r="581" spans="3:8">
      <c r="C581"/>
      <c r="D581" s="7"/>
      <c r="E581"/>
      <c r="F581"/>
      <c r="G581"/>
      <c r="H581"/>
    </row>
    <row r="582" spans="3:8">
      <c r="C582"/>
      <c r="D582" s="7"/>
      <c r="E582"/>
      <c r="F582"/>
      <c r="G582"/>
      <c r="H582"/>
    </row>
    <row r="583" spans="3:8">
      <c r="C583"/>
      <c r="D583" s="7"/>
      <c r="E583"/>
      <c r="F583"/>
      <c r="G583"/>
      <c r="H583"/>
    </row>
    <row r="584" spans="3:8">
      <c r="C584"/>
      <c r="D584" s="7"/>
      <c r="E584"/>
      <c r="F584"/>
      <c r="G584"/>
      <c r="H584"/>
    </row>
    <row r="585" spans="3:8">
      <c r="C585"/>
      <c r="D585" s="7"/>
      <c r="E585"/>
      <c r="F585"/>
      <c r="G585"/>
      <c r="H585"/>
    </row>
    <row r="586" spans="3:8">
      <c r="C586"/>
      <c r="D586" s="7"/>
      <c r="E586"/>
      <c r="F586"/>
      <c r="G586"/>
      <c r="H586"/>
    </row>
    <row r="587" spans="3:8">
      <c r="C587"/>
      <c r="D587" s="7"/>
      <c r="E587"/>
      <c r="F587"/>
      <c r="G587"/>
      <c r="H587"/>
    </row>
    <row r="588" spans="3:8">
      <c r="C588"/>
      <c r="D588" s="7"/>
      <c r="E588"/>
      <c r="F588"/>
      <c r="G588"/>
      <c r="H588"/>
    </row>
    <row r="589" spans="3:8">
      <c r="C589"/>
      <c r="D589" s="7"/>
      <c r="E589"/>
      <c r="F589"/>
      <c r="G589"/>
      <c r="H589"/>
    </row>
    <row r="590" spans="3:8">
      <c r="C590"/>
      <c r="D590" s="7"/>
      <c r="E590"/>
      <c r="F590"/>
      <c r="G590"/>
      <c r="H590"/>
    </row>
    <row r="591" spans="3:8">
      <c r="C591"/>
      <c r="D591" s="7"/>
      <c r="E591"/>
      <c r="F591"/>
      <c r="G591"/>
      <c r="H591"/>
    </row>
    <row r="592" spans="3:8">
      <c r="C592"/>
      <c r="D592" s="7"/>
      <c r="E592"/>
      <c r="F592"/>
      <c r="G592"/>
      <c r="H592"/>
    </row>
    <row r="593" spans="3:8">
      <c r="C593"/>
      <c r="D593" s="7"/>
      <c r="E593"/>
      <c r="F593"/>
      <c r="G593"/>
      <c r="H593"/>
    </row>
    <row r="594" spans="3:8">
      <c r="C594"/>
      <c r="D594" s="7"/>
      <c r="E594"/>
      <c r="F594"/>
      <c r="G594"/>
      <c r="H594"/>
    </row>
    <row r="595" spans="3:8">
      <c r="C595"/>
      <c r="D595" s="7"/>
      <c r="E595"/>
      <c r="F595"/>
      <c r="G595"/>
      <c r="H595"/>
    </row>
    <row r="596" spans="3:8">
      <c r="C596"/>
      <c r="D596" s="7"/>
      <c r="E596"/>
      <c r="F596"/>
      <c r="G596"/>
      <c r="H596"/>
    </row>
    <row r="597" spans="3:8">
      <c r="C597"/>
      <c r="D597" s="7"/>
      <c r="E597"/>
      <c r="F597"/>
      <c r="G597"/>
      <c r="H597"/>
    </row>
    <row r="598" spans="3:8">
      <c r="C598"/>
      <c r="D598" s="7"/>
      <c r="E598"/>
      <c r="F598"/>
      <c r="G598"/>
      <c r="H598"/>
    </row>
    <row r="599" spans="3:8">
      <c r="C599"/>
      <c r="D599" s="7"/>
      <c r="E599"/>
      <c r="F599"/>
      <c r="G599"/>
      <c r="H599"/>
    </row>
    <row r="600" spans="3:8">
      <c r="C600"/>
      <c r="D600" s="7"/>
      <c r="E600"/>
      <c r="F600"/>
      <c r="G600"/>
      <c r="H600"/>
    </row>
    <row r="601" spans="3:8">
      <c r="C601"/>
      <c r="D601" s="7"/>
      <c r="E601"/>
      <c r="F601"/>
      <c r="G601"/>
      <c r="H601"/>
    </row>
    <row r="602" spans="3:8">
      <c r="C602"/>
      <c r="D602" s="7"/>
      <c r="E602"/>
      <c r="F602"/>
      <c r="G602"/>
      <c r="H602"/>
    </row>
    <row r="603" spans="3:8">
      <c r="C603"/>
      <c r="D603" s="7"/>
      <c r="E603"/>
      <c r="F603"/>
      <c r="G603"/>
      <c r="H603"/>
    </row>
    <row r="604" spans="3:8">
      <c r="C604"/>
      <c r="D604" s="7"/>
      <c r="E604"/>
      <c r="F604"/>
      <c r="G604" s="7"/>
      <c r="H604"/>
    </row>
    <row r="605" spans="3:8">
      <c r="C605"/>
      <c r="D605" s="7"/>
      <c r="E605"/>
      <c r="F605"/>
      <c r="G605"/>
      <c r="H605"/>
    </row>
    <row r="606" spans="3:8">
      <c r="C606"/>
      <c r="D606" s="7"/>
      <c r="E606"/>
      <c r="F606"/>
      <c r="G606"/>
      <c r="H606"/>
    </row>
    <row r="607" spans="3:8">
      <c r="C607"/>
      <c r="D607" s="7"/>
      <c r="E607"/>
      <c r="F607"/>
      <c r="G607"/>
      <c r="H607"/>
    </row>
    <row r="608" spans="3:8">
      <c r="C608"/>
      <c r="D608" s="7"/>
      <c r="E608"/>
      <c r="F608"/>
      <c r="G608"/>
      <c r="H608"/>
    </row>
    <row r="609" spans="3:8">
      <c r="C609"/>
      <c r="D609" s="7"/>
      <c r="E609"/>
      <c r="F609"/>
      <c r="G609"/>
      <c r="H609"/>
    </row>
    <row r="610" spans="3:8">
      <c r="C610"/>
      <c r="D610" s="7"/>
      <c r="E610"/>
      <c r="F610"/>
      <c r="G610"/>
      <c r="H610"/>
    </row>
    <row r="611" spans="3:8">
      <c r="C611"/>
      <c r="D611" s="7"/>
      <c r="E611"/>
      <c r="F611"/>
      <c r="G611"/>
      <c r="H611"/>
    </row>
    <row r="612" spans="3:8">
      <c r="C612"/>
      <c r="D612" s="7"/>
      <c r="E612"/>
      <c r="F612"/>
      <c r="G612"/>
      <c r="H612"/>
    </row>
    <row r="613" spans="3:8">
      <c r="C613"/>
      <c r="D613" s="7"/>
      <c r="E613"/>
      <c r="F613"/>
      <c r="G613"/>
      <c r="H613"/>
    </row>
    <row r="614" spans="3:8">
      <c r="C614"/>
      <c r="D614" s="7"/>
      <c r="E614"/>
      <c r="F614"/>
      <c r="G614"/>
      <c r="H614"/>
    </row>
    <row r="615" spans="3:8">
      <c r="C615"/>
      <c r="D615" s="7"/>
      <c r="E615"/>
      <c r="F615"/>
      <c r="G615"/>
      <c r="H615"/>
    </row>
    <row r="616" spans="3:8">
      <c r="C616"/>
      <c r="D616" s="7"/>
      <c r="E616"/>
      <c r="F616"/>
      <c r="G616"/>
      <c r="H616"/>
    </row>
    <row r="617" spans="3:8">
      <c r="C617"/>
      <c r="D617" s="7"/>
      <c r="E617"/>
      <c r="F617"/>
      <c r="G617"/>
      <c r="H617"/>
    </row>
    <row r="618" spans="3:8">
      <c r="C618"/>
      <c r="D618" s="7"/>
      <c r="E618"/>
      <c r="F618"/>
      <c r="G618"/>
      <c r="H618"/>
    </row>
    <row r="619" spans="3:8">
      <c r="C619"/>
      <c r="D619" s="7"/>
      <c r="E619"/>
      <c r="F619"/>
      <c r="G619"/>
      <c r="H619"/>
    </row>
    <row r="620" spans="3:8">
      <c r="C620"/>
      <c r="D620" s="7"/>
      <c r="E620"/>
      <c r="F620"/>
      <c r="G620"/>
      <c r="H620"/>
    </row>
    <row r="621" spans="3:8">
      <c r="C621"/>
      <c r="D621" s="7"/>
      <c r="E621"/>
      <c r="F621"/>
      <c r="G621"/>
      <c r="H621"/>
    </row>
    <row r="622" spans="3:8">
      <c r="C622"/>
      <c r="D622" s="7"/>
      <c r="E622"/>
      <c r="F622"/>
      <c r="G622"/>
      <c r="H622"/>
    </row>
    <row r="623" spans="3:8">
      <c r="C623"/>
      <c r="D623" s="7"/>
      <c r="E623"/>
      <c r="F623"/>
      <c r="G623"/>
      <c r="H623"/>
    </row>
    <row r="624" spans="3:8">
      <c r="C624"/>
      <c r="D624" s="7"/>
      <c r="E624"/>
      <c r="F624"/>
      <c r="G624"/>
      <c r="H624"/>
    </row>
    <row r="625" spans="3:8">
      <c r="C625"/>
      <c r="D625" s="7"/>
      <c r="E625"/>
      <c r="F625"/>
      <c r="G625"/>
      <c r="H625"/>
    </row>
    <row r="626" spans="3:8">
      <c r="C626"/>
      <c r="D626" s="7"/>
      <c r="E626"/>
      <c r="F626"/>
      <c r="G626"/>
      <c r="H626"/>
    </row>
    <row r="627" spans="3:8">
      <c r="C627"/>
      <c r="D627" s="7"/>
      <c r="E627"/>
      <c r="F627"/>
      <c r="G627"/>
      <c r="H627"/>
    </row>
    <row r="628" spans="3:8">
      <c r="C628"/>
      <c r="D628" s="7"/>
      <c r="E628"/>
      <c r="F628"/>
      <c r="G628"/>
      <c r="H628"/>
    </row>
    <row r="629" spans="3:8">
      <c r="C629"/>
      <c r="D629" s="7"/>
      <c r="E629"/>
      <c r="F629"/>
      <c r="G629" s="7"/>
      <c r="H629"/>
    </row>
    <row r="630" spans="3:8">
      <c r="C630"/>
      <c r="D630" s="7"/>
      <c r="E630"/>
      <c r="F630" s="7"/>
      <c r="G630"/>
      <c r="H630"/>
    </row>
    <row r="631" spans="3:8">
      <c r="C631"/>
      <c r="D631" s="7"/>
      <c r="E631"/>
      <c r="F631" s="7"/>
      <c r="G631"/>
      <c r="H631"/>
    </row>
    <row r="632" spans="3:8">
      <c r="C632"/>
      <c r="D632" s="7"/>
      <c r="E632"/>
      <c r="F632" s="7"/>
      <c r="G632"/>
      <c r="H632"/>
    </row>
    <row r="633" spans="3:8">
      <c r="C633"/>
      <c r="D633" s="7"/>
      <c r="E633"/>
      <c r="F633" s="7"/>
      <c r="G633"/>
      <c r="H633"/>
    </row>
    <row r="634" spans="3:8">
      <c r="C634"/>
      <c r="D634" s="7"/>
      <c r="E634"/>
      <c r="F634" s="7"/>
      <c r="G634"/>
      <c r="H634"/>
    </row>
    <row r="635" spans="3:8">
      <c r="C635"/>
      <c r="D635" s="7"/>
      <c r="E635"/>
      <c r="F635" s="7"/>
      <c r="G635"/>
      <c r="H635"/>
    </row>
    <row r="636" spans="3:8">
      <c r="C636"/>
      <c r="D636" s="7"/>
      <c r="E636"/>
      <c r="F636" s="7"/>
      <c r="G636"/>
      <c r="H636"/>
    </row>
    <row r="637" spans="3:8">
      <c r="C637"/>
      <c r="D637" s="7"/>
      <c r="E637"/>
      <c r="F637" s="7"/>
      <c r="G637"/>
      <c r="H637"/>
    </row>
    <row r="638" spans="3:8">
      <c r="C638"/>
      <c r="D638" s="7"/>
      <c r="E638"/>
      <c r="F638" s="7"/>
      <c r="G638"/>
      <c r="H638"/>
    </row>
    <row r="639" spans="3:8">
      <c r="C639"/>
      <c r="D639" s="7"/>
      <c r="E639"/>
      <c r="F639" s="7"/>
      <c r="G639"/>
      <c r="H639"/>
    </row>
    <row r="640" spans="3:8">
      <c r="C640"/>
      <c r="D640" s="7"/>
      <c r="E640"/>
      <c r="F640" s="7"/>
      <c r="G640"/>
      <c r="H640"/>
    </row>
    <row r="641" spans="3:8">
      <c r="C641"/>
      <c r="D641" s="7"/>
      <c r="E641"/>
      <c r="F641" s="7"/>
      <c r="G641"/>
      <c r="H641"/>
    </row>
    <row r="642" spans="3:8">
      <c r="C642"/>
      <c r="D642" s="7"/>
      <c r="E642"/>
      <c r="F642" s="7"/>
      <c r="G642"/>
      <c r="H642"/>
    </row>
    <row r="643" spans="3:8">
      <c r="C643"/>
      <c r="D643" s="7"/>
      <c r="E643"/>
      <c r="F643" s="7"/>
      <c r="G643"/>
      <c r="H643"/>
    </row>
    <row r="644" spans="3:8">
      <c r="C644"/>
      <c r="D644" s="7"/>
      <c r="E644"/>
      <c r="F644" s="7"/>
      <c r="G644"/>
      <c r="H644"/>
    </row>
    <row r="645" spans="3:8">
      <c r="C645"/>
      <c r="D645" s="7"/>
      <c r="E645"/>
      <c r="F645" s="7"/>
      <c r="G645"/>
      <c r="H645"/>
    </row>
    <row r="646" spans="3:8">
      <c r="C646"/>
      <c r="D646" s="7"/>
      <c r="E646"/>
      <c r="F646" s="7"/>
      <c r="G646"/>
      <c r="H646"/>
    </row>
    <row r="647" spans="3:8">
      <c r="C647"/>
      <c r="D647" s="7"/>
      <c r="E647"/>
      <c r="F647" s="7"/>
      <c r="G647"/>
      <c r="H647"/>
    </row>
    <row r="648" spans="3:8">
      <c r="C648"/>
      <c r="D648" s="7"/>
      <c r="E648"/>
      <c r="F648" s="7"/>
      <c r="G648"/>
      <c r="H648"/>
    </row>
    <row r="649" spans="3:8">
      <c r="C649"/>
      <c r="D649" s="7"/>
      <c r="E649"/>
      <c r="F649" s="7"/>
      <c r="G649"/>
      <c r="H649"/>
    </row>
    <row r="650" spans="3:8">
      <c r="C650"/>
      <c r="D650" s="7"/>
      <c r="E650"/>
      <c r="F650" s="7"/>
      <c r="G650"/>
      <c r="H650"/>
    </row>
    <row r="651" spans="3:8">
      <c r="C651"/>
      <c r="D651" s="7"/>
      <c r="E651"/>
      <c r="F651" s="7"/>
      <c r="G651"/>
      <c r="H651"/>
    </row>
    <row r="652" spans="3:8">
      <c r="C652"/>
      <c r="D652" s="7"/>
      <c r="E652"/>
      <c r="F652" s="7"/>
      <c r="G652"/>
      <c r="H652"/>
    </row>
    <row r="653" spans="3:8">
      <c r="C653"/>
      <c r="D653" s="7"/>
      <c r="E653"/>
      <c r="F653" s="7"/>
      <c r="G653"/>
      <c r="H653"/>
    </row>
    <row r="654" spans="3:8">
      <c r="C654"/>
      <c r="D654" s="7"/>
      <c r="E654"/>
      <c r="F654" s="7"/>
      <c r="G654" s="7"/>
      <c r="H654"/>
    </row>
    <row r="655" spans="3:8">
      <c r="C655"/>
      <c r="D655"/>
      <c r="E655"/>
      <c r="F655"/>
      <c r="G655" s="7"/>
      <c r="H655"/>
    </row>
    <row r="656" spans="3:8">
      <c r="C656"/>
      <c r="D656"/>
      <c r="E656"/>
      <c r="F656"/>
      <c r="G656" s="7"/>
      <c r="H656" s="7"/>
    </row>
  </sheetData>
  <dataConsolidate/>
  <mergeCells count="5">
    <mergeCell ref="C8:C9"/>
    <mergeCell ref="C10:C11"/>
    <mergeCell ref="C12:C13"/>
    <mergeCell ref="C16:C17"/>
    <mergeCell ref="C14:C15"/>
  </mergeCells>
  <phoneticPr fontId="5"/>
  <dataValidations count="3">
    <dataValidation type="list" allowBlank="1" showInputMessage="1" showErrorMessage="1" sqref="V4:V23">
      <formula1>"Y,N"</formula1>
    </dataValidation>
    <dataValidation type="list" allowBlank="1" showInputMessage="1" showErrorMessage="1" sqref="D11">
      <formula1>"CrtTstData,TstDataToCSV,CrtDS,GetCONDTN,CrtItcTe080"</formula1>
    </dataValidation>
    <dataValidation type="list" allowBlank="1" showInputMessage="1" showErrorMessage="1" sqref="D13">
      <formula1>"CrtRuleSetupTempl,CrtRuleInstallDiff"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6" r:id="rId4" name="fbCollectSQL">
              <controlPr defaultSize="0" print="0" autoFill="0" autoPict="0" macro="[0]!fbCollectSQL_Click">
                <anchor moveWithCells="1" sizeWithCells="1">
                  <from>
                    <xdr:col>2</xdr:col>
                    <xdr:colOff>9525</xdr:colOff>
                    <xdr:row>18</xdr:row>
                    <xdr:rowOff>9525</xdr:rowOff>
                  </from>
                  <to>
                    <xdr:col>3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5" name="fbTest">
              <controlPr defaultSize="0" print="0" autoFill="0" autoPict="0" macro="[0]!fbTest_Click">
                <anchor moveWithCells="1" sizeWithCells="1">
                  <from>
                    <xdr:col>14</xdr:col>
                    <xdr:colOff>9525</xdr:colOff>
                    <xdr:row>7</xdr:row>
                    <xdr:rowOff>9525</xdr:rowOff>
                  </from>
                  <to>
                    <xdr:col>15</xdr:col>
                    <xdr:colOff>666750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6" name="fbExpCmdBtn">
              <controlPr defaultSize="0" print="0" autoFill="0" autoPict="0" macro="[0]!fbExpCmdBtn_Click">
                <anchor moveWithCells="1" sizeWithCells="1">
                  <from>
                    <xdr:col>14</xdr:col>
                    <xdr:colOff>9525</xdr:colOff>
                    <xdr:row>10</xdr:row>
                    <xdr:rowOff>9525</xdr:rowOff>
                  </from>
                  <to>
                    <xdr:col>15</xdr:col>
                    <xdr:colOff>666750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7" name="fbImpCmdBtn">
              <controlPr defaultSize="0" print="0" autoFill="0" autoPict="0" macro="[0]!fbImpCmdBtn_Click">
                <anchor moveWithCells="1" sizeWithCells="1">
                  <from>
                    <xdr:col>14</xdr:col>
                    <xdr:colOff>9525</xdr:colOff>
                    <xdr:row>13</xdr:row>
                    <xdr:rowOff>9525</xdr:rowOff>
                  </from>
                  <to>
                    <xdr:col>15</xdr:col>
                    <xdr:colOff>666750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8" name="fbChkLogIF">
              <controlPr defaultSize="0" print="0" autoFill="0" autoPict="0" macro="[0]!fbChkLogIF_Click">
                <anchor moveWithCells="1" sizeWithCells="1">
                  <from>
                    <xdr:col>14</xdr:col>
                    <xdr:colOff>9525</xdr:colOff>
                    <xdr:row>16</xdr:row>
                    <xdr:rowOff>9525</xdr:rowOff>
                  </from>
                  <to>
                    <xdr:col>15</xdr:col>
                    <xdr:colOff>666750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9" name="fbVarTools">
              <controlPr defaultSize="0" print="0" autoFill="0" autoPict="0" macro="[0]!fbVarTools_Click">
                <anchor moveWithCells="1" sizeWithCells="1">
                  <from>
                    <xdr:col>4</xdr:col>
                    <xdr:colOff>9525</xdr:colOff>
                    <xdr:row>18</xdr:row>
                    <xdr:rowOff>9525</xdr:rowOff>
                  </from>
                  <to>
                    <xdr:col>5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10" name="fbVarTools2">
              <controlPr defaultSize="0" print="0" autoFill="0" autoPict="0" macro="[0]!fbVarTools2_Click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11" name="fbEvent-X">
              <controlPr defaultSize="0" print="0" autoFill="0" autoPict="0" macro="[0]!fbEvent_X_Click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9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XES56"/>
  <sheetViews>
    <sheetView showGridLines="0" zoomScale="85" zoomScaleNormal="85" workbookViewId="0"/>
  </sheetViews>
  <sheetFormatPr defaultRowHeight="13.5"/>
  <cols>
    <col min="1" max="1" width="3.625" style="12" customWidth="1"/>
    <col min="2" max="2" width="9" style="12"/>
    <col min="3" max="3" width="12.625" style="12" customWidth="1"/>
    <col min="4" max="13" width="10.625" style="12" customWidth="1"/>
    <col min="14" max="18" width="9" style="12"/>
    <col min="19" max="20" width="3.625" style="308" customWidth="1"/>
    <col min="21" max="21" width="4.875" style="308" customWidth="1"/>
    <col min="22" max="22" width="7.625" style="308" customWidth="1"/>
    <col min="23" max="23" width="9.125" style="308" customWidth="1"/>
    <col min="24" max="25" width="9" style="308"/>
    <col min="26" max="26" width="9" style="308" customWidth="1"/>
    <col min="27" max="29" width="9" style="308"/>
    <col min="30" max="16384" width="9" style="12"/>
  </cols>
  <sheetData>
    <row r="1" spans="1:29">
      <c r="B1" s="99"/>
      <c r="C1" s="99"/>
      <c r="E1" s="99"/>
      <c r="F1" s="99"/>
      <c r="G1" s="99"/>
      <c r="H1" s="99"/>
      <c r="I1" s="99"/>
      <c r="J1" s="99"/>
      <c r="K1" s="99"/>
      <c r="L1" s="99"/>
      <c r="M1" s="99"/>
    </row>
    <row r="2" spans="1:29" ht="14.25" thickBot="1">
      <c r="B2" s="99"/>
      <c r="C2" s="99"/>
      <c r="E2" s="99"/>
      <c r="F2" s="99"/>
      <c r="G2" s="99"/>
      <c r="H2" s="99"/>
      <c r="I2" s="99"/>
      <c r="J2" s="99"/>
      <c r="K2" s="99"/>
      <c r="L2" s="99"/>
      <c r="M2" s="99"/>
      <c r="U2" s="234" t="s">
        <v>1859</v>
      </c>
      <c r="V2" s="234"/>
      <c r="X2" s="281" t="s">
        <v>1879</v>
      </c>
      <c r="Y2" s="281"/>
      <c r="Z2" s="379" t="s">
        <v>1878</v>
      </c>
      <c r="AA2" s="281" t="s">
        <v>1880</v>
      </c>
      <c r="AB2" s="380" t="str">
        <f>REPT($Z$2,9)</f>
        <v>&lt;&amp;p&gt;&lt;&amp;p&gt;&lt;&amp;p&gt;&lt;&amp;p&gt;&lt;&amp;p&gt;&lt;&amp;p&gt;&lt;&amp;p&gt;&lt;&amp;p&gt;&lt;&amp;p&gt;</v>
      </c>
    </row>
    <row r="3" spans="1:29" ht="14.25" thickBot="1">
      <c r="B3" s="99"/>
      <c r="C3" s="98" t="s">
        <v>1544</v>
      </c>
      <c r="D3" s="278" t="s">
        <v>1536</v>
      </c>
      <c r="E3" s="278" t="s">
        <v>1538</v>
      </c>
      <c r="F3" s="278" t="s">
        <v>1539</v>
      </c>
      <c r="G3" s="278" t="s">
        <v>1537</v>
      </c>
      <c r="H3" s="278"/>
      <c r="I3" s="278"/>
      <c r="J3" s="278"/>
      <c r="K3" s="278"/>
      <c r="L3" s="278"/>
      <c r="M3" s="278"/>
      <c r="U3" s="361" t="s">
        <v>577</v>
      </c>
      <c r="V3" s="361" t="s">
        <v>1877</v>
      </c>
      <c r="W3" s="362" t="s">
        <v>1769</v>
      </c>
      <c r="X3" s="362" t="s">
        <v>1864</v>
      </c>
      <c r="Y3" s="362" t="s">
        <v>1865</v>
      </c>
      <c r="Z3" s="363" t="s">
        <v>1315</v>
      </c>
      <c r="AA3" s="364" t="s">
        <v>1540</v>
      </c>
      <c r="AB3" s="364" t="s">
        <v>594</v>
      </c>
      <c r="AC3" s="365" t="s">
        <v>598</v>
      </c>
    </row>
    <row r="4" spans="1:29" ht="14.25" thickTop="1">
      <c r="C4" s="98" t="s">
        <v>1540</v>
      </c>
      <c r="D4" s="279" t="s">
        <v>1427</v>
      </c>
      <c r="E4" s="279"/>
      <c r="F4" s="279"/>
      <c r="G4" s="279"/>
      <c r="H4" s="279"/>
      <c r="I4" s="279"/>
      <c r="J4" s="279"/>
      <c r="K4" s="279"/>
      <c r="L4" s="279"/>
      <c r="M4" s="279"/>
      <c r="N4" s="281" t="s">
        <v>1541</v>
      </c>
      <c r="U4" s="366" t="s">
        <v>392</v>
      </c>
      <c r="V4" s="376" t="s">
        <v>0</v>
      </c>
      <c r="W4" s="360"/>
      <c r="X4" s="358"/>
      <c r="Y4" s="358"/>
      <c r="Z4" s="358"/>
      <c r="AA4" s="358"/>
      <c r="AB4" s="358"/>
      <c r="AC4" s="367"/>
    </row>
    <row r="5" spans="1:29">
      <c r="A5" s="102" t="s">
        <v>645</v>
      </c>
      <c r="C5" s="98" t="s">
        <v>594</v>
      </c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81" t="s">
        <v>1543</v>
      </c>
      <c r="U5" s="368" t="s">
        <v>872</v>
      </c>
      <c r="V5" s="368" t="s">
        <v>0</v>
      </c>
      <c r="W5" s="355"/>
      <c r="X5" s="353"/>
      <c r="Y5" s="353"/>
      <c r="Z5" s="353"/>
      <c r="AA5" s="353"/>
      <c r="AB5" s="353"/>
      <c r="AC5" s="369"/>
    </row>
    <row r="6" spans="1:29">
      <c r="A6" s="102" t="s">
        <v>647</v>
      </c>
      <c r="C6" s="98" t="s">
        <v>598</v>
      </c>
      <c r="D6" s="279" t="s">
        <v>647</v>
      </c>
      <c r="E6" s="279" t="s">
        <v>1532</v>
      </c>
      <c r="F6" s="279" t="s">
        <v>1533</v>
      </c>
      <c r="G6" s="279" t="s">
        <v>1531</v>
      </c>
      <c r="H6" s="279"/>
      <c r="I6" s="279"/>
      <c r="J6" s="279"/>
      <c r="K6" s="279"/>
      <c r="L6" s="279"/>
      <c r="M6" s="279"/>
      <c r="N6" s="281" t="s">
        <v>1542</v>
      </c>
      <c r="U6" s="368" t="s">
        <v>1414</v>
      </c>
      <c r="V6" s="368" t="s">
        <v>0</v>
      </c>
      <c r="W6" s="355"/>
      <c r="X6" s="353"/>
      <c r="Y6" s="353"/>
      <c r="Z6" s="353"/>
      <c r="AA6" s="353"/>
      <c r="AB6" s="353"/>
      <c r="AC6" s="369"/>
    </row>
    <row r="7" spans="1:29">
      <c r="B7" s="97"/>
      <c r="C7" s="100"/>
      <c r="D7" s="101"/>
      <c r="E7" s="101"/>
      <c r="F7" s="101"/>
      <c r="G7" s="101"/>
      <c r="H7" s="101"/>
      <c r="I7" s="101"/>
      <c r="U7" s="368" t="s">
        <v>705</v>
      </c>
      <c r="V7" s="368" t="s">
        <v>0</v>
      </c>
      <c r="W7" s="355"/>
      <c r="X7" s="353"/>
      <c r="Y7" s="353"/>
      <c r="Z7" s="353"/>
      <c r="AA7" s="353"/>
      <c r="AB7" s="353"/>
      <c r="AC7" s="369"/>
    </row>
    <row r="8" spans="1:29">
      <c r="C8" s="486" t="s">
        <v>1550</v>
      </c>
      <c r="D8" s="280" t="s">
        <v>1552</v>
      </c>
      <c r="E8" s="280" t="s">
        <v>1546</v>
      </c>
      <c r="F8" s="280" t="s">
        <v>1547</v>
      </c>
      <c r="G8" s="280" t="s">
        <v>649</v>
      </c>
      <c r="H8" s="280" t="s">
        <v>650</v>
      </c>
      <c r="I8" s="280" t="s">
        <v>651</v>
      </c>
      <c r="J8" s="280" t="s">
        <v>652</v>
      </c>
      <c r="K8" s="280" t="s">
        <v>653</v>
      </c>
      <c r="L8" s="280" t="s">
        <v>654</v>
      </c>
      <c r="M8" s="280" t="s">
        <v>1548</v>
      </c>
      <c r="U8" s="368" t="s">
        <v>877</v>
      </c>
      <c r="V8" s="368" t="s">
        <v>0</v>
      </c>
      <c r="W8" s="355"/>
      <c r="X8" s="353"/>
      <c r="Y8" s="353"/>
      <c r="Z8" s="353"/>
      <c r="AA8" s="353"/>
      <c r="AB8" s="353"/>
      <c r="AC8" s="369"/>
    </row>
    <row r="9" spans="1:29">
      <c r="C9" s="486"/>
      <c r="D9" s="279" t="s">
        <v>1551</v>
      </c>
      <c r="E9" s="279"/>
      <c r="F9" s="279"/>
      <c r="G9" s="279"/>
      <c r="H9" s="279"/>
      <c r="I9" s="279"/>
      <c r="J9" s="279"/>
      <c r="K9" s="279"/>
      <c r="L9" s="279"/>
      <c r="M9" s="279"/>
      <c r="U9" s="368" t="s">
        <v>1872</v>
      </c>
      <c r="V9" s="368" t="s">
        <v>0</v>
      </c>
      <c r="W9" s="355"/>
      <c r="X9" s="353"/>
      <c r="Y9" s="353"/>
      <c r="Z9" s="353"/>
      <c r="AA9" s="353"/>
      <c r="AB9" s="353"/>
      <c r="AC9" s="369"/>
    </row>
    <row r="10" spans="1:29">
      <c r="C10" s="486" t="s">
        <v>1549</v>
      </c>
      <c r="D10" s="280" t="s">
        <v>1545</v>
      </c>
      <c r="E10" s="280" t="s">
        <v>1546</v>
      </c>
      <c r="F10" s="280" t="s">
        <v>1547</v>
      </c>
      <c r="G10" s="280" t="s">
        <v>649</v>
      </c>
      <c r="H10" s="280" t="s">
        <v>650</v>
      </c>
      <c r="I10" s="280" t="s">
        <v>651</v>
      </c>
      <c r="J10" s="280" t="s">
        <v>652</v>
      </c>
      <c r="K10" s="280" t="s">
        <v>653</v>
      </c>
      <c r="L10" s="280" t="s">
        <v>654</v>
      </c>
      <c r="M10" s="280" t="s">
        <v>1548</v>
      </c>
      <c r="U10" s="368" t="s">
        <v>880</v>
      </c>
      <c r="V10" s="368" t="s">
        <v>0</v>
      </c>
      <c r="W10" s="355"/>
      <c r="X10" s="353"/>
      <c r="Y10" s="353"/>
      <c r="Z10" s="353"/>
      <c r="AA10" s="353"/>
      <c r="AB10" s="353"/>
      <c r="AC10" s="369"/>
    </row>
    <row r="11" spans="1:29">
      <c r="C11" s="486"/>
      <c r="D11" s="279"/>
      <c r="E11" s="279"/>
      <c r="F11" s="279"/>
      <c r="G11" s="279"/>
      <c r="H11" s="279"/>
      <c r="I11" s="279"/>
      <c r="J11" s="279"/>
      <c r="K11" s="279"/>
      <c r="L11" s="279"/>
      <c r="M11" s="279"/>
      <c r="U11" s="368" t="s">
        <v>1874</v>
      </c>
      <c r="V11" s="368" t="s">
        <v>0</v>
      </c>
      <c r="W11" s="355"/>
      <c r="X11" s="353"/>
      <c r="Y11" s="353"/>
      <c r="Z11" s="353"/>
      <c r="AA11" s="353"/>
      <c r="AB11" s="353"/>
      <c r="AC11" s="369"/>
    </row>
    <row r="12" spans="1:29" s="308" customFormat="1">
      <c r="C12" s="486" t="s">
        <v>1881</v>
      </c>
      <c r="D12" s="280" t="s">
        <v>648</v>
      </c>
      <c r="E12" s="280" t="s">
        <v>1546</v>
      </c>
      <c r="F12" s="280" t="s">
        <v>1547</v>
      </c>
      <c r="G12" s="280" t="s">
        <v>649</v>
      </c>
      <c r="H12" s="280" t="s">
        <v>650</v>
      </c>
      <c r="I12" s="280" t="s">
        <v>651</v>
      </c>
      <c r="J12" s="280" t="s">
        <v>652</v>
      </c>
      <c r="K12" s="280" t="s">
        <v>653</v>
      </c>
      <c r="L12" s="280" t="s">
        <v>654</v>
      </c>
      <c r="M12" s="280" t="s">
        <v>1548</v>
      </c>
      <c r="U12" s="368" t="s">
        <v>1875</v>
      </c>
      <c r="V12" s="368" t="s">
        <v>0</v>
      </c>
      <c r="W12" s="355"/>
      <c r="X12" s="353"/>
      <c r="Y12" s="353"/>
      <c r="Z12" s="353"/>
      <c r="AA12" s="353"/>
      <c r="AB12" s="353"/>
      <c r="AC12" s="369"/>
    </row>
    <row r="13" spans="1:29" s="308" customFormat="1" ht="14.25" thickBot="1">
      <c r="C13" s="486"/>
      <c r="D13" s="279"/>
      <c r="E13" s="279"/>
      <c r="F13" s="279"/>
      <c r="G13" s="279"/>
      <c r="H13" s="279"/>
      <c r="I13" s="279"/>
      <c r="J13" s="279"/>
      <c r="K13" s="279"/>
      <c r="L13" s="279"/>
      <c r="M13" s="279"/>
      <c r="U13" s="370" t="s">
        <v>1876</v>
      </c>
      <c r="V13" s="377" t="s">
        <v>0</v>
      </c>
      <c r="W13" s="357"/>
      <c r="X13" s="356"/>
      <c r="Y13" s="356"/>
      <c r="Z13" s="356"/>
      <c r="AA13" s="356"/>
      <c r="AB13" s="356"/>
      <c r="AC13" s="371"/>
    </row>
    <row r="14" spans="1:29" s="308" customFormat="1" ht="14.25" thickTop="1">
      <c r="C14" s="486" t="s">
        <v>1882</v>
      </c>
      <c r="D14" s="280" t="s">
        <v>648</v>
      </c>
      <c r="E14" s="280" t="s">
        <v>1546</v>
      </c>
      <c r="F14" s="280" t="s">
        <v>1547</v>
      </c>
      <c r="G14" s="280" t="s">
        <v>649</v>
      </c>
      <c r="H14" s="280" t="s">
        <v>650</v>
      </c>
      <c r="I14" s="280" t="s">
        <v>651</v>
      </c>
      <c r="J14" s="280" t="s">
        <v>652</v>
      </c>
      <c r="K14" s="280" t="s">
        <v>653</v>
      </c>
      <c r="L14" s="280" t="s">
        <v>654</v>
      </c>
      <c r="M14" s="280" t="s">
        <v>1548</v>
      </c>
      <c r="U14" s="366" t="s">
        <v>392</v>
      </c>
      <c r="V14" s="376" t="s">
        <v>0</v>
      </c>
      <c r="W14" s="359"/>
      <c r="X14" s="358"/>
      <c r="Y14" s="358"/>
      <c r="Z14" s="358"/>
      <c r="AA14" s="358"/>
      <c r="AB14" s="358"/>
      <c r="AC14" s="367"/>
    </row>
    <row r="15" spans="1:29" s="308" customFormat="1">
      <c r="C15" s="486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U15" s="368" t="s">
        <v>872</v>
      </c>
      <c r="V15" s="368" t="s">
        <v>0</v>
      </c>
      <c r="W15" s="354"/>
      <c r="X15" s="353"/>
      <c r="Y15" s="353"/>
      <c r="Z15" s="353"/>
      <c r="AA15" s="353"/>
      <c r="AB15" s="353"/>
      <c r="AC15" s="369"/>
    </row>
    <row r="16" spans="1:29" s="308" customFormat="1">
      <c r="C16" s="486" t="s">
        <v>1883</v>
      </c>
      <c r="D16" s="280" t="s">
        <v>648</v>
      </c>
      <c r="E16" s="280" t="s">
        <v>1546</v>
      </c>
      <c r="F16" s="280" t="s">
        <v>1547</v>
      </c>
      <c r="G16" s="280" t="s">
        <v>649</v>
      </c>
      <c r="H16" s="280" t="s">
        <v>650</v>
      </c>
      <c r="I16" s="280" t="s">
        <v>651</v>
      </c>
      <c r="J16" s="280" t="s">
        <v>652</v>
      </c>
      <c r="K16" s="280" t="s">
        <v>653</v>
      </c>
      <c r="L16" s="280" t="s">
        <v>654</v>
      </c>
      <c r="M16" s="280" t="s">
        <v>1548</v>
      </c>
      <c r="U16" s="368" t="s">
        <v>1414</v>
      </c>
      <c r="V16" s="368" t="s">
        <v>0</v>
      </c>
      <c r="W16" s="354"/>
      <c r="X16" s="353"/>
      <c r="Y16" s="353"/>
      <c r="Z16" s="353"/>
      <c r="AA16" s="353"/>
      <c r="AB16" s="353"/>
      <c r="AC16" s="369"/>
    </row>
    <row r="17" spans="1:16373" s="308" customFormat="1">
      <c r="C17" s="486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U17" s="368" t="s">
        <v>705</v>
      </c>
      <c r="V17" s="368" t="s">
        <v>0</v>
      </c>
      <c r="W17" s="354"/>
      <c r="X17" s="353"/>
      <c r="Y17" s="353"/>
      <c r="Z17" s="353"/>
      <c r="AA17" s="353"/>
      <c r="AB17" s="353"/>
      <c r="AC17" s="369"/>
    </row>
    <row r="18" spans="1:16373"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U18" s="368" t="s">
        <v>877</v>
      </c>
      <c r="V18" s="368" t="s">
        <v>0</v>
      </c>
      <c r="W18" s="354"/>
      <c r="X18" s="353"/>
      <c r="Y18" s="353"/>
      <c r="Z18" s="353"/>
      <c r="AA18" s="353"/>
      <c r="AB18" s="353"/>
      <c r="AC18" s="369"/>
    </row>
    <row r="19" spans="1:16373"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U19" s="368" t="s">
        <v>1872</v>
      </c>
      <c r="V19" s="368" t="s">
        <v>0</v>
      </c>
      <c r="W19" s="354"/>
      <c r="X19" s="353"/>
      <c r="Y19" s="353"/>
      <c r="Z19" s="353"/>
      <c r="AA19" s="353"/>
      <c r="AB19" s="353"/>
      <c r="AC19" s="369"/>
    </row>
    <row r="20" spans="1:16373"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U20" s="368" t="s">
        <v>880</v>
      </c>
      <c r="V20" s="368" t="s">
        <v>0</v>
      </c>
      <c r="W20" s="354"/>
      <c r="X20" s="353"/>
      <c r="Y20" s="353"/>
      <c r="Z20" s="353"/>
      <c r="AA20" s="353"/>
      <c r="AB20" s="353"/>
      <c r="AC20" s="369"/>
    </row>
    <row r="21" spans="1:16373"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U21" s="368" t="s">
        <v>1874</v>
      </c>
      <c r="V21" s="368" t="s">
        <v>0</v>
      </c>
      <c r="W21" s="354"/>
      <c r="X21" s="353"/>
      <c r="Y21" s="353"/>
      <c r="Z21" s="353"/>
      <c r="AA21" s="353"/>
      <c r="AB21" s="353"/>
      <c r="AC21" s="369"/>
    </row>
    <row r="22" spans="1:16373"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U22" s="368" t="s">
        <v>1875</v>
      </c>
      <c r="V22" s="368" t="s">
        <v>0</v>
      </c>
      <c r="W22" s="354"/>
      <c r="X22" s="353"/>
      <c r="Y22" s="353"/>
      <c r="Z22" s="353"/>
      <c r="AA22" s="353"/>
      <c r="AB22" s="353"/>
      <c r="AC22" s="369"/>
    </row>
    <row r="23" spans="1:16373" ht="14.25" thickBot="1"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U23" s="372" t="s">
        <v>1876</v>
      </c>
      <c r="V23" s="378" t="s">
        <v>0</v>
      </c>
      <c r="W23" s="373"/>
      <c r="X23" s="374"/>
      <c r="Y23" s="374"/>
      <c r="Z23" s="374"/>
      <c r="AA23" s="374"/>
      <c r="AB23" s="374"/>
      <c r="AC23" s="375"/>
    </row>
    <row r="24" spans="1:16373"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</row>
    <row r="25" spans="1:16373" ht="14.25" thickBot="1"/>
    <row r="26" spans="1:16373" s="130" customFormat="1" ht="15.75" thickTop="1" thickBot="1">
      <c r="B26" s="131" t="s">
        <v>712</v>
      </c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308"/>
      <c r="AJ26" s="308"/>
      <c r="AK26" s="308"/>
      <c r="AL26" s="308"/>
      <c r="AM26" s="308"/>
      <c r="AN26" s="308"/>
      <c r="AO26" s="308"/>
      <c r="AP26" s="308"/>
      <c r="AQ26" s="308"/>
      <c r="AR26" s="308"/>
      <c r="AS26" s="308"/>
      <c r="AT26" s="308"/>
      <c r="AU26" s="308"/>
      <c r="AV26" s="308"/>
      <c r="AW26" s="308"/>
      <c r="AX26" s="308"/>
      <c r="AY26" s="308"/>
      <c r="AZ26" s="308"/>
      <c r="BA26" s="308"/>
      <c r="BB26" s="308"/>
      <c r="BC26" s="308"/>
      <c r="BD26" s="308"/>
      <c r="BE26" s="308"/>
      <c r="BF26" s="308"/>
      <c r="BG26" s="308"/>
      <c r="BH26" s="308"/>
      <c r="BI26" s="308"/>
      <c r="BJ26" s="308"/>
      <c r="BK26" s="308"/>
      <c r="BL26" s="308"/>
      <c r="BM26" s="308"/>
      <c r="BN26" s="308"/>
      <c r="BO26" s="308"/>
      <c r="BP26" s="308"/>
      <c r="BQ26" s="308"/>
      <c r="BR26" s="308"/>
      <c r="BS26" s="308"/>
      <c r="BT26" s="308"/>
      <c r="BU26" s="308"/>
      <c r="BV26" s="308"/>
      <c r="BW26" s="308"/>
      <c r="BX26" s="308"/>
      <c r="BY26" s="308"/>
      <c r="BZ26" s="308"/>
      <c r="CA26" s="308"/>
      <c r="CB26" s="308"/>
      <c r="CC26" s="308"/>
      <c r="CD26" s="308"/>
      <c r="CE26" s="308"/>
      <c r="CF26" s="308"/>
      <c r="CG26" s="308"/>
      <c r="CH26" s="308"/>
      <c r="CI26" s="308"/>
      <c r="CJ26" s="308"/>
      <c r="CK26" s="308"/>
      <c r="CL26" s="308"/>
      <c r="CM26" s="308"/>
      <c r="CN26" s="308"/>
      <c r="CO26" s="308"/>
      <c r="CP26" s="308"/>
      <c r="CQ26" s="308"/>
      <c r="CR26" s="308"/>
      <c r="CS26" s="308"/>
      <c r="CT26" s="308"/>
      <c r="CU26" s="308"/>
      <c r="CV26" s="308"/>
      <c r="CW26" s="308"/>
      <c r="CX26" s="308"/>
      <c r="CY26" s="308"/>
      <c r="CZ26" s="308"/>
      <c r="DA26" s="308"/>
      <c r="DB26" s="308"/>
      <c r="DC26" s="308"/>
      <c r="DD26" s="308"/>
      <c r="DE26" s="308"/>
      <c r="DF26" s="308"/>
      <c r="DG26" s="308"/>
      <c r="DH26" s="308"/>
      <c r="DI26" s="308"/>
      <c r="DJ26" s="308"/>
      <c r="DK26" s="308"/>
      <c r="DL26" s="308"/>
      <c r="DM26" s="308"/>
      <c r="DN26" s="308"/>
      <c r="DO26" s="308"/>
      <c r="DP26" s="308"/>
      <c r="DQ26" s="308"/>
      <c r="DR26" s="308"/>
      <c r="DS26" s="308"/>
      <c r="DT26" s="308"/>
      <c r="DU26" s="308"/>
      <c r="DV26" s="308"/>
      <c r="DW26" s="308"/>
      <c r="DX26" s="308"/>
      <c r="DY26" s="308"/>
      <c r="DZ26" s="308"/>
      <c r="EA26" s="308"/>
      <c r="EB26" s="308"/>
      <c r="EC26" s="308"/>
      <c r="ED26" s="308"/>
      <c r="EE26" s="308"/>
      <c r="EF26" s="308"/>
      <c r="EG26" s="308"/>
      <c r="EH26" s="308"/>
      <c r="EI26" s="308"/>
      <c r="EJ26" s="308"/>
      <c r="EK26" s="308"/>
      <c r="EL26" s="308"/>
      <c r="EM26" s="308"/>
      <c r="EN26" s="308"/>
      <c r="EO26" s="308"/>
      <c r="EP26" s="308"/>
      <c r="EQ26" s="308"/>
      <c r="ER26" s="308"/>
      <c r="ES26" s="308"/>
      <c r="ET26" s="308"/>
      <c r="EU26" s="308"/>
      <c r="EV26" s="308"/>
      <c r="EW26" s="308"/>
      <c r="EX26" s="308"/>
      <c r="EY26" s="308"/>
      <c r="EZ26" s="308"/>
      <c r="FA26" s="308"/>
      <c r="FB26" s="308"/>
      <c r="FC26" s="308"/>
      <c r="FD26" s="308"/>
      <c r="FE26" s="308"/>
      <c r="FF26" s="308"/>
      <c r="FG26" s="308"/>
      <c r="FH26" s="308"/>
      <c r="FI26" s="308"/>
      <c r="FJ26" s="308"/>
      <c r="FK26" s="308"/>
      <c r="FL26" s="308"/>
      <c r="FM26" s="308"/>
      <c r="FN26" s="308"/>
      <c r="FO26" s="308"/>
      <c r="FP26" s="308"/>
      <c r="FQ26" s="308"/>
      <c r="FR26" s="308"/>
      <c r="FS26" s="308"/>
      <c r="FT26" s="308"/>
      <c r="FU26" s="308"/>
      <c r="FV26" s="308"/>
      <c r="FW26" s="308"/>
      <c r="FX26" s="308"/>
      <c r="FY26" s="308"/>
      <c r="FZ26" s="308"/>
      <c r="GA26" s="308"/>
      <c r="GB26" s="308"/>
      <c r="GC26" s="308"/>
      <c r="GD26" s="308"/>
      <c r="GE26" s="308"/>
      <c r="GF26" s="308"/>
      <c r="GG26" s="308"/>
      <c r="GH26" s="308"/>
      <c r="GI26" s="308"/>
      <c r="GJ26" s="308"/>
      <c r="GK26" s="308"/>
      <c r="GL26" s="308"/>
      <c r="GM26" s="308"/>
      <c r="GN26" s="308"/>
      <c r="GO26" s="308"/>
      <c r="GP26" s="308"/>
      <c r="GQ26" s="308"/>
      <c r="GR26" s="308"/>
      <c r="GS26" s="308"/>
      <c r="GT26" s="308"/>
      <c r="GU26" s="308"/>
      <c r="GV26" s="308"/>
      <c r="GW26" s="308"/>
      <c r="GX26" s="308"/>
      <c r="GY26" s="308"/>
      <c r="GZ26" s="308"/>
      <c r="HA26" s="308"/>
      <c r="HB26" s="308"/>
      <c r="HC26" s="308"/>
      <c r="HD26" s="308"/>
      <c r="HE26" s="308"/>
      <c r="HF26" s="308"/>
      <c r="HG26" s="308"/>
      <c r="HH26" s="308"/>
      <c r="HI26" s="308"/>
      <c r="HJ26" s="308"/>
      <c r="HK26" s="308"/>
      <c r="HL26" s="308"/>
      <c r="HM26" s="308"/>
      <c r="HN26" s="308"/>
      <c r="HO26" s="308"/>
      <c r="HP26" s="308"/>
      <c r="HQ26" s="308"/>
      <c r="HR26" s="308"/>
      <c r="HS26" s="308"/>
      <c r="HT26" s="308"/>
      <c r="HU26" s="308"/>
      <c r="HV26" s="308"/>
      <c r="HW26" s="308"/>
      <c r="HX26" s="308"/>
      <c r="HY26" s="308"/>
      <c r="HZ26" s="308"/>
      <c r="IA26" s="308"/>
      <c r="IB26" s="308"/>
      <c r="IC26" s="308"/>
      <c r="ID26" s="308"/>
      <c r="IE26" s="308"/>
      <c r="IF26" s="308"/>
      <c r="IG26" s="308"/>
      <c r="IH26" s="308"/>
      <c r="II26" s="308"/>
      <c r="IJ26" s="308"/>
      <c r="IK26" s="308"/>
      <c r="IL26" s="308"/>
      <c r="IM26" s="308"/>
      <c r="IN26" s="308"/>
      <c r="IO26" s="308"/>
      <c r="IP26" s="308"/>
      <c r="IQ26" s="308"/>
      <c r="IR26" s="308"/>
      <c r="IS26" s="308"/>
      <c r="IT26" s="308"/>
      <c r="IU26" s="308"/>
      <c r="IV26" s="308"/>
      <c r="IW26" s="308"/>
      <c r="IX26" s="308"/>
      <c r="IY26" s="308"/>
      <c r="IZ26" s="308"/>
      <c r="JA26" s="308"/>
      <c r="JB26" s="308"/>
      <c r="JC26" s="308"/>
      <c r="JD26" s="308"/>
      <c r="JE26" s="308"/>
      <c r="JF26" s="308"/>
      <c r="JG26" s="308"/>
      <c r="JH26" s="308"/>
      <c r="JI26" s="308"/>
      <c r="JJ26" s="308"/>
      <c r="JK26" s="308"/>
      <c r="JL26" s="308"/>
      <c r="JM26" s="308"/>
      <c r="JN26" s="308"/>
      <c r="JO26" s="308"/>
      <c r="JP26" s="308"/>
      <c r="JQ26" s="308"/>
      <c r="JR26" s="308"/>
      <c r="JS26" s="308"/>
      <c r="JT26" s="308"/>
      <c r="JU26" s="308"/>
      <c r="JV26" s="308"/>
      <c r="JW26" s="308"/>
      <c r="JX26" s="308"/>
      <c r="JY26" s="308"/>
      <c r="JZ26" s="308"/>
      <c r="KA26" s="308"/>
      <c r="KB26" s="308"/>
      <c r="KC26" s="308"/>
      <c r="KD26" s="308"/>
      <c r="KE26" s="308"/>
      <c r="KF26" s="308"/>
      <c r="KG26" s="308"/>
      <c r="KH26" s="308"/>
      <c r="KI26" s="308"/>
      <c r="KJ26" s="308"/>
      <c r="KK26" s="308"/>
      <c r="KL26" s="308"/>
      <c r="KM26" s="308"/>
      <c r="KN26" s="308"/>
      <c r="KO26" s="308"/>
      <c r="KP26" s="308"/>
      <c r="KQ26" s="308"/>
      <c r="KR26" s="308"/>
      <c r="KS26" s="308"/>
      <c r="KT26" s="308"/>
      <c r="KU26" s="308"/>
      <c r="KV26" s="308"/>
      <c r="KW26" s="308"/>
      <c r="KX26" s="308"/>
      <c r="KY26" s="308"/>
      <c r="KZ26" s="308"/>
      <c r="LA26" s="308"/>
      <c r="LB26" s="308"/>
      <c r="LC26" s="308"/>
      <c r="LD26" s="308"/>
      <c r="LE26" s="308"/>
      <c r="LF26" s="308"/>
      <c r="LG26" s="308"/>
      <c r="LH26" s="308"/>
      <c r="LI26" s="308"/>
      <c r="LJ26" s="308"/>
      <c r="LK26" s="308"/>
      <c r="LL26" s="308"/>
      <c r="LM26" s="308"/>
      <c r="LN26" s="308"/>
      <c r="LO26" s="308"/>
      <c r="LP26" s="308"/>
      <c r="LQ26" s="308"/>
      <c r="LR26" s="308"/>
      <c r="LS26" s="308"/>
      <c r="LT26" s="308"/>
      <c r="LU26" s="308"/>
      <c r="LV26" s="308"/>
      <c r="LW26" s="308"/>
      <c r="LX26" s="308"/>
      <c r="LY26" s="308"/>
      <c r="LZ26" s="308"/>
      <c r="MA26" s="308"/>
      <c r="MB26" s="308"/>
      <c r="MC26" s="308"/>
      <c r="MD26" s="308"/>
      <c r="ME26" s="308"/>
      <c r="MF26" s="308"/>
      <c r="MG26" s="308"/>
      <c r="MH26" s="308"/>
      <c r="MI26" s="308"/>
      <c r="MJ26" s="308"/>
      <c r="MK26" s="308"/>
      <c r="ML26" s="308"/>
      <c r="MM26" s="308"/>
      <c r="MN26" s="308"/>
      <c r="MO26" s="308"/>
      <c r="MP26" s="308"/>
      <c r="MQ26" s="308"/>
      <c r="MR26" s="308"/>
      <c r="MS26" s="308"/>
      <c r="MT26" s="308"/>
      <c r="MU26" s="308"/>
      <c r="MV26" s="308"/>
      <c r="MW26" s="308"/>
      <c r="MX26" s="308"/>
      <c r="MY26" s="308"/>
      <c r="MZ26" s="308"/>
      <c r="NA26" s="308"/>
      <c r="NB26" s="308"/>
      <c r="NC26" s="308"/>
      <c r="ND26" s="308"/>
      <c r="NE26" s="308"/>
      <c r="NF26" s="308"/>
      <c r="NG26" s="308"/>
      <c r="NH26" s="308"/>
      <c r="NI26" s="308"/>
      <c r="NJ26" s="308"/>
      <c r="NK26" s="308"/>
      <c r="NL26" s="308"/>
      <c r="NM26" s="308"/>
      <c r="NN26" s="308"/>
      <c r="NO26" s="308"/>
      <c r="NP26" s="308"/>
      <c r="NQ26" s="308"/>
      <c r="NR26" s="308"/>
      <c r="NS26" s="308"/>
      <c r="NT26" s="308"/>
      <c r="NU26" s="308"/>
      <c r="NV26" s="308"/>
      <c r="NW26" s="308"/>
      <c r="NX26" s="308"/>
      <c r="NY26" s="308"/>
      <c r="NZ26" s="308"/>
      <c r="OA26" s="308"/>
      <c r="OB26" s="308"/>
      <c r="OC26" s="308"/>
      <c r="OD26" s="308"/>
      <c r="OE26" s="308"/>
      <c r="OF26" s="308"/>
      <c r="OG26" s="308"/>
      <c r="OH26" s="308"/>
      <c r="OI26" s="308"/>
      <c r="OJ26" s="308"/>
      <c r="OK26" s="308"/>
      <c r="OL26" s="308"/>
      <c r="OM26" s="308"/>
      <c r="ON26" s="308"/>
      <c r="OO26" s="308"/>
      <c r="OP26" s="308"/>
      <c r="OQ26" s="308"/>
      <c r="OR26" s="308"/>
      <c r="OS26" s="308"/>
      <c r="OT26" s="308"/>
      <c r="OU26" s="308"/>
      <c r="OV26" s="308"/>
      <c r="OW26" s="308"/>
      <c r="OX26" s="308"/>
      <c r="OY26" s="308"/>
      <c r="OZ26" s="308"/>
      <c r="PA26" s="308"/>
      <c r="PB26" s="308"/>
      <c r="PC26" s="308"/>
      <c r="PD26" s="308"/>
      <c r="PE26" s="308"/>
      <c r="PF26" s="308"/>
      <c r="PG26" s="308"/>
      <c r="PH26" s="308"/>
      <c r="PI26" s="308"/>
      <c r="PJ26" s="308"/>
      <c r="PK26" s="308"/>
      <c r="PL26" s="308"/>
      <c r="PM26" s="308"/>
      <c r="PN26" s="308"/>
      <c r="PO26" s="308"/>
      <c r="PP26" s="308"/>
      <c r="PQ26" s="308"/>
      <c r="PR26" s="308"/>
      <c r="PS26" s="308"/>
      <c r="PT26" s="308"/>
      <c r="PU26" s="308"/>
      <c r="PV26" s="308"/>
      <c r="PW26" s="308"/>
      <c r="PX26" s="308"/>
      <c r="PY26" s="308"/>
      <c r="PZ26" s="308"/>
      <c r="QA26" s="308"/>
      <c r="QB26" s="308"/>
      <c r="QC26" s="308"/>
      <c r="QD26" s="308"/>
      <c r="QE26" s="308"/>
      <c r="QF26" s="308"/>
      <c r="QG26" s="308"/>
      <c r="QH26" s="308"/>
      <c r="QI26" s="308"/>
      <c r="QJ26" s="308"/>
      <c r="QK26" s="308"/>
      <c r="QL26" s="308"/>
      <c r="QM26" s="308"/>
      <c r="QN26" s="308"/>
      <c r="QO26" s="308"/>
      <c r="QP26" s="308"/>
      <c r="QQ26" s="308"/>
      <c r="QR26" s="308"/>
      <c r="QS26" s="308"/>
      <c r="QT26" s="308"/>
      <c r="QU26" s="308"/>
      <c r="QV26" s="308"/>
      <c r="QW26" s="308"/>
      <c r="QX26" s="308"/>
      <c r="QY26" s="308"/>
      <c r="QZ26" s="308"/>
      <c r="RA26" s="308"/>
      <c r="RB26" s="308"/>
      <c r="RC26" s="308"/>
      <c r="RD26" s="308"/>
      <c r="RE26" s="308"/>
      <c r="RF26" s="308"/>
      <c r="RG26" s="308"/>
      <c r="RH26" s="308"/>
      <c r="RI26" s="308"/>
      <c r="RJ26" s="308"/>
      <c r="RK26" s="308"/>
      <c r="RL26" s="308"/>
      <c r="RM26" s="308"/>
      <c r="RN26" s="308"/>
      <c r="RO26" s="308"/>
      <c r="RP26" s="308"/>
      <c r="RQ26" s="308"/>
      <c r="RR26" s="308"/>
      <c r="RS26" s="308"/>
      <c r="RT26" s="308"/>
      <c r="RU26" s="308"/>
      <c r="RV26" s="308"/>
      <c r="RW26" s="308"/>
      <c r="RX26" s="308"/>
      <c r="RY26" s="308"/>
      <c r="RZ26" s="308"/>
      <c r="SA26" s="308"/>
      <c r="SB26" s="308"/>
      <c r="SC26" s="308"/>
      <c r="SD26" s="308"/>
      <c r="SE26" s="308"/>
      <c r="SF26" s="308"/>
      <c r="SG26" s="308"/>
      <c r="SH26" s="308"/>
      <c r="SI26" s="308"/>
      <c r="SJ26" s="308"/>
      <c r="SK26" s="308"/>
      <c r="SL26" s="308"/>
      <c r="SM26" s="308"/>
      <c r="SN26" s="308"/>
      <c r="SO26" s="308"/>
      <c r="SP26" s="308"/>
      <c r="SQ26" s="308"/>
      <c r="SR26" s="308"/>
      <c r="SS26" s="308"/>
      <c r="ST26" s="308"/>
      <c r="SU26" s="308"/>
      <c r="SV26" s="308"/>
      <c r="SW26" s="308"/>
      <c r="SX26" s="308"/>
      <c r="SY26" s="308"/>
      <c r="SZ26" s="308"/>
      <c r="TA26" s="308"/>
      <c r="TB26" s="308"/>
      <c r="TC26" s="308"/>
      <c r="TD26" s="308"/>
      <c r="TE26" s="308"/>
      <c r="TF26" s="308"/>
      <c r="TG26" s="308"/>
      <c r="TH26" s="308"/>
      <c r="TI26" s="308"/>
      <c r="TJ26" s="308"/>
      <c r="TK26" s="308"/>
      <c r="TL26" s="308"/>
      <c r="TM26" s="308"/>
      <c r="TN26" s="308"/>
      <c r="TO26" s="308"/>
      <c r="TP26" s="308"/>
      <c r="TQ26" s="308"/>
      <c r="TR26" s="308"/>
      <c r="TS26" s="308"/>
      <c r="TT26" s="308"/>
      <c r="TU26" s="308"/>
      <c r="TV26" s="308"/>
      <c r="TW26" s="308"/>
      <c r="TX26" s="308"/>
      <c r="TY26" s="308"/>
      <c r="TZ26" s="308"/>
      <c r="UA26" s="308"/>
      <c r="UB26" s="308"/>
      <c r="UC26" s="308"/>
      <c r="UD26" s="308"/>
      <c r="UE26" s="308"/>
      <c r="UF26" s="308"/>
      <c r="UG26" s="308"/>
      <c r="UH26" s="308"/>
      <c r="UI26" s="308"/>
      <c r="UJ26" s="308"/>
      <c r="UK26" s="308"/>
      <c r="UL26" s="308"/>
      <c r="UM26" s="308"/>
      <c r="UN26" s="308"/>
      <c r="UO26" s="308"/>
      <c r="UP26" s="308"/>
      <c r="UQ26" s="308"/>
      <c r="UR26" s="308"/>
      <c r="US26" s="308"/>
      <c r="UT26" s="308"/>
      <c r="UU26" s="308"/>
      <c r="UV26" s="308"/>
      <c r="UW26" s="308"/>
      <c r="UX26" s="308"/>
      <c r="UY26" s="308"/>
      <c r="UZ26" s="308"/>
      <c r="VA26" s="308"/>
      <c r="VB26" s="308"/>
      <c r="VC26" s="308"/>
      <c r="VD26" s="308"/>
      <c r="VE26" s="308"/>
      <c r="VF26" s="308"/>
      <c r="VG26" s="308"/>
      <c r="VH26" s="308"/>
      <c r="VI26" s="308"/>
      <c r="VJ26" s="308"/>
      <c r="VK26" s="308"/>
      <c r="VL26" s="308"/>
      <c r="VM26" s="308"/>
      <c r="VN26" s="308"/>
      <c r="VO26" s="308"/>
      <c r="VP26" s="308"/>
      <c r="VQ26" s="308"/>
      <c r="VR26" s="308"/>
      <c r="VS26" s="308"/>
      <c r="VT26" s="308"/>
      <c r="VU26" s="308"/>
      <c r="VV26" s="308"/>
      <c r="VW26" s="308"/>
      <c r="VX26" s="308"/>
      <c r="VY26" s="308"/>
      <c r="VZ26" s="308"/>
      <c r="WA26" s="308"/>
      <c r="WB26" s="308"/>
      <c r="WC26" s="308"/>
      <c r="WD26" s="308"/>
      <c r="WE26" s="308"/>
      <c r="WF26" s="308"/>
      <c r="WG26" s="308"/>
      <c r="WH26" s="308"/>
      <c r="WI26" s="308"/>
      <c r="WJ26" s="308"/>
      <c r="WK26" s="308"/>
      <c r="WL26" s="308"/>
      <c r="WM26" s="308"/>
      <c r="WN26" s="308"/>
      <c r="WO26" s="308"/>
      <c r="WP26" s="308"/>
      <c r="WQ26" s="308"/>
      <c r="WR26" s="308"/>
      <c r="WS26" s="308"/>
      <c r="WT26" s="308"/>
      <c r="WU26" s="308"/>
      <c r="WV26" s="308"/>
      <c r="WW26" s="308"/>
      <c r="WX26" s="308"/>
      <c r="WY26" s="308"/>
      <c r="WZ26" s="308"/>
      <c r="XA26" s="308"/>
      <c r="XB26" s="308"/>
      <c r="XC26" s="308"/>
      <c r="XD26" s="308"/>
      <c r="XE26" s="308"/>
      <c r="XF26" s="308"/>
      <c r="XG26" s="308"/>
      <c r="XH26" s="308"/>
      <c r="XI26" s="308"/>
      <c r="XJ26" s="308"/>
      <c r="XK26" s="308"/>
      <c r="XL26" s="308"/>
      <c r="XM26" s="308"/>
      <c r="XN26" s="308"/>
      <c r="XO26" s="308"/>
      <c r="XP26" s="308"/>
      <c r="XQ26" s="308"/>
      <c r="XR26" s="308"/>
      <c r="XS26" s="308"/>
      <c r="XT26" s="308"/>
      <c r="XU26" s="308"/>
      <c r="XV26" s="308"/>
      <c r="XW26" s="308"/>
      <c r="XX26" s="308"/>
      <c r="XY26" s="308"/>
      <c r="XZ26" s="308"/>
      <c r="YA26" s="308"/>
      <c r="YB26" s="308"/>
      <c r="YC26" s="308"/>
      <c r="YD26" s="308"/>
      <c r="YE26" s="308"/>
      <c r="YF26" s="308"/>
      <c r="YG26" s="308"/>
      <c r="YH26" s="308"/>
      <c r="YI26" s="308"/>
      <c r="YJ26" s="308"/>
      <c r="YK26" s="308"/>
      <c r="YL26" s="308"/>
      <c r="YM26" s="308"/>
      <c r="YN26" s="308"/>
      <c r="YO26" s="308"/>
      <c r="YP26" s="308"/>
      <c r="YQ26" s="308"/>
      <c r="YR26" s="308"/>
      <c r="YS26" s="308"/>
      <c r="YT26" s="308"/>
      <c r="YU26" s="308"/>
      <c r="YV26" s="308"/>
      <c r="YW26" s="308"/>
      <c r="YX26" s="308"/>
      <c r="YY26" s="308"/>
      <c r="YZ26" s="308"/>
      <c r="ZA26" s="308"/>
      <c r="ZB26" s="308"/>
      <c r="ZC26" s="308"/>
      <c r="ZD26" s="308"/>
      <c r="ZE26" s="308"/>
      <c r="ZF26" s="308"/>
      <c r="ZG26" s="308"/>
      <c r="ZH26" s="308"/>
      <c r="ZI26" s="308"/>
      <c r="ZJ26" s="308"/>
      <c r="ZK26" s="308"/>
      <c r="ZL26" s="308"/>
      <c r="ZM26" s="308"/>
      <c r="ZN26" s="308"/>
      <c r="ZO26" s="308"/>
      <c r="ZP26" s="308"/>
      <c r="ZQ26" s="308"/>
      <c r="ZR26" s="308"/>
      <c r="ZS26" s="308"/>
      <c r="ZT26" s="308"/>
      <c r="ZU26" s="308"/>
      <c r="ZV26" s="308"/>
      <c r="ZW26" s="308"/>
      <c r="ZX26" s="308"/>
      <c r="ZY26" s="308"/>
      <c r="ZZ26" s="308"/>
      <c r="AAA26" s="308"/>
      <c r="AAB26" s="308"/>
      <c r="AAC26" s="308"/>
      <c r="AAD26" s="308"/>
      <c r="AAE26" s="308"/>
      <c r="AAF26" s="308"/>
      <c r="AAG26" s="308"/>
      <c r="AAH26" s="308"/>
      <c r="AAI26" s="308"/>
      <c r="AAJ26" s="308"/>
      <c r="AAK26" s="308"/>
      <c r="AAL26" s="308"/>
      <c r="AAM26" s="308"/>
      <c r="AAN26" s="308"/>
      <c r="AAO26" s="308"/>
      <c r="AAP26" s="308"/>
      <c r="AAQ26" s="308"/>
      <c r="AAR26" s="308"/>
      <c r="AAS26" s="308"/>
      <c r="AAT26" s="308"/>
      <c r="AAU26" s="308"/>
      <c r="AAV26" s="308"/>
      <c r="AAW26" s="308"/>
      <c r="AAX26" s="308"/>
      <c r="AAY26" s="308"/>
      <c r="AAZ26" s="308"/>
      <c r="ABA26" s="308"/>
      <c r="ABB26" s="308"/>
      <c r="ABC26" s="308"/>
      <c r="ABD26" s="308"/>
      <c r="ABE26" s="308"/>
      <c r="ABF26" s="308"/>
      <c r="ABG26" s="308"/>
      <c r="ABH26" s="308"/>
      <c r="ABI26" s="308"/>
      <c r="ABJ26" s="308"/>
      <c r="ABK26" s="308"/>
      <c r="ABL26" s="308"/>
      <c r="ABM26" s="308"/>
      <c r="ABN26" s="308"/>
      <c r="ABO26" s="308"/>
      <c r="ABP26" s="308"/>
      <c r="ABQ26" s="308"/>
      <c r="ABR26" s="308"/>
      <c r="ABS26" s="308"/>
      <c r="ABT26" s="308"/>
      <c r="ABU26" s="308"/>
      <c r="ABV26" s="308"/>
      <c r="ABW26" s="308"/>
      <c r="ABX26" s="308"/>
      <c r="ABY26" s="308"/>
      <c r="ABZ26" s="308"/>
      <c r="ACA26" s="308"/>
      <c r="ACB26" s="308"/>
      <c r="ACC26" s="308"/>
      <c r="ACD26" s="308"/>
      <c r="ACE26" s="308"/>
      <c r="ACF26" s="308"/>
      <c r="ACG26" s="308"/>
      <c r="ACH26" s="308"/>
      <c r="ACI26" s="308"/>
      <c r="ACJ26" s="308"/>
      <c r="ACK26" s="308"/>
      <c r="ACL26" s="308"/>
      <c r="ACM26" s="308"/>
      <c r="ACN26" s="308"/>
      <c r="ACO26" s="308"/>
      <c r="ACP26" s="308"/>
      <c r="ACQ26" s="308"/>
      <c r="ACR26" s="308"/>
      <c r="ACS26" s="308"/>
      <c r="ACT26" s="308"/>
      <c r="ACU26" s="308"/>
      <c r="ACV26" s="308"/>
      <c r="ACW26" s="308"/>
      <c r="ACX26" s="308"/>
      <c r="ACY26" s="308"/>
      <c r="ACZ26" s="308"/>
      <c r="ADA26" s="308"/>
      <c r="ADB26" s="308"/>
      <c r="ADC26" s="308"/>
      <c r="ADD26" s="308"/>
      <c r="ADE26" s="308"/>
      <c r="ADF26" s="308"/>
      <c r="ADG26" s="308"/>
      <c r="ADH26" s="308"/>
      <c r="ADI26" s="308"/>
      <c r="ADJ26" s="308"/>
      <c r="ADK26" s="308"/>
      <c r="ADL26" s="308"/>
      <c r="ADM26" s="308"/>
      <c r="ADN26" s="308"/>
      <c r="ADO26" s="308"/>
      <c r="ADP26" s="308"/>
      <c r="ADQ26" s="308"/>
      <c r="ADR26" s="308"/>
      <c r="ADS26" s="308"/>
      <c r="ADT26" s="308"/>
      <c r="ADU26" s="308"/>
      <c r="ADV26" s="308"/>
      <c r="ADW26" s="308"/>
      <c r="ADX26" s="308"/>
      <c r="ADY26" s="308"/>
      <c r="ADZ26" s="308"/>
      <c r="AEA26" s="308"/>
      <c r="AEB26" s="308"/>
      <c r="AEC26" s="308"/>
      <c r="AED26" s="308"/>
      <c r="AEE26" s="308"/>
      <c r="AEF26" s="308"/>
      <c r="AEG26" s="308"/>
      <c r="AEH26" s="308"/>
      <c r="AEI26" s="308"/>
      <c r="AEJ26" s="308"/>
      <c r="AEK26" s="308"/>
      <c r="AEL26" s="308"/>
      <c r="AEM26" s="308"/>
      <c r="AEN26" s="308"/>
      <c r="AEO26" s="308"/>
      <c r="AEP26" s="308"/>
      <c r="AEQ26" s="308"/>
      <c r="AER26" s="308"/>
      <c r="AES26" s="308"/>
      <c r="AET26" s="308"/>
      <c r="AEU26" s="308"/>
      <c r="AEV26" s="308"/>
      <c r="AEW26" s="308"/>
      <c r="AEX26" s="308"/>
      <c r="AEY26" s="308"/>
      <c r="AEZ26" s="308"/>
      <c r="AFA26" s="308"/>
      <c r="AFB26" s="308"/>
      <c r="AFC26" s="308"/>
      <c r="AFD26" s="308"/>
      <c r="AFE26" s="308"/>
      <c r="AFF26" s="308"/>
      <c r="AFG26" s="308"/>
      <c r="AFH26" s="308"/>
      <c r="AFI26" s="308"/>
      <c r="AFJ26" s="308"/>
      <c r="AFK26" s="308"/>
      <c r="AFL26" s="308"/>
      <c r="AFM26" s="308"/>
      <c r="AFN26" s="308"/>
      <c r="AFO26" s="308"/>
      <c r="AFP26" s="308"/>
      <c r="AFQ26" s="308"/>
      <c r="AFR26" s="308"/>
      <c r="AFS26" s="308"/>
      <c r="AFT26" s="308"/>
      <c r="AFU26" s="308"/>
      <c r="AFV26" s="308"/>
      <c r="AFW26" s="308"/>
      <c r="AFX26" s="308"/>
      <c r="AFY26" s="308"/>
      <c r="AFZ26" s="308"/>
      <c r="AGA26" s="308"/>
      <c r="AGB26" s="308"/>
      <c r="AGC26" s="308"/>
      <c r="AGD26" s="308"/>
      <c r="AGE26" s="308"/>
      <c r="AGF26" s="308"/>
      <c r="AGG26" s="308"/>
      <c r="AGH26" s="308"/>
      <c r="AGI26" s="308"/>
      <c r="AGJ26" s="308"/>
      <c r="AGK26" s="308"/>
      <c r="AGL26" s="308"/>
      <c r="AGM26" s="308"/>
      <c r="AGN26" s="308"/>
      <c r="AGO26" s="308"/>
      <c r="AGP26" s="308"/>
      <c r="AGQ26" s="308"/>
      <c r="AGR26" s="308"/>
      <c r="AGS26" s="308"/>
      <c r="AGT26" s="308"/>
      <c r="AGU26" s="308"/>
      <c r="AGV26" s="308"/>
      <c r="AGW26" s="308"/>
      <c r="AGX26" s="308"/>
      <c r="AGY26" s="308"/>
      <c r="AGZ26" s="308"/>
      <c r="AHA26" s="308"/>
      <c r="AHB26" s="308"/>
      <c r="AHC26" s="308"/>
      <c r="AHD26" s="308"/>
      <c r="AHE26" s="308"/>
      <c r="AHF26" s="308"/>
      <c r="AHG26" s="308"/>
      <c r="AHH26" s="308"/>
      <c r="AHI26" s="308"/>
      <c r="AHJ26" s="308"/>
      <c r="AHK26" s="308"/>
      <c r="AHL26" s="308"/>
      <c r="AHM26" s="308"/>
      <c r="AHN26" s="308"/>
      <c r="AHO26" s="308"/>
      <c r="AHP26" s="308"/>
      <c r="AHQ26" s="308"/>
      <c r="AHR26" s="308"/>
      <c r="AHS26" s="308"/>
      <c r="AHT26" s="308"/>
      <c r="AHU26" s="308"/>
      <c r="AHV26" s="308"/>
      <c r="AHW26" s="308"/>
      <c r="AHX26" s="308"/>
      <c r="AHY26" s="308"/>
      <c r="AHZ26" s="308"/>
      <c r="AIA26" s="308"/>
      <c r="AIB26" s="308"/>
      <c r="AIC26" s="308"/>
      <c r="AID26" s="308"/>
      <c r="AIE26" s="308"/>
      <c r="AIF26" s="308"/>
      <c r="AIG26" s="308"/>
      <c r="AIH26" s="308"/>
      <c r="AII26" s="308"/>
      <c r="AIJ26" s="308"/>
      <c r="AIK26" s="308"/>
      <c r="AIL26" s="308"/>
      <c r="AIM26" s="308"/>
      <c r="AIN26" s="308"/>
      <c r="AIO26" s="308"/>
      <c r="AIP26" s="308"/>
      <c r="AIQ26" s="308"/>
      <c r="AIR26" s="308"/>
      <c r="AIS26" s="308"/>
      <c r="AIT26" s="308"/>
      <c r="AIU26" s="308"/>
      <c r="AIV26" s="308"/>
      <c r="AIW26" s="308"/>
      <c r="AIX26" s="308"/>
      <c r="AIY26" s="308"/>
      <c r="AIZ26" s="308"/>
      <c r="AJA26" s="308"/>
      <c r="AJB26" s="308"/>
      <c r="AJC26" s="308"/>
      <c r="AJD26" s="308"/>
      <c r="AJE26" s="308"/>
      <c r="AJF26" s="308"/>
      <c r="AJG26" s="308"/>
      <c r="AJH26" s="308"/>
      <c r="AJI26" s="308"/>
      <c r="AJJ26" s="308"/>
      <c r="AJK26" s="308"/>
      <c r="AJL26" s="308"/>
      <c r="AJM26" s="308"/>
      <c r="AJN26" s="308"/>
      <c r="AJO26" s="308"/>
      <c r="AJP26" s="308"/>
      <c r="AJQ26" s="308"/>
      <c r="AJR26" s="308"/>
      <c r="AJS26" s="308"/>
      <c r="AJT26" s="308"/>
      <c r="AJU26" s="308"/>
      <c r="AJV26" s="308"/>
      <c r="AJW26" s="308"/>
      <c r="AJX26" s="308"/>
      <c r="AJY26" s="308"/>
      <c r="AJZ26" s="308"/>
      <c r="AKA26" s="308"/>
      <c r="AKB26" s="308"/>
      <c r="AKC26" s="308"/>
      <c r="AKD26" s="308"/>
      <c r="AKE26" s="308"/>
      <c r="AKF26" s="308"/>
      <c r="AKG26" s="308"/>
      <c r="AKH26" s="308"/>
      <c r="AKI26" s="308"/>
      <c r="AKJ26" s="308"/>
      <c r="AKK26" s="308"/>
      <c r="AKL26" s="308"/>
      <c r="AKM26" s="308"/>
      <c r="AKN26" s="308"/>
      <c r="AKO26" s="308"/>
      <c r="AKP26" s="308"/>
      <c r="AKQ26" s="308"/>
      <c r="AKR26" s="308"/>
      <c r="AKS26" s="308"/>
      <c r="AKT26" s="308"/>
      <c r="AKU26" s="308"/>
      <c r="AKV26" s="308"/>
      <c r="AKW26" s="308"/>
      <c r="AKX26" s="308"/>
      <c r="AKY26" s="308"/>
      <c r="AKZ26" s="308"/>
      <c r="ALA26" s="308"/>
      <c r="ALB26" s="308"/>
      <c r="ALC26" s="308"/>
      <c r="ALD26" s="308"/>
      <c r="ALE26" s="308"/>
      <c r="ALF26" s="308"/>
      <c r="ALG26" s="308"/>
      <c r="ALH26" s="308"/>
      <c r="ALI26" s="308"/>
      <c r="ALJ26" s="308"/>
      <c r="ALK26" s="308"/>
      <c r="ALL26" s="308"/>
      <c r="ALM26" s="308"/>
      <c r="ALN26" s="308"/>
      <c r="ALO26" s="308"/>
      <c r="ALP26" s="308"/>
      <c r="ALQ26" s="308"/>
      <c r="ALR26" s="308"/>
      <c r="ALS26" s="308"/>
      <c r="ALT26" s="308"/>
      <c r="ALU26" s="308"/>
      <c r="ALV26" s="308"/>
      <c r="ALW26" s="308"/>
      <c r="ALX26" s="308"/>
      <c r="ALY26" s="308"/>
      <c r="ALZ26" s="308"/>
      <c r="AMA26" s="308"/>
      <c r="AMB26" s="308"/>
      <c r="AMC26" s="308"/>
      <c r="AMD26" s="308"/>
      <c r="AME26" s="308"/>
      <c r="AMF26" s="308"/>
      <c r="AMG26" s="308"/>
      <c r="AMH26" s="308"/>
      <c r="AMI26" s="308"/>
      <c r="AMJ26" s="308"/>
      <c r="AMK26" s="308"/>
      <c r="AML26" s="308"/>
      <c r="AMM26" s="308"/>
      <c r="AMN26" s="308"/>
      <c r="AMO26" s="308"/>
      <c r="AMP26" s="308"/>
      <c r="AMQ26" s="308"/>
      <c r="AMR26" s="308"/>
      <c r="AMS26" s="308"/>
      <c r="AMT26" s="308"/>
      <c r="AMU26" s="308"/>
      <c r="AMV26" s="308"/>
      <c r="AMW26" s="308"/>
      <c r="AMX26" s="308"/>
      <c r="AMY26" s="308"/>
      <c r="AMZ26" s="308"/>
      <c r="ANA26" s="308"/>
      <c r="ANB26" s="308"/>
      <c r="ANC26" s="308"/>
      <c r="AND26" s="308"/>
      <c r="ANE26" s="308"/>
      <c r="ANF26" s="308"/>
      <c r="ANG26" s="308"/>
      <c r="ANH26" s="308"/>
      <c r="ANI26" s="308"/>
      <c r="ANJ26" s="308"/>
      <c r="ANK26" s="308"/>
      <c r="ANL26" s="308"/>
      <c r="ANM26" s="308"/>
      <c r="ANN26" s="308"/>
      <c r="ANO26" s="308"/>
      <c r="ANP26" s="308"/>
      <c r="ANQ26" s="308"/>
      <c r="ANR26" s="308"/>
      <c r="ANS26" s="308"/>
      <c r="ANT26" s="308"/>
      <c r="ANU26" s="308"/>
      <c r="ANV26" s="308"/>
      <c r="ANW26" s="308"/>
      <c r="ANX26" s="308"/>
      <c r="ANY26" s="308"/>
      <c r="ANZ26" s="308"/>
      <c r="AOA26" s="308"/>
      <c r="AOB26" s="308"/>
      <c r="AOC26" s="308"/>
      <c r="AOD26" s="308"/>
      <c r="AOE26" s="308"/>
      <c r="AOF26" s="308"/>
      <c r="AOG26" s="308"/>
      <c r="AOH26" s="308"/>
      <c r="AOI26" s="308"/>
      <c r="AOJ26" s="308"/>
      <c r="AOK26" s="308"/>
      <c r="AOL26" s="308"/>
      <c r="AOM26" s="308"/>
      <c r="AON26" s="308"/>
      <c r="AOO26" s="308"/>
      <c r="AOP26" s="308"/>
      <c r="AOQ26" s="308"/>
      <c r="AOR26" s="308"/>
      <c r="AOS26" s="308"/>
      <c r="AOT26" s="308"/>
      <c r="AOU26" s="308"/>
      <c r="AOV26" s="308"/>
      <c r="AOW26" s="308"/>
      <c r="AOX26" s="308"/>
      <c r="AOY26" s="308"/>
      <c r="AOZ26" s="308"/>
      <c r="APA26" s="308"/>
      <c r="APB26" s="308"/>
      <c r="APC26" s="308"/>
      <c r="APD26" s="308"/>
      <c r="APE26" s="308"/>
      <c r="APF26" s="308"/>
      <c r="APG26" s="308"/>
      <c r="APH26" s="308"/>
      <c r="API26" s="308"/>
      <c r="APJ26" s="308"/>
      <c r="APK26" s="308"/>
      <c r="APL26" s="308"/>
      <c r="APM26" s="308"/>
      <c r="APN26" s="308"/>
      <c r="APO26" s="308"/>
      <c r="APP26" s="308"/>
      <c r="APQ26" s="308"/>
      <c r="APR26" s="308"/>
      <c r="APS26" s="308"/>
      <c r="APT26" s="308"/>
      <c r="APU26" s="308"/>
      <c r="APV26" s="308"/>
      <c r="APW26" s="308"/>
      <c r="APX26" s="308"/>
      <c r="APY26" s="308"/>
      <c r="APZ26" s="308"/>
      <c r="AQA26" s="308"/>
      <c r="AQB26" s="308"/>
      <c r="AQC26" s="308"/>
      <c r="AQD26" s="308"/>
      <c r="AQE26" s="308"/>
      <c r="AQF26" s="308"/>
      <c r="AQG26" s="308"/>
      <c r="AQH26" s="308"/>
      <c r="AQI26" s="308"/>
      <c r="AQJ26" s="308"/>
      <c r="AQK26" s="308"/>
      <c r="AQL26" s="308"/>
      <c r="AQM26" s="308"/>
      <c r="AQN26" s="308"/>
      <c r="AQO26" s="308"/>
      <c r="AQP26" s="308"/>
      <c r="AQQ26" s="308"/>
      <c r="AQR26" s="308"/>
      <c r="AQS26" s="308"/>
      <c r="AQT26" s="308"/>
      <c r="AQU26" s="308"/>
      <c r="AQV26" s="308"/>
      <c r="AQW26" s="308"/>
      <c r="AQX26" s="308"/>
      <c r="AQY26" s="308"/>
      <c r="AQZ26" s="308"/>
      <c r="ARA26" s="308"/>
      <c r="ARB26" s="308"/>
      <c r="ARC26" s="308"/>
      <c r="ARD26" s="308"/>
      <c r="ARE26" s="308"/>
      <c r="ARF26" s="308"/>
      <c r="ARG26" s="308"/>
      <c r="ARH26" s="308"/>
      <c r="ARI26" s="308"/>
      <c r="ARJ26" s="308"/>
      <c r="ARK26" s="308"/>
      <c r="ARL26" s="308"/>
      <c r="ARM26" s="308"/>
      <c r="ARN26" s="308"/>
      <c r="ARO26" s="308"/>
      <c r="ARP26" s="308"/>
      <c r="ARQ26" s="308"/>
      <c r="ARR26" s="308"/>
      <c r="ARS26" s="308"/>
      <c r="ART26" s="308"/>
      <c r="ARU26" s="308"/>
      <c r="ARV26" s="308"/>
      <c r="ARW26" s="308"/>
      <c r="ARX26" s="308"/>
      <c r="ARY26" s="308"/>
      <c r="ARZ26" s="308"/>
      <c r="ASA26" s="308"/>
      <c r="ASB26" s="308"/>
      <c r="ASC26" s="308"/>
      <c r="ASD26" s="308"/>
      <c r="ASE26" s="308"/>
      <c r="ASF26" s="308"/>
      <c r="ASG26" s="308"/>
      <c r="ASH26" s="308"/>
      <c r="ASI26" s="308"/>
      <c r="ASJ26" s="308"/>
      <c r="ASK26" s="308"/>
      <c r="ASL26" s="308"/>
      <c r="ASM26" s="308"/>
      <c r="ASN26" s="308"/>
      <c r="ASO26" s="308"/>
      <c r="ASP26" s="308"/>
      <c r="ASQ26" s="308"/>
      <c r="ASR26" s="308"/>
      <c r="ASS26" s="308"/>
      <c r="AST26" s="308"/>
      <c r="ASU26" s="308"/>
      <c r="ASV26" s="308"/>
      <c r="ASW26" s="308"/>
      <c r="ASX26" s="308"/>
      <c r="ASY26" s="308"/>
      <c r="ASZ26" s="308"/>
      <c r="ATA26" s="308"/>
      <c r="ATB26" s="308"/>
      <c r="ATC26" s="308"/>
      <c r="ATD26" s="308"/>
      <c r="ATE26" s="308"/>
      <c r="ATF26" s="308"/>
      <c r="ATG26" s="308"/>
      <c r="ATH26" s="308"/>
      <c r="ATI26" s="308"/>
      <c r="ATJ26" s="308"/>
      <c r="ATK26" s="308"/>
      <c r="ATL26" s="308"/>
      <c r="ATM26" s="308"/>
      <c r="ATN26" s="308"/>
      <c r="ATO26" s="308"/>
      <c r="ATP26" s="308"/>
      <c r="ATQ26" s="308"/>
      <c r="ATR26" s="308"/>
      <c r="ATS26" s="308"/>
      <c r="ATT26" s="308"/>
      <c r="ATU26" s="308"/>
      <c r="ATV26" s="308"/>
      <c r="ATW26" s="308"/>
      <c r="ATX26" s="308"/>
      <c r="ATY26" s="308"/>
      <c r="ATZ26" s="308"/>
      <c r="AUA26" s="308"/>
      <c r="AUB26" s="308"/>
      <c r="AUC26" s="308"/>
      <c r="AUD26" s="308"/>
      <c r="AUE26" s="308"/>
      <c r="AUF26" s="308"/>
      <c r="AUG26" s="308"/>
      <c r="AUH26" s="308"/>
      <c r="AUI26" s="308"/>
      <c r="AUJ26" s="308"/>
      <c r="AUK26" s="308"/>
      <c r="AUL26" s="308"/>
      <c r="AUM26" s="308"/>
      <c r="AUN26" s="308"/>
      <c r="AUO26" s="308"/>
      <c r="AUP26" s="308"/>
      <c r="AUQ26" s="308"/>
      <c r="AUR26" s="308"/>
      <c r="AUS26" s="308"/>
      <c r="AUT26" s="308"/>
      <c r="AUU26" s="308"/>
      <c r="AUV26" s="308"/>
      <c r="AUW26" s="308"/>
      <c r="AUX26" s="308"/>
      <c r="AUY26" s="308"/>
      <c r="AUZ26" s="308"/>
      <c r="AVA26" s="308"/>
      <c r="AVB26" s="308"/>
      <c r="AVC26" s="308"/>
      <c r="AVD26" s="308"/>
      <c r="AVE26" s="308"/>
      <c r="AVF26" s="308"/>
      <c r="AVG26" s="308"/>
      <c r="AVH26" s="308"/>
      <c r="AVI26" s="308"/>
      <c r="AVJ26" s="308"/>
      <c r="AVK26" s="308"/>
      <c r="AVL26" s="308"/>
      <c r="AVM26" s="308"/>
      <c r="AVN26" s="308"/>
      <c r="AVO26" s="308"/>
      <c r="AVP26" s="308"/>
      <c r="AVQ26" s="308"/>
      <c r="AVR26" s="308"/>
      <c r="AVS26" s="308"/>
      <c r="AVT26" s="308"/>
      <c r="AVU26" s="308"/>
      <c r="AVV26" s="308"/>
      <c r="AVW26" s="308"/>
      <c r="AVX26" s="308"/>
      <c r="AVY26" s="308"/>
      <c r="AVZ26" s="308"/>
      <c r="AWA26" s="308"/>
      <c r="AWB26" s="308"/>
      <c r="AWC26" s="308"/>
      <c r="AWD26" s="308"/>
      <c r="AWE26" s="308"/>
      <c r="AWF26" s="308"/>
      <c r="AWG26" s="308"/>
      <c r="AWH26" s="308"/>
      <c r="AWI26" s="308"/>
      <c r="AWJ26" s="308"/>
      <c r="AWK26" s="308"/>
      <c r="AWL26" s="308"/>
      <c r="AWM26" s="308"/>
      <c r="AWN26" s="308"/>
      <c r="AWO26" s="308"/>
      <c r="AWP26" s="308"/>
      <c r="AWQ26" s="308"/>
      <c r="AWR26" s="308"/>
      <c r="AWS26" s="308"/>
      <c r="AWT26" s="308"/>
      <c r="AWU26" s="308"/>
      <c r="AWV26" s="308"/>
      <c r="AWW26" s="308"/>
      <c r="AWX26" s="308"/>
      <c r="AWY26" s="308"/>
      <c r="AWZ26" s="308"/>
      <c r="AXA26" s="308"/>
      <c r="AXB26" s="308"/>
      <c r="AXC26" s="308"/>
      <c r="AXD26" s="308"/>
      <c r="AXE26" s="308"/>
      <c r="AXF26" s="308"/>
      <c r="AXG26" s="308"/>
      <c r="AXH26" s="308"/>
      <c r="AXI26" s="308"/>
      <c r="AXJ26" s="308"/>
      <c r="AXK26" s="308"/>
      <c r="AXL26" s="308"/>
      <c r="AXM26" s="308"/>
      <c r="AXN26" s="308"/>
      <c r="AXO26" s="308"/>
      <c r="AXP26" s="308"/>
      <c r="AXQ26" s="308"/>
      <c r="AXR26" s="308"/>
      <c r="AXS26" s="308"/>
      <c r="AXT26" s="308"/>
      <c r="AXU26" s="308"/>
      <c r="AXV26" s="308"/>
      <c r="AXW26" s="308"/>
      <c r="AXX26" s="308"/>
      <c r="AXY26" s="308"/>
      <c r="AXZ26" s="308"/>
      <c r="AYA26" s="308"/>
      <c r="AYB26" s="308"/>
      <c r="AYC26" s="308"/>
      <c r="AYD26" s="308"/>
      <c r="AYE26" s="308"/>
      <c r="AYF26" s="308"/>
      <c r="AYG26" s="308"/>
      <c r="AYH26" s="308"/>
      <c r="AYI26" s="308"/>
      <c r="AYJ26" s="308"/>
      <c r="AYK26" s="308"/>
      <c r="AYL26" s="308"/>
      <c r="AYM26" s="308"/>
      <c r="AYN26" s="308"/>
      <c r="AYO26" s="308"/>
      <c r="AYP26" s="308"/>
      <c r="AYQ26" s="308"/>
      <c r="AYR26" s="308"/>
      <c r="AYS26" s="308"/>
      <c r="AYT26" s="308"/>
      <c r="AYU26" s="308"/>
      <c r="AYV26" s="308"/>
      <c r="AYW26" s="308"/>
      <c r="AYX26" s="308"/>
      <c r="AYY26" s="308"/>
      <c r="AYZ26" s="308"/>
      <c r="AZA26" s="308"/>
      <c r="AZB26" s="308"/>
      <c r="AZC26" s="308"/>
      <c r="AZD26" s="308"/>
      <c r="AZE26" s="308"/>
      <c r="AZF26" s="308"/>
      <c r="AZG26" s="308"/>
      <c r="AZH26" s="308"/>
      <c r="AZI26" s="308"/>
      <c r="AZJ26" s="308"/>
      <c r="AZK26" s="308"/>
      <c r="AZL26" s="308"/>
      <c r="AZM26" s="308"/>
      <c r="AZN26" s="308"/>
      <c r="AZO26" s="308"/>
      <c r="AZP26" s="308"/>
      <c r="AZQ26" s="308"/>
      <c r="AZR26" s="308"/>
      <c r="AZS26" s="308"/>
      <c r="AZT26" s="308"/>
      <c r="AZU26" s="308"/>
      <c r="AZV26" s="308"/>
      <c r="AZW26" s="308"/>
      <c r="AZX26" s="308"/>
      <c r="AZY26" s="308"/>
      <c r="AZZ26" s="308"/>
      <c r="BAA26" s="308"/>
      <c r="BAB26" s="308"/>
      <c r="BAC26" s="308"/>
      <c r="BAD26" s="308"/>
      <c r="BAE26" s="308"/>
      <c r="BAF26" s="308"/>
      <c r="BAG26" s="308"/>
      <c r="BAH26" s="308"/>
      <c r="BAI26" s="308"/>
      <c r="BAJ26" s="308"/>
      <c r="BAK26" s="308"/>
      <c r="BAL26" s="308"/>
      <c r="BAM26" s="308"/>
      <c r="BAN26" s="308"/>
      <c r="BAO26" s="308"/>
      <c r="BAP26" s="308"/>
      <c r="BAQ26" s="308"/>
      <c r="BAR26" s="308"/>
      <c r="BAS26" s="308"/>
      <c r="BAT26" s="308"/>
      <c r="BAU26" s="308"/>
      <c r="BAV26" s="308"/>
      <c r="BAW26" s="308"/>
      <c r="BAX26" s="308"/>
      <c r="BAY26" s="308"/>
      <c r="BAZ26" s="308"/>
      <c r="BBA26" s="308"/>
      <c r="BBB26" s="308"/>
      <c r="BBC26" s="308"/>
      <c r="BBD26" s="308"/>
      <c r="BBE26" s="308"/>
      <c r="BBF26" s="308"/>
      <c r="BBG26" s="308"/>
      <c r="BBH26" s="308"/>
      <c r="BBI26" s="308"/>
      <c r="BBJ26" s="308"/>
      <c r="BBK26" s="308"/>
      <c r="BBL26" s="308"/>
      <c r="BBM26" s="308"/>
      <c r="BBN26" s="308"/>
      <c r="BBO26" s="308"/>
      <c r="BBP26" s="308"/>
      <c r="BBQ26" s="308"/>
      <c r="BBR26" s="308"/>
      <c r="BBS26" s="308"/>
      <c r="BBT26" s="308"/>
      <c r="BBU26" s="308"/>
      <c r="BBV26" s="308"/>
      <c r="BBW26" s="308"/>
      <c r="BBX26" s="308"/>
      <c r="BBY26" s="308"/>
      <c r="BBZ26" s="308"/>
      <c r="BCA26" s="308"/>
      <c r="BCB26" s="308"/>
      <c r="BCC26" s="308"/>
      <c r="BCD26" s="308"/>
      <c r="BCE26" s="308"/>
      <c r="BCF26" s="308"/>
      <c r="BCG26" s="308"/>
      <c r="BCH26" s="308"/>
      <c r="BCI26" s="308"/>
      <c r="BCJ26" s="308"/>
      <c r="BCK26" s="308"/>
      <c r="BCL26" s="308"/>
      <c r="BCM26" s="308"/>
      <c r="BCN26" s="308"/>
      <c r="BCO26" s="308"/>
      <c r="BCP26" s="308"/>
      <c r="BCQ26" s="308"/>
      <c r="BCR26" s="308"/>
      <c r="BCS26" s="308"/>
      <c r="BCT26" s="308"/>
      <c r="BCU26" s="308"/>
      <c r="BCV26" s="308"/>
      <c r="BCW26" s="308"/>
      <c r="BCX26" s="308"/>
      <c r="BCY26" s="308"/>
      <c r="BCZ26" s="308"/>
      <c r="BDA26" s="308"/>
      <c r="BDB26" s="308"/>
      <c r="BDC26" s="308"/>
      <c r="BDD26" s="308"/>
      <c r="BDE26" s="308"/>
      <c r="BDF26" s="308"/>
      <c r="BDG26" s="308"/>
      <c r="BDH26" s="308"/>
      <c r="BDI26" s="308"/>
      <c r="BDJ26" s="308"/>
      <c r="BDK26" s="308"/>
      <c r="BDL26" s="308"/>
      <c r="BDM26" s="308"/>
      <c r="BDN26" s="308"/>
      <c r="BDO26" s="308"/>
      <c r="BDP26" s="308"/>
      <c r="BDQ26" s="308"/>
      <c r="BDR26" s="308"/>
      <c r="BDS26" s="308"/>
      <c r="BDT26" s="308"/>
      <c r="BDU26" s="308"/>
      <c r="BDV26" s="308"/>
      <c r="BDW26" s="308"/>
      <c r="BDX26" s="308"/>
      <c r="BDY26" s="308"/>
      <c r="BDZ26" s="308"/>
      <c r="BEA26" s="308"/>
      <c r="BEB26" s="308"/>
      <c r="BEC26" s="308"/>
      <c r="BED26" s="308"/>
      <c r="BEE26" s="308"/>
      <c r="BEF26" s="308"/>
      <c r="BEG26" s="308"/>
      <c r="BEH26" s="308"/>
      <c r="BEI26" s="308"/>
      <c r="BEJ26" s="308"/>
      <c r="BEK26" s="308"/>
      <c r="BEL26" s="308"/>
      <c r="BEM26" s="308"/>
      <c r="BEN26" s="308"/>
      <c r="BEO26" s="308"/>
      <c r="BEP26" s="308"/>
      <c r="BEQ26" s="308"/>
      <c r="BER26" s="308"/>
      <c r="BES26" s="308"/>
      <c r="BET26" s="308"/>
      <c r="BEU26" s="308"/>
      <c r="BEV26" s="308"/>
      <c r="BEW26" s="308"/>
      <c r="BEX26" s="308"/>
      <c r="BEY26" s="308"/>
      <c r="BEZ26" s="308"/>
      <c r="BFA26" s="308"/>
      <c r="BFB26" s="308"/>
      <c r="BFC26" s="308"/>
      <c r="BFD26" s="308"/>
      <c r="BFE26" s="308"/>
      <c r="BFF26" s="308"/>
      <c r="BFG26" s="308"/>
      <c r="BFH26" s="308"/>
      <c r="BFI26" s="308"/>
      <c r="BFJ26" s="308"/>
      <c r="BFK26" s="308"/>
      <c r="BFL26" s="308"/>
      <c r="BFM26" s="308"/>
      <c r="BFN26" s="308"/>
      <c r="BFO26" s="308"/>
      <c r="BFP26" s="308"/>
      <c r="BFQ26" s="308"/>
      <c r="BFR26" s="308"/>
      <c r="BFS26" s="308"/>
      <c r="BFT26" s="308"/>
      <c r="BFU26" s="308"/>
      <c r="BFV26" s="308"/>
      <c r="BFW26" s="308"/>
      <c r="BFX26" s="308"/>
      <c r="BFY26" s="308"/>
      <c r="BFZ26" s="308"/>
      <c r="BGA26" s="308"/>
      <c r="BGB26" s="308"/>
      <c r="BGC26" s="308"/>
      <c r="BGD26" s="308"/>
      <c r="BGE26" s="308"/>
      <c r="BGF26" s="308"/>
      <c r="BGG26" s="308"/>
      <c r="BGH26" s="308"/>
      <c r="BGI26" s="308"/>
      <c r="BGJ26" s="308"/>
      <c r="BGK26" s="308"/>
      <c r="BGL26" s="308"/>
      <c r="BGM26" s="308"/>
      <c r="BGN26" s="308"/>
      <c r="BGO26" s="308"/>
      <c r="BGP26" s="308"/>
      <c r="BGQ26" s="308"/>
      <c r="BGR26" s="308"/>
      <c r="BGS26" s="308"/>
      <c r="BGT26" s="308"/>
      <c r="BGU26" s="308"/>
      <c r="BGV26" s="308"/>
      <c r="BGW26" s="308"/>
      <c r="BGX26" s="308"/>
      <c r="BGY26" s="308"/>
      <c r="BGZ26" s="308"/>
      <c r="BHA26" s="308"/>
      <c r="BHB26" s="308"/>
      <c r="BHC26" s="308"/>
      <c r="BHD26" s="308"/>
      <c r="BHE26" s="308"/>
      <c r="BHF26" s="308"/>
      <c r="BHG26" s="308"/>
      <c r="BHH26" s="308"/>
      <c r="BHI26" s="308"/>
      <c r="BHJ26" s="308"/>
      <c r="BHK26" s="308"/>
      <c r="BHL26" s="308"/>
      <c r="BHM26" s="308"/>
      <c r="BHN26" s="308"/>
      <c r="BHO26" s="308"/>
      <c r="BHP26" s="308"/>
      <c r="BHQ26" s="308"/>
      <c r="BHR26" s="308"/>
      <c r="BHS26" s="308"/>
      <c r="BHT26" s="308"/>
      <c r="BHU26" s="308"/>
      <c r="BHV26" s="308"/>
      <c r="BHW26" s="308"/>
      <c r="BHX26" s="308"/>
      <c r="BHY26" s="308"/>
      <c r="BHZ26" s="308"/>
      <c r="BIA26" s="308"/>
      <c r="BIB26" s="308"/>
      <c r="BIC26" s="308"/>
      <c r="BID26" s="308"/>
      <c r="BIE26" s="308"/>
      <c r="BIF26" s="308"/>
      <c r="BIG26" s="308"/>
      <c r="BIH26" s="308"/>
      <c r="BII26" s="308"/>
      <c r="BIJ26" s="308"/>
      <c r="BIK26" s="308"/>
      <c r="BIL26" s="308"/>
      <c r="BIM26" s="308"/>
      <c r="BIN26" s="308"/>
      <c r="BIO26" s="308"/>
      <c r="BIP26" s="308"/>
      <c r="BIQ26" s="308"/>
      <c r="BIR26" s="308"/>
      <c r="BIS26" s="308"/>
      <c r="BIT26" s="308"/>
      <c r="BIU26" s="308"/>
      <c r="BIV26" s="308"/>
      <c r="BIW26" s="308"/>
      <c r="BIX26" s="308"/>
      <c r="BIY26" s="308"/>
      <c r="BIZ26" s="308"/>
      <c r="BJA26" s="308"/>
      <c r="BJB26" s="308"/>
      <c r="BJC26" s="308"/>
      <c r="BJD26" s="308"/>
      <c r="BJE26" s="308"/>
      <c r="BJF26" s="308"/>
      <c r="BJG26" s="308"/>
      <c r="BJH26" s="308"/>
      <c r="BJI26" s="308"/>
      <c r="BJJ26" s="308"/>
      <c r="BJK26" s="308"/>
      <c r="BJL26" s="308"/>
      <c r="BJM26" s="308"/>
      <c r="BJN26" s="308"/>
      <c r="BJO26" s="308"/>
      <c r="BJP26" s="308"/>
      <c r="BJQ26" s="308"/>
      <c r="BJR26" s="308"/>
      <c r="BJS26" s="308"/>
      <c r="BJT26" s="308"/>
      <c r="BJU26" s="308"/>
      <c r="BJV26" s="308"/>
      <c r="BJW26" s="308"/>
      <c r="BJX26" s="308"/>
      <c r="BJY26" s="308"/>
      <c r="BJZ26" s="308"/>
      <c r="BKA26" s="308"/>
      <c r="BKB26" s="308"/>
      <c r="BKC26" s="308"/>
      <c r="BKD26" s="308"/>
      <c r="BKE26" s="308"/>
      <c r="BKF26" s="308"/>
      <c r="BKG26" s="308"/>
      <c r="BKH26" s="308"/>
      <c r="BKI26" s="308"/>
      <c r="BKJ26" s="308"/>
      <c r="BKK26" s="308"/>
      <c r="BKL26" s="308"/>
      <c r="BKM26" s="308"/>
      <c r="BKN26" s="308"/>
      <c r="BKO26" s="308"/>
      <c r="BKP26" s="308"/>
      <c r="BKQ26" s="308"/>
      <c r="BKR26" s="308"/>
      <c r="BKS26" s="308"/>
      <c r="BKT26" s="308"/>
      <c r="BKU26" s="308"/>
      <c r="BKV26" s="308"/>
      <c r="BKW26" s="308"/>
      <c r="BKX26" s="308"/>
      <c r="BKY26" s="308"/>
      <c r="BKZ26" s="308"/>
      <c r="BLA26" s="308"/>
      <c r="BLB26" s="308"/>
      <c r="BLC26" s="308"/>
      <c r="BLD26" s="308"/>
      <c r="BLE26" s="308"/>
      <c r="BLF26" s="308"/>
      <c r="BLG26" s="308"/>
      <c r="BLH26" s="308"/>
      <c r="BLI26" s="308"/>
      <c r="BLJ26" s="308"/>
      <c r="BLK26" s="308"/>
      <c r="BLL26" s="308"/>
      <c r="BLM26" s="308"/>
      <c r="BLN26" s="308"/>
      <c r="BLO26" s="308"/>
      <c r="BLP26" s="308"/>
      <c r="BLQ26" s="308"/>
      <c r="BLR26" s="308"/>
      <c r="BLS26" s="308"/>
      <c r="BLT26" s="308"/>
      <c r="BLU26" s="308"/>
      <c r="BLV26" s="308"/>
      <c r="BLW26" s="308"/>
      <c r="BLX26" s="308"/>
      <c r="BLY26" s="308"/>
      <c r="BLZ26" s="308"/>
      <c r="BMA26" s="308"/>
      <c r="BMB26" s="308"/>
      <c r="BMC26" s="308"/>
      <c r="BMD26" s="308"/>
      <c r="BME26" s="308"/>
      <c r="BMF26" s="308"/>
      <c r="BMG26" s="308"/>
      <c r="BMH26" s="308"/>
      <c r="BMI26" s="308"/>
      <c r="BMJ26" s="308"/>
      <c r="BMK26" s="308"/>
      <c r="BML26" s="308"/>
      <c r="BMM26" s="308"/>
      <c r="BMN26" s="308"/>
      <c r="BMO26" s="308"/>
      <c r="BMP26" s="308"/>
      <c r="BMQ26" s="308"/>
      <c r="BMR26" s="308"/>
      <c r="BMS26" s="308"/>
      <c r="BMT26" s="308"/>
      <c r="BMU26" s="308"/>
      <c r="BMV26" s="308"/>
      <c r="BMW26" s="308"/>
      <c r="BMX26" s="308"/>
      <c r="BMY26" s="308"/>
      <c r="BMZ26" s="308"/>
      <c r="BNA26" s="308"/>
      <c r="BNB26" s="308"/>
      <c r="BNC26" s="308"/>
      <c r="BND26" s="308"/>
      <c r="BNE26" s="308"/>
      <c r="BNF26" s="308"/>
      <c r="BNG26" s="308"/>
      <c r="BNH26" s="308"/>
      <c r="BNI26" s="308"/>
      <c r="BNJ26" s="308"/>
      <c r="BNK26" s="308"/>
      <c r="BNL26" s="308"/>
      <c r="BNM26" s="308"/>
      <c r="BNN26" s="308"/>
      <c r="BNO26" s="308"/>
      <c r="BNP26" s="308"/>
      <c r="BNQ26" s="308"/>
      <c r="BNR26" s="308"/>
      <c r="BNS26" s="308"/>
      <c r="BNT26" s="308"/>
      <c r="BNU26" s="308"/>
      <c r="BNV26" s="308"/>
      <c r="BNW26" s="308"/>
      <c r="BNX26" s="308"/>
      <c r="BNY26" s="308"/>
      <c r="BNZ26" s="308"/>
      <c r="BOA26" s="308"/>
      <c r="BOB26" s="308"/>
      <c r="BOC26" s="308"/>
      <c r="BOD26" s="308"/>
      <c r="BOE26" s="308"/>
      <c r="BOF26" s="308"/>
      <c r="BOG26" s="308"/>
      <c r="BOH26" s="308"/>
      <c r="BOI26" s="308"/>
      <c r="BOJ26" s="308"/>
      <c r="BOK26" s="308"/>
      <c r="BOL26" s="308"/>
      <c r="BOM26" s="308"/>
      <c r="BON26" s="308"/>
      <c r="BOO26" s="308"/>
      <c r="BOP26" s="308"/>
      <c r="BOQ26" s="308"/>
      <c r="BOR26" s="308"/>
      <c r="BOS26" s="308"/>
      <c r="BOT26" s="308"/>
      <c r="BOU26" s="308"/>
      <c r="BOV26" s="308"/>
      <c r="BOW26" s="308"/>
      <c r="BOX26" s="308"/>
      <c r="BOY26" s="308"/>
      <c r="BOZ26" s="308"/>
      <c r="BPA26" s="308"/>
      <c r="BPB26" s="308"/>
      <c r="BPC26" s="308"/>
      <c r="BPD26" s="308"/>
      <c r="BPE26" s="308"/>
      <c r="BPF26" s="308"/>
      <c r="BPG26" s="308"/>
      <c r="BPH26" s="308"/>
      <c r="BPI26" s="308"/>
      <c r="BPJ26" s="308"/>
      <c r="BPK26" s="308"/>
      <c r="BPL26" s="308"/>
      <c r="BPM26" s="308"/>
      <c r="BPN26" s="308"/>
      <c r="BPO26" s="308"/>
      <c r="BPP26" s="308"/>
      <c r="BPQ26" s="308"/>
      <c r="BPR26" s="308"/>
      <c r="BPS26" s="308"/>
      <c r="BPT26" s="308"/>
      <c r="BPU26" s="308"/>
      <c r="BPV26" s="308"/>
      <c r="BPW26" s="308"/>
      <c r="BPX26" s="308"/>
      <c r="BPY26" s="308"/>
      <c r="BPZ26" s="308"/>
      <c r="BQA26" s="308"/>
      <c r="BQB26" s="308"/>
      <c r="BQC26" s="308"/>
      <c r="BQD26" s="308"/>
      <c r="BQE26" s="308"/>
      <c r="BQF26" s="308"/>
      <c r="BQG26" s="308"/>
      <c r="BQH26" s="308"/>
      <c r="BQI26" s="308"/>
      <c r="BQJ26" s="308"/>
      <c r="BQK26" s="308"/>
      <c r="BQL26" s="308"/>
      <c r="BQM26" s="308"/>
      <c r="BQN26" s="308"/>
      <c r="BQO26" s="308"/>
      <c r="BQP26" s="308"/>
      <c r="BQQ26" s="308"/>
      <c r="BQR26" s="308"/>
      <c r="BQS26" s="308"/>
      <c r="BQT26" s="308"/>
      <c r="BQU26" s="308"/>
      <c r="BQV26" s="308"/>
      <c r="BQW26" s="308"/>
      <c r="BQX26" s="308"/>
      <c r="BQY26" s="308"/>
      <c r="BQZ26" s="308"/>
      <c r="BRA26" s="308"/>
      <c r="BRB26" s="308"/>
      <c r="BRC26" s="308"/>
      <c r="BRD26" s="308"/>
      <c r="BRE26" s="308"/>
      <c r="BRF26" s="308"/>
      <c r="BRG26" s="308"/>
      <c r="BRH26" s="308"/>
      <c r="BRI26" s="308"/>
      <c r="BRJ26" s="308"/>
      <c r="BRK26" s="308"/>
      <c r="BRL26" s="308"/>
      <c r="BRM26" s="308"/>
      <c r="BRN26" s="308"/>
      <c r="BRO26" s="308"/>
      <c r="BRP26" s="308"/>
      <c r="BRQ26" s="308"/>
      <c r="BRR26" s="308"/>
      <c r="BRS26" s="308"/>
      <c r="BRT26" s="308"/>
      <c r="BRU26" s="308"/>
      <c r="BRV26" s="308"/>
      <c r="BRW26" s="308"/>
      <c r="BRX26" s="308"/>
      <c r="BRY26" s="308"/>
      <c r="BRZ26" s="308"/>
      <c r="BSA26" s="308"/>
      <c r="BSB26" s="308"/>
      <c r="BSC26" s="308"/>
      <c r="BSD26" s="308"/>
      <c r="BSE26" s="308"/>
      <c r="BSF26" s="308"/>
      <c r="BSG26" s="308"/>
      <c r="BSH26" s="308"/>
      <c r="BSI26" s="308"/>
      <c r="BSJ26" s="308"/>
      <c r="BSK26" s="308"/>
      <c r="BSL26" s="308"/>
      <c r="BSM26" s="308"/>
      <c r="BSN26" s="308"/>
      <c r="BSO26" s="308"/>
      <c r="BSP26" s="308"/>
      <c r="BSQ26" s="308"/>
      <c r="BSR26" s="308"/>
      <c r="BSS26" s="308"/>
      <c r="BST26" s="308"/>
      <c r="BSU26" s="308"/>
      <c r="BSV26" s="308"/>
      <c r="BSW26" s="308"/>
      <c r="BSX26" s="308"/>
      <c r="BSY26" s="308"/>
      <c r="BSZ26" s="308"/>
      <c r="BTA26" s="308"/>
      <c r="BTB26" s="308"/>
      <c r="BTC26" s="308"/>
      <c r="BTD26" s="308"/>
      <c r="BTE26" s="308"/>
      <c r="BTF26" s="308"/>
      <c r="BTG26" s="308"/>
      <c r="BTH26" s="308"/>
      <c r="BTI26" s="308"/>
      <c r="BTJ26" s="308"/>
      <c r="BTK26" s="308"/>
      <c r="BTL26" s="308"/>
      <c r="BTM26" s="308"/>
      <c r="BTN26" s="308"/>
      <c r="BTO26" s="308"/>
      <c r="BTP26" s="308"/>
      <c r="BTQ26" s="308"/>
      <c r="BTR26" s="308"/>
      <c r="BTS26" s="308"/>
      <c r="BTT26" s="308"/>
      <c r="BTU26" s="308"/>
      <c r="BTV26" s="308"/>
      <c r="BTW26" s="308"/>
      <c r="BTX26" s="308"/>
      <c r="BTY26" s="308"/>
      <c r="BTZ26" s="308"/>
      <c r="BUA26" s="308"/>
      <c r="BUB26" s="308"/>
      <c r="BUC26" s="308"/>
      <c r="BUD26" s="308"/>
      <c r="BUE26" s="308"/>
      <c r="BUF26" s="308"/>
      <c r="BUG26" s="308"/>
      <c r="BUH26" s="308"/>
      <c r="BUI26" s="308"/>
      <c r="BUJ26" s="308"/>
      <c r="BUK26" s="308"/>
      <c r="BUL26" s="308"/>
      <c r="BUM26" s="308"/>
      <c r="BUN26" s="308"/>
      <c r="BUO26" s="308"/>
      <c r="BUP26" s="308"/>
      <c r="BUQ26" s="308"/>
      <c r="BUR26" s="308"/>
      <c r="BUS26" s="308"/>
      <c r="BUT26" s="308"/>
      <c r="BUU26" s="308"/>
      <c r="BUV26" s="308"/>
      <c r="BUW26" s="308"/>
      <c r="BUX26" s="308"/>
      <c r="BUY26" s="308"/>
      <c r="BUZ26" s="308"/>
      <c r="BVA26" s="308"/>
      <c r="BVB26" s="308"/>
      <c r="BVC26" s="308"/>
      <c r="BVD26" s="308"/>
      <c r="BVE26" s="308"/>
      <c r="BVF26" s="308"/>
      <c r="BVG26" s="308"/>
      <c r="BVH26" s="308"/>
      <c r="BVI26" s="308"/>
      <c r="BVJ26" s="308"/>
      <c r="BVK26" s="308"/>
      <c r="BVL26" s="308"/>
      <c r="BVM26" s="308"/>
      <c r="BVN26" s="308"/>
      <c r="BVO26" s="308"/>
      <c r="BVP26" s="308"/>
      <c r="BVQ26" s="308"/>
      <c r="BVR26" s="308"/>
      <c r="BVS26" s="308"/>
      <c r="BVT26" s="308"/>
      <c r="BVU26" s="308"/>
      <c r="BVV26" s="308"/>
      <c r="BVW26" s="308"/>
      <c r="BVX26" s="308"/>
      <c r="BVY26" s="308"/>
      <c r="BVZ26" s="308"/>
      <c r="BWA26" s="308"/>
      <c r="BWB26" s="308"/>
      <c r="BWC26" s="308"/>
      <c r="BWD26" s="308"/>
      <c r="BWE26" s="308"/>
      <c r="BWF26" s="308"/>
      <c r="BWG26" s="308"/>
      <c r="BWH26" s="308"/>
      <c r="BWI26" s="308"/>
      <c r="BWJ26" s="308"/>
      <c r="BWK26" s="308"/>
      <c r="BWL26" s="308"/>
      <c r="BWM26" s="308"/>
      <c r="BWN26" s="308"/>
      <c r="BWO26" s="308"/>
      <c r="BWP26" s="308"/>
      <c r="BWQ26" s="308"/>
      <c r="BWR26" s="308"/>
      <c r="BWS26" s="308"/>
      <c r="BWT26" s="308"/>
      <c r="BWU26" s="308"/>
      <c r="BWV26" s="308"/>
      <c r="BWW26" s="308"/>
      <c r="BWX26" s="308"/>
      <c r="BWY26" s="308"/>
      <c r="BWZ26" s="308"/>
      <c r="BXA26" s="308"/>
      <c r="BXB26" s="308"/>
      <c r="BXC26" s="308"/>
      <c r="BXD26" s="308"/>
      <c r="BXE26" s="308"/>
      <c r="BXF26" s="308"/>
      <c r="BXG26" s="308"/>
      <c r="BXH26" s="308"/>
      <c r="BXI26" s="308"/>
      <c r="BXJ26" s="308"/>
      <c r="BXK26" s="308"/>
      <c r="BXL26" s="308"/>
      <c r="BXM26" s="308"/>
      <c r="BXN26" s="308"/>
      <c r="BXO26" s="308"/>
      <c r="BXP26" s="308"/>
      <c r="BXQ26" s="308"/>
      <c r="BXR26" s="308"/>
      <c r="BXS26" s="308"/>
      <c r="BXT26" s="308"/>
      <c r="BXU26" s="308"/>
      <c r="BXV26" s="308"/>
      <c r="BXW26" s="308"/>
      <c r="BXX26" s="308"/>
      <c r="BXY26" s="308"/>
      <c r="BXZ26" s="308"/>
      <c r="BYA26" s="308"/>
      <c r="BYB26" s="308"/>
      <c r="BYC26" s="308"/>
      <c r="BYD26" s="308"/>
      <c r="BYE26" s="308"/>
      <c r="BYF26" s="308"/>
      <c r="BYG26" s="308"/>
      <c r="BYH26" s="308"/>
      <c r="BYI26" s="308"/>
      <c r="BYJ26" s="308"/>
      <c r="BYK26" s="308"/>
      <c r="BYL26" s="308"/>
      <c r="BYM26" s="308"/>
      <c r="BYN26" s="308"/>
      <c r="BYO26" s="308"/>
      <c r="BYP26" s="308"/>
      <c r="BYQ26" s="308"/>
      <c r="BYR26" s="308"/>
      <c r="BYS26" s="308"/>
      <c r="BYT26" s="308"/>
      <c r="BYU26" s="308"/>
      <c r="BYV26" s="308"/>
      <c r="BYW26" s="308"/>
      <c r="BYX26" s="308"/>
      <c r="BYY26" s="308"/>
      <c r="BYZ26" s="308"/>
      <c r="BZA26" s="308"/>
      <c r="BZB26" s="308"/>
      <c r="BZC26" s="308"/>
      <c r="BZD26" s="308"/>
      <c r="BZE26" s="308"/>
      <c r="BZF26" s="308"/>
      <c r="BZG26" s="308"/>
      <c r="BZH26" s="308"/>
      <c r="BZI26" s="308"/>
      <c r="BZJ26" s="308"/>
      <c r="BZK26" s="308"/>
      <c r="BZL26" s="308"/>
      <c r="BZM26" s="308"/>
      <c r="BZN26" s="308"/>
      <c r="BZO26" s="308"/>
      <c r="BZP26" s="308"/>
      <c r="BZQ26" s="308"/>
      <c r="BZR26" s="308"/>
      <c r="BZS26" s="308"/>
      <c r="BZT26" s="308"/>
      <c r="BZU26" s="308"/>
      <c r="BZV26" s="308"/>
      <c r="BZW26" s="308"/>
      <c r="BZX26" s="308"/>
      <c r="BZY26" s="308"/>
      <c r="BZZ26" s="308"/>
      <c r="CAA26" s="308"/>
      <c r="CAB26" s="308"/>
      <c r="CAC26" s="308"/>
      <c r="CAD26" s="308"/>
      <c r="CAE26" s="308"/>
      <c r="CAF26" s="308"/>
      <c r="CAG26" s="308"/>
      <c r="CAH26" s="308"/>
      <c r="CAI26" s="308"/>
      <c r="CAJ26" s="308"/>
      <c r="CAK26" s="308"/>
      <c r="CAL26" s="308"/>
      <c r="CAM26" s="308"/>
      <c r="CAN26" s="308"/>
      <c r="CAO26" s="308"/>
      <c r="CAP26" s="308"/>
      <c r="CAQ26" s="308"/>
      <c r="CAR26" s="308"/>
      <c r="CAS26" s="308"/>
      <c r="CAT26" s="308"/>
      <c r="CAU26" s="308"/>
      <c r="CAV26" s="308"/>
      <c r="CAW26" s="308"/>
      <c r="CAX26" s="308"/>
      <c r="CAY26" s="308"/>
      <c r="CAZ26" s="308"/>
      <c r="CBA26" s="308"/>
      <c r="CBB26" s="308"/>
      <c r="CBC26" s="308"/>
      <c r="CBD26" s="308"/>
      <c r="CBE26" s="308"/>
      <c r="CBF26" s="308"/>
      <c r="CBG26" s="308"/>
      <c r="CBH26" s="308"/>
      <c r="CBI26" s="308"/>
      <c r="CBJ26" s="308"/>
      <c r="CBK26" s="308"/>
      <c r="CBL26" s="308"/>
      <c r="CBM26" s="308"/>
      <c r="CBN26" s="308"/>
      <c r="CBO26" s="308"/>
      <c r="CBP26" s="308"/>
      <c r="CBQ26" s="308"/>
      <c r="CBR26" s="308"/>
      <c r="CBS26" s="308"/>
      <c r="CBT26" s="308"/>
      <c r="CBU26" s="308"/>
      <c r="CBV26" s="308"/>
      <c r="CBW26" s="308"/>
      <c r="CBX26" s="308"/>
      <c r="CBY26" s="308"/>
      <c r="CBZ26" s="308"/>
      <c r="CCA26" s="308"/>
      <c r="CCB26" s="308"/>
      <c r="CCC26" s="308"/>
      <c r="CCD26" s="308"/>
      <c r="CCE26" s="308"/>
      <c r="CCF26" s="308"/>
      <c r="CCG26" s="308"/>
      <c r="CCH26" s="308"/>
      <c r="CCI26" s="308"/>
      <c r="CCJ26" s="308"/>
      <c r="CCK26" s="308"/>
      <c r="CCL26" s="308"/>
      <c r="CCM26" s="308"/>
      <c r="CCN26" s="308"/>
      <c r="CCO26" s="308"/>
      <c r="CCP26" s="308"/>
      <c r="CCQ26" s="308"/>
      <c r="CCR26" s="308"/>
      <c r="CCS26" s="308"/>
      <c r="CCT26" s="308"/>
      <c r="CCU26" s="308"/>
      <c r="CCV26" s="308"/>
      <c r="CCW26" s="308"/>
      <c r="CCX26" s="308"/>
      <c r="CCY26" s="308"/>
      <c r="CCZ26" s="308"/>
      <c r="CDA26" s="308"/>
      <c r="CDB26" s="308"/>
      <c r="CDC26" s="308"/>
      <c r="CDD26" s="308"/>
      <c r="CDE26" s="308"/>
      <c r="CDF26" s="308"/>
      <c r="CDG26" s="308"/>
      <c r="CDH26" s="308"/>
      <c r="CDI26" s="308"/>
      <c r="CDJ26" s="308"/>
      <c r="CDK26" s="308"/>
      <c r="CDL26" s="308"/>
      <c r="CDM26" s="308"/>
      <c r="CDN26" s="308"/>
      <c r="CDO26" s="308"/>
      <c r="CDP26" s="308"/>
      <c r="CDQ26" s="308"/>
      <c r="CDR26" s="308"/>
      <c r="CDS26" s="308"/>
      <c r="CDT26" s="308"/>
      <c r="CDU26" s="308"/>
      <c r="CDV26" s="308"/>
      <c r="CDW26" s="308"/>
      <c r="CDX26" s="308"/>
      <c r="CDY26" s="308"/>
      <c r="CDZ26" s="308"/>
      <c r="CEA26" s="308"/>
      <c r="CEB26" s="308"/>
      <c r="CEC26" s="308"/>
      <c r="CED26" s="308"/>
      <c r="CEE26" s="308"/>
      <c r="CEF26" s="308"/>
      <c r="CEG26" s="308"/>
      <c r="CEH26" s="308"/>
      <c r="CEI26" s="308"/>
      <c r="CEJ26" s="308"/>
      <c r="CEK26" s="308"/>
      <c r="CEL26" s="308"/>
      <c r="CEM26" s="308"/>
      <c r="CEN26" s="308"/>
      <c r="CEO26" s="308"/>
      <c r="CEP26" s="308"/>
      <c r="CEQ26" s="308"/>
      <c r="CER26" s="308"/>
      <c r="CES26" s="308"/>
      <c r="CET26" s="308"/>
      <c r="CEU26" s="308"/>
      <c r="CEV26" s="308"/>
      <c r="CEW26" s="308"/>
      <c r="CEX26" s="308"/>
      <c r="CEY26" s="308"/>
      <c r="CEZ26" s="308"/>
      <c r="CFA26" s="308"/>
      <c r="CFB26" s="308"/>
      <c r="CFC26" s="308"/>
      <c r="CFD26" s="308"/>
      <c r="CFE26" s="308"/>
      <c r="CFF26" s="308"/>
      <c r="CFG26" s="308"/>
      <c r="CFH26" s="308"/>
      <c r="CFI26" s="308"/>
      <c r="CFJ26" s="308"/>
      <c r="CFK26" s="308"/>
      <c r="CFL26" s="308"/>
      <c r="CFM26" s="308"/>
      <c r="CFN26" s="308"/>
      <c r="CFO26" s="308"/>
      <c r="CFP26" s="308"/>
      <c r="CFQ26" s="308"/>
      <c r="CFR26" s="308"/>
      <c r="CFS26" s="308"/>
      <c r="CFT26" s="308"/>
      <c r="CFU26" s="308"/>
      <c r="CFV26" s="308"/>
      <c r="CFW26" s="308"/>
      <c r="CFX26" s="308"/>
      <c r="CFY26" s="308"/>
      <c r="CFZ26" s="308"/>
      <c r="CGA26" s="308"/>
      <c r="CGB26" s="308"/>
      <c r="CGC26" s="308"/>
      <c r="CGD26" s="308"/>
      <c r="CGE26" s="308"/>
      <c r="CGF26" s="308"/>
      <c r="CGG26" s="308"/>
      <c r="CGH26" s="308"/>
      <c r="CGI26" s="308"/>
      <c r="CGJ26" s="308"/>
      <c r="CGK26" s="308"/>
      <c r="CGL26" s="308"/>
      <c r="CGM26" s="308"/>
      <c r="CGN26" s="308"/>
      <c r="CGO26" s="308"/>
      <c r="CGP26" s="308"/>
      <c r="CGQ26" s="308"/>
      <c r="CGR26" s="308"/>
      <c r="CGS26" s="308"/>
      <c r="CGT26" s="308"/>
      <c r="CGU26" s="308"/>
      <c r="CGV26" s="308"/>
      <c r="CGW26" s="308"/>
      <c r="CGX26" s="308"/>
      <c r="CGY26" s="308"/>
      <c r="CGZ26" s="308"/>
      <c r="CHA26" s="308"/>
      <c r="CHB26" s="308"/>
      <c r="CHC26" s="308"/>
      <c r="CHD26" s="308"/>
      <c r="CHE26" s="308"/>
      <c r="CHF26" s="308"/>
      <c r="CHG26" s="308"/>
      <c r="CHH26" s="308"/>
      <c r="CHI26" s="308"/>
      <c r="CHJ26" s="308"/>
      <c r="CHK26" s="308"/>
      <c r="CHL26" s="308"/>
      <c r="CHM26" s="308"/>
      <c r="CHN26" s="308"/>
      <c r="CHO26" s="308"/>
      <c r="CHP26" s="308"/>
      <c r="CHQ26" s="308"/>
      <c r="CHR26" s="308"/>
      <c r="CHS26" s="308"/>
      <c r="CHT26" s="308"/>
      <c r="CHU26" s="308"/>
      <c r="CHV26" s="308"/>
      <c r="CHW26" s="308"/>
      <c r="CHX26" s="308"/>
      <c r="CHY26" s="308"/>
      <c r="CHZ26" s="308"/>
      <c r="CIA26" s="308"/>
      <c r="CIB26" s="308"/>
      <c r="CIC26" s="308"/>
      <c r="CID26" s="308"/>
      <c r="CIE26" s="308"/>
      <c r="CIF26" s="308"/>
      <c r="CIG26" s="308"/>
      <c r="CIH26" s="308"/>
      <c r="CII26" s="308"/>
      <c r="CIJ26" s="308"/>
      <c r="CIK26" s="308"/>
      <c r="CIL26" s="308"/>
      <c r="CIM26" s="308"/>
      <c r="CIN26" s="308"/>
      <c r="CIO26" s="308"/>
      <c r="CIP26" s="308"/>
      <c r="CIQ26" s="308"/>
      <c r="CIR26" s="308"/>
      <c r="CIS26" s="308"/>
      <c r="CIT26" s="308"/>
      <c r="CIU26" s="308"/>
      <c r="CIV26" s="308"/>
      <c r="CIW26" s="308"/>
      <c r="CIX26" s="308"/>
      <c r="CIY26" s="308"/>
      <c r="CIZ26" s="308"/>
      <c r="CJA26" s="308"/>
      <c r="CJB26" s="308"/>
      <c r="CJC26" s="308"/>
      <c r="CJD26" s="308"/>
      <c r="CJE26" s="308"/>
      <c r="CJF26" s="308"/>
      <c r="CJG26" s="308"/>
      <c r="CJH26" s="308"/>
      <c r="CJI26" s="308"/>
      <c r="CJJ26" s="308"/>
      <c r="CJK26" s="308"/>
      <c r="CJL26" s="308"/>
      <c r="CJM26" s="308"/>
      <c r="CJN26" s="308"/>
      <c r="CJO26" s="308"/>
      <c r="CJP26" s="308"/>
      <c r="CJQ26" s="308"/>
      <c r="CJR26" s="308"/>
      <c r="CJS26" s="308"/>
      <c r="CJT26" s="308"/>
      <c r="CJU26" s="308"/>
      <c r="CJV26" s="308"/>
      <c r="CJW26" s="308"/>
      <c r="CJX26" s="308"/>
      <c r="CJY26" s="308"/>
      <c r="CJZ26" s="308"/>
      <c r="CKA26" s="308"/>
      <c r="CKB26" s="308"/>
      <c r="CKC26" s="308"/>
      <c r="CKD26" s="308"/>
      <c r="CKE26" s="308"/>
      <c r="CKF26" s="308"/>
      <c r="CKG26" s="308"/>
      <c r="CKH26" s="308"/>
      <c r="CKI26" s="308"/>
      <c r="CKJ26" s="308"/>
      <c r="CKK26" s="308"/>
      <c r="CKL26" s="308"/>
      <c r="CKM26" s="308"/>
      <c r="CKN26" s="308"/>
      <c r="CKO26" s="308"/>
      <c r="CKP26" s="308"/>
      <c r="CKQ26" s="308"/>
      <c r="CKR26" s="308"/>
      <c r="CKS26" s="308"/>
      <c r="CKT26" s="308"/>
      <c r="CKU26" s="308"/>
      <c r="CKV26" s="308"/>
      <c r="CKW26" s="308"/>
      <c r="CKX26" s="308"/>
      <c r="CKY26" s="308"/>
      <c r="CKZ26" s="308"/>
      <c r="CLA26" s="308"/>
      <c r="CLB26" s="308"/>
      <c r="CLC26" s="308"/>
      <c r="CLD26" s="308"/>
      <c r="CLE26" s="308"/>
      <c r="CLF26" s="308"/>
      <c r="CLG26" s="308"/>
      <c r="CLH26" s="308"/>
      <c r="CLI26" s="308"/>
      <c r="CLJ26" s="308"/>
      <c r="CLK26" s="308"/>
      <c r="CLL26" s="308"/>
      <c r="CLM26" s="308"/>
      <c r="CLN26" s="308"/>
      <c r="CLO26" s="308"/>
      <c r="CLP26" s="308"/>
      <c r="CLQ26" s="308"/>
      <c r="CLR26" s="308"/>
      <c r="CLS26" s="308"/>
      <c r="CLT26" s="308"/>
      <c r="CLU26" s="308"/>
      <c r="CLV26" s="308"/>
      <c r="CLW26" s="308"/>
      <c r="CLX26" s="308"/>
      <c r="CLY26" s="308"/>
      <c r="CLZ26" s="308"/>
      <c r="CMA26" s="308"/>
      <c r="CMB26" s="308"/>
      <c r="CMC26" s="308"/>
      <c r="CMD26" s="308"/>
      <c r="CME26" s="308"/>
      <c r="CMF26" s="308"/>
      <c r="CMG26" s="308"/>
      <c r="CMH26" s="308"/>
      <c r="CMI26" s="308"/>
      <c r="CMJ26" s="308"/>
      <c r="CMK26" s="308"/>
      <c r="CML26" s="308"/>
      <c r="CMM26" s="308"/>
      <c r="CMN26" s="308"/>
      <c r="CMO26" s="308"/>
      <c r="CMP26" s="308"/>
      <c r="CMQ26" s="308"/>
      <c r="CMR26" s="308"/>
      <c r="CMS26" s="308"/>
      <c r="CMT26" s="308"/>
      <c r="CMU26" s="308"/>
      <c r="CMV26" s="308"/>
      <c r="CMW26" s="308"/>
      <c r="CMX26" s="308"/>
      <c r="CMY26" s="308"/>
      <c r="CMZ26" s="308"/>
      <c r="CNA26" s="308"/>
      <c r="CNB26" s="308"/>
      <c r="CNC26" s="308"/>
      <c r="CND26" s="308"/>
      <c r="CNE26" s="308"/>
      <c r="CNF26" s="308"/>
      <c r="CNG26" s="308"/>
      <c r="CNH26" s="308"/>
      <c r="CNI26" s="308"/>
      <c r="CNJ26" s="308"/>
      <c r="CNK26" s="308"/>
      <c r="CNL26" s="308"/>
      <c r="CNM26" s="308"/>
      <c r="CNN26" s="308"/>
      <c r="CNO26" s="308"/>
      <c r="CNP26" s="308"/>
      <c r="CNQ26" s="308"/>
      <c r="CNR26" s="308"/>
      <c r="CNS26" s="308"/>
      <c r="CNT26" s="308"/>
      <c r="CNU26" s="308"/>
      <c r="CNV26" s="308"/>
      <c r="CNW26" s="308"/>
      <c r="CNX26" s="308"/>
      <c r="CNY26" s="308"/>
      <c r="CNZ26" s="308"/>
      <c r="COA26" s="308"/>
      <c r="COB26" s="308"/>
      <c r="COC26" s="308"/>
      <c r="COD26" s="308"/>
      <c r="COE26" s="308"/>
      <c r="COF26" s="308"/>
      <c r="COG26" s="308"/>
      <c r="COH26" s="308"/>
      <c r="COI26" s="308"/>
      <c r="COJ26" s="308"/>
      <c r="COK26" s="308"/>
      <c r="COL26" s="308"/>
      <c r="COM26" s="308"/>
      <c r="CON26" s="308"/>
      <c r="COO26" s="308"/>
      <c r="COP26" s="308"/>
      <c r="COQ26" s="308"/>
      <c r="COR26" s="308"/>
      <c r="COS26" s="308"/>
      <c r="COT26" s="308"/>
      <c r="COU26" s="308"/>
      <c r="COV26" s="308"/>
      <c r="COW26" s="308"/>
      <c r="COX26" s="308"/>
      <c r="COY26" s="308"/>
      <c r="COZ26" s="308"/>
      <c r="CPA26" s="308"/>
      <c r="CPB26" s="308"/>
      <c r="CPC26" s="308"/>
      <c r="CPD26" s="308"/>
      <c r="CPE26" s="308"/>
      <c r="CPF26" s="308"/>
      <c r="CPG26" s="308"/>
      <c r="CPH26" s="308"/>
      <c r="CPI26" s="308"/>
      <c r="CPJ26" s="308"/>
      <c r="CPK26" s="308"/>
      <c r="CPL26" s="308"/>
      <c r="CPM26" s="308"/>
      <c r="CPN26" s="308"/>
      <c r="CPO26" s="308"/>
      <c r="CPP26" s="308"/>
      <c r="CPQ26" s="308"/>
      <c r="CPR26" s="308"/>
      <c r="CPS26" s="308"/>
      <c r="CPT26" s="308"/>
      <c r="CPU26" s="308"/>
      <c r="CPV26" s="308"/>
      <c r="CPW26" s="308"/>
      <c r="CPX26" s="308"/>
      <c r="CPY26" s="308"/>
      <c r="CPZ26" s="308"/>
      <c r="CQA26" s="308"/>
      <c r="CQB26" s="308"/>
      <c r="CQC26" s="308"/>
      <c r="CQD26" s="308"/>
      <c r="CQE26" s="308"/>
      <c r="CQF26" s="308"/>
      <c r="CQG26" s="308"/>
      <c r="CQH26" s="308"/>
      <c r="CQI26" s="308"/>
      <c r="CQJ26" s="308"/>
      <c r="CQK26" s="308"/>
      <c r="CQL26" s="308"/>
      <c r="CQM26" s="308"/>
      <c r="CQN26" s="308"/>
      <c r="CQO26" s="308"/>
      <c r="CQP26" s="308"/>
      <c r="CQQ26" s="308"/>
      <c r="CQR26" s="308"/>
      <c r="CQS26" s="308"/>
      <c r="CQT26" s="308"/>
      <c r="CQU26" s="308"/>
      <c r="CQV26" s="308"/>
      <c r="CQW26" s="308"/>
      <c r="CQX26" s="308"/>
      <c r="CQY26" s="308"/>
      <c r="CQZ26" s="308"/>
      <c r="CRA26" s="308"/>
      <c r="CRB26" s="308"/>
      <c r="CRC26" s="308"/>
      <c r="CRD26" s="308"/>
      <c r="CRE26" s="308"/>
      <c r="CRF26" s="308"/>
      <c r="CRG26" s="308"/>
      <c r="CRH26" s="308"/>
      <c r="CRI26" s="308"/>
      <c r="CRJ26" s="308"/>
      <c r="CRK26" s="308"/>
      <c r="CRL26" s="308"/>
      <c r="CRM26" s="308"/>
      <c r="CRN26" s="308"/>
      <c r="CRO26" s="308"/>
      <c r="CRP26" s="308"/>
      <c r="CRQ26" s="308"/>
      <c r="CRR26" s="308"/>
      <c r="CRS26" s="308"/>
      <c r="CRT26" s="308"/>
      <c r="CRU26" s="308"/>
      <c r="CRV26" s="308"/>
      <c r="CRW26" s="308"/>
      <c r="CRX26" s="308"/>
      <c r="CRY26" s="308"/>
      <c r="CRZ26" s="308"/>
      <c r="CSA26" s="308"/>
      <c r="CSB26" s="308"/>
      <c r="CSC26" s="308"/>
      <c r="CSD26" s="308"/>
      <c r="CSE26" s="308"/>
      <c r="CSF26" s="308"/>
      <c r="CSG26" s="308"/>
      <c r="CSH26" s="308"/>
      <c r="CSI26" s="308"/>
      <c r="CSJ26" s="308"/>
      <c r="CSK26" s="308"/>
      <c r="CSL26" s="308"/>
      <c r="CSM26" s="308"/>
      <c r="CSN26" s="308"/>
      <c r="CSO26" s="308"/>
      <c r="CSP26" s="308"/>
      <c r="CSQ26" s="308"/>
      <c r="CSR26" s="308"/>
      <c r="CSS26" s="308"/>
      <c r="CST26" s="308"/>
      <c r="CSU26" s="308"/>
      <c r="CSV26" s="308"/>
      <c r="CSW26" s="308"/>
      <c r="CSX26" s="308"/>
      <c r="CSY26" s="308"/>
      <c r="CSZ26" s="308"/>
      <c r="CTA26" s="308"/>
      <c r="CTB26" s="308"/>
      <c r="CTC26" s="308"/>
      <c r="CTD26" s="308"/>
      <c r="CTE26" s="308"/>
      <c r="CTF26" s="308"/>
      <c r="CTG26" s="308"/>
      <c r="CTH26" s="308"/>
      <c r="CTI26" s="308"/>
      <c r="CTJ26" s="308"/>
      <c r="CTK26" s="308"/>
      <c r="CTL26" s="308"/>
      <c r="CTM26" s="308"/>
      <c r="CTN26" s="308"/>
      <c r="CTO26" s="308"/>
      <c r="CTP26" s="308"/>
      <c r="CTQ26" s="308"/>
      <c r="CTR26" s="308"/>
      <c r="CTS26" s="308"/>
      <c r="CTT26" s="308"/>
      <c r="CTU26" s="308"/>
      <c r="CTV26" s="308"/>
      <c r="CTW26" s="308"/>
      <c r="CTX26" s="308"/>
      <c r="CTY26" s="308"/>
      <c r="CTZ26" s="308"/>
      <c r="CUA26" s="308"/>
      <c r="CUB26" s="308"/>
      <c r="CUC26" s="308"/>
      <c r="CUD26" s="308"/>
      <c r="CUE26" s="308"/>
      <c r="CUF26" s="308"/>
      <c r="CUG26" s="308"/>
      <c r="CUH26" s="308"/>
      <c r="CUI26" s="308"/>
      <c r="CUJ26" s="308"/>
      <c r="CUK26" s="308"/>
      <c r="CUL26" s="308"/>
      <c r="CUM26" s="308"/>
      <c r="CUN26" s="308"/>
      <c r="CUO26" s="308"/>
      <c r="CUP26" s="308"/>
      <c r="CUQ26" s="308"/>
      <c r="CUR26" s="308"/>
      <c r="CUS26" s="308"/>
      <c r="CUT26" s="308"/>
      <c r="CUU26" s="308"/>
      <c r="CUV26" s="308"/>
      <c r="CUW26" s="308"/>
      <c r="CUX26" s="308"/>
      <c r="CUY26" s="308"/>
      <c r="CUZ26" s="308"/>
      <c r="CVA26" s="308"/>
      <c r="CVB26" s="308"/>
      <c r="CVC26" s="308"/>
      <c r="CVD26" s="308"/>
      <c r="CVE26" s="308"/>
      <c r="CVF26" s="308"/>
      <c r="CVG26" s="308"/>
      <c r="CVH26" s="308"/>
      <c r="CVI26" s="308"/>
      <c r="CVJ26" s="308"/>
      <c r="CVK26" s="308"/>
      <c r="CVL26" s="308"/>
      <c r="CVM26" s="308"/>
      <c r="CVN26" s="308"/>
      <c r="CVO26" s="308"/>
      <c r="CVP26" s="308"/>
      <c r="CVQ26" s="308"/>
      <c r="CVR26" s="308"/>
      <c r="CVS26" s="308"/>
      <c r="CVT26" s="308"/>
      <c r="CVU26" s="308"/>
      <c r="CVV26" s="308"/>
      <c r="CVW26" s="308"/>
      <c r="CVX26" s="308"/>
      <c r="CVY26" s="308"/>
      <c r="CVZ26" s="308"/>
      <c r="CWA26" s="308"/>
      <c r="CWB26" s="308"/>
      <c r="CWC26" s="308"/>
      <c r="CWD26" s="308"/>
      <c r="CWE26" s="308"/>
      <c r="CWF26" s="308"/>
      <c r="CWG26" s="308"/>
      <c r="CWH26" s="308"/>
      <c r="CWI26" s="308"/>
      <c r="CWJ26" s="308"/>
      <c r="CWK26" s="308"/>
      <c r="CWL26" s="308"/>
      <c r="CWM26" s="308"/>
      <c r="CWN26" s="308"/>
      <c r="CWO26" s="308"/>
      <c r="CWP26" s="308"/>
      <c r="CWQ26" s="308"/>
      <c r="CWR26" s="308"/>
      <c r="CWS26" s="308"/>
      <c r="CWT26" s="308"/>
      <c r="CWU26" s="308"/>
      <c r="CWV26" s="308"/>
      <c r="CWW26" s="308"/>
      <c r="CWX26" s="308"/>
      <c r="CWY26" s="308"/>
      <c r="CWZ26" s="308"/>
      <c r="CXA26" s="308"/>
      <c r="CXB26" s="308"/>
      <c r="CXC26" s="308"/>
      <c r="CXD26" s="308"/>
      <c r="CXE26" s="308"/>
      <c r="CXF26" s="308"/>
      <c r="CXG26" s="308"/>
      <c r="CXH26" s="308"/>
      <c r="CXI26" s="308"/>
      <c r="CXJ26" s="308"/>
      <c r="CXK26" s="308"/>
      <c r="CXL26" s="308"/>
      <c r="CXM26" s="308"/>
      <c r="CXN26" s="308"/>
      <c r="CXO26" s="308"/>
      <c r="CXP26" s="308"/>
      <c r="CXQ26" s="308"/>
      <c r="CXR26" s="308"/>
      <c r="CXS26" s="308"/>
      <c r="CXT26" s="308"/>
      <c r="CXU26" s="308"/>
      <c r="CXV26" s="308"/>
      <c r="CXW26" s="308"/>
      <c r="CXX26" s="308"/>
      <c r="CXY26" s="308"/>
      <c r="CXZ26" s="308"/>
      <c r="CYA26" s="308"/>
      <c r="CYB26" s="308"/>
      <c r="CYC26" s="308"/>
      <c r="CYD26" s="308"/>
      <c r="CYE26" s="308"/>
      <c r="CYF26" s="308"/>
      <c r="CYG26" s="308"/>
      <c r="CYH26" s="308"/>
      <c r="CYI26" s="308"/>
      <c r="CYJ26" s="308"/>
      <c r="CYK26" s="308"/>
      <c r="CYL26" s="308"/>
      <c r="CYM26" s="308"/>
      <c r="CYN26" s="308"/>
      <c r="CYO26" s="308"/>
      <c r="CYP26" s="308"/>
      <c r="CYQ26" s="308"/>
      <c r="CYR26" s="308"/>
      <c r="CYS26" s="308"/>
      <c r="CYT26" s="308"/>
      <c r="CYU26" s="308"/>
      <c r="CYV26" s="308"/>
      <c r="CYW26" s="308"/>
      <c r="CYX26" s="308"/>
      <c r="CYY26" s="308"/>
      <c r="CYZ26" s="308"/>
      <c r="CZA26" s="308"/>
      <c r="CZB26" s="308"/>
      <c r="CZC26" s="308"/>
      <c r="CZD26" s="308"/>
      <c r="CZE26" s="308"/>
      <c r="CZF26" s="308"/>
      <c r="CZG26" s="308"/>
      <c r="CZH26" s="308"/>
      <c r="CZI26" s="308"/>
      <c r="CZJ26" s="308"/>
      <c r="CZK26" s="308"/>
      <c r="CZL26" s="308"/>
      <c r="CZM26" s="308"/>
      <c r="CZN26" s="308"/>
      <c r="CZO26" s="308"/>
      <c r="CZP26" s="308"/>
      <c r="CZQ26" s="308"/>
      <c r="CZR26" s="308"/>
      <c r="CZS26" s="308"/>
      <c r="CZT26" s="308"/>
      <c r="CZU26" s="308"/>
      <c r="CZV26" s="308"/>
      <c r="CZW26" s="308"/>
      <c r="CZX26" s="308"/>
      <c r="CZY26" s="308"/>
      <c r="CZZ26" s="308"/>
      <c r="DAA26" s="308"/>
      <c r="DAB26" s="308"/>
      <c r="DAC26" s="308"/>
      <c r="DAD26" s="308"/>
      <c r="DAE26" s="308"/>
      <c r="DAF26" s="308"/>
      <c r="DAG26" s="308"/>
      <c r="DAH26" s="308"/>
      <c r="DAI26" s="308"/>
      <c r="DAJ26" s="308"/>
      <c r="DAK26" s="308"/>
      <c r="DAL26" s="308"/>
      <c r="DAM26" s="308"/>
      <c r="DAN26" s="308"/>
      <c r="DAO26" s="308"/>
      <c r="DAP26" s="308"/>
      <c r="DAQ26" s="308"/>
      <c r="DAR26" s="308"/>
      <c r="DAS26" s="308"/>
      <c r="DAT26" s="308"/>
      <c r="DAU26" s="308"/>
      <c r="DAV26" s="308"/>
      <c r="DAW26" s="308"/>
      <c r="DAX26" s="308"/>
      <c r="DAY26" s="308"/>
      <c r="DAZ26" s="308"/>
      <c r="DBA26" s="308"/>
      <c r="DBB26" s="308"/>
      <c r="DBC26" s="308"/>
      <c r="DBD26" s="308"/>
      <c r="DBE26" s="308"/>
      <c r="DBF26" s="308"/>
      <c r="DBG26" s="308"/>
      <c r="DBH26" s="308"/>
      <c r="DBI26" s="308"/>
      <c r="DBJ26" s="308"/>
      <c r="DBK26" s="308"/>
      <c r="DBL26" s="308"/>
      <c r="DBM26" s="308"/>
      <c r="DBN26" s="308"/>
      <c r="DBO26" s="308"/>
      <c r="DBP26" s="308"/>
      <c r="DBQ26" s="308"/>
      <c r="DBR26" s="308"/>
      <c r="DBS26" s="308"/>
      <c r="DBT26" s="308"/>
      <c r="DBU26" s="308"/>
      <c r="DBV26" s="308"/>
      <c r="DBW26" s="308"/>
      <c r="DBX26" s="308"/>
      <c r="DBY26" s="308"/>
      <c r="DBZ26" s="308"/>
      <c r="DCA26" s="308"/>
      <c r="DCB26" s="308"/>
      <c r="DCC26" s="308"/>
      <c r="DCD26" s="308"/>
      <c r="DCE26" s="308"/>
      <c r="DCF26" s="308"/>
      <c r="DCG26" s="308"/>
      <c r="DCH26" s="308"/>
      <c r="DCI26" s="308"/>
      <c r="DCJ26" s="308"/>
      <c r="DCK26" s="308"/>
      <c r="DCL26" s="308"/>
      <c r="DCM26" s="308"/>
      <c r="DCN26" s="308"/>
      <c r="DCO26" s="308"/>
      <c r="DCP26" s="308"/>
      <c r="DCQ26" s="308"/>
      <c r="DCR26" s="308"/>
      <c r="DCS26" s="308"/>
      <c r="DCT26" s="308"/>
      <c r="DCU26" s="308"/>
      <c r="DCV26" s="308"/>
      <c r="DCW26" s="308"/>
      <c r="DCX26" s="308"/>
      <c r="DCY26" s="308"/>
      <c r="DCZ26" s="308"/>
      <c r="DDA26" s="308"/>
      <c r="DDB26" s="308"/>
      <c r="DDC26" s="308"/>
      <c r="DDD26" s="308"/>
      <c r="DDE26" s="308"/>
      <c r="DDF26" s="308"/>
      <c r="DDG26" s="308"/>
      <c r="DDH26" s="308"/>
      <c r="DDI26" s="308"/>
      <c r="DDJ26" s="308"/>
      <c r="DDK26" s="308"/>
      <c r="DDL26" s="308"/>
      <c r="DDM26" s="308"/>
      <c r="DDN26" s="308"/>
      <c r="DDO26" s="308"/>
      <c r="DDP26" s="308"/>
      <c r="DDQ26" s="308"/>
      <c r="DDR26" s="308"/>
      <c r="DDS26" s="308"/>
      <c r="DDT26" s="308"/>
      <c r="DDU26" s="308"/>
      <c r="DDV26" s="308"/>
      <c r="DDW26" s="308"/>
      <c r="DDX26" s="308"/>
      <c r="DDY26" s="308"/>
      <c r="DDZ26" s="308"/>
      <c r="DEA26" s="308"/>
      <c r="DEB26" s="308"/>
      <c r="DEC26" s="308"/>
      <c r="DED26" s="308"/>
      <c r="DEE26" s="308"/>
      <c r="DEF26" s="308"/>
      <c r="DEG26" s="308"/>
      <c r="DEH26" s="308"/>
      <c r="DEI26" s="308"/>
      <c r="DEJ26" s="308"/>
      <c r="DEK26" s="308"/>
      <c r="DEL26" s="308"/>
      <c r="DEM26" s="308"/>
      <c r="DEN26" s="308"/>
      <c r="DEO26" s="308"/>
      <c r="DEP26" s="308"/>
      <c r="DEQ26" s="308"/>
      <c r="DER26" s="308"/>
      <c r="DES26" s="308"/>
      <c r="DET26" s="308"/>
      <c r="DEU26" s="308"/>
      <c r="DEV26" s="308"/>
      <c r="DEW26" s="308"/>
      <c r="DEX26" s="308"/>
      <c r="DEY26" s="308"/>
      <c r="DEZ26" s="308"/>
      <c r="DFA26" s="308"/>
      <c r="DFB26" s="308"/>
      <c r="DFC26" s="308"/>
      <c r="DFD26" s="308"/>
      <c r="DFE26" s="308"/>
      <c r="DFF26" s="308"/>
      <c r="DFG26" s="308"/>
      <c r="DFH26" s="308"/>
      <c r="DFI26" s="308"/>
      <c r="DFJ26" s="308"/>
      <c r="DFK26" s="308"/>
      <c r="DFL26" s="308"/>
      <c r="DFM26" s="308"/>
      <c r="DFN26" s="308"/>
      <c r="DFO26" s="308"/>
      <c r="DFP26" s="308"/>
      <c r="DFQ26" s="308"/>
      <c r="DFR26" s="308"/>
      <c r="DFS26" s="308"/>
      <c r="DFT26" s="308"/>
      <c r="DFU26" s="308"/>
      <c r="DFV26" s="308"/>
      <c r="DFW26" s="308"/>
      <c r="DFX26" s="308"/>
      <c r="DFY26" s="308"/>
      <c r="DFZ26" s="308"/>
      <c r="DGA26" s="308"/>
      <c r="DGB26" s="308"/>
      <c r="DGC26" s="308"/>
      <c r="DGD26" s="308"/>
      <c r="DGE26" s="308"/>
      <c r="DGF26" s="308"/>
      <c r="DGG26" s="308"/>
      <c r="DGH26" s="308"/>
      <c r="DGI26" s="308"/>
      <c r="DGJ26" s="308"/>
      <c r="DGK26" s="308"/>
      <c r="DGL26" s="308"/>
      <c r="DGM26" s="308"/>
      <c r="DGN26" s="308"/>
      <c r="DGO26" s="308"/>
      <c r="DGP26" s="308"/>
      <c r="DGQ26" s="308"/>
      <c r="DGR26" s="308"/>
      <c r="DGS26" s="308"/>
      <c r="DGT26" s="308"/>
      <c r="DGU26" s="308"/>
      <c r="DGV26" s="308"/>
      <c r="DGW26" s="308"/>
      <c r="DGX26" s="308"/>
      <c r="DGY26" s="308"/>
      <c r="DGZ26" s="308"/>
      <c r="DHA26" s="308"/>
      <c r="DHB26" s="308"/>
      <c r="DHC26" s="308"/>
      <c r="DHD26" s="308"/>
      <c r="DHE26" s="308"/>
      <c r="DHF26" s="308"/>
      <c r="DHG26" s="308"/>
      <c r="DHH26" s="308"/>
      <c r="DHI26" s="308"/>
      <c r="DHJ26" s="308"/>
      <c r="DHK26" s="308"/>
      <c r="DHL26" s="308"/>
      <c r="DHM26" s="308"/>
      <c r="DHN26" s="308"/>
      <c r="DHO26" s="308"/>
      <c r="DHP26" s="308"/>
      <c r="DHQ26" s="308"/>
      <c r="DHR26" s="308"/>
      <c r="DHS26" s="308"/>
      <c r="DHT26" s="308"/>
      <c r="DHU26" s="308"/>
      <c r="DHV26" s="308"/>
      <c r="DHW26" s="308"/>
      <c r="DHX26" s="308"/>
      <c r="DHY26" s="308"/>
      <c r="DHZ26" s="308"/>
      <c r="DIA26" s="308"/>
      <c r="DIB26" s="308"/>
      <c r="DIC26" s="308"/>
      <c r="DID26" s="308"/>
      <c r="DIE26" s="308"/>
      <c r="DIF26" s="308"/>
      <c r="DIG26" s="308"/>
      <c r="DIH26" s="308"/>
      <c r="DII26" s="308"/>
      <c r="DIJ26" s="308"/>
      <c r="DIK26" s="308"/>
      <c r="DIL26" s="308"/>
      <c r="DIM26" s="308"/>
      <c r="DIN26" s="308"/>
      <c r="DIO26" s="308"/>
      <c r="DIP26" s="308"/>
      <c r="DIQ26" s="308"/>
      <c r="DIR26" s="308"/>
      <c r="DIS26" s="308"/>
      <c r="DIT26" s="308"/>
      <c r="DIU26" s="308"/>
      <c r="DIV26" s="308"/>
      <c r="DIW26" s="308"/>
      <c r="DIX26" s="308"/>
      <c r="DIY26" s="308"/>
      <c r="DIZ26" s="308"/>
      <c r="DJA26" s="308"/>
      <c r="DJB26" s="308"/>
      <c r="DJC26" s="308"/>
      <c r="DJD26" s="308"/>
      <c r="DJE26" s="308"/>
      <c r="DJF26" s="308"/>
      <c r="DJG26" s="308"/>
      <c r="DJH26" s="308"/>
      <c r="DJI26" s="308"/>
      <c r="DJJ26" s="308"/>
      <c r="DJK26" s="308"/>
      <c r="DJL26" s="308"/>
      <c r="DJM26" s="308"/>
      <c r="DJN26" s="308"/>
      <c r="DJO26" s="308"/>
      <c r="DJP26" s="308"/>
      <c r="DJQ26" s="308"/>
      <c r="DJR26" s="308"/>
      <c r="DJS26" s="308"/>
      <c r="DJT26" s="308"/>
      <c r="DJU26" s="308"/>
      <c r="DJV26" s="308"/>
      <c r="DJW26" s="308"/>
      <c r="DJX26" s="308"/>
      <c r="DJY26" s="308"/>
      <c r="DJZ26" s="308"/>
      <c r="DKA26" s="308"/>
      <c r="DKB26" s="308"/>
      <c r="DKC26" s="308"/>
      <c r="DKD26" s="308"/>
      <c r="DKE26" s="308"/>
      <c r="DKF26" s="308"/>
      <c r="DKG26" s="308"/>
      <c r="DKH26" s="308"/>
      <c r="DKI26" s="308"/>
      <c r="DKJ26" s="308"/>
      <c r="DKK26" s="308"/>
      <c r="DKL26" s="308"/>
      <c r="DKM26" s="308"/>
      <c r="DKN26" s="308"/>
      <c r="DKO26" s="308"/>
      <c r="DKP26" s="308"/>
      <c r="DKQ26" s="308"/>
      <c r="DKR26" s="308"/>
      <c r="DKS26" s="308"/>
      <c r="DKT26" s="308"/>
      <c r="DKU26" s="308"/>
      <c r="DKV26" s="308"/>
      <c r="DKW26" s="308"/>
      <c r="DKX26" s="308"/>
      <c r="DKY26" s="308"/>
      <c r="DKZ26" s="308"/>
      <c r="DLA26" s="308"/>
      <c r="DLB26" s="308"/>
      <c r="DLC26" s="308"/>
      <c r="DLD26" s="308"/>
      <c r="DLE26" s="308"/>
      <c r="DLF26" s="308"/>
      <c r="DLG26" s="308"/>
      <c r="DLH26" s="308"/>
      <c r="DLI26" s="308"/>
      <c r="DLJ26" s="308"/>
      <c r="DLK26" s="308"/>
      <c r="DLL26" s="308"/>
      <c r="DLM26" s="308"/>
      <c r="DLN26" s="308"/>
      <c r="DLO26" s="308"/>
      <c r="DLP26" s="308"/>
      <c r="DLQ26" s="308"/>
      <c r="DLR26" s="308"/>
      <c r="DLS26" s="308"/>
      <c r="DLT26" s="308"/>
      <c r="DLU26" s="308"/>
      <c r="DLV26" s="308"/>
      <c r="DLW26" s="308"/>
      <c r="DLX26" s="308"/>
      <c r="DLY26" s="308"/>
      <c r="DLZ26" s="308"/>
      <c r="DMA26" s="308"/>
      <c r="DMB26" s="308"/>
      <c r="DMC26" s="308"/>
      <c r="DMD26" s="308"/>
      <c r="DME26" s="308"/>
      <c r="DMF26" s="308"/>
      <c r="DMG26" s="308"/>
      <c r="DMH26" s="308"/>
      <c r="DMI26" s="308"/>
      <c r="DMJ26" s="308"/>
      <c r="DMK26" s="308"/>
      <c r="DML26" s="308"/>
      <c r="DMM26" s="308"/>
      <c r="DMN26" s="308"/>
      <c r="DMO26" s="308"/>
      <c r="DMP26" s="308"/>
      <c r="DMQ26" s="308"/>
      <c r="DMR26" s="308"/>
      <c r="DMS26" s="308"/>
      <c r="DMT26" s="308"/>
      <c r="DMU26" s="308"/>
      <c r="DMV26" s="308"/>
      <c r="DMW26" s="308"/>
      <c r="DMX26" s="308"/>
      <c r="DMY26" s="308"/>
      <c r="DMZ26" s="308"/>
      <c r="DNA26" s="308"/>
      <c r="DNB26" s="308"/>
      <c r="DNC26" s="308"/>
      <c r="DND26" s="308"/>
      <c r="DNE26" s="308"/>
      <c r="DNF26" s="308"/>
      <c r="DNG26" s="308"/>
      <c r="DNH26" s="308"/>
      <c r="DNI26" s="308"/>
      <c r="DNJ26" s="308"/>
      <c r="DNK26" s="308"/>
      <c r="DNL26" s="308"/>
      <c r="DNM26" s="308"/>
      <c r="DNN26" s="308"/>
      <c r="DNO26" s="308"/>
      <c r="DNP26" s="308"/>
      <c r="DNQ26" s="308"/>
      <c r="DNR26" s="308"/>
      <c r="DNS26" s="308"/>
      <c r="DNT26" s="308"/>
      <c r="DNU26" s="308"/>
      <c r="DNV26" s="308"/>
      <c r="DNW26" s="308"/>
      <c r="DNX26" s="308"/>
      <c r="DNY26" s="308"/>
      <c r="DNZ26" s="308"/>
      <c r="DOA26" s="308"/>
      <c r="DOB26" s="308"/>
      <c r="DOC26" s="308"/>
      <c r="DOD26" s="308"/>
      <c r="DOE26" s="308"/>
      <c r="DOF26" s="308"/>
      <c r="DOG26" s="308"/>
      <c r="DOH26" s="308"/>
      <c r="DOI26" s="308"/>
      <c r="DOJ26" s="308"/>
      <c r="DOK26" s="308"/>
      <c r="DOL26" s="308"/>
      <c r="DOM26" s="308"/>
      <c r="DON26" s="308"/>
      <c r="DOO26" s="308"/>
      <c r="DOP26" s="308"/>
      <c r="DOQ26" s="308"/>
      <c r="DOR26" s="308"/>
      <c r="DOS26" s="308"/>
      <c r="DOT26" s="308"/>
      <c r="DOU26" s="308"/>
      <c r="DOV26" s="308"/>
      <c r="DOW26" s="308"/>
      <c r="DOX26" s="308"/>
      <c r="DOY26" s="308"/>
      <c r="DOZ26" s="308"/>
      <c r="DPA26" s="308"/>
      <c r="DPB26" s="308"/>
      <c r="DPC26" s="308"/>
      <c r="DPD26" s="308"/>
      <c r="DPE26" s="308"/>
      <c r="DPF26" s="308"/>
      <c r="DPG26" s="308"/>
      <c r="DPH26" s="308"/>
      <c r="DPI26" s="308"/>
      <c r="DPJ26" s="308"/>
      <c r="DPK26" s="308"/>
      <c r="DPL26" s="308"/>
      <c r="DPM26" s="308"/>
      <c r="DPN26" s="308"/>
      <c r="DPO26" s="308"/>
      <c r="DPP26" s="308"/>
      <c r="DPQ26" s="308"/>
      <c r="DPR26" s="308"/>
      <c r="DPS26" s="308"/>
      <c r="DPT26" s="308"/>
      <c r="DPU26" s="308"/>
      <c r="DPV26" s="308"/>
      <c r="DPW26" s="308"/>
      <c r="DPX26" s="308"/>
      <c r="DPY26" s="308"/>
      <c r="DPZ26" s="308"/>
      <c r="DQA26" s="308"/>
      <c r="DQB26" s="308"/>
      <c r="DQC26" s="308"/>
      <c r="DQD26" s="308"/>
      <c r="DQE26" s="308"/>
      <c r="DQF26" s="308"/>
      <c r="DQG26" s="308"/>
      <c r="DQH26" s="308"/>
      <c r="DQI26" s="308"/>
      <c r="DQJ26" s="308"/>
      <c r="DQK26" s="308"/>
      <c r="DQL26" s="308"/>
      <c r="DQM26" s="308"/>
      <c r="DQN26" s="308"/>
      <c r="DQO26" s="308"/>
      <c r="DQP26" s="308"/>
      <c r="DQQ26" s="308"/>
      <c r="DQR26" s="308"/>
      <c r="DQS26" s="308"/>
      <c r="DQT26" s="308"/>
      <c r="DQU26" s="308"/>
      <c r="DQV26" s="308"/>
      <c r="DQW26" s="308"/>
      <c r="DQX26" s="308"/>
      <c r="DQY26" s="308"/>
      <c r="DQZ26" s="308"/>
      <c r="DRA26" s="308"/>
      <c r="DRB26" s="308"/>
      <c r="DRC26" s="308"/>
      <c r="DRD26" s="308"/>
      <c r="DRE26" s="308"/>
      <c r="DRF26" s="308"/>
      <c r="DRG26" s="308"/>
      <c r="DRH26" s="308"/>
      <c r="DRI26" s="308"/>
      <c r="DRJ26" s="308"/>
      <c r="DRK26" s="308"/>
      <c r="DRL26" s="308"/>
      <c r="DRM26" s="308"/>
      <c r="DRN26" s="308"/>
      <c r="DRO26" s="308"/>
      <c r="DRP26" s="308"/>
      <c r="DRQ26" s="308"/>
      <c r="DRR26" s="308"/>
      <c r="DRS26" s="308"/>
      <c r="DRT26" s="308"/>
      <c r="DRU26" s="308"/>
      <c r="DRV26" s="308"/>
      <c r="DRW26" s="308"/>
      <c r="DRX26" s="308"/>
      <c r="DRY26" s="308"/>
      <c r="DRZ26" s="308"/>
      <c r="DSA26" s="308"/>
      <c r="DSB26" s="308"/>
      <c r="DSC26" s="308"/>
      <c r="DSD26" s="308"/>
      <c r="DSE26" s="308"/>
      <c r="DSF26" s="308"/>
      <c r="DSG26" s="308"/>
      <c r="DSH26" s="308"/>
      <c r="DSI26" s="308"/>
      <c r="DSJ26" s="308"/>
      <c r="DSK26" s="308"/>
      <c r="DSL26" s="308"/>
      <c r="DSM26" s="308"/>
      <c r="DSN26" s="308"/>
      <c r="DSO26" s="308"/>
      <c r="DSP26" s="308"/>
      <c r="DSQ26" s="308"/>
      <c r="DSR26" s="308"/>
      <c r="DSS26" s="308"/>
      <c r="DST26" s="308"/>
      <c r="DSU26" s="308"/>
      <c r="DSV26" s="308"/>
      <c r="DSW26" s="308"/>
      <c r="DSX26" s="308"/>
      <c r="DSY26" s="308"/>
      <c r="DSZ26" s="308"/>
      <c r="DTA26" s="308"/>
      <c r="DTB26" s="308"/>
      <c r="DTC26" s="308"/>
      <c r="DTD26" s="308"/>
      <c r="DTE26" s="308"/>
      <c r="DTF26" s="308"/>
      <c r="DTG26" s="308"/>
      <c r="DTH26" s="308"/>
      <c r="DTI26" s="308"/>
      <c r="DTJ26" s="308"/>
      <c r="DTK26" s="308"/>
      <c r="DTL26" s="308"/>
      <c r="DTM26" s="308"/>
      <c r="DTN26" s="308"/>
      <c r="DTO26" s="308"/>
      <c r="DTP26" s="308"/>
      <c r="DTQ26" s="308"/>
      <c r="DTR26" s="308"/>
      <c r="DTS26" s="308"/>
      <c r="DTT26" s="308"/>
      <c r="DTU26" s="308"/>
      <c r="DTV26" s="308"/>
      <c r="DTW26" s="308"/>
      <c r="DTX26" s="308"/>
      <c r="DTY26" s="308"/>
      <c r="DTZ26" s="308"/>
      <c r="DUA26" s="308"/>
      <c r="DUB26" s="308"/>
      <c r="DUC26" s="308"/>
      <c r="DUD26" s="308"/>
      <c r="DUE26" s="308"/>
      <c r="DUF26" s="308"/>
      <c r="DUG26" s="308"/>
      <c r="DUH26" s="308"/>
      <c r="DUI26" s="308"/>
      <c r="DUJ26" s="308"/>
      <c r="DUK26" s="308"/>
      <c r="DUL26" s="308"/>
      <c r="DUM26" s="308"/>
      <c r="DUN26" s="308"/>
      <c r="DUO26" s="308"/>
      <c r="DUP26" s="308"/>
      <c r="DUQ26" s="308"/>
      <c r="DUR26" s="308"/>
      <c r="DUS26" s="308"/>
      <c r="DUT26" s="308"/>
      <c r="DUU26" s="308"/>
      <c r="DUV26" s="308"/>
      <c r="DUW26" s="308"/>
      <c r="DUX26" s="308"/>
      <c r="DUY26" s="308"/>
      <c r="DUZ26" s="308"/>
      <c r="DVA26" s="308"/>
      <c r="DVB26" s="308"/>
      <c r="DVC26" s="308"/>
      <c r="DVD26" s="308"/>
      <c r="DVE26" s="308"/>
      <c r="DVF26" s="308"/>
      <c r="DVG26" s="308"/>
      <c r="DVH26" s="308"/>
      <c r="DVI26" s="308"/>
      <c r="DVJ26" s="308"/>
      <c r="DVK26" s="308"/>
      <c r="DVL26" s="308"/>
      <c r="DVM26" s="308"/>
      <c r="DVN26" s="308"/>
      <c r="DVO26" s="308"/>
      <c r="DVP26" s="308"/>
      <c r="DVQ26" s="308"/>
      <c r="DVR26" s="308"/>
      <c r="DVS26" s="308"/>
      <c r="DVT26" s="308"/>
      <c r="DVU26" s="308"/>
      <c r="DVV26" s="308"/>
      <c r="DVW26" s="308"/>
      <c r="DVX26" s="308"/>
      <c r="DVY26" s="308"/>
      <c r="DVZ26" s="308"/>
      <c r="DWA26" s="308"/>
      <c r="DWB26" s="308"/>
      <c r="DWC26" s="308"/>
      <c r="DWD26" s="308"/>
      <c r="DWE26" s="308"/>
      <c r="DWF26" s="308"/>
      <c r="DWG26" s="308"/>
      <c r="DWH26" s="308"/>
      <c r="DWI26" s="308"/>
      <c r="DWJ26" s="308"/>
      <c r="DWK26" s="308"/>
      <c r="DWL26" s="308"/>
      <c r="DWM26" s="308"/>
      <c r="DWN26" s="308"/>
      <c r="DWO26" s="308"/>
      <c r="DWP26" s="308"/>
      <c r="DWQ26" s="308"/>
      <c r="DWR26" s="308"/>
      <c r="DWS26" s="308"/>
      <c r="DWT26" s="308"/>
      <c r="DWU26" s="308"/>
      <c r="DWV26" s="308"/>
      <c r="DWW26" s="308"/>
      <c r="DWX26" s="308"/>
      <c r="DWY26" s="308"/>
      <c r="DWZ26" s="308"/>
      <c r="DXA26" s="308"/>
      <c r="DXB26" s="308"/>
      <c r="DXC26" s="308"/>
      <c r="DXD26" s="308"/>
      <c r="DXE26" s="308"/>
      <c r="DXF26" s="308"/>
      <c r="DXG26" s="308"/>
      <c r="DXH26" s="308"/>
      <c r="DXI26" s="308"/>
      <c r="DXJ26" s="308"/>
      <c r="DXK26" s="308"/>
      <c r="DXL26" s="308"/>
      <c r="DXM26" s="308"/>
      <c r="DXN26" s="308"/>
      <c r="DXO26" s="308"/>
      <c r="DXP26" s="308"/>
      <c r="DXQ26" s="308"/>
      <c r="DXR26" s="308"/>
      <c r="DXS26" s="308"/>
      <c r="DXT26" s="308"/>
      <c r="DXU26" s="308"/>
      <c r="DXV26" s="308"/>
      <c r="DXW26" s="308"/>
      <c r="DXX26" s="308"/>
      <c r="DXY26" s="308"/>
      <c r="DXZ26" s="308"/>
      <c r="DYA26" s="308"/>
      <c r="DYB26" s="308"/>
      <c r="DYC26" s="308"/>
      <c r="DYD26" s="308"/>
      <c r="DYE26" s="308"/>
      <c r="DYF26" s="308"/>
      <c r="DYG26" s="308"/>
      <c r="DYH26" s="308"/>
      <c r="DYI26" s="308"/>
      <c r="DYJ26" s="308"/>
      <c r="DYK26" s="308"/>
      <c r="DYL26" s="308"/>
      <c r="DYM26" s="308"/>
      <c r="DYN26" s="308"/>
      <c r="DYO26" s="308"/>
      <c r="DYP26" s="308"/>
      <c r="DYQ26" s="308"/>
      <c r="DYR26" s="308"/>
      <c r="DYS26" s="308"/>
      <c r="DYT26" s="308"/>
      <c r="DYU26" s="308"/>
      <c r="DYV26" s="308"/>
      <c r="DYW26" s="308"/>
      <c r="DYX26" s="308"/>
      <c r="DYY26" s="308"/>
      <c r="DYZ26" s="308"/>
      <c r="DZA26" s="308"/>
      <c r="DZB26" s="308"/>
      <c r="DZC26" s="308"/>
      <c r="DZD26" s="308"/>
      <c r="DZE26" s="308"/>
      <c r="DZF26" s="308"/>
      <c r="DZG26" s="308"/>
      <c r="DZH26" s="308"/>
      <c r="DZI26" s="308"/>
      <c r="DZJ26" s="308"/>
      <c r="DZK26" s="308"/>
      <c r="DZL26" s="308"/>
      <c r="DZM26" s="308"/>
      <c r="DZN26" s="308"/>
      <c r="DZO26" s="308"/>
      <c r="DZP26" s="308"/>
      <c r="DZQ26" s="308"/>
      <c r="DZR26" s="308"/>
      <c r="DZS26" s="308"/>
      <c r="DZT26" s="308"/>
      <c r="DZU26" s="308"/>
      <c r="DZV26" s="308"/>
      <c r="DZW26" s="308"/>
      <c r="DZX26" s="308"/>
      <c r="DZY26" s="308"/>
      <c r="DZZ26" s="308"/>
      <c r="EAA26" s="308"/>
      <c r="EAB26" s="308"/>
      <c r="EAC26" s="308"/>
      <c r="EAD26" s="308"/>
      <c r="EAE26" s="308"/>
      <c r="EAF26" s="308"/>
      <c r="EAG26" s="308"/>
      <c r="EAH26" s="308"/>
      <c r="EAI26" s="308"/>
      <c r="EAJ26" s="308"/>
      <c r="EAK26" s="308"/>
      <c r="EAL26" s="308"/>
      <c r="EAM26" s="308"/>
      <c r="EAN26" s="308"/>
      <c r="EAO26" s="308"/>
      <c r="EAP26" s="308"/>
      <c r="EAQ26" s="308"/>
      <c r="EAR26" s="308"/>
      <c r="EAS26" s="308"/>
      <c r="EAT26" s="308"/>
      <c r="EAU26" s="308"/>
      <c r="EAV26" s="308"/>
      <c r="EAW26" s="308"/>
      <c r="EAX26" s="308"/>
      <c r="EAY26" s="308"/>
      <c r="EAZ26" s="308"/>
      <c r="EBA26" s="308"/>
      <c r="EBB26" s="308"/>
      <c r="EBC26" s="308"/>
      <c r="EBD26" s="308"/>
      <c r="EBE26" s="308"/>
      <c r="EBF26" s="308"/>
      <c r="EBG26" s="308"/>
      <c r="EBH26" s="308"/>
      <c r="EBI26" s="308"/>
      <c r="EBJ26" s="308"/>
      <c r="EBK26" s="308"/>
      <c r="EBL26" s="308"/>
      <c r="EBM26" s="308"/>
      <c r="EBN26" s="308"/>
      <c r="EBO26" s="308"/>
      <c r="EBP26" s="308"/>
      <c r="EBQ26" s="308"/>
      <c r="EBR26" s="308"/>
      <c r="EBS26" s="308"/>
      <c r="EBT26" s="308"/>
      <c r="EBU26" s="308"/>
      <c r="EBV26" s="308"/>
      <c r="EBW26" s="308"/>
      <c r="EBX26" s="308"/>
      <c r="EBY26" s="308"/>
      <c r="EBZ26" s="308"/>
      <c r="ECA26" s="308"/>
      <c r="ECB26" s="308"/>
      <c r="ECC26" s="308"/>
      <c r="ECD26" s="308"/>
      <c r="ECE26" s="308"/>
      <c r="ECF26" s="308"/>
      <c r="ECG26" s="308"/>
      <c r="ECH26" s="308"/>
      <c r="ECI26" s="308"/>
      <c r="ECJ26" s="308"/>
      <c r="ECK26" s="308"/>
      <c r="ECL26" s="308"/>
      <c r="ECM26" s="308"/>
      <c r="ECN26" s="308"/>
      <c r="ECO26" s="308"/>
      <c r="ECP26" s="308"/>
      <c r="ECQ26" s="308"/>
      <c r="ECR26" s="308"/>
      <c r="ECS26" s="308"/>
      <c r="ECT26" s="308"/>
      <c r="ECU26" s="308"/>
      <c r="ECV26" s="308"/>
      <c r="ECW26" s="308"/>
      <c r="ECX26" s="308"/>
      <c r="ECY26" s="308"/>
      <c r="ECZ26" s="308"/>
      <c r="EDA26" s="308"/>
      <c r="EDB26" s="308"/>
      <c r="EDC26" s="308"/>
      <c r="EDD26" s="308"/>
      <c r="EDE26" s="308"/>
      <c r="EDF26" s="308"/>
      <c r="EDG26" s="308"/>
      <c r="EDH26" s="308"/>
      <c r="EDI26" s="308"/>
      <c r="EDJ26" s="308"/>
      <c r="EDK26" s="308"/>
      <c r="EDL26" s="308"/>
      <c r="EDM26" s="308"/>
      <c r="EDN26" s="308"/>
      <c r="EDO26" s="308"/>
      <c r="EDP26" s="308"/>
      <c r="EDQ26" s="308"/>
      <c r="EDR26" s="308"/>
      <c r="EDS26" s="308"/>
      <c r="EDT26" s="308"/>
      <c r="EDU26" s="308"/>
      <c r="EDV26" s="308"/>
      <c r="EDW26" s="308"/>
      <c r="EDX26" s="308"/>
      <c r="EDY26" s="308"/>
      <c r="EDZ26" s="308"/>
      <c r="EEA26" s="308"/>
      <c r="EEB26" s="308"/>
      <c r="EEC26" s="308"/>
      <c r="EED26" s="308"/>
      <c r="EEE26" s="308"/>
      <c r="EEF26" s="308"/>
      <c r="EEG26" s="308"/>
      <c r="EEH26" s="308"/>
      <c r="EEI26" s="308"/>
      <c r="EEJ26" s="308"/>
      <c r="EEK26" s="308"/>
      <c r="EEL26" s="308"/>
      <c r="EEM26" s="308"/>
      <c r="EEN26" s="308"/>
      <c r="EEO26" s="308"/>
      <c r="EEP26" s="308"/>
      <c r="EEQ26" s="308"/>
      <c r="EER26" s="308"/>
      <c r="EES26" s="308"/>
      <c r="EET26" s="308"/>
      <c r="EEU26" s="308"/>
      <c r="EEV26" s="308"/>
      <c r="EEW26" s="308"/>
      <c r="EEX26" s="308"/>
      <c r="EEY26" s="308"/>
      <c r="EEZ26" s="308"/>
      <c r="EFA26" s="308"/>
      <c r="EFB26" s="308"/>
      <c r="EFC26" s="308"/>
      <c r="EFD26" s="308"/>
      <c r="EFE26" s="308"/>
      <c r="EFF26" s="308"/>
      <c r="EFG26" s="308"/>
      <c r="EFH26" s="308"/>
      <c r="EFI26" s="308"/>
      <c r="EFJ26" s="308"/>
      <c r="EFK26" s="308"/>
      <c r="EFL26" s="308"/>
      <c r="EFM26" s="308"/>
      <c r="EFN26" s="308"/>
      <c r="EFO26" s="308"/>
      <c r="EFP26" s="308"/>
      <c r="EFQ26" s="308"/>
      <c r="EFR26" s="308"/>
      <c r="EFS26" s="308"/>
      <c r="EFT26" s="308"/>
      <c r="EFU26" s="308"/>
      <c r="EFV26" s="308"/>
      <c r="EFW26" s="308"/>
      <c r="EFX26" s="308"/>
      <c r="EFY26" s="308"/>
      <c r="EFZ26" s="308"/>
      <c r="EGA26" s="308"/>
      <c r="EGB26" s="308"/>
      <c r="EGC26" s="308"/>
      <c r="EGD26" s="308"/>
      <c r="EGE26" s="308"/>
      <c r="EGF26" s="308"/>
      <c r="EGG26" s="308"/>
      <c r="EGH26" s="308"/>
      <c r="EGI26" s="308"/>
      <c r="EGJ26" s="308"/>
      <c r="EGK26" s="308"/>
      <c r="EGL26" s="308"/>
      <c r="EGM26" s="308"/>
      <c r="EGN26" s="308"/>
      <c r="EGO26" s="308"/>
      <c r="EGP26" s="308"/>
      <c r="EGQ26" s="308"/>
      <c r="EGR26" s="308"/>
      <c r="EGS26" s="308"/>
      <c r="EGT26" s="308"/>
      <c r="EGU26" s="308"/>
      <c r="EGV26" s="308"/>
      <c r="EGW26" s="308"/>
      <c r="EGX26" s="308"/>
      <c r="EGY26" s="308"/>
      <c r="EGZ26" s="308"/>
      <c r="EHA26" s="308"/>
      <c r="EHB26" s="308"/>
      <c r="EHC26" s="308"/>
      <c r="EHD26" s="308"/>
      <c r="EHE26" s="308"/>
      <c r="EHF26" s="308"/>
      <c r="EHG26" s="308"/>
      <c r="EHH26" s="308"/>
      <c r="EHI26" s="308"/>
      <c r="EHJ26" s="308"/>
      <c r="EHK26" s="308"/>
      <c r="EHL26" s="308"/>
      <c r="EHM26" s="308"/>
      <c r="EHN26" s="308"/>
      <c r="EHO26" s="308"/>
      <c r="EHP26" s="308"/>
      <c r="EHQ26" s="308"/>
      <c r="EHR26" s="308"/>
      <c r="EHS26" s="308"/>
      <c r="EHT26" s="308"/>
      <c r="EHU26" s="308"/>
      <c r="EHV26" s="308"/>
      <c r="EHW26" s="308"/>
      <c r="EHX26" s="308"/>
      <c r="EHY26" s="308"/>
      <c r="EHZ26" s="308"/>
      <c r="EIA26" s="308"/>
      <c r="EIB26" s="308"/>
      <c r="EIC26" s="308"/>
      <c r="EID26" s="308"/>
      <c r="EIE26" s="308"/>
      <c r="EIF26" s="308"/>
      <c r="EIG26" s="308"/>
      <c r="EIH26" s="308"/>
      <c r="EII26" s="308"/>
      <c r="EIJ26" s="308"/>
      <c r="EIK26" s="308"/>
      <c r="EIL26" s="308"/>
      <c r="EIM26" s="308"/>
      <c r="EIN26" s="308"/>
      <c r="EIO26" s="308"/>
      <c r="EIP26" s="308"/>
      <c r="EIQ26" s="308"/>
      <c r="EIR26" s="308"/>
      <c r="EIS26" s="308"/>
      <c r="EIT26" s="308"/>
      <c r="EIU26" s="308"/>
      <c r="EIV26" s="308"/>
      <c r="EIW26" s="308"/>
      <c r="EIX26" s="308"/>
      <c r="EIY26" s="308"/>
      <c r="EIZ26" s="308"/>
      <c r="EJA26" s="308"/>
      <c r="EJB26" s="308"/>
      <c r="EJC26" s="308"/>
      <c r="EJD26" s="308"/>
      <c r="EJE26" s="308"/>
      <c r="EJF26" s="308"/>
      <c r="EJG26" s="308"/>
      <c r="EJH26" s="308"/>
      <c r="EJI26" s="308"/>
      <c r="EJJ26" s="308"/>
      <c r="EJK26" s="308"/>
      <c r="EJL26" s="308"/>
      <c r="EJM26" s="308"/>
      <c r="EJN26" s="308"/>
      <c r="EJO26" s="308"/>
      <c r="EJP26" s="308"/>
      <c r="EJQ26" s="308"/>
      <c r="EJR26" s="308"/>
      <c r="EJS26" s="308"/>
      <c r="EJT26" s="308"/>
      <c r="EJU26" s="308"/>
      <c r="EJV26" s="308"/>
      <c r="EJW26" s="308"/>
      <c r="EJX26" s="308"/>
      <c r="EJY26" s="308"/>
      <c r="EJZ26" s="308"/>
      <c r="EKA26" s="308"/>
      <c r="EKB26" s="308"/>
      <c r="EKC26" s="308"/>
      <c r="EKD26" s="308"/>
      <c r="EKE26" s="308"/>
      <c r="EKF26" s="308"/>
      <c r="EKG26" s="308"/>
      <c r="EKH26" s="308"/>
      <c r="EKI26" s="308"/>
      <c r="EKJ26" s="308"/>
      <c r="EKK26" s="308"/>
      <c r="EKL26" s="308"/>
      <c r="EKM26" s="308"/>
      <c r="EKN26" s="308"/>
      <c r="EKO26" s="308"/>
      <c r="EKP26" s="308"/>
      <c r="EKQ26" s="308"/>
      <c r="EKR26" s="308"/>
      <c r="EKS26" s="308"/>
      <c r="EKT26" s="308"/>
      <c r="EKU26" s="308"/>
      <c r="EKV26" s="308"/>
      <c r="EKW26" s="308"/>
      <c r="EKX26" s="308"/>
      <c r="EKY26" s="308"/>
      <c r="EKZ26" s="308"/>
      <c r="ELA26" s="308"/>
      <c r="ELB26" s="308"/>
      <c r="ELC26" s="308"/>
      <c r="ELD26" s="308"/>
      <c r="ELE26" s="308"/>
      <c r="ELF26" s="308"/>
      <c r="ELG26" s="308"/>
      <c r="ELH26" s="308"/>
      <c r="ELI26" s="308"/>
      <c r="ELJ26" s="308"/>
      <c r="ELK26" s="308"/>
      <c r="ELL26" s="308"/>
      <c r="ELM26" s="308"/>
      <c r="ELN26" s="308"/>
      <c r="ELO26" s="308"/>
      <c r="ELP26" s="308"/>
      <c r="ELQ26" s="308"/>
      <c r="ELR26" s="308"/>
      <c r="ELS26" s="308"/>
      <c r="ELT26" s="308"/>
      <c r="ELU26" s="308"/>
      <c r="ELV26" s="308"/>
      <c r="ELW26" s="308"/>
      <c r="ELX26" s="308"/>
      <c r="ELY26" s="308"/>
      <c r="ELZ26" s="308"/>
      <c r="EMA26" s="308"/>
      <c r="EMB26" s="308"/>
      <c r="EMC26" s="308"/>
      <c r="EMD26" s="308"/>
      <c r="EME26" s="308"/>
      <c r="EMF26" s="308"/>
      <c r="EMG26" s="308"/>
      <c r="EMH26" s="308"/>
      <c r="EMI26" s="308"/>
      <c r="EMJ26" s="308"/>
      <c r="EMK26" s="308"/>
      <c r="EML26" s="308"/>
      <c r="EMM26" s="308"/>
      <c r="EMN26" s="308"/>
      <c r="EMO26" s="308"/>
      <c r="EMP26" s="308"/>
      <c r="EMQ26" s="308"/>
      <c r="EMR26" s="308"/>
      <c r="EMS26" s="308"/>
      <c r="EMT26" s="308"/>
      <c r="EMU26" s="308"/>
      <c r="EMV26" s="308"/>
      <c r="EMW26" s="308"/>
      <c r="EMX26" s="308"/>
      <c r="EMY26" s="308"/>
      <c r="EMZ26" s="308"/>
      <c r="ENA26" s="308"/>
      <c r="ENB26" s="308"/>
      <c r="ENC26" s="308"/>
      <c r="END26" s="308"/>
      <c r="ENE26" s="308"/>
      <c r="ENF26" s="308"/>
      <c r="ENG26" s="308"/>
      <c r="ENH26" s="308"/>
      <c r="ENI26" s="308"/>
      <c r="ENJ26" s="308"/>
      <c r="ENK26" s="308"/>
      <c r="ENL26" s="308"/>
      <c r="ENM26" s="308"/>
      <c r="ENN26" s="308"/>
      <c r="ENO26" s="308"/>
      <c r="ENP26" s="308"/>
      <c r="ENQ26" s="308"/>
      <c r="ENR26" s="308"/>
      <c r="ENS26" s="308"/>
      <c r="ENT26" s="308"/>
      <c r="ENU26" s="308"/>
      <c r="ENV26" s="308"/>
      <c r="ENW26" s="308"/>
      <c r="ENX26" s="308"/>
      <c r="ENY26" s="308"/>
      <c r="ENZ26" s="308"/>
      <c r="EOA26" s="308"/>
      <c r="EOB26" s="308"/>
      <c r="EOC26" s="308"/>
      <c r="EOD26" s="308"/>
      <c r="EOE26" s="308"/>
      <c r="EOF26" s="308"/>
      <c r="EOG26" s="308"/>
      <c r="EOH26" s="308"/>
      <c r="EOI26" s="308"/>
      <c r="EOJ26" s="308"/>
      <c r="EOK26" s="308"/>
      <c r="EOL26" s="308"/>
      <c r="EOM26" s="308"/>
      <c r="EON26" s="308"/>
      <c r="EOO26" s="308"/>
      <c r="EOP26" s="308"/>
      <c r="EOQ26" s="308"/>
      <c r="EOR26" s="308"/>
      <c r="EOS26" s="308"/>
      <c r="EOT26" s="308"/>
      <c r="EOU26" s="308"/>
      <c r="EOV26" s="308"/>
      <c r="EOW26" s="308"/>
      <c r="EOX26" s="308"/>
      <c r="EOY26" s="308"/>
      <c r="EOZ26" s="308"/>
      <c r="EPA26" s="308"/>
      <c r="EPB26" s="308"/>
      <c r="EPC26" s="308"/>
      <c r="EPD26" s="308"/>
      <c r="EPE26" s="308"/>
      <c r="EPF26" s="308"/>
      <c r="EPG26" s="308"/>
      <c r="EPH26" s="308"/>
      <c r="EPI26" s="308"/>
      <c r="EPJ26" s="308"/>
      <c r="EPK26" s="308"/>
      <c r="EPL26" s="308"/>
      <c r="EPM26" s="308"/>
      <c r="EPN26" s="308"/>
      <c r="EPO26" s="308"/>
      <c r="EPP26" s="308"/>
      <c r="EPQ26" s="308"/>
      <c r="EPR26" s="308"/>
      <c r="EPS26" s="308"/>
      <c r="EPT26" s="308"/>
      <c r="EPU26" s="308"/>
      <c r="EPV26" s="308"/>
      <c r="EPW26" s="308"/>
      <c r="EPX26" s="308"/>
      <c r="EPY26" s="308"/>
      <c r="EPZ26" s="308"/>
      <c r="EQA26" s="308"/>
      <c r="EQB26" s="308"/>
      <c r="EQC26" s="308"/>
      <c r="EQD26" s="308"/>
      <c r="EQE26" s="308"/>
      <c r="EQF26" s="308"/>
      <c r="EQG26" s="308"/>
      <c r="EQH26" s="308"/>
      <c r="EQI26" s="308"/>
      <c r="EQJ26" s="308"/>
      <c r="EQK26" s="308"/>
      <c r="EQL26" s="308"/>
      <c r="EQM26" s="308"/>
      <c r="EQN26" s="308"/>
      <c r="EQO26" s="308"/>
      <c r="EQP26" s="308"/>
      <c r="EQQ26" s="308"/>
      <c r="EQR26" s="308"/>
      <c r="EQS26" s="308"/>
      <c r="EQT26" s="308"/>
      <c r="EQU26" s="308"/>
      <c r="EQV26" s="308"/>
      <c r="EQW26" s="308"/>
      <c r="EQX26" s="308"/>
      <c r="EQY26" s="308"/>
      <c r="EQZ26" s="308"/>
      <c r="ERA26" s="308"/>
      <c r="ERB26" s="308"/>
      <c r="ERC26" s="308"/>
      <c r="ERD26" s="308"/>
      <c r="ERE26" s="308"/>
      <c r="ERF26" s="308"/>
      <c r="ERG26" s="308"/>
      <c r="ERH26" s="308"/>
      <c r="ERI26" s="308"/>
      <c r="ERJ26" s="308"/>
      <c r="ERK26" s="308"/>
      <c r="ERL26" s="308"/>
      <c r="ERM26" s="308"/>
      <c r="ERN26" s="308"/>
      <c r="ERO26" s="308"/>
      <c r="ERP26" s="308"/>
      <c r="ERQ26" s="308"/>
      <c r="ERR26" s="308"/>
      <c r="ERS26" s="308"/>
      <c r="ERT26" s="308"/>
      <c r="ERU26" s="308"/>
      <c r="ERV26" s="308"/>
      <c r="ERW26" s="308"/>
      <c r="ERX26" s="308"/>
      <c r="ERY26" s="308"/>
      <c r="ERZ26" s="308"/>
      <c r="ESA26" s="308"/>
      <c r="ESB26" s="308"/>
      <c r="ESC26" s="308"/>
      <c r="ESD26" s="308"/>
      <c r="ESE26" s="308"/>
      <c r="ESF26" s="308"/>
      <c r="ESG26" s="308"/>
      <c r="ESH26" s="308"/>
      <c r="ESI26" s="308"/>
      <c r="ESJ26" s="308"/>
      <c r="ESK26" s="308"/>
      <c r="ESL26" s="308"/>
      <c r="ESM26" s="308"/>
      <c r="ESN26" s="308"/>
      <c r="ESO26" s="308"/>
      <c r="ESP26" s="308"/>
      <c r="ESQ26" s="308"/>
      <c r="ESR26" s="308"/>
      <c r="ESS26" s="308"/>
      <c r="EST26" s="308"/>
      <c r="ESU26" s="308"/>
      <c r="ESV26" s="308"/>
      <c r="ESW26" s="308"/>
      <c r="ESX26" s="308"/>
      <c r="ESY26" s="308"/>
      <c r="ESZ26" s="308"/>
      <c r="ETA26" s="308"/>
      <c r="ETB26" s="308"/>
      <c r="ETC26" s="308"/>
      <c r="ETD26" s="308"/>
      <c r="ETE26" s="308"/>
      <c r="ETF26" s="308"/>
      <c r="ETG26" s="308"/>
      <c r="ETH26" s="308"/>
      <c r="ETI26" s="308"/>
      <c r="ETJ26" s="308"/>
      <c r="ETK26" s="308"/>
      <c r="ETL26" s="308"/>
      <c r="ETM26" s="308"/>
      <c r="ETN26" s="308"/>
      <c r="ETO26" s="308"/>
      <c r="ETP26" s="308"/>
      <c r="ETQ26" s="308"/>
      <c r="ETR26" s="308"/>
      <c r="ETS26" s="308"/>
      <c r="ETT26" s="308"/>
      <c r="ETU26" s="308"/>
      <c r="ETV26" s="308"/>
      <c r="ETW26" s="308"/>
      <c r="ETX26" s="308"/>
      <c r="ETY26" s="308"/>
      <c r="ETZ26" s="308"/>
      <c r="EUA26" s="308"/>
      <c r="EUB26" s="308"/>
      <c r="EUC26" s="308"/>
      <c r="EUD26" s="308"/>
      <c r="EUE26" s="308"/>
      <c r="EUF26" s="308"/>
      <c r="EUG26" s="308"/>
      <c r="EUH26" s="308"/>
      <c r="EUI26" s="308"/>
      <c r="EUJ26" s="308"/>
      <c r="EUK26" s="308"/>
      <c r="EUL26" s="308"/>
      <c r="EUM26" s="308"/>
      <c r="EUN26" s="308"/>
      <c r="EUO26" s="308"/>
      <c r="EUP26" s="308"/>
      <c r="EUQ26" s="308"/>
      <c r="EUR26" s="308"/>
      <c r="EUS26" s="308"/>
      <c r="EUT26" s="308"/>
      <c r="EUU26" s="308"/>
      <c r="EUV26" s="308"/>
      <c r="EUW26" s="308"/>
      <c r="EUX26" s="308"/>
      <c r="EUY26" s="308"/>
      <c r="EUZ26" s="308"/>
      <c r="EVA26" s="308"/>
      <c r="EVB26" s="308"/>
      <c r="EVC26" s="308"/>
      <c r="EVD26" s="308"/>
      <c r="EVE26" s="308"/>
      <c r="EVF26" s="308"/>
      <c r="EVG26" s="308"/>
      <c r="EVH26" s="308"/>
      <c r="EVI26" s="308"/>
      <c r="EVJ26" s="308"/>
      <c r="EVK26" s="308"/>
      <c r="EVL26" s="308"/>
      <c r="EVM26" s="308"/>
      <c r="EVN26" s="308"/>
      <c r="EVO26" s="308"/>
      <c r="EVP26" s="308"/>
      <c r="EVQ26" s="308"/>
      <c r="EVR26" s="308"/>
      <c r="EVS26" s="308"/>
      <c r="EVT26" s="308"/>
      <c r="EVU26" s="308"/>
      <c r="EVV26" s="308"/>
      <c r="EVW26" s="308"/>
      <c r="EVX26" s="308"/>
      <c r="EVY26" s="308"/>
      <c r="EVZ26" s="308"/>
      <c r="EWA26" s="308"/>
      <c r="EWB26" s="308"/>
      <c r="EWC26" s="308"/>
      <c r="EWD26" s="308"/>
      <c r="EWE26" s="308"/>
      <c r="EWF26" s="308"/>
      <c r="EWG26" s="308"/>
      <c r="EWH26" s="308"/>
      <c r="EWI26" s="308"/>
      <c r="EWJ26" s="308"/>
      <c r="EWK26" s="308"/>
      <c r="EWL26" s="308"/>
      <c r="EWM26" s="308"/>
      <c r="EWN26" s="308"/>
      <c r="EWO26" s="308"/>
      <c r="EWP26" s="308"/>
      <c r="EWQ26" s="308"/>
      <c r="EWR26" s="308"/>
      <c r="EWS26" s="308"/>
      <c r="EWT26" s="308"/>
      <c r="EWU26" s="308"/>
      <c r="EWV26" s="308"/>
      <c r="EWW26" s="308"/>
      <c r="EWX26" s="308"/>
      <c r="EWY26" s="308"/>
      <c r="EWZ26" s="308"/>
      <c r="EXA26" s="308"/>
      <c r="EXB26" s="308"/>
      <c r="EXC26" s="308"/>
      <c r="EXD26" s="308"/>
      <c r="EXE26" s="308"/>
      <c r="EXF26" s="308"/>
      <c r="EXG26" s="308"/>
      <c r="EXH26" s="308"/>
      <c r="EXI26" s="308"/>
      <c r="EXJ26" s="308"/>
      <c r="EXK26" s="308"/>
      <c r="EXL26" s="308"/>
      <c r="EXM26" s="308"/>
      <c r="EXN26" s="308"/>
      <c r="EXO26" s="308"/>
      <c r="EXP26" s="308"/>
      <c r="EXQ26" s="308"/>
      <c r="EXR26" s="308"/>
      <c r="EXS26" s="308"/>
      <c r="EXT26" s="308"/>
      <c r="EXU26" s="308"/>
      <c r="EXV26" s="308"/>
      <c r="EXW26" s="308"/>
      <c r="EXX26" s="308"/>
      <c r="EXY26" s="308"/>
      <c r="EXZ26" s="308"/>
      <c r="EYA26" s="308"/>
      <c r="EYB26" s="308"/>
      <c r="EYC26" s="308"/>
      <c r="EYD26" s="308"/>
      <c r="EYE26" s="308"/>
      <c r="EYF26" s="308"/>
      <c r="EYG26" s="308"/>
      <c r="EYH26" s="308"/>
      <c r="EYI26" s="308"/>
      <c r="EYJ26" s="308"/>
      <c r="EYK26" s="308"/>
      <c r="EYL26" s="308"/>
      <c r="EYM26" s="308"/>
      <c r="EYN26" s="308"/>
      <c r="EYO26" s="308"/>
      <c r="EYP26" s="308"/>
      <c r="EYQ26" s="308"/>
      <c r="EYR26" s="308"/>
      <c r="EYS26" s="308"/>
      <c r="EYT26" s="308"/>
      <c r="EYU26" s="308"/>
      <c r="EYV26" s="308"/>
      <c r="EYW26" s="308"/>
      <c r="EYX26" s="308"/>
      <c r="EYY26" s="308"/>
      <c r="EYZ26" s="308"/>
      <c r="EZA26" s="308"/>
      <c r="EZB26" s="308"/>
      <c r="EZC26" s="308"/>
      <c r="EZD26" s="308"/>
      <c r="EZE26" s="308"/>
      <c r="EZF26" s="308"/>
      <c r="EZG26" s="308"/>
      <c r="EZH26" s="308"/>
      <c r="EZI26" s="308"/>
      <c r="EZJ26" s="308"/>
      <c r="EZK26" s="308"/>
      <c r="EZL26" s="308"/>
      <c r="EZM26" s="308"/>
      <c r="EZN26" s="308"/>
      <c r="EZO26" s="308"/>
      <c r="EZP26" s="308"/>
      <c r="EZQ26" s="308"/>
      <c r="EZR26" s="308"/>
      <c r="EZS26" s="308"/>
      <c r="EZT26" s="308"/>
      <c r="EZU26" s="308"/>
      <c r="EZV26" s="308"/>
      <c r="EZW26" s="308"/>
      <c r="EZX26" s="308"/>
      <c r="EZY26" s="308"/>
      <c r="EZZ26" s="308"/>
      <c r="FAA26" s="308"/>
      <c r="FAB26" s="308"/>
      <c r="FAC26" s="308"/>
      <c r="FAD26" s="308"/>
      <c r="FAE26" s="308"/>
      <c r="FAF26" s="308"/>
      <c r="FAG26" s="308"/>
      <c r="FAH26" s="308"/>
      <c r="FAI26" s="308"/>
      <c r="FAJ26" s="308"/>
      <c r="FAK26" s="308"/>
      <c r="FAL26" s="308"/>
      <c r="FAM26" s="308"/>
      <c r="FAN26" s="308"/>
      <c r="FAO26" s="308"/>
      <c r="FAP26" s="308"/>
      <c r="FAQ26" s="308"/>
      <c r="FAR26" s="308"/>
      <c r="FAS26" s="308"/>
      <c r="FAT26" s="308"/>
      <c r="FAU26" s="308"/>
      <c r="FAV26" s="308"/>
      <c r="FAW26" s="308"/>
      <c r="FAX26" s="308"/>
      <c r="FAY26" s="308"/>
      <c r="FAZ26" s="308"/>
      <c r="FBA26" s="308"/>
      <c r="FBB26" s="308"/>
      <c r="FBC26" s="308"/>
      <c r="FBD26" s="308"/>
      <c r="FBE26" s="308"/>
      <c r="FBF26" s="308"/>
      <c r="FBG26" s="308"/>
      <c r="FBH26" s="308"/>
      <c r="FBI26" s="308"/>
      <c r="FBJ26" s="308"/>
      <c r="FBK26" s="308"/>
      <c r="FBL26" s="308"/>
      <c r="FBM26" s="308"/>
      <c r="FBN26" s="308"/>
      <c r="FBO26" s="308"/>
      <c r="FBP26" s="308"/>
      <c r="FBQ26" s="308"/>
      <c r="FBR26" s="308"/>
      <c r="FBS26" s="308"/>
      <c r="FBT26" s="308"/>
      <c r="FBU26" s="308"/>
      <c r="FBV26" s="308"/>
      <c r="FBW26" s="308"/>
      <c r="FBX26" s="308"/>
      <c r="FBY26" s="308"/>
      <c r="FBZ26" s="308"/>
      <c r="FCA26" s="308"/>
      <c r="FCB26" s="308"/>
      <c r="FCC26" s="308"/>
      <c r="FCD26" s="308"/>
      <c r="FCE26" s="308"/>
      <c r="FCF26" s="308"/>
      <c r="FCG26" s="308"/>
      <c r="FCH26" s="308"/>
      <c r="FCI26" s="308"/>
      <c r="FCJ26" s="308"/>
      <c r="FCK26" s="308"/>
      <c r="FCL26" s="308"/>
      <c r="FCM26" s="308"/>
      <c r="FCN26" s="308"/>
      <c r="FCO26" s="308"/>
      <c r="FCP26" s="308"/>
      <c r="FCQ26" s="308"/>
      <c r="FCR26" s="308"/>
      <c r="FCS26" s="308"/>
      <c r="FCT26" s="308"/>
      <c r="FCU26" s="308"/>
      <c r="FCV26" s="308"/>
      <c r="FCW26" s="308"/>
      <c r="FCX26" s="308"/>
      <c r="FCY26" s="308"/>
      <c r="FCZ26" s="308"/>
      <c r="FDA26" s="308"/>
      <c r="FDB26" s="308"/>
      <c r="FDC26" s="308"/>
      <c r="FDD26" s="308"/>
      <c r="FDE26" s="308"/>
      <c r="FDF26" s="308"/>
      <c r="FDG26" s="308"/>
      <c r="FDH26" s="308"/>
      <c r="FDI26" s="308"/>
      <c r="FDJ26" s="308"/>
      <c r="FDK26" s="308"/>
      <c r="FDL26" s="308"/>
      <c r="FDM26" s="308"/>
      <c r="FDN26" s="308"/>
      <c r="FDO26" s="308"/>
      <c r="FDP26" s="308"/>
      <c r="FDQ26" s="308"/>
      <c r="FDR26" s="308"/>
      <c r="FDS26" s="308"/>
      <c r="FDT26" s="308"/>
      <c r="FDU26" s="308"/>
      <c r="FDV26" s="308"/>
      <c r="FDW26" s="308"/>
      <c r="FDX26" s="308"/>
      <c r="FDY26" s="308"/>
      <c r="FDZ26" s="308"/>
      <c r="FEA26" s="308"/>
      <c r="FEB26" s="308"/>
      <c r="FEC26" s="308"/>
      <c r="FED26" s="308"/>
      <c r="FEE26" s="308"/>
      <c r="FEF26" s="308"/>
      <c r="FEG26" s="308"/>
      <c r="FEH26" s="308"/>
      <c r="FEI26" s="308"/>
      <c r="FEJ26" s="308"/>
      <c r="FEK26" s="308"/>
      <c r="FEL26" s="308"/>
      <c r="FEM26" s="308"/>
      <c r="FEN26" s="308"/>
      <c r="FEO26" s="308"/>
      <c r="FEP26" s="308"/>
      <c r="FEQ26" s="308"/>
      <c r="FER26" s="308"/>
      <c r="FES26" s="308"/>
      <c r="FET26" s="308"/>
      <c r="FEU26" s="308"/>
      <c r="FEV26" s="308"/>
      <c r="FEW26" s="308"/>
      <c r="FEX26" s="308"/>
      <c r="FEY26" s="308"/>
      <c r="FEZ26" s="308"/>
      <c r="FFA26" s="308"/>
      <c r="FFB26" s="308"/>
      <c r="FFC26" s="308"/>
      <c r="FFD26" s="308"/>
      <c r="FFE26" s="308"/>
      <c r="FFF26" s="308"/>
      <c r="FFG26" s="308"/>
      <c r="FFH26" s="308"/>
      <c r="FFI26" s="308"/>
      <c r="FFJ26" s="308"/>
      <c r="FFK26" s="308"/>
      <c r="FFL26" s="308"/>
      <c r="FFM26" s="308"/>
      <c r="FFN26" s="308"/>
      <c r="FFO26" s="308"/>
      <c r="FFP26" s="308"/>
      <c r="FFQ26" s="308"/>
      <c r="FFR26" s="308"/>
      <c r="FFS26" s="308"/>
      <c r="FFT26" s="308"/>
      <c r="FFU26" s="308"/>
      <c r="FFV26" s="308"/>
      <c r="FFW26" s="308"/>
      <c r="FFX26" s="308"/>
      <c r="FFY26" s="308"/>
      <c r="FFZ26" s="308"/>
      <c r="FGA26" s="308"/>
      <c r="FGB26" s="308"/>
      <c r="FGC26" s="308"/>
      <c r="FGD26" s="308"/>
      <c r="FGE26" s="308"/>
      <c r="FGF26" s="308"/>
      <c r="FGG26" s="308"/>
      <c r="FGH26" s="308"/>
      <c r="FGI26" s="308"/>
      <c r="FGJ26" s="308"/>
      <c r="FGK26" s="308"/>
      <c r="FGL26" s="308"/>
      <c r="FGM26" s="308"/>
      <c r="FGN26" s="308"/>
      <c r="FGO26" s="308"/>
      <c r="FGP26" s="308"/>
      <c r="FGQ26" s="308"/>
      <c r="FGR26" s="308"/>
      <c r="FGS26" s="308"/>
      <c r="FGT26" s="308"/>
      <c r="FGU26" s="308"/>
      <c r="FGV26" s="308"/>
      <c r="FGW26" s="308"/>
      <c r="FGX26" s="308"/>
      <c r="FGY26" s="308"/>
      <c r="FGZ26" s="308"/>
      <c r="FHA26" s="308"/>
      <c r="FHB26" s="308"/>
      <c r="FHC26" s="308"/>
      <c r="FHD26" s="308"/>
      <c r="FHE26" s="308"/>
      <c r="FHF26" s="308"/>
      <c r="FHG26" s="308"/>
      <c r="FHH26" s="308"/>
      <c r="FHI26" s="308"/>
      <c r="FHJ26" s="308"/>
      <c r="FHK26" s="308"/>
      <c r="FHL26" s="308"/>
      <c r="FHM26" s="308"/>
      <c r="FHN26" s="308"/>
      <c r="FHO26" s="308"/>
      <c r="FHP26" s="308"/>
      <c r="FHQ26" s="308"/>
      <c r="FHR26" s="308"/>
      <c r="FHS26" s="308"/>
      <c r="FHT26" s="308"/>
      <c r="FHU26" s="308"/>
      <c r="FHV26" s="308"/>
      <c r="FHW26" s="308"/>
      <c r="FHX26" s="308"/>
      <c r="FHY26" s="308"/>
      <c r="FHZ26" s="308"/>
      <c r="FIA26" s="308"/>
      <c r="FIB26" s="308"/>
      <c r="FIC26" s="308"/>
      <c r="FID26" s="308"/>
      <c r="FIE26" s="308"/>
      <c r="FIF26" s="308"/>
      <c r="FIG26" s="308"/>
      <c r="FIH26" s="308"/>
      <c r="FII26" s="308"/>
      <c r="FIJ26" s="308"/>
      <c r="FIK26" s="308"/>
      <c r="FIL26" s="308"/>
      <c r="FIM26" s="308"/>
      <c r="FIN26" s="308"/>
      <c r="FIO26" s="308"/>
      <c r="FIP26" s="308"/>
      <c r="FIQ26" s="308"/>
      <c r="FIR26" s="308"/>
      <c r="FIS26" s="308"/>
      <c r="FIT26" s="308"/>
      <c r="FIU26" s="308"/>
      <c r="FIV26" s="308"/>
      <c r="FIW26" s="308"/>
      <c r="FIX26" s="308"/>
      <c r="FIY26" s="308"/>
      <c r="FIZ26" s="308"/>
      <c r="FJA26" s="308"/>
      <c r="FJB26" s="308"/>
      <c r="FJC26" s="308"/>
      <c r="FJD26" s="308"/>
      <c r="FJE26" s="308"/>
      <c r="FJF26" s="308"/>
      <c r="FJG26" s="308"/>
      <c r="FJH26" s="308"/>
      <c r="FJI26" s="308"/>
      <c r="FJJ26" s="308"/>
      <c r="FJK26" s="308"/>
      <c r="FJL26" s="308"/>
      <c r="FJM26" s="308"/>
      <c r="FJN26" s="308"/>
      <c r="FJO26" s="308"/>
      <c r="FJP26" s="308"/>
      <c r="FJQ26" s="308"/>
      <c r="FJR26" s="308"/>
      <c r="FJS26" s="308"/>
      <c r="FJT26" s="308"/>
      <c r="FJU26" s="308"/>
      <c r="FJV26" s="308"/>
      <c r="FJW26" s="308"/>
      <c r="FJX26" s="308"/>
      <c r="FJY26" s="308"/>
      <c r="FJZ26" s="308"/>
      <c r="FKA26" s="308"/>
      <c r="FKB26" s="308"/>
      <c r="FKC26" s="308"/>
      <c r="FKD26" s="308"/>
      <c r="FKE26" s="308"/>
      <c r="FKF26" s="308"/>
      <c r="FKG26" s="308"/>
      <c r="FKH26" s="308"/>
      <c r="FKI26" s="308"/>
      <c r="FKJ26" s="308"/>
      <c r="FKK26" s="308"/>
      <c r="FKL26" s="308"/>
      <c r="FKM26" s="308"/>
      <c r="FKN26" s="308"/>
      <c r="FKO26" s="308"/>
      <c r="FKP26" s="308"/>
      <c r="FKQ26" s="308"/>
      <c r="FKR26" s="308"/>
      <c r="FKS26" s="308"/>
      <c r="FKT26" s="308"/>
      <c r="FKU26" s="308"/>
      <c r="FKV26" s="308"/>
      <c r="FKW26" s="308"/>
      <c r="FKX26" s="308"/>
      <c r="FKY26" s="308"/>
      <c r="FKZ26" s="308"/>
      <c r="FLA26" s="308"/>
      <c r="FLB26" s="308"/>
      <c r="FLC26" s="308"/>
      <c r="FLD26" s="308"/>
      <c r="FLE26" s="308"/>
      <c r="FLF26" s="308"/>
      <c r="FLG26" s="308"/>
      <c r="FLH26" s="308"/>
      <c r="FLI26" s="308"/>
      <c r="FLJ26" s="308"/>
      <c r="FLK26" s="308"/>
      <c r="FLL26" s="308"/>
      <c r="FLM26" s="308"/>
      <c r="FLN26" s="308"/>
      <c r="FLO26" s="308"/>
      <c r="FLP26" s="308"/>
      <c r="FLQ26" s="308"/>
      <c r="FLR26" s="308"/>
      <c r="FLS26" s="308"/>
      <c r="FLT26" s="308"/>
      <c r="FLU26" s="308"/>
      <c r="FLV26" s="308"/>
      <c r="FLW26" s="308"/>
      <c r="FLX26" s="308"/>
      <c r="FLY26" s="308"/>
      <c r="FLZ26" s="308"/>
      <c r="FMA26" s="308"/>
      <c r="FMB26" s="308"/>
      <c r="FMC26" s="308"/>
      <c r="FMD26" s="308"/>
      <c r="FME26" s="308"/>
      <c r="FMF26" s="308"/>
      <c r="FMG26" s="308"/>
      <c r="FMH26" s="308"/>
      <c r="FMI26" s="308"/>
      <c r="FMJ26" s="308"/>
      <c r="FMK26" s="308"/>
      <c r="FML26" s="308"/>
      <c r="FMM26" s="308"/>
      <c r="FMN26" s="308"/>
      <c r="FMO26" s="308"/>
      <c r="FMP26" s="308"/>
      <c r="FMQ26" s="308"/>
      <c r="FMR26" s="308"/>
      <c r="FMS26" s="308"/>
      <c r="FMT26" s="308"/>
      <c r="FMU26" s="308"/>
      <c r="FMV26" s="308"/>
      <c r="FMW26" s="308"/>
      <c r="FMX26" s="308"/>
      <c r="FMY26" s="308"/>
      <c r="FMZ26" s="308"/>
      <c r="FNA26" s="308"/>
      <c r="FNB26" s="308"/>
      <c r="FNC26" s="308"/>
      <c r="FND26" s="308"/>
      <c r="FNE26" s="308"/>
      <c r="FNF26" s="308"/>
      <c r="FNG26" s="308"/>
      <c r="FNH26" s="308"/>
      <c r="FNI26" s="308"/>
      <c r="FNJ26" s="308"/>
      <c r="FNK26" s="308"/>
      <c r="FNL26" s="308"/>
      <c r="FNM26" s="308"/>
      <c r="FNN26" s="308"/>
      <c r="FNO26" s="308"/>
      <c r="FNP26" s="308"/>
      <c r="FNQ26" s="308"/>
      <c r="FNR26" s="308"/>
      <c r="FNS26" s="308"/>
      <c r="FNT26" s="308"/>
      <c r="FNU26" s="308"/>
      <c r="FNV26" s="308"/>
      <c r="FNW26" s="308"/>
      <c r="FNX26" s="308"/>
      <c r="FNY26" s="308"/>
      <c r="FNZ26" s="308"/>
      <c r="FOA26" s="308"/>
      <c r="FOB26" s="308"/>
      <c r="FOC26" s="308"/>
      <c r="FOD26" s="308"/>
      <c r="FOE26" s="308"/>
      <c r="FOF26" s="308"/>
      <c r="FOG26" s="308"/>
      <c r="FOH26" s="308"/>
      <c r="FOI26" s="308"/>
      <c r="FOJ26" s="308"/>
      <c r="FOK26" s="308"/>
      <c r="FOL26" s="308"/>
      <c r="FOM26" s="308"/>
      <c r="FON26" s="308"/>
      <c r="FOO26" s="308"/>
      <c r="FOP26" s="308"/>
      <c r="FOQ26" s="308"/>
      <c r="FOR26" s="308"/>
      <c r="FOS26" s="308"/>
      <c r="FOT26" s="308"/>
      <c r="FOU26" s="308"/>
      <c r="FOV26" s="308"/>
      <c r="FOW26" s="308"/>
      <c r="FOX26" s="308"/>
      <c r="FOY26" s="308"/>
      <c r="FOZ26" s="308"/>
      <c r="FPA26" s="308"/>
      <c r="FPB26" s="308"/>
      <c r="FPC26" s="308"/>
      <c r="FPD26" s="308"/>
      <c r="FPE26" s="308"/>
      <c r="FPF26" s="308"/>
      <c r="FPG26" s="308"/>
      <c r="FPH26" s="308"/>
      <c r="FPI26" s="308"/>
      <c r="FPJ26" s="308"/>
      <c r="FPK26" s="308"/>
      <c r="FPL26" s="308"/>
      <c r="FPM26" s="308"/>
      <c r="FPN26" s="308"/>
      <c r="FPO26" s="308"/>
      <c r="FPP26" s="308"/>
      <c r="FPQ26" s="308"/>
      <c r="FPR26" s="308"/>
      <c r="FPS26" s="308"/>
      <c r="FPT26" s="308"/>
      <c r="FPU26" s="308"/>
      <c r="FPV26" s="308"/>
      <c r="FPW26" s="308"/>
      <c r="FPX26" s="308"/>
      <c r="FPY26" s="308"/>
      <c r="FPZ26" s="308"/>
      <c r="FQA26" s="308"/>
      <c r="FQB26" s="308"/>
      <c r="FQC26" s="308"/>
      <c r="FQD26" s="308"/>
      <c r="FQE26" s="308"/>
      <c r="FQF26" s="308"/>
      <c r="FQG26" s="308"/>
      <c r="FQH26" s="308"/>
      <c r="FQI26" s="308"/>
      <c r="FQJ26" s="308"/>
      <c r="FQK26" s="308"/>
      <c r="FQL26" s="308"/>
      <c r="FQM26" s="308"/>
      <c r="FQN26" s="308"/>
      <c r="FQO26" s="308"/>
      <c r="FQP26" s="308"/>
      <c r="FQQ26" s="308"/>
      <c r="FQR26" s="308"/>
      <c r="FQS26" s="308"/>
      <c r="FQT26" s="308"/>
      <c r="FQU26" s="308"/>
      <c r="FQV26" s="308"/>
      <c r="FQW26" s="308"/>
      <c r="FQX26" s="308"/>
      <c r="FQY26" s="308"/>
      <c r="FQZ26" s="308"/>
      <c r="FRA26" s="308"/>
      <c r="FRB26" s="308"/>
      <c r="FRC26" s="308"/>
      <c r="FRD26" s="308"/>
      <c r="FRE26" s="308"/>
      <c r="FRF26" s="308"/>
      <c r="FRG26" s="308"/>
      <c r="FRH26" s="308"/>
      <c r="FRI26" s="308"/>
      <c r="FRJ26" s="308"/>
      <c r="FRK26" s="308"/>
      <c r="FRL26" s="308"/>
      <c r="FRM26" s="308"/>
      <c r="FRN26" s="308"/>
      <c r="FRO26" s="308"/>
      <c r="FRP26" s="308"/>
      <c r="FRQ26" s="308"/>
      <c r="FRR26" s="308"/>
      <c r="FRS26" s="308"/>
      <c r="FRT26" s="308"/>
      <c r="FRU26" s="308"/>
      <c r="FRV26" s="308"/>
      <c r="FRW26" s="308"/>
      <c r="FRX26" s="308"/>
      <c r="FRY26" s="308"/>
      <c r="FRZ26" s="308"/>
      <c r="FSA26" s="308"/>
      <c r="FSB26" s="308"/>
      <c r="FSC26" s="308"/>
      <c r="FSD26" s="308"/>
      <c r="FSE26" s="308"/>
      <c r="FSF26" s="308"/>
      <c r="FSG26" s="308"/>
      <c r="FSH26" s="308"/>
      <c r="FSI26" s="308"/>
      <c r="FSJ26" s="308"/>
      <c r="FSK26" s="308"/>
      <c r="FSL26" s="308"/>
      <c r="FSM26" s="308"/>
      <c r="FSN26" s="308"/>
      <c r="FSO26" s="308"/>
      <c r="FSP26" s="308"/>
      <c r="FSQ26" s="308"/>
      <c r="FSR26" s="308"/>
      <c r="FSS26" s="308"/>
      <c r="FST26" s="308"/>
      <c r="FSU26" s="308"/>
      <c r="FSV26" s="308"/>
      <c r="FSW26" s="308"/>
      <c r="FSX26" s="308"/>
      <c r="FSY26" s="308"/>
      <c r="FSZ26" s="308"/>
      <c r="FTA26" s="308"/>
      <c r="FTB26" s="308"/>
      <c r="FTC26" s="308"/>
      <c r="FTD26" s="308"/>
      <c r="FTE26" s="308"/>
      <c r="FTF26" s="308"/>
      <c r="FTG26" s="308"/>
      <c r="FTH26" s="308"/>
      <c r="FTI26" s="308"/>
      <c r="FTJ26" s="308"/>
      <c r="FTK26" s="308"/>
      <c r="FTL26" s="308"/>
      <c r="FTM26" s="308"/>
      <c r="FTN26" s="308"/>
      <c r="FTO26" s="308"/>
      <c r="FTP26" s="308"/>
      <c r="FTQ26" s="308"/>
      <c r="FTR26" s="308"/>
      <c r="FTS26" s="308"/>
      <c r="FTT26" s="308"/>
      <c r="FTU26" s="308"/>
      <c r="FTV26" s="308"/>
      <c r="FTW26" s="308"/>
      <c r="FTX26" s="308"/>
      <c r="FTY26" s="308"/>
      <c r="FTZ26" s="308"/>
      <c r="FUA26" s="308"/>
      <c r="FUB26" s="308"/>
      <c r="FUC26" s="308"/>
      <c r="FUD26" s="308"/>
      <c r="FUE26" s="308"/>
      <c r="FUF26" s="308"/>
      <c r="FUG26" s="308"/>
      <c r="FUH26" s="308"/>
      <c r="FUI26" s="308"/>
      <c r="FUJ26" s="308"/>
      <c r="FUK26" s="308"/>
      <c r="FUL26" s="308"/>
      <c r="FUM26" s="308"/>
      <c r="FUN26" s="308"/>
      <c r="FUO26" s="308"/>
      <c r="FUP26" s="308"/>
      <c r="FUQ26" s="308"/>
      <c r="FUR26" s="308"/>
      <c r="FUS26" s="308"/>
      <c r="FUT26" s="308"/>
      <c r="FUU26" s="308"/>
      <c r="FUV26" s="308"/>
      <c r="FUW26" s="308"/>
      <c r="FUX26" s="308"/>
      <c r="FUY26" s="308"/>
      <c r="FUZ26" s="308"/>
      <c r="FVA26" s="308"/>
      <c r="FVB26" s="308"/>
      <c r="FVC26" s="308"/>
      <c r="FVD26" s="308"/>
      <c r="FVE26" s="308"/>
      <c r="FVF26" s="308"/>
      <c r="FVG26" s="308"/>
      <c r="FVH26" s="308"/>
      <c r="FVI26" s="308"/>
      <c r="FVJ26" s="308"/>
      <c r="FVK26" s="308"/>
      <c r="FVL26" s="308"/>
      <c r="FVM26" s="308"/>
      <c r="FVN26" s="308"/>
      <c r="FVO26" s="308"/>
      <c r="FVP26" s="308"/>
      <c r="FVQ26" s="308"/>
      <c r="FVR26" s="308"/>
      <c r="FVS26" s="308"/>
      <c r="FVT26" s="308"/>
      <c r="FVU26" s="308"/>
      <c r="FVV26" s="308"/>
      <c r="FVW26" s="308"/>
      <c r="FVX26" s="308"/>
      <c r="FVY26" s="308"/>
      <c r="FVZ26" s="308"/>
      <c r="FWA26" s="308"/>
      <c r="FWB26" s="308"/>
      <c r="FWC26" s="308"/>
      <c r="FWD26" s="308"/>
      <c r="FWE26" s="308"/>
      <c r="FWF26" s="308"/>
      <c r="FWG26" s="308"/>
      <c r="FWH26" s="308"/>
      <c r="FWI26" s="308"/>
      <c r="FWJ26" s="308"/>
      <c r="FWK26" s="308"/>
      <c r="FWL26" s="308"/>
      <c r="FWM26" s="308"/>
      <c r="FWN26" s="308"/>
      <c r="FWO26" s="308"/>
      <c r="FWP26" s="308"/>
      <c r="FWQ26" s="308"/>
      <c r="FWR26" s="308"/>
      <c r="FWS26" s="308"/>
      <c r="FWT26" s="308"/>
      <c r="FWU26" s="308"/>
      <c r="FWV26" s="308"/>
      <c r="FWW26" s="308"/>
      <c r="FWX26" s="308"/>
      <c r="FWY26" s="308"/>
      <c r="FWZ26" s="308"/>
      <c r="FXA26" s="308"/>
      <c r="FXB26" s="308"/>
      <c r="FXC26" s="308"/>
      <c r="FXD26" s="308"/>
      <c r="FXE26" s="308"/>
      <c r="FXF26" s="308"/>
      <c r="FXG26" s="308"/>
      <c r="FXH26" s="308"/>
      <c r="FXI26" s="308"/>
      <c r="FXJ26" s="308"/>
      <c r="FXK26" s="308"/>
      <c r="FXL26" s="308"/>
      <c r="FXM26" s="308"/>
      <c r="FXN26" s="308"/>
      <c r="FXO26" s="308"/>
      <c r="FXP26" s="308"/>
      <c r="FXQ26" s="308"/>
      <c r="FXR26" s="308"/>
      <c r="FXS26" s="308"/>
      <c r="FXT26" s="308"/>
      <c r="FXU26" s="308"/>
      <c r="FXV26" s="308"/>
      <c r="FXW26" s="308"/>
      <c r="FXX26" s="308"/>
      <c r="FXY26" s="308"/>
      <c r="FXZ26" s="308"/>
      <c r="FYA26" s="308"/>
      <c r="FYB26" s="308"/>
      <c r="FYC26" s="308"/>
      <c r="FYD26" s="308"/>
      <c r="FYE26" s="308"/>
      <c r="FYF26" s="308"/>
      <c r="FYG26" s="308"/>
      <c r="FYH26" s="308"/>
      <c r="FYI26" s="308"/>
      <c r="FYJ26" s="308"/>
      <c r="FYK26" s="308"/>
      <c r="FYL26" s="308"/>
      <c r="FYM26" s="308"/>
      <c r="FYN26" s="308"/>
      <c r="FYO26" s="308"/>
      <c r="FYP26" s="308"/>
      <c r="FYQ26" s="308"/>
      <c r="FYR26" s="308"/>
      <c r="FYS26" s="308"/>
      <c r="FYT26" s="308"/>
      <c r="FYU26" s="308"/>
      <c r="FYV26" s="308"/>
      <c r="FYW26" s="308"/>
      <c r="FYX26" s="308"/>
      <c r="FYY26" s="308"/>
      <c r="FYZ26" s="308"/>
      <c r="FZA26" s="308"/>
      <c r="FZB26" s="308"/>
      <c r="FZC26" s="308"/>
      <c r="FZD26" s="308"/>
      <c r="FZE26" s="308"/>
      <c r="FZF26" s="308"/>
      <c r="FZG26" s="308"/>
      <c r="FZH26" s="308"/>
      <c r="FZI26" s="308"/>
      <c r="FZJ26" s="308"/>
      <c r="FZK26" s="308"/>
      <c r="FZL26" s="308"/>
      <c r="FZM26" s="308"/>
      <c r="FZN26" s="308"/>
      <c r="FZO26" s="308"/>
      <c r="FZP26" s="308"/>
      <c r="FZQ26" s="308"/>
      <c r="FZR26" s="308"/>
      <c r="FZS26" s="308"/>
      <c r="FZT26" s="308"/>
      <c r="FZU26" s="308"/>
      <c r="FZV26" s="308"/>
      <c r="FZW26" s="308"/>
      <c r="FZX26" s="308"/>
      <c r="FZY26" s="308"/>
      <c r="FZZ26" s="308"/>
      <c r="GAA26" s="308"/>
      <c r="GAB26" s="308"/>
      <c r="GAC26" s="308"/>
      <c r="GAD26" s="308"/>
      <c r="GAE26" s="308"/>
      <c r="GAF26" s="308"/>
      <c r="GAG26" s="308"/>
      <c r="GAH26" s="308"/>
      <c r="GAI26" s="308"/>
      <c r="GAJ26" s="308"/>
      <c r="GAK26" s="308"/>
      <c r="GAL26" s="308"/>
      <c r="GAM26" s="308"/>
      <c r="GAN26" s="308"/>
      <c r="GAO26" s="308"/>
      <c r="GAP26" s="308"/>
      <c r="GAQ26" s="308"/>
      <c r="GAR26" s="308"/>
      <c r="GAS26" s="308"/>
      <c r="GAT26" s="308"/>
      <c r="GAU26" s="308"/>
      <c r="GAV26" s="308"/>
      <c r="GAW26" s="308"/>
      <c r="GAX26" s="308"/>
      <c r="GAY26" s="308"/>
      <c r="GAZ26" s="308"/>
      <c r="GBA26" s="308"/>
      <c r="GBB26" s="308"/>
      <c r="GBC26" s="308"/>
      <c r="GBD26" s="308"/>
      <c r="GBE26" s="308"/>
      <c r="GBF26" s="308"/>
      <c r="GBG26" s="308"/>
      <c r="GBH26" s="308"/>
      <c r="GBI26" s="308"/>
      <c r="GBJ26" s="308"/>
      <c r="GBK26" s="308"/>
      <c r="GBL26" s="308"/>
      <c r="GBM26" s="308"/>
      <c r="GBN26" s="308"/>
      <c r="GBO26" s="308"/>
      <c r="GBP26" s="308"/>
      <c r="GBQ26" s="308"/>
      <c r="GBR26" s="308"/>
      <c r="GBS26" s="308"/>
      <c r="GBT26" s="308"/>
      <c r="GBU26" s="308"/>
      <c r="GBV26" s="308"/>
      <c r="GBW26" s="308"/>
      <c r="GBX26" s="308"/>
      <c r="GBY26" s="308"/>
      <c r="GBZ26" s="308"/>
      <c r="GCA26" s="308"/>
      <c r="GCB26" s="308"/>
      <c r="GCC26" s="308"/>
      <c r="GCD26" s="308"/>
      <c r="GCE26" s="308"/>
      <c r="GCF26" s="308"/>
      <c r="GCG26" s="308"/>
      <c r="GCH26" s="308"/>
      <c r="GCI26" s="308"/>
      <c r="GCJ26" s="308"/>
      <c r="GCK26" s="308"/>
      <c r="GCL26" s="308"/>
      <c r="GCM26" s="308"/>
      <c r="GCN26" s="308"/>
      <c r="GCO26" s="308"/>
      <c r="GCP26" s="308"/>
      <c r="GCQ26" s="308"/>
      <c r="GCR26" s="308"/>
      <c r="GCS26" s="308"/>
      <c r="GCT26" s="308"/>
      <c r="GCU26" s="308"/>
      <c r="GCV26" s="308"/>
      <c r="GCW26" s="308"/>
      <c r="GCX26" s="308"/>
      <c r="GCY26" s="308"/>
      <c r="GCZ26" s="308"/>
      <c r="GDA26" s="308"/>
      <c r="GDB26" s="308"/>
      <c r="GDC26" s="308"/>
      <c r="GDD26" s="308"/>
      <c r="GDE26" s="308"/>
      <c r="GDF26" s="308"/>
      <c r="GDG26" s="308"/>
      <c r="GDH26" s="308"/>
      <c r="GDI26" s="308"/>
      <c r="GDJ26" s="308"/>
      <c r="GDK26" s="308"/>
      <c r="GDL26" s="308"/>
      <c r="GDM26" s="308"/>
      <c r="GDN26" s="308"/>
      <c r="GDO26" s="308"/>
      <c r="GDP26" s="308"/>
      <c r="GDQ26" s="308"/>
      <c r="GDR26" s="308"/>
      <c r="GDS26" s="308"/>
      <c r="GDT26" s="308"/>
      <c r="GDU26" s="308"/>
      <c r="GDV26" s="308"/>
      <c r="GDW26" s="308"/>
      <c r="GDX26" s="308"/>
      <c r="GDY26" s="308"/>
      <c r="GDZ26" s="308"/>
      <c r="GEA26" s="308"/>
      <c r="GEB26" s="308"/>
      <c r="GEC26" s="308"/>
      <c r="GED26" s="308"/>
      <c r="GEE26" s="308"/>
      <c r="GEF26" s="308"/>
      <c r="GEG26" s="308"/>
      <c r="GEH26" s="308"/>
      <c r="GEI26" s="308"/>
      <c r="GEJ26" s="308"/>
      <c r="GEK26" s="308"/>
      <c r="GEL26" s="308"/>
      <c r="GEM26" s="308"/>
      <c r="GEN26" s="308"/>
      <c r="GEO26" s="308"/>
      <c r="GEP26" s="308"/>
      <c r="GEQ26" s="308"/>
      <c r="GER26" s="308"/>
      <c r="GES26" s="308"/>
      <c r="GET26" s="308"/>
      <c r="GEU26" s="308"/>
      <c r="GEV26" s="308"/>
      <c r="GEW26" s="308"/>
      <c r="GEX26" s="308"/>
      <c r="GEY26" s="308"/>
      <c r="GEZ26" s="308"/>
      <c r="GFA26" s="308"/>
      <c r="GFB26" s="308"/>
      <c r="GFC26" s="308"/>
      <c r="GFD26" s="308"/>
      <c r="GFE26" s="308"/>
      <c r="GFF26" s="308"/>
      <c r="GFG26" s="308"/>
      <c r="GFH26" s="308"/>
      <c r="GFI26" s="308"/>
      <c r="GFJ26" s="308"/>
      <c r="GFK26" s="308"/>
      <c r="GFL26" s="308"/>
      <c r="GFM26" s="308"/>
      <c r="GFN26" s="308"/>
      <c r="GFO26" s="308"/>
      <c r="GFP26" s="308"/>
      <c r="GFQ26" s="308"/>
      <c r="GFR26" s="308"/>
      <c r="GFS26" s="308"/>
      <c r="GFT26" s="308"/>
      <c r="GFU26" s="308"/>
      <c r="GFV26" s="308"/>
      <c r="GFW26" s="308"/>
      <c r="GFX26" s="308"/>
      <c r="GFY26" s="308"/>
      <c r="GFZ26" s="308"/>
      <c r="GGA26" s="308"/>
      <c r="GGB26" s="308"/>
      <c r="GGC26" s="308"/>
      <c r="GGD26" s="308"/>
      <c r="GGE26" s="308"/>
      <c r="GGF26" s="308"/>
      <c r="GGG26" s="308"/>
      <c r="GGH26" s="308"/>
      <c r="GGI26" s="308"/>
      <c r="GGJ26" s="308"/>
      <c r="GGK26" s="308"/>
      <c r="GGL26" s="308"/>
      <c r="GGM26" s="308"/>
      <c r="GGN26" s="308"/>
      <c r="GGO26" s="308"/>
      <c r="GGP26" s="308"/>
      <c r="GGQ26" s="308"/>
      <c r="GGR26" s="308"/>
      <c r="GGS26" s="308"/>
      <c r="GGT26" s="308"/>
      <c r="GGU26" s="308"/>
      <c r="GGV26" s="308"/>
      <c r="GGW26" s="308"/>
      <c r="GGX26" s="308"/>
      <c r="GGY26" s="308"/>
      <c r="GGZ26" s="308"/>
      <c r="GHA26" s="308"/>
      <c r="GHB26" s="308"/>
      <c r="GHC26" s="308"/>
      <c r="GHD26" s="308"/>
      <c r="GHE26" s="308"/>
      <c r="GHF26" s="308"/>
      <c r="GHG26" s="308"/>
      <c r="GHH26" s="308"/>
      <c r="GHI26" s="308"/>
      <c r="GHJ26" s="308"/>
      <c r="GHK26" s="308"/>
      <c r="GHL26" s="308"/>
      <c r="GHM26" s="308"/>
      <c r="GHN26" s="308"/>
      <c r="GHO26" s="308"/>
      <c r="GHP26" s="308"/>
      <c r="GHQ26" s="308"/>
      <c r="GHR26" s="308"/>
      <c r="GHS26" s="308"/>
      <c r="GHT26" s="308"/>
      <c r="GHU26" s="308"/>
      <c r="GHV26" s="308"/>
      <c r="GHW26" s="308"/>
      <c r="GHX26" s="308"/>
      <c r="GHY26" s="308"/>
      <c r="GHZ26" s="308"/>
      <c r="GIA26" s="308"/>
      <c r="GIB26" s="308"/>
      <c r="GIC26" s="308"/>
      <c r="GID26" s="308"/>
      <c r="GIE26" s="308"/>
      <c r="GIF26" s="308"/>
      <c r="GIG26" s="308"/>
      <c r="GIH26" s="308"/>
      <c r="GII26" s="308"/>
      <c r="GIJ26" s="308"/>
      <c r="GIK26" s="308"/>
      <c r="GIL26" s="308"/>
      <c r="GIM26" s="308"/>
      <c r="GIN26" s="308"/>
      <c r="GIO26" s="308"/>
      <c r="GIP26" s="308"/>
      <c r="GIQ26" s="308"/>
      <c r="GIR26" s="308"/>
      <c r="GIS26" s="308"/>
      <c r="GIT26" s="308"/>
      <c r="GIU26" s="308"/>
      <c r="GIV26" s="308"/>
      <c r="GIW26" s="308"/>
      <c r="GIX26" s="308"/>
      <c r="GIY26" s="308"/>
      <c r="GIZ26" s="308"/>
      <c r="GJA26" s="308"/>
      <c r="GJB26" s="308"/>
      <c r="GJC26" s="308"/>
      <c r="GJD26" s="308"/>
      <c r="GJE26" s="308"/>
      <c r="GJF26" s="308"/>
      <c r="GJG26" s="308"/>
      <c r="GJH26" s="308"/>
      <c r="GJI26" s="308"/>
      <c r="GJJ26" s="308"/>
      <c r="GJK26" s="308"/>
      <c r="GJL26" s="308"/>
      <c r="GJM26" s="308"/>
      <c r="GJN26" s="308"/>
      <c r="GJO26" s="308"/>
      <c r="GJP26" s="308"/>
      <c r="GJQ26" s="308"/>
      <c r="GJR26" s="308"/>
      <c r="GJS26" s="308"/>
      <c r="GJT26" s="308"/>
      <c r="GJU26" s="308"/>
      <c r="GJV26" s="308"/>
      <c r="GJW26" s="308"/>
      <c r="GJX26" s="308"/>
      <c r="GJY26" s="308"/>
      <c r="GJZ26" s="308"/>
      <c r="GKA26" s="308"/>
      <c r="GKB26" s="308"/>
      <c r="GKC26" s="308"/>
      <c r="GKD26" s="308"/>
      <c r="GKE26" s="308"/>
      <c r="GKF26" s="308"/>
      <c r="GKG26" s="308"/>
      <c r="GKH26" s="308"/>
      <c r="GKI26" s="308"/>
      <c r="GKJ26" s="308"/>
      <c r="GKK26" s="308"/>
      <c r="GKL26" s="308"/>
      <c r="GKM26" s="308"/>
      <c r="GKN26" s="308"/>
      <c r="GKO26" s="308"/>
      <c r="GKP26" s="308"/>
      <c r="GKQ26" s="308"/>
      <c r="GKR26" s="308"/>
      <c r="GKS26" s="308"/>
      <c r="GKT26" s="308"/>
      <c r="GKU26" s="308"/>
      <c r="GKV26" s="308"/>
      <c r="GKW26" s="308"/>
      <c r="GKX26" s="308"/>
      <c r="GKY26" s="308"/>
      <c r="GKZ26" s="308"/>
      <c r="GLA26" s="308"/>
      <c r="GLB26" s="308"/>
      <c r="GLC26" s="308"/>
      <c r="GLD26" s="308"/>
      <c r="GLE26" s="308"/>
      <c r="GLF26" s="308"/>
      <c r="GLG26" s="308"/>
      <c r="GLH26" s="308"/>
      <c r="GLI26" s="308"/>
      <c r="GLJ26" s="308"/>
      <c r="GLK26" s="308"/>
      <c r="GLL26" s="308"/>
      <c r="GLM26" s="308"/>
      <c r="GLN26" s="308"/>
      <c r="GLO26" s="308"/>
      <c r="GLP26" s="308"/>
      <c r="GLQ26" s="308"/>
      <c r="GLR26" s="308"/>
      <c r="GLS26" s="308"/>
      <c r="GLT26" s="308"/>
      <c r="GLU26" s="308"/>
      <c r="GLV26" s="308"/>
      <c r="GLW26" s="308"/>
      <c r="GLX26" s="308"/>
      <c r="GLY26" s="308"/>
      <c r="GLZ26" s="308"/>
      <c r="GMA26" s="308"/>
      <c r="GMB26" s="308"/>
      <c r="GMC26" s="308"/>
      <c r="GMD26" s="308"/>
      <c r="GME26" s="308"/>
      <c r="GMF26" s="308"/>
      <c r="GMG26" s="308"/>
      <c r="GMH26" s="308"/>
      <c r="GMI26" s="308"/>
      <c r="GMJ26" s="308"/>
      <c r="GMK26" s="308"/>
      <c r="GML26" s="308"/>
      <c r="GMM26" s="308"/>
      <c r="GMN26" s="308"/>
      <c r="GMO26" s="308"/>
      <c r="GMP26" s="308"/>
      <c r="GMQ26" s="308"/>
      <c r="GMR26" s="308"/>
      <c r="GMS26" s="308"/>
      <c r="GMT26" s="308"/>
      <c r="GMU26" s="308"/>
      <c r="GMV26" s="308"/>
      <c r="GMW26" s="308"/>
      <c r="GMX26" s="308"/>
      <c r="GMY26" s="308"/>
      <c r="GMZ26" s="308"/>
      <c r="GNA26" s="308"/>
      <c r="GNB26" s="308"/>
      <c r="GNC26" s="308"/>
      <c r="GND26" s="308"/>
      <c r="GNE26" s="308"/>
      <c r="GNF26" s="308"/>
      <c r="GNG26" s="308"/>
      <c r="GNH26" s="308"/>
      <c r="GNI26" s="308"/>
      <c r="GNJ26" s="308"/>
      <c r="GNK26" s="308"/>
      <c r="GNL26" s="308"/>
      <c r="GNM26" s="308"/>
      <c r="GNN26" s="308"/>
      <c r="GNO26" s="308"/>
      <c r="GNP26" s="308"/>
      <c r="GNQ26" s="308"/>
      <c r="GNR26" s="308"/>
      <c r="GNS26" s="308"/>
      <c r="GNT26" s="308"/>
      <c r="GNU26" s="308"/>
      <c r="GNV26" s="308"/>
      <c r="GNW26" s="308"/>
      <c r="GNX26" s="308"/>
      <c r="GNY26" s="308"/>
      <c r="GNZ26" s="308"/>
      <c r="GOA26" s="308"/>
      <c r="GOB26" s="308"/>
      <c r="GOC26" s="308"/>
      <c r="GOD26" s="308"/>
      <c r="GOE26" s="308"/>
      <c r="GOF26" s="308"/>
      <c r="GOG26" s="308"/>
      <c r="GOH26" s="308"/>
      <c r="GOI26" s="308"/>
      <c r="GOJ26" s="308"/>
      <c r="GOK26" s="308"/>
      <c r="GOL26" s="308"/>
      <c r="GOM26" s="308"/>
      <c r="GON26" s="308"/>
      <c r="GOO26" s="308"/>
      <c r="GOP26" s="308"/>
      <c r="GOQ26" s="308"/>
      <c r="GOR26" s="308"/>
      <c r="GOS26" s="308"/>
      <c r="GOT26" s="308"/>
      <c r="GOU26" s="308"/>
      <c r="GOV26" s="308"/>
      <c r="GOW26" s="308"/>
      <c r="GOX26" s="308"/>
      <c r="GOY26" s="308"/>
      <c r="GOZ26" s="308"/>
      <c r="GPA26" s="308"/>
      <c r="GPB26" s="308"/>
      <c r="GPC26" s="308"/>
      <c r="GPD26" s="308"/>
      <c r="GPE26" s="308"/>
      <c r="GPF26" s="308"/>
      <c r="GPG26" s="308"/>
      <c r="GPH26" s="308"/>
      <c r="GPI26" s="308"/>
      <c r="GPJ26" s="308"/>
      <c r="GPK26" s="308"/>
      <c r="GPL26" s="308"/>
      <c r="GPM26" s="308"/>
      <c r="GPN26" s="308"/>
      <c r="GPO26" s="308"/>
      <c r="GPP26" s="308"/>
      <c r="GPQ26" s="308"/>
      <c r="GPR26" s="308"/>
      <c r="GPS26" s="308"/>
      <c r="GPT26" s="308"/>
      <c r="GPU26" s="308"/>
      <c r="GPV26" s="308"/>
      <c r="GPW26" s="308"/>
      <c r="GPX26" s="308"/>
      <c r="GPY26" s="308"/>
      <c r="GPZ26" s="308"/>
      <c r="GQA26" s="308"/>
      <c r="GQB26" s="308"/>
      <c r="GQC26" s="308"/>
      <c r="GQD26" s="308"/>
      <c r="GQE26" s="308"/>
      <c r="GQF26" s="308"/>
      <c r="GQG26" s="308"/>
      <c r="GQH26" s="308"/>
      <c r="GQI26" s="308"/>
      <c r="GQJ26" s="308"/>
      <c r="GQK26" s="308"/>
      <c r="GQL26" s="308"/>
      <c r="GQM26" s="308"/>
      <c r="GQN26" s="308"/>
      <c r="GQO26" s="308"/>
      <c r="GQP26" s="308"/>
      <c r="GQQ26" s="308"/>
      <c r="GQR26" s="308"/>
      <c r="GQS26" s="308"/>
      <c r="GQT26" s="308"/>
      <c r="GQU26" s="308"/>
      <c r="GQV26" s="308"/>
      <c r="GQW26" s="308"/>
      <c r="GQX26" s="308"/>
      <c r="GQY26" s="308"/>
      <c r="GQZ26" s="308"/>
      <c r="GRA26" s="308"/>
      <c r="GRB26" s="308"/>
      <c r="GRC26" s="308"/>
      <c r="GRD26" s="308"/>
      <c r="GRE26" s="308"/>
      <c r="GRF26" s="308"/>
      <c r="GRG26" s="308"/>
      <c r="GRH26" s="308"/>
      <c r="GRI26" s="308"/>
      <c r="GRJ26" s="308"/>
      <c r="GRK26" s="308"/>
      <c r="GRL26" s="308"/>
      <c r="GRM26" s="308"/>
      <c r="GRN26" s="308"/>
      <c r="GRO26" s="308"/>
      <c r="GRP26" s="308"/>
      <c r="GRQ26" s="308"/>
      <c r="GRR26" s="308"/>
      <c r="GRS26" s="308"/>
      <c r="GRT26" s="308"/>
      <c r="GRU26" s="308"/>
      <c r="GRV26" s="308"/>
      <c r="GRW26" s="308"/>
      <c r="GRX26" s="308"/>
      <c r="GRY26" s="308"/>
      <c r="GRZ26" s="308"/>
      <c r="GSA26" s="308"/>
      <c r="GSB26" s="308"/>
      <c r="GSC26" s="308"/>
      <c r="GSD26" s="308"/>
      <c r="GSE26" s="308"/>
      <c r="GSF26" s="308"/>
      <c r="GSG26" s="308"/>
      <c r="GSH26" s="308"/>
      <c r="GSI26" s="308"/>
      <c r="GSJ26" s="308"/>
      <c r="GSK26" s="308"/>
      <c r="GSL26" s="308"/>
      <c r="GSM26" s="308"/>
      <c r="GSN26" s="308"/>
      <c r="GSO26" s="308"/>
      <c r="GSP26" s="308"/>
      <c r="GSQ26" s="308"/>
      <c r="GSR26" s="308"/>
      <c r="GSS26" s="308"/>
      <c r="GST26" s="308"/>
      <c r="GSU26" s="308"/>
      <c r="GSV26" s="308"/>
      <c r="GSW26" s="308"/>
      <c r="GSX26" s="308"/>
      <c r="GSY26" s="308"/>
      <c r="GSZ26" s="308"/>
      <c r="GTA26" s="308"/>
      <c r="GTB26" s="308"/>
      <c r="GTC26" s="308"/>
      <c r="GTD26" s="308"/>
      <c r="GTE26" s="308"/>
      <c r="GTF26" s="308"/>
      <c r="GTG26" s="308"/>
      <c r="GTH26" s="308"/>
      <c r="GTI26" s="308"/>
      <c r="GTJ26" s="308"/>
      <c r="GTK26" s="308"/>
      <c r="GTL26" s="308"/>
      <c r="GTM26" s="308"/>
      <c r="GTN26" s="308"/>
      <c r="GTO26" s="308"/>
      <c r="GTP26" s="308"/>
      <c r="GTQ26" s="308"/>
      <c r="GTR26" s="308"/>
      <c r="GTS26" s="308"/>
      <c r="GTT26" s="308"/>
      <c r="GTU26" s="308"/>
      <c r="GTV26" s="308"/>
      <c r="GTW26" s="308"/>
      <c r="GTX26" s="308"/>
      <c r="GTY26" s="308"/>
      <c r="GTZ26" s="308"/>
      <c r="GUA26" s="308"/>
      <c r="GUB26" s="308"/>
      <c r="GUC26" s="308"/>
      <c r="GUD26" s="308"/>
      <c r="GUE26" s="308"/>
      <c r="GUF26" s="308"/>
      <c r="GUG26" s="308"/>
      <c r="GUH26" s="308"/>
      <c r="GUI26" s="308"/>
      <c r="GUJ26" s="308"/>
      <c r="GUK26" s="308"/>
      <c r="GUL26" s="308"/>
      <c r="GUM26" s="308"/>
      <c r="GUN26" s="308"/>
      <c r="GUO26" s="308"/>
      <c r="GUP26" s="308"/>
      <c r="GUQ26" s="308"/>
      <c r="GUR26" s="308"/>
      <c r="GUS26" s="308"/>
      <c r="GUT26" s="308"/>
      <c r="GUU26" s="308"/>
      <c r="GUV26" s="308"/>
      <c r="GUW26" s="308"/>
      <c r="GUX26" s="308"/>
      <c r="GUY26" s="308"/>
      <c r="GUZ26" s="308"/>
      <c r="GVA26" s="308"/>
      <c r="GVB26" s="308"/>
      <c r="GVC26" s="308"/>
      <c r="GVD26" s="308"/>
      <c r="GVE26" s="308"/>
      <c r="GVF26" s="308"/>
      <c r="GVG26" s="308"/>
      <c r="GVH26" s="308"/>
      <c r="GVI26" s="308"/>
      <c r="GVJ26" s="308"/>
      <c r="GVK26" s="308"/>
      <c r="GVL26" s="308"/>
      <c r="GVM26" s="308"/>
      <c r="GVN26" s="308"/>
      <c r="GVO26" s="308"/>
      <c r="GVP26" s="308"/>
      <c r="GVQ26" s="308"/>
      <c r="GVR26" s="308"/>
      <c r="GVS26" s="308"/>
      <c r="GVT26" s="308"/>
      <c r="GVU26" s="308"/>
      <c r="GVV26" s="308"/>
      <c r="GVW26" s="308"/>
      <c r="GVX26" s="308"/>
      <c r="GVY26" s="308"/>
      <c r="GVZ26" s="308"/>
      <c r="GWA26" s="308"/>
      <c r="GWB26" s="308"/>
      <c r="GWC26" s="308"/>
      <c r="GWD26" s="308"/>
      <c r="GWE26" s="308"/>
      <c r="GWF26" s="308"/>
      <c r="GWG26" s="308"/>
      <c r="GWH26" s="308"/>
      <c r="GWI26" s="308"/>
      <c r="GWJ26" s="308"/>
      <c r="GWK26" s="308"/>
      <c r="GWL26" s="308"/>
      <c r="GWM26" s="308"/>
      <c r="GWN26" s="308"/>
      <c r="GWO26" s="308"/>
      <c r="GWP26" s="308"/>
      <c r="GWQ26" s="308"/>
      <c r="GWR26" s="308"/>
      <c r="GWS26" s="308"/>
      <c r="GWT26" s="308"/>
      <c r="GWU26" s="308"/>
      <c r="GWV26" s="308"/>
      <c r="GWW26" s="308"/>
      <c r="GWX26" s="308"/>
      <c r="GWY26" s="308"/>
      <c r="GWZ26" s="308"/>
      <c r="GXA26" s="308"/>
      <c r="GXB26" s="308"/>
      <c r="GXC26" s="308"/>
      <c r="GXD26" s="308"/>
      <c r="GXE26" s="308"/>
      <c r="GXF26" s="308"/>
      <c r="GXG26" s="308"/>
      <c r="GXH26" s="308"/>
      <c r="GXI26" s="308"/>
      <c r="GXJ26" s="308"/>
      <c r="GXK26" s="308"/>
      <c r="GXL26" s="308"/>
      <c r="GXM26" s="308"/>
      <c r="GXN26" s="308"/>
      <c r="GXO26" s="308"/>
      <c r="GXP26" s="308"/>
      <c r="GXQ26" s="308"/>
      <c r="GXR26" s="308"/>
      <c r="GXS26" s="308"/>
      <c r="GXT26" s="308"/>
      <c r="GXU26" s="308"/>
      <c r="GXV26" s="308"/>
      <c r="GXW26" s="308"/>
      <c r="GXX26" s="308"/>
      <c r="GXY26" s="308"/>
      <c r="GXZ26" s="308"/>
      <c r="GYA26" s="308"/>
      <c r="GYB26" s="308"/>
      <c r="GYC26" s="308"/>
      <c r="GYD26" s="308"/>
      <c r="GYE26" s="308"/>
      <c r="GYF26" s="308"/>
      <c r="GYG26" s="308"/>
      <c r="GYH26" s="308"/>
      <c r="GYI26" s="308"/>
      <c r="GYJ26" s="308"/>
      <c r="GYK26" s="308"/>
      <c r="GYL26" s="308"/>
      <c r="GYM26" s="308"/>
      <c r="GYN26" s="308"/>
      <c r="GYO26" s="308"/>
      <c r="GYP26" s="308"/>
      <c r="GYQ26" s="308"/>
      <c r="GYR26" s="308"/>
      <c r="GYS26" s="308"/>
      <c r="GYT26" s="308"/>
      <c r="GYU26" s="308"/>
      <c r="GYV26" s="308"/>
      <c r="GYW26" s="308"/>
      <c r="GYX26" s="308"/>
      <c r="GYY26" s="308"/>
      <c r="GYZ26" s="308"/>
      <c r="GZA26" s="308"/>
      <c r="GZB26" s="308"/>
      <c r="GZC26" s="308"/>
      <c r="GZD26" s="308"/>
      <c r="GZE26" s="308"/>
      <c r="GZF26" s="308"/>
      <c r="GZG26" s="308"/>
      <c r="GZH26" s="308"/>
      <c r="GZI26" s="308"/>
      <c r="GZJ26" s="308"/>
      <c r="GZK26" s="308"/>
      <c r="GZL26" s="308"/>
      <c r="GZM26" s="308"/>
      <c r="GZN26" s="308"/>
      <c r="GZO26" s="308"/>
      <c r="GZP26" s="308"/>
      <c r="GZQ26" s="308"/>
      <c r="GZR26" s="308"/>
      <c r="GZS26" s="308"/>
      <c r="GZT26" s="308"/>
      <c r="GZU26" s="308"/>
      <c r="GZV26" s="308"/>
      <c r="GZW26" s="308"/>
      <c r="GZX26" s="308"/>
      <c r="GZY26" s="308"/>
      <c r="GZZ26" s="308"/>
      <c r="HAA26" s="308"/>
      <c r="HAB26" s="308"/>
      <c r="HAC26" s="308"/>
      <c r="HAD26" s="308"/>
      <c r="HAE26" s="308"/>
      <c r="HAF26" s="308"/>
      <c r="HAG26" s="308"/>
      <c r="HAH26" s="308"/>
      <c r="HAI26" s="308"/>
      <c r="HAJ26" s="308"/>
      <c r="HAK26" s="308"/>
      <c r="HAL26" s="308"/>
      <c r="HAM26" s="308"/>
      <c r="HAN26" s="308"/>
      <c r="HAO26" s="308"/>
      <c r="HAP26" s="308"/>
      <c r="HAQ26" s="308"/>
      <c r="HAR26" s="308"/>
      <c r="HAS26" s="308"/>
      <c r="HAT26" s="308"/>
      <c r="HAU26" s="308"/>
      <c r="HAV26" s="308"/>
      <c r="HAW26" s="308"/>
      <c r="HAX26" s="308"/>
      <c r="HAY26" s="308"/>
      <c r="HAZ26" s="308"/>
      <c r="HBA26" s="308"/>
      <c r="HBB26" s="308"/>
      <c r="HBC26" s="308"/>
      <c r="HBD26" s="308"/>
      <c r="HBE26" s="308"/>
      <c r="HBF26" s="308"/>
      <c r="HBG26" s="308"/>
      <c r="HBH26" s="308"/>
      <c r="HBI26" s="308"/>
      <c r="HBJ26" s="308"/>
      <c r="HBK26" s="308"/>
      <c r="HBL26" s="308"/>
      <c r="HBM26" s="308"/>
      <c r="HBN26" s="308"/>
      <c r="HBO26" s="308"/>
      <c r="HBP26" s="308"/>
      <c r="HBQ26" s="308"/>
      <c r="HBR26" s="308"/>
      <c r="HBS26" s="308"/>
      <c r="HBT26" s="308"/>
      <c r="HBU26" s="308"/>
      <c r="HBV26" s="308"/>
      <c r="HBW26" s="308"/>
      <c r="HBX26" s="308"/>
      <c r="HBY26" s="308"/>
      <c r="HBZ26" s="308"/>
      <c r="HCA26" s="308"/>
      <c r="HCB26" s="308"/>
      <c r="HCC26" s="308"/>
      <c r="HCD26" s="308"/>
      <c r="HCE26" s="308"/>
      <c r="HCF26" s="308"/>
      <c r="HCG26" s="308"/>
      <c r="HCH26" s="308"/>
      <c r="HCI26" s="308"/>
      <c r="HCJ26" s="308"/>
      <c r="HCK26" s="308"/>
      <c r="HCL26" s="308"/>
      <c r="HCM26" s="308"/>
      <c r="HCN26" s="308"/>
      <c r="HCO26" s="308"/>
      <c r="HCP26" s="308"/>
      <c r="HCQ26" s="308"/>
      <c r="HCR26" s="308"/>
      <c r="HCS26" s="308"/>
      <c r="HCT26" s="308"/>
      <c r="HCU26" s="308"/>
      <c r="HCV26" s="308"/>
      <c r="HCW26" s="308"/>
      <c r="HCX26" s="308"/>
      <c r="HCY26" s="308"/>
      <c r="HCZ26" s="308"/>
      <c r="HDA26" s="308"/>
      <c r="HDB26" s="308"/>
      <c r="HDC26" s="308"/>
      <c r="HDD26" s="308"/>
      <c r="HDE26" s="308"/>
      <c r="HDF26" s="308"/>
      <c r="HDG26" s="308"/>
      <c r="HDH26" s="308"/>
      <c r="HDI26" s="308"/>
      <c r="HDJ26" s="308"/>
      <c r="HDK26" s="308"/>
      <c r="HDL26" s="308"/>
      <c r="HDM26" s="308"/>
      <c r="HDN26" s="308"/>
      <c r="HDO26" s="308"/>
      <c r="HDP26" s="308"/>
      <c r="HDQ26" s="308"/>
      <c r="HDR26" s="308"/>
      <c r="HDS26" s="308"/>
      <c r="HDT26" s="308"/>
      <c r="HDU26" s="308"/>
      <c r="HDV26" s="308"/>
      <c r="HDW26" s="308"/>
      <c r="HDX26" s="308"/>
      <c r="HDY26" s="308"/>
      <c r="HDZ26" s="308"/>
      <c r="HEA26" s="308"/>
      <c r="HEB26" s="308"/>
      <c r="HEC26" s="308"/>
      <c r="HED26" s="308"/>
      <c r="HEE26" s="308"/>
      <c r="HEF26" s="308"/>
      <c r="HEG26" s="308"/>
      <c r="HEH26" s="308"/>
      <c r="HEI26" s="308"/>
      <c r="HEJ26" s="308"/>
      <c r="HEK26" s="308"/>
      <c r="HEL26" s="308"/>
      <c r="HEM26" s="308"/>
      <c r="HEN26" s="308"/>
      <c r="HEO26" s="308"/>
      <c r="HEP26" s="308"/>
      <c r="HEQ26" s="308"/>
      <c r="HER26" s="308"/>
      <c r="HES26" s="308"/>
      <c r="HET26" s="308"/>
      <c r="HEU26" s="308"/>
      <c r="HEV26" s="308"/>
      <c r="HEW26" s="308"/>
      <c r="HEX26" s="308"/>
      <c r="HEY26" s="308"/>
      <c r="HEZ26" s="308"/>
      <c r="HFA26" s="308"/>
      <c r="HFB26" s="308"/>
      <c r="HFC26" s="308"/>
      <c r="HFD26" s="308"/>
      <c r="HFE26" s="308"/>
      <c r="HFF26" s="308"/>
      <c r="HFG26" s="308"/>
      <c r="HFH26" s="308"/>
      <c r="HFI26" s="308"/>
      <c r="HFJ26" s="308"/>
      <c r="HFK26" s="308"/>
      <c r="HFL26" s="308"/>
      <c r="HFM26" s="308"/>
      <c r="HFN26" s="308"/>
      <c r="HFO26" s="308"/>
      <c r="HFP26" s="308"/>
      <c r="HFQ26" s="308"/>
      <c r="HFR26" s="308"/>
      <c r="HFS26" s="308"/>
      <c r="HFT26" s="308"/>
      <c r="HFU26" s="308"/>
      <c r="HFV26" s="308"/>
      <c r="HFW26" s="308"/>
      <c r="HFX26" s="308"/>
      <c r="HFY26" s="308"/>
      <c r="HFZ26" s="308"/>
      <c r="HGA26" s="308"/>
      <c r="HGB26" s="308"/>
      <c r="HGC26" s="308"/>
      <c r="HGD26" s="308"/>
      <c r="HGE26" s="308"/>
      <c r="HGF26" s="308"/>
      <c r="HGG26" s="308"/>
      <c r="HGH26" s="308"/>
      <c r="HGI26" s="308"/>
      <c r="HGJ26" s="308"/>
      <c r="HGK26" s="308"/>
      <c r="HGL26" s="308"/>
      <c r="HGM26" s="308"/>
      <c r="HGN26" s="308"/>
      <c r="HGO26" s="308"/>
      <c r="HGP26" s="308"/>
      <c r="HGQ26" s="308"/>
      <c r="HGR26" s="308"/>
      <c r="HGS26" s="308"/>
      <c r="HGT26" s="308"/>
      <c r="HGU26" s="308"/>
      <c r="HGV26" s="308"/>
      <c r="HGW26" s="308"/>
      <c r="HGX26" s="308"/>
      <c r="HGY26" s="308"/>
      <c r="HGZ26" s="308"/>
      <c r="HHA26" s="308"/>
      <c r="HHB26" s="308"/>
      <c r="HHC26" s="308"/>
      <c r="HHD26" s="308"/>
      <c r="HHE26" s="308"/>
      <c r="HHF26" s="308"/>
      <c r="HHG26" s="308"/>
      <c r="HHH26" s="308"/>
      <c r="HHI26" s="308"/>
      <c r="HHJ26" s="308"/>
      <c r="HHK26" s="308"/>
      <c r="HHL26" s="308"/>
      <c r="HHM26" s="308"/>
      <c r="HHN26" s="308"/>
      <c r="HHO26" s="308"/>
      <c r="HHP26" s="308"/>
      <c r="HHQ26" s="308"/>
      <c r="HHR26" s="308"/>
      <c r="HHS26" s="308"/>
      <c r="HHT26" s="308"/>
      <c r="HHU26" s="308"/>
      <c r="HHV26" s="308"/>
      <c r="HHW26" s="308"/>
      <c r="HHX26" s="308"/>
      <c r="HHY26" s="308"/>
      <c r="HHZ26" s="308"/>
      <c r="HIA26" s="308"/>
      <c r="HIB26" s="308"/>
      <c r="HIC26" s="308"/>
      <c r="HID26" s="308"/>
      <c r="HIE26" s="308"/>
      <c r="HIF26" s="308"/>
      <c r="HIG26" s="308"/>
      <c r="HIH26" s="308"/>
      <c r="HII26" s="308"/>
      <c r="HIJ26" s="308"/>
      <c r="HIK26" s="308"/>
      <c r="HIL26" s="308"/>
      <c r="HIM26" s="308"/>
      <c r="HIN26" s="308"/>
      <c r="HIO26" s="308"/>
      <c r="HIP26" s="308"/>
      <c r="HIQ26" s="308"/>
      <c r="HIR26" s="308"/>
      <c r="HIS26" s="308"/>
      <c r="HIT26" s="308"/>
      <c r="HIU26" s="308"/>
      <c r="HIV26" s="308"/>
      <c r="HIW26" s="308"/>
      <c r="HIX26" s="308"/>
      <c r="HIY26" s="308"/>
      <c r="HIZ26" s="308"/>
      <c r="HJA26" s="308"/>
      <c r="HJB26" s="308"/>
      <c r="HJC26" s="308"/>
      <c r="HJD26" s="308"/>
      <c r="HJE26" s="308"/>
      <c r="HJF26" s="308"/>
      <c r="HJG26" s="308"/>
      <c r="HJH26" s="308"/>
      <c r="HJI26" s="308"/>
      <c r="HJJ26" s="308"/>
      <c r="HJK26" s="308"/>
      <c r="HJL26" s="308"/>
      <c r="HJM26" s="308"/>
      <c r="HJN26" s="308"/>
      <c r="HJO26" s="308"/>
      <c r="HJP26" s="308"/>
      <c r="HJQ26" s="308"/>
      <c r="HJR26" s="308"/>
      <c r="HJS26" s="308"/>
      <c r="HJT26" s="308"/>
      <c r="HJU26" s="308"/>
      <c r="HJV26" s="308"/>
      <c r="HJW26" s="308"/>
      <c r="HJX26" s="308"/>
      <c r="HJY26" s="308"/>
      <c r="HJZ26" s="308"/>
      <c r="HKA26" s="308"/>
      <c r="HKB26" s="308"/>
      <c r="HKC26" s="308"/>
      <c r="HKD26" s="308"/>
      <c r="HKE26" s="308"/>
      <c r="HKF26" s="308"/>
      <c r="HKG26" s="308"/>
      <c r="HKH26" s="308"/>
      <c r="HKI26" s="308"/>
      <c r="HKJ26" s="308"/>
      <c r="HKK26" s="308"/>
      <c r="HKL26" s="308"/>
      <c r="HKM26" s="308"/>
      <c r="HKN26" s="308"/>
      <c r="HKO26" s="308"/>
      <c r="HKP26" s="308"/>
      <c r="HKQ26" s="308"/>
      <c r="HKR26" s="308"/>
      <c r="HKS26" s="308"/>
      <c r="HKT26" s="308"/>
      <c r="HKU26" s="308"/>
      <c r="HKV26" s="308"/>
      <c r="HKW26" s="308"/>
      <c r="HKX26" s="308"/>
      <c r="HKY26" s="308"/>
      <c r="HKZ26" s="308"/>
      <c r="HLA26" s="308"/>
      <c r="HLB26" s="308"/>
      <c r="HLC26" s="308"/>
      <c r="HLD26" s="308"/>
      <c r="HLE26" s="308"/>
      <c r="HLF26" s="308"/>
      <c r="HLG26" s="308"/>
      <c r="HLH26" s="308"/>
      <c r="HLI26" s="308"/>
      <c r="HLJ26" s="308"/>
      <c r="HLK26" s="308"/>
      <c r="HLL26" s="308"/>
      <c r="HLM26" s="308"/>
      <c r="HLN26" s="308"/>
      <c r="HLO26" s="308"/>
      <c r="HLP26" s="308"/>
      <c r="HLQ26" s="308"/>
      <c r="HLR26" s="308"/>
      <c r="HLS26" s="308"/>
      <c r="HLT26" s="308"/>
      <c r="HLU26" s="308"/>
      <c r="HLV26" s="308"/>
      <c r="HLW26" s="308"/>
      <c r="HLX26" s="308"/>
      <c r="HLY26" s="308"/>
      <c r="HLZ26" s="308"/>
      <c r="HMA26" s="308"/>
      <c r="HMB26" s="308"/>
      <c r="HMC26" s="308"/>
      <c r="HMD26" s="308"/>
      <c r="HME26" s="308"/>
      <c r="HMF26" s="308"/>
      <c r="HMG26" s="308"/>
      <c r="HMH26" s="308"/>
      <c r="HMI26" s="308"/>
      <c r="HMJ26" s="308"/>
      <c r="HMK26" s="308"/>
      <c r="HML26" s="308"/>
      <c r="HMM26" s="308"/>
      <c r="HMN26" s="308"/>
      <c r="HMO26" s="308"/>
      <c r="HMP26" s="308"/>
      <c r="HMQ26" s="308"/>
      <c r="HMR26" s="308"/>
      <c r="HMS26" s="308"/>
      <c r="HMT26" s="308"/>
      <c r="HMU26" s="308"/>
      <c r="HMV26" s="308"/>
      <c r="HMW26" s="308"/>
      <c r="HMX26" s="308"/>
      <c r="HMY26" s="308"/>
      <c r="HMZ26" s="308"/>
      <c r="HNA26" s="308"/>
      <c r="HNB26" s="308"/>
      <c r="HNC26" s="308"/>
      <c r="HND26" s="308"/>
      <c r="HNE26" s="308"/>
      <c r="HNF26" s="308"/>
      <c r="HNG26" s="308"/>
      <c r="HNH26" s="308"/>
      <c r="HNI26" s="308"/>
      <c r="HNJ26" s="308"/>
      <c r="HNK26" s="308"/>
      <c r="HNL26" s="308"/>
      <c r="HNM26" s="308"/>
      <c r="HNN26" s="308"/>
      <c r="HNO26" s="308"/>
      <c r="HNP26" s="308"/>
      <c r="HNQ26" s="308"/>
      <c r="HNR26" s="308"/>
      <c r="HNS26" s="308"/>
      <c r="HNT26" s="308"/>
      <c r="HNU26" s="308"/>
      <c r="HNV26" s="308"/>
      <c r="HNW26" s="308"/>
      <c r="HNX26" s="308"/>
      <c r="HNY26" s="308"/>
      <c r="HNZ26" s="308"/>
      <c r="HOA26" s="308"/>
      <c r="HOB26" s="308"/>
      <c r="HOC26" s="308"/>
      <c r="HOD26" s="308"/>
      <c r="HOE26" s="308"/>
      <c r="HOF26" s="308"/>
      <c r="HOG26" s="308"/>
      <c r="HOH26" s="308"/>
      <c r="HOI26" s="308"/>
      <c r="HOJ26" s="308"/>
      <c r="HOK26" s="308"/>
      <c r="HOL26" s="308"/>
      <c r="HOM26" s="308"/>
      <c r="HON26" s="308"/>
      <c r="HOO26" s="308"/>
      <c r="HOP26" s="308"/>
      <c r="HOQ26" s="308"/>
      <c r="HOR26" s="308"/>
      <c r="HOS26" s="308"/>
      <c r="HOT26" s="308"/>
      <c r="HOU26" s="308"/>
      <c r="HOV26" s="308"/>
      <c r="HOW26" s="308"/>
      <c r="HOX26" s="308"/>
      <c r="HOY26" s="308"/>
      <c r="HOZ26" s="308"/>
      <c r="HPA26" s="308"/>
      <c r="HPB26" s="308"/>
      <c r="HPC26" s="308"/>
      <c r="HPD26" s="308"/>
      <c r="HPE26" s="308"/>
      <c r="HPF26" s="308"/>
      <c r="HPG26" s="308"/>
      <c r="HPH26" s="308"/>
      <c r="HPI26" s="308"/>
      <c r="HPJ26" s="308"/>
      <c r="HPK26" s="308"/>
      <c r="HPL26" s="308"/>
      <c r="HPM26" s="308"/>
      <c r="HPN26" s="308"/>
      <c r="HPO26" s="308"/>
      <c r="HPP26" s="308"/>
      <c r="HPQ26" s="308"/>
      <c r="HPR26" s="308"/>
      <c r="HPS26" s="308"/>
      <c r="HPT26" s="308"/>
      <c r="HPU26" s="308"/>
      <c r="HPV26" s="308"/>
      <c r="HPW26" s="308"/>
      <c r="HPX26" s="308"/>
      <c r="HPY26" s="308"/>
      <c r="HPZ26" s="308"/>
      <c r="HQA26" s="308"/>
      <c r="HQB26" s="308"/>
      <c r="HQC26" s="308"/>
      <c r="HQD26" s="308"/>
      <c r="HQE26" s="308"/>
      <c r="HQF26" s="308"/>
      <c r="HQG26" s="308"/>
      <c r="HQH26" s="308"/>
      <c r="HQI26" s="308"/>
      <c r="HQJ26" s="308"/>
      <c r="HQK26" s="308"/>
      <c r="HQL26" s="308"/>
      <c r="HQM26" s="308"/>
      <c r="HQN26" s="308"/>
      <c r="HQO26" s="308"/>
      <c r="HQP26" s="308"/>
      <c r="HQQ26" s="308"/>
      <c r="HQR26" s="308"/>
      <c r="HQS26" s="308"/>
      <c r="HQT26" s="308"/>
      <c r="HQU26" s="308"/>
      <c r="HQV26" s="308"/>
      <c r="HQW26" s="308"/>
      <c r="HQX26" s="308"/>
      <c r="HQY26" s="308"/>
      <c r="HQZ26" s="308"/>
      <c r="HRA26" s="308"/>
      <c r="HRB26" s="308"/>
      <c r="HRC26" s="308"/>
      <c r="HRD26" s="308"/>
      <c r="HRE26" s="308"/>
      <c r="HRF26" s="308"/>
      <c r="HRG26" s="308"/>
      <c r="HRH26" s="308"/>
      <c r="HRI26" s="308"/>
      <c r="HRJ26" s="308"/>
      <c r="HRK26" s="308"/>
      <c r="HRL26" s="308"/>
      <c r="HRM26" s="308"/>
      <c r="HRN26" s="308"/>
      <c r="HRO26" s="308"/>
      <c r="HRP26" s="308"/>
      <c r="HRQ26" s="308"/>
      <c r="HRR26" s="308"/>
      <c r="HRS26" s="308"/>
      <c r="HRT26" s="308"/>
      <c r="HRU26" s="308"/>
      <c r="HRV26" s="308"/>
      <c r="HRW26" s="308"/>
      <c r="HRX26" s="308"/>
      <c r="HRY26" s="308"/>
      <c r="HRZ26" s="308"/>
      <c r="HSA26" s="308"/>
      <c r="HSB26" s="308"/>
      <c r="HSC26" s="308"/>
      <c r="HSD26" s="308"/>
      <c r="HSE26" s="308"/>
      <c r="HSF26" s="308"/>
      <c r="HSG26" s="308"/>
      <c r="HSH26" s="308"/>
      <c r="HSI26" s="308"/>
      <c r="HSJ26" s="308"/>
      <c r="HSK26" s="308"/>
      <c r="HSL26" s="308"/>
      <c r="HSM26" s="308"/>
      <c r="HSN26" s="308"/>
      <c r="HSO26" s="308"/>
      <c r="HSP26" s="308"/>
      <c r="HSQ26" s="308"/>
      <c r="HSR26" s="308"/>
      <c r="HSS26" s="308"/>
      <c r="HST26" s="308"/>
      <c r="HSU26" s="308"/>
      <c r="HSV26" s="308"/>
      <c r="HSW26" s="308"/>
      <c r="HSX26" s="308"/>
      <c r="HSY26" s="308"/>
      <c r="HSZ26" s="308"/>
      <c r="HTA26" s="308"/>
      <c r="HTB26" s="308"/>
      <c r="HTC26" s="308"/>
      <c r="HTD26" s="308"/>
      <c r="HTE26" s="308"/>
      <c r="HTF26" s="308"/>
      <c r="HTG26" s="308"/>
      <c r="HTH26" s="308"/>
      <c r="HTI26" s="308"/>
      <c r="HTJ26" s="308"/>
      <c r="HTK26" s="308"/>
      <c r="HTL26" s="308"/>
      <c r="HTM26" s="308"/>
      <c r="HTN26" s="308"/>
      <c r="HTO26" s="308"/>
      <c r="HTP26" s="308"/>
      <c r="HTQ26" s="308"/>
      <c r="HTR26" s="308"/>
      <c r="HTS26" s="308"/>
      <c r="HTT26" s="308"/>
      <c r="HTU26" s="308"/>
      <c r="HTV26" s="308"/>
      <c r="HTW26" s="308"/>
      <c r="HTX26" s="308"/>
      <c r="HTY26" s="308"/>
      <c r="HTZ26" s="308"/>
      <c r="HUA26" s="308"/>
      <c r="HUB26" s="308"/>
      <c r="HUC26" s="308"/>
      <c r="HUD26" s="308"/>
      <c r="HUE26" s="308"/>
      <c r="HUF26" s="308"/>
      <c r="HUG26" s="308"/>
      <c r="HUH26" s="308"/>
      <c r="HUI26" s="308"/>
      <c r="HUJ26" s="308"/>
      <c r="HUK26" s="308"/>
      <c r="HUL26" s="308"/>
      <c r="HUM26" s="308"/>
      <c r="HUN26" s="308"/>
      <c r="HUO26" s="308"/>
      <c r="HUP26" s="308"/>
      <c r="HUQ26" s="308"/>
      <c r="HUR26" s="308"/>
      <c r="HUS26" s="308"/>
      <c r="HUT26" s="308"/>
      <c r="HUU26" s="308"/>
      <c r="HUV26" s="308"/>
      <c r="HUW26" s="308"/>
      <c r="HUX26" s="308"/>
      <c r="HUY26" s="308"/>
      <c r="HUZ26" s="308"/>
      <c r="HVA26" s="308"/>
      <c r="HVB26" s="308"/>
      <c r="HVC26" s="308"/>
      <c r="HVD26" s="308"/>
      <c r="HVE26" s="308"/>
      <c r="HVF26" s="308"/>
      <c r="HVG26" s="308"/>
      <c r="HVH26" s="308"/>
      <c r="HVI26" s="308"/>
      <c r="HVJ26" s="308"/>
      <c r="HVK26" s="308"/>
      <c r="HVL26" s="308"/>
      <c r="HVM26" s="308"/>
      <c r="HVN26" s="308"/>
      <c r="HVO26" s="308"/>
      <c r="HVP26" s="308"/>
      <c r="HVQ26" s="308"/>
      <c r="HVR26" s="308"/>
      <c r="HVS26" s="308"/>
      <c r="HVT26" s="308"/>
      <c r="HVU26" s="308"/>
      <c r="HVV26" s="308"/>
      <c r="HVW26" s="308"/>
      <c r="HVX26" s="308"/>
      <c r="HVY26" s="308"/>
      <c r="HVZ26" s="308"/>
      <c r="HWA26" s="308"/>
      <c r="HWB26" s="308"/>
      <c r="HWC26" s="308"/>
      <c r="HWD26" s="308"/>
      <c r="HWE26" s="308"/>
      <c r="HWF26" s="308"/>
      <c r="HWG26" s="308"/>
      <c r="HWH26" s="308"/>
      <c r="HWI26" s="308"/>
      <c r="HWJ26" s="308"/>
      <c r="HWK26" s="308"/>
      <c r="HWL26" s="308"/>
      <c r="HWM26" s="308"/>
      <c r="HWN26" s="308"/>
      <c r="HWO26" s="308"/>
      <c r="HWP26" s="308"/>
      <c r="HWQ26" s="308"/>
      <c r="HWR26" s="308"/>
      <c r="HWS26" s="308"/>
      <c r="HWT26" s="308"/>
      <c r="HWU26" s="308"/>
      <c r="HWV26" s="308"/>
      <c r="HWW26" s="308"/>
      <c r="HWX26" s="308"/>
      <c r="HWY26" s="308"/>
      <c r="HWZ26" s="308"/>
      <c r="HXA26" s="308"/>
      <c r="HXB26" s="308"/>
      <c r="HXC26" s="308"/>
      <c r="HXD26" s="308"/>
      <c r="HXE26" s="308"/>
      <c r="HXF26" s="308"/>
      <c r="HXG26" s="308"/>
      <c r="HXH26" s="308"/>
      <c r="HXI26" s="308"/>
      <c r="HXJ26" s="308"/>
      <c r="HXK26" s="308"/>
      <c r="HXL26" s="308"/>
      <c r="HXM26" s="308"/>
      <c r="HXN26" s="308"/>
      <c r="HXO26" s="308"/>
      <c r="HXP26" s="308"/>
      <c r="HXQ26" s="308"/>
      <c r="HXR26" s="308"/>
      <c r="HXS26" s="308"/>
      <c r="HXT26" s="308"/>
      <c r="HXU26" s="308"/>
      <c r="HXV26" s="308"/>
      <c r="HXW26" s="308"/>
      <c r="HXX26" s="308"/>
      <c r="HXY26" s="308"/>
      <c r="HXZ26" s="308"/>
      <c r="HYA26" s="308"/>
      <c r="HYB26" s="308"/>
      <c r="HYC26" s="308"/>
      <c r="HYD26" s="308"/>
      <c r="HYE26" s="308"/>
      <c r="HYF26" s="308"/>
      <c r="HYG26" s="308"/>
      <c r="HYH26" s="308"/>
      <c r="HYI26" s="308"/>
      <c r="HYJ26" s="308"/>
      <c r="HYK26" s="308"/>
      <c r="HYL26" s="308"/>
      <c r="HYM26" s="308"/>
      <c r="HYN26" s="308"/>
      <c r="HYO26" s="308"/>
      <c r="HYP26" s="308"/>
      <c r="HYQ26" s="308"/>
      <c r="HYR26" s="308"/>
      <c r="HYS26" s="308"/>
      <c r="HYT26" s="308"/>
      <c r="HYU26" s="308"/>
      <c r="HYV26" s="308"/>
      <c r="HYW26" s="308"/>
      <c r="HYX26" s="308"/>
      <c r="HYY26" s="308"/>
      <c r="HYZ26" s="308"/>
      <c r="HZA26" s="308"/>
      <c r="HZB26" s="308"/>
      <c r="HZC26" s="308"/>
      <c r="HZD26" s="308"/>
      <c r="HZE26" s="308"/>
      <c r="HZF26" s="308"/>
      <c r="HZG26" s="308"/>
      <c r="HZH26" s="308"/>
      <c r="HZI26" s="308"/>
      <c r="HZJ26" s="308"/>
      <c r="HZK26" s="308"/>
      <c r="HZL26" s="308"/>
      <c r="HZM26" s="308"/>
      <c r="HZN26" s="308"/>
      <c r="HZO26" s="308"/>
      <c r="HZP26" s="308"/>
      <c r="HZQ26" s="308"/>
      <c r="HZR26" s="308"/>
      <c r="HZS26" s="308"/>
      <c r="HZT26" s="308"/>
      <c r="HZU26" s="308"/>
      <c r="HZV26" s="308"/>
      <c r="HZW26" s="308"/>
      <c r="HZX26" s="308"/>
      <c r="HZY26" s="308"/>
      <c r="HZZ26" s="308"/>
      <c r="IAA26" s="308"/>
      <c r="IAB26" s="308"/>
      <c r="IAC26" s="308"/>
      <c r="IAD26" s="308"/>
      <c r="IAE26" s="308"/>
      <c r="IAF26" s="308"/>
      <c r="IAG26" s="308"/>
      <c r="IAH26" s="308"/>
      <c r="IAI26" s="308"/>
      <c r="IAJ26" s="308"/>
      <c r="IAK26" s="308"/>
      <c r="IAL26" s="308"/>
      <c r="IAM26" s="308"/>
      <c r="IAN26" s="308"/>
      <c r="IAO26" s="308"/>
      <c r="IAP26" s="308"/>
      <c r="IAQ26" s="308"/>
      <c r="IAR26" s="308"/>
      <c r="IAS26" s="308"/>
      <c r="IAT26" s="308"/>
      <c r="IAU26" s="308"/>
      <c r="IAV26" s="308"/>
      <c r="IAW26" s="308"/>
      <c r="IAX26" s="308"/>
      <c r="IAY26" s="308"/>
      <c r="IAZ26" s="308"/>
      <c r="IBA26" s="308"/>
      <c r="IBB26" s="308"/>
      <c r="IBC26" s="308"/>
      <c r="IBD26" s="308"/>
      <c r="IBE26" s="308"/>
      <c r="IBF26" s="308"/>
      <c r="IBG26" s="308"/>
      <c r="IBH26" s="308"/>
      <c r="IBI26" s="308"/>
      <c r="IBJ26" s="308"/>
      <c r="IBK26" s="308"/>
      <c r="IBL26" s="308"/>
      <c r="IBM26" s="308"/>
      <c r="IBN26" s="308"/>
      <c r="IBO26" s="308"/>
      <c r="IBP26" s="308"/>
      <c r="IBQ26" s="308"/>
      <c r="IBR26" s="308"/>
      <c r="IBS26" s="308"/>
      <c r="IBT26" s="308"/>
      <c r="IBU26" s="308"/>
      <c r="IBV26" s="308"/>
      <c r="IBW26" s="308"/>
      <c r="IBX26" s="308"/>
      <c r="IBY26" s="308"/>
      <c r="IBZ26" s="308"/>
      <c r="ICA26" s="308"/>
      <c r="ICB26" s="308"/>
      <c r="ICC26" s="308"/>
      <c r="ICD26" s="308"/>
      <c r="ICE26" s="308"/>
      <c r="ICF26" s="308"/>
      <c r="ICG26" s="308"/>
      <c r="ICH26" s="308"/>
      <c r="ICI26" s="308"/>
      <c r="ICJ26" s="308"/>
      <c r="ICK26" s="308"/>
      <c r="ICL26" s="308"/>
      <c r="ICM26" s="308"/>
      <c r="ICN26" s="308"/>
      <c r="ICO26" s="308"/>
      <c r="ICP26" s="308"/>
      <c r="ICQ26" s="308"/>
      <c r="ICR26" s="308"/>
      <c r="ICS26" s="308"/>
      <c r="ICT26" s="308"/>
      <c r="ICU26" s="308"/>
      <c r="ICV26" s="308"/>
      <c r="ICW26" s="308"/>
      <c r="ICX26" s="308"/>
      <c r="ICY26" s="308"/>
      <c r="ICZ26" s="308"/>
      <c r="IDA26" s="308"/>
      <c r="IDB26" s="308"/>
      <c r="IDC26" s="308"/>
      <c r="IDD26" s="308"/>
      <c r="IDE26" s="308"/>
      <c r="IDF26" s="308"/>
      <c r="IDG26" s="308"/>
      <c r="IDH26" s="308"/>
      <c r="IDI26" s="308"/>
      <c r="IDJ26" s="308"/>
      <c r="IDK26" s="308"/>
      <c r="IDL26" s="308"/>
      <c r="IDM26" s="308"/>
      <c r="IDN26" s="308"/>
      <c r="IDO26" s="308"/>
      <c r="IDP26" s="308"/>
      <c r="IDQ26" s="308"/>
      <c r="IDR26" s="308"/>
      <c r="IDS26" s="308"/>
      <c r="IDT26" s="308"/>
      <c r="IDU26" s="308"/>
      <c r="IDV26" s="308"/>
      <c r="IDW26" s="308"/>
      <c r="IDX26" s="308"/>
      <c r="IDY26" s="308"/>
      <c r="IDZ26" s="308"/>
      <c r="IEA26" s="308"/>
      <c r="IEB26" s="308"/>
      <c r="IEC26" s="308"/>
      <c r="IED26" s="308"/>
      <c r="IEE26" s="308"/>
      <c r="IEF26" s="308"/>
      <c r="IEG26" s="308"/>
      <c r="IEH26" s="308"/>
      <c r="IEI26" s="308"/>
      <c r="IEJ26" s="308"/>
      <c r="IEK26" s="308"/>
      <c r="IEL26" s="308"/>
      <c r="IEM26" s="308"/>
      <c r="IEN26" s="308"/>
      <c r="IEO26" s="308"/>
      <c r="IEP26" s="308"/>
      <c r="IEQ26" s="308"/>
      <c r="IER26" s="308"/>
      <c r="IES26" s="308"/>
      <c r="IET26" s="308"/>
      <c r="IEU26" s="308"/>
      <c r="IEV26" s="308"/>
      <c r="IEW26" s="308"/>
      <c r="IEX26" s="308"/>
      <c r="IEY26" s="308"/>
      <c r="IEZ26" s="308"/>
      <c r="IFA26" s="308"/>
      <c r="IFB26" s="308"/>
      <c r="IFC26" s="308"/>
      <c r="IFD26" s="308"/>
      <c r="IFE26" s="308"/>
      <c r="IFF26" s="308"/>
      <c r="IFG26" s="308"/>
      <c r="IFH26" s="308"/>
      <c r="IFI26" s="308"/>
      <c r="IFJ26" s="308"/>
      <c r="IFK26" s="308"/>
      <c r="IFL26" s="308"/>
      <c r="IFM26" s="308"/>
      <c r="IFN26" s="308"/>
      <c r="IFO26" s="308"/>
      <c r="IFP26" s="308"/>
      <c r="IFQ26" s="308"/>
      <c r="IFR26" s="308"/>
      <c r="IFS26" s="308"/>
      <c r="IFT26" s="308"/>
      <c r="IFU26" s="308"/>
      <c r="IFV26" s="308"/>
      <c r="IFW26" s="308"/>
      <c r="IFX26" s="308"/>
      <c r="IFY26" s="308"/>
      <c r="IFZ26" s="308"/>
      <c r="IGA26" s="308"/>
      <c r="IGB26" s="308"/>
      <c r="IGC26" s="308"/>
      <c r="IGD26" s="308"/>
      <c r="IGE26" s="308"/>
      <c r="IGF26" s="308"/>
      <c r="IGG26" s="308"/>
      <c r="IGH26" s="308"/>
      <c r="IGI26" s="308"/>
      <c r="IGJ26" s="308"/>
      <c r="IGK26" s="308"/>
      <c r="IGL26" s="308"/>
      <c r="IGM26" s="308"/>
      <c r="IGN26" s="308"/>
      <c r="IGO26" s="308"/>
      <c r="IGP26" s="308"/>
      <c r="IGQ26" s="308"/>
      <c r="IGR26" s="308"/>
      <c r="IGS26" s="308"/>
      <c r="IGT26" s="308"/>
      <c r="IGU26" s="308"/>
      <c r="IGV26" s="308"/>
      <c r="IGW26" s="308"/>
      <c r="IGX26" s="308"/>
      <c r="IGY26" s="308"/>
      <c r="IGZ26" s="308"/>
      <c r="IHA26" s="308"/>
      <c r="IHB26" s="308"/>
      <c r="IHC26" s="308"/>
      <c r="IHD26" s="308"/>
      <c r="IHE26" s="308"/>
      <c r="IHF26" s="308"/>
      <c r="IHG26" s="308"/>
      <c r="IHH26" s="308"/>
      <c r="IHI26" s="308"/>
      <c r="IHJ26" s="308"/>
      <c r="IHK26" s="308"/>
      <c r="IHL26" s="308"/>
      <c r="IHM26" s="308"/>
      <c r="IHN26" s="308"/>
      <c r="IHO26" s="308"/>
      <c r="IHP26" s="308"/>
      <c r="IHQ26" s="308"/>
      <c r="IHR26" s="308"/>
      <c r="IHS26" s="308"/>
      <c r="IHT26" s="308"/>
      <c r="IHU26" s="308"/>
      <c r="IHV26" s="308"/>
      <c r="IHW26" s="308"/>
      <c r="IHX26" s="308"/>
      <c r="IHY26" s="308"/>
      <c r="IHZ26" s="308"/>
      <c r="IIA26" s="308"/>
      <c r="IIB26" s="308"/>
      <c r="IIC26" s="308"/>
      <c r="IID26" s="308"/>
      <c r="IIE26" s="308"/>
      <c r="IIF26" s="308"/>
      <c r="IIG26" s="308"/>
      <c r="IIH26" s="308"/>
      <c r="III26" s="308"/>
      <c r="IIJ26" s="308"/>
      <c r="IIK26" s="308"/>
      <c r="IIL26" s="308"/>
      <c r="IIM26" s="308"/>
      <c r="IIN26" s="308"/>
      <c r="IIO26" s="308"/>
      <c r="IIP26" s="308"/>
      <c r="IIQ26" s="308"/>
      <c r="IIR26" s="308"/>
      <c r="IIS26" s="308"/>
      <c r="IIT26" s="308"/>
      <c r="IIU26" s="308"/>
      <c r="IIV26" s="308"/>
      <c r="IIW26" s="308"/>
      <c r="IIX26" s="308"/>
      <c r="IIY26" s="308"/>
      <c r="IIZ26" s="308"/>
      <c r="IJA26" s="308"/>
      <c r="IJB26" s="308"/>
      <c r="IJC26" s="308"/>
      <c r="IJD26" s="308"/>
      <c r="IJE26" s="308"/>
      <c r="IJF26" s="308"/>
      <c r="IJG26" s="308"/>
      <c r="IJH26" s="308"/>
      <c r="IJI26" s="308"/>
      <c r="IJJ26" s="308"/>
      <c r="IJK26" s="308"/>
      <c r="IJL26" s="308"/>
      <c r="IJM26" s="308"/>
      <c r="IJN26" s="308"/>
      <c r="IJO26" s="308"/>
      <c r="IJP26" s="308"/>
      <c r="IJQ26" s="308"/>
      <c r="IJR26" s="308"/>
      <c r="IJS26" s="308"/>
      <c r="IJT26" s="308"/>
      <c r="IJU26" s="308"/>
      <c r="IJV26" s="308"/>
      <c r="IJW26" s="308"/>
      <c r="IJX26" s="308"/>
      <c r="IJY26" s="308"/>
      <c r="IJZ26" s="308"/>
      <c r="IKA26" s="308"/>
      <c r="IKB26" s="308"/>
      <c r="IKC26" s="308"/>
      <c r="IKD26" s="308"/>
      <c r="IKE26" s="308"/>
      <c r="IKF26" s="308"/>
      <c r="IKG26" s="308"/>
      <c r="IKH26" s="308"/>
      <c r="IKI26" s="308"/>
      <c r="IKJ26" s="308"/>
      <c r="IKK26" s="308"/>
      <c r="IKL26" s="308"/>
      <c r="IKM26" s="308"/>
      <c r="IKN26" s="308"/>
      <c r="IKO26" s="308"/>
      <c r="IKP26" s="308"/>
      <c r="IKQ26" s="308"/>
      <c r="IKR26" s="308"/>
      <c r="IKS26" s="308"/>
      <c r="IKT26" s="308"/>
      <c r="IKU26" s="308"/>
      <c r="IKV26" s="308"/>
      <c r="IKW26" s="308"/>
      <c r="IKX26" s="308"/>
      <c r="IKY26" s="308"/>
      <c r="IKZ26" s="308"/>
      <c r="ILA26" s="308"/>
      <c r="ILB26" s="308"/>
      <c r="ILC26" s="308"/>
      <c r="ILD26" s="308"/>
      <c r="ILE26" s="308"/>
      <c r="ILF26" s="308"/>
      <c r="ILG26" s="308"/>
      <c r="ILH26" s="308"/>
      <c r="ILI26" s="308"/>
      <c r="ILJ26" s="308"/>
      <c r="ILK26" s="308"/>
      <c r="ILL26" s="308"/>
      <c r="ILM26" s="308"/>
      <c r="ILN26" s="308"/>
      <c r="ILO26" s="308"/>
      <c r="ILP26" s="308"/>
      <c r="ILQ26" s="308"/>
      <c r="ILR26" s="308"/>
      <c r="ILS26" s="308"/>
      <c r="ILT26" s="308"/>
      <c r="ILU26" s="308"/>
      <c r="ILV26" s="308"/>
      <c r="ILW26" s="308"/>
      <c r="ILX26" s="308"/>
      <c r="ILY26" s="308"/>
      <c r="ILZ26" s="308"/>
      <c r="IMA26" s="308"/>
      <c r="IMB26" s="308"/>
      <c r="IMC26" s="308"/>
      <c r="IMD26" s="308"/>
      <c r="IME26" s="308"/>
      <c r="IMF26" s="308"/>
      <c r="IMG26" s="308"/>
      <c r="IMH26" s="308"/>
      <c r="IMI26" s="308"/>
      <c r="IMJ26" s="308"/>
      <c r="IMK26" s="308"/>
      <c r="IML26" s="308"/>
      <c r="IMM26" s="308"/>
      <c r="IMN26" s="308"/>
      <c r="IMO26" s="308"/>
      <c r="IMP26" s="308"/>
      <c r="IMQ26" s="308"/>
      <c r="IMR26" s="308"/>
      <c r="IMS26" s="308"/>
      <c r="IMT26" s="308"/>
      <c r="IMU26" s="308"/>
      <c r="IMV26" s="308"/>
      <c r="IMW26" s="308"/>
      <c r="IMX26" s="308"/>
      <c r="IMY26" s="308"/>
      <c r="IMZ26" s="308"/>
      <c r="INA26" s="308"/>
      <c r="INB26" s="308"/>
      <c r="INC26" s="308"/>
      <c r="IND26" s="308"/>
      <c r="INE26" s="308"/>
      <c r="INF26" s="308"/>
      <c r="ING26" s="308"/>
      <c r="INH26" s="308"/>
      <c r="INI26" s="308"/>
      <c r="INJ26" s="308"/>
      <c r="INK26" s="308"/>
      <c r="INL26" s="308"/>
      <c r="INM26" s="308"/>
      <c r="INN26" s="308"/>
      <c r="INO26" s="308"/>
      <c r="INP26" s="308"/>
      <c r="INQ26" s="308"/>
      <c r="INR26" s="308"/>
      <c r="INS26" s="308"/>
      <c r="INT26" s="308"/>
      <c r="INU26" s="308"/>
      <c r="INV26" s="308"/>
      <c r="INW26" s="308"/>
      <c r="INX26" s="308"/>
      <c r="INY26" s="308"/>
      <c r="INZ26" s="308"/>
      <c r="IOA26" s="308"/>
      <c r="IOB26" s="308"/>
      <c r="IOC26" s="308"/>
      <c r="IOD26" s="308"/>
      <c r="IOE26" s="308"/>
      <c r="IOF26" s="308"/>
      <c r="IOG26" s="308"/>
      <c r="IOH26" s="308"/>
      <c r="IOI26" s="308"/>
      <c r="IOJ26" s="308"/>
      <c r="IOK26" s="308"/>
      <c r="IOL26" s="308"/>
      <c r="IOM26" s="308"/>
      <c r="ION26" s="308"/>
      <c r="IOO26" s="308"/>
      <c r="IOP26" s="308"/>
      <c r="IOQ26" s="308"/>
      <c r="IOR26" s="308"/>
      <c r="IOS26" s="308"/>
      <c r="IOT26" s="308"/>
      <c r="IOU26" s="308"/>
      <c r="IOV26" s="308"/>
      <c r="IOW26" s="308"/>
      <c r="IOX26" s="308"/>
      <c r="IOY26" s="308"/>
      <c r="IOZ26" s="308"/>
      <c r="IPA26" s="308"/>
      <c r="IPB26" s="308"/>
      <c r="IPC26" s="308"/>
      <c r="IPD26" s="308"/>
      <c r="IPE26" s="308"/>
      <c r="IPF26" s="308"/>
      <c r="IPG26" s="308"/>
      <c r="IPH26" s="308"/>
      <c r="IPI26" s="308"/>
      <c r="IPJ26" s="308"/>
      <c r="IPK26" s="308"/>
      <c r="IPL26" s="308"/>
      <c r="IPM26" s="308"/>
      <c r="IPN26" s="308"/>
      <c r="IPO26" s="308"/>
      <c r="IPP26" s="308"/>
      <c r="IPQ26" s="308"/>
      <c r="IPR26" s="308"/>
      <c r="IPS26" s="308"/>
      <c r="IPT26" s="308"/>
      <c r="IPU26" s="308"/>
      <c r="IPV26" s="308"/>
      <c r="IPW26" s="308"/>
      <c r="IPX26" s="308"/>
      <c r="IPY26" s="308"/>
      <c r="IPZ26" s="308"/>
      <c r="IQA26" s="308"/>
      <c r="IQB26" s="308"/>
      <c r="IQC26" s="308"/>
      <c r="IQD26" s="308"/>
      <c r="IQE26" s="308"/>
      <c r="IQF26" s="308"/>
      <c r="IQG26" s="308"/>
      <c r="IQH26" s="308"/>
      <c r="IQI26" s="308"/>
      <c r="IQJ26" s="308"/>
      <c r="IQK26" s="308"/>
      <c r="IQL26" s="308"/>
      <c r="IQM26" s="308"/>
      <c r="IQN26" s="308"/>
      <c r="IQO26" s="308"/>
      <c r="IQP26" s="308"/>
      <c r="IQQ26" s="308"/>
      <c r="IQR26" s="308"/>
      <c r="IQS26" s="308"/>
      <c r="IQT26" s="308"/>
      <c r="IQU26" s="308"/>
      <c r="IQV26" s="308"/>
      <c r="IQW26" s="308"/>
      <c r="IQX26" s="308"/>
      <c r="IQY26" s="308"/>
      <c r="IQZ26" s="308"/>
      <c r="IRA26" s="308"/>
      <c r="IRB26" s="308"/>
      <c r="IRC26" s="308"/>
      <c r="IRD26" s="308"/>
      <c r="IRE26" s="308"/>
      <c r="IRF26" s="308"/>
      <c r="IRG26" s="308"/>
      <c r="IRH26" s="308"/>
      <c r="IRI26" s="308"/>
      <c r="IRJ26" s="308"/>
      <c r="IRK26" s="308"/>
      <c r="IRL26" s="308"/>
      <c r="IRM26" s="308"/>
      <c r="IRN26" s="308"/>
      <c r="IRO26" s="308"/>
      <c r="IRP26" s="308"/>
      <c r="IRQ26" s="308"/>
      <c r="IRR26" s="308"/>
      <c r="IRS26" s="308"/>
      <c r="IRT26" s="308"/>
      <c r="IRU26" s="308"/>
      <c r="IRV26" s="308"/>
      <c r="IRW26" s="308"/>
      <c r="IRX26" s="308"/>
      <c r="IRY26" s="308"/>
      <c r="IRZ26" s="308"/>
      <c r="ISA26" s="308"/>
      <c r="ISB26" s="308"/>
      <c r="ISC26" s="308"/>
      <c r="ISD26" s="308"/>
      <c r="ISE26" s="308"/>
      <c r="ISF26" s="308"/>
      <c r="ISG26" s="308"/>
      <c r="ISH26" s="308"/>
      <c r="ISI26" s="308"/>
      <c r="ISJ26" s="308"/>
      <c r="ISK26" s="308"/>
      <c r="ISL26" s="308"/>
      <c r="ISM26" s="308"/>
      <c r="ISN26" s="308"/>
      <c r="ISO26" s="308"/>
      <c r="ISP26" s="308"/>
      <c r="ISQ26" s="308"/>
      <c r="ISR26" s="308"/>
      <c r="ISS26" s="308"/>
      <c r="IST26" s="308"/>
      <c r="ISU26" s="308"/>
      <c r="ISV26" s="308"/>
      <c r="ISW26" s="308"/>
      <c r="ISX26" s="308"/>
      <c r="ISY26" s="308"/>
      <c r="ISZ26" s="308"/>
      <c r="ITA26" s="308"/>
      <c r="ITB26" s="308"/>
      <c r="ITC26" s="308"/>
      <c r="ITD26" s="308"/>
      <c r="ITE26" s="308"/>
      <c r="ITF26" s="308"/>
      <c r="ITG26" s="308"/>
      <c r="ITH26" s="308"/>
      <c r="ITI26" s="308"/>
      <c r="ITJ26" s="308"/>
      <c r="ITK26" s="308"/>
      <c r="ITL26" s="308"/>
      <c r="ITM26" s="308"/>
      <c r="ITN26" s="308"/>
      <c r="ITO26" s="308"/>
      <c r="ITP26" s="308"/>
      <c r="ITQ26" s="308"/>
      <c r="ITR26" s="308"/>
      <c r="ITS26" s="308"/>
      <c r="ITT26" s="308"/>
      <c r="ITU26" s="308"/>
      <c r="ITV26" s="308"/>
      <c r="ITW26" s="308"/>
      <c r="ITX26" s="308"/>
      <c r="ITY26" s="308"/>
      <c r="ITZ26" s="308"/>
      <c r="IUA26" s="308"/>
      <c r="IUB26" s="308"/>
      <c r="IUC26" s="308"/>
      <c r="IUD26" s="308"/>
      <c r="IUE26" s="308"/>
      <c r="IUF26" s="308"/>
      <c r="IUG26" s="308"/>
      <c r="IUH26" s="308"/>
      <c r="IUI26" s="308"/>
      <c r="IUJ26" s="308"/>
      <c r="IUK26" s="308"/>
      <c r="IUL26" s="308"/>
      <c r="IUM26" s="308"/>
      <c r="IUN26" s="308"/>
      <c r="IUO26" s="308"/>
      <c r="IUP26" s="308"/>
      <c r="IUQ26" s="308"/>
      <c r="IUR26" s="308"/>
      <c r="IUS26" s="308"/>
      <c r="IUT26" s="308"/>
      <c r="IUU26" s="308"/>
      <c r="IUV26" s="308"/>
      <c r="IUW26" s="308"/>
      <c r="IUX26" s="308"/>
      <c r="IUY26" s="308"/>
      <c r="IUZ26" s="308"/>
      <c r="IVA26" s="308"/>
      <c r="IVB26" s="308"/>
      <c r="IVC26" s="308"/>
      <c r="IVD26" s="308"/>
      <c r="IVE26" s="308"/>
      <c r="IVF26" s="308"/>
      <c r="IVG26" s="308"/>
      <c r="IVH26" s="308"/>
      <c r="IVI26" s="308"/>
      <c r="IVJ26" s="308"/>
      <c r="IVK26" s="308"/>
      <c r="IVL26" s="308"/>
      <c r="IVM26" s="308"/>
      <c r="IVN26" s="308"/>
      <c r="IVO26" s="308"/>
      <c r="IVP26" s="308"/>
      <c r="IVQ26" s="308"/>
      <c r="IVR26" s="308"/>
      <c r="IVS26" s="308"/>
      <c r="IVT26" s="308"/>
      <c r="IVU26" s="308"/>
      <c r="IVV26" s="308"/>
      <c r="IVW26" s="308"/>
      <c r="IVX26" s="308"/>
      <c r="IVY26" s="308"/>
      <c r="IVZ26" s="308"/>
      <c r="IWA26" s="308"/>
      <c r="IWB26" s="308"/>
      <c r="IWC26" s="308"/>
      <c r="IWD26" s="308"/>
      <c r="IWE26" s="308"/>
      <c r="IWF26" s="308"/>
      <c r="IWG26" s="308"/>
      <c r="IWH26" s="308"/>
      <c r="IWI26" s="308"/>
      <c r="IWJ26" s="308"/>
      <c r="IWK26" s="308"/>
      <c r="IWL26" s="308"/>
      <c r="IWM26" s="308"/>
      <c r="IWN26" s="308"/>
      <c r="IWO26" s="308"/>
      <c r="IWP26" s="308"/>
      <c r="IWQ26" s="308"/>
      <c r="IWR26" s="308"/>
      <c r="IWS26" s="308"/>
      <c r="IWT26" s="308"/>
      <c r="IWU26" s="308"/>
      <c r="IWV26" s="308"/>
      <c r="IWW26" s="308"/>
      <c r="IWX26" s="308"/>
      <c r="IWY26" s="308"/>
      <c r="IWZ26" s="308"/>
      <c r="IXA26" s="308"/>
      <c r="IXB26" s="308"/>
      <c r="IXC26" s="308"/>
      <c r="IXD26" s="308"/>
      <c r="IXE26" s="308"/>
      <c r="IXF26" s="308"/>
      <c r="IXG26" s="308"/>
      <c r="IXH26" s="308"/>
      <c r="IXI26" s="308"/>
      <c r="IXJ26" s="308"/>
      <c r="IXK26" s="308"/>
      <c r="IXL26" s="308"/>
      <c r="IXM26" s="308"/>
      <c r="IXN26" s="308"/>
      <c r="IXO26" s="308"/>
      <c r="IXP26" s="308"/>
      <c r="IXQ26" s="308"/>
      <c r="IXR26" s="308"/>
      <c r="IXS26" s="308"/>
      <c r="IXT26" s="308"/>
      <c r="IXU26" s="308"/>
      <c r="IXV26" s="308"/>
      <c r="IXW26" s="308"/>
      <c r="IXX26" s="308"/>
      <c r="IXY26" s="308"/>
      <c r="IXZ26" s="308"/>
      <c r="IYA26" s="308"/>
      <c r="IYB26" s="308"/>
      <c r="IYC26" s="308"/>
      <c r="IYD26" s="308"/>
      <c r="IYE26" s="308"/>
      <c r="IYF26" s="308"/>
      <c r="IYG26" s="308"/>
      <c r="IYH26" s="308"/>
      <c r="IYI26" s="308"/>
      <c r="IYJ26" s="308"/>
      <c r="IYK26" s="308"/>
      <c r="IYL26" s="308"/>
      <c r="IYM26" s="308"/>
      <c r="IYN26" s="308"/>
      <c r="IYO26" s="308"/>
      <c r="IYP26" s="308"/>
      <c r="IYQ26" s="308"/>
      <c r="IYR26" s="308"/>
      <c r="IYS26" s="308"/>
      <c r="IYT26" s="308"/>
      <c r="IYU26" s="308"/>
      <c r="IYV26" s="308"/>
      <c r="IYW26" s="308"/>
      <c r="IYX26" s="308"/>
      <c r="IYY26" s="308"/>
      <c r="IYZ26" s="308"/>
      <c r="IZA26" s="308"/>
      <c r="IZB26" s="308"/>
      <c r="IZC26" s="308"/>
      <c r="IZD26" s="308"/>
      <c r="IZE26" s="308"/>
      <c r="IZF26" s="308"/>
      <c r="IZG26" s="308"/>
      <c r="IZH26" s="308"/>
      <c r="IZI26" s="308"/>
      <c r="IZJ26" s="308"/>
      <c r="IZK26" s="308"/>
      <c r="IZL26" s="308"/>
      <c r="IZM26" s="308"/>
      <c r="IZN26" s="308"/>
      <c r="IZO26" s="308"/>
      <c r="IZP26" s="308"/>
      <c r="IZQ26" s="308"/>
      <c r="IZR26" s="308"/>
      <c r="IZS26" s="308"/>
      <c r="IZT26" s="308"/>
      <c r="IZU26" s="308"/>
      <c r="IZV26" s="308"/>
      <c r="IZW26" s="308"/>
      <c r="IZX26" s="308"/>
      <c r="IZY26" s="308"/>
      <c r="IZZ26" s="308"/>
      <c r="JAA26" s="308"/>
      <c r="JAB26" s="308"/>
      <c r="JAC26" s="308"/>
      <c r="JAD26" s="308"/>
      <c r="JAE26" s="308"/>
      <c r="JAF26" s="308"/>
      <c r="JAG26" s="308"/>
      <c r="JAH26" s="308"/>
      <c r="JAI26" s="308"/>
      <c r="JAJ26" s="308"/>
      <c r="JAK26" s="308"/>
      <c r="JAL26" s="308"/>
      <c r="JAM26" s="308"/>
      <c r="JAN26" s="308"/>
      <c r="JAO26" s="308"/>
      <c r="JAP26" s="308"/>
      <c r="JAQ26" s="308"/>
      <c r="JAR26" s="308"/>
      <c r="JAS26" s="308"/>
      <c r="JAT26" s="308"/>
      <c r="JAU26" s="308"/>
      <c r="JAV26" s="308"/>
      <c r="JAW26" s="308"/>
      <c r="JAX26" s="308"/>
      <c r="JAY26" s="308"/>
      <c r="JAZ26" s="308"/>
      <c r="JBA26" s="308"/>
      <c r="JBB26" s="308"/>
      <c r="JBC26" s="308"/>
      <c r="JBD26" s="308"/>
      <c r="JBE26" s="308"/>
      <c r="JBF26" s="308"/>
      <c r="JBG26" s="308"/>
      <c r="JBH26" s="308"/>
      <c r="JBI26" s="308"/>
      <c r="JBJ26" s="308"/>
      <c r="JBK26" s="308"/>
      <c r="JBL26" s="308"/>
      <c r="JBM26" s="308"/>
      <c r="JBN26" s="308"/>
      <c r="JBO26" s="308"/>
      <c r="JBP26" s="308"/>
      <c r="JBQ26" s="308"/>
      <c r="JBR26" s="308"/>
      <c r="JBS26" s="308"/>
      <c r="JBT26" s="308"/>
      <c r="JBU26" s="308"/>
      <c r="JBV26" s="308"/>
      <c r="JBW26" s="308"/>
      <c r="JBX26" s="308"/>
      <c r="JBY26" s="308"/>
      <c r="JBZ26" s="308"/>
      <c r="JCA26" s="308"/>
      <c r="JCB26" s="308"/>
      <c r="JCC26" s="308"/>
      <c r="JCD26" s="308"/>
      <c r="JCE26" s="308"/>
      <c r="JCF26" s="308"/>
      <c r="JCG26" s="308"/>
      <c r="JCH26" s="308"/>
      <c r="JCI26" s="308"/>
      <c r="JCJ26" s="308"/>
      <c r="JCK26" s="308"/>
      <c r="JCL26" s="308"/>
      <c r="JCM26" s="308"/>
      <c r="JCN26" s="308"/>
      <c r="JCO26" s="308"/>
      <c r="JCP26" s="308"/>
      <c r="JCQ26" s="308"/>
      <c r="JCR26" s="308"/>
      <c r="JCS26" s="308"/>
      <c r="JCT26" s="308"/>
      <c r="JCU26" s="308"/>
      <c r="JCV26" s="308"/>
      <c r="JCW26" s="308"/>
      <c r="JCX26" s="308"/>
      <c r="JCY26" s="308"/>
      <c r="JCZ26" s="308"/>
      <c r="JDA26" s="308"/>
      <c r="JDB26" s="308"/>
      <c r="JDC26" s="308"/>
      <c r="JDD26" s="308"/>
      <c r="JDE26" s="308"/>
      <c r="JDF26" s="308"/>
      <c r="JDG26" s="308"/>
      <c r="JDH26" s="308"/>
      <c r="JDI26" s="308"/>
      <c r="JDJ26" s="308"/>
      <c r="JDK26" s="308"/>
      <c r="JDL26" s="308"/>
      <c r="JDM26" s="308"/>
      <c r="JDN26" s="308"/>
      <c r="JDO26" s="308"/>
      <c r="JDP26" s="308"/>
      <c r="JDQ26" s="308"/>
      <c r="JDR26" s="308"/>
      <c r="JDS26" s="308"/>
      <c r="JDT26" s="308"/>
      <c r="JDU26" s="308"/>
      <c r="JDV26" s="308"/>
      <c r="JDW26" s="308"/>
      <c r="JDX26" s="308"/>
      <c r="JDY26" s="308"/>
      <c r="JDZ26" s="308"/>
      <c r="JEA26" s="308"/>
      <c r="JEB26" s="308"/>
      <c r="JEC26" s="308"/>
      <c r="JED26" s="308"/>
      <c r="JEE26" s="308"/>
      <c r="JEF26" s="308"/>
      <c r="JEG26" s="308"/>
      <c r="JEH26" s="308"/>
      <c r="JEI26" s="308"/>
      <c r="JEJ26" s="308"/>
      <c r="JEK26" s="308"/>
      <c r="JEL26" s="308"/>
      <c r="JEM26" s="308"/>
      <c r="JEN26" s="308"/>
      <c r="JEO26" s="308"/>
      <c r="JEP26" s="308"/>
      <c r="JEQ26" s="308"/>
      <c r="JER26" s="308"/>
      <c r="JES26" s="308"/>
      <c r="JET26" s="308"/>
      <c r="JEU26" s="308"/>
      <c r="JEV26" s="308"/>
      <c r="JEW26" s="308"/>
      <c r="JEX26" s="308"/>
      <c r="JEY26" s="308"/>
      <c r="JEZ26" s="308"/>
      <c r="JFA26" s="308"/>
      <c r="JFB26" s="308"/>
      <c r="JFC26" s="308"/>
      <c r="JFD26" s="308"/>
      <c r="JFE26" s="308"/>
      <c r="JFF26" s="308"/>
      <c r="JFG26" s="308"/>
      <c r="JFH26" s="308"/>
      <c r="JFI26" s="308"/>
      <c r="JFJ26" s="308"/>
      <c r="JFK26" s="308"/>
      <c r="JFL26" s="308"/>
      <c r="JFM26" s="308"/>
      <c r="JFN26" s="308"/>
      <c r="JFO26" s="308"/>
      <c r="JFP26" s="308"/>
      <c r="JFQ26" s="308"/>
      <c r="JFR26" s="308"/>
      <c r="JFS26" s="308"/>
      <c r="JFT26" s="308"/>
      <c r="JFU26" s="308"/>
      <c r="JFV26" s="308"/>
      <c r="JFW26" s="308"/>
      <c r="JFX26" s="308"/>
      <c r="JFY26" s="308"/>
      <c r="JFZ26" s="308"/>
      <c r="JGA26" s="308"/>
      <c r="JGB26" s="308"/>
      <c r="JGC26" s="308"/>
      <c r="JGD26" s="308"/>
      <c r="JGE26" s="308"/>
      <c r="JGF26" s="308"/>
      <c r="JGG26" s="308"/>
      <c r="JGH26" s="308"/>
      <c r="JGI26" s="308"/>
      <c r="JGJ26" s="308"/>
      <c r="JGK26" s="308"/>
      <c r="JGL26" s="308"/>
      <c r="JGM26" s="308"/>
      <c r="JGN26" s="308"/>
      <c r="JGO26" s="308"/>
      <c r="JGP26" s="308"/>
      <c r="JGQ26" s="308"/>
      <c r="JGR26" s="308"/>
      <c r="JGS26" s="308"/>
      <c r="JGT26" s="308"/>
      <c r="JGU26" s="308"/>
      <c r="JGV26" s="308"/>
      <c r="JGW26" s="308"/>
      <c r="JGX26" s="308"/>
      <c r="JGY26" s="308"/>
      <c r="JGZ26" s="308"/>
      <c r="JHA26" s="308"/>
      <c r="JHB26" s="308"/>
      <c r="JHC26" s="308"/>
      <c r="JHD26" s="308"/>
      <c r="JHE26" s="308"/>
      <c r="JHF26" s="308"/>
      <c r="JHG26" s="308"/>
      <c r="JHH26" s="308"/>
      <c r="JHI26" s="308"/>
      <c r="JHJ26" s="308"/>
      <c r="JHK26" s="308"/>
      <c r="JHL26" s="308"/>
      <c r="JHM26" s="308"/>
      <c r="JHN26" s="308"/>
      <c r="JHO26" s="308"/>
      <c r="JHP26" s="308"/>
      <c r="JHQ26" s="308"/>
      <c r="JHR26" s="308"/>
      <c r="JHS26" s="308"/>
      <c r="JHT26" s="308"/>
      <c r="JHU26" s="308"/>
      <c r="JHV26" s="308"/>
      <c r="JHW26" s="308"/>
      <c r="JHX26" s="308"/>
      <c r="JHY26" s="308"/>
      <c r="JHZ26" s="308"/>
      <c r="JIA26" s="308"/>
      <c r="JIB26" s="308"/>
      <c r="JIC26" s="308"/>
      <c r="JID26" s="308"/>
      <c r="JIE26" s="308"/>
      <c r="JIF26" s="308"/>
      <c r="JIG26" s="308"/>
      <c r="JIH26" s="308"/>
      <c r="JII26" s="308"/>
      <c r="JIJ26" s="308"/>
      <c r="JIK26" s="308"/>
      <c r="JIL26" s="308"/>
      <c r="JIM26" s="308"/>
      <c r="JIN26" s="308"/>
      <c r="JIO26" s="308"/>
      <c r="JIP26" s="308"/>
      <c r="JIQ26" s="308"/>
      <c r="JIR26" s="308"/>
      <c r="JIS26" s="308"/>
      <c r="JIT26" s="308"/>
      <c r="JIU26" s="308"/>
      <c r="JIV26" s="308"/>
      <c r="JIW26" s="308"/>
      <c r="JIX26" s="308"/>
      <c r="JIY26" s="308"/>
      <c r="JIZ26" s="308"/>
      <c r="JJA26" s="308"/>
      <c r="JJB26" s="308"/>
      <c r="JJC26" s="308"/>
      <c r="JJD26" s="308"/>
      <c r="JJE26" s="308"/>
      <c r="JJF26" s="308"/>
      <c r="JJG26" s="308"/>
      <c r="JJH26" s="308"/>
      <c r="JJI26" s="308"/>
      <c r="JJJ26" s="308"/>
      <c r="JJK26" s="308"/>
      <c r="JJL26" s="308"/>
      <c r="JJM26" s="308"/>
      <c r="JJN26" s="308"/>
      <c r="JJO26" s="308"/>
      <c r="JJP26" s="308"/>
      <c r="JJQ26" s="308"/>
      <c r="JJR26" s="308"/>
      <c r="JJS26" s="308"/>
      <c r="JJT26" s="308"/>
      <c r="JJU26" s="308"/>
      <c r="JJV26" s="308"/>
      <c r="JJW26" s="308"/>
      <c r="JJX26" s="308"/>
      <c r="JJY26" s="308"/>
      <c r="JJZ26" s="308"/>
      <c r="JKA26" s="308"/>
      <c r="JKB26" s="308"/>
      <c r="JKC26" s="308"/>
      <c r="JKD26" s="308"/>
      <c r="JKE26" s="308"/>
      <c r="JKF26" s="308"/>
      <c r="JKG26" s="308"/>
      <c r="JKH26" s="308"/>
      <c r="JKI26" s="308"/>
      <c r="JKJ26" s="308"/>
      <c r="JKK26" s="308"/>
      <c r="JKL26" s="308"/>
      <c r="JKM26" s="308"/>
      <c r="JKN26" s="308"/>
      <c r="JKO26" s="308"/>
      <c r="JKP26" s="308"/>
      <c r="JKQ26" s="308"/>
      <c r="JKR26" s="308"/>
      <c r="JKS26" s="308"/>
      <c r="JKT26" s="308"/>
      <c r="JKU26" s="308"/>
      <c r="JKV26" s="308"/>
      <c r="JKW26" s="308"/>
      <c r="JKX26" s="308"/>
      <c r="JKY26" s="308"/>
      <c r="JKZ26" s="308"/>
      <c r="JLA26" s="308"/>
      <c r="JLB26" s="308"/>
      <c r="JLC26" s="308"/>
      <c r="JLD26" s="308"/>
      <c r="JLE26" s="308"/>
      <c r="JLF26" s="308"/>
      <c r="JLG26" s="308"/>
      <c r="JLH26" s="308"/>
      <c r="JLI26" s="308"/>
      <c r="JLJ26" s="308"/>
      <c r="JLK26" s="308"/>
      <c r="JLL26" s="308"/>
      <c r="JLM26" s="308"/>
      <c r="JLN26" s="308"/>
      <c r="JLO26" s="308"/>
      <c r="JLP26" s="308"/>
      <c r="JLQ26" s="308"/>
      <c r="JLR26" s="308"/>
      <c r="JLS26" s="308"/>
      <c r="JLT26" s="308"/>
      <c r="JLU26" s="308"/>
      <c r="JLV26" s="308"/>
      <c r="JLW26" s="308"/>
      <c r="JLX26" s="308"/>
      <c r="JLY26" s="308"/>
      <c r="JLZ26" s="308"/>
      <c r="JMA26" s="308"/>
      <c r="JMB26" s="308"/>
      <c r="JMC26" s="308"/>
      <c r="JMD26" s="308"/>
      <c r="JME26" s="308"/>
      <c r="JMF26" s="308"/>
      <c r="JMG26" s="308"/>
      <c r="JMH26" s="308"/>
      <c r="JMI26" s="308"/>
      <c r="JMJ26" s="308"/>
      <c r="JMK26" s="308"/>
      <c r="JML26" s="308"/>
      <c r="JMM26" s="308"/>
      <c r="JMN26" s="308"/>
      <c r="JMO26" s="308"/>
      <c r="JMP26" s="308"/>
      <c r="JMQ26" s="308"/>
      <c r="JMR26" s="308"/>
      <c r="JMS26" s="308"/>
      <c r="JMT26" s="308"/>
      <c r="JMU26" s="308"/>
      <c r="JMV26" s="308"/>
      <c r="JMW26" s="308"/>
      <c r="JMX26" s="308"/>
      <c r="JMY26" s="308"/>
      <c r="JMZ26" s="308"/>
      <c r="JNA26" s="308"/>
      <c r="JNB26" s="308"/>
      <c r="JNC26" s="308"/>
      <c r="JND26" s="308"/>
      <c r="JNE26" s="308"/>
      <c r="JNF26" s="308"/>
      <c r="JNG26" s="308"/>
      <c r="JNH26" s="308"/>
      <c r="JNI26" s="308"/>
      <c r="JNJ26" s="308"/>
      <c r="JNK26" s="308"/>
      <c r="JNL26" s="308"/>
      <c r="JNM26" s="308"/>
      <c r="JNN26" s="308"/>
      <c r="JNO26" s="308"/>
      <c r="JNP26" s="308"/>
      <c r="JNQ26" s="308"/>
      <c r="JNR26" s="308"/>
      <c r="JNS26" s="308"/>
      <c r="JNT26" s="308"/>
      <c r="JNU26" s="308"/>
      <c r="JNV26" s="308"/>
      <c r="JNW26" s="308"/>
      <c r="JNX26" s="308"/>
      <c r="JNY26" s="308"/>
      <c r="JNZ26" s="308"/>
      <c r="JOA26" s="308"/>
      <c r="JOB26" s="308"/>
      <c r="JOC26" s="308"/>
      <c r="JOD26" s="308"/>
      <c r="JOE26" s="308"/>
      <c r="JOF26" s="308"/>
      <c r="JOG26" s="308"/>
      <c r="JOH26" s="308"/>
      <c r="JOI26" s="308"/>
      <c r="JOJ26" s="308"/>
      <c r="JOK26" s="308"/>
      <c r="JOL26" s="308"/>
      <c r="JOM26" s="308"/>
      <c r="JON26" s="308"/>
      <c r="JOO26" s="308"/>
      <c r="JOP26" s="308"/>
      <c r="JOQ26" s="308"/>
      <c r="JOR26" s="308"/>
      <c r="JOS26" s="308"/>
      <c r="JOT26" s="308"/>
      <c r="JOU26" s="308"/>
      <c r="JOV26" s="308"/>
      <c r="JOW26" s="308"/>
      <c r="JOX26" s="308"/>
      <c r="JOY26" s="308"/>
      <c r="JOZ26" s="308"/>
      <c r="JPA26" s="308"/>
      <c r="JPB26" s="308"/>
      <c r="JPC26" s="308"/>
      <c r="JPD26" s="308"/>
      <c r="JPE26" s="308"/>
      <c r="JPF26" s="308"/>
      <c r="JPG26" s="308"/>
      <c r="JPH26" s="308"/>
      <c r="JPI26" s="308"/>
      <c r="JPJ26" s="308"/>
      <c r="JPK26" s="308"/>
      <c r="JPL26" s="308"/>
      <c r="JPM26" s="308"/>
      <c r="JPN26" s="308"/>
      <c r="JPO26" s="308"/>
      <c r="JPP26" s="308"/>
      <c r="JPQ26" s="308"/>
      <c r="JPR26" s="308"/>
      <c r="JPS26" s="308"/>
      <c r="JPT26" s="308"/>
      <c r="JPU26" s="308"/>
      <c r="JPV26" s="308"/>
      <c r="JPW26" s="308"/>
      <c r="JPX26" s="308"/>
      <c r="JPY26" s="308"/>
      <c r="JPZ26" s="308"/>
      <c r="JQA26" s="308"/>
      <c r="JQB26" s="308"/>
      <c r="JQC26" s="308"/>
      <c r="JQD26" s="308"/>
      <c r="JQE26" s="308"/>
      <c r="JQF26" s="308"/>
      <c r="JQG26" s="308"/>
      <c r="JQH26" s="308"/>
      <c r="JQI26" s="308"/>
      <c r="JQJ26" s="308"/>
      <c r="JQK26" s="308"/>
      <c r="JQL26" s="308"/>
      <c r="JQM26" s="308"/>
      <c r="JQN26" s="308"/>
      <c r="JQO26" s="308"/>
      <c r="JQP26" s="308"/>
      <c r="JQQ26" s="308"/>
      <c r="JQR26" s="308"/>
      <c r="JQS26" s="308"/>
      <c r="JQT26" s="308"/>
      <c r="JQU26" s="308"/>
      <c r="JQV26" s="308"/>
      <c r="JQW26" s="308"/>
      <c r="JQX26" s="308"/>
      <c r="JQY26" s="308"/>
      <c r="JQZ26" s="308"/>
      <c r="JRA26" s="308"/>
      <c r="JRB26" s="308"/>
      <c r="JRC26" s="308"/>
      <c r="JRD26" s="308"/>
      <c r="JRE26" s="308"/>
      <c r="JRF26" s="308"/>
      <c r="JRG26" s="308"/>
      <c r="JRH26" s="308"/>
      <c r="JRI26" s="308"/>
      <c r="JRJ26" s="308"/>
      <c r="JRK26" s="308"/>
      <c r="JRL26" s="308"/>
      <c r="JRM26" s="308"/>
      <c r="JRN26" s="308"/>
      <c r="JRO26" s="308"/>
      <c r="JRP26" s="308"/>
      <c r="JRQ26" s="308"/>
      <c r="JRR26" s="308"/>
      <c r="JRS26" s="308"/>
      <c r="JRT26" s="308"/>
      <c r="JRU26" s="308"/>
      <c r="JRV26" s="308"/>
      <c r="JRW26" s="308"/>
      <c r="JRX26" s="308"/>
      <c r="JRY26" s="308"/>
      <c r="JRZ26" s="308"/>
      <c r="JSA26" s="308"/>
      <c r="JSB26" s="308"/>
      <c r="JSC26" s="308"/>
      <c r="JSD26" s="308"/>
      <c r="JSE26" s="308"/>
      <c r="JSF26" s="308"/>
      <c r="JSG26" s="308"/>
      <c r="JSH26" s="308"/>
      <c r="JSI26" s="308"/>
      <c r="JSJ26" s="308"/>
      <c r="JSK26" s="308"/>
      <c r="JSL26" s="308"/>
      <c r="JSM26" s="308"/>
      <c r="JSN26" s="308"/>
      <c r="JSO26" s="308"/>
      <c r="JSP26" s="308"/>
      <c r="JSQ26" s="308"/>
      <c r="JSR26" s="308"/>
      <c r="JSS26" s="308"/>
      <c r="JST26" s="308"/>
      <c r="JSU26" s="308"/>
      <c r="JSV26" s="308"/>
      <c r="JSW26" s="308"/>
      <c r="JSX26" s="308"/>
      <c r="JSY26" s="308"/>
      <c r="JSZ26" s="308"/>
      <c r="JTA26" s="308"/>
      <c r="JTB26" s="308"/>
      <c r="JTC26" s="308"/>
      <c r="JTD26" s="308"/>
      <c r="JTE26" s="308"/>
      <c r="JTF26" s="308"/>
      <c r="JTG26" s="308"/>
      <c r="JTH26" s="308"/>
      <c r="JTI26" s="308"/>
      <c r="JTJ26" s="308"/>
      <c r="JTK26" s="308"/>
      <c r="JTL26" s="308"/>
      <c r="JTM26" s="308"/>
      <c r="JTN26" s="308"/>
      <c r="JTO26" s="308"/>
      <c r="JTP26" s="308"/>
      <c r="JTQ26" s="308"/>
      <c r="JTR26" s="308"/>
      <c r="JTS26" s="308"/>
      <c r="JTT26" s="308"/>
      <c r="JTU26" s="308"/>
      <c r="JTV26" s="308"/>
      <c r="JTW26" s="308"/>
      <c r="JTX26" s="308"/>
      <c r="JTY26" s="308"/>
      <c r="JTZ26" s="308"/>
      <c r="JUA26" s="308"/>
      <c r="JUB26" s="308"/>
      <c r="JUC26" s="308"/>
      <c r="JUD26" s="308"/>
      <c r="JUE26" s="308"/>
      <c r="JUF26" s="308"/>
      <c r="JUG26" s="308"/>
      <c r="JUH26" s="308"/>
      <c r="JUI26" s="308"/>
      <c r="JUJ26" s="308"/>
      <c r="JUK26" s="308"/>
      <c r="JUL26" s="308"/>
      <c r="JUM26" s="308"/>
      <c r="JUN26" s="308"/>
      <c r="JUO26" s="308"/>
      <c r="JUP26" s="308"/>
      <c r="JUQ26" s="308"/>
      <c r="JUR26" s="308"/>
      <c r="JUS26" s="308"/>
      <c r="JUT26" s="308"/>
      <c r="JUU26" s="308"/>
      <c r="JUV26" s="308"/>
      <c r="JUW26" s="308"/>
      <c r="JUX26" s="308"/>
      <c r="JUY26" s="308"/>
      <c r="JUZ26" s="308"/>
      <c r="JVA26" s="308"/>
      <c r="JVB26" s="308"/>
      <c r="JVC26" s="308"/>
      <c r="JVD26" s="308"/>
      <c r="JVE26" s="308"/>
      <c r="JVF26" s="308"/>
      <c r="JVG26" s="308"/>
      <c r="JVH26" s="308"/>
      <c r="JVI26" s="308"/>
      <c r="JVJ26" s="308"/>
      <c r="JVK26" s="308"/>
      <c r="JVL26" s="308"/>
      <c r="JVM26" s="308"/>
      <c r="JVN26" s="308"/>
      <c r="JVO26" s="308"/>
      <c r="JVP26" s="308"/>
      <c r="JVQ26" s="308"/>
      <c r="JVR26" s="308"/>
      <c r="JVS26" s="308"/>
      <c r="JVT26" s="308"/>
      <c r="JVU26" s="308"/>
      <c r="JVV26" s="308"/>
      <c r="JVW26" s="308"/>
      <c r="JVX26" s="308"/>
      <c r="JVY26" s="308"/>
      <c r="JVZ26" s="308"/>
      <c r="JWA26" s="308"/>
      <c r="JWB26" s="308"/>
      <c r="JWC26" s="308"/>
      <c r="JWD26" s="308"/>
      <c r="JWE26" s="308"/>
      <c r="JWF26" s="308"/>
      <c r="JWG26" s="308"/>
      <c r="JWH26" s="308"/>
      <c r="JWI26" s="308"/>
      <c r="JWJ26" s="308"/>
      <c r="JWK26" s="308"/>
      <c r="JWL26" s="308"/>
      <c r="JWM26" s="308"/>
      <c r="JWN26" s="308"/>
      <c r="JWO26" s="308"/>
      <c r="JWP26" s="308"/>
      <c r="JWQ26" s="308"/>
      <c r="JWR26" s="308"/>
      <c r="JWS26" s="308"/>
      <c r="JWT26" s="308"/>
      <c r="JWU26" s="308"/>
      <c r="JWV26" s="308"/>
      <c r="JWW26" s="308"/>
      <c r="JWX26" s="308"/>
      <c r="JWY26" s="308"/>
      <c r="JWZ26" s="308"/>
      <c r="JXA26" s="308"/>
      <c r="JXB26" s="308"/>
      <c r="JXC26" s="308"/>
      <c r="JXD26" s="308"/>
      <c r="JXE26" s="308"/>
      <c r="JXF26" s="308"/>
      <c r="JXG26" s="308"/>
      <c r="JXH26" s="308"/>
      <c r="JXI26" s="308"/>
      <c r="JXJ26" s="308"/>
      <c r="JXK26" s="308"/>
      <c r="JXL26" s="308"/>
      <c r="JXM26" s="308"/>
      <c r="JXN26" s="308"/>
      <c r="JXO26" s="308"/>
      <c r="JXP26" s="308"/>
      <c r="JXQ26" s="308"/>
      <c r="JXR26" s="308"/>
      <c r="JXS26" s="308"/>
      <c r="JXT26" s="308"/>
      <c r="JXU26" s="308"/>
      <c r="JXV26" s="308"/>
      <c r="JXW26" s="308"/>
      <c r="JXX26" s="308"/>
      <c r="JXY26" s="308"/>
      <c r="JXZ26" s="308"/>
      <c r="JYA26" s="308"/>
      <c r="JYB26" s="308"/>
      <c r="JYC26" s="308"/>
      <c r="JYD26" s="308"/>
      <c r="JYE26" s="308"/>
      <c r="JYF26" s="308"/>
      <c r="JYG26" s="308"/>
      <c r="JYH26" s="308"/>
      <c r="JYI26" s="308"/>
      <c r="JYJ26" s="308"/>
      <c r="JYK26" s="308"/>
      <c r="JYL26" s="308"/>
      <c r="JYM26" s="308"/>
      <c r="JYN26" s="308"/>
      <c r="JYO26" s="308"/>
      <c r="JYP26" s="308"/>
      <c r="JYQ26" s="308"/>
      <c r="JYR26" s="308"/>
      <c r="JYS26" s="308"/>
      <c r="JYT26" s="308"/>
      <c r="JYU26" s="308"/>
      <c r="JYV26" s="308"/>
      <c r="JYW26" s="308"/>
      <c r="JYX26" s="308"/>
      <c r="JYY26" s="308"/>
      <c r="JYZ26" s="308"/>
      <c r="JZA26" s="308"/>
      <c r="JZB26" s="308"/>
      <c r="JZC26" s="308"/>
      <c r="JZD26" s="308"/>
      <c r="JZE26" s="308"/>
      <c r="JZF26" s="308"/>
      <c r="JZG26" s="308"/>
      <c r="JZH26" s="308"/>
      <c r="JZI26" s="308"/>
      <c r="JZJ26" s="308"/>
      <c r="JZK26" s="308"/>
      <c r="JZL26" s="308"/>
      <c r="JZM26" s="308"/>
      <c r="JZN26" s="308"/>
      <c r="JZO26" s="308"/>
      <c r="JZP26" s="308"/>
      <c r="JZQ26" s="308"/>
      <c r="JZR26" s="308"/>
      <c r="JZS26" s="308"/>
      <c r="JZT26" s="308"/>
      <c r="JZU26" s="308"/>
      <c r="JZV26" s="308"/>
      <c r="JZW26" s="308"/>
      <c r="JZX26" s="308"/>
      <c r="JZY26" s="308"/>
      <c r="JZZ26" s="308"/>
      <c r="KAA26" s="308"/>
      <c r="KAB26" s="308"/>
      <c r="KAC26" s="308"/>
      <c r="KAD26" s="308"/>
      <c r="KAE26" s="308"/>
      <c r="KAF26" s="308"/>
      <c r="KAG26" s="308"/>
      <c r="KAH26" s="308"/>
      <c r="KAI26" s="308"/>
      <c r="KAJ26" s="308"/>
      <c r="KAK26" s="308"/>
      <c r="KAL26" s="308"/>
      <c r="KAM26" s="308"/>
      <c r="KAN26" s="308"/>
      <c r="KAO26" s="308"/>
      <c r="KAP26" s="308"/>
      <c r="KAQ26" s="308"/>
      <c r="KAR26" s="308"/>
      <c r="KAS26" s="308"/>
      <c r="KAT26" s="308"/>
      <c r="KAU26" s="308"/>
      <c r="KAV26" s="308"/>
      <c r="KAW26" s="308"/>
      <c r="KAX26" s="308"/>
      <c r="KAY26" s="308"/>
      <c r="KAZ26" s="308"/>
      <c r="KBA26" s="308"/>
      <c r="KBB26" s="308"/>
      <c r="KBC26" s="308"/>
      <c r="KBD26" s="308"/>
      <c r="KBE26" s="308"/>
      <c r="KBF26" s="308"/>
      <c r="KBG26" s="308"/>
      <c r="KBH26" s="308"/>
      <c r="KBI26" s="308"/>
      <c r="KBJ26" s="308"/>
      <c r="KBK26" s="308"/>
      <c r="KBL26" s="308"/>
      <c r="KBM26" s="308"/>
      <c r="KBN26" s="308"/>
      <c r="KBO26" s="308"/>
      <c r="KBP26" s="308"/>
      <c r="KBQ26" s="308"/>
      <c r="KBR26" s="308"/>
      <c r="KBS26" s="308"/>
      <c r="KBT26" s="308"/>
      <c r="KBU26" s="308"/>
      <c r="KBV26" s="308"/>
      <c r="KBW26" s="308"/>
      <c r="KBX26" s="308"/>
      <c r="KBY26" s="308"/>
      <c r="KBZ26" s="308"/>
      <c r="KCA26" s="308"/>
      <c r="KCB26" s="308"/>
      <c r="KCC26" s="308"/>
      <c r="KCD26" s="308"/>
      <c r="KCE26" s="308"/>
      <c r="KCF26" s="308"/>
      <c r="KCG26" s="308"/>
      <c r="KCH26" s="308"/>
      <c r="KCI26" s="308"/>
      <c r="KCJ26" s="308"/>
      <c r="KCK26" s="308"/>
      <c r="KCL26" s="308"/>
      <c r="KCM26" s="308"/>
      <c r="KCN26" s="308"/>
      <c r="KCO26" s="308"/>
      <c r="KCP26" s="308"/>
      <c r="KCQ26" s="308"/>
      <c r="KCR26" s="308"/>
      <c r="KCS26" s="308"/>
      <c r="KCT26" s="308"/>
      <c r="KCU26" s="308"/>
      <c r="KCV26" s="308"/>
      <c r="KCW26" s="308"/>
      <c r="KCX26" s="308"/>
      <c r="KCY26" s="308"/>
      <c r="KCZ26" s="308"/>
      <c r="KDA26" s="308"/>
      <c r="KDB26" s="308"/>
      <c r="KDC26" s="308"/>
      <c r="KDD26" s="308"/>
      <c r="KDE26" s="308"/>
      <c r="KDF26" s="308"/>
      <c r="KDG26" s="308"/>
      <c r="KDH26" s="308"/>
      <c r="KDI26" s="308"/>
      <c r="KDJ26" s="308"/>
      <c r="KDK26" s="308"/>
      <c r="KDL26" s="308"/>
      <c r="KDM26" s="308"/>
      <c r="KDN26" s="308"/>
      <c r="KDO26" s="308"/>
      <c r="KDP26" s="308"/>
      <c r="KDQ26" s="308"/>
      <c r="KDR26" s="308"/>
      <c r="KDS26" s="308"/>
      <c r="KDT26" s="308"/>
      <c r="KDU26" s="308"/>
      <c r="KDV26" s="308"/>
      <c r="KDW26" s="308"/>
      <c r="KDX26" s="308"/>
      <c r="KDY26" s="308"/>
      <c r="KDZ26" s="308"/>
      <c r="KEA26" s="308"/>
      <c r="KEB26" s="308"/>
      <c r="KEC26" s="308"/>
      <c r="KED26" s="308"/>
      <c r="KEE26" s="308"/>
      <c r="KEF26" s="308"/>
      <c r="KEG26" s="308"/>
      <c r="KEH26" s="308"/>
      <c r="KEI26" s="308"/>
      <c r="KEJ26" s="308"/>
      <c r="KEK26" s="308"/>
      <c r="KEL26" s="308"/>
      <c r="KEM26" s="308"/>
      <c r="KEN26" s="308"/>
      <c r="KEO26" s="308"/>
      <c r="KEP26" s="308"/>
      <c r="KEQ26" s="308"/>
      <c r="KER26" s="308"/>
      <c r="KES26" s="308"/>
      <c r="KET26" s="308"/>
      <c r="KEU26" s="308"/>
      <c r="KEV26" s="308"/>
      <c r="KEW26" s="308"/>
      <c r="KEX26" s="308"/>
      <c r="KEY26" s="308"/>
      <c r="KEZ26" s="308"/>
      <c r="KFA26" s="308"/>
      <c r="KFB26" s="308"/>
      <c r="KFC26" s="308"/>
      <c r="KFD26" s="308"/>
      <c r="KFE26" s="308"/>
      <c r="KFF26" s="308"/>
      <c r="KFG26" s="308"/>
      <c r="KFH26" s="308"/>
      <c r="KFI26" s="308"/>
      <c r="KFJ26" s="308"/>
      <c r="KFK26" s="308"/>
      <c r="KFL26" s="308"/>
      <c r="KFM26" s="308"/>
      <c r="KFN26" s="308"/>
      <c r="KFO26" s="308"/>
      <c r="KFP26" s="308"/>
      <c r="KFQ26" s="308"/>
      <c r="KFR26" s="308"/>
      <c r="KFS26" s="308"/>
      <c r="KFT26" s="308"/>
      <c r="KFU26" s="308"/>
      <c r="KFV26" s="308"/>
      <c r="KFW26" s="308"/>
      <c r="KFX26" s="308"/>
      <c r="KFY26" s="308"/>
      <c r="KFZ26" s="308"/>
      <c r="KGA26" s="308"/>
      <c r="KGB26" s="308"/>
      <c r="KGC26" s="308"/>
      <c r="KGD26" s="308"/>
      <c r="KGE26" s="308"/>
      <c r="KGF26" s="308"/>
      <c r="KGG26" s="308"/>
      <c r="KGH26" s="308"/>
      <c r="KGI26" s="308"/>
      <c r="KGJ26" s="308"/>
      <c r="KGK26" s="308"/>
      <c r="KGL26" s="308"/>
      <c r="KGM26" s="308"/>
      <c r="KGN26" s="308"/>
      <c r="KGO26" s="308"/>
      <c r="KGP26" s="308"/>
      <c r="KGQ26" s="308"/>
      <c r="KGR26" s="308"/>
      <c r="KGS26" s="308"/>
      <c r="KGT26" s="308"/>
      <c r="KGU26" s="308"/>
      <c r="KGV26" s="308"/>
      <c r="KGW26" s="308"/>
      <c r="KGX26" s="308"/>
      <c r="KGY26" s="308"/>
      <c r="KGZ26" s="308"/>
      <c r="KHA26" s="308"/>
      <c r="KHB26" s="308"/>
      <c r="KHC26" s="308"/>
      <c r="KHD26" s="308"/>
      <c r="KHE26" s="308"/>
      <c r="KHF26" s="308"/>
      <c r="KHG26" s="308"/>
      <c r="KHH26" s="308"/>
      <c r="KHI26" s="308"/>
      <c r="KHJ26" s="308"/>
      <c r="KHK26" s="308"/>
      <c r="KHL26" s="308"/>
      <c r="KHM26" s="308"/>
      <c r="KHN26" s="308"/>
      <c r="KHO26" s="308"/>
      <c r="KHP26" s="308"/>
      <c r="KHQ26" s="308"/>
      <c r="KHR26" s="308"/>
      <c r="KHS26" s="308"/>
      <c r="KHT26" s="308"/>
      <c r="KHU26" s="308"/>
      <c r="KHV26" s="308"/>
      <c r="KHW26" s="308"/>
      <c r="KHX26" s="308"/>
      <c r="KHY26" s="308"/>
      <c r="KHZ26" s="308"/>
      <c r="KIA26" s="308"/>
      <c r="KIB26" s="308"/>
      <c r="KIC26" s="308"/>
      <c r="KID26" s="308"/>
      <c r="KIE26" s="308"/>
      <c r="KIF26" s="308"/>
      <c r="KIG26" s="308"/>
      <c r="KIH26" s="308"/>
      <c r="KII26" s="308"/>
      <c r="KIJ26" s="308"/>
      <c r="KIK26" s="308"/>
      <c r="KIL26" s="308"/>
      <c r="KIM26" s="308"/>
      <c r="KIN26" s="308"/>
      <c r="KIO26" s="308"/>
      <c r="KIP26" s="308"/>
      <c r="KIQ26" s="308"/>
      <c r="KIR26" s="308"/>
      <c r="KIS26" s="308"/>
      <c r="KIT26" s="308"/>
      <c r="KIU26" s="308"/>
      <c r="KIV26" s="308"/>
      <c r="KIW26" s="308"/>
      <c r="KIX26" s="308"/>
      <c r="KIY26" s="308"/>
      <c r="KIZ26" s="308"/>
      <c r="KJA26" s="308"/>
      <c r="KJB26" s="308"/>
      <c r="KJC26" s="308"/>
      <c r="KJD26" s="308"/>
      <c r="KJE26" s="308"/>
      <c r="KJF26" s="308"/>
      <c r="KJG26" s="308"/>
      <c r="KJH26" s="308"/>
      <c r="KJI26" s="308"/>
      <c r="KJJ26" s="308"/>
      <c r="KJK26" s="308"/>
      <c r="KJL26" s="308"/>
      <c r="KJM26" s="308"/>
      <c r="KJN26" s="308"/>
      <c r="KJO26" s="308"/>
      <c r="KJP26" s="308"/>
      <c r="KJQ26" s="308"/>
      <c r="KJR26" s="308"/>
      <c r="KJS26" s="308"/>
      <c r="KJT26" s="308"/>
      <c r="KJU26" s="308"/>
      <c r="KJV26" s="308"/>
      <c r="KJW26" s="308"/>
      <c r="KJX26" s="308"/>
      <c r="KJY26" s="308"/>
      <c r="KJZ26" s="308"/>
      <c r="KKA26" s="308"/>
      <c r="KKB26" s="308"/>
      <c r="KKC26" s="308"/>
      <c r="KKD26" s="308"/>
      <c r="KKE26" s="308"/>
      <c r="KKF26" s="308"/>
      <c r="KKG26" s="308"/>
      <c r="KKH26" s="308"/>
      <c r="KKI26" s="308"/>
      <c r="KKJ26" s="308"/>
      <c r="KKK26" s="308"/>
      <c r="KKL26" s="308"/>
      <c r="KKM26" s="308"/>
      <c r="KKN26" s="308"/>
      <c r="KKO26" s="308"/>
      <c r="KKP26" s="308"/>
      <c r="KKQ26" s="308"/>
      <c r="KKR26" s="308"/>
      <c r="KKS26" s="308"/>
      <c r="KKT26" s="308"/>
      <c r="KKU26" s="308"/>
      <c r="KKV26" s="308"/>
      <c r="KKW26" s="308"/>
      <c r="KKX26" s="308"/>
      <c r="KKY26" s="308"/>
      <c r="KKZ26" s="308"/>
      <c r="KLA26" s="308"/>
      <c r="KLB26" s="308"/>
      <c r="KLC26" s="308"/>
      <c r="KLD26" s="308"/>
      <c r="KLE26" s="308"/>
      <c r="KLF26" s="308"/>
      <c r="KLG26" s="308"/>
      <c r="KLH26" s="308"/>
      <c r="KLI26" s="308"/>
      <c r="KLJ26" s="308"/>
      <c r="KLK26" s="308"/>
      <c r="KLL26" s="308"/>
      <c r="KLM26" s="308"/>
      <c r="KLN26" s="308"/>
      <c r="KLO26" s="308"/>
      <c r="KLP26" s="308"/>
      <c r="KLQ26" s="308"/>
      <c r="KLR26" s="308"/>
      <c r="KLS26" s="308"/>
      <c r="KLT26" s="308"/>
      <c r="KLU26" s="308"/>
      <c r="KLV26" s="308"/>
      <c r="KLW26" s="308"/>
      <c r="KLX26" s="308"/>
      <c r="KLY26" s="308"/>
      <c r="KLZ26" s="308"/>
      <c r="KMA26" s="308"/>
      <c r="KMB26" s="308"/>
      <c r="KMC26" s="308"/>
      <c r="KMD26" s="308"/>
      <c r="KME26" s="308"/>
      <c r="KMF26" s="308"/>
      <c r="KMG26" s="308"/>
      <c r="KMH26" s="308"/>
      <c r="KMI26" s="308"/>
      <c r="KMJ26" s="308"/>
      <c r="KMK26" s="308"/>
      <c r="KML26" s="308"/>
      <c r="KMM26" s="308"/>
      <c r="KMN26" s="308"/>
      <c r="KMO26" s="308"/>
      <c r="KMP26" s="308"/>
      <c r="KMQ26" s="308"/>
      <c r="KMR26" s="308"/>
      <c r="KMS26" s="308"/>
      <c r="KMT26" s="308"/>
      <c r="KMU26" s="308"/>
      <c r="KMV26" s="308"/>
      <c r="KMW26" s="308"/>
      <c r="KMX26" s="308"/>
      <c r="KMY26" s="308"/>
      <c r="KMZ26" s="308"/>
      <c r="KNA26" s="308"/>
      <c r="KNB26" s="308"/>
      <c r="KNC26" s="308"/>
      <c r="KND26" s="308"/>
      <c r="KNE26" s="308"/>
      <c r="KNF26" s="308"/>
      <c r="KNG26" s="308"/>
      <c r="KNH26" s="308"/>
      <c r="KNI26" s="308"/>
      <c r="KNJ26" s="308"/>
      <c r="KNK26" s="308"/>
      <c r="KNL26" s="308"/>
      <c r="KNM26" s="308"/>
      <c r="KNN26" s="308"/>
      <c r="KNO26" s="308"/>
      <c r="KNP26" s="308"/>
      <c r="KNQ26" s="308"/>
      <c r="KNR26" s="308"/>
      <c r="KNS26" s="308"/>
      <c r="KNT26" s="308"/>
      <c r="KNU26" s="308"/>
      <c r="KNV26" s="308"/>
      <c r="KNW26" s="308"/>
      <c r="KNX26" s="308"/>
      <c r="KNY26" s="308"/>
      <c r="KNZ26" s="308"/>
      <c r="KOA26" s="308"/>
      <c r="KOB26" s="308"/>
      <c r="KOC26" s="308"/>
      <c r="KOD26" s="308"/>
      <c r="KOE26" s="308"/>
      <c r="KOF26" s="308"/>
      <c r="KOG26" s="308"/>
      <c r="KOH26" s="308"/>
      <c r="KOI26" s="308"/>
      <c r="KOJ26" s="308"/>
      <c r="KOK26" s="308"/>
      <c r="KOL26" s="308"/>
      <c r="KOM26" s="308"/>
      <c r="KON26" s="308"/>
      <c r="KOO26" s="308"/>
      <c r="KOP26" s="308"/>
      <c r="KOQ26" s="308"/>
      <c r="KOR26" s="308"/>
      <c r="KOS26" s="308"/>
      <c r="KOT26" s="308"/>
      <c r="KOU26" s="308"/>
      <c r="KOV26" s="308"/>
      <c r="KOW26" s="308"/>
      <c r="KOX26" s="308"/>
      <c r="KOY26" s="308"/>
      <c r="KOZ26" s="308"/>
      <c r="KPA26" s="308"/>
      <c r="KPB26" s="308"/>
      <c r="KPC26" s="308"/>
      <c r="KPD26" s="308"/>
      <c r="KPE26" s="308"/>
      <c r="KPF26" s="308"/>
      <c r="KPG26" s="308"/>
      <c r="KPH26" s="308"/>
      <c r="KPI26" s="308"/>
      <c r="KPJ26" s="308"/>
      <c r="KPK26" s="308"/>
      <c r="KPL26" s="308"/>
      <c r="KPM26" s="308"/>
      <c r="KPN26" s="308"/>
      <c r="KPO26" s="308"/>
      <c r="KPP26" s="308"/>
      <c r="KPQ26" s="308"/>
      <c r="KPR26" s="308"/>
      <c r="KPS26" s="308"/>
      <c r="KPT26" s="308"/>
      <c r="KPU26" s="308"/>
      <c r="KPV26" s="308"/>
      <c r="KPW26" s="308"/>
      <c r="KPX26" s="308"/>
      <c r="KPY26" s="308"/>
      <c r="KPZ26" s="308"/>
      <c r="KQA26" s="308"/>
      <c r="KQB26" s="308"/>
      <c r="KQC26" s="308"/>
      <c r="KQD26" s="308"/>
      <c r="KQE26" s="308"/>
      <c r="KQF26" s="308"/>
      <c r="KQG26" s="308"/>
      <c r="KQH26" s="308"/>
      <c r="KQI26" s="308"/>
      <c r="KQJ26" s="308"/>
      <c r="KQK26" s="308"/>
      <c r="KQL26" s="308"/>
      <c r="KQM26" s="308"/>
      <c r="KQN26" s="308"/>
      <c r="KQO26" s="308"/>
      <c r="KQP26" s="308"/>
      <c r="KQQ26" s="308"/>
      <c r="KQR26" s="308"/>
      <c r="KQS26" s="308"/>
      <c r="KQT26" s="308"/>
      <c r="KQU26" s="308"/>
      <c r="KQV26" s="308"/>
      <c r="KQW26" s="308"/>
      <c r="KQX26" s="308"/>
      <c r="KQY26" s="308"/>
      <c r="KQZ26" s="308"/>
      <c r="KRA26" s="308"/>
      <c r="KRB26" s="308"/>
      <c r="KRC26" s="308"/>
      <c r="KRD26" s="308"/>
      <c r="KRE26" s="308"/>
      <c r="KRF26" s="308"/>
      <c r="KRG26" s="308"/>
      <c r="KRH26" s="308"/>
      <c r="KRI26" s="308"/>
      <c r="KRJ26" s="308"/>
      <c r="KRK26" s="308"/>
      <c r="KRL26" s="308"/>
      <c r="KRM26" s="308"/>
      <c r="KRN26" s="308"/>
      <c r="KRO26" s="308"/>
      <c r="KRP26" s="308"/>
      <c r="KRQ26" s="308"/>
      <c r="KRR26" s="308"/>
      <c r="KRS26" s="308"/>
      <c r="KRT26" s="308"/>
      <c r="KRU26" s="308"/>
      <c r="KRV26" s="308"/>
      <c r="KRW26" s="308"/>
      <c r="KRX26" s="308"/>
      <c r="KRY26" s="308"/>
      <c r="KRZ26" s="308"/>
      <c r="KSA26" s="308"/>
      <c r="KSB26" s="308"/>
      <c r="KSC26" s="308"/>
      <c r="KSD26" s="308"/>
      <c r="KSE26" s="308"/>
      <c r="KSF26" s="308"/>
      <c r="KSG26" s="308"/>
      <c r="KSH26" s="308"/>
      <c r="KSI26" s="308"/>
      <c r="KSJ26" s="308"/>
      <c r="KSK26" s="308"/>
      <c r="KSL26" s="308"/>
      <c r="KSM26" s="308"/>
      <c r="KSN26" s="308"/>
      <c r="KSO26" s="308"/>
      <c r="KSP26" s="308"/>
      <c r="KSQ26" s="308"/>
      <c r="KSR26" s="308"/>
      <c r="KSS26" s="308"/>
      <c r="KST26" s="308"/>
      <c r="KSU26" s="308"/>
      <c r="KSV26" s="308"/>
      <c r="KSW26" s="308"/>
      <c r="KSX26" s="308"/>
      <c r="KSY26" s="308"/>
      <c r="KSZ26" s="308"/>
      <c r="KTA26" s="308"/>
      <c r="KTB26" s="308"/>
      <c r="KTC26" s="308"/>
      <c r="KTD26" s="308"/>
      <c r="KTE26" s="308"/>
      <c r="KTF26" s="308"/>
      <c r="KTG26" s="308"/>
      <c r="KTH26" s="308"/>
      <c r="KTI26" s="308"/>
      <c r="KTJ26" s="308"/>
      <c r="KTK26" s="308"/>
      <c r="KTL26" s="308"/>
      <c r="KTM26" s="308"/>
      <c r="KTN26" s="308"/>
      <c r="KTO26" s="308"/>
      <c r="KTP26" s="308"/>
      <c r="KTQ26" s="308"/>
      <c r="KTR26" s="308"/>
      <c r="KTS26" s="308"/>
      <c r="KTT26" s="308"/>
      <c r="KTU26" s="308"/>
      <c r="KTV26" s="308"/>
      <c r="KTW26" s="308"/>
      <c r="KTX26" s="308"/>
      <c r="KTY26" s="308"/>
      <c r="KTZ26" s="308"/>
      <c r="KUA26" s="308"/>
      <c r="KUB26" s="308"/>
      <c r="KUC26" s="308"/>
      <c r="KUD26" s="308"/>
      <c r="KUE26" s="308"/>
      <c r="KUF26" s="308"/>
      <c r="KUG26" s="308"/>
      <c r="KUH26" s="308"/>
      <c r="KUI26" s="308"/>
      <c r="KUJ26" s="308"/>
      <c r="KUK26" s="308"/>
      <c r="KUL26" s="308"/>
      <c r="KUM26" s="308"/>
      <c r="KUN26" s="308"/>
      <c r="KUO26" s="308"/>
      <c r="KUP26" s="308"/>
      <c r="KUQ26" s="308"/>
      <c r="KUR26" s="308"/>
      <c r="KUS26" s="308"/>
      <c r="KUT26" s="308"/>
      <c r="KUU26" s="308"/>
      <c r="KUV26" s="308"/>
      <c r="KUW26" s="308"/>
      <c r="KUX26" s="308"/>
      <c r="KUY26" s="308"/>
      <c r="KUZ26" s="308"/>
      <c r="KVA26" s="308"/>
      <c r="KVB26" s="308"/>
      <c r="KVC26" s="308"/>
      <c r="KVD26" s="308"/>
      <c r="KVE26" s="308"/>
      <c r="KVF26" s="308"/>
      <c r="KVG26" s="308"/>
      <c r="KVH26" s="308"/>
      <c r="KVI26" s="308"/>
      <c r="KVJ26" s="308"/>
      <c r="KVK26" s="308"/>
      <c r="KVL26" s="308"/>
      <c r="KVM26" s="308"/>
      <c r="KVN26" s="308"/>
      <c r="KVO26" s="308"/>
      <c r="KVP26" s="308"/>
      <c r="KVQ26" s="308"/>
      <c r="KVR26" s="308"/>
      <c r="KVS26" s="308"/>
      <c r="KVT26" s="308"/>
      <c r="KVU26" s="308"/>
      <c r="KVV26" s="308"/>
      <c r="KVW26" s="308"/>
      <c r="KVX26" s="308"/>
      <c r="KVY26" s="308"/>
      <c r="KVZ26" s="308"/>
      <c r="KWA26" s="308"/>
      <c r="KWB26" s="308"/>
      <c r="KWC26" s="308"/>
      <c r="KWD26" s="308"/>
      <c r="KWE26" s="308"/>
      <c r="KWF26" s="308"/>
      <c r="KWG26" s="308"/>
      <c r="KWH26" s="308"/>
      <c r="KWI26" s="308"/>
      <c r="KWJ26" s="308"/>
      <c r="KWK26" s="308"/>
      <c r="KWL26" s="308"/>
      <c r="KWM26" s="308"/>
      <c r="KWN26" s="308"/>
      <c r="KWO26" s="308"/>
      <c r="KWP26" s="308"/>
      <c r="KWQ26" s="308"/>
      <c r="KWR26" s="308"/>
      <c r="KWS26" s="308"/>
      <c r="KWT26" s="308"/>
      <c r="KWU26" s="308"/>
      <c r="KWV26" s="308"/>
      <c r="KWW26" s="308"/>
      <c r="KWX26" s="308"/>
      <c r="KWY26" s="308"/>
      <c r="KWZ26" s="308"/>
      <c r="KXA26" s="308"/>
      <c r="KXB26" s="308"/>
      <c r="KXC26" s="308"/>
      <c r="KXD26" s="308"/>
      <c r="KXE26" s="308"/>
      <c r="KXF26" s="308"/>
      <c r="KXG26" s="308"/>
      <c r="KXH26" s="308"/>
      <c r="KXI26" s="308"/>
      <c r="KXJ26" s="308"/>
      <c r="KXK26" s="308"/>
      <c r="KXL26" s="308"/>
      <c r="KXM26" s="308"/>
      <c r="KXN26" s="308"/>
      <c r="KXO26" s="308"/>
      <c r="KXP26" s="308"/>
      <c r="KXQ26" s="308"/>
      <c r="KXR26" s="308"/>
      <c r="KXS26" s="308"/>
      <c r="KXT26" s="308"/>
      <c r="KXU26" s="308"/>
      <c r="KXV26" s="308"/>
      <c r="KXW26" s="308"/>
      <c r="KXX26" s="308"/>
      <c r="KXY26" s="308"/>
      <c r="KXZ26" s="308"/>
      <c r="KYA26" s="308"/>
      <c r="KYB26" s="308"/>
      <c r="KYC26" s="308"/>
      <c r="KYD26" s="308"/>
      <c r="KYE26" s="308"/>
      <c r="KYF26" s="308"/>
      <c r="KYG26" s="308"/>
      <c r="KYH26" s="308"/>
      <c r="KYI26" s="308"/>
      <c r="KYJ26" s="308"/>
      <c r="KYK26" s="308"/>
      <c r="KYL26" s="308"/>
      <c r="KYM26" s="308"/>
      <c r="KYN26" s="308"/>
      <c r="KYO26" s="308"/>
      <c r="KYP26" s="308"/>
      <c r="KYQ26" s="308"/>
      <c r="KYR26" s="308"/>
      <c r="KYS26" s="308"/>
      <c r="KYT26" s="308"/>
      <c r="KYU26" s="308"/>
      <c r="KYV26" s="308"/>
      <c r="KYW26" s="308"/>
      <c r="KYX26" s="308"/>
      <c r="KYY26" s="308"/>
      <c r="KYZ26" s="308"/>
      <c r="KZA26" s="308"/>
      <c r="KZB26" s="308"/>
      <c r="KZC26" s="308"/>
      <c r="KZD26" s="308"/>
      <c r="KZE26" s="308"/>
      <c r="KZF26" s="308"/>
      <c r="KZG26" s="308"/>
      <c r="KZH26" s="308"/>
      <c r="KZI26" s="308"/>
      <c r="KZJ26" s="308"/>
      <c r="KZK26" s="308"/>
      <c r="KZL26" s="308"/>
      <c r="KZM26" s="308"/>
      <c r="KZN26" s="308"/>
      <c r="KZO26" s="308"/>
      <c r="KZP26" s="308"/>
      <c r="KZQ26" s="308"/>
      <c r="KZR26" s="308"/>
      <c r="KZS26" s="308"/>
      <c r="KZT26" s="308"/>
      <c r="KZU26" s="308"/>
      <c r="KZV26" s="308"/>
      <c r="KZW26" s="308"/>
      <c r="KZX26" s="308"/>
      <c r="KZY26" s="308"/>
      <c r="KZZ26" s="308"/>
      <c r="LAA26" s="308"/>
      <c r="LAB26" s="308"/>
      <c r="LAC26" s="308"/>
      <c r="LAD26" s="308"/>
      <c r="LAE26" s="308"/>
      <c r="LAF26" s="308"/>
      <c r="LAG26" s="308"/>
      <c r="LAH26" s="308"/>
      <c r="LAI26" s="308"/>
      <c r="LAJ26" s="308"/>
      <c r="LAK26" s="308"/>
      <c r="LAL26" s="308"/>
      <c r="LAM26" s="308"/>
      <c r="LAN26" s="308"/>
      <c r="LAO26" s="308"/>
      <c r="LAP26" s="308"/>
      <c r="LAQ26" s="308"/>
      <c r="LAR26" s="308"/>
      <c r="LAS26" s="308"/>
      <c r="LAT26" s="308"/>
      <c r="LAU26" s="308"/>
      <c r="LAV26" s="308"/>
      <c r="LAW26" s="308"/>
      <c r="LAX26" s="308"/>
      <c r="LAY26" s="308"/>
      <c r="LAZ26" s="308"/>
      <c r="LBA26" s="308"/>
      <c r="LBB26" s="308"/>
      <c r="LBC26" s="308"/>
      <c r="LBD26" s="308"/>
      <c r="LBE26" s="308"/>
      <c r="LBF26" s="308"/>
      <c r="LBG26" s="308"/>
      <c r="LBH26" s="308"/>
      <c r="LBI26" s="308"/>
      <c r="LBJ26" s="308"/>
      <c r="LBK26" s="308"/>
      <c r="LBL26" s="308"/>
      <c r="LBM26" s="308"/>
      <c r="LBN26" s="308"/>
      <c r="LBO26" s="308"/>
      <c r="LBP26" s="308"/>
      <c r="LBQ26" s="308"/>
      <c r="LBR26" s="308"/>
      <c r="LBS26" s="308"/>
      <c r="LBT26" s="308"/>
      <c r="LBU26" s="308"/>
      <c r="LBV26" s="308"/>
      <c r="LBW26" s="308"/>
      <c r="LBX26" s="308"/>
      <c r="LBY26" s="308"/>
      <c r="LBZ26" s="308"/>
      <c r="LCA26" s="308"/>
      <c r="LCB26" s="308"/>
      <c r="LCC26" s="308"/>
      <c r="LCD26" s="308"/>
      <c r="LCE26" s="308"/>
      <c r="LCF26" s="308"/>
      <c r="LCG26" s="308"/>
      <c r="LCH26" s="308"/>
      <c r="LCI26" s="308"/>
      <c r="LCJ26" s="308"/>
      <c r="LCK26" s="308"/>
      <c r="LCL26" s="308"/>
      <c r="LCM26" s="308"/>
      <c r="LCN26" s="308"/>
      <c r="LCO26" s="308"/>
      <c r="LCP26" s="308"/>
      <c r="LCQ26" s="308"/>
      <c r="LCR26" s="308"/>
      <c r="LCS26" s="308"/>
      <c r="LCT26" s="308"/>
      <c r="LCU26" s="308"/>
      <c r="LCV26" s="308"/>
      <c r="LCW26" s="308"/>
      <c r="LCX26" s="308"/>
      <c r="LCY26" s="308"/>
      <c r="LCZ26" s="308"/>
      <c r="LDA26" s="308"/>
      <c r="LDB26" s="308"/>
      <c r="LDC26" s="308"/>
      <c r="LDD26" s="308"/>
      <c r="LDE26" s="308"/>
      <c r="LDF26" s="308"/>
      <c r="LDG26" s="308"/>
      <c r="LDH26" s="308"/>
      <c r="LDI26" s="308"/>
      <c r="LDJ26" s="308"/>
      <c r="LDK26" s="308"/>
      <c r="LDL26" s="308"/>
      <c r="LDM26" s="308"/>
      <c r="LDN26" s="308"/>
      <c r="LDO26" s="308"/>
      <c r="LDP26" s="308"/>
      <c r="LDQ26" s="308"/>
      <c r="LDR26" s="308"/>
      <c r="LDS26" s="308"/>
      <c r="LDT26" s="308"/>
      <c r="LDU26" s="308"/>
      <c r="LDV26" s="308"/>
      <c r="LDW26" s="308"/>
      <c r="LDX26" s="308"/>
      <c r="LDY26" s="308"/>
      <c r="LDZ26" s="308"/>
      <c r="LEA26" s="308"/>
      <c r="LEB26" s="308"/>
      <c r="LEC26" s="308"/>
      <c r="LED26" s="308"/>
      <c r="LEE26" s="308"/>
      <c r="LEF26" s="308"/>
      <c r="LEG26" s="308"/>
      <c r="LEH26" s="308"/>
      <c r="LEI26" s="308"/>
      <c r="LEJ26" s="308"/>
      <c r="LEK26" s="308"/>
      <c r="LEL26" s="308"/>
      <c r="LEM26" s="308"/>
      <c r="LEN26" s="308"/>
      <c r="LEO26" s="308"/>
      <c r="LEP26" s="308"/>
      <c r="LEQ26" s="308"/>
      <c r="LER26" s="308"/>
      <c r="LES26" s="308"/>
      <c r="LET26" s="308"/>
      <c r="LEU26" s="308"/>
      <c r="LEV26" s="308"/>
      <c r="LEW26" s="308"/>
      <c r="LEX26" s="308"/>
      <c r="LEY26" s="308"/>
      <c r="LEZ26" s="308"/>
      <c r="LFA26" s="308"/>
      <c r="LFB26" s="308"/>
      <c r="LFC26" s="308"/>
      <c r="LFD26" s="308"/>
      <c r="LFE26" s="308"/>
      <c r="LFF26" s="308"/>
      <c r="LFG26" s="308"/>
      <c r="LFH26" s="308"/>
      <c r="LFI26" s="308"/>
      <c r="LFJ26" s="308"/>
      <c r="LFK26" s="308"/>
      <c r="LFL26" s="308"/>
      <c r="LFM26" s="308"/>
      <c r="LFN26" s="308"/>
      <c r="LFO26" s="308"/>
      <c r="LFP26" s="308"/>
      <c r="LFQ26" s="308"/>
      <c r="LFR26" s="308"/>
      <c r="LFS26" s="308"/>
      <c r="LFT26" s="308"/>
      <c r="LFU26" s="308"/>
      <c r="LFV26" s="308"/>
      <c r="LFW26" s="308"/>
      <c r="LFX26" s="308"/>
      <c r="LFY26" s="308"/>
      <c r="LFZ26" s="308"/>
      <c r="LGA26" s="308"/>
      <c r="LGB26" s="308"/>
      <c r="LGC26" s="308"/>
      <c r="LGD26" s="308"/>
      <c r="LGE26" s="308"/>
      <c r="LGF26" s="308"/>
      <c r="LGG26" s="308"/>
      <c r="LGH26" s="308"/>
      <c r="LGI26" s="308"/>
      <c r="LGJ26" s="308"/>
      <c r="LGK26" s="308"/>
      <c r="LGL26" s="308"/>
      <c r="LGM26" s="308"/>
      <c r="LGN26" s="308"/>
      <c r="LGO26" s="308"/>
      <c r="LGP26" s="308"/>
      <c r="LGQ26" s="308"/>
      <c r="LGR26" s="308"/>
      <c r="LGS26" s="308"/>
      <c r="LGT26" s="308"/>
      <c r="LGU26" s="308"/>
      <c r="LGV26" s="308"/>
      <c r="LGW26" s="308"/>
      <c r="LGX26" s="308"/>
      <c r="LGY26" s="308"/>
      <c r="LGZ26" s="308"/>
      <c r="LHA26" s="308"/>
      <c r="LHB26" s="308"/>
      <c r="LHC26" s="308"/>
      <c r="LHD26" s="308"/>
      <c r="LHE26" s="308"/>
      <c r="LHF26" s="308"/>
      <c r="LHG26" s="308"/>
      <c r="LHH26" s="308"/>
      <c r="LHI26" s="308"/>
      <c r="LHJ26" s="308"/>
      <c r="LHK26" s="308"/>
      <c r="LHL26" s="308"/>
      <c r="LHM26" s="308"/>
      <c r="LHN26" s="308"/>
      <c r="LHO26" s="308"/>
      <c r="LHP26" s="308"/>
      <c r="LHQ26" s="308"/>
      <c r="LHR26" s="308"/>
      <c r="LHS26" s="308"/>
      <c r="LHT26" s="308"/>
      <c r="LHU26" s="308"/>
      <c r="LHV26" s="308"/>
      <c r="LHW26" s="308"/>
      <c r="LHX26" s="308"/>
      <c r="LHY26" s="308"/>
      <c r="LHZ26" s="308"/>
      <c r="LIA26" s="308"/>
      <c r="LIB26" s="308"/>
      <c r="LIC26" s="308"/>
      <c r="LID26" s="308"/>
      <c r="LIE26" s="308"/>
      <c r="LIF26" s="308"/>
      <c r="LIG26" s="308"/>
      <c r="LIH26" s="308"/>
      <c r="LII26" s="308"/>
      <c r="LIJ26" s="308"/>
      <c r="LIK26" s="308"/>
      <c r="LIL26" s="308"/>
      <c r="LIM26" s="308"/>
      <c r="LIN26" s="308"/>
      <c r="LIO26" s="308"/>
      <c r="LIP26" s="308"/>
      <c r="LIQ26" s="308"/>
      <c r="LIR26" s="308"/>
      <c r="LIS26" s="308"/>
      <c r="LIT26" s="308"/>
      <c r="LIU26" s="308"/>
      <c r="LIV26" s="308"/>
      <c r="LIW26" s="308"/>
      <c r="LIX26" s="308"/>
      <c r="LIY26" s="308"/>
      <c r="LIZ26" s="308"/>
      <c r="LJA26" s="308"/>
      <c r="LJB26" s="308"/>
      <c r="LJC26" s="308"/>
      <c r="LJD26" s="308"/>
      <c r="LJE26" s="308"/>
      <c r="LJF26" s="308"/>
      <c r="LJG26" s="308"/>
      <c r="LJH26" s="308"/>
      <c r="LJI26" s="308"/>
      <c r="LJJ26" s="308"/>
      <c r="LJK26" s="308"/>
      <c r="LJL26" s="308"/>
      <c r="LJM26" s="308"/>
      <c r="LJN26" s="308"/>
      <c r="LJO26" s="308"/>
      <c r="LJP26" s="308"/>
      <c r="LJQ26" s="308"/>
      <c r="LJR26" s="308"/>
      <c r="LJS26" s="308"/>
      <c r="LJT26" s="308"/>
      <c r="LJU26" s="308"/>
      <c r="LJV26" s="308"/>
      <c r="LJW26" s="308"/>
      <c r="LJX26" s="308"/>
      <c r="LJY26" s="308"/>
      <c r="LJZ26" s="308"/>
      <c r="LKA26" s="308"/>
      <c r="LKB26" s="308"/>
      <c r="LKC26" s="308"/>
      <c r="LKD26" s="308"/>
      <c r="LKE26" s="308"/>
      <c r="LKF26" s="308"/>
      <c r="LKG26" s="308"/>
      <c r="LKH26" s="308"/>
      <c r="LKI26" s="308"/>
      <c r="LKJ26" s="308"/>
      <c r="LKK26" s="308"/>
      <c r="LKL26" s="308"/>
      <c r="LKM26" s="308"/>
      <c r="LKN26" s="308"/>
      <c r="LKO26" s="308"/>
      <c r="LKP26" s="308"/>
      <c r="LKQ26" s="308"/>
      <c r="LKR26" s="308"/>
      <c r="LKS26" s="308"/>
      <c r="LKT26" s="308"/>
      <c r="LKU26" s="308"/>
      <c r="LKV26" s="308"/>
      <c r="LKW26" s="308"/>
      <c r="LKX26" s="308"/>
      <c r="LKY26" s="308"/>
      <c r="LKZ26" s="308"/>
      <c r="LLA26" s="308"/>
      <c r="LLB26" s="308"/>
      <c r="LLC26" s="308"/>
      <c r="LLD26" s="308"/>
      <c r="LLE26" s="308"/>
      <c r="LLF26" s="308"/>
      <c r="LLG26" s="308"/>
      <c r="LLH26" s="308"/>
      <c r="LLI26" s="308"/>
      <c r="LLJ26" s="308"/>
      <c r="LLK26" s="308"/>
      <c r="LLL26" s="308"/>
      <c r="LLM26" s="308"/>
      <c r="LLN26" s="308"/>
      <c r="LLO26" s="308"/>
      <c r="LLP26" s="308"/>
      <c r="LLQ26" s="308"/>
      <c r="LLR26" s="308"/>
      <c r="LLS26" s="308"/>
      <c r="LLT26" s="308"/>
      <c r="LLU26" s="308"/>
      <c r="LLV26" s="308"/>
      <c r="LLW26" s="308"/>
      <c r="LLX26" s="308"/>
      <c r="LLY26" s="308"/>
      <c r="LLZ26" s="308"/>
      <c r="LMA26" s="308"/>
      <c r="LMB26" s="308"/>
      <c r="LMC26" s="308"/>
      <c r="LMD26" s="308"/>
      <c r="LME26" s="308"/>
      <c r="LMF26" s="308"/>
      <c r="LMG26" s="308"/>
      <c r="LMH26" s="308"/>
      <c r="LMI26" s="308"/>
      <c r="LMJ26" s="308"/>
      <c r="LMK26" s="308"/>
      <c r="LML26" s="308"/>
      <c r="LMM26" s="308"/>
      <c r="LMN26" s="308"/>
      <c r="LMO26" s="308"/>
      <c r="LMP26" s="308"/>
      <c r="LMQ26" s="308"/>
      <c r="LMR26" s="308"/>
      <c r="LMS26" s="308"/>
      <c r="LMT26" s="308"/>
      <c r="LMU26" s="308"/>
      <c r="LMV26" s="308"/>
      <c r="LMW26" s="308"/>
      <c r="LMX26" s="308"/>
      <c r="LMY26" s="308"/>
      <c r="LMZ26" s="308"/>
      <c r="LNA26" s="308"/>
      <c r="LNB26" s="308"/>
      <c r="LNC26" s="308"/>
      <c r="LND26" s="308"/>
      <c r="LNE26" s="308"/>
      <c r="LNF26" s="308"/>
      <c r="LNG26" s="308"/>
      <c r="LNH26" s="308"/>
      <c r="LNI26" s="308"/>
      <c r="LNJ26" s="308"/>
      <c r="LNK26" s="308"/>
      <c r="LNL26" s="308"/>
      <c r="LNM26" s="308"/>
      <c r="LNN26" s="308"/>
      <c r="LNO26" s="308"/>
      <c r="LNP26" s="308"/>
      <c r="LNQ26" s="308"/>
      <c r="LNR26" s="308"/>
      <c r="LNS26" s="308"/>
      <c r="LNT26" s="308"/>
      <c r="LNU26" s="308"/>
      <c r="LNV26" s="308"/>
      <c r="LNW26" s="308"/>
      <c r="LNX26" s="308"/>
      <c r="LNY26" s="308"/>
      <c r="LNZ26" s="308"/>
      <c r="LOA26" s="308"/>
      <c r="LOB26" s="308"/>
      <c r="LOC26" s="308"/>
      <c r="LOD26" s="308"/>
      <c r="LOE26" s="308"/>
      <c r="LOF26" s="308"/>
      <c r="LOG26" s="308"/>
      <c r="LOH26" s="308"/>
      <c r="LOI26" s="308"/>
      <c r="LOJ26" s="308"/>
      <c r="LOK26" s="308"/>
      <c r="LOL26" s="308"/>
      <c r="LOM26" s="308"/>
      <c r="LON26" s="308"/>
      <c r="LOO26" s="308"/>
      <c r="LOP26" s="308"/>
      <c r="LOQ26" s="308"/>
      <c r="LOR26" s="308"/>
      <c r="LOS26" s="308"/>
      <c r="LOT26" s="308"/>
      <c r="LOU26" s="308"/>
      <c r="LOV26" s="308"/>
      <c r="LOW26" s="308"/>
      <c r="LOX26" s="308"/>
      <c r="LOY26" s="308"/>
      <c r="LOZ26" s="308"/>
      <c r="LPA26" s="308"/>
      <c r="LPB26" s="308"/>
      <c r="LPC26" s="308"/>
      <c r="LPD26" s="308"/>
      <c r="LPE26" s="308"/>
      <c r="LPF26" s="308"/>
      <c r="LPG26" s="308"/>
      <c r="LPH26" s="308"/>
      <c r="LPI26" s="308"/>
      <c r="LPJ26" s="308"/>
      <c r="LPK26" s="308"/>
      <c r="LPL26" s="308"/>
      <c r="LPM26" s="308"/>
      <c r="LPN26" s="308"/>
      <c r="LPO26" s="308"/>
      <c r="LPP26" s="308"/>
      <c r="LPQ26" s="308"/>
      <c r="LPR26" s="308"/>
      <c r="LPS26" s="308"/>
      <c r="LPT26" s="308"/>
      <c r="LPU26" s="308"/>
      <c r="LPV26" s="308"/>
      <c r="LPW26" s="308"/>
      <c r="LPX26" s="308"/>
      <c r="LPY26" s="308"/>
      <c r="LPZ26" s="308"/>
      <c r="LQA26" s="308"/>
      <c r="LQB26" s="308"/>
      <c r="LQC26" s="308"/>
      <c r="LQD26" s="308"/>
      <c r="LQE26" s="308"/>
      <c r="LQF26" s="308"/>
      <c r="LQG26" s="308"/>
      <c r="LQH26" s="308"/>
      <c r="LQI26" s="308"/>
      <c r="LQJ26" s="308"/>
      <c r="LQK26" s="308"/>
      <c r="LQL26" s="308"/>
      <c r="LQM26" s="308"/>
      <c r="LQN26" s="308"/>
      <c r="LQO26" s="308"/>
      <c r="LQP26" s="308"/>
      <c r="LQQ26" s="308"/>
      <c r="LQR26" s="308"/>
      <c r="LQS26" s="308"/>
      <c r="LQT26" s="308"/>
      <c r="LQU26" s="308"/>
      <c r="LQV26" s="308"/>
      <c r="LQW26" s="308"/>
      <c r="LQX26" s="308"/>
      <c r="LQY26" s="308"/>
      <c r="LQZ26" s="308"/>
      <c r="LRA26" s="308"/>
      <c r="LRB26" s="308"/>
      <c r="LRC26" s="308"/>
      <c r="LRD26" s="308"/>
      <c r="LRE26" s="308"/>
      <c r="LRF26" s="308"/>
      <c r="LRG26" s="308"/>
      <c r="LRH26" s="308"/>
      <c r="LRI26" s="308"/>
      <c r="LRJ26" s="308"/>
      <c r="LRK26" s="308"/>
      <c r="LRL26" s="308"/>
      <c r="LRM26" s="308"/>
      <c r="LRN26" s="308"/>
      <c r="LRO26" s="308"/>
      <c r="LRP26" s="308"/>
      <c r="LRQ26" s="308"/>
      <c r="LRR26" s="308"/>
      <c r="LRS26" s="308"/>
      <c r="LRT26" s="308"/>
      <c r="LRU26" s="308"/>
      <c r="LRV26" s="308"/>
      <c r="LRW26" s="308"/>
      <c r="LRX26" s="308"/>
      <c r="LRY26" s="308"/>
      <c r="LRZ26" s="308"/>
      <c r="LSA26" s="308"/>
      <c r="LSB26" s="308"/>
      <c r="LSC26" s="308"/>
      <c r="LSD26" s="308"/>
      <c r="LSE26" s="308"/>
      <c r="LSF26" s="308"/>
      <c r="LSG26" s="308"/>
      <c r="LSH26" s="308"/>
      <c r="LSI26" s="308"/>
      <c r="LSJ26" s="308"/>
      <c r="LSK26" s="308"/>
      <c r="LSL26" s="308"/>
      <c r="LSM26" s="308"/>
      <c r="LSN26" s="308"/>
      <c r="LSO26" s="308"/>
      <c r="LSP26" s="308"/>
      <c r="LSQ26" s="308"/>
      <c r="LSR26" s="308"/>
      <c r="LSS26" s="308"/>
      <c r="LST26" s="308"/>
      <c r="LSU26" s="308"/>
      <c r="LSV26" s="308"/>
      <c r="LSW26" s="308"/>
      <c r="LSX26" s="308"/>
      <c r="LSY26" s="308"/>
      <c r="LSZ26" s="308"/>
      <c r="LTA26" s="308"/>
      <c r="LTB26" s="308"/>
      <c r="LTC26" s="308"/>
      <c r="LTD26" s="308"/>
      <c r="LTE26" s="308"/>
      <c r="LTF26" s="308"/>
      <c r="LTG26" s="308"/>
      <c r="LTH26" s="308"/>
      <c r="LTI26" s="308"/>
      <c r="LTJ26" s="308"/>
      <c r="LTK26" s="308"/>
      <c r="LTL26" s="308"/>
      <c r="LTM26" s="308"/>
      <c r="LTN26" s="308"/>
      <c r="LTO26" s="308"/>
      <c r="LTP26" s="308"/>
      <c r="LTQ26" s="308"/>
      <c r="LTR26" s="308"/>
      <c r="LTS26" s="308"/>
      <c r="LTT26" s="308"/>
      <c r="LTU26" s="308"/>
      <c r="LTV26" s="308"/>
      <c r="LTW26" s="308"/>
      <c r="LTX26" s="308"/>
      <c r="LTY26" s="308"/>
      <c r="LTZ26" s="308"/>
      <c r="LUA26" s="308"/>
      <c r="LUB26" s="308"/>
      <c r="LUC26" s="308"/>
      <c r="LUD26" s="308"/>
      <c r="LUE26" s="308"/>
      <c r="LUF26" s="308"/>
      <c r="LUG26" s="308"/>
      <c r="LUH26" s="308"/>
      <c r="LUI26" s="308"/>
      <c r="LUJ26" s="308"/>
      <c r="LUK26" s="308"/>
      <c r="LUL26" s="308"/>
      <c r="LUM26" s="308"/>
      <c r="LUN26" s="308"/>
      <c r="LUO26" s="308"/>
      <c r="LUP26" s="308"/>
      <c r="LUQ26" s="308"/>
      <c r="LUR26" s="308"/>
      <c r="LUS26" s="308"/>
      <c r="LUT26" s="308"/>
      <c r="LUU26" s="308"/>
      <c r="LUV26" s="308"/>
      <c r="LUW26" s="308"/>
      <c r="LUX26" s="308"/>
      <c r="LUY26" s="308"/>
      <c r="LUZ26" s="308"/>
      <c r="LVA26" s="308"/>
      <c r="LVB26" s="308"/>
      <c r="LVC26" s="308"/>
      <c r="LVD26" s="308"/>
      <c r="LVE26" s="308"/>
      <c r="LVF26" s="308"/>
      <c r="LVG26" s="308"/>
      <c r="LVH26" s="308"/>
      <c r="LVI26" s="308"/>
      <c r="LVJ26" s="308"/>
      <c r="LVK26" s="308"/>
      <c r="LVL26" s="308"/>
      <c r="LVM26" s="308"/>
      <c r="LVN26" s="308"/>
      <c r="LVO26" s="308"/>
      <c r="LVP26" s="308"/>
      <c r="LVQ26" s="308"/>
      <c r="LVR26" s="308"/>
      <c r="LVS26" s="308"/>
      <c r="LVT26" s="308"/>
      <c r="LVU26" s="308"/>
      <c r="LVV26" s="308"/>
      <c r="LVW26" s="308"/>
      <c r="LVX26" s="308"/>
      <c r="LVY26" s="308"/>
      <c r="LVZ26" s="308"/>
      <c r="LWA26" s="308"/>
      <c r="LWB26" s="308"/>
      <c r="LWC26" s="308"/>
      <c r="LWD26" s="308"/>
      <c r="LWE26" s="308"/>
      <c r="LWF26" s="308"/>
      <c r="LWG26" s="308"/>
      <c r="LWH26" s="308"/>
      <c r="LWI26" s="308"/>
      <c r="LWJ26" s="308"/>
      <c r="LWK26" s="308"/>
      <c r="LWL26" s="308"/>
      <c r="LWM26" s="308"/>
      <c r="LWN26" s="308"/>
      <c r="LWO26" s="308"/>
      <c r="LWP26" s="308"/>
      <c r="LWQ26" s="308"/>
      <c r="LWR26" s="308"/>
      <c r="LWS26" s="308"/>
      <c r="LWT26" s="308"/>
      <c r="LWU26" s="308"/>
      <c r="LWV26" s="308"/>
      <c r="LWW26" s="308"/>
      <c r="LWX26" s="308"/>
      <c r="LWY26" s="308"/>
      <c r="LWZ26" s="308"/>
      <c r="LXA26" s="308"/>
      <c r="LXB26" s="308"/>
      <c r="LXC26" s="308"/>
      <c r="LXD26" s="308"/>
      <c r="LXE26" s="308"/>
      <c r="LXF26" s="308"/>
      <c r="LXG26" s="308"/>
      <c r="LXH26" s="308"/>
      <c r="LXI26" s="308"/>
      <c r="LXJ26" s="308"/>
      <c r="LXK26" s="308"/>
      <c r="LXL26" s="308"/>
      <c r="LXM26" s="308"/>
      <c r="LXN26" s="308"/>
      <c r="LXO26" s="308"/>
      <c r="LXP26" s="308"/>
      <c r="LXQ26" s="308"/>
      <c r="LXR26" s="308"/>
      <c r="LXS26" s="308"/>
      <c r="LXT26" s="308"/>
      <c r="LXU26" s="308"/>
      <c r="LXV26" s="308"/>
      <c r="LXW26" s="308"/>
      <c r="LXX26" s="308"/>
      <c r="LXY26" s="308"/>
      <c r="LXZ26" s="308"/>
      <c r="LYA26" s="308"/>
      <c r="LYB26" s="308"/>
      <c r="LYC26" s="308"/>
      <c r="LYD26" s="308"/>
      <c r="LYE26" s="308"/>
      <c r="LYF26" s="308"/>
      <c r="LYG26" s="308"/>
      <c r="LYH26" s="308"/>
      <c r="LYI26" s="308"/>
      <c r="LYJ26" s="308"/>
      <c r="LYK26" s="308"/>
      <c r="LYL26" s="308"/>
      <c r="LYM26" s="308"/>
      <c r="LYN26" s="308"/>
      <c r="LYO26" s="308"/>
      <c r="LYP26" s="308"/>
      <c r="LYQ26" s="308"/>
      <c r="LYR26" s="308"/>
      <c r="LYS26" s="308"/>
      <c r="LYT26" s="308"/>
      <c r="LYU26" s="308"/>
      <c r="LYV26" s="308"/>
      <c r="LYW26" s="308"/>
      <c r="LYX26" s="308"/>
      <c r="LYY26" s="308"/>
      <c r="LYZ26" s="308"/>
      <c r="LZA26" s="308"/>
      <c r="LZB26" s="308"/>
      <c r="LZC26" s="308"/>
      <c r="LZD26" s="308"/>
      <c r="LZE26" s="308"/>
      <c r="LZF26" s="308"/>
      <c r="LZG26" s="308"/>
      <c r="LZH26" s="308"/>
      <c r="LZI26" s="308"/>
      <c r="LZJ26" s="308"/>
      <c r="LZK26" s="308"/>
      <c r="LZL26" s="308"/>
      <c r="LZM26" s="308"/>
      <c r="LZN26" s="308"/>
      <c r="LZO26" s="308"/>
      <c r="LZP26" s="308"/>
      <c r="LZQ26" s="308"/>
      <c r="LZR26" s="308"/>
      <c r="LZS26" s="308"/>
      <c r="LZT26" s="308"/>
      <c r="LZU26" s="308"/>
      <c r="LZV26" s="308"/>
      <c r="LZW26" s="308"/>
      <c r="LZX26" s="308"/>
      <c r="LZY26" s="308"/>
      <c r="LZZ26" s="308"/>
      <c r="MAA26" s="308"/>
      <c r="MAB26" s="308"/>
      <c r="MAC26" s="308"/>
      <c r="MAD26" s="308"/>
      <c r="MAE26" s="308"/>
      <c r="MAF26" s="308"/>
      <c r="MAG26" s="308"/>
      <c r="MAH26" s="308"/>
      <c r="MAI26" s="308"/>
      <c r="MAJ26" s="308"/>
      <c r="MAK26" s="308"/>
      <c r="MAL26" s="308"/>
      <c r="MAM26" s="308"/>
      <c r="MAN26" s="308"/>
      <c r="MAO26" s="308"/>
      <c r="MAP26" s="308"/>
      <c r="MAQ26" s="308"/>
      <c r="MAR26" s="308"/>
      <c r="MAS26" s="308"/>
      <c r="MAT26" s="308"/>
      <c r="MAU26" s="308"/>
      <c r="MAV26" s="308"/>
      <c r="MAW26" s="308"/>
      <c r="MAX26" s="308"/>
      <c r="MAY26" s="308"/>
      <c r="MAZ26" s="308"/>
      <c r="MBA26" s="308"/>
      <c r="MBB26" s="308"/>
      <c r="MBC26" s="308"/>
      <c r="MBD26" s="308"/>
      <c r="MBE26" s="308"/>
      <c r="MBF26" s="308"/>
      <c r="MBG26" s="308"/>
      <c r="MBH26" s="308"/>
      <c r="MBI26" s="308"/>
      <c r="MBJ26" s="308"/>
      <c r="MBK26" s="308"/>
      <c r="MBL26" s="308"/>
      <c r="MBM26" s="308"/>
      <c r="MBN26" s="308"/>
      <c r="MBO26" s="308"/>
      <c r="MBP26" s="308"/>
      <c r="MBQ26" s="308"/>
      <c r="MBR26" s="308"/>
      <c r="MBS26" s="308"/>
      <c r="MBT26" s="308"/>
      <c r="MBU26" s="308"/>
      <c r="MBV26" s="308"/>
      <c r="MBW26" s="308"/>
      <c r="MBX26" s="308"/>
      <c r="MBY26" s="308"/>
      <c r="MBZ26" s="308"/>
      <c r="MCA26" s="308"/>
      <c r="MCB26" s="308"/>
      <c r="MCC26" s="308"/>
      <c r="MCD26" s="308"/>
      <c r="MCE26" s="308"/>
      <c r="MCF26" s="308"/>
      <c r="MCG26" s="308"/>
      <c r="MCH26" s="308"/>
      <c r="MCI26" s="308"/>
      <c r="MCJ26" s="308"/>
      <c r="MCK26" s="308"/>
      <c r="MCL26" s="308"/>
      <c r="MCM26" s="308"/>
      <c r="MCN26" s="308"/>
      <c r="MCO26" s="308"/>
      <c r="MCP26" s="308"/>
      <c r="MCQ26" s="308"/>
      <c r="MCR26" s="308"/>
      <c r="MCS26" s="308"/>
      <c r="MCT26" s="308"/>
      <c r="MCU26" s="308"/>
      <c r="MCV26" s="308"/>
      <c r="MCW26" s="308"/>
      <c r="MCX26" s="308"/>
      <c r="MCY26" s="308"/>
      <c r="MCZ26" s="308"/>
      <c r="MDA26" s="308"/>
      <c r="MDB26" s="308"/>
      <c r="MDC26" s="308"/>
      <c r="MDD26" s="308"/>
      <c r="MDE26" s="308"/>
      <c r="MDF26" s="308"/>
      <c r="MDG26" s="308"/>
      <c r="MDH26" s="308"/>
      <c r="MDI26" s="308"/>
      <c r="MDJ26" s="308"/>
      <c r="MDK26" s="308"/>
      <c r="MDL26" s="308"/>
      <c r="MDM26" s="308"/>
      <c r="MDN26" s="308"/>
      <c r="MDO26" s="308"/>
      <c r="MDP26" s="308"/>
      <c r="MDQ26" s="308"/>
      <c r="MDR26" s="308"/>
      <c r="MDS26" s="308"/>
      <c r="MDT26" s="308"/>
      <c r="MDU26" s="308"/>
      <c r="MDV26" s="308"/>
      <c r="MDW26" s="308"/>
      <c r="MDX26" s="308"/>
      <c r="MDY26" s="308"/>
      <c r="MDZ26" s="308"/>
      <c r="MEA26" s="308"/>
      <c r="MEB26" s="308"/>
      <c r="MEC26" s="308"/>
      <c r="MED26" s="308"/>
      <c r="MEE26" s="308"/>
      <c r="MEF26" s="308"/>
      <c r="MEG26" s="308"/>
      <c r="MEH26" s="308"/>
      <c r="MEI26" s="308"/>
      <c r="MEJ26" s="308"/>
      <c r="MEK26" s="308"/>
      <c r="MEL26" s="308"/>
      <c r="MEM26" s="308"/>
      <c r="MEN26" s="308"/>
      <c r="MEO26" s="308"/>
      <c r="MEP26" s="308"/>
      <c r="MEQ26" s="308"/>
      <c r="MER26" s="308"/>
      <c r="MES26" s="308"/>
      <c r="MET26" s="308"/>
      <c r="MEU26" s="308"/>
      <c r="MEV26" s="308"/>
      <c r="MEW26" s="308"/>
      <c r="MEX26" s="308"/>
      <c r="MEY26" s="308"/>
      <c r="MEZ26" s="308"/>
      <c r="MFA26" s="308"/>
      <c r="MFB26" s="308"/>
      <c r="MFC26" s="308"/>
      <c r="MFD26" s="308"/>
      <c r="MFE26" s="308"/>
      <c r="MFF26" s="308"/>
      <c r="MFG26" s="308"/>
      <c r="MFH26" s="308"/>
      <c r="MFI26" s="308"/>
      <c r="MFJ26" s="308"/>
      <c r="MFK26" s="308"/>
      <c r="MFL26" s="308"/>
      <c r="MFM26" s="308"/>
      <c r="MFN26" s="308"/>
      <c r="MFO26" s="308"/>
      <c r="MFP26" s="308"/>
      <c r="MFQ26" s="308"/>
      <c r="MFR26" s="308"/>
      <c r="MFS26" s="308"/>
      <c r="MFT26" s="308"/>
      <c r="MFU26" s="308"/>
      <c r="MFV26" s="308"/>
      <c r="MFW26" s="308"/>
      <c r="MFX26" s="308"/>
      <c r="MFY26" s="308"/>
      <c r="MFZ26" s="308"/>
      <c r="MGA26" s="308"/>
      <c r="MGB26" s="308"/>
      <c r="MGC26" s="308"/>
      <c r="MGD26" s="308"/>
      <c r="MGE26" s="308"/>
      <c r="MGF26" s="308"/>
      <c r="MGG26" s="308"/>
      <c r="MGH26" s="308"/>
      <c r="MGI26" s="308"/>
      <c r="MGJ26" s="308"/>
      <c r="MGK26" s="308"/>
      <c r="MGL26" s="308"/>
      <c r="MGM26" s="308"/>
      <c r="MGN26" s="308"/>
      <c r="MGO26" s="308"/>
      <c r="MGP26" s="308"/>
      <c r="MGQ26" s="308"/>
      <c r="MGR26" s="308"/>
      <c r="MGS26" s="308"/>
      <c r="MGT26" s="308"/>
      <c r="MGU26" s="308"/>
      <c r="MGV26" s="308"/>
      <c r="MGW26" s="308"/>
      <c r="MGX26" s="308"/>
      <c r="MGY26" s="308"/>
      <c r="MGZ26" s="308"/>
      <c r="MHA26" s="308"/>
      <c r="MHB26" s="308"/>
      <c r="MHC26" s="308"/>
      <c r="MHD26" s="308"/>
      <c r="MHE26" s="308"/>
      <c r="MHF26" s="308"/>
      <c r="MHG26" s="308"/>
      <c r="MHH26" s="308"/>
      <c r="MHI26" s="308"/>
      <c r="MHJ26" s="308"/>
      <c r="MHK26" s="308"/>
      <c r="MHL26" s="308"/>
      <c r="MHM26" s="308"/>
      <c r="MHN26" s="308"/>
      <c r="MHO26" s="308"/>
      <c r="MHP26" s="308"/>
      <c r="MHQ26" s="308"/>
      <c r="MHR26" s="308"/>
      <c r="MHS26" s="308"/>
      <c r="MHT26" s="308"/>
      <c r="MHU26" s="308"/>
      <c r="MHV26" s="308"/>
      <c r="MHW26" s="308"/>
      <c r="MHX26" s="308"/>
      <c r="MHY26" s="308"/>
      <c r="MHZ26" s="308"/>
      <c r="MIA26" s="308"/>
      <c r="MIB26" s="308"/>
      <c r="MIC26" s="308"/>
      <c r="MID26" s="308"/>
      <c r="MIE26" s="308"/>
      <c r="MIF26" s="308"/>
      <c r="MIG26" s="308"/>
      <c r="MIH26" s="308"/>
      <c r="MII26" s="308"/>
      <c r="MIJ26" s="308"/>
      <c r="MIK26" s="308"/>
      <c r="MIL26" s="308"/>
      <c r="MIM26" s="308"/>
      <c r="MIN26" s="308"/>
      <c r="MIO26" s="308"/>
      <c r="MIP26" s="308"/>
      <c r="MIQ26" s="308"/>
      <c r="MIR26" s="308"/>
      <c r="MIS26" s="308"/>
      <c r="MIT26" s="308"/>
      <c r="MIU26" s="308"/>
      <c r="MIV26" s="308"/>
      <c r="MIW26" s="308"/>
      <c r="MIX26" s="308"/>
      <c r="MIY26" s="308"/>
      <c r="MIZ26" s="308"/>
      <c r="MJA26" s="308"/>
      <c r="MJB26" s="308"/>
      <c r="MJC26" s="308"/>
      <c r="MJD26" s="308"/>
      <c r="MJE26" s="308"/>
      <c r="MJF26" s="308"/>
      <c r="MJG26" s="308"/>
      <c r="MJH26" s="308"/>
      <c r="MJI26" s="308"/>
      <c r="MJJ26" s="308"/>
      <c r="MJK26" s="308"/>
      <c r="MJL26" s="308"/>
      <c r="MJM26" s="308"/>
      <c r="MJN26" s="308"/>
      <c r="MJO26" s="308"/>
      <c r="MJP26" s="308"/>
      <c r="MJQ26" s="308"/>
      <c r="MJR26" s="308"/>
      <c r="MJS26" s="308"/>
      <c r="MJT26" s="308"/>
      <c r="MJU26" s="308"/>
      <c r="MJV26" s="308"/>
      <c r="MJW26" s="308"/>
      <c r="MJX26" s="308"/>
      <c r="MJY26" s="308"/>
      <c r="MJZ26" s="308"/>
      <c r="MKA26" s="308"/>
      <c r="MKB26" s="308"/>
      <c r="MKC26" s="308"/>
      <c r="MKD26" s="308"/>
      <c r="MKE26" s="308"/>
      <c r="MKF26" s="308"/>
      <c r="MKG26" s="308"/>
      <c r="MKH26" s="308"/>
      <c r="MKI26" s="308"/>
      <c r="MKJ26" s="308"/>
      <c r="MKK26" s="308"/>
      <c r="MKL26" s="308"/>
      <c r="MKM26" s="308"/>
      <c r="MKN26" s="308"/>
      <c r="MKO26" s="308"/>
      <c r="MKP26" s="308"/>
      <c r="MKQ26" s="308"/>
      <c r="MKR26" s="308"/>
      <c r="MKS26" s="308"/>
      <c r="MKT26" s="308"/>
      <c r="MKU26" s="308"/>
      <c r="MKV26" s="308"/>
      <c r="MKW26" s="308"/>
      <c r="MKX26" s="308"/>
      <c r="MKY26" s="308"/>
      <c r="MKZ26" s="308"/>
      <c r="MLA26" s="308"/>
      <c r="MLB26" s="308"/>
      <c r="MLC26" s="308"/>
      <c r="MLD26" s="308"/>
      <c r="MLE26" s="308"/>
      <c r="MLF26" s="308"/>
      <c r="MLG26" s="308"/>
      <c r="MLH26" s="308"/>
      <c r="MLI26" s="308"/>
      <c r="MLJ26" s="308"/>
      <c r="MLK26" s="308"/>
      <c r="MLL26" s="308"/>
      <c r="MLM26" s="308"/>
      <c r="MLN26" s="308"/>
      <c r="MLO26" s="308"/>
      <c r="MLP26" s="308"/>
      <c r="MLQ26" s="308"/>
      <c r="MLR26" s="308"/>
      <c r="MLS26" s="308"/>
      <c r="MLT26" s="308"/>
      <c r="MLU26" s="308"/>
      <c r="MLV26" s="308"/>
      <c r="MLW26" s="308"/>
      <c r="MLX26" s="308"/>
      <c r="MLY26" s="308"/>
      <c r="MLZ26" s="308"/>
      <c r="MMA26" s="308"/>
      <c r="MMB26" s="308"/>
      <c r="MMC26" s="308"/>
      <c r="MMD26" s="308"/>
      <c r="MME26" s="308"/>
      <c r="MMF26" s="308"/>
      <c r="MMG26" s="308"/>
      <c r="MMH26" s="308"/>
      <c r="MMI26" s="308"/>
      <c r="MMJ26" s="308"/>
      <c r="MMK26" s="308"/>
      <c r="MML26" s="308"/>
      <c r="MMM26" s="308"/>
      <c r="MMN26" s="308"/>
      <c r="MMO26" s="308"/>
      <c r="MMP26" s="308"/>
      <c r="MMQ26" s="308"/>
      <c r="MMR26" s="308"/>
      <c r="MMS26" s="308"/>
      <c r="MMT26" s="308"/>
      <c r="MMU26" s="308"/>
      <c r="MMV26" s="308"/>
      <c r="MMW26" s="308"/>
      <c r="MMX26" s="308"/>
      <c r="MMY26" s="308"/>
      <c r="MMZ26" s="308"/>
      <c r="MNA26" s="308"/>
      <c r="MNB26" s="308"/>
      <c r="MNC26" s="308"/>
      <c r="MND26" s="308"/>
      <c r="MNE26" s="308"/>
      <c r="MNF26" s="308"/>
      <c r="MNG26" s="308"/>
      <c r="MNH26" s="308"/>
      <c r="MNI26" s="308"/>
      <c r="MNJ26" s="308"/>
      <c r="MNK26" s="308"/>
      <c r="MNL26" s="308"/>
      <c r="MNM26" s="308"/>
      <c r="MNN26" s="308"/>
      <c r="MNO26" s="308"/>
      <c r="MNP26" s="308"/>
      <c r="MNQ26" s="308"/>
      <c r="MNR26" s="308"/>
      <c r="MNS26" s="308"/>
      <c r="MNT26" s="308"/>
      <c r="MNU26" s="308"/>
      <c r="MNV26" s="308"/>
      <c r="MNW26" s="308"/>
      <c r="MNX26" s="308"/>
      <c r="MNY26" s="308"/>
      <c r="MNZ26" s="308"/>
      <c r="MOA26" s="308"/>
      <c r="MOB26" s="308"/>
      <c r="MOC26" s="308"/>
      <c r="MOD26" s="308"/>
      <c r="MOE26" s="308"/>
      <c r="MOF26" s="308"/>
      <c r="MOG26" s="308"/>
      <c r="MOH26" s="308"/>
      <c r="MOI26" s="308"/>
      <c r="MOJ26" s="308"/>
      <c r="MOK26" s="308"/>
      <c r="MOL26" s="308"/>
      <c r="MOM26" s="308"/>
      <c r="MON26" s="308"/>
      <c r="MOO26" s="308"/>
      <c r="MOP26" s="308"/>
      <c r="MOQ26" s="308"/>
      <c r="MOR26" s="308"/>
      <c r="MOS26" s="308"/>
      <c r="MOT26" s="308"/>
      <c r="MOU26" s="308"/>
      <c r="MOV26" s="308"/>
      <c r="MOW26" s="308"/>
      <c r="MOX26" s="308"/>
      <c r="MOY26" s="308"/>
      <c r="MOZ26" s="308"/>
      <c r="MPA26" s="308"/>
      <c r="MPB26" s="308"/>
      <c r="MPC26" s="308"/>
      <c r="MPD26" s="308"/>
      <c r="MPE26" s="308"/>
      <c r="MPF26" s="308"/>
      <c r="MPG26" s="308"/>
      <c r="MPH26" s="308"/>
      <c r="MPI26" s="308"/>
      <c r="MPJ26" s="308"/>
      <c r="MPK26" s="308"/>
      <c r="MPL26" s="308"/>
      <c r="MPM26" s="308"/>
      <c r="MPN26" s="308"/>
      <c r="MPO26" s="308"/>
      <c r="MPP26" s="308"/>
      <c r="MPQ26" s="308"/>
      <c r="MPR26" s="308"/>
      <c r="MPS26" s="308"/>
      <c r="MPT26" s="308"/>
      <c r="MPU26" s="308"/>
      <c r="MPV26" s="308"/>
      <c r="MPW26" s="308"/>
      <c r="MPX26" s="308"/>
      <c r="MPY26" s="308"/>
      <c r="MPZ26" s="308"/>
      <c r="MQA26" s="308"/>
      <c r="MQB26" s="308"/>
      <c r="MQC26" s="308"/>
      <c r="MQD26" s="308"/>
      <c r="MQE26" s="308"/>
      <c r="MQF26" s="308"/>
      <c r="MQG26" s="308"/>
      <c r="MQH26" s="308"/>
      <c r="MQI26" s="308"/>
      <c r="MQJ26" s="308"/>
      <c r="MQK26" s="308"/>
      <c r="MQL26" s="308"/>
      <c r="MQM26" s="308"/>
      <c r="MQN26" s="308"/>
      <c r="MQO26" s="308"/>
      <c r="MQP26" s="308"/>
      <c r="MQQ26" s="308"/>
      <c r="MQR26" s="308"/>
      <c r="MQS26" s="308"/>
      <c r="MQT26" s="308"/>
      <c r="MQU26" s="308"/>
      <c r="MQV26" s="308"/>
      <c r="MQW26" s="308"/>
      <c r="MQX26" s="308"/>
      <c r="MQY26" s="308"/>
      <c r="MQZ26" s="308"/>
      <c r="MRA26" s="308"/>
      <c r="MRB26" s="308"/>
      <c r="MRC26" s="308"/>
      <c r="MRD26" s="308"/>
      <c r="MRE26" s="308"/>
      <c r="MRF26" s="308"/>
      <c r="MRG26" s="308"/>
      <c r="MRH26" s="308"/>
      <c r="MRI26" s="308"/>
      <c r="MRJ26" s="308"/>
      <c r="MRK26" s="308"/>
      <c r="MRL26" s="308"/>
      <c r="MRM26" s="308"/>
      <c r="MRN26" s="308"/>
      <c r="MRO26" s="308"/>
      <c r="MRP26" s="308"/>
      <c r="MRQ26" s="308"/>
      <c r="MRR26" s="308"/>
      <c r="MRS26" s="308"/>
      <c r="MRT26" s="308"/>
      <c r="MRU26" s="308"/>
      <c r="MRV26" s="308"/>
      <c r="MRW26" s="308"/>
      <c r="MRX26" s="308"/>
      <c r="MRY26" s="308"/>
      <c r="MRZ26" s="308"/>
      <c r="MSA26" s="308"/>
      <c r="MSB26" s="308"/>
      <c r="MSC26" s="308"/>
      <c r="MSD26" s="308"/>
      <c r="MSE26" s="308"/>
      <c r="MSF26" s="308"/>
      <c r="MSG26" s="308"/>
      <c r="MSH26" s="308"/>
      <c r="MSI26" s="308"/>
      <c r="MSJ26" s="308"/>
      <c r="MSK26" s="308"/>
      <c r="MSL26" s="308"/>
      <c r="MSM26" s="308"/>
      <c r="MSN26" s="308"/>
      <c r="MSO26" s="308"/>
      <c r="MSP26" s="308"/>
      <c r="MSQ26" s="308"/>
      <c r="MSR26" s="308"/>
      <c r="MSS26" s="308"/>
      <c r="MST26" s="308"/>
      <c r="MSU26" s="308"/>
      <c r="MSV26" s="308"/>
      <c r="MSW26" s="308"/>
      <c r="MSX26" s="308"/>
      <c r="MSY26" s="308"/>
      <c r="MSZ26" s="308"/>
      <c r="MTA26" s="308"/>
      <c r="MTB26" s="308"/>
      <c r="MTC26" s="308"/>
      <c r="MTD26" s="308"/>
      <c r="MTE26" s="308"/>
      <c r="MTF26" s="308"/>
      <c r="MTG26" s="308"/>
      <c r="MTH26" s="308"/>
      <c r="MTI26" s="308"/>
      <c r="MTJ26" s="308"/>
      <c r="MTK26" s="308"/>
      <c r="MTL26" s="308"/>
      <c r="MTM26" s="308"/>
      <c r="MTN26" s="308"/>
      <c r="MTO26" s="308"/>
      <c r="MTP26" s="308"/>
      <c r="MTQ26" s="308"/>
      <c r="MTR26" s="308"/>
      <c r="MTS26" s="308"/>
      <c r="MTT26" s="308"/>
      <c r="MTU26" s="308"/>
      <c r="MTV26" s="308"/>
      <c r="MTW26" s="308"/>
      <c r="MTX26" s="308"/>
      <c r="MTY26" s="308"/>
      <c r="MTZ26" s="308"/>
      <c r="MUA26" s="308"/>
      <c r="MUB26" s="308"/>
      <c r="MUC26" s="308"/>
      <c r="MUD26" s="308"/>
      <c r="MUE26" s="308"/>
      <c r="MUF26" s="308"/>
      <c r="MUG26" s="308"/>
      <c r="MUH26" s="308"/>
      <c r="MUI26" s="308"/>
      <c r="MUJ26" s="308"/>
      <c r="MUK26" s="308"/>
      <c r="MUL26" s="308"/>
      <c r="MUM26" s="308"/>
      <c r="MUN26" s="308"/>
      <c r="MUO26" s="308"/>
      <c r="MUP26" s="308"/>
      <c r="MUQ26" s="308"/>
      <c r="MUR26" s="308"/>
      <c r="MUS26" s="308"/>
      <c r="MUT26" s="308"/>
      <c r="MUU26" s="308"/>
      <c r="MUV26" s="308"/>
      <c r="MUW26" s="308"/>
      <c r="MUX26" s="308"/>
      <c r="MUY26" s="308"/>
      <c r="MUZ26" s="308"/>
      <c r="MVA26" s="308"/>
      <c r="MVB26" s="308"/>
      <c r="MVC26" s="308"/>
      <c r="MVD26" s="308"/>
      <c r="MVE26" s="308"/>
      <c r="MVF26" s="308"/>
      <c r="MVG26" s="308"/>
      <c r="MVH26" s="308"/>
      <c r="MVI26" s="308"/>
      <c r="MVJ26" s="308"/>
      <c r="MVK26" s="308"/>
      <c r="MVL26" s="308"/>
      <c r="MVM26" s="308"/>
      <c r="MVN26" s="308"/>
      <c r="MVO26" s="308"/>
      <c r="MVP26" s="308"/>
      <c r="MVQ26" s="308"/>
      <c r="MVR26" s="308"/>
      <c r="MVS26" s="308"/>
      <c r="MVT26" s="308"/>
      <c r="MVU26" s="308"/>
      <c r="MVV26" s="308"/>
      <c r="MVW26" s="308"/>
      <c r="MVX26" s="308"/>
      <c r="MVY26" s="308"/>
      <c r="MVZ26" s="308"/>
      <c r="MWA26" s="308"/>
      <c r="MWB26" s="308"/>
      <c r="MWC26" s="308"/>
      <c r="MWD26" s="308"/>
      <c r="MWE26" s="308"/>
      <c r="MWF26" s="308"/>
      <c r="MWG26" s="308"/>
      <c r="MWH26" s="308"/>
      <c r="MWI26" s="308"/>
      <c r="MWJ26" s="308"/>
      <c r="MWK26" s="308"/>
      <c r="MWL26" s="308"/>
      <c r="MWM26" s="308"/>
      <c r="MWN26" s="308"/>
      <c r="MWO26" s="308"/>
      <c r="MWP26" s="308"/>
      <c r="MWQ26" s="308"/>
      <c r="MWR26" s="308"/>
      <c r="MWS26" s="308"/>
      <c r="MWT26" s="308"/>
      <c r="MWU26" s="308"/>
      <c r="MWV26" s="308"/>
      <c r="MWW26" s="308"/>
      <c r="MWX26" s="308"/>
      <c r="MWY26" s="308"/>
      <c r="MWZ26" s="308"/>
      <c r="MXA26" s="308"/>
      <c r="MXB26" s="308"/>
      <c r="MXC26" s="308"/>
      <c r="MXD26" s="308"/>
      <c r="MXE26" s="308"/>
      <c r="MXF26" s="308"/>
      <c r="MXG26" s="308"/>
      <c r="MXH26" s="308"/>
      <c r="MXI26" s="308"/>
      <c r="MXJ26" s="308"/>
      <c r="MXK26" s="308"/>
      <c r="MXL26" s="308"/>
      <c r="MXM26" s="308"/>
      <c r="MXN26" s="308"/>
      <c r="MXO26" s="308"/>
      <c r="MXP26" s="308"/>
      <c r="MXQ26" s="308"/>
      <c r="MXR26" s="308"/>
      <c r="MXS26" s="308"/>
      <c r="MXT26" s="308"/>
      <c r="MXU26" s="308"/>
      <c r="MXV26" s="308"/>
      <c r="MXW26" s="308"/>
      <c r="MXX26" s="308"/>
      <c r="MXY26" s="308"/>
      <c r="MXZ26" s="308"/>
      <c r="MYA26" s="308"/>
      <c r="MYB26" s="308"/>
      <c r="MYC26" s="308"/>
      <c r="MYD26" s="308"/>
      <c r="MYE26" s="308"/>
      <c r="MYF26" s="308"/>
      <c r="MYG26" s="308"/>
      <c r="MYH26" s="308"/>
      <c r="MYI26" s="308"/>
      <c r="MYJ26" s="308"/>
      <c r="MYK26" s="308"/>
      <c r="MYL26" s="308"/>
      <c r="MYM26" s="308"/>
      <c r="MYN26" s="308"/>
      <c r="MYO26" s="308"/>
      <c r="MYP26" s="308"/>
      <c r="MYQ26" s="308"/>
      <c r="MYR26" s="308"/>
      <c r="MYS26" s="308"/>
      <c r="MYT26" s="308"/>
      <c r="MYU26" s="308"/>
      <c r="MYV26" s="308"/>
      <c r="MYW26" s="308"/>
      <c r="MYX26" s="308"/>
      <c r="MYY26" s="308"/>
      <c r="MYZ26" s="308"/>
      <c r="MZA26" s="308"/>
      <c r="MZB26" s="308"/>
      <c r="MZC26" s="308"/>
      <c r="MZD26" s="308"/>
      <c r="MZE26" s="308"/>
      <c r="MZF26" s="308"/>
      <c r="MZG26" s="308"/>
      <c r="MZH26" s="308"/>
      <c r="MZI26" s="308"/>
      <c r="MZJ26" s="308"/>
      <c r="MZK26" s="308"/>
      <c r="MZL26" s="308"/>
      <c r="MZM26" s="308"/>
      <c r="MZN26" s="308"/>
      <c r="MZO26" s="308"/>
      <c r="MZP26" s="308"/>
      <c r="MZQ26" s="308"/>
      <c r="MZR26" s="308"/>
      <c r="MZS26" s="308"/>
      <c r="MZT26" s="308"/>
      <c r="MZU26" s="308"/>
      <c r="MZV26" s="308"/>
      <c r="MZW26" s="308"/>
      <c r="MZX26" s="308"/>
      <c r="MZY26" s="308"/>
      <c r="MZZ26" s="308"/>
      <c r="NAA26" s="308"/>
      <c r="NAB26" s="308"/>
      <c r="NAC26" s="308"/>
      <c r="NAD26" s="308"/>
      <c r="NAE26" s="308"/>
      <c r="NAF26" s="308"/>
      <c r="NAG26" s="308"/>
      <c r="NAH26" s="308"/>
      <c r="NAI26" s="308"/>
      <c r="NAJ26" s="308"/>
      <c r="NAK26" s="308"/>
      <c r="NAL26" s="308"/>
      <c r="NAM26" s="308"/>
      <c r="NAN26" s="308"/>
      <c r="NAO26" s="308"/>
      <c r="NAP26" s="308"/>
      <c r="NAQ26" s="308"/>
      <c r="NAR26" s="308"/>
      <c r="NAS26" s="308"/>
      <c r="NAT26" s="308"/>
      <c r="NAU26" s="308"/>
      <c r="NAV26" s="308"/>
      <c r="NAW26" s="308"/>
      <c r="NAX26" s="308"/>
      <c r="NAY26" s="308"/>
      <c r="NAZ26" s="308"/>
      <c r="NBA26" s="308"/>
      <c r="NBB26" s="308"/>
      <c r="NBC26" s="308"/>
      <c r="NBD26" s="308"/>
      <c r="NBE26" s="308"/>
      <c r="NBF26" s="308"/>
      <c r="NBG26" s="308"/>
      <c r="NBH26" s="308"/>
      <c r="NBI26" s="308"/>
      <c r="NBJ26" s="308"/>
      <c r="NBK26" s="308"/>
      <c r="NBL26" s="308"/>
      <c r="NBM26" s="308"/>
      <c r="NBN26" s="308"/>
      <c r="NBO26" s="308"/>
      <c r="NBP26" s="308"/>
      <c r="NBQ26" s="308"/>
      <c r="NBR26" s="308"/>
      <c r="NBS26" s="308"/>
      <c r="NBT26" s="308"/>
      <c r="NBU26" s="308"/>
      <c r="NBV26" s="308"/>
      <c r="NBW26" s="308"/>
      <c r="NBX26" s="308"/>
      <c r="NBY26" s="308"/>
      <c r="NBZ26" s="308"/>
      <c r="NCA26" s="308"/>
      <c r="NCB26" s="308"/>
      <c r="NCC26" s="308"/>
      <c r="NCD26" s="308"/>
      <c r="NCE26" s="308"/>
      <c r="NCF26" s="308"/>
      <c r="NCG26" s="308"/>
      <c r="NCH26" s="308"/>
      <c r="NCI26" s="308"/>
      <c r="NCJ26" s="308"/>
      <c r="NCK26" s="308"/>
      <c r="NCL26" s="308"/>
      <c r="NCM26" s="308"/>
      <c r="NCN26" s="308"/>
      <c r="NCO26" s="308"/>
      <c r="NCP26" s="308"/>
      <c r="NCQ26" s="308"/>
      <c r="NCR26" s="308"/>
      <c r="NCS26" s="308"/>
      <c r="NCT26" s="308"/>
      <c r="NCU26" s="308"/>
      <c r="NCV26" s="308"/>
      <c r="NCW26" s="308"/>
      <c r="NCX26" s="308"/>
      <c r="NCY26" s="308"/>
      <c r="NCZ26" s="308"/>
      <c r="NDA26" s="308"/>
      <c r="NDB26" s="308"/>
      <c r="NDC26" s="308"/>
      <c r="NDD26" s="308"/>
      <c r="NDE26" s="308"/>
      <c r="NDF26" s="308"/>
      <c r="NDG26" s="308"/>
      <c r="NDH26" s="308"/>
      <c r="NDI26" s="308"/>
      <c r="NDJ26" s="308"/>
      <c r="NDK26" s="308"/>
      <c r="NDL26" s="308"/>
      <c r="NDM26" s="308"/>
      <c r="NDN26" s="308"/>
      <c r="NDO26" s="308"/>
      <c r="NDP26" s="308"/>
      <c r="NDQ26" s="308"/>
      <c r="NDR26" s="308"/>
      <c r="NDS26" s="308"/>
      <c r="NDT26" s="308"/>
      <c r="NDU26" s="308"/>
      <c r="NDV26" s="308"/>
      <c r="NDW26" s="308"/>
      <c r="NDX26" s="308"/>
      <c r="NDY26" s="308"/>
      <c r="NDZ26" s="308"/>
      <c r="NEA26" s="308"/>
      <c r="NEB26" s="308"/>
      <c r="NEC26" s="308"/>
      <c r="NED26" s="308"/>
      <c r="NEE26" s="308"/>
      <c r="NEF26" s="308"/>
      <c r="NEG26" s="308"/>
      <c r="NEH26" s="308"/>
      <c r="NEI26" s="308"/>
      <c r="NEJ26" s="308"/>
      <c r="NEK26" s="308"/>
      <c r="NEL26" s="308"/>
      <c r="NEM26" s="308"/>
      <c r="NEN26" s="308"/>
      <c r="NEO26" s="308"/>
      <c r="NEP26" s="308"/>
      <c r="NEQ26" s="308"/>
      <c r="NER26" s="308"/>
      <c r="NES26" s="308"/>
      <c r="NET26" s="308"/>
      <c r="NEU26" s="308"/>
      <c r="NEV26" s="308"/>
      <c r="NEW26" s="308"/>
      <c r="NEX26" s="308"/>
      <c r="NEY26" s="308"/>
      <c r="NEZ26" s="308"/>
      <c r="NFA26" s="308"/>
      <c r="NFB26" s="308"/>
      <c r="NFC26" s="308"/>
      <c r="NFD26" s="308"/>
      <c r="NFE26" s="308"/>
      <c r="NFF26" s="308"/>
      <c r="NFG26" s="308"/>
      <c r="NFH26" s="308"/>
      <c r="NFI26" s="308"/>
      <c r="NFJ26" s="308"/>
      <c r="NFK26" s="308"/>
      <c r="NFL26" s="308"/>
      <c r="NFM26" s="308"/>
      <c r="NFN26" s="308"/>
      <c r="NFO26" s="308"/>
      <c r="NFP26" s="308"/>
      <c r="NFQ26" s="308"/>
      <c r="NFR26" s="308"/>
      <c r="NFS26" s="308"/>
      <c r="NFT26" s="308"/>
      <c r="NFU26" s="308"/>
      <c r="NFV26" s="308"/>
      <c r="NFW26" s="308"/>
      <c r="NFX26" s="308"/>
      <c r="NFY26" s="308"/>
      <c r="NFZ26" s="308"/>
      <c r="NGA26" s="308"/>
      <c r="NGB26" s="308"/>
      <c r="NGC26" s="308"/>
      <c r="NGD26" s="308"/>
      <c r="NGE26" s="308"/>
      <c r="NGF26" s="308"/>
      <c r="NGG26" s="308"/>
      <c r="NGH26" s="308"/>
      <c r="NGI26" s="308"/>
      <c r="NGJ26" s="308"/>
      <c r="NGK26" s="308"/>
      <c r="NGL26" s="308"/>
      <c r="NGM26" s="308"/>
      <c r="NGN26" s="308"/>
      <c r="NGO26" s="308"/>
      <c r="NGP26" s="308"/>
      <c r="NGQ26" s="308"/>
      <c r="NGR26" s="308"/>
      <c r="NGS26" s="308"/>
      <c r="NGT26" s="308"/>
      <c r="NGU26" s="308"/>
      <c r="NGV26" s="308"/>
      <c r="NGW26" s="308"/>
      <c r="NGX26" s="308"/>
      <c r="NGY26" s="308"/>
      <c r="NGZ26" s="308"/>
      <c r="NHA26" s="308"/>
      <c r="NHB26" s="308"/>
      <c r="NHC26" s="308"/>
      <c r="NHD26" s="308"/>
      <c r="NHE26" s="308"/>
      <c r="NHF26" s="308"/>
      <c r="NHG26" s="308"/>
      <c r="NHH26" s="308"/>
      <c r="NHI26" s="308"/>
      <c r="NHJ26" s="308"/>
      <c r="NHK26" s="308"/>
      <c r="NHL26" s="308"/>
      <c r="NHM26" s="308"/>
      <c r="NHN26" s="308"/>
      <c r="NHO26" s="308"/>
      <c r="NHP26" s="308"/>
      <c r="NHQ26" s="308"/>
      <c r="NHR26" s="308"/>
      <c r="NHS26" s="308"/>
      <c r="NHT26" s="308"/>
      <c r="NHU26" s="308"/>
      <c r="NHV26" s="308"/>
      <c r="NHW26" s="308"/>
      <c r="NHX26" s="308"/>
      <c r="NHY26" s="308"/>
      <c r="NHZ26" s="308"/>
      <c r="NIA26" s="308"/>
      <c r="NIB26" s="308"/>
      <c r="NIC26" s="308"/>
      <c r="NID26" s="308"/>
      <c r="NIE26" s="308"/>
      <c r="NIF26" s="308"/>
      <c r="NIG26" s="308"/>
      <c r="NIH26" s="308"/>
      <c r="NII26" s="308"/>
      <c r="NIJ26" s="308"/>
      <c r="NIK26" s="308"/>
      <c r="NIL26" s="308"/>
      <c r="NIM26" s="308"/>
      <c r="NIN26" s="308"/>
      <c r="NIO26" s="308"/>
      <c r="NIP26" s="308"/>
      <c r="NIQ26" s="308"/>
      <c r="NIR26" s="308"/>
      <c r="NIS26" s="308"/>
      <c r="NIT26" s="308"/>
      <c r="NIU26" s="308"/>
      <c r="NIV26" s="308"/>
      <c r="NIW26" s="308"/>
      <c r="NIX26" s="308"/>
      <c r="NIY26" s="308"/>
      <c r="NIZ26" s="308"/>
      <c r="NJA26" s="308"/>
      <c r="NJB26" s="308"/>
      <c r="NJC26" s="308"/>
      <c r="NJD26" s="308"/>
      <c r="NJE26" s="308"/>
      <c r="NJF26" s="308"/>
      <c r="NJG26" s="308"/>
      <c r="NJH26" s="308"/>
      <c r="NJI26" s="308"/>
      <c r="NJJ26" s="308"/>
      <c r="NJK26" s="308"/>
      <c r="NJL26" s="308"/>
      <c r="NJM26" s="308"/>
      <c r="NJN26" s="308"/>
      <c r="NJO26" s="308"/>
      <c r="NJP26" s="308"/>
      <c r="NJQ26" s="308"/>
      <c r="NJR26" s="308"/>
      <c r="NJS26" s="308"/>
      <c r="NJT26" s="308"/>
      <c r="NJU26" s="308"/>
      <c r="NJV26" s="308"/>
      <c r="NJW26" s="308"/>
      <c r="NJX26" s="308"/>
      <c r="NJY26" s="308"/>
      <c r="NJZ26" s="308"/>
      <c r="NKA26" s="308"/>
      <c r="NKB26" s="308"/>
      <c r="NKC26" s="308"/>
      <c r="NKD26" s="308"/>
      <c r="NKE26" s="308"/>
      <c r="NKF26" s="308"/>
      <c r="NKG26" s="308"/>
      <c r="NKH26" s="308"/>
      <c r="NKI26" s="308"/>
      <c r="NKJ26" s="308"/>
      <c r="NKK26" s="308"/>
      <c r="NKL26" s="308"/>
      <c r="NKM26" s="308"/>
      <c r="NKN26" s="308"/>
      <c r="NKO26" s="308"/>
      <c r="NKP26" s="308"/>
      <c r="NKQ26" s="308"/>
      <c r="NKR26" s="308"/>
      <c r="NKS26" s="308"/>
      <c r="NKT26" s="308"/>
      <c r="NKU26" s="308"/>
      <c r="NKV26" s="308"/>
      <c r="NKW26" s="308"/>
      <c r="NKX26" s="308"/>
      <c r="NKY26" s="308"/>
      <c r="NKZ26" s="308"/>
      <c r="NLA26" s="308"/>
      <c r="NLB26" s="308"/>
      <c r="NLC26" s="308"/>
      <c r="NLD26" s="308"/>
      <c r="NLE26" s="308"/>
      <c r="NLF26" s="308"/>
      <c r="NLG26" s="308"/>
      <c r="NLH26" s="308"/>
      <c r="NLI26" s="308"/>
      <c r="NLJ26" s="308"/>
      <c r="NLK26" s="308"/>
      <c r="NLL26" s="308"/>
      <c r="NLM26" s="308"/>
      <c r="NLN26" s="308"/>
      <c r="NLO26" s="308"/>
      <c r="NLP26" s="308"/>
      <c r="NLQ26" s="308"/>
      <c r="NLR26" s="308"/>
      <c r="NLS26" s="308"/>
      <c r="NLT26" s="308"/>
      <c r="NLU26" s="308"/>
      <c r="NLV26" s="308"/>
      <c r="NLW26" s="308"/>
      <c r="NLX26" s="308"/>
      <c r="NLY26" s="308"/>
      <c r="NLZ26" s="308"/>
      <c r="NMA26" s="308"/>
      <c r="NMB26" s="308"/>
      <c r="NMC26" s="308"/>
      <c r="NMD26" s="308"/>
      <c r="NME26" s="308"/>
      <c r="NMF26" s="308"/>
      <c r="NMG26" s="308"/>
      <c r="NMH26" s="308"/>
      <c r="NMI26" s="308"/>
      <c r="NMJ26" s="308"/>
      <c r="NMK26" s="308"/>
      <c r="NML26" s="308"/>
      <c r="NMM26" s="308"/>
      <c r="NMN26" s="308"/>
      <c r="NMO26" s="308"/>
      <c r="NMP26" s="308"/>
      <c r="NMQ26" s="308"/>
      <c r="NMR26" s="308"/>
      <c r="NMS26" s="308"/>
      <c r="NMT26" s="308"/>
      <c r="NMU26" s="308"/>
      <c r="NMV26" s="308"/>
      <c r="NMW26" s="308"/>
      <c r="NMX26" s="308"/>
      <c r="NMY26" s="308"/>
      <c r="NMZ26" s="308"/>
      <c r="NNA26" s="308"/>
      <c r="NNB26" s="308"/>
      <c r="NNC26" s="308"/>
      <c r="NND26" s="308"/>
      <c r="NNE26" s="308"/>
      <c r="NNF26" s="308"/>
      <c r="NNG26" s="308"/>
      <c r="NNH26" s="308"/>
      <c r="NNI26" s="308"/>
      <c r="NNJ26" s="308"/>
      <c r="NNK26" s="308"/>
      <c r="NNL26" s="308"/>
      <c r="NNM26" s="308"/>
      <c r="NNN26" s="308"/>
      <c r="NNO26" s="308"/>
      <c r="NNP26" s="308"/>
      <c r="NNQ26" s="308"/>
      <c r="NNR26" s="308"/>
      <c r="NNS26" s="308"/>
      <c r="NNT26" s="308"/>
      <c r="NNU26" s="308"/>
      <c r="NNV26" s="308"/>
      <c r="NNW26" s="308"/>
      <c r="NNX26" s="308"/>
      <c r="NNY26" s="308"/>
      <c r="NNZ26" s="308"/>
      <c r="NOA26" s="308"/>
      <c r="NOB26" s="308"/>
      <c r="NOC26" s="308"/>
      <c r="NOD26" s="308"/>
      <c r="NOE26" s="308"/>
      <c r="NOF26" s="308"/>
      <c r="NOG26" s="308"/>
      <c r="NOH26" s="308"/>
      <c r="NOI26" s="308"/>
      <c r="NOJ26" s="308"/>
      <c r="NOK26" s="308"/>
      <c r="NOL26" s="308"/>
      <c r="NOM26" s="308"/>
      <c r="NON26" s="308"/>
      <c r="NOO26" s="308"/>
      <c r="NOP26" s="308"/>
      <c r="NOQ26" s="308"/>
      <c r="NOR26" s="308"/>
      <c r="NOS26" s="308"/>
      <c r="NOT26" s="308"/>
      <c r="NOU26" s="308"/>
      <c r="NOV26" s="308"/>
      <c r="NOW26" s="308"/>
      <c r="NOX26" s="308"/>
      <c r="NOY26" s="308"/>
      <c r="NOZ26" s="308"/>
      <c r="NPA26" s="308"/>
      <c r="NPB26" s="308"/>
      <c r="NPC26" s="308"/>
      <c r="NPD26" s="308"/>
      <c r="NPE26" s="308"/>
      <c r="NPF26" s="308"/>
      <c r="NPG26" s="308"/>
      <c r="NPH26" s="308"/>
      <c r="NPI26" s="308"/>
      <c r="NPJ26" s="308"/>
      <c r="NPK26" s="308"/>
      <c r="NPL26" s="308"/>
      <c r="NPM26" s="308"/>
      <c r="NPN26" s="308"/>
      <c r="NPO26" s="308"/>
      <c r="NPP26" s="308"/>
      <c r="NPQ26" s="308"/>
      <c r="NPR26" s="308"/>
      <c r="NPS26" s="308"/>
      <c r="NPT26" s="308"/>
      <c r="NPU26" s="308"/>
      <c r="NPV26" s="308"/>
      <c r="NPW26" s="308"/>
      <c r="NPX26" s="308"/>
      <c r="NPY26" s="308"/>
      <c r="NPZ26" s="308"/>
      <c r="NQA26" s="308"/>
      <c r="NQB26" s="308"/>
      <c r="NQC26" s="308"/>
      <c r="NQD26" s="308"/>
      <c r="NQE26" s="308"/>
      <c r="NQF26" s="308"/>
      <c r="NQG26" s="308"/>
      <c r="NQH26" s="308"/>
      <c r="NQI26" s="308"/>
      <c r="NQJ26" s="308"/>
      <c r="NQK26" s="308"/>
      <c r="NQL26" s="308"/>
      <c r="NQM26" s="308"/>
      <c r="NQN26" s="308"/>
      <c r="NQO26" s="308"/>
      <c r="NQP26" s="308"/>
      <c r="NQQ26" s="308"/>
      <c r="NQR26" s="308"/>
      <c r="NQS26" s="308"/>
      <c r="NQT26" s="308"/>
      <c r="NQU26" s="308"/>
      <c r="NQV26" s="308"/>
      <c r="NQW26" s="308"/>
      <c r="NQX26" s="308"/>
      <c r="NQY26" s="308"/>
      <c r="NQZ26" s="308"/>
      <c r="NRA26" s="308"/>
      <c r="NRB26" s="308"/>
      <c r="NRC26" s="308"/>
      <c r="NRD26" s="308"/>
      <c r="NRE26" s="308"/>
      <c r="NRF26" s="308"/>
      <c r="NRG26" s="308"/>
      <c r="NRH26" s="308"/>
      <c r="NRI26" s="308"/>
      <c r="NRJ26" s="308"/>
      <c r="NRK26" s="308"/>
      <c r="NRL26" s="308"/>
      <c r="NRM26" s="308"/>
      <c r="NRN26" s="308"/>
      <c r="NRO26" s="308"/>
      <c r="NRP26" s="308"/>
      <c r="NRQ26" s="308"/>
      <c r="NRR26" s="308"/>
      <c r="NRS26" s="308"/>
      <c r="NRT26" s="308"/>
      <c r="NRU26" s="308"/>
      <c r="NRV26" s="308"/>
      <c r="NRW26" s="308"/>
      <c r="NRX26" s="308"/>
      <c r="NRY26" s="308"/>
      <c r="NRZ26" s="308"/>
      <c r="NSA26" s="308"/>
      <c r="NSB26" s="308"/>
      <c r="NSC26" s="308"/>
      <c r="NSD26" s="308"/>
      <c r="NSE26" s="308"/>
      <c r="NSF26" s="308"/>
      <c r="NSG26" s="308"/>
      <c r="NSH26" s="308"/>
      <c r="NSI26" s="308"/>
      <c r="NSJ26" s="308"/>
      <c r="NSK26" s="308"/>
      <c r="NSL26" s="308"/>
      <c r="NSM26" s="308"/>
      <c r="NSN26" s="308"/>
      <c r="NSO26" s="308"/>
      <c r="NSP26" s="308"/>
      <c r="NSQ26" s="308"/>
      <c r="NSR26" s="308"/>
      <c r="NSS26" s="308"/>
      <c r="NST26" s="308"/>
      <c r="NSU26" s="308"/>
      <c r="NSV26" s="308"/>
      <c r="NSW26" s="308"/>
      <c r="NSX26" s="308"/>
      <c r="NSY26" s="308"/>
      <c r="NSZ26" s="308"/>
      <c r="NTA26" s="308"/>
      <c r="NTB26" s="308"/>
      <c r="NTC26" s="308"/>
      <c r="NTD26" s="308"/>
      <c r="NTE26" s="308"/>
      <c r="NTF26" s="308"/>
      <c r="NTG26" s="308"/>
      <c r="NTH26" s="308"/>
      <c r="NTI26" s="308"/>
      <c r="NTJ26" s="308"/>
      <c r="NTK26" s="308"/>
      <c r="NTL26" s="308"/>
      <c r="NTM26" s="308"/>
      <c r="NTN26" s="308"/>
      <c r="NTO26" s="308"/>
      <c r="NTP26" s="308"/>
      <c r="NTQ26" s="308"/>
      <c r="NTR26" s="308"/>
      <c r="NTS26" s="308"/>
      <c r="NTT26" s="308"/>
      <c r="NTU26" s="308"/>
      <c r="NTV26" s="308"/>
      <c r="NTW26" s="308"/>
      <c r="NTX26" s="308"/>
      <c r="NTY26" s="308"/>
      <c r="NTZ26" s="308"/>
      <c r="NUA26" s="308"/>
      <c r="NUB26" s="308"/>
      <c r="NUC26" s="308"/>
      <c r="NUD26" s="308"/>
      <c r="NUE26" s="308"/>
      <c r="NUF26" s="308"/>
      <c r="NUG26" s="308"/>
      <c r="NUH26" s="308"/>
      <c r="NUI26" s="308"/>
      <c r="NUJ26" s="308"/>
      <c r="NUK26" s="308"/>
      <c r="NUL26" s="308"/>
      <c r="NUM26" s="308"/>
      <c r="NUN26" s="308"/>
      <c r="NUO26" s="308"/>
      <c r="NUP26" s="308"/>
      <c r="NUQ26" s="308"/>
      <c r="NUR26" s="308"/>
      <c r="NUS26" s="308"/>
      <c r="NUT26" s="308"/>
      <c r="NUU26" s="308"/>
      <c r="NUV26" s="308"/>
      <c r="NUW26" s="308"/>
      <c r="NUX26" s="308"/>
      <c r="NUY26" s="308"/>
      <c r="NUZ26" s="308"/>
      <c r="NVA26" s="308"/>
      <c r="NVB26" s="308"/>
      <c r="NVC26" s="308"/>
      <c r="NVD26" s="308"/>
      <c r="NVE26" s="308"/>
      <c r="NVF26" s="308"/>
      <c r="NVG26" s="308"/>
      <c r="NVH26" s="308"/>
      <c r="NVI26" s="308"/>
      <c r="NVJ26" s="308"/>
      <c r="NVK26" s="308"/>
      <c r="NVL26" s="308"/>
      <c r="NVM26" s="308"/>
      <c r="NVN26" s="308"/>
      <c r="NVO26" s="308"/>
      <c r="NVP26" s="308"/>
      <c r="NVQ26" s="308"/>
      <c r="NVR26" s="308"/>
      <c r="NVS26" s="308"/>
      <c r="NVT26" s="308"/>
      <c r="NVU26" s="308"/>
      <c r="NVV26" s="308"/>
      <c r="NVW26" s="308"/>
      <c r="NVX26" s="308"/>
      <c r="NVY26" s="308"/>
      <c r="NVZ26" s="308"/>
      <c r="NWA26" s="308"/>
      <c r="NWB26" s="308"/>
      <c r="NWC26" s="308"/>
      <c r="NWD26" s="308"/>
      <c r="NWE26" s="308"/>
      <c r="NWF26" s="308"/>
      <c r="NWG26" s="308"/>
      <c r="NWH26" s="308"/>
      <c r="NWI26" s="308"/>
      <c r="NWJ26" s="308"/>
      <c r="NWK26" s="308"/>
      <c r="NWL26" s="308"/>
      <c r="NWM26" s="308"/>
      <c r="NWN26" s="308"/>
      <c r="NWO26" s="308"/>
      <c r="NWP26" s="308"/>
      <c r="NWQ26" s="308"/>
      <c r="NWR26" s="308"/>
      <c r="NWS26" s="308"/>
      <c r="NWT26" s="308"/>
      <c r="NWU26" s="308"/>
      <c r="NWV26" s="308"/>
      <c r="NWW26" s="308"/>
      <c r="NWX26" s="308"/>
      <c r="NWY26" s="308"/>
      <c r="NWZ26" s="308"/>
      <c r="NXA26" s="308"/>
      <c r="NXB26" s="308"/>
      <c r="NXC26" s="308"/>
      <c r="NXD26" s="308"/>
      <c r="NXE26" s="308"/>
      <c r="NXF26" s="308"/>
      <c r="NXG26" s="308"/>
      <c r="NXH26" s="308"/>
      <c r="NXI26" s="308"/>
      <c r="NXJ26" s="308"/>
      <c r="NXK26" s="308"/>
      <c r="NXL26" s="308"/>
      <c r="NXM26" s="308"/>
      <c r="NXN26" s="308"/>
      <c r="NXO26" s="308"/>
      <c r="NXP26" s="308"/>
      <c r="NXQ26" s="308"/>
      <c r="NXR26" s="308"/>
      <c r="NXS26" s="308"/>
      <c r="NXT26" s="308"/>
      <c r="NXU26" s="308"/>
      <c r="NXV26" s="308"/>
      <c r="NXW26" s="308"/>
      <c r="NXX26" s="308"/>
      <c r="NXY26" s="308"/>
      <c r="NXZ26" s="308"/>
      <c r="NYA26" s="308"/>
      <c r="NYB26" s="308"/>
      <c r="NYC26" s="308"/>
      <c r="NYD26" s="308"/>
      <c r="NYE26" s="308"/>
      <c r="NYF26" s="308"/>
      <c r="NYG26" s="308"/>
      <c r="NYH26" s="308"/>
      <c r="NYI26" s="308"/>
      <c r="NYJ26" s="308"/>
      <c r="NYK26" s="308"/>
      <c r="NYL26" s="308"/>
      <c r="NYM26" s="308"/>
      <c r="NYN26" s="308"/>
      <c r="NYO26" s="308"/>
      <c r="NYP26" s="308"/>
      <c r="NYQ26" s="308"/>
      <c r="NYR26" s="308"/>
      <c r="NYS26" s="308"/>
      <c r="NYT26" s="308"/>
      <c r="NYU26" s="308"/>
      <c r="NYV26" s="308"/>
      <c r="NYW26" s="308"/>
      <c r="NYX26" s="308"/>
      <c r="NYY26" s="308"/>
      <c r="NYZ26" s="308"/>
      <c r="NZA26" s="308"/>
      <c r="NZB26" s="308"/>
      <c r="NZC26" s="308"/>
      <c r="NZD26" s="308"/>
      <c r="NZE26" s="308"/>
      <c r="NZF26" s="308"/>
      <c r="NZG26" s="308"/>
      <c r="NZH26" s="308"/>
      <c r="NZI26" s="308"/>
      <c r="NZJ26" s="308"/>
      <c r="NZK26" s="308"/>
      <c r="NZL26" s="308"/>
      <c r="NZM26" s="308"/>
      <c r="NZN26" s="308"/>
      <c r="NZO26" s="308"/>
      <c r="NZP26" s="308"/>
      <c r="NZQ26" s="308"/>
      <c r="NZR26" s="308"/>
      <c r="NZS26" s="308"/>
      <c r="NZT26" s="308"/>
      <c r="NZU26" s="308"/>
      <c r="NZV26" s="308"/>
      <c r="NZW26" s="308"/>
      <c r="NZX26" s="308"/>
      <c r="NZY26" s="308"/>
      <c r="NZZ26" s="308"/>
      <c r="OAA26" s="308"/>
      <c r="OAB26" s="308"/>
      <c r="OAC26" s="308"/>
      <c r="OAD26" s="308"/>
      <c r="OAE26" s="308"/>
      <c r="OAF26" s="308"/>
      <c r="OAG26" s="308"/>
      <c r="OAH26" s="308"/>
      <c r="OAI26" s="308"/>
      <c r="OAJ26" s="308"/>
      <c r="OAK26" s="308"/>
      <c r="OAL26" s="308"/>
      <c r="OAM26" s="308"/>
      <c r="OAN26" s="308"/>
      <c r="OAO26" s="308"/>
      <c r="OAP26" s="308"/>
      <c r="OAQ26" s="308"/>
      <c r="OAR26" s="308"/>
      <c r="OAS26" s="308"/>
      <c r="OAT26" s="308"/>
      <c r="OAU26" s="308"/>
      <c r="OAV26" s="308"/>
      <c r="OAW26" s="308"/>
      <c r="OAX26" s="308"/>
      <c r="OAY26" s="308"/>
      <c r="OAZ26" s="308"/>
      <c r="OBA26" s="308"/>
      <c r="OBB26" s="308"/>
      <c r="OBC26" s="308"/>
      <c r="OBD26" s="308"/>
      <c r="OBE26" s="308"/>
      <c r="OBF26" s="308"/>
      <c r="OBG26" s="308"/>
      <c r="OBH26" s="308"/>
      <c r="OBI26" s="308"/>
      <c r="OBJ26" s="308"/>
      <c r="OBK26" s="308"/>
      <c r="OBL26" s="308"/>
      <c r="OBM26" s="308"/>
      <c r="OBN26" s="308"/>
      <c r="OBO26" s="308"/>
      <c r="OBP26" s="308"/>
      <c r="OBQ26" s="308"/>
      <c r="OBR26" s="308"/>
      <c r="OBS26" s="308"/>
      <c r="OBT26" s="308"/>
      <c r="OBU26" s="308"/>
      <c r="OBV26" s="308"/>
      <c r="OBW26" s="308"/>
      <c r="OBX26" s="308"/>
      <c r="OBY26" s="308"/>
      <c r="OBZ26" s="308"/>
      <c r="OCA26" s="308"/>
      <c r="OCB26" s="308"/>
      <c r="OCC26" s="308"/>
      <c r="OCD26" s="308"/>
      <c r="OCE26" s="308"/>
      <c r="OCF26" s="308"/>
      <c r="OCG26" s="308"/>
      <c r="OCH26" s="308"/>
      <c r="OCI26" s="308"/>
      <c r="OCJ26" s="308"/>
      <c r="OCK26" s="308"/>
      <c r="OCL26" s="308"/>
      <c r="OCM26" s="308"/>
      <c r="OCN26" s="308"/>
      <c r="OCO26" s="308"/>
      <c r="OCP26" s="308"/>
      <c r="OCQ26" s="308"/>
      <c r="OCR26" s="308"/>
      <c r="OCS26" s="308"/>
      <c r="OCT26" s="308"/>
      <c r="OCU26" s="308"/>
      <c r="OCV26" s="308"/>
      <c r="OCW26" s="308"/>
      <c r="OCX26" s="308"/>
      <c r="OCY26" s="308"/>
      <c r="OCZ26" s="308"/>
      <c r="ODA26" s="308"/>
      <c r="ODB26" s="308"/>
      <c r="ODC26" s="308"/>
      <c r="ODD26" s="308"/>
      <c r="ODE26" s="308"/>
      <c r="ODF26" s="308"/>
      <c r="ODG26" s="308"/>
      <c r="ODH26" s="308"/>
      <c r="ODI26" s="308"/>
      <c r="ODJ26" s="308"/>
      <c r="ODK26" s="308"/>
      <c r="ODL26" s="308"/>
      <c r="ODM26" s="308"/>
      <c r="ODN26" s="308"/>
      <c r="ODO26" s="308"/>
      <c r="ODP26" s="308"/>
      <c r="ODQ26" s="308"/>
      <c r="ODR26" s="308"/>
      <c r="ODS26" s="308"/>
      <c r="ODT26" s="308"/>
      <c r="ODU26" s="308"/>
      <c r="ODV26" s="308"/>
      <c r="ODW26" s="308"/>
      <c r="ODX26" s="308"/>
      <c r="ODY26" s="308"/>
      <c r="ODZ26" s="308"/>
      <c r="OEA26" s="308"/>
      <c r="OEB26" s="308"/>
      <c r="OEC26" s="308"/>
      <c r="OED26" s="308"/>
      <c r="OEE26" s="308"/>
      <c r="OEF26" s="308"/>
      <c r="OEG26" s="308"/>
      <c r="OEH26" s="308"/>
      <c r="OEI26" s="308"/>
      <c r="OEJ26" s="308"/>
      <c r="OEK26" s="308"/>
      <c r="OEL26" s="308"/>
      <c r="OEM26" s="308"/>
      <c r="OEN26" s="308"/>
      <c r="OEO26" s="308"/>
      <c r="OEP26" s="308"/>
      <c r="OEQ26" s="308"/>
      <c r="OER26" s="308"/>
      <c r="OES26" s="308"/>
      <c r="OET26" s="308"/>
      <c r="OEU26" s="308"/>
      <c r="OEV26" s="308"/>
      <c r="OEW26" s="308"/>
      <c r="OEX26" s="308"/>
      <c r="OEY26" s="308"/>
      <c r="OEZ26" s="308"/>
      <c r="OFA26" s="308"/>
      <c r="OFB26" s="308"/>
      <c r="OFC26" s="308"/>
      <c r="OFD26" s="308"/>
      <c r="OFE26" s="308"/>
      <c r="OFF26" s="308"/>
      <c r="OFG26" s="308"/>
      <c r="OFH26" s="308"/>
      <c r="OFI26" s="308"/>
      <c r="OFJ26" s="308"/>
      <c r="OFK26" s="308"/>
      <c r="OFL26" s="308"/>
      <c r="OFM26" s="308"/>
      <c r="OFN26" s="308"/>
      <c r="OFO26" s="308"/>
      <c r="OFP26" s="308"/>
      <c r="OFQ26" s="308"/>
      <c r="OFR26" s="308"/>
      <c r="OFS26" s="308"/>
      <c r="OFT26" s="308"/>
      <c r="OFU26" s="308"/>
      <c r="OFV26" s="308"/>
      <c r="OFW26" s="308"/>
      <c r="OFX26" s="308"/>
      <c r="OFY26" s="308"/>
      <c r="OFZ26" s="308"/>
      <c r="OGA26" s="308"/>
      <c r="OGB26" s="308"/>
      <c r="OGC26" s="308"/>
      <c r="OGD26" s="308"/>
      <c r="OGE26" s="308"/>
      <c r="OGF26" s="308"/>
      <c r="OGG26" s="308"/>
      <c r="OGH26" s="308"/>
      <c r="OGI26" s="308"/>
      <c r="OGJ26" s="308"/>
      <c r="OGK26" s="308"/>
      <c r="OGL26" s="308"/>
      <c r="OGM26" s="308"/>
      <c r="OGN26" s="308"/>
      <c r="OGO26" s="308"/>
      <c r="OGP26" s="308"/>
      <c r="OGQ26" s="308"/>
      <c r="OGR26" s="308"/>
      <c r="OGS26" s="308"/>
      <c r="OGT26" s="308"/>
      <c r="OGU26" s="308"/>
      <c r="OGV26" s="308"/>
      <c r="OGW26" s="308"/>
      <c r="OGX26" s="308"/>
      <c r="OGY26" s="308"/>
      <c r="OGZ26" s="308"/>
      <c r="OHA26" s="308"/>
      <c r="OHB26" s="308"/>
      <c r="OHC26" s="308"/>
      <c r="OHD26" s="308"/>
      <c r="OHE26" s="308"/>
      <c r="OHF26" s="308"/>
      <c r="OHG26" s="308"/>
      <c r="OHH26" s="308"/>
      <c r="OHI26" s="308"/>
      <c r="OHJ26" s="308"/>
      <c r="OHK26" s="308"/>
      <c r="OHL26" s="308"/>
      <c r="OHM26" s="308"/>
      <c r="OHN26" s="308"/>
      <c r="OHO26" s="308"/>
      <c r="OHP26" s="308"/>
      <c r="OHQ26" s="308"/>
      <c r="OHR26" s="308"/>
      <c r="OHS26" s="308"/>
      <c r="OHT26" s="308"/>
      <c r="OHU26" s="308"/>
      <c r="OHV26" s="308"/>
      <c r="OHW26" s="308"/>
      <c r="OHX26" s="308"/>
      <c r="OHY26" s="308"/>
      <c r="OHZ26" s="308"/>
      <c r="OIA26" s="308"/>
      <c r="OIB26" s="308"/>
      <c r="OIC26" s="308"/>
      <c r="OID26" s="308"/>
      <c r="OIE26" s="308"/>
      <c r="OIF26" s="308"/>
      <c r="OIG26" s="308"/>
      <c r="OIH26" s="308"/>
      <c r="OII26" s="308"/>
      <c r="OIJ26" s="308"/>
      <c r="OIK26" s="308"/>
      <c r="OIL26" s="308"/>
      <c r="OIM26" s="308"/>
      <c r="OIN26" s="308"/>
      <c r="OIO26" s="308"/>
      <c r="OIP26" s="308"/>
      <c r="OIQ26" s="308"/>
      <c r="OIR26" s="308"/>
      <c r="OIS26" s="308"/>
      <c r="OIT26" s="308"/>
      <c r="OIU26" s="308"/>
      <c r="OIV26" s="308"/>
      <c r="OIW26" s="308"/>
      <c r="OIX26" s="308"/>
      <c r="OIY26" s="308"/>
      <c r="OIZ26" s="308"/>
      <c r="OJA26" s="308"/>
      <c r="OJB26" s="308"/>
      <c r="OJC26" s="308"/>
      <c r="OJD26" s="308"/>
      <c r="OJE26" s="308"/>
      <c r="OJF26" s="308"/>
      <c r="OJG26" s="308"/>
      <c r="OJH26" s="308"/>
      <c r="OJI26" s="308"/>
      <c r="OJJ26" s="308"/>
      <c r="OJK26" s="308"/>
      <c r="OJL26" s="308"/>
      <c r="OJM26" s="308"/>
      <c r="OJN26" s="308"/>
      <c r="OJO26" s="308"/>
      <c r="OJP26" s="308"/>
      <c r="OJQ26" s="308"/>
      <c r="OJR26" s="308"/>
      <c r="OJS26" s="308"/>
      <c r="OJT26" s="308"/>
      <c r="OJU26" s="308"/>
      <c r="OJV26" s="308"/>
      <c r="OJW26" s="308"/>
      <c r="OJX26" s="308"/>
      <c r="OJY26" s="308"/>
      <c r="OJZ26" s="308"/>
      <c r="OKA26" s="308"/>
      <c r="OKB26" s="308"/>
      <c r="OKC26" s="308"/>
      <c r="OKD26" s="308"/>
      <c r="OKE26" s="308"/>
      <c r="OKF26" s="308"/>
      <c r="OKG26" s="308"/>
      <c r="OKH26" s="308"/>
      <c r="OKI26" s="308"/>
      <c r="OKJ26" s="308"/>
      <c r="OKK26" s="308"/>
      <c r="OKL26" s="308"/>
      <c r="OKM26" s="308"/>
      <c r="OKN26" s="308"/>
      <c r="OKO26" s="308"/>
      <c r="OKP26" s="308"/>
      <c r="OKQ26" s="308"/>
      <c r="OKR26" s="308"/>
      <c r="OKS26" s="308"/>
      <c r="OKT26" s="308"/>
      <c r="OKU26" s="308"/>
      <c r="OKV26" s="308"/>
      <c r="OKW26" s="308"/>
      <c r="OKX26" s="308"/>
      <c r="OKY26" s="308"/>
      <c r="OKZ26" s="308"/>
      <c r="OLA26" s="308"/>
      <c r="OLB26" s="308"/>
      <c r="OLC26" s="308"/>
      <c r="OLD26" s="308"/>
      <c r="OLE26" s="308"/>
      <c r="OLF26" s="308"/>
      <c r="OLG26" s="308"/>
      <c r="OLH26" s="308"/>
      <c r="OLI26" s="308"/>
      <c r="OLJ26" s="308"/>
      <c r="OLK26" s="308"/>
      <c r="OLL26" s="308"/>
      <c r="OLM26" s="308"/>
      <c r="OLN26" s="308"/>
      <c r="OLO26" s="308"/>
      <c r="OLP26" s="308"/>
      <c r="OLQ26" s="308"/>
      <c r="OLR26" s="308"/>
      <c r="OLS26" s="308"/>
      <c r="OLT26" s="308"/>
      <c r="OLU26" s="308"/>
      <c r="OLV26" s="308"/>
      <c r="OLW26" s="308"/>
      <c r="OLX26" s="308"/>
      <c r="OLY26" s="308"/>
      <c r="OLZ26" s="308"/>
      <c r="OMA26" s="308"/>
      <c r="OMB26" s="308"/>
      <c r="OMC26" s="308"/>
      <c r="OMD26" s="308"/>
      <c r="OME26" s="308"/>
      <c r="OMF26" s="308"/>
      <c r="OMG26" s="308"/>
      <c r="OMH26" s="308"/>
      <c r="OMI26" s="308"/>
      <c r="OMJ26" s="308"/>
      <c r="OMK26" s="308"/>
      <c r="OML26" s="308"/>
      <c r="OMM26" s="308"/>
      <c r="OMN26" s="308"/>
      <c r="OMO26" s="308"/>
      <c r="OMP26" s="308"/>
      <c r="OMQ26" s="308"/>
      <c r="OMR26" s="308"/>
      <c r="OMS26" s="308"/>
      <c r="OMT26" s="308"/>
      <c r="OMU26" s="308"/>
      <c r="OMV26" s="308"/>
      <c r="OMW26" s="308"/>
      <c r="OMX26" s="308"/>
      <c r="OMY26" s="308"/>
      <c r="OMZ26" s="308"/>
      <c r="ONA26" s="308"/>
      <c r="ONB26" s="308"/>
      <c r="ONC26" s="308"/>
      <c r="OND26" s="308"/>
      <c r="ONE26" s="308"/>
      <c r="ONF26" s="308"/>
      <c r="ONG26" s="308"/>
      <c r="ONH26" s="308"/>
      <c r="ONI26" s="308"/>
      <c r="ONJ26" s="308"/>
      <c r="ONK26" s="308"/>
      <c r="ONL26" s="308"/>
      <c r="ONM26" s="308"/>
      <c r="ONN26" s="308"/>
      <c r="ONO26" s="308"/>
      <c r="ONP26" s="308"/>
      <c r="ONQ26" s="308"/>
      <c r="ONR26" s="308"/>
      <c r="ONS26" s="308"/>
      <c r="ONT26" s="308"/>
      <c r="ONU26" s="308"/>
      <c r="ONV26" s="308"/>
      <c r="ONW26" s="308"/>
      <c r="ONX26" s="308"/>
      <c r="ONY26" s="308"/>
      <c r="ONZ26" s="308"/>
      <c r="OOA26" s="308"/>
      <c r="OOB26" s="308"/>
      <c r="OOC26" s="308"/>
      <c r="OOD26" s="308"/>
      <c r="OOE26" s="308"/>
      <c r="OOF26" s="308"/>
      <c r="OOG26" s="308"/>
      <c r="OOH26" s="308"/>
      <c r="OOI26" s="308"/>
      <c r="OOJ26" s="308"/>
      <c r="OOK26" s="308"/>
      <c r="OOL26" s="308"/>
      <c r="OOM26" s="308"/>
      <c r="OON26" s="308"/>
      <c r="OOO26" s="308"/>
      <c r="OOP26" s="308"/>
      <c r="OOQ26" s="308"/>
      <c r="OOR26" s="308"/>
      <c r="OOS26" s="308"/>
      <c r="OOT26" s="308"/>
      <c r="OOU26" s="308"/>
      <c r="OOV26" s="308"/>
      <c r="OOW26" s="308"/>
      <c r="OOX26" s="308"/>
      <c r="OOY26" s="308"/>
      <c r="OOZ26" s="308"/>
      <c r="OPA26" s="308"/>
      <c r="OPB26" s="308"/>
      <c r="OPC26" s="308"/>
      <c r="OPD26" s="308"/>
      <c r="OPE26" s="308"/>
      <c r="OPF26" s="308"/>
      <c r="OPG26" s="308"/>
      <c r="OPH26" s="308"/>
      <c r="OPI26" s="308"/>
      <c r="OPJ26" s="308"/>
      <c r="OPK26" s="308"/>
      <c r="OPL26" s="308"/>
      <c r="OPM26" s="308"/>
      <c r="OPN26" s="308"/>
      <c r="OPO26" s="308"/>
      <c r="OPP26" s="308"/>
      <c r="OPQ26" s="308"/>
      <c r="OPR26" s="308"/>
      <c r="OPS26" s="308"/>
      <c r="OPT26" s="308"/>
      <c r="OPU26" s="308"/>
      <c r="OPV26" s="308"/>
      <c r="OPW26" s="308"/>
      <c r="OPX26" s="308"/>
      <c r="OPY26" s="308"/>
      <c r="OPZ26" s="308"/>
      <c r="OQA26" s="308"/>
      <c r="OQB26" s="308"/>
      <c r="OQC26" s="308"/>
      <c r="OQD26" s="308"/>
      <c r="OQE26" s="308"/>
      <c r="OQF26" s="308"/>
      <c r="OQG26" s="308"/>
      <c r="OQH26" s="308"/>
      <c r="OQI26" s="308"/>
      <c r="OQJ26" s="308"/>
      <c r="OQK26" s="308"/>
      <c r="OQL26" s="308"/>
      <c r="OQM26" s="308"/>
      <c r="OQN26" s="308"/>
      <c r="OQO26" s="308"/>
      <c r="OQP26" s="308"/>
      <c r="OQQ26" s="308"/>
      <c r="OQR26" s="308"/>
      <c r="OQS26" s="308"/>
      <c r="OQT26" s="308"/>
      <c r="OQU26" s="308"/>
      <c r="OQV26" s="308"/>
      <c r="OQW26" s="308"/>
      <c r="OQX26" s="308"/>
      <c r="OQY26" s="308"/>
      <c r="OQZ26" s="308"/>
      <c r="ORA26" s="308"/>
      <c r="ORB26" s="308"/>
      <c r="ORC26" s="308"/>
      <c r="ORD26" s="308"/>
      <c r="ORE26" s="308"/>
      <c r="ORF26" s="308"/>
      <c r="ORG26" s="308"/>
      <c r="ORH26" s="308"/>
      <c r="ORI26" s="308"/>
      <c r="ORJ26" s="308"/>
      <c r="ORK26" s="308"/>
      <c r="ORL26" s="308"/>
      <c r="ORM26" s="308"/>
      <c r="ORN26" s="308"/>
      <c r="ORO26" s="308"/>
      <c r="ORP26" s="308"/>
      <c r="ORQ26" s="308"/>
      <c r="ORR26" s="308"/>
      <c r="ORS26" s="308"/>
      <c r="ORT26" s="308"/>
      <c r="ORU26" s="308"/>
      <c r="ORV26" s="308"/>
      <c r="ORW26" s="308"/>
      <c r="ORX26" s="308"/>
      <c r="ORY26" s="308"/>
      <c r="ORZ26" s="308"/>
      <c r="OSA26" s="308"/>
      <c r="OSB26" s="308"/>
      <c r="OSC26" s="308"/>
      <c r="OSD26" s="308"/>
      <c r="OSE26" s="308"/>
      <c r="OSF26" s="308"/>
      <c r="OSG26" s="308"/>
      <c r="OSH26" s="308"/>
      <c r="OSI26" s="308"/>
      <c r="OSJ26" s="308"/>
      <c r="OSK26" s="308"/>
      <c r="OSL26" s="308"/>
      <c r="OSM26" s="308"/>
      <c r="OSN26" s="308"/>
      <c r="OSO26" s="308"/>
      <c r="OSP26" s="308"/>
      <c r="OSQ26" s="308"/>
      <c r="OSR26" s="308"/>
      <c r="OSS26" s="308"/>
      <c r="OST26" s="308"/>
      <c r="OSU26" s="308"/>
      <c r="OSV26" s="308"/>
      <c r="OSW26" s="308"/>
      <c r="OSX26" s="308"/>
      <c r="OSY26" s="308"/>
      <c r="OSZ26" s="308"/>
      <c r="OTA26" s="308"/>
      <c r="OTB26" s="308"/>
      <c r="OTC26" s="308"/>
      <c r="OTD26" s="308"/>
      <c r="OTE26" s="308"/>
      <c r="OTF26" s="308"/>
      <c r="OTG26" s="308"/>
      <c r="OTH26" s="308"/>
      <c r="OTI26" s="308"/>
      <c r="OTJ26" s="308"/>
      <c r="OTK26" s="308"/>
      <c r="OTL26" s="308"/>
      <c r="OTM26" s="308"/>
      <c r="OTN26" s="308"/>
      <c r="OTO26" s="308"/>
      <c r="OTP26" s="308"/>
      <c r="OTQ26" s="308"/>
      <c r="OTR26" s="308"/>
      <c r="OTS26" s="308"/>
      <c r="OTT26" s="308"/>
      <c r="OTU26" s="308"/>
      <c r="OTV26" s="308"/>
      <c r="OTW26" s="308"/>
      <c r="OTX26" s="308"/>
      <c r="OTY26" s="308"/>
      <c r="OTZ26" s="308"/>
      <c r="OUA26" s="308"/>
      <c r="OUB26" s="308"/>
      <c r="OUC26" s="308"/>
      <c r="OUD26" s="308"/>
      <c r="OUE26" s="308"/>
      <c r="OUF26" s="308"/>
      <c r="OUG26" s="308"/>
      <c r="OUH26" s="308"/>
      <c r="OUI26" s="308"/>
      <c r="OUJ26" s="308"/>
      <c r="OUK26" s="308"/>
      <c r="OUL26" s="308"/>
      <c r="OUM26" s="308"/>
      <c r="OUN26" s="308"/>
      <c r="OUO26" s="308"/>
      <c r="OUP26" s="308"/>
      <c r="OUQ26" s="308"/>
      <c r="OUR26" s="308"/>
      <c r="OUS26" s="308"/>
      <c r="OUT26" s="308"/>
      <c r="OUU26" s="308"/>
      <c r="OUV26" s="308"/>
      <c r="OUW26" s="308"/>
      <c r="OUX26" s="308"/>
      <c r="OUY26" s="308"/>
      <c r="OUZ26" s="308"/>
      <c r="OVA26" s="308"/>
      <c r="OVB26" s="308"/>
      <c r="OVC26" s="308"/>
      <c r="OVD26" s="308"/>
      <c r="OVE26" s="308"/>
      <c r="OVF26" s="308"/>
      <c r="OVG26" s="308"/>
      <c r="OVH26" s="308"/>
      <c r="OVI26" s="308"/>
      <c r="OVJ26" s="308"/>
      <c r="OVK26" s="308"/>
      <c r="OVL26" s="308"/>
      <c r="OVM26" s="308"/>
      <c r="OVN26" s="308"/>
      <c r="OVO26" s="308"/>
      <c r="OVP26" s="308"/>
      <c r="OVQ26" s="308"/>
      <c r="OVR26" s="308"/>
      <c r="OVS26" s="308"/>
      <c r="OVT26" s="308"/>
      <c r="OVU26" s="308"/>
      <c r="OVV26" s="308"/>
      <c r="OVW26" s="308"/>
      <c r="OVX26" s="308"/>
      <c r="OVY26" s="308"/>
      <c r="OVZ26" s="308"/>
      <c r="OWA26" s="308"/>
      <c r="OWB26" s="308"/>
      <c r="OWC26" s="308"/>
      <c r="OWD26" s="308"/>
      <c r="OWE26" s="308"/>
      <c r="OWF26" s="308"/>
      <c r="OWG26" s="308"/>
      <c r="OWH26" s="308"/>
      <c r="OWI26" s="308"/>
      <c r="OWJ26" s="308"/>
      <c r="OWK26" s="308"/>
      <c r="OWL26" s="308"/>
      <c r="OWM26" s="308"/>
      <c r="OWN26" s="308"/>
      <c r="OWO26" s="308"/>
      <c r="OWP26" s="308"/>
      <c r="OWQ26" s="308"/>
      <c r="OWR26" s="308"/>
      <c r="OWS26" s="308"/>
      <c r="OWT26" s="308"/>
      <c r="OWU26" s="308"/>
      <c r="OWV26" s="308"/>
      <c r="OWW26" s="308"/>
      <c r="OWX26" s="308"/>
      <c r="OWY26" s="308"/>
      <c r="OWZ26" s="308"/>
      <c r="OXA26" s="308"/>
      <c r="OXB26" s="308"/>
      <c r="OXC26" s="308"/>
      <c r="OXD26" s="308"/>
      <c r="OXE26" s="308"/>
      <c r="OXF26" s="308"/>
      <c r="OXG26" s="308"/>
      <c r="OXH26" s="308"/>
      <c r="OXI26" s="308"/>
      <c r="OXJ26" s="308"/>
      <c r="OXK26" s="308"/>
      <c r="OXL26" s="308"/>
      <c r="OXM26" s="308"/>
      <c r="OXN26" s="308"/>
      <c r="OXO26" s="308"/>
      <c r="OXP26" s="308"/>
      <c r="OXQ26" s="308"/>
      <c r="OXR26" s="308"/>
      <c r="OXS26" s="308"/>
      <c r="OXT26" s="308"/>
      <c r="OXU26" s="308"/>
      <c r="OXV26" s="308"/>
      <c r="OXW26" s="308"/>
      <c r="OXX26" s="308"/>
      <c r="OXY26" s="308"/>
      <c r="OXZ26" s="308"/>
      <c r="OYA26" s="308"/>
      <c r="OYB26" s="308"/>
      <c r="OYC26" s="308"/>
      <c r="OYD26" s="308"/>
      <c r="OYE26" s="308"/>
      <c r="OYF26" s="308"/>
      <c r="OYG26" s="308"/>
      <c r="OYH26" s="308"/>
      <c r="OYI26" s="308"/>
      <c r="OYJ26" s="308"/>
      <c r="OYK26" s="308"/>
      <c r="OYL26" s="308"/>
      <c r="OYM26" s="308"/>
      <c r="OYN26" s="308"/>
      <c r="OYO26" s="308"/>
      <c r="OYP26" s="308"/>
      <c r="OYQ26" s="308"/>
      <c r="OYR26" s="308"/>
      <c r="OYS26" s="308"/>
      <c r="OYT26" s="308"/>
      <c r="OYU26" s="308"/>
      <c r="OYV26" s="308"/>
      <c r="OYW26" s="308"/>
      <c r="OYX26" s="308"/>
      <c r="OYY26" s="308"/>
      <c r="OYZ26" s="308"/>
      <c r="OZA26" s="308"/>
      <c r="OZB26" s="308"/>
      <c r="OZC26" s="308"/>
      <c r="OZD26" s="308"/>
      <c r="OZE26" s="308"/>
      <c r="OZF26" s="308"/>
      <c r="OZG26" s="308"/>
      <c r="OZH26" s="308"/>
      <c r="OZI26" s="308"/>
      <c r="OZJ26" s="308"/>
      <c r="OZK26" s="308"/>
      <c r="OZL26" s="308"/>
      <c r="OZM26" s="308"/>
      <c r="OZN26" s="308"/>
      <c r="OZO26" s="308"/>
      <c r="OZP26" s="308"/>
      <c r="OZQ26" s="308"/>
      <c r="OZR26" s="308"/>
      <c r="OZS26" s="308"/>
      <c r="OZT26" s="308"/>
      <c r="OZU26" s="308"/>
      <c r="OZV26" s="308"/>
      <c r="OZW26" s="308"/>
      <c r="OZX26" s="308"/>
      <c r="OZY26" s="308"/>
      <c r="OZZ26" s="308"/>
      <c r="PAA26" s="308"/>
      <c r="PAB26" s="308"/>
      <c r="PAC26" s="308"/>
      <c r="PAD26" s="308"/>
      <c r="PAE26" s="308"/>
      <c r="PAF26" s="308"/>
      <c r="PAG26" s="308"/>
      <c r="PAH26" s="308"/>
      <c r="PAI26" s="308"/>
      <c r="PAJ26" s="308"/>
      <c r="PAK26" s="308"/>
      <c r="PAL26" s="308"/>
      <c r="PAM26" s="308"/>
      <c r="PAN26" s="308"/>
      <c r="PAO26" s="308"/>
      <c r="PAP26" s="308"/>
      <c r="PAQ26" s="308"/>
      <c r="PAR26" s="308"/>
      <c r="PAS26" s="308"/>
      <c r="PAT26" s="308"/>
      <c r="PAU26" s="308"/>
      <c r="PAV26" s="308"/>
      <c r="PAW26" s="308"/>
      <c r="PAX26" s="308"/>
      <c r="PAY26" s="308"/>
      <c r="PAZ26" s="308"/>
      <c r="PBA26" s="308"/>
      <c r="PBB26" s="308"/>
      <c r="PBC26" s="308"/>
      <c r="PBD26" s="308"/>
      <c r="PBE26" s="308"/>
      <c r="PBF26" s="308"/>
      <c r="PBG26" s="308"/>
      <c r="PBH26" s="308"/>
      <c r="PBI26" s="308"/>
      <c r="PBJ26" s="308"/>
      <c r="PBK26" s="308"/>
      <c r="PBL26" s="308"/>
      <c r="PBM26" s="308"/>
      <c r="PBN26" s="308"/>
      <c r="PBO26" s="308"/>
      <c r="PBP26" s="308"/>
      <c r="PBQ26" s="308"/>
      <c r="PBR26" s="308"/>
      <c r="PBS26" s="308"/>
      <c r="PBT26" s="308"/>
      <c r="PBU26" s="308"/>
      <c r="PBV26" s="308"/>
      <c r="PBW26" s="308"/>
      <c r="PBX26" s="308"/>
      <c r="PBY26" s="308"/>
      <c r="PBZ26" s="308"/>
      <c r="PCA26" s="308"/>
      <c r="PCB26" s="308"/>
      <c r="PCC26" s="308"/>
      <c r="PCD26" s="308"/>
      <c r="PCE26" s="308"/>
      <c r="PCF26" s="308"/>
      <c r="PCG26" s="308"/>
      <c r="PCH26" s="308"/>
      <c r="PCI26" s="308"/>
      <c r="PCJ26" s="308"/>
      <c r="PCK26" s="308"/>
      <c r="PCL26" s="308"/>
      <c r="PCM26" s="308"/>
      <c r="PCN26" s="308"/>
      <c r="PCO26" s="308"/>
      <c r="PCP26" s="308"/>
      <c r="PCQ26" s="308"/>
      <c r="PCR26" s="308"/>
      <c r="PCS26" s="308"/>
      <c r="PCT26" s="308"/>
      <c r="PCU26" s="308"/>
      <c r="PCV26" s="308"/>
      <c r="PCW26" s="308"/>
      <c r="PCX26" s="308"/>
      <c r="PCY26" s="308"/>
      <c r="PCZ26" s="308"/>
      <c r="PDA26" s="308"/>
      <c r="PDB26" s="308"/>
      <c r="PDC26" s="308"/>
      <c r="PDD26" s="308"/>
      <c r="PDE26" s="308"/>
      <c r="PDF26" s="308"/>
      <c r="PDG26" s="308"/>
      <c r="PDH26" s="308"/>
      <c r="PDI26" s="308"/>
      <c r="PDJ26" s="308"/>
      <c r="PDK26" s="308"/>
      <c r="PDL26" s="308"/>
      <c r="PDM26" s="308"/>
      <c r="PDN26" s="308"/>
      <c r="PDO26" s="308"/>
      <c r="PDP26" s="308"/>
      <c r="PDQ26" s="308"/>
      <c r="PDR26" s="308"/>
      <c r="PDS26" s="308"/>
      <c r="PDT26" s="308"/>
      <c r="PDU26" s="308"/>
      <c r="PDV26" s="308"/>
      <c r="PDW26" s="308"/>
      <c r="PDX26" s="308"/>
      <c r="PDY26" s="308"/>
      <c r="PDZ26" s="308"/>
      <c r="PEA26" s="308"/>
      <c r="PEB26" s="308"/>
      <c r="PEC26" s="308"/>
      <c r="PED26" s="308"/>
      <c r="PEE26" s="308"/>
      <c r="PEF26" s="308"/>
      <c r="PEG26" s="308"/>
      <c r="PEH26" s="308"/>
      <c r="PEI26" s="308"/>
      <c r="PEJ26" s="308"/>
      <c r="PEK26" s="308"/>
      <c r="PEL26" s="308"/>
      <c r="PEM26" s="308"/>
      <c r="PEN26" s="308"/>
      <c r="PEO26" s="308"/>
      <c r="PEP26" s="308"/>
      <c r="PEQ26" s="308"/>
      <c r="PER26" s="308"/>
      <c r="PES26" s="308"/>
      <c r="PET26" s="308"/>
      <c r="PEU26" s="308"/>
      <c r="PEV26" s="308"/>
      <c r="PEW26" s="308"/>
      <c r="PEX26" s="308"/>
      <c r="PEY26" s="308"/>
      <c r="PEZ26" s="308"/>
      <c r="PFA26" s="308"/>
      <c r="PFB26" s="308"/>
      <c r="PFC26" s="308"/>
      <c r="PFD26" s="308"/>
      <c r="PFE26" s="308"/>
      <c r="PFF26" s="308"/>
      <c r="PFG26" s="308"/>
      <c r="PFH26" s="308"/>
      <c r="PFI26" s="308"/>
      <c r="PFJ26" s="308"/>
      <c r="PFK26" s="308"/>
      <c r="PFL26" s="308"/>
      <c r="PFM26" s="308"/>
      <c r="PFN26" s="308"/>
      <c r="PFO26" s="308"/>
      <c r="PFP26" s="308"/>
      <c r="PFQ26" s="308"/>
      <c r="PFR26" s="308"/>
      <c r="PFS26" s="308"/>
      <c r="PFT26" s="308"/>
      <c r="PFU26" s="308"/>
      <c r="PFV26" s="308"/>
      <c r="PFW26" s="308"/>
      <c r="PFX26" s="308"/>
      <c r="PFY26" s="308"/>
      <c r="PFZ26" s="308"/>
      <c r="PGA26" s="308"/>
      <c r="PGB26" s="308"/>
      <c r="PGC26" s="308"/>
      <c r="PGD26" s="308"/>
      <c r="PGE26" s="308"/>
      <c r="PGF26" s="308"/>
      <c r="PGG26" s="308"/>
      <c r="PGH26" s="308"/>
      <c r="PGI26" s="308"/>
      <c r="PGJ26" s="308"/>
      <c r="PGK26" s="308"/>
      <c r="PGL26" s="308"/>
      <c r="PGM26" s="308"/>
      <c r="PGN26" s="308"/>
      <c r="PGO26" s="308"/>
      <c r="PGP26" s="308"/>
      <c r="PGQ26" s="308"/>
      <c r="PGR26" s="308"/>
      <c r="PGS26" s="308"/>
      <c r="PGT26" s="308"/>
      <c r="PGU26" s="308"/>
      <c r="PGV26" s="308"/>
      <c r="PGW26" s="308"/>
      <c r="PGX26" s="308"/>
      <c r="PGY26" s="308"/>
      <c r="PGZ26" s="308"/>
      <c r="PHA26" s="308"/>
      <c r="PHB26" s="308"/>
      <c r="PHC26" s="308"/>
      <c r="PHD26" s="308"/>
      <c r="PHE26" s="308"/>
      <c r="PHF26" s="308"/>
      <c r="PHG26" s="308"/>
      <c r="PHH26" s="308"/>
      <c r="PHI26" s="308"/>
      <c r="PHJ26" s="308"/>
      <c r="PHK26" s="308"/>
      <c r="PHL26" s="308"/>
      <c r="PHM26" s="308"/>
      <c r="PHN26" s="308"/>
      <c r="PHO26" s="308"/>
      <c r="PHP26" s="308"/>
      <c r="PHQ26" s="308"/>
      <c r="PHR26" s="308"/>
      <c r="PHS26" s="308"/>
      <c r="PHT26" s="308"/>
      <c r="PHU26" s="308"/>
      <c r="PHV26" s="308"/>
      <c r="PHW26" s="308"/>
      <c r="PHX26" s="308"/>
      <c r="PHY26" s="308"/>
      <c r="PHZ26" s="308"/>
      <c r="PIA26" s="308"/>
      <c r="PIB26" s="308"/>
      <c r="PIC26" s="308"/>
      <c r="PID26" s="308"/>
      <c r="PIE26" s="308"/>
      <c r="PIF26" s="308"/>
      <c r="PIG26" s="308"/>
      <c r="PIH26" s="308"/>
      <c r="PII26" s="308"/>
      <c r="PIJ26" s="308"/>
      <c r="PIK26" s="308"/>
      <c r="PIL26" s="308"/>
      <c r="PIM26" s="308"/>
      <c r="PIN26" s="308"/>
      <c r="PIO26" s="308"/>
      <c r="PIP26" s="308"/>
      <c r="PIQ26" s="308"/>
      <c r="PIR26" s="308"/>
      <c r="PIS26" s="308"/>
      <c r="PIT26" s="308"/>
      <c r="PIU26" s="308"/>
      <c r="PIV26" s="308"/>
      <c r="PIW26" s="308"/>
      <c r="PIX26" s="308"/>
      <c r="PIY26" s="308"/>
      <c r="PIZ26" s="308"/>
      <c r="PJA26" s="308"/>
      <c r="PJB26" s="308"/>
      <c r="PJC26" s="308"/>
      <c r="PJD26" s="308"/>
      <c r="PJE26" s="308"/>
      <c r="PJF26" s="308"/>
      <c r="PJG26" s="308"/>
      <c r="PJH26" s="308"/>
      <c r="PJI26" s="308"/>
      <c r="PJJ26" s="308"/>
      <c r="PJK26" s="308"/>
      <c r="PJL26" s="308"/>
      <c r="PJM26" s="308"/>
      <c r="PJN26" s="308"/>
      <c r="PJO26" s="308"/>
      <c r="PJP26" s="308"/>
      <c r="PJQ26" s="308"/>
      <c r="PJR26" s="308"/>
      <c r="PJS26" s="308"/>
      <c r="PJT26" s="308"/>
      <c r="PJU26" s="308"/>
      <c r="PJV26" s="308"/>
      <c r="PJW26" s="308"/>
      <c r="PJX26" s="308"/>
      <c r="PJY26" s="308"/>
      <c r="PJZ26" s="308"/>
      <c r="PKA26" s="308"/>
      <c r="PKB26" s="308"/>
      <c r="PKC26" s="308"/>
      <c r="PKD26" s="308"/>
      <c r="PKE26" s="308"/>
      <c r="PKF26" s="308"/>
      <c r="PKG26" s="308"/>
      <c r="PKH26" s="308"/>
      <c r="PKI26" s="308"/>
      <c r="PKJ26" s="308"/>
      <c r="PKK26" s="308"/>
      <c r="PKL26" s="308"/>
      <c r="PKM26" s="308"/>
      <c r="PKN26" s="308"/>
      <c r="PKO26" s="308"/>
      <c r="PKP26" s="308"/>
      <c r="PKQ26" s="308"/>
      <c r="PKR26" s="308"/>
      <c r="PKS26" s="308"/>
      <c r="PKT26" s="308"/>
      <c r="PKU26" s="308"/>
      <c r="PKV26" s="308"/>
      <c r="PKW26" s="308"/>
      <c r="PKX26" s="308"/>
      <c r="PKY26" s="308"/>
      <c r="PKZ26" s="308"/>
      <c r="PLA26" s="308"/>
      <c r="PLB26" s="308"/>
      <c r="PLC26" s="308"/>
      <c r="PLD26" s="308"/>
      <c r="PLE26" s="308"/>
      <c r="PLF26" s="308"/>
      <c r="PLG26" s="308"/>
      <c r="PLH26" s="308"/>
      <c r="PLI26" s="308"/>
      <c r="PLJ26" s="308"/>
      <c r="PLK26" s="308"/>
      <c r="PLL26" s="308"/>
      <c r="PLM26" s="308"/>
      <c r="PLN26" s="308"/>
      <c r="PLO26" s="308"/>
      <c r="PLP26" s="308"/>
      <c r="PLQ26" s="308"/>
      <c r="PLR26" s="308"/>
      <c r="PLS26" s="308"/>
      <c r="PLT26" s="308"/>
      <c r="PLU26" s="308"/>
      <c r="PLV26" s="308"/>
      <c r="PLW26" s="308"/>
      <c r="PLX26" s="308"/>
      <c r="PLY26" s="308"/>
      <c r="PLZ26" s="308"/>
      <c r="PMA26" s="308"/>
      <c r="PMB26" s="308"/>
      <c r="PMC26" s="308"/>
      <c r="PMD26" s="308"/>
      <c r="PME26" s="308"/>
      <c r="PMF26" s="308"/>
      <c r="PMG26" s="308"/>
      <c r="PMH26" s="308"/>
      <c r="PMI26" s="308"/>
      <c r="PMJ26" s="308"/>
      <c r="PMK26" s="308"/>
      <c r="PML26" s="308"/>
      <c r="PMM26" s="308"/>
      <c r="PMN26" s="308"/>
      <c r="PMO26" s="308"/>
      <c r="PMP26" s="308"/>
      <c r="PMQ26" s="308"/>
      <c r="PMR26" s="308"/>
      <c r="PMS26" s="308"/>
      <c r="PMT26" s="308"/>
      <c r="PMU26" s="308"/>
      <c r="PMV26" s="308"/>
      <c r="PMW26" s="308"/>
      <c r="PMX26" s="308"/>
      <c r="PMY26" s="308"/>
      <c r="PMZ26" s="308"/>
      <c r="PNA26" s="308"/>
      <c r="PNB26" s="308"/>
      <c r="PNC26" s="308"/>
      <c r="PND26" s="308"/>
      <c r="PNE26" s="308"/>
      <c r="PNF26" s="308"/>
      <c r="PNG26" s="308"/>
      <c r="PNH26" s="308"/>
      <c r="PNI26" s="308"/>
      <c r="PNJ26" s="308"/>
      <c r="PNK26" s="308"/>
      <c r="PNL26" s="308"/>
      <c r="PNM26" s="308"/>
      <c r="PNN26" s="308"/>
      <c r="PNO26" s="308"/>
      <c r="PNP26" s="308"/>
      <c r="PNQ26" s="308"/>
      <c r="PNR26" s="308"/>
      <c r="PNS26" s="308"/>
      <c r="PNT26" s="308"/>
      <c r="PNU26" s="308"/>
      <c r="PNV26" s="308"/>
      <c r="PNW26" s="308"/>
      <c r="PNX26" s="308"/>
      <c r="PNY26" s="308"/>
      <c r="PNZ26" s="308"/>
      <c r="POA26" s="308"/>
      <c r="POB26" s="308"/>
      <c r="POC26" s="308"/>
      <c r="POD26" s="308"/>
      <c r="POE26" s="308"/>
      <c r="POF26" s="308"/>
      <c r="POG26" s="308"/>
      <c r="POH26" s="308"/>
      <c r="POI26" s="308"/>
      <c r="POJ26" s="308"/>
      <c r="POK26" s="308"/>
      <c r="POL26" s="308"/>
      <c r="POM26" s="308"/>
      <c r="PON26" s="308"/>
      <c r="POO26" s="308"/>
      <c r="POP26" s="308"/>
      <c r="POQ26" s="308"/>
      <c r="POR26" s="308"/>
      <c r="POS26" s="308"/>
      <c r="POT26" s="308"/>
      <c r="POU26" s="308"/>
      <c r="POV26" s="308"/>
      <c r="POW26" s="308"/>
      <c r="POX26" s="308"/>
      <c r="POY26" s="308"/>
      <c r="POZ26" s="308"/>
      <c r="PPA26" s="308"/>
      <c r="PPB26" s="308"/>
      <c r="PPC26" s="308"/>
      <c r="PPD26" s="308"/>
      <c r="PPE26" s="308"/>
      <c r="PPF26" s="308"/>
      <c r="PPG26" s="308"/>
      <c r="PPH26" s="308"/>
      <c r="PPI26" s="308"/>
      <c r="PPJ26" s="308"/>
      <c r="PPK26" s="308"/>
      <c r="PPL26" s="308"/>
      <c r="PPM26" s="308"/>
      <c r="PPN26" s="308"/>
      <c r="PPO26" s="308"/>
      <c r="PPP26" s="308"/>
      <c r="PPQ26" s="308"/>
      <c r="PPR26" s="308"/>
      <c r="PPS26" s="308"/>
      <c r="PPT26" s="308"/>
      <c r="PPU26" s="308"/>
      <c r="PPV26" s="308"/>
      <c r="PPW26" s="308"/>
      <c r="PPX26" s="308"/>
      <c r="PPY26" s="308"/>
      <c r="PPZ26" s="308"/>
      <c r="PQA26" s="308"/>
      <c r="PQB26" s="308"/>
      <c r="PQC26" s="308"/>
      <c r="PQD26" s="308"/>
      <c r="PQE26" s="308"/>
      <c r="PQF26" s="308"/>
      <c r="PQG26" s="308"/>
      <c r="PQH26" s="308"/>
      <c r="PQI26" s="308"/>
      <c r="PQJ26" s="308"/>
      <c r="PQK26" s="308"/>
      <c r="PQL26" s="308"/>
      <c r="PQM26" s="308"/>
      <c r="PQN26" s="308"/>
      <c r="PQO26" s="308"/>
      <c r="PQP26" s="308"/>
      <c r="PQQ26" s="308"/>
      <c r="PQR26" s="308"/>
      <c r="PQS26" s="308"/>
      <c r="PQT26" s="308"/>
      <c r="PQU26" s="308"/>
      <c r="PQV26" s="308"/>
      <c r="PQW26" s="308"/>
      <c r="PQX26" s="308"/>
      <c r="PQY26" s="308"/>
      <c r="PQZ26" s="308"/>
      <c r="PRA26" s="308"/>
      <c r="PRB26" s="308"/>
      <c r="PRC26" s="308"/>
      <c r="PRD26" s="308"/>
      <c r="PRE26" s="308"/>
      <c r="PRF26" s="308"/>
      <c r="PRG26" s="308"/>
      <c r="PRH26" s="308"/>
      <c r="PRI26" s="308"/>
      <c r="PRJ26" s="308"/>
      <c r="PRK26" s="308"/>
      <c r="PRL26" s="308"/>
      <c r="PRM26" s="308"/>
      <c r="PRN26" s="308"/>
      <c r="PRO26" s="308"/>
      <c r="PRP26" s="308"/>
      <c r="PRQ26" s="308"/>
      <c r="PRR26" s="308"/>
      <c r="PRS26" s="308"/>
      <c r="PRT26" s="308"/>
      <c r="PRU26" s="308"/>
      <c r="PRV26" s="308"/>
      <c r="PRW26" s="308"/>
      <c r="PRX26" s="308"/>
      <c r="PRY26" s="308"/>
      <c r="PRZ26" s="308"/>
      <c r="PSA26" s="308"/>
      <c r="PSB26" s="308"/>
      <c r="PSC26" s="308"/>
      <c r="PSD26" s="308"/>
      <c r="PSE26" s="308"/>
      <c r="PSF26" s="308"/>
      <c r="PSG26" s="308"/>
      <c r="PSH26" s="308"/>
      <c r="PSI26" s="308"/>
      <c r="PSJ26" s="308"/>
      <c r="PSK26" s="308"/>
      <c r="PSL26" s="308"/>
      <c r="PSM26" s="308"/>
      <c r="PSN26" s="308"/>
      <c r="PSO26" s="308"/>
      <c r="PSP26" s="308"/>
      <c r="PSQ26" s="308"/>
      <c r="PSR26" s="308"/>
      <c r="PSS26" s="308"/>
      <c r="PST26" s="308"/>
      <c r="PSU26" s="308"/>
      <c r="PSV26" s="308"/>
      <c r="PSW26" s="308"/>
      <c r="PSX26" s="308"/>
      <c r="PSY26" s="308"/>
      <c r="PSZ26" s="308"/>
      <c r="PTA26" s="308"/>
      <c r="PTB26" s="308"/>
      <c r="PTC26" s="308"/>
      <c r="PTD26" s="308"/>
      <c r="PTE26" s="308"/>
      <c r="PTF26" s="308"/>
      <c r="PTG26" s="308"/>
      <c r="PTH26" s="308"/>
      <c r="PTI26" s="308"/>
      <c r="PTJ26" s="308"/>
      <c r="PTK26" s="308"/>
      <c r="PTL26" s="308"/>
      <c r="PTM26" s="308"/>
      <c r="PTN26" s="308"/>
      <c r="PTO26" s="308"/>
      <c r="PTP26" s="308"/>
      <c r="PTQ26" s="308"/>
      <c r="PTR26" s="308"/>
      <c r="PTS26" s="308"/>
      <c r="PTT26" s="308"/>
      <c r="PTU26" s="308"/>
      <c r="PTV26" s="308"/>
      <c r="PTW26" s="308"/>
      <c r="PTX26" s="308"/>
      <c r="PTY26" s="308"/>
      <c r="PTZ26" s="308"/>
      <c r="PUA26" s="308"/>
      <c r="PUB26" s="308"/>
      <c r="PUC26" s="308"/>
      <c r="PUD26" s="308"/>
      <c r="PUE26" s="308"/>
      <c r="PUF26" s="308"/>
      <c r="PUG26" s="308"/>
      <c r="PUH26" s="308"/>
      <c r="PUI26" s="308"/>
      <c r="PUJ26" s="308"/>
      <c r="PUK26" s="308"/>
      <c r="PUL26" s="308"/>
      <c r="PUM26" s="308"/>
      <c r="PUN26" s="308"/>
      <c r="PUO26" s="308"/>
      <c r="PUP26" s="308"/>
      <c r="PUQ26" s="308"/>
      <c r="PUR26" s="308"/>
      <c r="PUS26" s="308"/>
      <c r="PUT26" s="308"/>
      <c r="PUU26" s="308"/>
      <c r="PUV26" s="308"/>
      <c r="PUW26" s="308"/>
      <c r="PUX26" s="308"/>
      <c r="PUY26" s="308"/>
      <c r="PUZ26" s="308"/>
      <c r="PVA26" s="308"/>
      <c r="PVB26" s="308"/>
      <c r="PVC26" s="308"/>
      <c r="PVD26" s="308"/>
      <c r="PVE26" s="308"/>
      <c r="PVF26" s="308"/>
      <c r="PVG26" s="308"/>
      <c r="PVH26" s="308"/>
      <c r="PVI26" s="308"/>
      <c r="PVJ26" s="308"/>
      <c r="PVK26" s="308"/>
      <c r="PVL26" s="308"/>
      <c r="PVM26" s="308"/>
      <c r="PVN26" s="308"/>
      <c r="PVO26" s="308"/>
      <c r="PVP26" s="308"/>
      <c r="PVQ26" s="308"/>
      <c r="PVR26" s="308"/>
      <c r="PVS26" s="308"/>
      <c r="PVT26" s="308"/>
      <c r="PVU26" s="308"/>
      <c r="PVV26" s="308"/>
      <c r="PVW26" s="308"/>
      <c r="PVX26" s="308"/>
      <c r="PVY26" s="308"/>
      <c r="PVZ26" s="308"/>
      <c r="PWA26" s="308"/>
      <c r="PWB26" s="308"/>
      <c r="PWC26" s="308"/>
      <c r="PWD26" s="308"/>
      <c r="PWE26" s="308"/>
      <c r="PWF26" s="308"/>
      <c r="PWG26" s="308"/>
      <c r="PWH26" s="308"/>
      <c r="PWI26" s="308"/>
      <c r="PWJ26" s="308"/>
      <c r="PWK26" s="308"/>
      <c r="PWL26" s="308"/>
      <c r="PWM26" s="308"/>
      <c r="PWN26" s="308"/>
      <c r="PWO26" s="308"/>
      <c r="PWP26" s="308"/>
      <c r="PWQ26" s="308"/>
      <c r="PWR26" s="308"/>
      <c r="PWS26" s="308"/>
      <c r="PWT26" s="308"/>
      <c r="PWU26" s="308"/>
      <c r="PWV26" s="308"/>
      <c r="PWW26" s="308"/>
      <c r="PWX26" s="308"/>
      <c r="PWY26" s="308"/>
      <c r="PWZ26" s="308"/>
      <c r="PXA26" s="308"/>
      <c r="PXB26" s="308"/>
      <c r="PXC26" s="308"/>
      <c r="PXD26" s="308"/>
      <c r="PXE26" s="308"/>
      <c r="PXF26" s="308"/>
      <c r="PXG26" s="308"/>
      <c r="PXH26" s="308"/>
      <c r="PXI26" s="308"/>
      <c r="PXJ26" s="308"/>
      <c r="PXK26" s="308"/>
      <c r="PXL26" s="308"/>
      <c r="PXM26" s="308"/>
      <c r="PXN26" s="308"/>
      <c r="PXO26" s="308"/>
      <c r="PXP26" s="308"/>
      <c r="PXQ26" s="308"/>
      <c r="PXR26" s="308"/>
      <c r="PXS26" s="308"/>
      <c r="PXT26" s="308"/>
      <c r="PXU26" s="308"/>
      <c r="PXV26" s="308"/>
      <c r="PXW26" s="308"/>
      <c r="PXX26" s="308"/>
      <c r="PXY26" s="308"/>
      <c r="PXZ26" s="308"/>
      <c r="PYA26" s="308"/>
      <c r="PYB26" s="308"/>
      <c r="PYC26" s="308"/>
      <c r="PYD26" s="308"/>
      <c r="PYE26" s="308"/>
      <c r="PYF26" s="308"/>
      <c r="PYG26" s="308"/>
      <c r="PYH26" s="308"/>
      <c r="PYI26" s="308"/>
      <c r="PYJ26" s="308"/>
      <c r="PYK26" s="308"/>
      <c r="PYL26" s="308"/>
      <c r="PYM26" s="308"/>
      <c r="PYN26" s="308"/>
      <c r="PYO26" s="308"/>
      <c r="PYP26" s="308"/>
      <c r="PYQ26" s="308"/>
      <c r="PYR26" s="308"/>
      <c r="PYS26" s="308"/>
      <c r="PYT26" s="308"/>
      <c r="PYU26" s="308"/>
      <c r="PYV26" s="308"/>
      <c r="PYW26" s="308"/>
      <c r="PYX26" s="308"/>
      <c r="PYY26" s="308"/>
      <c r="PYZ26" s="308"/>
      <c r="PZA26" s="308"/>
      <c r="PZB26" s="308"/>
      <c r="PZC26" s="308"/>
      <c r="PZD26" s="308"/>
      <c r="PZE26" s="308"/>
      <c r="PZF26" s="308"/>
      <c r="PZG26" s="308"/>
      <c r="PZH26" s="308"/>
      <c r="PZI26" s="308"/>
      <c r="PZJ26" s="308"/>
      <c r="PZK26" s="308"/>
      <c r="PZL26" s="308"/>
      <c r="PZM26" s="308"/>
      <c r="PZN26" s="308"/>
      <c r="PZO26" s="308"/>
      <c r="PZP26" s="308"/>
      <c r="PZQ26" s="308"/>
      <c r="PZR26" s="308"/>
      <c r="PZS26" s="308"/>
      <c r="PZT26" s="308"/>
      <c r="PZU26" s="308"/>
      <c r="PZV26" s="308"/>
      <c r="PZW26" s="308"/>
      <c r="PZX26" s="308"/>
      <c r="PZY26" s="308"/>
      <c r="PZZ26" s="308"/>
      <c r="QAA26" s="308"/>
      <c r="QAB26" s="308"/>
      <c r="QAC26" s="308"/>
      <c r="QAD26" s="308"/>
      <c r="QAE26" s="308"/>
      <c r="QAF26" s="308"/>
      <c r="QAG26" s="308"/>
      <c r="QAH26" s="308"/>
      <c r="QAI26" s="308"/>
      <c r="QAJ26" s="308"/>
      <c r="QAK26" s="308"/>
      <c r="QAL26" s="308"/>
      <c r="QAM26" s="308"/>
      <c r="QAN26" s="308"/>
      <c r="QAO26" s="308"/>
      <c r="QAP26" s="308"/>
      <c r="QAQ26" s="308"/>
      <c r="QAR26" s="308"/>
      <c r="QAS26" s="308"/>
      <c r="QAT26" s="308"/>
      <c r="QAU26" s="308"/>
      <c r="QAV26" s="308"/>
      <c r="QAW26" s="308"/>
      <c r="QAX26" s="308"/>
      <c r="QAY26" s="308"/>
      <c r="QAZ26" s="308"/>
      <c r="QBA26" s="308"/>
      <c r="QBB26" s="308"/>
      <c r="QBC26" s="308"/>
      <c r="QBD26" s="308"/>
      <c r="QBE26" s="308"/>
      <c r="QBF26" s="308"/>
      <c r="QBG26" s="308"/>
      <c r="QBH26" s="308"/>
      <c r="QBI26" s="308"/>
      <c r="QBJ26" s="308"/>
      <c r="QBK26" s="308"/>
      <c r="QBL26" s="308"/>
      <c r="QBM26" s="308"/>
      <c r="QBN26" s="308"/>
      <c r="QBO26" s="308"/>
      <c r="QBP26" s="308"/>
      <c r="QBQ26" s="308"/>
      <c r="QBR26" s="308"/>
      <c r="QBS26" s="308"/>
      <c r="QBT26" s="308"/>
      <c r="QBU26" s="308"/>
      <c r="QBV26" s="308"/>
      <c r="QBW26" s="308"/>
      <c r="QBX26" s="308"/>
      <c r="QBY26" s="308"/>
      <c r="QBZ26" s="308"/>
      <c r="QCA26" s="308"/>
      <c r="QCB26" s="308"/>
      <c r="QCC26" s="308"/>
      <c r="QCD26" s="308"/>
      <c r="QCE26" s="308"/>
      <c r="QCF26" s="308"/>
      <c r="QCG26" s="308"/>
      <c r="QCH26" s="308"/>
      <c r="QCI26" s="308"/>
      <c r="QCJ26" s="308"/>
      <c r="QCK26" s="308"/>
      <c r="QCL26" s="308"/>
      <c r="QCM26" s="308"/>
      <c r="QCN26" s="308"/>
      <c r="QCO26" s="308"/>
      <c r="QCP26" s="308"/>
      <c r="QCQ26" s="308"/>
      <c r="QCR26" s="308"/>
      <c r="QCS26" s="308"/>
      <c r="QCT26" s="308"/>
      <c r="QCU26" s="308"/>
      <c r="QCV26" s="308"/>
      <c r="QCW26" s="308"/>
      <c r="QCX26" s="308"/>
      <c r="QCY26" s="308"/>
      <c r="QCZ26" s="308"/>
      <c r="QDA26" s="308"/>
      <c r="QDB26" s="308"/>
      <c r="QDC26" s="308"/>
      <c r="QDD26" s="308"/>
      <c r="QDE26" s="308"/>
      <c r="QDF26" s="308"/>
      <c r="QDG26" s="308"/>
      <c r="QDH26" s="308"/>
      <c r="QDI26" s="308"/>
      <c r="QDJ26" s="308"/>
      <c r="QDK26" s="308"/>
      <c r="QDL26" s="308"/>
      <c r="QDM26" s="308"/>
      <c r="QDN26" s="308"/>
      <c r="QDO26" s="308"/>
      <c r="QDP26" s="308"/>
      <c r="QDQ26" s="308"/>
      <c r="QDR26" s="308"/>
      <c r="QDS26" s="308"/>
      <c r="QDT26" s="308"/>
      <c r="QDU26" s="308"/>
      <c r="QDV26" s="308"/>
      <c r="QDW26" s="308"/>
      <c r="QDX26" s="308"/>
      <c r="QDY26" s="308"/>
      <c r="QDZ26" s="308"/>
      <c r="QEA26" s="308"/>
      <c r="QEB26" s="308"/>
      <c r="QEC26" s="308"/>
      <c r="QED26" s="308"/>
      <c r="QEE26" s="308"/>
      <c r="QEF26" s="308"/>
      <c r="QEG26" s="308"/>
      <c r="QEH26" s="308"/>
      <c r="QEI26" s="308"/>
      <c r="QEJ26" s="308"/>
      <c r="QEK26" s="308"/>
      <c r="QEL26" s="308"/>
      <c r="QEM26" s="308"/>
      <c r="QEN26" s="308"/>
      <c r="QEO26" s="308"/>
      <c r="QEP26" s="308"/>
      <c r="QEQ26" s="308"/>
      <c r="QER26" s="308"/>
      <c r="QES26" s="308"/>
      <c r="QET26" s="308"/>
      <c r="QEU26" s="308"/>
      <c r="QEV26" s="308"/>
      <c r="QEW26" s="308"/>
      <c r="QEX26" s="308"/>
      <c r="QEY26" s="308"/>
      <c r="QEZ26" s="308"/>
      <c r="QFA26" s="308"/>
      <c r="QFB26" s="308"/>
      <c r="QFC26" s="308"/>
      <c r="QFD26" s="308"/>
      <c r="QFE26" s="308"/>
      <c r="QFF26" s="308"/>
      <c r="QFG26" s="308"/>
      <c r="QFH26" s="308"/>
      <c r="QFI26" s="308"/>
      <c r="QFJ26" s="308"/>
      <c r="QFK26" s="308"/>
      <c r="QFL26" s="308"/>
      <c r="QFM26" s="308"/>
      <c r="QFN26" s="308"/>
      <c r="QFO26" s="308"/>
      <c r="QFP26" s="308"/>
      <c r="QFQ26" s="308"/>
      <c r="QFR26" s="308"/>
      <c r="QFS26" s="308"/>
      <c r="QFT26" s="308"/>
      <c r="QFU26" s="308"/>
      <c r="QFV26" s="308"/>
      <c r="QFW26" s="308"/>
      <c r="QFX26" s="308"/>
      <c r="QFY26" s="308"/>
      <c r="QFZ26" s="308"/>
      <c r="QGA26" s="308"/>
      <c r="QGB26" s="308"/>
      <c r="QGC26" s="308"/>
      <c r="QGD26" s="308"/>
      <c r="QGE26" s="308"/>
      <c r="QGF26" s="308"/>
      <c r="QGG26" s="308"/>
      <c r="QGH26" s="308"/>
      <c r="QGI26" s="308"/>
      <c r="QGJ26" s="308"/>
      <c r="QGK26" s="308"/>
      <c r="QGL26" s="308"/>
      <c r="QGM26" s="308"/>
      <c r="QGN26" s="308"/>
      <c r="QGO26" s="308"/>
      <c r="QGP26" s="308"/>
      <c r="QGQ26" s="308"/>
      <c r="QGR26" s="308"/>
      <c r="QGS26" s="308"/>
      <c r="QGT26" s="308"/>
      <c r="QGU26" s="308"/>
      <c r="QGV26" s="308"/>
      <c r="QGW26" s="308"/>
      <c r="QGX26" s="308"/>
      <c r="QGY26" s="308"/>
      <c r="QGZ26" s="308"/>
      <c r="QHA26" s="308"/>
      <c r="QHB26" s="308"/>
      <c r="QHC26" s="308"/>
      <c r="QHD26" s="308"/>
      <c r="QHE26" s="308"/>
      <c r="QHF26" s="308"/>
      <c r="QHG26" s="308"/>
      <c r="QHH26" s="308"/>
      <c r="QHI26" s="308"/>
      <c r="QHJ26" s="308"/>
      <c r="QHK26" s="308"/>
      <c r="QHL26" s="308"/>
      <c r="QHM26" s="308"/>
      <c r="QHN26" s="308"/>
      <c r="QHO26" s="308"/>
      <c r="QHP26" s="308"/>
      <c r="QHQ26" s="308"/>
      <c r="QHR26" s="308"/>
      <c r="QHS26" s="308"/>
      <c r="QHT26" s="308"/>
      <c r="QHU26" s="308"/>
      <c r="QHV26" s="308"/>
      <c r="QHW26" s="308"/>
      <c r="QHX26" s="308"/>
      <c r="QHY26" s="308"/>
      <c r="QHZ26" s="308"/>
      <c r="QIA26" s="308"/>
      <c r="QIB26" s="308"/>
      <c r="QIC26" s="308"/>
      <c r="QID26" s="308"/>
      <c r="QIE26" s="308"/>
      <c r="QIF26" s="308"/>
      <c r="QIG26" s="308"/>
      <c r="QIH26" s="308"/>
      <c r="QII26" s="308"/>
      <c r="QIJ26" s="308"/>
      <c r="QIK26" s="308"/>
      <c r="QIL26" s="308"/>
      <c r="QIM26" s="308"/>
      <c r="QIN26" s="308"/>
      <c r="QIO26" s="308"/>
      <c r="QIP26" s="308"/>
      <c r="QIQ26" s="308"/>
      <c r="QIR26" s="308"/>
      <c r="QIS26" s="308"/>
      <c r="QIT26" s="308"/>
      <c r="QIU26" s="308"/>
      <c r="QIV26" s="308"/>
      <c r="QIW26" s="308"/>
      <c r="QIX26" s="308"/>
      <c r="QIY26" s="308"/>
      <c r="QIZ26" s="308"/>
      <c r="QJA26" s="308"/>
      <c r="QJB26" s="308"/>
      <c r="QJC26" s="308"/>
      <c r="QJD26" s="308"/>
      <c r="QJE26" s="308"/>
      <c r="QJF26" s="308"/>
      <c r="QJG26" s="308"/>
      <c r="QJH26" s="308"/>
      <c r="QJI26" s="308"/>
      <c r="QJJ26" s="308"/>
      <c r="QJK26" s="308"/>
      <c r="QJL26" s="308"/>
      <c r="QJM26" s="308"/>
      <c r="QJN26" s="308"/>
      <c r="QJO26" s="308"/>
      <c r="QJP26" s="308"/>
      <c r="QJQ26" s="308"/>
      <c r="QJR26" s="308"/>
      <c r="QJS26" s="308"/>
      <c r="QJT26" s="308"/>
      <c r="QJU26" s="308"/>
      <c r="QJV26" s="308"/>
      <c r="QJW26" s="308"/>
      <c r="QJX26" s="308"/>
      <c r="QJY26" s="308"/>
      <c r="QJZ26" s="308"/>
      <c r="QKA26" s="308"/>
      <c r="QKB26" s="308"/>
      <c r="QKC26" s="308"/>
      <c r="QKD26" s="308"/>
      <c r="QKE26" s="308"/>
      <c r="QKF26" s="308"/>
      <c r="QKG26" s="308"/>
      <c r="QKH26" s="308"/>
      <c r="QKI26" s="308"/>
      <c r="QKJ26" s="308"/>
      <c r="QKK26" s="308"/>
      <c r="QKL26" s="308"/>
      <c r="QKM26" s="308"/>
      <c r="QKN26" s="308"/>
      <c r="QKO26" s="308"/>
      <c r="QKP26" s="308"/>
      <c r="QKQ26" s="308"/>
      <c r="QKR26" s="308"/>
      <c r="QKS26" s="308"/>
      <c r="QKT26" s="308"/>
      <c r="QKU26" s="308"/>
      <c r="QKV26" s="308"/>
      <c r="QKW26" s="308"/>
      <c r="QKX26" s="308"/>
      <c r="QKY26" s="308"/>
      <c r="QKZ26" s="308"/>
      <c r="QLA26" s="308"/>
      <c r="QLB26" s="308"/>
      <c r="QLC26" s="308"/>
      <c r="QLD26" s="308"/>
      <c r="QLE26" s="308"/>
      <c r="QLF26" s="308"/>
      <c r="QLG26" s="308"/>
      <c r="QLH26" s="308"/>
      <c r="QLI26" s="308"/>
      <c r="QLJ26" s="308"/>
      <c r="QLK26" s="308"/>
      <c r="QLL26" s="308"/>
      <c r="QLM26" s="308"/>
      <c r="QLN26" s="308"/>
      <c r="QLO26" s="308"/>
      <c r="QLP26" s="308"/>
      <c r="QLQ26" s="308"/>
      <c r="QLR26" s="308"/>
      <c r="QLS26" s="308"/>
      <c r="QLT26" s="308"/>
      <c r="QLU26" s="308"/>
      <c r="QLV26" s="308"/>
      <c r="QLW26" s="308"/>
      <c r="QLX26" s="308"/>
      <c r="QLY26" s="308"/>
      <c r="QLZ26" s="308"/>
      <c r="QMA26" s="308"/>
      <c r="QMB26" s="308"/>
      <c r="QMC26" s="308"/>
      <c r="QMD26" s="308"/>
      <c r="QME26" s="308"/>
      <c r="QMF26" s="308"/>
      <c r="QMG26" s="308"/>
      <c r="QMH26" s="308"/>
      <c r="QMI26" s="308"/>
      <c r="QMJ26" s="308"/>
      <c r="QMK26" s="308"/>
      <c r="QML26" s="308"/>
      <c r="QMM26" s="308"/>
      <c r="QMN26" s="308"/>
      <c r="QMO26" s="308"/>
      <c r="QMP26" s="308"/>
      <c r="QMQ26" s="308"/>
      <c r="QMR26" s="308"/>
      <c r="QMS26" s="308"/>
      <c r="QMT26" s="308"/>
      <c r="QMU26" s="308"/>
      <c r="QMV26" s="308"/>
      <c r="QMW26" s="308"/>
      <c r="QMX26" s="308"/>
      <c r="QMY26" s="308"/>
      <c r="QMZ26" s="308"/>
      <c r="QNA26" s="308"/>
      <c r="QNB26" s="308"/>
      <c r="QNC26" s="308"/>
      <c r="QND26" s="308"/>
      <c r="QNE26" s="308"/>
      <c r="QNF26" s="308"/>
      <c r="QNG26" s="308"/>
      <c r="QNH26" s="308"/>
      <c r="QNI26" s="308"/>
      <c r="QNJ26" s="308"/>
      <c r="QNK26" s="308"/>
      <c r="QNL26" s="308"/>
      <c r="QNM26" s="308"/>
      <c r="QNN26" s="308"/>
      <c r="QNO26" s="308"/>
      <c r="QNP26" s="308"/>
      <c r="QNQ26" s="308"/>
      <c r="QNR26" s="308"/>
      <c r="QNS26" s="308"/>
      <c r="QNT26" s="308"/>
      <c r="QNU26" s="308"/>
      <c r="QNV26" s="308"/>
      <c r="QNW26" s="308"/>
      <c r="QNX26" s="308"/>
      <c r="QNY26" s="308"/>
      <c r="QNZ26" s="308"/>
      <c r="QOA26" s="308"/>
      <c r="QOB26" s="308"/>
      <c r="QOC26" s="308"/>
      <c r="QOD26" s="308"/>
      <c r="QOE26" s="308"/>
      <c r="QOF26" s="308"/>
      <c r="QOG26" s="308"/>
      <c r="QOH26" s="308"/>
      <c r="QOI26" s="308"/>
      <c r="QOJ26" s="308"/>
      <c r="QOK26" s="308"/>
      <c r="QOL26" s="308"/>
      <c r="QOM26" s="308"/>
      <c r="QON26" s="308"/>
      <c r="QOO26" s="308"/>
      <c r="QOP26" s="308"/>
      <c r="QOQ26" s="308"/>
      <c r="QOR26" s="308"/>
      <c r="QOS26" s="308"/>
      <c r="QOT26" s="308"/>
      <c r="QOU26" s="308"/>
      <c r="QOV26" s="308"/>
      <c r="QOW26" s="308"/>
      <c r="QOX26" s="308"/>
      <c r="QOY26" s="308"/>
      <c r="QOZ26" s="308"/>
      <c r="QPA26" s="308"/>
      <c r="QPB26" s="308"/>
      <c r="QPC26" s="308"/>
      <c r="QPD26" s="308"/>
      <c r="QPE26" s="308"/>
      <c r="QPF26" s="308"/>
      <c r="QPG26" s="308"/>
      <c r="QPH26" s="308"/>
      <c r="QPI26" s="308"/>
      <c r="QPJ26" s="308"/>
      <c r="QPK26" s="308"/>
      <c r="QPL26" s="308"/>
      <c r="QPM26" s="308"/>
      <c r="QPN26" s="308"/>
      <c r="QPO26" s="308"/>
      <c r="QPP26" s="308"/>
      <c r="QPQ26" s="308"/>
      <c r="QPR26" s="308"/>
      <c r="QPS26" s="308"/>
      <c r="QPT26" s="308"/>
      <c r="QPU26" s="308"/>
      <c r="QPV26" s="308"/>
      <c r="QPW26" s="308"/>
      <c r="QPX26" s="308"/>
      <c r="QPY26" s="308"/>
      <c r="QPZ26" s="308"/>
      <c r="QQA26" s="308"/>
      <c r="QQB26" s="308"/>
      <c r="QQC26" s="308"/>
      <c r="QQD26" s="308"/>
      <c r="QQE26" s="308"/>
      <c r="QQF26" s="308"/>
      <c r="QQG26" s="308"/>
      <c r="QQH26" s="308"/>
      <c r="QQI26" s="308"/>
      <c r="QQJ26" s="308"/>
      <c r="QQK26" s="308"/>
      <c r="QQL26" s="308"/>
      <c r="QQM26" s="308"/>
      <c r="QQN26" s="308"/>
      <c r="QQO26" s="308"/>
      <c r="QQP26" s="308"/>
      <c r="QQQ26" s="308"/>
      <c r="QQR26" s="308"/>
      <c r="QQS26" s="308"/>
      <c r="QQT26" s="308"/>
      <c r="QQU26" s="308"/>
      <c r="QQV26" s="308"/>
      <c r="QQW26" s="308"/>
      <c r="QQX26" s="308"/>
      <c r="QQY26" s="308"/>
      <c r="QQZ26" s="308"/>
      <c r="QRA26" s="308"/>
      <c r="QRB26" s="308"/>
      <c r="QRC26" s="308"/>
      <c r="QRD26" s="308"/>
      <c r="QRE26" s="308"/>
      <c r="QRF26" s="308"/>
      <c r="QRG26" s="308"/>
      <c r="QRH26" s="308"/>
      <c r="QRI26" s="308"/>
      <c r="QRJ26" s="308"/>
      <c r="QRK26" s="308"/>
      <c r="QRL26" s="308"/>
      <c r="QRM26" s="308"/>
      <c r="QRN26" s="308"/>
      <c r="QRO26" s="308"/>
      <c r="QRP26" s="308"/>
      <c r="QRQ26" s="308"/>
      <c r="QRR26" s="308"/>
      <c r="QRS26" s="308"/>
      <c r="QRT26" s="308"/>
      <c r="QRU26" s="308"/>
      <c r="QRV26" s="308"/>
      <c r="QRW26" s="308"/>
      <c r="QRX26" s="308"/>
      <c r="QRY26" s="308"/>
      <c r="QRZ26" s="308"/>
      <c r="QSA26" s="308"/>
      <c r="QSB26" s="308"/>
      <c r="QSC26" s="308"/>
      <c r="QSD26" s="308"/>
      <c r="QSE26" s="308"/>
      <c r="QSF26" s="308"/>
      <c r="QSG26" s="308"/>
      <c r="QSH26" s="308"/>
      <c r="QSI26" s="308"/>
      <c r="QSJ26" s="308"/>
      <c r="QSK26" s="308"/>
      <c r="QSL26" s="308"/>
      <c r="QSM26" s="308"/>
      <c r="QSN26" s="308"/>
      <c r="QSO26" s="308"/>
      <c r="QSP26" s="308"/>
      <c r="QSQ26" s="308"/>
      <c r="QSR26" s="308"/>
      <c r="QSS26" s="308"/>
      <c r="QST26" s="308"/>
      <c r="QSU26" s="308"/>
      <c r="QSV26" s="308"/>
      <c r="QSW26" s="308"/>
      <c r="QSX26" s="308"/>
      <c r="QSY26" s="308"/>
      <c r="QSZ26" s="308"/>
      <c r="QTA26" s="308"/>
      <c r="QTB26" s="308"/>
      <c r="QTC26" s="308"/>
      <c r="QTD26" s="308"/>
      <c r="QTE26" s="308"/>
      <c r="QTF26" s="308"/>
      <c r="QTG26" s="308"/>
      <c r="QTH26" s="308"/>
      <c r="QTI26" s="308"/>
      <c r="QTJ26" s="308"/>
      <c r="QTK26" s="308"/>
      <c r="QTL26" s="308"/>
      <c r="QTM26" s="308"/>
      <c r="QTN26" s="308"/>
      <c r="QTO26" s="308"/>
      <c r="QTP26" s="308"/>
      <c r="QTQ26" s="308"/>
      <c r="QTR26" s="308"/>
      <c r="QTS26" s="308"/>
      <c r="QTT26" s="308"/>
      <c r="QTU26" s="308"/>
      <c r="QTV26" s="308"/>
      <c r="QTW26" s="308"/>
      <c r="QTX26" s="308"/>
      <c r="QTY26" s="308"/>
      <c r="QTZ26" s="308"/>
      <c r="QUA26" s="308"/>
      <c r="QUB26" s="308"/>
      <c r="QUC26" s="308"/>
      <c r="QUD26" s="308"/>
      <c r="QUE26" s="308"/>
      <c r="QUF26" s="308"/>
      <c r="QUG26" s="308"/>
      <c r="QUH26" s="308"/>
      <c r="QUI26" s="308"/>
      <c r="QUJ26" s="308"/>
      <c r="QUK26" s="308"/>
      <c r="QUL26" s="308"/>
      <c r="QUM26" s="308"/>
      <c r="QUN26" s="308"/>
      <c r="QUO26" s="308"/>
      <c r="QUP26" s="308"/>
      <c r="QUQ26" s="308"/>
      <c r="QUR26" s="308"/>
      <c r="QUS26" s="308"/>
      <c r="QUT26" s="308"/>
      <c r="QUU26" s="308"/>
      <c r="QUV26" s="308"/>
      <c r="QUW26" s="308"/>
      <c r="QUX26" s="308"/>
      <c r="QUY26" s="308"/>
      <c r="QUZ26" s="308"/>
      <c r="QVA26" s="308"/>
      <c r="QVB26" s="308"/>
      <c r="QVC26" s="308"/>
      <c r="QVD26" s="308"/>
      <c r="QVE26" s="308"/>
      <c r="QVF26" s="308"/>
      <c r="QVG26" s="308"/>
      <c r="QVH26" s="308"/>
      <c r="QVI26" s="308"/>
      <c r="QVJ26" s="308"/>
      <c r="QVK26" s="308"/>
      <c r="QVL26" s="308"/>
      <c r="QVM26" s="308"/>
      <c r="QVN26" s="308"/>
      <c r="QVO26" s="308"/>
      <c r="QVP26" s="308"/>
      <c r="QVQ26" s="308"/>
      <c r="QVR26" s="308"/>
      <c r="QVS26" s="308"/>
      <c r="QVT26" s="308"/>
      <c r="QVU26" s="308"/>
      <c r="QVV26" s="308"/>
      <c r="QVW26" s="308"/>
      <c r="QVX26" s="308"/>
      <c r="QVY26" s="308"/>
      <c r="QVZ26" s="308"/>
      <c r="QWA26" s="308"/>
      <c r="QWB26" s="308"/>
      <c r="QWC26" s="308"/>
      <c r="QWD26" s="308"/>
      <c r="QWE26" s="308"/>
      <c r="QWF26" s="308"/>
      <c r="QWG26" s="308"/>
      <c r="QWH26" s="308"/>
      <c r="QWI26" s="308"/>
      <c r="QWJ26" s="308"/>
      <c r="QWK26" s="308"/>
      <c r="QWL26" s="308"/>
      <c r="QWM26" s="308"/>
      <c r="QWN26" s="308"/>
      <c r="QWO26" s="308"/>
      <c r="QWP26" s="308"/>
      <c r="QWQ26" s="308"/>
      <c r="QWR26" s="308"/>
      <c r="QWS26" s="308"/>
      <c r="QWT26" s="308"/>
      <c r="QWU26" s="308"/>
      <c r="QWV26" s="308"/>
      <c r="QWW26" s="308"/>
      <c r="QWX26" s="308"/>
      <c r="QWY26" s="308"/>
      <c r="QWZ26" s="308"/>
      <c r="QXA26" s="308"/>
      <c r="QXB26" s="308"/>
      <c r="QXC26" s="308"/>
      <c r="QXD26" s="308"/>
      <c r="QXE26" s="308"/>
      <c r="QXF26" s="308"/>
      <c r="QXG26" s="308"/>
      <c r="QXH26" s="308"/>
      <c r="QXI26" s="308"/>
      <c r="QXJ26" s="308"/>
      <c r="QXK26" s="308"/>
      <c r="QXL26" s="308"/>
      <c r="QXM26" s="308"/>
      <c r="QXN26" s="308"/>
      <c r="QXO26" s="308"/>
      <c r="QXP26" s="308"/>
      <c r="QXQ26" s="308"/>
      <c r="QXR26" s="308"/>
      <c r="QXS26" s="308"/>
      <c r="QXT26" s="308"/>
      <c r="QXU26" s="308"/>
      <c r="QXV26" s="308"/>
      <c r="QXW26" s="308"/>
      <c r="QXX26" s="308"/>
      <c r="QXY26" s="308"/>
      <c r="QXZ26" s="308"/>
      <c r="QYA26" s="308"/>
      <c r="QYB26" s="308"/>
      <c r="QYC26" s="308"/>
      <c r="QYD26" s="308"/>
      <c r="QYE26" s="308"/>
      <c r="QYF26" s="308"/>
      <c r="QYG26" s="308"/>
      <c r="QYH26" s="308"/>
      <c r="QYI26" s="308"/>
      <c r="QYJ26" s="308"/>
      <c r="QYK26" s="308"/>
      <c r="QYL26" s="308"/>
      <c r="QYM26" s="308"/>
      <c r="QYN26" s="308"/>
      <c r="QYO26" s="308"/>
      <c r="QYP26" s="308"/>
      <c r="QYQ26" s="308"/>
      <c r="QYR26" s="308"/>
      <c r="QYS26" s="308"/>
      <c r="QYT26" s="308"/>
      <c r="QYU26" s="308"/>
      <c r="QYV26" s="308"/>
      <c r="QYW26" s="308"/>
      <c r="QYX26" s="308"/>
      <c r="QYY26" s="308"/>
      <c r="QYZ26" s="308"/>
      <c r="QZA26" s="308"/>
      <c r="QZB26" s="308"/>
      <c r="QZC26" s="308"/>
      <c r="QZD26" s="308"/>
      <c r="QZE26" s="308"/>
      <c r="QZF26" s="308"/>
      <c r="QZG26" s="308"/>
      <c r="QZH26" s="308"/>
      <c r="QZI26" s="308"/>
      <c r="QZJ26" s="308"/>
      <c r="QZK26" s="308"/>
      <c r="QZL26" s="308"/>
      <c r="QZM26" s="308"/>
      <c r="QZN26" s="308"/>
      <c r="QZO26" s="308"/>
      <c r="QZP26" s="308"/>
      <c r="QZQ26" s="308"/>
      <c r="QZR26" s="308"/>
      <c r="QZS26" s="308"/>
      <c r="QZT26" s="308"/>
      <c r="QZU26" s="308"/>
      <c r="QZV26" s="308"/>
      <c r="QZW26" s="308"/>
      <c r="QZX26" s="308"/>
      <c r="QZY26" s="308"/>
      <c r="QZZ26" s="308"/>
      <c r="RAA26" s="308"/>
      <c r="RAB26" s="308"/>
      <c r="RAC26" s="308"/>
      <c r="RAD26" s="308"/>
      <c r="RAE26" s="308"/>
      <c r="RAF26" s="308"/>
      <c r="RAG26" s="308"/>
      <c r="RAH26" s="308"/>
      <c r="RAI26" s="308"/>
      <c r="RAJ26" s="308"/>
      <c r="RAK26" s="308"/>
      <c r="RAL26" s="308"/>
      <c r="RAM26" s="308"/>
      <c r="RAN26" s="308"/>
      <c r="RAO26" s="308"/>
      <c r="RAP26" s="308"/>
      <c r="RAQ26" s="308"/>
      <c r="RAR26" s="308"/>
      <c r="RAS26" s="308"/>
      <c r="RAT26" s="308"/>
      <c r="RAU26" s="308"/>
      <c r="RAV26" s="308"/>
      <c r="RAW26" s="308"/>
      <c r="RAX26" s="308"/>
      <c r="RAY26" s="308"/>
      <c r="RAZ26" s="308"/>
      <c r="RBA26" s="308"/>
      <c r="RBB26" s="308"/>
      <c r="RBC26" s="308"/>
      <c r="RBD26" s="308"/>
      <c r="RBE26" s="308"/>
      <c r="RBF26" s="308"/>
      <c r="RBG26" s="308"/>
      <c r="RBH26" s="308"/>
      <c r="RBI26" s="308"/>
      <c r="RBJ26" s="308"/>
      <c r="RBK26" s="308"/>
      <c r="RBL26" s="308"/>
      <c r="RBM26" s="308"/>
      <c r="RBN26" s="308"/>
      <c r="RBO26" s="308"/>
      <c r="RBP26" s="308"/>
      <c r="RBQ26" s="308"/>
      <c r="RBR26" s="308"/>
      <c r="RBS26" s="308"/>
      <c r="RBT26" s="308"/>
      <c r="RBU26" s="308"/>
      <c r="RBV26" s="308"/>
      <c r="RBW26" s="308"/>
      <c r="RBX26" s="308"/>
      <c r="RBY26" s="308"/>
      <c r="RBZ26" s="308"/>
      <c r="RCA26" s="308"/>
      <c r="RCB26" s="308"/>
      <c r="RCC26" s="308"/>
      <c r="RCD26" s="308"/>
      <c r="RCE26" s="308"/>
      <c r="RCF26" s="308"/>
      <c r="RCG26" s="308"/>
      <c r="RCH26" s="308"/>
      <c r="RCI26" s="308"/>
      <c r="RCJ26" s="308"/>
      <c r="RCK26" s="308"/>
      <c r="RCL26" s="308"/>
      <c r="RCM26" s="308"/>
      <c r="RCN26" s="308"/>
      <c r="RCO26" s="308"/>
      <c r="RCP26" s="308"/>
      <c r="RCQ26" s="308"/>
      <c r="RCR26" s="308"/>
      <c r="RCS26" s="308"/>
      <c r="RCT26" s="308"/>
      <c r="RCU26" s="308"/>
      <c r="RCV26" s="308"/>
      <c r="RCW26" s="308"/>
      <c r="RCX26" s="308"/>
      <c r="RCY26" s="308"/>
      <c r="RCZ26" s="308"/>
      <c r="RDA26" s="308"/>
      <c r="RDB26" s="308"/>
      <c r="RDC26" s="308"/>
      <c r="RDD26" s="308"/>
      <c r="RDE26" s="308"/>
      <c r="RDF26" s="308"/>
      <c r="RDG26" s="308"/>
      <c r="RDH26" s="308"/>
      <c r="RDI26" s="308"/>
      <c r="RDJ26" s="308"/>
      <c r="RDK26" s="308"/>
      <c r="RDL26" s="308"/>
      <c r="RDM26" s="308"/>
      <c r="RDN26" s="308"/>
      <c r="RDO26" s="308"/>
      <c r="RDP26" s="308"/>
      <c r="RDQ26" s="308"/>
      <c r="RDR26" s="308"/>
      <c r="RDS26" s="308"/>
      <c r="RDT26" s="308"/>
      <c r="RDU26" s="308"/>
      <c r="RDV26" s="308"/>
      <c r="RDW26" s="308"/>
      <c r="RDX26" s="308"/>
      <c r="RDY26" s="308"/>
      <c r="RDZ26" s="308"/>
      <c r="REA26" s="308"/>
      <c r="REB26" s="308"/>
      <c r="REC26" s="308"/>
      <c r="RED26" s="308"/>
      <c r="REE26" s="308"/>
      <c r="REF26" s="308"/>
      <c r="REG26" s="308"/>
      <c r="REH26" s="308"/>
      <c r="REI26" s="308"/>
      <c r="REJ26" s="308"/>
      <c r="REK26" s="308"/>
      <c r="REL26" s="308"/>
      <c r="REM26" s="308"/>
      <c r="REN26" s="308"/>
      <c r="REO26" s="308"/>
      <c r="REP26" s="308"/>
      <c r="REQ26" s="308"/>
      <c r="RER26" s="308"/>
      <c r="RES26" s="308"/>
      <c r="RET26" s="308"/>
      <c r="REU26" s="308"/>
      <c r="REV26" s="308"/>
      <c r="REW26" s="308"/>
      <c r="REX26" s="308"/>
      <c r="REY26" s="308"/>
      <c r="REZ26" s="308"/>
      <c r="RFA26" s="308"/>
      <c r="RFB26" s="308"/>
      <c r="RFC26" s="308"/>
      <c r="RFD26" s="308"/>
      <c r="RFE26" s="308"/>
      <c r="RFF26" s="308"/>
      <c r="RFG26" s="308"/>
      <c r="RFH26" s="308"/>
      <c r="RFI26" s="308"/>
      <c r="RFJ26" s="308"/>
      <c r="RFK26" s="308"/>
      <c r="RFL26" s="308"/>
      <c r="RFM26" s="308"/>
      <c r="RFN26" s="308"/>
      <c r="RFO26" s="308"/>
      <c r="RFP26" s="308"/>
      <c r="RFQ26" s="308"/>
      <c r="RFR26" s="308"/>
      <c r="RFS26" s="308"/>
      <c r="RFT26" s="308"/>
      <c r="RFU26" s="308"/>
      <c r="RFV26" s="308"/>
      <c r="RFW26" s="308"/>
      <c r="RFX26" s="308"/>
      <c r="RFY26" s="308"/>
      <c r="RFZ26" s="308"/>
      <c r="RGA26" s="308"/>
      <c r="RGB26" s="308"/>
      <c r="RGC26" s="308"/>
      <c r="RGD26" s="308"/>
      <c r="RGE26" s="308"/>
      <c r="RGF26" s="308"/>
      <c r="RGG26" s="308"/>
      <c r="RGH26" s="308"/>
      <c r="RGI26" s="308"/>
      <c r="RGJ26" s="308"/>
      <c r="RGK26" s="308"/>
      <c r="RGL26" s="308"/>
      <c r="RGM26" s="308"/>
      <c r="RGN26" s="308"/>
      <c r="RGO26" s="308"/>
      <c r="RGP26" s="308"/>
      <c r="RGQ26" s="308"/>
      <c r="RGR26" s="308"/>
      <c r="RGS26" s="308"/>
      <c r="RGT26" s="308"/>
      <c r="RGU26" s="308"/>
      <c r="RGV26" s="308"/>
      <c r="RGW26" s="308"/>
      <c r="RGX26" s="308"/>
      <c r="RGY26" s="308"/>
      <c r="RGZ26" s="308"/>
      <c r="RHA26" s="308"/>
      <c r="RHB26" s="308"/>
      <c r="RHC26" s="308"/>
      <c r="RHD26" s="308"/>
      <c r="RHE26" s="308"/>
      <c r="RHF26" s="308"/>
      <c r="RHG26" s="308"/>
      <c r="RHH26" s="308"/>
      <c r="RHI26" s="308"/>
      <c r="RHJ26" s="308"/>
      <c r="RHK26" s="308"/>
      <c r="RHL26" s="308"/>
      <c r="RHM26" s="308"/>
      <c r="RHN26" s="308"/>
      <c r="RHO26" s="308"/>
      <c r="RHP26" s="308"/>
      <c r="RHQ26" s="308"/>
      <c r="RHR26" s="308"/>
      <c r="RHS26" s="308"/>
      <c r="RHT26" s="308"/>
      <c r="RHU26" s="308"/>
      <c r="RHV26" s="308"/>
      <c r="RHW26" s="308"/>
      <c r="RHX26" s="308"/>
      <c r="RHY26" s="308"/>
      <c r="RHZ26" s="308"/>
      <c r="RIA26" s="308"/>
      <c r="RIB26" s="308"/>
      <c r="RIC26" s="308"/>
      <c r="RID26" s="308"/>
      <c r="RIE26" s="308"/>
      <c r="RIF26" s="308"/>
      <c r="RIG26" s="308"/>
      <c r="RIH26" s="308"/>
      <c r="RII26" s="308"/>
      <c r="RIJ26" s="308"/>
      <c r="RIK26" s="308"/>
      <c r="RIL26" s="308"/>
      <c r="RIM26" s="308"/>
      <c r="RIN26" s="308"/>
      <c r="RIO26" s="308"/>
      <c r="RIP26" s="308"/>
      <c r="RIQ26" s="308"/>
      <c r="RIR26" s="308"/>
      <c r="RIS26" s="308"/>
      <c r="RIT26" s="308"/>
      <c r="RIU26" s="308"/>
      <c r="RIV26" s="308"/>
      <c r="RIW26" s="308"/>
      <c r="RIX26" s="308"/>
      <c r="RIY26" s="308"/>
      <c r="RIZ26" s="308"/>
      <c r="RJA26" s="308"/>
      <c r="RJB26" s="308"/>
      <c r="RJC26" s="308"/>
      <c r="RJD26" s="308"/>
      <c r="RJE26" s="308"/>
      <c r="RJF26" s="308"/>
      <c r="RJG26" s="308"/>
      <c r="RJH26" s="308"/>
      <c r="RJI26" s="308"/>
      <c r="RJJ26" s="308"/>
      <c r="RJK26" s="308"/>
      <c r="RJL26" s="308"/>
      <c r="RJM26" s="308"/>
      <c r="RJN26" s="308"/>
      <c r="RJO26" s="308"/>
      <c r="RJP26" s="308"/>
      <c r="RJQ26" s="308"/>
      <c r="RJR26" s="308"/>
      <c r="RJS26" s="308"/>
      <c r="RJT26" s="308"/>
      <c r="RJU26" s="308"/>
      <c r="RJV26" s="308"/>
      <c r="RJW26" s="308"/>
      <c r="RJX26" s="308"/>
      <c r="RJY26" s="308"/>
      <c r="RJZ26" s="308"/>
      <c r="RKA26" s="308"/>
      <c r="RKB26" s="308"/>
      <c r="RKC26" s="308"/>
      <c r="RKD26" s="308"/>
      <c r="RKE26" s="308"/>
      <c r="RKF26" s="308"/>
      <c r="RKG26" s="308"/>
      <c r="RKH26" s="308"/>
      <c r="RKI26" s="308"/>
      <c r="RKJ26" s="308"/>
      <c r="RKK26" s="308"/>
      <c r="RKL26" s="308"/>
      <c r="RKM26" s="308"/>
      <c r="RKN26" s="308"/>
      <c r="RKO26" s="308"/>
      <c r="RKP26" s="308"/>
      <c r="RKQ26" s="308"/>
      <c r="RKR26" s="308"/>
      <c r="RKS26" s="308"/>
      <c r="RKT26" s="308"/>
      <c r="RKU26" s="308"/>
      <c r="RKV26" s="308"/>
      <c r="RKW26" s="308"/>
      <c r="RKX26" s="308"/>
      <c r="RKY26" s="308"/>
      <c r="RKZ26" s="308"/>
      <c r="RLA26" s="308"/>
      <c r="RLB26" s="308"/>
      <c r="RLC26" s="308"/>
      <c r="RLD26" s="308"/>
      <c r="RLE26" s="308"/>
      <c r="RLF26" s="308"/>
      <c r="RLG26" s="308"/>
      <c r="RLH26" s="308"/>
      <c r="RLI26" s="308"/>
      <c r="RLJ26" s="308"/>
      <c r="RLK26" s="308"/>
      <c r="RLL26" s="308"/>
      <c r="RLM26" s="308"/>
      <c r="RLN26" s="308"/>
      <c r="RLO26" s="308"/>
      <c r="RLP26" s="308"/>
      <c r="RLQ26" s="308"/>
      <c r="RLR26" s="308"/>
      <c r="RLS26" s="308"/>
      <c r="RLT26" s="308"/>
      <c r="RLU26" s="308"/>
      <c r="RLV26" s="308"/>
      <c r="RLW26" s="308"/>
      <c r="RLX26" s="308"/>
      <c r="RLY26" s="308"/>
      <c r="RLZ26" s="308"/>
      <c r="RMA26" s="308"/>
      <c r="RMB26" s="308"/>
      <c r="RMC26" s="308"/>
      <c r="RMD26" s="308"/>
      <c r="RME26" s="308"/>
      <c r="RMF26" s="308"/>
      <c r="RMG26" s="308"/>
      <c r="RMH26" s="308"/>
      <c r="RMI26" s="308"/>
      <c r="RMJ26" s="308"/>
      <c r="RMK26" s="308"/>
      <c r="RML26" s="308"/>
      <c r="RMM26" s="308"/>
      <c r="RMN26" s="308"/>
      <c r="RMO26" s="308"/>
      <c r="RMP26" s="308"/>
      <c r="RMQ26" s="308"/>
      <c r="RMR26" s="308"/>
      <c r="RMS26" s="308"/>
      <c r="RMT26" s="308"/>
      <c r="RMU26" s="308"/>
      <c r="RMV26" s="308"/>
      <c r="RMW26" s="308"/>
      <c r="RMX26" s="308"/>
      <c r="RMY26" s="308"/>
      <c r="RMZ26" s="308"/>
      <c r="RNA26" s="308"/>
      <c r="RNB26" s="308"/>
      <c r="RNC26" s="308"/>
      <c r="RND26" s="308"/>
      <c r="RNE26" s="308"/>
      <c r="RNF26" s="308"/>
      <c r="RNG26" s="308"/>
      <c r="RNH26" s="308"/>
      <c r="RNI26" s="308"/>
      <c r="RNJ26" s="308"/>
      <c r="RNK26" s="308"/>
      <c r="RNL26" s="308"/>
      <c r="RNM26" s="308"/>
      <c r="RNN26" s="308"/>
      <c r="RNO26" s="308"/>
      <c r="RNP26" s="308"/>
      <c r="RNQ26" s="308"/>
      <c r="RNR26" s="308"/>
      <c r="RNS26" s="308"/>
      <c r="RNT26" s="308"/>
      <c r="RNU26" s="308"/>
      <c r="RNV26" s="308"/>
      <c r="RNW26" s="308"/>
      <c r="RNX26" s="308"/>
      <c r="RNY26" s="308"/>
      <c r="RNZ26" s="308"/>
      <c r="ROA26" s="308"/>
      <c r="ROB26" s="308"/>
      <c r="ROC26" s="308"/>
      <c r="ROD26" s="308"/>
      <c r="ROE26" s="308"/>
      <c r="ROF26" s="308"/>
      <c r="ROG26" s="308"/>
      <c r="ROH26" s="308"/>
      <c r="ROI26" s="308"/>
      <c r="ROJ26" s="308"/>
      <c r="ROK26" s="308"/>
      <c r="ROL26" s="308"/>
      <c r="ROM26" s="308"/>
      <c r="RON26" s="308"/>
      <c r="ROO26" s="308"/>
      <c r="ROP26" s="308"/>
      <c r="ROQ26" s="308"/>
      <c r="ROR26" s="308"/>
      <c r="ROS26" s="308"/>
      <c r="ROT26" s="308"/>
      <c r="ROU26" s="308"/>
      <c r="ROV26" s="308"/>
      <c r="ROW26" s="308"/>
      <c r="ROX26" s="308"/>
      <c r="ROY26" s="308"/>
      <c r="ROZ26" s="308"/>
      <c r="RPA26" s="308"/>
      <c r="RPB26" s="308"/>
      <c r="RPC26" s="308"/>
      <c r="RPD26" s="308"/>
      <c r="RPE26" s="308"/>
      <c r="RPF26" s="308"/>
      <c r="RPG26" s="308"/>
      <c r="RPH26" s="308"/>
      <c r="RPI26" s="308"/>
      <c r="RPJ26" s="308"/>
      <c r="RPK26" s="308"/>
      <c r="RPL26" s="308"/>
      <c r="RPM26" s="308"/>
      <c r="RPN26" s="308"/>
      <c r="RPO26" s="308"/>
      <c r="RPP26" s="308"/>
      <c r="RPQ26" s="308"/>
      <c r="RPR26" s="308"/>
      <c r="RPS26" s="308"/>
      <c r="RPT26" s="308"/>
      <c r="RPU26" s="308"/>
      <c r="RPV26" s="308"/>
      <c r="RPW26" s="308"/>
      <c r="RPX26" s="308"/>
      <c r="RPY26" s="308"/>
      <c r="RPZ26" s="308"/>
      <c r="RQA26" s="308"/>
      <c r="RQB26" s="308"/>
      <c r="RQC26" s="308"/>
      <c r="RQD26" s="308"/>
      <c r="RQE26" s="308"/>
      <c r="RQF26" s="308"/>
      <c r="RQG26" s="308"/>
      <c r="RQH26" s="308"/>
      <c r="RQI26" s="308"/>
      <c r="RQJ26" s="308"/>
      <c r="RQK26" s="308"/>
      <c r="RQL26" s="308"/>
      <c r="RQM26" s="308"/>
      <c r="RQN26" s="308"/>
      <c r="RQO26" s="308"/>
      <c r="RQP26" s="308"/>
      <c r="RQQ26" s="308"/>
      <c r="RQR26" s="308"/>
      <c r="RQS26" s="308"/>
      <c r="RQT26" s="308"/>
      <c r="RQU26" s="308"/>
      <c r="RQV26" s="308"/>
      <c r="RQW26" s="308"/>
      <c r="RQX26" s="308"/>
      <c r="RQY26" s="308"/>
      <c r="RQZ26" s="308"/>
      <c r="RRA26" s="308"/>
      <c r="RRB26" s="308"/>
      <c r="RRC26" s="308"/>
      <c r="RRD26" s="308"/>
      <c r="RRE26" s="308"/>
      <c r="RRF26" s="308"/>
      <c r="RRG26" s="308"/>
      <c r="RRH26" s="308"/>
      <c r="RRI26" s="308"/>
      <c r="RRJ26" s="308"/>
      <c r="RRK26" s="308"/>
      <c r="RRL26" s="308"/>
      <c r="RRM26" s="308"/>
      <c r="RRN26" s="308"/>
      <c r="RRO26" s="308"/>
      <c r="RRP26" s="308"/>
      <c r="RRQ26" s="308"/>
      <c r="RRR26" s="308"/>
      <c r="RRS26" s="308"/>
      <c r="RRT26" s="308"/>
      <c r="RRU26" s="308"/>
      <c r="RRV26" s="308"/>
      <c r="RRW26" s="308"/>
      <c r="RRX26" s="308"/>
      <c r="RRY26" s="308"/>
      <c r="RRZ26" s="308"/>
      <c r="RSA26" s="308"/>
      <c r="RSB26" s="308"/>
      <c r="RSC26" s="308"/>
      <c r="RSD26" s="308"/>
      <c r="RSE26" s="308"/>
      <c r="RSF26" s="308"/>
      <c r="RSG26" s="308"/>
      <c r="RSH26" s="308"/>
      <c r="RSI26" s="308"/>
      <c r="RSJ26" s="308"/>
      <c r="RSK26" s="308"/>
      <c r="RSL26" s="308"/>
      <c r="RSM26" s="308"/>
      <c r="RSN26" s="308"/>
      <c r="RSO26" s="308"/>
      <c r="RSP26" s="308"/>
      <c r="RSQ26" s="308"/>
      <c r="RSR26" s="308"/>
      <c r="RSS26" s="308"/>
      <c r="RST26" s="308"/>
      <c r="RSU26" s="308"/>
      <c r="RSV26" s="308"/>
      <c r="RSW26" s="308"/>
      <c r="RSX26" s="308"/>
      <c r="RSY26" s="308"/>
      <c r="RSZ26" s="308"/>
      <c r="RTA26" s="308"/>
      <c r="RTB26" s="308"/>
      <c r="RTC26" s="308"/>
      <c r="RTD26" s="308"/>
      <c r="RTE26" s="308"/>
      <c r="RTF26" s="308"/>
      <c r="RTG26" s="308"/>
      <c r="RTH26" s="308"/>
      <c r="RTI26" s="308"/>
      <c r="RTJ26" s="308"/>
      <c r="RTK26" s="308"/>
      <c r="RTL26" s="308"/>
      <c r="RTM26" s="308"/>
      <c r="RTN26" s="308"/>
      <c r="RTO26" s="308"/>
      <c r="RTP26" s="308"/>
      <c r="RTQ26" s="308"/>
      <c r="RTR26" s="308"/>
      <c r="RTS26" s="308"/>
      <c r="RTT26" s="308"/>
      <c r="RTU26" s="308"/>
      <c r="RTV26" s="308"/>
      <c r="RTW26" s="308"/>
      <c r="RTX26" s="308"/>
      <c r="RTY26" s="308"/>
      <c r="RTZ26" s="308"/>
      <c r="RUA26" s="308"/>
      <c r="RUB26" s="308"/>
      <c r="RUC26" s="308"/>
      <c r="RUD26" s="308"/>
      <c r="RUE26" s="308"/>
      <c r="RUF26" s="308"/>
      <c r="RUG26" s="308"/>
      <c r="RUH26" s="308"/>
      <c r="RUI26" s="308"/>
      <c r="RUJ26" s="308"/>
      <c r="RUK26" s="308"/>
      <c r="RUL26" s="308"/>
      <c r="RUM26" s="308"/>
      <c r="RUN26" s="308"/>
      <c r="RUO26" s="308"/>
      <c r="RUP26" s="308"/>
      <c r="RUQ26" s="308"/>
      <c r="RUR26" s="308"/>
      <c r="RUS26" s="308"/>
      <c r="RUT26" s="308"/>
      <c r="RUU26" s="308"/>
      <c r="RUV26" s="308"/>
      <c r="RUW26" s="308"/>
      <c r="RUX26" s="308"/>
      <c r="RUY26" s="308"/>
      <c r="RUZ26" s="308"/>
      <c r="RVA26" s="308"/>
      <c r="RVB26" s="308"/>
      <c r="RVC26" s="308"/>
      <c r="RVD26" s="308"/>
      <c r="RVE26" s="308"/>
      <c r="RVF26" s="308"/>
      <c r="RVG26" s="308"/>
      <c r="RVH26" s="308"/>
      <c r="RVI26" s="308"/>
      <c r="RVJ26" s="308"/>
      <c r="RVK26" s="308"/>
      <c r="RVL26" s="308"/>
      <c r="RVM26" s="308"/>
      <c r="RVN26" s="308"/>
      <c r="RVO26" s="308"/>
      <c r="RVP26" s="308"/>
      <c r="RVQ26" s="308"/>
      <c r="RVR26" s="308"/>
      <c r="RVS26" s="308"/>
      <c r="RVT26" s="308"/>
      <c r="RVU26" s="308"/>
      <c r="RVV26" s="308"/>
      <c r="RVW26" s="308"/>
      <c r="RVX26" s="308"/>
      <c r="RVY26" s="308"/>
      <c r="RVZ26" s="308"/>
      <c r="RWA26" s="308"/>
      <c r="RWB26" s="308"/>
      <c r="RWC26" s="308"/>
      <c r="RWD26" s="308"/>
      <c r="RWE26" s="308"/>
      <c r="RWF26" s="308"/>
      <c r="RWG26" s="308"/>
      <c r="RWH26" s="308"/>
      <c r="RWI26" s="308"/>
      <c r="RWJ26" s="308"/>
      <c r="RWK26" s="308"/>
      <c r="RWL26" s="308"/>
      <c r="RWM26" s="308"/>
      <c r="RWN26" s="308"/>
      <c r="RWO26" s="308"/>
      <c r="RWP26" s="308"/>
      <c r="RWQ26" s="308"/>
      <c r="RWR26" s="308"/>
      <c r="RWS26" s="308"/>
      <c r="RWT26" s="308"/>
      <c r="RWU26" s="308"/>
      <c r="RWV26" s="308"/>
      <c r="RWW26" s="308"/>
      <c r="RWX26" s="308"/>
      <c r="RWY26" s="308"/>
      <c r="RWZ26" s="308"/>
      <c r="RXA26" s="308"/>
      <c r="RXB26" s="308"/>
      <c r="RXC26" s="308"/>
      <c r="RXD26" s="308"/>
      <c r="RXE26" s="308"/>
      <c r="RXF26" s="308"/>
      <c r="RXG26" s="308"/>
      <c r="RXH26" s="308"/>
      <c r="RXI26" s="308"/>
      <c r="RXJ26" s="308"/>
      <c r="RXK26" s="308"/>
      <c r="RXL26" s="308"/>
      <c r="RXM26" s="308"/>
      <c r="RXN26" s="308"/>
      <c r="RXO26" s="308"/>
      <c r="RXP26" s="308"/>
      <c r="RXQ26" s="308"/>
      <c r="RXR26" s="308"/>
      <c r="RXS26" s="308"/>
      <c r="RXT26" s="308"/>
      <c r="RXU26" s="308"/>
      <c r="RXV26" s="308"/>
      <c r="RXW26" s="308"/>
      <c r="RXX26" s="308"/>
      <c r="RXY26" s="308"/>
      <c r="RXZ26" s="308"/>
      <c r="RYA26" s="308"/>
      <c r="RYB26" s="308"/>
      <c r="RYC26" s="308"/>
      <c r="RYD26" s="308"/>
      <c r="RYE26" s="308"/>
      <c r="RYF26" s="308"/>
      <c r="RYG26" s="308"/>
      <c r="RYH26" s="308"/>
      <c r="RYI26" s="308"/>
      <c r="RYJ26" s="308"/>
      <c r="RYK26" s="308"/>
      <c r="RYL26" s="308"/>
      <c r="RYM26" s="308"/>
      <c r="RYN26" s="308"/>
      <c r="RYO26" s="308"/>
      <c r="RYP26" s="308"/>
      <c r="RYQ26" s="308"/>
      <c r="RYR26" s="308"/>
      <c r="RYS26" s="308"/>
      <c r="RYT26" s="308"/>
      <c r="RYU26" s="308"/>
      <c r="RYV26" s="308"/>
      <c r="RYW26" s="308"/>
      <c r="RYX26" s="308"/>
      <c r="RYY26" s="308"/>
      <c r="RYZ26" s="308"/>
      <c r="RZA26" s="308"/>
      <c r="RZB26" s="308"/>
      <c r="RZC26" s="308"/>
      <c r="RZD26" s="308"/>
      <c r="RZE26" s="308"/>
      <c r="RZF26" s="308"/>
      <c r="RZG26" s="308"/>
      <c r="RZH26" s="308"/>
      <c r="RZI26" s="308"/>
      <c r="RZJ26" s="308"/>
      <c r="RZK26" s="308"/>
      <c r="RZL26" s="308"/>
      <c r="RZM26" s="308"/>
      <c r="RZN26" s="308"/>
      <c r="RZO26" s="308"/>
      <c r="RZP26" s="308"/>
      <c r="RZQ26" s="308"/>
      <c r="RZR26" s="308"/>
      <c r="RZS26" s="308"/>
      <c r="RZT26" s="308"/>
      <c r="RZU26" s="308"/>
      <c r="RZV26" s="308"/>
      <c r="RZW26" s="308"/>
      <c r="RZX26" s="308"/>
      <c r="RZY26" s="308"/>
      <c r="RZZ26" s="308"/>
      <c r="SAA26" s="308"/>
      <c r="SAB26" s="308"/>
      <c r="SAC26" s="308"/>
      <c r="SAD26" s="308"/>
      <c r="SAE26" s="308"/>
      <c r="SAF26" s="308"/>
      <c r="SAG26" s="308"/>
      <c r="SAH26" s="308"/>
      <c r="SAI26" s="308"/>
      <c r="SAJ26" s="308"/>
      <c r="SAK26" s="308"/>
      <c r="SAL26" s="308"/>
      <c r="SAM26" s="308"/>
      <c r="SAN26" s="308"/>
      <c r="SAO26" s="308"/>
      <c r="SAP26" s="308"/>
      <c r="SAQ26" s="308"/>
      <c r="SAR26" s="308"/>
      <c r="SAS26" s="308"/>
      <c r="SAT26" s="308"/>
      <c r="SAU26" s="308"/>
      <c r="SAV26" s="308"/>
      <c r="SAW26" s="308"/>
      <c r="SAX26" s="308"/>
      <c r="SAY26" s="308"/>
      <c r="SAZ26" s="308"/>
      <c r="SBA26" s="308"/>
      <c r="SBB26" s="308"/>
      <c r="SBC26" s="308"/>
      <c r="SBD26" s="308"/>
      <c r="SBE26" s="308"/>
      <c r="SBF26" s="308"/>
      <c r="SBG26" s="308"/>
      <c r="SBH26" s="308"/>
      <c r="SBI26" s="308"/>
      <c r="SBJ26" s="308"/>
      <c r="SBK26" s="308"/>
      <c r="SBL26" s="308"/>
      <c r="SBM26" s="308"/>
      <c r="SBN26" s="308"/>
      <c r="SBO26" s="308"/>
      <c r="SBP26" s="308"/>
      <c r="SBQ26" s="308"/>
      <c r="SBR26" s="308"/>
      <c r="SBS26" s="308"/>
      <c r="SBT26" s="308"/>
      <c r="SBU26" s="308"/>
      <c r="SBV26" s="308"/>
      <c r="SBW26" s="308"/>
      <c r="SBX26" s="308"/>
      <c r="SBY26" s="308"/>
      <c r="SBZ26" s="308"/>
      <c r="SCA26" s="308"/>
      <c r="SCB26" s="308"/>
      <c r="SCC26" s="308"/>
      <c r="SCD26" s="308"/>
      <c r="SCE26" s="308"/>
      <c r="SCF26" s="308"/>
      <c r="SCG26" s="308"/>
      <c r="SCH26" s="308"/>
      <c r="SCI26" s="308"/>
      <c r="SCJ26" s="308"/>
      <c r="SCK26" s="308"/>
      <c r="SCL26" s="308"/>
      <c r="SCM26" s="308"/>
      <c r="SCN26" s="308"/>
      <c r="SCO26" s="308"/>
      <c r="SCP26" s="308"/>
      <c r="SCQ26" s="308"/>
      <c r="SCR26" s="308"/>
      <c r="SCS26" s="308"/>
      <c r="SCT26" s="308"/>
      <c r="SCU26" s="308"/>
      <c r="SCV26" s="308"/>
      <c r="SCW26" s="308"/>
      <c r="SCX26" s="308"/>
      <c r="SCY26" s="308"/>
      <c r="SCZ26" s="308"/>
      <c r="SDA26" s="308"/>
      <c r="SDB26" s="308"/>
      <c r="SDC26" s="308"/>
      <c r="SDD26" s="308"/>
      <c r="SDE26" s="308"/>
      <c r="SDF26" s="308"/>
      <c r="SDG26" s="308"/>
      <c r="SDH26" s="308"/>
      <c r="SDI26" s="308"/>
      <c r="SDJ26" s="308"/>
      <c r="SDK26" s="308"/>
      <c r="SDL26" s="308"/>
      <c r="SDM26" s="308"/>
      <c r="SDN26" s="308"/>
      <c r="SDO26" s="308"/>
      <c r="SDP26" s="308"/>
      <c r="SDQ26" s="308"/>
      <c r="SDR26" s="308"/>
      <c r="SDS26" s="308"/>
      <c r="SDT26" s="308"/>
      <c r="SDU26" s="308"/>
      <c r="SDV26" s="308"/>
      <c r="SDW26" s="308"/>
      <c r="SDX26" s="308"/>
      <c r="SDY26" s="308"/>
      <c r="SDZ26" s="308"/>
      <c r="SEA26" s="308"/>
      <c r="SEB26" s="308"/>
      <c r="SEC26" s="308"/>
      <c r="SED26" s="308"/>
      <c r="SEE26" s="308"/>
      <c r="SEF26" s="308"/>
      <c r="SEG26" s="308"/>
      <c r="SEH26" s="308"/>
      <c r="SEI26" s="308"/>
      <c r="SEJ26" s="308"/>
      <c r="SEK26" s="308"/>
      <c r="SEL26" s="308"/>
      <c r="SEM26" s="308"/>
      <c r="SEN26" s="308"/>
      <c r="SEO26" s="308"/>
      <c r="SEP26" s="308"/>
      <c r="SEQ26" s="308"/>
      <c r="SER26" s="308"/>
      <c r="SES26" s="308"/>
      <c r="SET26" s="308"/>
      <c r="SEU26" s="308"/>
      <c r="SEV26" s="308"/>
      <c r="SEW26" s="308"/>
      <c r="SEX26" s="308"/>
      <c r="SEY26" s="308"/>
      <c r="SEZ26" s="308"/>
      <c r="SFA26" s="308"/>
      <c r="SFB26" s="308"/>
      <c r="SFC26" s="308"/>
      <c r="SFD26" s="308"/>
      <c r="SFE26" s="308"/>
      <c r="SFF26" s="308"/>
      <c r="SFG26" s="308"/>
      <c r="SFH26" s="308"/>
      <c r="SFI26" s="308"/>
      <c r="SFJ26" s="308"/>
      <c r="SFK26" s="308"/>
      <c r="SFL26" s="308"/>
      <c r="SFM26" s="308"/>
      <c r="SFN26" s="308"/>
      <c r="SFO26" s="308"/>
      <c r="SFP26" s="308"/>
      <c r="SFQ26" s="308"/>
      <c r="SFR26" s="308"/>
      <c r="SFS26" s="308"/>
      <c r="SFT26" s="308"/>
      <c r="SFU26" s="308"/>
      <c r="SFV26" s="308"/>
      <c r="SFW26" s="308"/>
      <c r="SFX26" s="308"/>
      <c r="SFY26" s="308"/>
      <c r="SFZ26" s="308"/>
      <c r="SGA26" s="308"/>
      <c r="SGB26" s="308"/>
      <c r="SGC26" s="308"/>
      <c r="SGD26" s="308"/>
      <c r="SGE26" s="308"/>
      <c r="SGF26" s="308"/>
      <c r="SGG26" s="308"/>
      <c r="SGH26" s="308"/>
      <c r="SGI26" s="308"/>
      <c r="SGJ26" s="308"/>
      <c r="SGK26" s="308"/>
      <c r="SGL26" s="308"/>
      <c r="SGM26" s="308"/>
      <c r="SGN26" s="308"/>
      <c r="SGO26" s="308"/>
      <c r="SGP26" s="308"/>
      <c r="SGQ26" s="308"/>
      <c r="SGR26" s="308"/>
      <c r="SGS26" s="308"/>
      <c r="SGT26" s="308"/>
      <c r="SGU26" s="308"/>
      <c r="SGV26" s="308"/>
      <c r="SGW26" s="308"/>
      <c r="SGX26" s="308"/>
      <c r="SGY26" s="308"/>
      <c r="SGZ26" s="308"/>
      <c r="SHA26" s="308"/>
      <c r="SHB26" s="308"/>
      <c r="SHC26" s="308"/>
      <c r="SHD26" s="308"/>
      <c r="SHE26" s="308"/>
      <c r="SHF26" s="308"/>
      <c r="SHG26" s="308"/>
      <c r="SHH26" s="308"/>
      <c r="SHI26" s="308"/>
      <c r="SHJ26" s="308"/>
      <c r="SHK26" s="308"/>
      <c r="SHL26" s="308"/>
      <c r="SHM26" s="308"/>
      <c r="SHN26" s="308"/>
      <c r="SHO26" s="308"/>
      <c r="SHP26" s="308"/>
      <c r="SHQ26" s="308"/>
      <c r="SHR26" s="308"/>
      <c r="SHS26" s="308"/>
      <c r="SHT26" s="308"/>
      <c r="SHU26" s="308"/>
      <c r="SHV26" s="308"/>
      <c r="SHW26" s="308"/>
      <c r="SHX26" s="308"/>
      <c r="SHY26" s="308"/>
      <c r="SHZ26" s="308"/>
      <c r="SIA26" s="308"/>
      <c r="SIB26" s="308"/>
      <c r="SIC26" s="308"/>
      <c r="SID26" s="308"/>
      <c r="SIE26" s="308"/>
      <c r="SIF26" s="308"/>
      <c r="SIG26" s="308"/>
      <c r="SIH26" s="308"/>
      <c r="SII26" s="308"/>
      <c r="SIJ26" s="308"/>
      <c r="SIK26" s="308"/>
      <c r="SIL26" s="308"/>
      <c r="SIM26" s="308"/>
      <c r="SIN26" s="308"/>
      <c r="SIO26" s="308"/>
      <c r="SIP26" s="308"/>
      <c r="SIQ26" s="308"/>
      <c r="SIR26" s="308"/>
      <c r="SIS26" s="308"/>
      <c r="SIT26" s="308"/>
      <c r="SIU26" s="308"/>
      <c r="SIV26" s="308"/>
      <c r="SIW26" s="308"/>
      <c r="SIX26" s="308"/>
      <c r="SIY26" s="308"/>
      <c r="SIZ26" s="308"/>
      <c r="SJA26" s="308"/>
      <c r="SJB26" s="308"/>
      <c r="SJC26" s="308"/>
      <c r="SJD26" s="308"/>
      <c r="SJE26" s="308"/>
      <c r="SJF26" s="308"/>
      <c r="SJG26" s="308"/>
      <c r="SJH26" s="308"/>
      <c r="SJI26" s="308"/>
      <c r="SJJ26" s="308"/>
      <c r="SJK26" s="308"/>
      <c r="SJL26" s="308"/>
      <c r="SJM26" s="308"/>
      <c r="SJN26" s="308"/>
      <c r="SJO26" s="308"/>
      <c r="SJP26" s="308"/>
      <c r="SJQ26" s="308"/>
      <c r="SJR26" s="308"/>
      <c r="SJS26" s="308"/>
      <c r="SJT26" s="308"/>
      <c r="SJU26" s="308"/>
      <c r="SJV26" s="308"/>
      <c r="SJW26" s="308"/>
      <c r="SJX26" s="308"/>
      <c r="SJY26" s="308"/>
      <c r="SJZ26" s="308"/>
      <c r="SKA26" s="308"/>
      <c r="SKB26" s="308"/>
      <c r="SKC26" s="308"/>
      <c r="SKD26" s="308"/>
      <c r="SKE26" s="308"/>
      <c r="SKF26" s="308"/>
      <c r="SKG26" s="308"/>
      <c r="SKH26" s="308"/>
      <c r="SKI26" s="308"/>
      <c r="SKJ26" s="308"/>
      <c r="SKK26" s="308"/>
      <c r="SKL26" s="308"/>
      <c r="SKM26" s="308"/>
      <c r="SKN26" s="308"/>
      <c r="SKO26" s="308"/>
      <c r="SKP26" s="308"/>
      <c r="SKQ26" s="308"/>
      <c r="SKR26" s="308"/>
      <c r="SKS26" s="308"/>
      <c r="SKT26" s="308"/>
      <c r="SKU26" s="308"/>
      <c r="SKV26" s="308"/>
      <c r="SKW26" s="308"/>
      <c r="SKX26" s="308"/>
      <c r="SKY26" s="308"/>
      <c r="SKZ26" s="308"/>
      <c r="SLA26" s="308"/>
      <c r="SLB26" s="308"/>
      <c r="SLC26" s="308"/>
      <c r="SLD26" s="308"/>
      <c r="SLE26" s="308"/>
      <c r="SLF26" s="308"/>
      <c r="SLG26" s="308"/>
      <c r="SLH26" s="308"/>
      <c r="SLI26" s="308"/>
      <c r="SLJ26" s="308"/>
      <c r="SLK26" s="308"/>
      <c r="SLL26" s="308"/>
      <c r="SLM26" s="308"/>
      <c r="SLN26" s="308"/>
      <c r="SLO26" s="308"/>
      <c r="SLP26" s="308"/>
      <c r="SLQ26" s="308"/>
      <c r="SLR26" s="308"/>
      <c r="SLS26" s="308"/>
      <c r="SLT26" s="308"/>
      <c r="SLU26" s="308"/>
      <c r="SLV26" s="308"/>
      <c r="SLW26" s="308"/>
      <c r="SLX26" s="308"/>
      <c r="SLY26" s="308"/>
      <c r="SLZ26" s="308"/>
      <c r="SMA26" s="308"/>
      <c r="SMB26" s="308"/>
      <c r="SMC26" s="308"/>
      <c r="SMD26" s="308"/>
      <c r="SME26" s="308"/>
      <c r="SMF26" s="308"/>
      <c r="SMG26" s="308"/>
      <c r="SMH26" s="308"/>
      <c r="SMI26" s="308"/>
      <c r="SMJ26" s="308"/>
      <c r="SMK26" s="308"/>
      <c r="SML26" s="308"/>
      <c r="SMM26" s="308"/>
      <c r="SMN26" s="308"/>
      <c r="SMO26" s="308"/>
      <c r="SMP26" s="308"/>
      <c r="SMQ26" s="308"/>
      <c r="SMR26" s="308"/>
      <c r="SMS26" s="308"/>
      <c r="SMT26" s="308"/>
      <c r="SMU26" s="308"/>
      <c r="SMV26" s="308"/>
      <c r="SMW26" s="308"/>
      <c r="SMX26" s="308"/>
      <c r="SMY26" s="308"/>
      <c r="SMZ26" s="308"/>
      <c r="SNA26" s="308"/>
      <c r="SNB26" s="308"/>
      <c r="SNC26" s="308"/>
      <c r="SND26" s="308"/>
      <c r="SNE26" s="308"/>
      <c r="SNF26" s="308"/>
      <c r="SNG26" s="308"/>
      <c r="SNH26" s="308"/>
      <c r="SNI26" s="308"/>
      <c r="SNJ26" s="308"/>
      <c r="SNK26" s="308"/>
      <c r="SNL26" s="308"/>
      <c r="SNM26" s="308"/>
      <c r="SNN26" s="308"/>
      <c r="SNO26" s="308"/>
      <c r="SNP26" s="308"/>
      <c r="SNQ26" s="308"/>
      <c r="SNR26" s="308"/>
      <c r="SNS26" s="308"/>
      <c r="SNT26" s="308"/>
      <c r="SNU26" s="308"/>
      <c r="SNV26" s="308"/>
      <c r="SNW26" s="308"/>
      <c r="SNX26" s="308"/>
      <c r="SNY26" s="308"/>
      <c r="SNZ26" s="308"/>
      <c r="SOA26" s="308"/>
      <c r="SOB26" s="308"/>
      <c r="SOC26" s="308"/>
      <c r="SOD26" s="308"/>
      <c r="SOE26" s="308"/>
      <c r="SOF26" s="308"/>
      <c r="SOG26" s="308"/>
      <c r="SOH26" s="308"/>
      <c r="SOI26" s="308"/>
      <c r="SOJ26" s="308"/>
      <c r="SOK26" s="308"/>
      <c r="SOL26" s="308"/>
      <c r="SOM26" s="308"/>
      <c r="SON26" s="308"/>
      <c r="SOO26" s="308"/>
      <c r="SOP26" s="308"/>
      <c r="SOQ26" s="308"/>
      <c r="SOR26" s="308"/>
      <c r="SOS26" s="308"/>
      <c r="SOT26" s="308"/>
      <c r="SOU26" s="308"/>
      <c r="SOV26" s="308"/>
      <c r="SOW26" s="308"/>
      <c r="SOX26" s="308"/>
      <c r="SOY26" s="308"/>
      <c r="SOZ26" s="308"/>
      <c r="SPA26" s="308"/>
      <c r="SPB26" s="308"/>
      <c r="SPC26" s="308"/>
      <c r="SPD26" s="308"/>
      <c r="SPE26" s="308"/>
      <c r="SPF26" s="308"/>
      <c r="SPG26" s="308"/>
      <c r="SPH26" s="308"/>
      <c r="SPI26" s="308"/>
      <c r="SPJ26" s="308"/>
      <c r="SPK26" s="308"/>
      <c r="SPL26" s="308"/>
      <c r="SPM26" s="308"/>
      <c r="SPN26" s="308"/>
      <c r="SPO26" s="308"/>
      <c r="SPP26" s="308"/>
      <c r="SPQ26" s="308"/>
      <c r="SPR26" s="308"/>
      <c r="SPS26" s="308"/>
      <c r="SPT26" s="308"/>
      <c r="SPU26" s="308"/>
      <c r="SPV26" s="308"/>
      <c r="SPW26" s="308"/>
      <c r="SPX26" s="308"/>
      <c r="SPY26" s="308"/>
      <c r="SPZ26" s="308"/>
      <c r="SQA26" s="308"/>
      <c r="SQB26" s="308"/>
      <c r="SQC26" s="308"/>
      <c r="SQD26" s="308"/>
      <c r="SQE26" s="308"/>
      <c r="SQF26" s="308"/>
      <c r="SQG26" s="308"/>
      <c r="SQH26" s="308"/>
      <c r="SQI26" s="308"/>
      <c r="SQJ26" s="308"/>
      <c r="SQK26" s="308"/>
      <c r="SQL26" s="308"/>
      <c r="SQM26" s="308"/>
      <c r="SQN26" s="308"/>
      <c r="SQO26" s="308"/>
      <c r="SQP26" s="308"/>
      <c r="SQQ26" s="308"/>
      <c r="SQR26" s="308"/>
      <c r="SQS26" s="308"/>
      <c r="SQT26" s="308"/>
      <c r="SQU26" s="308"/>
      <c r="SQV26" s="308"/>
      <c r="SQW26" s="308"/>
      <c r="SQX26" s="308"/>
      <c r="SQY26" s="308"/>
      <c r="SQZ26" s="308"/>
      <c r="SRA26" s="308"/>
      <c r="SRB26" s="308"/>
      <c r="SRC26" s="308"/>
      <c r="SRD26" s="308"/>
      <c r="SRE26" s="308"/>
      <c r="SRF26" s="308"/>
      <c r="SRG26" s="308"/>
      <c r="SRH26" s="308"/>
      <c r="SRI26" s="308"/>
      <c r="SRJ26" s="308"/>
      <c r="SRK26" s="308"/>
      <c r="SRL26" s="308"/>
      <c r="SRM26" s="308"/>
      <c r="SRN26" s="308"/>
      <c r="SRO26" s="308"/>
      <c r="SRP26" s="308"/>
      <c r="SRQ26" s="308"/>
      <c r="SRR26" s="308"/>
      <c r="SRS26" s="308"/>
      <c r="SRT26" s="308"/>
      <c r="SRU26" s="308"/>
      <c r="SRV26" s="308"/>
      <c r="SRW26" s="308"/>
      <c r="SRX26" s="308"/>
      <c r="SRY26" s="308"/>
      <c r="SRZ26" s="308"/>
      <c r="SSA26" s="308"/>
      <c r="SSB26" s="308"/>
      <c r="SSC26" s="308"/>
      <c r="SSD26" s="308"/>
      <c r="SSE26" s="308"/>
      <c r="SSF26" s="308"/>
      <c r="SSG26" s="308"/>
      <c r="SSH26" s="308"/>
      <c r="SSI26" s="308"/>
      <c r="SSJ26" s="308"/>
      <c r="SSK26" s="308"/>
      <c r="SSL26" s="308"/>
      <c r="SSM26" s="308"/>
      <c r="SSN26" s="308"/>
      <c r="SSO26" s="308"/>
      <c r="SSP26" s="308"/>
      <c r="SSQ26" s="308"/>
      <c r="SSR26" s="308"/>
      <c r="SSS26" s="308"/>
      <c r="SST26" s="308"/>
      <c r="SSU26" s="308"/>
      <c r="SSV26" s="308"/>
      <c r="SSW26" s="308"/>
      <c r="SSX26" s="308"/>
      <c r="SSY26" s="308"/>
      <c r="SSZ26" s="308"/>
      <c r="STA26" s="308"/>
      <c r="STB26" s="308"/>
      <c r="STC26" s="308"/>
      <c r="STD26" s="308"/>
      <c r="STE26" s="308"/>
      <c r="STF26" s="308"/>
      <c r="STG26" s="308"/>
      <c r="STH26" s="308"/>
      <c r="STI26" s="308"/>
      <c r="STJ26" s="308"/>
      <c r="STK26" s="308"/>
      <c r="STL26" s="308"/>
      <c r="STM26" s="308"/>
      <c r="STN26" s="308"/>
      <c r="STO26" s="308"/>
      <c r="STP26" s="308"/>
      <c r="STQ26" s="308"/>
      <c r="STR26" s="308"/>
      <c r="STS26" s="308"/>
      <c r="STT26" s="308"/>
      <c r="STU26" s="308"/>
      <c r="STV26" s="308"/>
      <c r="STW26" s="308"/>
      <c r="STX26" s="308"/>
      <c r="STY26" s="308"/>
      <c r="STZ26" s="308"/>
      <c r="SUA26" s="308"/>
      <c r="SUB26" s="308"/>
      <c r="SUC26" s="308"/>
      <c r="SUD26" s="308"/>
      <c r="SUE26" s="308"/>
      <c r="SUF26" s="308"/>
      <c r="SUG26" s="308"/>
      <c r="SUH26" s="308"/>
      <c r="SUI26" s="308"/>
      <c r="SUJ26" s="308"/>
      <c r="SUK26" s="308"/>
      <c r="SUL26" s="308"/>
      <c r="SUM26" s="308"/>
      <c r="SUN26" s="308"/>
      <c r="SUO26" s="308"/>
      <c r="SUP26" s="308"/>
      <c r="SUQ26" s="308"/>
      <c r="SUR26" s="308"/>
      <c r="SUS26" s="308"/>
      <c r="SUT26" s="308"/>
      <c r="SUU26" s="308"/>
      <c r="SUV26" s="308"/>
      <c r="SUW26" s="308"/>
      <c r="SUX26" s="308"/>
      <c r="SUY26" s="308"/>
      <c r="SUZ26" s="308"/>
      <c r="SVA26" s="308"/>
      <c r="SVB26" s="308"/>
      <c r="SVC26" s="308"/>
      <c r="SVD26" s="308"/>
      <c r="SVE26" s="308"/>
      <c r="SVF26" s="308"/>
      <c r="SVG26" s="308"/>
      <c r="SVH26" s="308"/>
      <c r="SVI26" s="308"/>
      <c r="SVJ26" s="308"/>
      <c r="SVK26" s="308"/>
      <c r="SVL26" s="308"/>
      <c r="SVM26" s="308"/>
      <c r="SVN26" s="308"/>
      <c r="SVO26" s="308"/>
      <c r="SVP26" s="308"/>
      <c r="SVQ26" s="308"/>
      <c r="SVR26" s="308"/>
      <c r="SVS26" s="308"/>
      <c r="SVT26" s="308"/>
      <c r="SVU26" s="308"/>
      <c r="SVV26" s="308"/>
      <c r="SVW26" s="308"/>
      <c r="SVX26" s="308"/>
      <c r="SVY26" s="308"/>
      <c r="SVZ26" s="308"/>
      <c r="SWA26" s="308"/>
      <c r="SWB26" s="308"/>
      <c r="SWC26" s="308"/>
      <c r="SWD26" s="308"/>
      <c r="SWE26" s="308"/>
      <c r="SWF26" s="308"/>
      <c r="SWG26" s="308"/>
      <c r="SWH26" s="308"/>
      <c r="SWI26" s="308"/>
      <c r="SWJ26" s="308"/>
      <c r="SWK26" s="308"/>
      <c r="SWL26" s="308"/>
      <c r="SWM26" s="308"/>
      <c r="SWN26" s="308"/>
      <c r="SWO26" s="308"/>
      <c r="SWP26" s="308"/>
      <c r="SWQ26" s="308"/>
      <c r="SWR26" s="308"/>
      <c r="SWS26" s="308"/>
      <c r="SWT26" s="308"/>
      <c r="SWU26" s="308"/>
      <c r="SWV26" s="308"/>
      <c r="SWW26" s="308"/>
      <c r="SWX26" s="308"/>
      <c r="SWY26" s="308"/>
      <c r="SWZ26" s="308"/>
      <c r="SXA26" s="308"/>
      <c r="SXB26" s="308"/>
      <c r="SXC26" s="308"/>
      <c r="SXD26" s="308"/>
      <c r="SXE26" s="308"/>
      <c r="SXF26" s="308"/>
      <c r="SXG26" s="308"/>
      <c r="SXH26" s="308"/>
      <c r="SXI26" s="308"/>
      <c r="SXJ26" s="308"/>
      <c r="SXK26" s="308"/>
      <c r="SXL26" s="308"/>
      <c r="SXM26" s="308"/>
      <c r="SXN26" s="308"/>
      <c r="SXO26" s="308"/>
      <c r="SXP26" s="308"/>
      <c r="SXQ26" s="308"/>
      <c r="SXR26" s="308"/>
      <c r="SXS26" s="308"/>
      <c r="SXT26" s="308"/>
      <c r="SXU26" s="308"/>
      <c r="SXV26" s="308"/>
      <c r="SXW26" s="308"/>
      <c r="SXX26" s="308"/>
      <c r="SXY26" s="308"/>
      <c r="SXZ26" s="308"/>
      <c r="SYA26" s="308"/>
      <c r="SYB26" s="308"/>
      <c r="SYC26" s="308"/>
      <c r="SYD26" s="308"/>
      <c r="SYE26" s="308"/>
      <c r="SYF26" s="308"/>
      <c r="SYG26" s="308"/>
      <c r="SYH26" s="308"/>
      <c r="SYI26" s="308"/>
      <c r="SYJ26" s="308"/>
      <c r="SYK26" s="308"/>
      <c r="SYL26" s="308"/>
      <c r="SYM26" s="308"/>
      <c r="SYN26" s="308"/>
      <c r="SYO26" s="308"/>
      <c r="SYP26" s="308"/>
      <c r="SYQ26" s="308"/>
      <c r="SYR26" s="308"/>
      <c r="SYS26" s="308"/>
      <c r="SYT26" s="308"/>
      <c r="SYU26" s="308"/>
      <c r="SYV26" s="308"/>
      <c r="SYW26" s="308"/>
      <c r="SYX26" s="308"/>
      <c r="SYY26" s="308"/>
      <c r="SYZ26" s="308"/>
      <c r="SZA26" s="308"/>
      <c r="SZB26" s="308"/>
      <c r="SZC26" s="308"/>
      <c r="SZD26" s="308"/>
      <c r="SZE26" s="308"/>
      <c r="SZF26" s="308"/>
      <c r="SZG26" s="308"/>
      <c r="SZH26" s="308"/>
      <c r="SZI26" s="308"/>
      <c r="SZJ26" s="308"/>
      <c r="SZK26" s="308"/>
      <c r="SZL26" s="308"/>
      <c r="SZM26" s="308"/>
      <c r="SZN26" s="308"/>
      <c r="SZO26" s="308"/>
      <c r="SZP26" s="308"/>
      <c r="SZQ26" s="308"/>
      <c r="SZR26" s="308"/>
      <c r="SZS26" s="308"/>
      <c r="SZT26" s="308"/>
      <c r="SZU26" s="308"/>
      <c r="SZV26" s="308"/>
      <c r="SZW26" s="308"/>
      <c r="SZX26" s="308"/>
      <c r="SZY26" s="308"/>
      <c r="SZZ26" s="308"/>
      <c r="TAA26" s="308"/>
      <c r="TAB26" s="308"/>
      <c r="TAC26" s="308"/>
      <c r="TAD26" s="308"/>
      <c r="TAE26" s="308"/>
      <c r="TAF26" s="308"/>
      <c r="TAG26" s="308"/>
      <c r="TAH26" s="308"/>
      <c r="TAI26" s="308"/>
      <c r="TAJ26" s="308"/>
      <c r="TAK26" s="308"/>
      <c r="TAL26" s="308"/>
      <c r="TAM26" s="308"/>
      <c r="TAN26" s="308"/>
      <c r="TAO26" s="308"/>
      <c r="TAP26" s="308"/>
      <c r="TAQ26" s="308"/>
      <c r="TAR26" s="308"/>
      <c r="TAS26" s="308"/>
      <c r="TAT26" s="308"/>
      <c r="TAU26" s="308"/>
      <c r="TAV26" s="308"/>
      <c r="TAW26" s="308"/>
      <c r="TAX26" s="308"/>
      <c r="TAY26" s="308"/>
      <c r="TAZ26" s="308"/>
      <c r="TBA26" s="308"/>
      <c r="TBB26" s="308"/>
      <c r="TBC26" s="308"/>
      <c r="TBD26" s="308"/>
      <c r="TBE26" s="308"/>
      <c r="TBF26" s="308"/>
      <c r="TBG26" s="308"/>
      <c r="TBH26" s="308"/>
      <c r="TBI26" s="308"/>
      <c r="TBJ26" s="308"/>
      <c r="TBK26" s="308"/>
      <c r="TBL26" s="308"/>
      <c r="TBM26" s="308"/>
      <c r="TBN26" s="308"/>
      <c r="TBO26" s="308"/>
      <c r="TBP26" s="308"/>
      <c r="TBQ26" s="308"/>
      <c r="TBR26" s="308"/>
      <c r="TBS26" s="308"/>
      <c r="TBT26" s="308"/>
      <c r="TBU26" s="308"/>
      <c r="TBV26" s="308"/>
      <c r="TBW26" s="308"/>
      <c r="TBX26" s="308"/>
      <c r="TBY26" s="308"/>
      <c r="TBZ26" s="308"/>
      <c r="TCA26" s="308"/>
      <c r="TCB26" s="308"/>
      <c r="TCC26" s="308"/>
      <c r="TCD26" s="308"/>
      <c r="TCE26" s="308"/>
      <c r="TCF26" s="308"/>
      <c r="TCG26" s="308"/>
      <c r="TCH26" s="308"/>
      <c r="TCI26" s="308"/>
      <c r="TCJ26" s="308"/>
      <c r="TCK26" s="308"/>
      <c r="TCL26" s="308"/>
      <c r="TCM26" s="308"/>
      <c r="TCN26" s="308"/>
      <c r="TCO26" s="308"/>
      <c r="TCP26" s="308"/>
      <c r="TCQ26" s="308"/>
      <c r="TCR26" s="308"/>
      <c r="TCS26" s="308"/>
      <c r="TCT26" s="308"/>
      <c r="TCU26" s="308"/>
      <c r="TCV26" s="308"/>
      <c r="TCW26" s="308"/>
      <c r="TCX26" s="308"/>
      <c r="TCY26" s="308"/>
      <c r="TCZ26" s="308"/>
      <c r="TDA26" s="308"/>
      <c r="TDB26" s="308"/>
      <c r="TDC26" s="308"/>
      <c r="TDD26" s="308"/>
      <c r="TDE26" s="308"/>
      <c r="TDF26" s="308"/>
      <c r="TDG26" s="308"/>
      <c r="TDH26" s="308"/>
      <c r="TDI26" s="308"/>
      <c r="TDJ26" s="308"/>
      <c r="TDK26" s="308"/>
      <c r="TDL26" s="308"/>
      <c r="TDM26" s="308"/>
      <c r="TDN26" s="308"/>
      <c r="TDO26" s="308"/>
      <c r="TDP26" s="308"/>
      <c r="TDQ26" s="308"/>
      <c r="TDR26" s="308"/>
      <c r="TDS26" s="308"/>
      <c r="TDT26" s="308"/>
      <c r="TDU26" s="308"/>
      <c r="TDV26" s="308"/>
      <c r="TDW26" s="308"/>
      <c r="TDX26" s="308"/>
      <c r="TDY26" s="308"/>
      <c r="TDZ26" s="308"/>
      <c r="TEA26" s="308"/>
      <c r="TEB26" s="308"/>
      <c r="TEC26" s="308"/>
      <c r="TED26" s="308"/>
      <c r="TEE26" s="308"/>
      <c r="TEF26" s="308"/>
      <c r="TEG26" s="308"/>
      <c r="TEH26" s="308"/>
      <c r="TEI26" s="308"/>
      <c r="TEJ26" s="308"/>
      <c r="TEK26" s="308"/>
      <c r="TEL26" s="308"/>
      <c r="TEM26" s="308"/>
      <c r="TEN26" s="308"/>
      <c r="TEO26" s="308"/>
      <c r="TEP26" s="308"/>
      <c r="TEQ26" s="308"/>
      <c r="TER26" s="308"/>
      <c r="TES26" s="308"/>
      <c r="TET26" s="308"/>
      <c r="TEU26" s="308"/>
      <c r="TEV26" s="308"/>
      <c r="TEW26" s="308"/>
      <c r="TEX26" s="308"/>
      <c r="TEY26" s="308"/>
      <c r="TEZ26" s="308"/>
      <c r="TFA26" s="308"/>
      <c r="TFB26" s="308"/>
      <c r="TFC26" s="308"/>
      <c r="TFD26" s="308"/>
      <c r="TFE26" s="308"/>
      <c r="TFF26" s="308"/>
      <c r="TFG26" s="308"/>
      <c r="TFH26" s="308"/>
      <c r="TFI26" s="308"/>
      <c r="TFJ26" s="308"/>
      <c r="TFK26" s="308"/>
      <c r="TFL26" s="308"/>
      <c r="TFM26" s="308"/>
      <c r="TFN26" s="308"/>
      <c r="TFO26" s="308"/>
      <c r="TFP26" s="308"/>
      <c r="TFQ26" s="308"/>
      <c r="TFR26" s="308"/>
      <c r="TFS26" s="308"/>
      <c r="TFT26" s="308"/>
      <c r="TFU26" s="308"/>
      <c r="TFV26" s="308"/>
      <c r="TFW26" s="308"/>
      <c r="TFX26" s="308"/>
      <c r="TFY26" s="308"/>
      <c r="TFZ26" s="308"/>
      <c r="TGA26" s="308"/>
      <c r="TGB26" s="308"/>
      <c r="TGC26" s="308"/>
      <c r="TGD26" s="308"/>
      <c r="TGE26" s="308"/>
      <c r="TGF26" s="308"/>
      <c r="TGG26" s="308"/>
      <c r="TGH26" s="308"/>
      <c r="TGI26" s="308"/>
      <c r="TGJ26" s="308"/>
      <c r="TGK26" s="308"/>
      <c r="TGL26" s="308"/>
      <c r="TGM26" s="308"/>
      <c r="TGN26" s="308"/>
      <c r="TGO26" s="308"/>
      <c r="TGP26" s="308"/>
      <c r="TGQ26" s="308"/>
      <c r="TGR26" s="308"/>
      <c r="TGS26" s="308"/>
      <c r="TGT26" s="308"/>
      <c r="TGU26" s="308"/>
      <c r="TGV26" s="308"/>
      <c r="TGW26" s="308"/>
      <c r="TGX26" s="308"/>
      <c r="TGY26" s="308"/>
      <c r="TGZ26" s="308"/>
      <c r="THA26" s="308"/>
      <c r="THB26" s="308"/>
      <c r="THC26" s="308"/>
      <c r="THD26" s="308"/>
      <c r="THE26" s="308"/>
      <c r="THF26" s="308"/>
      <c r="THG26" s="308"/>
      <c r="THH26" s="308"/>
      <c r="THI26" s="308"/>
      <c r="THJ26" s="308"/>
      <c r="THK26" s="308"/>
      <c r="THL26" s="308"/>
      <c r="THM26" s="308"/>
      <c r="THN26" s="308"/>
      <c r="THO26" s="308"/>
      <c r="THP26" s="308"/>
      <c r="THQ26" s="308"/>
      <c r="THR26" s="308"/>
      <c r="THS26" s="308"/>
      <c r="THT26" s="308"/>
      <c r="THU26" s="308"/>
      <c r="THV26" s="308"/>
      <c r="THW26" s="308"/>
      <c r="THX26" s="308"/>
      <c r="THY26" s="308"/>
      <c r="THZ26" s="308"/>
      <c r="TIA26" s="308"/>
      <c r="TIB26" s="308"/>
      <c r="TIC26" s="308"/>
      <c r="TID26" s="308"/>
      <c r="TIE26" s="308"/>
      <c r="TIF26" s="308"/>
      <c r="TIG26" s="308"/>
      <c r="TIH26" s="308"/>
      <c r="TII26" s="308"/>
      <c r="TIJ26" s="308"/>
      <c r="TIK26" s="308"/>
      <c r="TIL26" s="308"/>
      <c r="TIM26" s="308"/>
      <c r="TIN26" s="308"/>
      <c r="TIO26" s="308"/>
      <c r="TIP26" s="308"/>
      <c r="TIQ26" s="308"/>
      <c r="TIR26" s="308"/>
      <c r="TIS26" s="308"/>
      <c r="TIT26" s="308"/>
      <c r="TIU26" s="308"/>
      <c r="TIV26" s="308"/>
      <c r="TIW26" s="308"/>
      <c r="TIX26" s="308"/>
      <c r="TIY26" s="308"/>
      <c r="TIZ26" s="308"/>
      <c r="TJA26" s="308"/>
      <c r="TJB26" s="308"/>
      <c r="TJC26" s="308"/>
      <c r="TJD26" s="308"/>
      <c r="TJE26" s="308"/>
      <c r="TJF26" s="308"/>
      <c r="TJG26" s="308"/>
      <c r="TJH26" s="308"/>
      <c r="TJI26" s="308"/>
      <c r="TJJ26" s="308"/>
      <c r="TJK26" s="308"/>
      <c r="TJL26" s="308"/>
      <c r="TJM26" s="308"/>
      <c r="TJN26" s="308"/>
      <c r="TJO26" s="308"/>
      <c r="TJP26" s="308"/>
      <c r="TJQ26" s="308"/>
      <c r="TJR26" s="308"/>
      <c r="TJS26" s="308"/>
      <c r="TJT26" s="308"/>
      <c r="TJU26" s="308"/>
      <c r="TJV26" s="308"/>
      <c r="TJW26" s="308"/>
      <c r="TJX26" s="308"/>
      <c r="TJY26" s="308"/>
      <c r="TJZ26" s="308"/>
      <c r="TKA26" s="308"/>
      <c r="TKB26" s="308"/>
      <c r="TKC26" s="308"/>
      <c r="TKD26" s="308"/>
      <c r="TKE26" s="308"/>
      <c r="TKF26" s="308"/>
      <c r="TKG26" s="308"/>
      <c r="TKH26" s="308"/>
      <c r="TKI26" s="308"/>
      <c r="TKJ26" s="308"/>
      <c r="TKK26" s="308"/>
      <c r="TKL26" s="308"/>
      <c r="TKM26" s="308"/>
      <c r="TKN26" s="308"/>
      <c r="TKO26" s="308"/>
      <c r="TKP26" s="308"/>
      <c r="TKQ26" s="308"/>
      <c r="TKR26" s="308"/>
      <c r="TKS26" s="308"/>
      <c r="TKT26" s="308"/>
      <c r="TKU26" s="308"/>
      <c r="TKV26" s="308"/>
      <c r="TKW26" s="308"/>
      <c r="TKX26" s="308"/>
      <c r="TKY26" s="308"/>
      <c r="TKZ26" s="308"/>
      <c r="TLA26" s="308"/>
      <c r="TLB26" s="308"/>
      <c r="TLC26" s="308"/>
      <c r="TLD26" s="308"/>
      <c r="TLE26" s="308"/>
      <c r="TLF26" s="308"/>
      <c r="TLG26" s="308"/>
      <c r="TLH26" s="308"/>
      <c r="TLI26" s="308"/>
      <c r="TLJ26" s="308"/>
      <c r="TLK26" s="308"/>
      <c r="TLL26" s="308"/>
      <c r="TLM26" s="308"/>
      <c r="TLN26" s="308"/>
      <c r="TLO26" s="308"/>
      <c r="TLP26" s="308"/>
      <c r="TLQ26" s="308"/>
      <c r="TLR26" s="308"/>
      <c r="TLS26" s="308"/>
      <c r="TLT26" s="308"/>
      <c r="TLU26" s="308"/>
      <c r="TLV26" s="308"/>
      <c r="TLW26" s="308"/>
      <c r="TLX26" s="308"/>
      <c r="TLY26" s="308"/>
      <c r="TLZ26" s="308"/>
      <c r="TMA26" s="308"/>
      <c r="TMB26" s="308"/>
      <c r="TMC26" s="308"/>
      <c r="TMD26" s="308"/>
      <c r="TME26" s="308"/>
      <c r="TMF26" s="308"/>
      <c r="TMG26" s="308"/>
      <c r="TMH26" s="308"/>
      <c r="TMI26" s="308"/>
      <c r="TMJ26" s="308"/>
      <c r="TMK26" s="308"/>
      <c r="TML26" s="308"/>
      <c r="TMM26" s="308"/>
      <c r="TMN26" s="308"/>
      <c r="TMO26" s="308"/>
      <c r="TMP26" s="308"/>
      <c r="TMQ26" s="308"/>
      <c r="TMR26" s="308"/>
      <c r="TMS26" s="308"/>
      <c r="TMT26" s="308"/>
      <c r="TMU26" s="308"/>
      <c r="TMV26" s="308"/>
      <c r="TMW26" s="308"/>
      <c r="TMX26" s="308"/>
      <c r="TMY26" s="308"/>
      <c r="TMZ26" s="308"/>
      <c r="TNA26" s="308"/>
      <c r="TNB26" s="308"/>
      <c r="TNC26" s="308"/>
      <c r="TND26" s="308"/>
      <c r="TNE26" s="308"/>
      <c r="TNF26" s="308"/>
      <c r="TNG26" s="308"/>
      <c r="TNH26" s="308"/>
      <c r="TNI26" s="308"/>
      <c r="TNJ26" s="308"/>
      <c r="TNK26" s="308"/>
      <c r="TNL26" s="308"/>
      <c r="TNM26" s="308"/>
      <c r="TNN26" s="308"/>
      <c r="TNO26" s="308"/>
      <c r="TNP26" s="308"/>
      <c r="TNQ26" s="308"/>
      <c r="TNR26" s="308"/>
      <c r="TNS26" s="308"/>
      <c r="TNT26" s="308"/>
      <c r="TNU26" s="308"/>
      <c r="TNV26" s="308"/>
      <c r="TNW26" s="308"/>
      <c r="TNX26" s="308"/>
      <c r="TNY26" s="308"/>
      <c r="TNZ26" s="308"/>
      <c r="TOA26" s="308"/>
      <c r="TOB26" s="308"/>
      <c r="TOC26" s="308"/>
      <c r="TOD26" s="308"/>
      <c r="TOE26" s="308"/>
      <c r="TOF26" s="308"/>
      <c r="TOG26" s="308"/>
      <c r="TOH26" s="308"/>
      <c r="TOI26" s="308"/>
      <c r="TOJ26" s="308"/>
      <c r="TOK26" s="308"/>
      <c r="TOL26" s="308"/>
      <c r="TOM26" s="308"/>
      <c r="TON26" s="308"/>
      <c r="TOO26" s="308"/>
      <c r="TOP26" s="308"/>
      <c r="TOQ26" s="308"/>
      <c r="TOR26" s="308"/>
      <c r="TOS26" s="308"/>
      <c r="TOT26" s="308"/>
      <c r="TOU26" s="308"/>
      <c r="TOV26" s="308"/>
      <c r="TOW26" s="308"/>
      <c r="TOX26" s="308"/>
      <c r="TOY26" s="308"/>
      <c r="TOZ26" s="308"/>
      <c r="TPA26" s="308"/>
      <c r="TPB26" s="308"/>
      <c r="TPC26" s="308"/>
      <c r="TPD26" s="308"/>
      <c r="TPE26" s="308"/>
      <c r="TPF26" s="308"/>
      <c r="TPG26" s="308"/>
      <c r="TPH26" s="308"/>
      <c r="TPI26" s="308"/>
      <c r="TPJ26" s="308"/>
      <c r="TPK26" s="308"/>
      <c r="TPL26" s="308"/>
      <c r="TPM26" s="308"/>
      <c r="TPN26" s="308"/>
      <c r="TPO26" s="308"/>
      <c r="TPP26" s="308"/>
      <c r="TPQ26" s="308"/>
      <c r="TPR26" s="308"/>
      <c r="TPS26" s="308"/>
      <c r="TPT26" s="308"/>
      <c r="TPU26" s="308"/>
      <c r="TPV26" s="308"/>
      <c r="TPW26" s="308"/>
      <c r="TPX26" s="308"/>
      <c r="TPY26" s="308"/>
      <c r="TPZ26" s="308"/>
      <c r="TQA26" s="308"/>
      <c r="TQB26" s="308"/>
      <c r="TQC26" s="308"/>
      <c r="TQD26" s="308"/>
      <c r="TQE26" s="308"/>
      <c r="TQF26" s="308"/>
      <c r="TQG26" s="308"/>
      <c r="TQH26" s="308"/>
      <c r="TQI26" s="308"/>
      <c r="TQJ26" s="308"/>
      <c r="TQK26" s="308"/>
      <c r="TQL26" s="308"/>
      <c r="TQM26" s="308"/>
      <c r="TQN26" s="308"/>
      <c r="TQO26" s="308"/>
      <c r="TQP26" s="308"/>
      <c r="TQQ26" s="308"/>
      <c r="TQR26" s="308"/>
      <c r="TQS26" s="308"/>
      <c r="TQT26" s="308"/>
      <c r="TQU26" s="308"/>
      <c r="TQV26" s="308"/>
      <c r="TQW26" s="308"/>
      <c r="TQX26" s="308"/>
      <c r="TQY26" s="308"/>
      <c r="TQZ26" s="308"/>
      <c r="TRA26" s="308"/>
      <c r="TRB26" s="308"/>
      <c r="TRC26" s="308"/>
      <c r="TRD26" s="308"/>
      <c r="TRE26" s="308"/>
      <c r="TRF26" s="308"/>
      <c r="TRG26" s="308"/>
      <c r="TRH26" s="308"/>
      <c r="TRI26" s="308"/>
      <c r="TRJ26" s="308"/>
      <c r="TRK26" s="308"/>
      <c r="TRL26" s="308"/>
      <c r="TRM26" s="308"/>
      <c r="TRN26" s="308"/>
      <c r="TRO26" s="308"/>
      <c r="TRP26" s="308"/>
      <c r="TRQ26" s="308"/>
      <c r="TRR26" s="308"/>
      <c r="TRS26" s="308"/>
      <c r="TRT26" s="308"/>
      <c r="TRU26" s="308"/>
      <c r="TRV26" s="308"/>
      <c r="TRW26" s="308"/>
      <c r="TRX26" s="308"/>
      <c r="TRY26" s="308"/>
      <c r="TRZ26" s="308"/>
      <c r="TSA26" s="308"/>
      <c r="TSB26" s="308"/>
      <c r="TSC26" s="308"/>
      <c r="TSD26" s="308"/>
      <c r="TSE26" s="308"/>
      <c r="TSF26" s="308"/>
      <c r="TSG26" s="308"/>
      <c r="TSH26" s="308"/>
      <c r="TSI26" s="308"/>
      <c r="TSJ26" s="308"/>
      <c r="TSK26" s="308"/>
      <c r="TSL26" s="308"/>
      <c r="TSM26" s="308"/>
      <c r="TSN26" s="308"/>
      <c r="TSO26" s="308"/>
      <c r="TSP26" s="308"/>
      <c r="TSQ26" s="308"/>
      <c r="TSR26" s="308"/>
      <c r="TSS26" s="308"/>
      <c r="TST26" s="308"/>
      <c r="TSU26" s="308"/>
      <c r="TSV26" s="308"/>
      <c r="TSW26" s="308"/>
      <c r="TSX26" s="308"/>
      <c r="TSY26" s="308"/>
      <c r="TSZ26" s="308"/>
      <c r="TTA26" s="308"/>
      <c r="TTB26" s="308"/>
      <c r="TTC26" s="308"/>
      <c r="TTD26" s="308"/>
      <c r="TTE26" s="308"/>
      <c r="TTF26" s="308"/>
      <c r="TTG26" s="308"/>
      <c r="TTH26" s="308"/>
      <c r="TTI26" s="308"/>
      <c r="TTJ26" s="308"/>
      <c r="TTK26" s="308"/>
      <c r="TTL26" s="308"/>
      <c r="TTM26" s="308"/>
      <c r="TTN26" s="308"/>
      <c r="TTO26" s="308"/>
      <c r="TTP26" s="308"/>
      <c r="TTQ26" s="308"/>
      <c r="TTR26" s="308"/>
      <c r="TTS26" s="308"/>
      <c r="TTT26" s="308"/>
      <c r="TTU26" s="308"/>
      <c r="TTV26" s="308"/>
      <c r="TTW26" s="308"/>
      <c r="TTX26" s="308"/>
      <c r="TTY26" s="308"/>
      <c r="TTZ26" s="308"/>
      <c r="TUA26" s="308"/>
      <c r="TUB26" s="308"/>
      <c r="TUC26" s="308"/>
      <c r="TUD26" s="308"/>
      <c r="TUE26" s="308"/>
      <c r="TUF26" s="308"/>
      <c r="TUG26" s="308"/>
      <c r="TUH26" s="308"/>
      <c r="TUI26" s="308"/>
      <c r="TUJ26" s="308"/>
      <c r="TUK26" s="308"/>
      <c r="TUL26" s="308"/>
      <c r="TUM26" s="308"/>
      <c r="TUN26" s="308"/>
      <c r="TUO26" s="308"/>
      <c r="TUP26" s="308"/>
      <c r="TUQ26" s="308"/>
      <c r="TUR26" s="308"/>
      <c r="TUS26" s="308"/>
      <c r="TUT26" s="308"/>
      <c r="TUU26" s="308"/>
      <c r="TUV26" s="308"/>
      <c r="TUW26" s="308"/>
      <c r="TUX26" s="308"/>
      <c r="TUY26" s="308"/>
      <c r="TUZ26" s="308"/>
      <c r="TVA26" s="308"/>
      <c r="TVB26" s="308"/>
      <c r="TVC26" s="308"/>
      <c r="TVD26" s="308"/>
      <c r="TVE26" s="308"/>
      <c r="TVF26" s="308"/>
      <c r="TVG26" s="308"/>
      <c r="TVH26" s="308"/>
      <c r="TVI26" s="308"/>
      <c r="TVJ26" s="308"/>
      <c r="TVK26" s="308"/>
      <c r="TVL26" s="308"/>
      <c r="TVM26" s="308"/>
      <c r="TVN26" s="308"/>
      <c r="TVO26" s="308"/>
      <c r="TVP26" s="308"/>
      <c r="TVQ26" s="308"/>
      <c r="TVR26" s="308"/>
      <c r="TVS26" s="308"/>
      <c r="TVT26" s="308"/>
      <c r="TVU26" s="308"/>
      <c r="TVV26" s="308"/>
      <c r="TVW26" s="308"/>
      <c r="TVX26" s="308"/>
      <c r="TVY26" s="308"/>
      <c r="TVZ26" s="308"/>
      <c r="TWA26" s="308"/>
      <c r="TWB26" s="308"/>
      <c r="TWC26" s="308"/>
      <c r="TWD26" s="308"/>
      <c r="TWE26" s="308"/>
      <c r="TWF26" s="308"/>
      <c r="TWG26" s="308"/>
      <c r="TWH26" s="308"/>
      <c r="TWI26" s="308"/>
      <c r="TWJ26" s="308"/>
      <c r="TWK26" s="308"/>
      <c r="TWL26" s="308"/>
      <c r="TWM26" s="308"/>
      <c r="TWN26" s="308"/>
      <c r="TWO26" s="308"/>
      <c r="TWP26" s="308"/>
      <c r="TWQ26" s="308"/>
      <c r="TWR26" s="308"/>
      <c r="TWS26" s="308"/>
      <c r="TWT26" s="308"/>
      <c r="TWU26" s="308"/>
      <c r="TWV26" s="308"/>
      <c r="TWW26" s="308"/>
      <c r="TWX26" s="308"/>
      <c r="TWY26" s="308"/>
      <c r="TWZ26" s="308"/>
      <c r="TXA26" s="308"/>
      <c r="TXB26" s="308"/>
      <c r="TXC26" s="308"/>
      <c r="TXD26" s="308"/>
      <c r="TXE26" s="308"/>
      <c r="TXF26" s="308"/>
      <c r="TXG26" s="308"/>
      <c r="TXH26" s="308"/>
      <c r="TXI26" s="308"/>
      <c r="TXJ26" s="308"/>
      <c r="TXK26" s="308"/>
      <c r="TXL26" s="308"/>
      <c r="TXM26" s="308"/>
      <c r="TXN26" s="308"/>
      <c r="TXO26" s="308"/>
      <c r="TXP26" s="308"/>
      <c r="TXQ26" s="308"/>
      <c r="TXR26" s="308"/>
      <c r="TXS26" s="308"/>
      <c r="TXT26" s="308"/>
      <c r="TXU26" s="308"/>
      <c r="TXV26" s="308"/>
      <c r="TXW26" s="308"/>
      <c r="TXX26" s="308"/>
      <c r="TXY26" s="308"/>
      <c r="TXZ26" s="308"/>
      <c r="TYA26" s="308"/>
      <c r="TYB26" s="308"/>
      <c r="TYC26" s="308"/>
      <c r="TYD26" s="308"/>
      <c r="TYE26" s="308"/>
      <c r="TYF26" s="308"/>
      <c r="TYG26" s="308"/>
      <c r="TYH26" s="308"/>
      <c r="TYI26" s="308"/>
      <c r="TYJ26" s="308"/>
      <c r="TYK26" s="308"/>
      <c r="TYL26" s="308"/>
      <c r="TYM26" s="308"/>
      <c r="TYN26" s="308"/>
      <c r="TYO26" s="308"/>
      <c r="TYP26" s="308"/>
      <c r="TYQ26" s="308"/>
      <c r="TYR26" s="308"/>
      <c r="TYS26" s="308"/>
      <c r="TYT26" s="308"/>
      <c r="TYU26" s="308"/>
      <c r="TYV26" s="308"/>
      <c r="TYW26" s="308"/>
      <c r="TYX26" s="308"/>
      <c r="TYY26" s="308"/>
      <c r="TYZ26" s="308"/>
      <c r="TZA26" s="308"/>
      <c r="TZB26" s="308"/>
      <c r="TZC26" s="308"/>
      <c r="TZD26" s="308"/>
      <c r="TZE26" s="308"/>
      <c r="TZF26" s="308"/>
      <c r="TZG26" s="308"/>
      <c r="TZH26" s="308"/>
      <c r="TZI26" s="308"/>
      <c r="TZJ26" s="308"/>
      <c r="TZK26" s="308"/>
      <c r="TZL26" s="308"/>
      <c r="TZM26" s="308"/>
      <c r="TZN26" s="308"/>
      <c r="TZO26" s="308"/>
      <c r="TZP26" s="308"/>
      <c r="TZQ26" s="308"/>
      <c r="TZR26" s="308"/>
      <c r="TZS26" s="308"/>
      <c r="TZT26" s="308"/>
      <c r="TZU26" s="308"/>
      <c r="TZV26" s="308"/>
      <c r="TZW26" s="308"/>
      <c r="TZX26" s="308"/>
      <c r="TZY26" s="308"/>
      <c r="TZZ26" s="308"/>
      <c r="UAA26" s="308"/>
      <c r="UAB26" s="308"/>
      <c r="UAC26" s="308"/>
      <c r="UAD26" s="308"/>
      <c r="UAE26" s="308"/>
      <c r="UAF26" s="308"/>
      <c r="UAG26" s="308"/>
      <c r="UAH26" s="308"/>
      <c r="UAI26" s="308"/>
      <c r="UAJ26" s="308"/>
      <c r="UAK26" s="308"/>
      <c r="UAL26" s="308"/>
      <c r="UAM26" s="308"/>
      <c r="UAN26" s="308"/>
      <c r="UAO26" s="308"/>
      <c r="UAP26" s="308"/>
      <c r="UAQ26" s="308"/>
      <c r="UAR26" s="308"/>
      <c r="UAS26" s="308"/>
      <c r="UAT26" s="308"/>
      <c r="UAU26" s="308"/>
      <c r="UAV26" s="308"/>
      <c r="UAW26" s="308"/>
      <c r="UAX26" s="308"/>
      <c r="UAY26" s="308"/>
      <c r="UAZ26" s="308"/>
      <c r="UBA26" s="308"/>
      <c r="UBB26" s="308"/>
      <c r="UBC26" s="308"/>
      <c r="UBD26" s="308"/>
      <c r="UBE26" s="308"/>
      <c r="UBF26" s="308"/>
      <c r="UBG26" s="308"/>
      <c r="UBH26" s="308"/>
      <c r="UBI26" s="308"/>
      <c r="UBJ26" s="308"/>
      <c r="UBK26" s="308"/>
      <c r="UBL26" s="308"/>
      <c r="UBM26" s="308"/>
      <c r="UBN26" s="308"/>
      <c r="UBO26" s="308"/>
      <c r="UBP26" s="308"/>
      <c r="UBQ26" s="308"/>
      <c r="UBR26" s="308"/>
      <c r="UBS26" s="308"/>
      <c r="UBT26" s="308"/>
      <c r="UBU26" s="308"/>
      <c r="UBV26" s="308"/>
      <c r="UBW26" s="308"/>
      <c r="UBX26" s="308"/>
      <c r="UBY26" s="308"/>
      <c r="UBZ26" s="308"/>
      <c r="UCA26" s="308"/>
      <c r="UCB26" s="308"/>
      <c r="UCC26" s="308"/>
      <c r="UCD26" s="308"/>
      <c r="UCE26" s="308"/>
      <c r="UCF26" s="308"/>
      <c r="UCG26" s="308"/>
      <c r="UCH26" s="308"/>
      <c r="UCI26" s="308"/>
      <c r="UCJ26" s="308"/>
      <c r="UCK26" s="308"/>
      <c r="UCL26" s="308"/>
      <c r="UCM26" s="308"/>
      <c r="UCN26" s="308"/>
      <c r="UCO26" s="308"/>
      <c r="UCP26" s="308"/>
      <c r="UCQ26" s="308"/>
      <c r="UCR26" s="308"/>
      <c r="UCS26" s="308"/>
      <c r="UCT26" s="308"/>
      <c r="UCU26" s="308"/>
      <c r="UCV26" s="308"/>
      <c r="UCW26" s="308"/>
      <c r="UCX26" s="308"/>
      <c r="UCY26" s="308"/>
      <c r="UCZ26" s="308"/>
      <c r="UDA26" s="308"/>
      <c r="UDB26" s="308"/>
      <c r="UDC26" s="308"/>
      <c r="UDD26" s="308"/>
      <c r="UDE26" s="308"/>
      <c r="UDF26" s="308"/>
      <c r="UDG26" s="308"/>
      <c r="UDH26" s="308"/>
      <c r="UDI26" s="308"/>
      <c r="UDJ26" s="308"/>
      <c r="UDK26" s="308"/>
      <c r="UDL26" s="308"/>
      <c r="UDM26" s="308"/>
      <c r="UDN26" s="308"/>
      <c r="UDO26" s="308"/>
      <c r="UDP26" s="308"/>
      <c r="UDQ26" s="308"/>
      <c r="UDR26" s="308"/>
      <c r="UDS26" s="308"/>
      <c r="UDT26" s="308"/>
      <c r="UDU26" s="308"/>
      <c r="UDV26" s="308"/>
      <c r="UDW26" s="308"/>
      <c r="UDX26" s="308"/>
      <c r="UDY26" s="308"/>
      <c r="UDZ26" s="308"/>
      <c r="UEA26" s="308"/>
      <c r="UEB26" s="308"/>
      <c r="UEC26" s="308"/>
      <c r="UED26" s="308"/>
      <c r="UEE26" s="308"/>
      <c r="UEF26" s="308"/>
      <c r="UEG26" s="308"/>
      <c r="UEH26" s="308"/>
      <c r="UEI26" s="308"/>
      <c r="UEJ26" s="308"/>
      <c r="UEK26" s="308"/>
      <c r="UEL26" s="308"/>
      <c r="UEM26" s="308"/>
      <c r="UEN26" s="308"/>
      <c r="UEO26" s="308"/>
      <c r="UEP26" s="308"/>
      <c r="UEQ26" s="308"/>
      <c r="UER26" s="308"/>
      <c r="UES26" s="308"/>
      <c r="UET26" s="308"/>
      <c r="UEU26" s="308"/>
      <c r="UEV26" s="308"/>
      <c r="UEW26" s="308"/>
      <c r="UEX26" s="308"/>
      <c r="UEY26" s="308"/>
      <c r="UEZ26" s="308"/>
      <c r="UFA26" s="308"/>
      <c r="UFB26" s="308"/>
      <c r="UFC26" s="308"/>
      <c r="UFD26" s="308"/>
      <c r="UFE26" s="308"/>
      <c r="UFF26" s="308"/>
      <c r="UFG26" s="308"/>
      <c r="UFH26" s="308"/>
      <c r="UFI26" s="308"/>
      <c r="UFJ26" s="308"/>
      <c r="UFK26" s="308"/>
      <c r="UFL26" s="308"/>
      <c r="UFM26" s="308"/>
      <c r="UFN26" s="308"/>
      <c r="UFO26" s="308"/>
      <c r="UFP26" s="308"/>
      <c r="UFQ26" s="308"/>
      <c r="UFR26" s="308"/>
      <c r="UFS26" s="308"/>
      <c r="UFT26" s="308"/>
      <c r="UFU26" s="308"/>
      <c r="UFV26" s="308"/>
      <c r="UFW26" s="308"/>
      <c r="UFX26" s="308"/>
      <c r="UFY26" s="308"/>
      <c r="UFZ26" s="308"/>
      <c r="UGA26" s="308"/>
      <c r="UGB26" s="308"/>
      <c r="UGC26" s="308"/>
      <c r="UGD26" s="308"/>
      <c r="UGE26" s="308"/>
      <c r="UGF26" s="308"/>
      <c r="UGG26" s="308"/>
      <c r="UGH26" s="308"/>
      <c r="UGI26" s="308"/>
      <c r="UGJ26" s="308"/>
      <c r="UGK26" s="308"/>
      <c r="UGL26" s="308"/>
      <c r="UGM26" s="308"/>
      <c r="UGN26" s="308"/>
      <c r="UGO26" s="308"/>
      <c r="UGP26" s="308"/>
      <c r="UGQ26" s="308"/>
      <c r="UGR26" s="308"/>
      <c r="UGS26" s="308"/>
      <c r="UGT26" s="308"/>
      <c r="UGU26" s="308"/>
      <c r="UGV26" s="308"/>
      <c r="UGW26" s="308"/>
      <c r="UGX26" s="308"/>
      <c r="UGY26" s="308"/>
      <c r="UGZ26" s="308"/>
      <c r="UHA26" s="308"/>
      <c r="UHB26" s="308"/>
      <c r="UHC26" s="308"/>
      <c r="UHD26" s="308"/>
      <c r="UHE26" s="308"/>
      <c r="UHF26" s="308"/>
      <c r="UHG26" s="308"/>
      <c r="UHH26" s="308"/>
      <c r="UHI26" s="308"/>
      <c r="UHJ26" s="308"/>
      <c r="UHK26" s="308"/>
      <c r="UHL26" s="308"/>
      <c r="UHM26" s="308"/>
      <c r="UHN26" s="308"/>
      <c r="UHO26" s="308"/>
      <c r="UHP26" s="308"/>
      <c r="UHQ26" s="308"/>
      <c r="UHR26" s="308"/>
      <c r="UHS26" s="308"/>
      <c r="UHT26" s="308"/>
      <c r="UHU26" s="308"/>
      <c r="UHV26" s="308"/>
      <c r="UHW26" s="308"/>
      <c r="UHX26" s="308"/>
      <c r="UHY26" s="308"/>
      <c r="UHZ26" s="308"/>
      <c r="UIA26" s="308"/>
      <c r="UIB26" s="308"/>
      <c r="UIC26" s="308"/>
      <c r="UID26" s="308"/>
      <c r="UIE26" s="308"/>
      <c r="UIF26" s="308"/>
      <c r="UIG26" s="308"/>
      <c r="UIH26" s="308"/>
      <c r="UII26" s="308"/>
      <c r="UIJ26" s="308"/>
      <c r="UIK26" s="308"/>
      <c r="UIL26" s="308"/>
      <c r="UIM26" s="308"/>
      <c r="UIN26" s="308"/>
      <c r="UIO26" s="308"/>
      <c r="UIP26" s="308"/>
      <c r="UIQ26" s="308"/>
      <c r="UIR26" s="308"/>
      <c r="UIS26" s="308"/>
      <c r="UIT26" s="308"/>
      <c r="UIU26" s="308"/>
      <c r="UIV26" s="308"/>
      <c r="UIW26" s="308"/>
      <c r="UIX26" s="308"/>
      <c r="UIY26" s="308"/>
      <c r="UIZ26" s="308"/>
      <c r="UJA26" s="308"/>
      <c r="UJB26" s="308"/>
      <c r="UJC26" s="308"/>
      <c r="UJD26" s="308"/>
      <c r="UJE26" s="308"/>
      <c r="UJF26" s="308"/>
      <c r="UJG26" s="308"/>
      <c r="UJH26" s="308"/>
      <c r="UJI26" s="308"/>
      <c r="UJJ26" s="308"/>
      <c r="UJK26" s="308"/>
      <c r="UJL26" s="308"/>
      <c r="UJM26" s="308"/>
      <c r="UJN26" s="308"/>
      <c r="UJO26" s="308"/>
      <c r="UJP26" s="308"/>
      <c r="UJQ26" s="308"/>
      <c r="UJR26" s="308"/>
      <c r="UJS26" s="308"/>
      <c r="UJT26" s="308"/>
      <c r="UJU26" s="308"/>
      <c r="UJV26" s="308"/>
      <c r="UJW26" s="308"/>
      <c r="UJX26" s="308"/>
      <c r="UJY26" s="308"/>
      <c r="UJZ26" s="308"/>
      <c r="UKA26" s="308"/>
      <c r="UKB26" s="308"/>
      <c r="UKC26" s="308"/>
      <c r="UKD26" s="308"/>
      <c r="UKE26" s="308"/>
      <c r="UKF26" s="308"/>
      <c r="UKG26" s="308"/>
      <c r="UKH26" s="308"/>
      <c r="UKI26" s="308"/>
      <c r="UKJ26" s="308"/>
      <c r="UKK26" s="308"/>
      <c r="UKL26" s="308"/>
      <c r="UKM26" s="308"/>
      <c r="UKN26" s="308"/>
      <c r="UKO26" s="308"/>
      <c r="UKP26" s="308"/>
      <c r="UKQ26" s="308"/>
      <c r="UKR26" s="308"/>
      <c r="UKS26" s="308"/>
      <c r="UKT26" s="308"/>
      <c r="UKU26" s="308"/>
      <c r="UKV26" s="308"/>
      <c r="UKW26" s="308"/>
      <c r="UKX26" s="308"/>
      <c r="UKY26" s="308"/>
      <c r="UKZ26" s="308"/>
      <c r="ULA26" s="308"/>
      <c r="ULB26" s="308"/>
      <c r="ULC26" s="308"/>
      <c r="ULD26" s="308"/>
      <c r="ULE26" s="308"/>
      <c r="ULF26" s="308"/>
      <c r="ULG26" s="308"/>
      <c r="ULH26" s="308"/>
      <c r="ULI26" s="308"/>
      <c r="ULJ26" s="308"/>
      <c r="ULK26" s="308"/>
      <c r="ULL26" s="308"/>
      <c r="ULM26" s="308"/>
      <c r="ULN26" s="308"/>
      <c r="ULO26" s="308"/>
      <c r="ULP26" s="308"/>
      <c r="ULQ26" s="308"/>
      <c r="ULR26" s="308"/>
      <c r="ULS26" s="308"/>
      <c r="ULT26" s="308"/>
      <c r="ULU26" s="308"/>
      <c r="ULV26" s="308"/>
      <c r="ULW26" s="308"/>
      <c r="ULX26" s="308"/>
      <c r="ULY26" s="308"/>
      <c r="ULZ26" s="308"/>
      <c r="UMA26" s="308"/>
      <c r="UMB26" s="308"/>
      <c r="UMC26" s="308"/>
      <c r="UMD26" s="308"/>
      <c r="UME26" s="308"/>
      <c r="UMF26" s="308"/>
      <c r="UMG26" s="308"/>
      <c r="UMH26" s="308"/>
      <c r="UMI26" s="308"/>
      <c r="UMJ26" s="308"/>
      <c r="UMK26" s="308"/>
      <c r="UML26" s="308"/>
      <c r="UMM26" s="308"/>
      <c r="UMN26" s="308"/>
      <c r="UMO26" s="308"/>
      <c r="UMP26" s="308"/>
      <c r="UMQ26" s="308"/>
      <c r="UMR26" s="308"/>
      <c r="UMS26" s="308"/>
      <c r="UMT26" s="308"/>
      <c r="UMU26" s="308"/>
      <c r="UMV26" s="308"/>
      <c r="UMW26" s="308"/>
      <c r="UMX26" s="308"/>
      <c r="UMY26" s="308"/>
      <c r="UMZ26" s="308"/>
      <c r="UNA26" s="308"/>
      <c r="UNB26" s="308"/>
      <c r="UNC26" s="308"/>
      <c r="UND26" s="308"/>
      <c r="UNE26" s="308"/>
      <c r="UNF26" s="308"/>
      <c r="UNG26" s="308"/>
      <c r="UNH26" s="308"/>
      <c r="UNI26" s="308"/>
      <c r="UNJ26" s="308"/>
      <c r="UNK26" s="308"/>
      <c r="UNL26" s="308"/>
      <c r="UNM26" s="308"/>
      <c r="UNN26" s="308"/>
      <c r="UNO26" s="308"/>
      <c r="UNP26" s="308"/>
      <c r="UNQ26" s="308"/>
      <c r="UNR26" s="308"/>
      <c r="UNS26" s="308"/>
      <c r="UNT26" s="308"/>
      <c r="UNU26" s="308"/>
      <c r="UNV26" s="308"/>
      <c r="UNW26" s="308"/>
      <c r="UNX26" s="308"/>
      <c r="UNY26" s="308"/>
      <c r="UNZ26" s="308"/>
      <c r="UOA26" s="308"/>
      <c r="UOB26" s="308"/>
      <c r="UOC26" s="308"/>
      <c r="UOD26" s="308"/>
      <c r="UOE26" s="308"/>
      <c r="UOF26" s="308"/>
      <c r="UOG26" s="308"/>
      <c r="UOH26" s="308"/>
      <c r="UOI26" s="308"/>
      <c r="UOJ26" s="308"/>
      <c r="UOK26" s="308"/>
      <c r="UOL26" s="308"/>
      <c r="UOM26" s="308"/>
      <c r="UON26" s="308"/>
      <c r="UOO26" s="308"/>
      <c r="UOP26" s="308"/>
      <c r="UOQ26" s="308"/>
      <c r="UOR26" s="308"/>
      <c r="UOS26" s="308"/>
      <c r="UOT26" s="308"/>
      <c r="UOU26" s="308"/>
      <c r="UOV26" s="308"/>
      <c r="UOW26" s="308"/>
      <c r="UOX26" s="308"/>
      <c r="UOY26" s="308"/>
      <c r="UOZ26" s="308"/>
      <c r="UPA26" s="308"/>
      <c r="UPB26" s="308"/>
      <c r="UPC26" s="308"/>
      <c r="UPD26" s="308"/>
      <c r="UPE26" s="308"/>
      <c r="UPF26" s="308"/>
      <c r="UPG26" s="308"/>
      <c r="UPH26" s="308"/>
      <c r="UPI26" s="308"/>
      <c r="UPJ26" s="308"/>
      <c r="UPK26" s="308"/>
      <c r="UPL26" s="308"/>
      <c r="UPM26" s="308"/>
      <c r="UPN26" s="308"/>
      <c r="UPO26" s="308"/>
      <c r="UPP26" s="308"/>
      <c r="UPQ26" s="308"/>
      <c r="UPR26" s="308"/>
      <c r="UPS26" s="308"/>
      <c r="UPT26" s="308"/>
      <c r="UPU26" s="308"/>
      <c r="UPV26" s="308"/>
      <c r="UPW26" s="308"/>
      <c r="UPX26" s="308"/>
      <c r="UPY26" s="308"/>
      <c r="UPZ26" s="308"/>
      <c r="UQA26" s="308"/>
      <c r="UQB26" s="308"/>
      <c r="UQC26" s="308"/>
      <c r="UQD26" s="308"/>
      <c r="UQE26" s="308"/>
      <c r="UQF26" s="308"/>
      <c r="UQG26" s="308"/>
      <c r="UQH26" s="308"/>
      <c r="UQI26" s="308"/>
      <c r="UQJ26" s="308"/>
      <c r="UQK26" s="308"/>
      <c r="UQL26" s="308"/>
      <c r="UQM26" s="308"/>
      <c r="UQN26" s="308"/>
      <c r="UQO26" s="308"/>
      <c r="UQP26" s="308"/>
      <c r="UQQ26" s="308"/>
      <c r="UQR26" s="308"/>
      <c r="UQS26" s="308"/>
      <c r="UQT26" s="308"/>
      <c r="UQU26" s="308"/>
      <c r="UQV26" s="308"/>
      <c r="UQW26" s="308"/>
      <c r="UQX26" s="308"/>
      <c r="UQY26" s="308"/>
      <c r="UQZ26" s="308"/>
      <c r="URA26" s="308"/>
      <c r="URB26" s="308"/>
      <c r="URC26" s="308"/>
      <c r="URD26" s="308"/>
      <c r="URE26" s="308"/>
      <c r="URF26" s="308"/>
      <c r="URG26" s="308"/>
      <c r="URH26" s="308"/>
      <c r="URI26" s="308"/>
      <c r="URJ26" s="308"/>
      <c r="URK26" s="308"/>
      <c r="URL26" s="308"/>
      <c r="URM26" s="308"/>
      <c r="URN26" s="308"/>
      <c r="URO26" s="308"/>
      <c r="URP26" s="308"/>
      <c r="URQ26" s="308"/>
      <c r="URR26" s="308"/>
      <c r="URS26" s="308"/>
      <c r="URT26" s="308"/>
      <c r="URU26" s="308"/>
      <c r="URV26" s="308"/>
      <c r="URW26" s="308"/>
      <c r="URX26" s="308"/>
      <c r="URY26" s="308"/>
      <c r="URZ26" s="308"/>
      <c r="USA26" s="308"/>
      <c r="USB26" s="308"/>
      <c r="USC26" s="308"/>
      <c r="USD26" s="308"/>
      <c r="USE26" s="308"/>
      <c r="USF26" s="308"/>
      <c r="USG26" s="308"/>
      <c r="USH26" s="308"/>
      <c r="USI26" s="308"/>
      <c r="USJ26" s="308"/>
      <c r="USK26" s="308"/>
      <c r="USL26" s="308"/>
      <c r="USM26" s="308"/>
      <c r="USN26" s="308"/>
      <c r="USO26" s="308"/>
      <c r="USP26" s="308"/>
      <c r="USQ26" s="308"/>
      <c r="USR26" s="308"/>
      <c r="USS26" s="308"/>
      <c r="UST26" s="308"/>
      <c r="USU26" s="308"/>
      <c r="USV26" s="308"/>
      <c r="USW26" s="308"/>
      <c r="USX26" s="308"/>
      <c r="USY26" s="308"/>
      <c r="USZ26" s="308"/>
      <c r="UTA26" s="308"/>
      <c r="UTB26" s="308"/>
      <c r="UTC26" s="308"/>
      <c r="UTD26" s="308"/>
      <c r="UTE26" s="308"/>
      <c r="UTF26" s="308"/>
      <c r="UTG26" s="308"/>
      <c r="UTH26" s="308"/>
      <c r="UTI26" s="308"/>
      <c r="UTJ26" s="308"/>
      <c r="UTK26" s="308"/>
      <c r="UTL26" s="308"/>
      <c r="UTM26" s="308"/>
      <c r="UTN26" s="308"/>
      <c r="UTO26" s="308"/>
      <c r="UTP26" s="308"/>
      <c r="UTQ26" s="308"/>
      <c r="UTR26" s="308"/>
      <c r="UTS26" s="308"/>
      <c r="UTT26" s="308"/>
      <c r="UTU26" s="308"/>
      <c r="UTV26" s="308"/>
      <c r="UTW26" s="308"/>
      <c r="UTX26" s="308"/>
      <c r="UTY26" s="308"/>
      <c r="UTZ26" s="308"/>
      <c r="UUA26" s="308"/>
      <c r="UUB26" s="308"/>
      <c r="UUC26" s="308"/>
      <c r="UUD26" s="308"/>
      <c r="UUE26" s="308"/>
      <c r="UUF26" s="308"/>
      <c r="UUG26" s="308"/>
      <c r="UUH26" s="308"/>
      <c r="UUI26" s="308"/>
      <c r="UUJ26" s="308"/>
      <c r="UUK26" s="308"/>
      <c r="UUL26" s="308"/>
      <c r="UUM26" s="308"/>
      <c r="UUN26" s="308"/>
      <c r="UUO26" s="308"/>
      <c r="UUP26" s="308"/>
      <c r="UUQ26" s="308"/>
      <c r="UUR26" s="308"/>
      <c r="UUS26" s="308"/>
      <c r="UUT26" s="308"/>
      <c r="UUU26" s="308"/>
      <c r="UUV26" s="308"/>
      <c r="UUW26" s="308"/>
      <c r="UUX26" s="308"/>
      <c r="UUY26" s="308"/>
      <c r="UUZ26" s="308"/>
      <c r="UVA26" s="308"/>
      <c r="UVB26" s="308"/>
      <c r="UVC26" s="308"/>
      <c r="UVD26" s="308"/>
      <c r="UVE26" s="308"/>
      <c r="UVF26" s="308"/>
      <c r="UVG26" s="308"/>
      <c r="UVH26" s="308"/>
      <c r="UVI26" s="308"/>
      <c r="UVJ26" s="308"/>
      <c r="UVK26" s="308"/>
      <c r="UVL26" s="308"/>
      <c r="UVM26" s="308"/>
      <c r="UVN26" s="308"/>
      <c r="UVO26" s="308"/>
      <c r="UVP26" s="308"/>
      <c r="UVQ26" s="308"/>
      <c r="UVR26" s="308"/>
      <c r="UVS26" s="308"/>
      <c r="UVT26" s="308"/>
      <c r="UVU26" s="308"/>
      <c r="UVV26" s="308"/>
      <c r="UVW26" s="308"/>
      <c r="UVX26" s="308"/>
      <c r="UVY26" s="308"/>
      <c r="UVZ26" s="308"/>
      <c r="UWA26" s="308"/>
      <c r="UWB26" s="308"/>
      <c r="UWC26" s="308"/>
      <c r="UWD26" s="308"/>
      <c r="UWE26" s="308"/>
      <c r="UWF26" s="308"/>
      <c r="UWG26" s="308"/>
      <c r="UWH26" s="308"/>
      <c r="UWI26" s="308"/>
      <c r="UWJ26" s="308"/>
      <c r="UWK26" s="308"/>
      <c r="UWL26" s="308"/>
      <c r="UWM26" s="308"/>
      <c r="UWN26" s="308"/>
      <c r="UWO26" s="308"/>
      <c r="UWP26" s="308"/>
      <c r="UWQ26" s="308"/>
      <c r="UWR26" s="308"/>
      <c r="UWS26" s="308"/>
      <c r="UWT26" s="308"/>
      <c r="UWU26" s="308"/>
      <c r="UWV26" s="308"/>
      <c r="UWW26" s="308"/>
      <c r="UWX26" s="308"/>
      <c r="UWY26" s="308"/>
      <c r="UWZ26" s="308"/>
      <c r="UXA26" s="308"/>
      <c r="UXB26" s="308"/>
      <c r="UXC26" s="308"/>
      <c r="UXD26" s="308"/>
      <c r="UXE26" s="308"/>
      <c r="UXF26" s="308"/>
      <c r="UXG26" s="308"/>
      <c r="UXH26" s="308"/>
      <c r="UXI26" s="308"/>
      <c r="UXJ26" s="308"/>
      <c r="UXK26" s="308"/>
      <c r="UXL26" s="308"/>
      <c r="UXM26" s="308"/>
      <c r="UXN26" s="308"/>
      <c r="UXO26" s="308"/>
      <c r="UXP26" s="308"/>
      <c r="UXQ26" s="308"/>
      <c r="UXR26" s="308"/>
      <c r="UXS26" s="308"/>
      <c r="UXT26" s="308"/>
      <c r="UXU26" s="308"/>
      <c r="UXV26" s="308"/>
      <c r="UXW26" s="308"/>
      <c r="UXX26" s="308"/>
      <c r="UXY26" s="308"/>
      <c r="UXZ26" s="308"/>
      <c r="UYA26" s="308"/>
      <c r="UYB26" s="308"/>
      <c r="UYC26" s="308"/>
      <c r="UYD26" s="308"/>
      <c r="UYE26" s="308"/>
      <c r="UYF26" s="308"/>
      <c r="UYG26" s="308"/>
      <c r="UYH26" s="308"/>
      <c r="UYI26" s="308"/>
      <c r="UYJ26" s="308"/>
      <c r="UYK26" s="308"/>
      <c r="UYL26" s="308"/>
      <c r="UYM26" s="308"/>
      <c r="UYN26" s="308"/>
      <c r="UYO26" s="308"/>
      <c r="UYP26" s="308"/>
      <c r="UYQ26" s="308"/>
      <c r="UYR26" s="308"/>
      <c r="UYS26" s="308"/>
      <c r="UYT26" s="308"/>
      <c r="UYU26" s="308"/>
      <c r="UYV26" s="308"/>
      <c r="UYW26" s="308"/>
      <c r="UYX26" s="308"/>
      <c r="UYY26" s="308"/>
      <c r="UYZ26" s="308"/>
      <c r="UZA26" s="308"/>
      <c r="UZB26" s="308"/>
      <c r="UZC26" s="308"/>
      <c r="UZD26" s="308"/>
      <c r="UZE26" s="308"/>
      <c r="UZF26" s="308"/>
      <c r="UZG26" s="308"/>
      <c r="UZH26" s="308"/>
      <c r="UZI26" s="308"/>
      <c r="UZJ26" s="308"/>
      <c r="UZK26" s="308"/>
      <c r="UZL26" s="308"/>
      <c r="UZM26" s="308"/>
      <c r="UZN26" s="308"/>
      <c r="UZO26" s="308"/>
      <c r="UZP26" s="308"/>
      <c r="UZQ26" s="308"/>
      <c r="UZR26" s="308"/>
      <c r="UZS26" s="308"/>
      <c r="UZT26" s="308"/>
      <c r="UZU26" s="308"/>
      <c r="UZV26" s="308"/>
      <c r="UZW26" s="308"/>
      <c r="UZX26" s="308"/>
      <c r="UZY26" s="308"/>
      <c r="UZZ26" s="308"/>
      <c r="VAA26" s="308"/>
      <c r="VAB26" s="308"/>
      <c r="VAC26" s="308"/>
      <c r="VAD26" s="308"/>
      <c r="VAE26" s="308"/>
      <c r="VAF26" s="308"/>
      <c r="VAG26" s="308"/>
      <c r="VAH26" s="308"/>
      <c r="VAI26" s="308"/>
      <c r="VAJ26" s="308"/>
      <c r="VAK26" s="308"/>
      <c r="VAL26" s="308"/>
      <c r="VAM26" s="308"/>
      <c r="VAN26" s="308"/>
      <c r="VAO26" s="308"/>
      <c r="VAP26" s="308"/>
      <c r="VAQ26" s="308"/>
      <c r="VAR26" s="308"/>
      <c r="VAS26" s="308"/>
      <c r="VAT26" s="308"/>
      <c r="VAU26" s="308"/>
      <c r="VAV26" s="308"/>
      <c r="VAW26" s="308"/>
      <c r="VAX26" s="308"/>
      <c r="VAY26" s="308"/>
      <c r="VAZ26" s="308"/>
      <c r="VBA26" s="308"/>
      <c r="VBB26" s="308"/>
      <c r="VBC26" s="308"/>
      <c r="VBD26" s="308"/>
      <c r="VBE26" s="308"/>
      <c r="VBF26" s="308"/>
      <c r="VBG26" s="308"/>
      <c r="VBH26" s="308"/>
      <c r="VBI26" s="308"/>
      <c r="VBJ26" s="308"/>
      <c r="VBK26" s="308"/>
      <c r="VBL26" s="308"/>
      <c r="VBM26" s="308"/>
      <c r="VBN26" s="308"/>
      <c r="VBO26" s="308"/>
      <c r="VBP26" s="308"/>
      <c r="VBQ26" s="308"/>
      <c r="VBR26" s="308"/>
      <c r="VBS26" s="308"/>
      <c r="VBT26" s="308"/>
      <c r="VBU26" s="308"/>
      <c r="VBV26" s="308"/>
      <c r="VBW26" s="308"/>
      <c r="VBX26" s="308"/>
      <c r="VBY26" s="308"/>
      <c r="VBZ26" s="308"/>
      <c r="VCA26" s="308"/>
      <c r="VCB26" s="308"/>
      <c r="VCC26" s="308"/>
      <c r="VCD26" s="308"/>
      <c r="VCE26" s="308"/>
      <c r="VCF26" s="308"/>
      <c r="VCG26" s="308"/>
      <c r="VCH26" s="308"/>
      <c r="VCI26" s="308"/>
      <c r="VCJ26" s="308"/>
      <c r="VCK26" s="308"/>
      <c r="VCL26" s="308"/>
      <c r="VCM26" s="308"/>
      <c r="VCN26" s="308"/>
      <c r="VCO26" s="308"/>
      <c r="VCP26" s="308"/>
      <c r="VCQ26" s="308"/>
      <c r="VCR26" s="308"/>
      <c r="VCS26" s="308"/>
      <c r="VCT26" s="308"/>
      <c r="VCU26" s="308"/>
      <c r="VCV26" s="308"/>
      <c r="VCW26" s="308"/>
      <c r="VCX26" s="308"/>
      <c r="VCY26" s="308"/>
      <c r="VCZ26" s="308"/>
      <c r="VDA26" s="308"/>
      <c r="VDB26" s="308"/>
      <c r="VDC26" s="308"/>
      <c r="VDD26" s="308"/>
      <c r="VDE26" s="308"/>
      <c r="VDF26" s="308"/>
      <c r="VDG26" s="308"/>
      <c r="VDH26" s="308"/>
      <c r="VDI26" s="308"/>
      <c r="VDJ26" s="308"/>
      <c r="VDK26" s="308"/>
      <c r="VDL26" s="308"/>
      <c r="VDM26" s="308"/>
      <c r="VDN26" s="308"/>
      <c r="VDO26" s="308"/>
      <c r="VDP26" s="308"/>
      <c r="VDQ26" s="308"/>
      <c r="VDR26" s="308"/>
      <c r="VDS26" s="308"/>
      <c r="VDT26" s="308"/>
      <c r="VDU26" s="308"/>
      <c r="VDV26" s="308"/>
      <c r="VDW26" s="308"/>
      <c r="VDX26" s="308"/>
      <c r="VDY26" s="308"/>
      <c r="VDZ26" s="308"/>
      <c r="VEA26" s="308"/>
      <c r="VEB26" s="308"/>
      <c r="VEC26" s="308"/>
      <c r="VED26" s="308"/>
      <c r="VEE26" s="308"/>
      <c r="VEF26" s="308"/>
      <c r="VEG26" s="308"/>
      <c r="VEH26" s="308"/>
      <c r="VEI26" s="308"/>
      <c r="VEJ26" s="308"/>
      <c r="VEK26" s="308"/>
      <c r="VEL26" s="308"/>
      <c r="VEM26" s="308"/>
      <c r="VEN26" s="308"/>
      <c r="VEO26" s="308"/>
      <c r="VEP26" s="308"/>
      <c r="VEQ26" s="308"/>
      <c r="VER26" s="308"/>
      <c r="VES26" s="308"/>
      <c r="VET26" s="308"/>
      <c r="VEU26" s="308"/>
      <c r="VEV26" s="308"/>
      <c r="VEW26" s="308"/>
      <c r="VEX26" s="308"/>
      <c r="VEY26" s="308"/>
      <c r="VEZ26" s="308"/>
      <c r="VFA26" s="308"/>
      <c r="VFB26" s="308"/>
      <c r="VFC26" s="308"/>
      <c r="VFD26" s="308"/>
      <c r="VFE26" s="308"/>
      <c r="VFF26" s="308"/>
      <c r="VFG26" s="308"/>
      <c r="VFH26" s="308"/>
      <c r="VFI26" s="308"/>
      <c r="VFJ26" s="308"/>
      <c r="VFK26" s="308"/>
      <c r="VFL26" s="308"/>
      <c r="VFM26" s="308"/>
      <c r="VFN26" s="308"/>
      <c r="VFO26" s="308"/>
      <c r="VFP26" s="308"/>
      <c r="VFQ26" s="308"/>
      <c r="VFR26" s="308"/>
      <c r="VFS26" s="308"/>
      <c r="VFT26" s="308"/>
      <c r="VFU26" s="308"/>
      <c r="VFV26" s="308"/>
      <c r="VFW26" s="308"/>
      <c r="VFX26" s="308"/>
      <c r="VFY26" s="308"/>
      <c r="VFZ26" s="308"/>
      <c r="VGA26" s="308"/>
      <c r="VGB26" s="308"/>
      <c r="VGC26" s="308"/>
      <c r="VGD26" s="308"/>
      <c r="VGE26" s="308"/>
      <c r="VGF26" s="308"/>
      <c r="VGG26" s="308"/>
      <c r="VGH26" s="308"/>
      <c r="VGI26" s="308"/>
      <c r="VGJ26" s="308"/>
      <c r="VGK26" s="308"/>
      <c r="VGL26" s="308"/>
      <c r="VGM26" s="308"/>
      <c r="VGN26" s="308"/>
      <c r="VGO26" s="308"/>
      <c r="VGP26" s="308"/>
      <c r="VGQ26" s="308"/>
      <c r="VGR26" s="308"/>
      <c r="VGS26" s="308"/>
      <c r="VGT26" s="308"/>
      <c r="VGU26" s="308"/>
      <c r="VGV26" s="308"/>
      <c r="VGW26" s="308"/>
      <c r="VGX26" s="308"/>
      <c r="VGY26" s="308"/>
      <c r="VGZ26" s="308"/>
      <c r="VHA26" s="308"/>
      <c r="VHB26" s="308"/>
      <c r="VHC26" s="308"/>
      <c r="VHD26" s="308"/>
      <c r="VHE26" s="308"/>
      <c r="VHF26" s="308"/>
      <c r="VHG26" s="308"/>
      <c r="VHH26" s="308"/>
      <c r="VHI26" s="308"/>
      <c r="VHJ26" s="308"/>
      <c r="VHK26" s="308"/>
      <c r="VHL26" s="308"/>
      <c r="VHM26" s="308"/>
      <c r="VHN26" s="308"/>
      <c r="VHO26" s="308"/>
      <c r="VHP26" s="308"/>
      <c r="VHQ26" s="308"/>
      <c r="VHR26" s="308"/>
      <c r="VHS26" s="308"/>
      <c r="VHT26" s="308"/>
      <c r="VHU26" s="308"/>
      <c r="VHV26" s="308"/>
      <c r="VHW26" s="308"/>
      <c r="VHX26" s="308"/>
      <c r="VHY26" s="308"/>
      <c r="VHZ26" s="308"/>
      <c r="VIA26" s="308"/>
      <c r="VIB26" s="308"/>
      <c r="VIC26" s="308"/>
      <c r="VID26" s="308"/>
      <c r="VIE26" s="308"/>
      <c r="VIF26" s="308"/>
      <c r="VIG26" s="308"/>
      <c r="VIH26" s="308"/>
      <c r="VII26" s="308"/>
      <c r="VIJ26" s="308"/>
      <c r="VIK26" s="308"/>
      <c r="VIL26" s="308"/>
      <c r="VIM26" s="308"/>
      <c r="VIN26" s="308"/>
      <c r="VIO26" s="308"/>
      <c r="VIP26" s="308"/>
      <c r="VIQ26" s="308"/>
      <c r="VIR26" s="308"/>
      <c r="VIS26" s="308"/>
      <c r="VIT26" s="308"/>
      <c r="VIU26" s="308"/>
      <c r="VIV26" s="308"/>
      <c r="VIW26" s="308"/>
      <c r="VIX26" s="308"/>
      <c r="VIY26" s="308"/>
      <c r="VIZ26" s="308"/>
      <c r="VJA26" s="308"/>
      <c r="VJB26" s="308"/>
      <c r="VJC26" s="308"/>
      <c r="VJD26" s="308"/>
      <c r="VJE26" s="308"/>
      <c r="VJF26" s="308"/>
      <c r="VJG26" s="308"/>
      <c r="VJH26" s="308"/>
      <c r="VJI26" s="308"/>
      <c r="VJJ26" s="308"/>
      <c r="VJK26" s="308"/>
      <c r="VJL26" s="308"/>
      <c r="VJM26" s="308"/>
      <c r="VJN26" s="308"/>
      <c r="VJO26" s="308"/>
      <c r="VJP26" s="308"/>
      <c r="VJQ26" s="308"/>
      <c r="VJR26" s="308"/>
      <c r="VJS26" s="308"/>
      <c r="VJT26" s="308"/>
      <c r="VJU26" s="308"/>
      <c r="VJV26" s="308"/>
      <c r="VJW26" s="308"/>
      <c r="VJX26" s="308"/>
      <c r="VJY26" s="308"/>
      <c r="VJZ26" s="308"/>
      <c r="VKA26" s="308"/>
      <c r="VKB26" s="308"/>
      <c r="VKC26" s="308"/>
      <c r="VKD26" s="308"/>
      <c r="VKE26" s="308"/>
      <c r="VKF26" s="308"/>
      <c r="VKG26" s="308"/>
      <c r="VKH26" s="308"/>
      <c r="VKI26" s="308"/>
      <c r="VKJ26" s="308"/>
      <c r="VKK26" s="308"/>
      <c r="VKL26" s="308"/>
      <c r="VKM26" s="308"/>
      <c r="VKN26" s="308"/>
      <c r="VKO26" s="308"/>
      <c r="VKP26" s="308"/>
      <c r="VKQ26" s="308"/>
      <c r="VKR26" s="308"/>
      <c r="VKS26" s="308"/>
      <c r="VKT26" s="308"/>
      <c r="VKU26" s="308"/>
      <c r="VKV26" s="308"/>
      <c r="VKW26" s="308"/>
      <c r="VKX26" s="308"/>
      <c r="VKY26" s="308"/>
      <c r="VKZ26" s="308"/>
      <c r="VLA26" s="308"/>
      <c r="VLB26" s="308"/>
      <c r="VLC26" s="308"/>
      <c r="VLD26" s="308"/>
      <c r="VLE26" s="308"/>
      <c r="VLF26" s="308"/>
      <c r="VLG26" s="308"/>
      <c r="VLH26" s="308"/>
      <c r="VLI26" s="308"/>
      <c r="VLJ26" s="308"/>
      <c r="VLK26" s="308"/>
      <c r="VLL26" s="308"/>
      <c r="VLM26" s="308"/>
      <c r="VLN26" s="308"/>
      <c r="VLO26" s="308"/>
      <c r="VLP26" s="308"/>
      <c r="VLQ26" s="308"/>
      <c r="VLR26" s="308"/>
      <c r="VLS26" s="308"/>
      <c r="VLT26" s="308"/>
      <c r="VLU26" s="308"/>
      <c r="VLV26" s="308"/>
      <c r="VLW26" s="308"/>
      <c r="VLX26" s="308"/>
      <c r="VLY26" s="308"/>
      <c r="VLZ26" s="308"/>
      <c r="VMA26" s="308"/>
      <c r="VMB26" s="308"/>
      <c r="VMC26" s="308"/>
      <c r="VMD26" s="308"/>
      <c r="VME26" s="308"/>
      <c r="VMF26" s="308"/>
      <c r="VMG26" s="308"/>
      <c r="VMH26" s="308"/>
      <c r="VMI26" s="308"/>
      <c r="VMJ26" s="308"/>
      <c r="VMK26" s="308"/>
      <c r="VML26" s="308"/>
      <c r="VMM26" s="308"/>
      <c r="VMN26" s="308"/>
      <c r="VMO26" s="308"/>
      <c r="VMP26" s="308"/>
      <c r="VMQ26" s="308"/>
      <c r="VMR26" s="308"/>
      <c r="VMS26" s="308"/>
      <c r="VMT26" s="308"/>
      <c r="VMU26" s="308"/>
      <c r="VMV26" s="308"/>
      <c r="VMW26" s="308"/>
      <c r="VMX26" s="308"/>
      <c r="VMY26" s="308"/>
      <c r="VMZ26" s="308"/>
      <c r="VNA26" s="308"/>
      <c r="VNB26" s="308"/>
      <c r="VNC26" s="308"/>
      <c r="VND26" s="308"/>
      <c r="VNE26" s="308"/>
      <c r="VNF26" s="308"/>
      <c r="VNG26" s="308"/>
      <c r="VNH26" s="308"/>
      <c r="VNI26" s="308"/>
      <c r="VNJ26" s="308"/>
      <c r="VNK26" s="308"/>
      <c r="VNL26" s="308"/>
      <c r="VNM26" s="308"/>
      <c r="VNN26" s="308"/>
      <c r="VNO26" s="308"/>
      <c r="VNP26" s="308"/>
      <c r="VNQ26" s="308"/>
      <c r="VNR26" s="308"/>
      <c r="VNS26" s="308"/>
      <c r="VNT26" s="308"/>
      <c r="VNU26" s="308"/>
      <c r="VNV26" s="308"/>
      <c r="VNW26" s="308"/>
      <c r="VNX26" s="308"/>
      <c r="VNY26" s="308"/>
      <c r="VNZ26" s="308"/>
      <c r="VOA26" s="308"/>
      <c r="VOB26" s="308"/>
      <c r="VOC26" s="308"/>
      <c r="VOD26" s="308"/>
      <c r="VOE26" s="308"/>
      <c r="VOF26" s="308"/>
      <c r="VOG26" s="308"/>
      <c r="VOH26" s="308"/>
      <c r="VOI26" s="308"/>
      <c r="VOJ26" s="308"/>
      <c r="VOK26" s="308"/>
      <c r="VOL26" s="308"/>
      <c r="VOM26" s="308"/>
      <c r="VON26" s="308"/>
      <c r="VOO26" s="308"/>
      <c r="VOP26" s="308"/>
      <c r="VOQ26" s="308"/>
      <c r="VOR26" s="308"/>
      <c r="VOS26" s="308"/>
      <c r="VOT26" s="308"/>
      <c r="VOU26" s="308"/>
      <c r="VOV26" s="308"/>
      <c r="VOW26" s="308"/>
      <c r="VOX26" s="308"/>
      <c r="VOY26" s="308"/>
      <c r="VOZ26" s="308"/>
      <c r="VPA26" s="308"/>
      <c r="VPB26" s="308"/>
      <c r="VPC26" s="308"/>
      <c r="VPD26" s="308"/>
      <c r="VPE26" s="308"/>
      <c r="VPF26" s="308"/>
      <c r="VPG26" s="308"/>
      <c r="VPH26" s="308"/>
      <c r="VPI26" s="308"/>
      <c r="VPJ26" s="308"/>
      <c r="VPK26" s="308"/>
      <c r="VPL26" s="308"/>
      <c r="VPM26" s="308"/>
      <c r="VPN26" s="308"/>
      <c r="VPO26" s="308"/>
      <c r="VPP26" s="308"/>
      <c r="VPQ26" s="308"/>
      <c r="VPR26" s="308"/>
      <c r="VPS26" s="308"/>
      <c r="VPT26" s="308"/>
      <c r="VPU26" s="308"/>
      <c r="VPV26" s="308"/>
      <c r="VPW26" s="308"/>
      <c r="VPX26" s="308"/>
      <c r="VPY26" s="308"/>
      <c r="VPZ26" s="308"/>
      <c r="VQA26" s="308"/>
      <c r="VQB26" s="308"/>
      <c r="VQC26" s="308"/>
      <c r="VQD26" s="308"/>
      <c r="VQE26" s="308"/>
      <c r="VQF26" s="308"/>
      <c r="VQG26" s="308"/>
      <c r="VQH26" s="308"/>
      <c r="VQI26" s="308"/>
      <c r="VQJ26" s="308"/>
      <c r="VQK26" s="308"/>
      <c r="VQL26" s="308"/>
      <c r="VQM26" s="308"/>
      <c r="VQN26" s="308"/>
      <c r="VQO26" s="308"/>
      <c r="VQP26" s="308"/>
      <c r="VQQ26" s="308"/>
      <c r="VQR26" s="308"/>
      <c r="VQS26" s="308"/>
      <c r="VQT26" s="308"/>
      <c r="VQU26" s="308"/>
      <c r="VQV26" s="308"/>
      <c r="VQW26" s="308"/>
      <c r="VQX26" s="308"/>
      <c r="VQY26" s="308"/>
      <c r="VQZ26" s="308"/>
      <c r="VRA26" s="308"/>
      <c r="VRB26" s="308"/>
      <c r="VRC26" s="308"/>
      <c r="VRD26" s="308"/>
      <c r="VRE26" s="308"/>
      <c r="VRF26" s="308"/>
      <c r="VRG26" s="308"/>
      <c r="VRH26" s="308"/>
      <c r="VRI26" s="308"/>
      <c r="VRJ26" s="308"/>
      <c r="VRK26" s="308"/>
      <c r="VRL26" s="308"/>
      <c r="VRM26" s="308"/>
      <c r="VRN26" s="308"/>
      <c r="VRO26" s="308"/>
      <c r="VRP26" s="308"/>
      <c r="VRQ26" s="308"/>
      <c r="VRR26" s="308"/>
      <c r="VRS26" s="308"/>
      <c r="VRT26" s="308"/>
      <c r="VRU26" s="308"/>
      <c r="VRV26" s="308"/>
      <c r="VRW26" s="308"/>
      <c r="VRX26" s="308"/>
      <c r="VRY26" s="308"/>
      <c r="VRZ26" s="308"/>
      <c r="VSA26" s="308"/>
      <c r="VSB26" s="308"/>
      <c r="VSC26" s="308"/>
      <c r="VSD26" s="308"/>
      <c r="VSE26" s="308"/>
      <c r="VSF26" s="308"/>
      <c r="VSG26" s="308"/>
      <c r="VSH26" s="308"/>
      <c r="VSI26" s="308"/>
      <c r="VSJ26" s="308"/>
      <c r="VSK26" s="308"/>
      <c r="VSL26" s="308"/>
      <c r="VSM26" s="308"/>
      <c r="VSN26" s="308"/>
      <c r="VSO26" s="308"/>
      <c r="VSP26" s="308"/>
      <c r="VSQ26" s="308"/>
      <c r="VSR26" s="308"/>
      <c r="VSS26" s="308"/>
      <c r="VST26" s="308"/>
      <c r="VSU26" s="308"/>
      <c r="VSV26" s="308"/>
      <c r="VSW26" s="308"/>
      <c r="VSX26" s="308"/>
      <c r="VSY26" s="308"/>
      <c r="VSZ26" s="308"/>
      <c r="VTA26" s="308"/>
      <c r="VTB26" s="308"/>
      <c r="VTC26" s="308"/>
      <c r="VTD26" s="308"/>
      <c r="VTE26" s="308"/>
      <c r="VTF26" s="308"/>
      <c r="VTG26" s="308"/>
      <c r="VTH26" s="308"/>
      <c r="VTI26" s="308"/>
      <c r="VTJ26" s="308"/>
      <c r="VTK26" s="308"/>
      <c r="VTL26" s="308"/>
      <c r="VTM26" s="308"/>
      <c r="VTN26" s="308"/>
      <c r="VTO26" s="308"/>
      <c r="VTP26" s="308"/>
      <c r="VTQ26" s="308"/>
      <c r="VTR26" s="308"/>
      <c r="VTS26" s="308"/>
      <c r="VTT26" s="308"/>
      <c r="VTU26" s="308"/>
      <c r="VTV26" s="308"/>
      <c r="VTW26" s="308"/>
      <c r="VTX26" s="308"/>
      <c r="VTY26" s="308"/>
      <c r="VTZ26" s="308"/>
      <c r="VUA26" s="308"/>
      <c r="VUB26" s="308"/>
      <c r="VUC26" s="308"/>
      <c r="VUD26" s="308"/>
      <c r="VUE26" s="308"/>
      <c r="VUF26" s="308"/>
      <c r="VUG26" s="308"/>
      <c r="VUH26" s="308"/>
      <c r="VUI26" s="308"/>
      <c r="VUJ26" s="308"/>
      <c r="VUK26" s="308"/>
      <c r="VUL26" s="308"/>
      <c r="VUM26" s="308"/>
      <c r="VUN26" s="308"/>
      <c r="VUO26" s="308"/>
      <c r="VUP26" s="308"/>
      <c r="VUQ26" s="308"/>
      <c r="VUR26" s="308"/>
      <c r="VUS26" s="308"/>
      <c r="VUT26" s="308"/>
      <c r="VUU26" s="308"/>
      <c r="VUV26" s="308"/>
      <c r="VUW26" s="308"/>
      <c r="VUX26" s="308"/>
      <c r="VUY26" s="308"/>
      <c r="VUZ26" s="308"/>
      <c r="VVA26" s="308"/>
      <c r="VVB26" s="308"/>
      <c r="VVC26" s="308"/>
      <c r="VVD26" s="308"/>
      <c r="VVE26" s="308"/>
      <c r="VVF26" s="308"/>
      <c r="VVG26" s="308"/>
      <c r="VVH26" s="308"/>
      <c r="VVI26" s="308"/>
      <c r="VVJ26" s="308"/>
      <c r="VVK26" s="308"/>
      <c r="VVL26" s="308"/>
      <c r="VVM26" s="308"/>
      <c r="VVN26" s="308"/>
      <c r="VVO26" s="308"/>
      <c r="VVP26" s="308"/>
      <c r="VVQ26" s="308"/>
      <c r="VVR26" s="308"/>
      <c r="VVS26" s="308"/>
      <c r="VVT26" s="308"/>
      <c r="VVU26" s="308"/>
      <c r="VVV26" s="308"/>
      <c r="VVW26" s="308"/>
      <c r="VVX26" s="308"/>
      <c r="VVY26" s="308"/>
      <c r="VVZ26" s="308"/>
      <c r="VWA26" s="308"/>
      <c r="VWB26" s="308"/>
      <c r="VWC26" s="308"/>
      <c r="VWD26" s="308"/>
      <c r="VWE26" s="308"/>
      <c r="VWF26" s="308"/>
      <c r="VWG26" s="308"/>
      <c r="VWH26" s="308"/>
      <c r="VWI26" s="308"/>
      <c r="VWJ26" s="308"/>
      <c r="VWK26" s="308"/>
      <c r="VWL26" s="308"/>
      <c r="VWM26" s="308"/>
      <c r="VWN26" s="308"/>
      <c r="VWO26" s="308"/>
      <c r="VWP26" s="308"/>
      <c r="VWQ26" s="308"/>
      <c r="VWR26" s="308"/>
      <c r="VWS26" s="308"/>
      <c r="VWT26" s="308"/>
      <c r="VWU26" s="308"/>
      <c r="VWV26" s="308"/>
      <c r="VWW26" s="308"/>
      <c r="VWX26" s="308"/>
      <c r="VWY26" s="308"/>
      <c r="VWZ26" s="308"/>
      <c r="VXA26" s="308"/>
      <c r="VXB26" s="308"/>
      <c r="VXC26" s="308"/>
      <c r="VXD26" s="308"/>
      <c r="VXE26" s="308"/>
      <c r="VXF26" s="308"/>
      <c r="VXG26" s="308"/>
      <c r="VXH26" s="308"/>
      <c r="VXI26" s="308"/>
      <c r="VXJ26" s="308"/>
      <c r="VXK26" s="308"/>
      <c r="VXL26" s="308"/>
      <c r="VXM26" s="308"/>
      <c r="VXN26" s="308"/>
      <c r="VXO26" s="308"/>
      <c r="VXP26" s="308"/>
      <c r="VXQ26" s="308"/>
      <c r="VXR26" s="308"/>
      <c r="VXS26" s="308"/>
      <c r="VXT26" s="308"/>
      <c r="VXU26" s="308"/>
      <c r="VXV26" s="308"/>
      <c r="VXW26" s="308"/>
      <c r="VXX26" s="308"/>
      <c r="VXY26" s="308"/>
      <c r="VXZ26" s="308"/>
      <c r="VYA26" s="308"/>
      <c r="VYB26" s="308"/>
      <c r="VYC26" s="308"/>
      <c r="VYD26" s="308"/>
      <c r="VYE26" s="308"/>
      <c r="VYF26" s="308"/>
      <c r="VYG26" s="308"/>
      <c r="VYH26" s="308"/>
      <c r="VYI26" s="308"/>
      <c r="VYJ26" s="308"/>
      <c r="VYK26" s="308"/>
      <c r="VYL26" s="308"/>
      <c r="VYM26" s="308"/>
      <c r="VYN26" s="308"/>
      <c r="VYO26" s="308"/>
      <c r="VYP26" s="308"/>
      <c r="VYQ26" s="308"/>
      <c r="VYR26" s="308"/>
      <c r="VYS26" s="308"/>
      <c r="VYT26" s="308"/>
      <c r="VYU26" s="308"/>
      <c r="VYV26" s="308"/>
      <c r="VYW26" s="308"/>
      <c r="VYX26" s="308"/>
      <c r="VYY26" s="308"/>
      <c r="VYZ26" s="308"/>
      <c r="VZA26" s="308"/>
      <c r="VZB26" s="308"/>
      <c r="VZC26" s="308"/>
      <c r="VZD26" s="308"/>
      <c r="VZE26" s="308"/>
      <c r="VZF26" s="308"/>
      <c r="VZG26" s="308"/>
      <c r="VZH26" s="308"/>
      <c r="VZI26" s="308"/>
      <c r="VZJ26" s="308"/>
      <c r="VZK26" s="308"/>
      <c r="VZL26" s="308"/>
      <c r="VZM26" s="308"/>
      <c r="VZN26" s="308"/>
      <c r="VZO26" s="308"/>
      <c r="VZP26" s="308"/>
      <c r="VZQ26" s="308"/>
      <c r="VZR26" s="308"/>
      <c r="VZS26" s="308"/>
      <c r="VZT26" s="308"/>
      <c r="VZU26" s="308"/>
      <c r="VZV26" s="308"/>
      <c r="VZW26" s="308"/>
      <c r="VZX26" s="308"/>
      <c r="VZY26" s="308"/>
      <c r="VZZ26" s="308"/>
      <c r="WAA26" s="308"/>
      <c r="WAB26" s="308"/>
      <c r="WAC26" s="308"/>
      <c r="WAD26" s="308"/>
      <c r="WAE26" s="308"/>
      <c r="WAF26" s="308"/>
      <c r="WAG26" s="308"/>
      <c r="WAH26" s="308"/>
      <c r="WAI26" s="308"/>
      <c r="WAJ26" s="308"/>
      <c r="WAK26" s="308"/>
      <c r="WAL26" s="308"/>
      <c r="WAM26" s="308"/>
      <c r="WAN26" s="308"/>
      <c r="WAO26" s="308"/>
      <c r="WAP26" s="308"/>
      <c r="WAQ26" s="308"/>
      <c r="WAR26" s="308"/>
      <c r="WAS26" s="308"/>
      <c r="WAT26" s="308"/>
      <c r="WAU26" s="308"/>
      <c r="WAV26" s="308"/>
      <c r="WAW26" s="308"/>
      <c r="WAX26" s="308"/>
      <c r="WAY26" s="308"/>
      <c r="WAZ26" s="308"/>
      <c r="WBA26" s="308"/>
      <c r="WBB26" s="308"/>
      <c r="WBC26" s="308"/>
      <c r="WBD26" s="308"/>
      <c r="WBE26" s="308"/>
      <c r="WBF26" s="308"/>
      <c r="WBG26" s="308"/>
      <c r="WBH26" s="308"/>
      <c r="WBI26" s="308"/>
      <c r="WBJ26" s="308"/>
      <c r="WBK26" s="308"/>
      <c r="WBL26" s="308"/>
      <c r="WBM26" s="308"/>
      <c r="WBN26" s="308"/>
      <c r="WBO26" s="308"/>
      <c r="WBP26" s="308"/>
      <c r="WBQ26" s="308"/>
      <c r="WBR26" s="308"/>
      <c r="WBS26" s="308"/>
      <c r="WBT26" s="308"/>
      <c r="WBU26" s="308"/>
      <c r="WBV26" s="308"/>
      <c r="WBW26" s="308"/>
      <c r="WBX26" s="308"/>
      <c r="WBY26" s="308"/>
      <c r="WBZ26" s="308"/>
      <c r="WCA26" s="308"/>
      <c r="WCB26" s="308"/>
      <c r="WCC26" s="308"/>
      <c r="WCD26" s="308"/>
      <c r="WCE26" s="308"/>
      <c r="WCF26" s="308"/>
      <c r="WCG26" s="308"/>
      <c r="WCH26" s="308"/>
      <c r="WCI26" s="308"/>
      <c r="WCJ26" s="308"/>
      <c r="WCK26" s="308"/>
      <c r="WCL26" s="308"/>
      <c r="WCM26" s="308"/>
      <c r="WCN26" s="308"/>
      <c r="WCO26" s="308"/>
      <c r="WCP26" s="308"/>
      <c r="WCQ26" s="308"/>
      <c r="WCR26" s="308"/>
      <c r="WCS26" s="308"/>
      <c r="WCT26" s="308"/>
      <c r="WCU26" s="308"/>
      <c r="WCV26" s="308"/>
      <c r="WCW26" s="308"/>
      <c r="WCX26" s="308"/>
      <c r="WCY26" s="308"/>
      <c r="WCZ26" s="308"/>
      <c r="WDA26" s="308"/>
      <c r="WDB26" s="308"/>
      <c r="WDC26" s="308"/>
      <c r="WDD26" s="308"/>
      <c r="WDE26" s="308"/>
      <c r="WDF26" s="308"/>
      <c r="WDG26" s="308"/>
      <c r="WDH26" s="308"/>
      <c r="WDI26" s="308"/>
      <c r="WDJ26" s="308"/>
      <c r="WDK26" s="308"/>
      <c r="WDL26" s="308"/>
      <c r="WDM26" s="308"/>
      <c r="WDN26" s="308"/>
      <c r="WDO26" s="308"/>
      <c r="WDP26" s="308"/>
      <c r="WDQ26" s="308"/>
      <c r="WDR26" s="308"/>
      <c r="WDS26" s="308"/>
      <c r="WDT26" s="308"/>
      <c r="WDU26" s="308"/>
      <c r="WDV26" s="308"/>
      <c r="WDW26" s="308"/>
      <c r="WDX26" s="308"/>
      <c r="WDY26" s="308"/>
      <c r="WDZ26" s="308"/>
      <c r="WEA26" s="308"/>
      <c r="WEB26" s="308"/>
      <c r="WEC26" s="308"/>
      <c r="WED26" s="308"/>
      <c r="WEE26" s="308"/>
      <c r="WEF26" s="308"/>
      <c r="WEG26" s="308"/>
      <c r="WEH26" s="308"/>
      <c r="WEI26" s="308"/>
      <c r="WEJ26" s="308"/>
      <c r="WEK26" s="308"/>
      <c r="WEL26" s="308"/>
      <c r="WEM26" s="308"/>
      <c r="WEN26" s="308"/>
      <c r="WEO26" s="308"/>
      <c r="WEP26" s="308"/>
      <c r="WEQ26" s="308"/>
      <c r="WER26" s="308"/>
      <c r="WES26" s="308"/>
      <c r="WET26" s="308"/>
      <c r="WEU26" s="308"/>
      <c r="WEV26" s="308"/>
      <c r="WEW26" s="308"/>
      <c r="WEX26" s="308"/>
      <c r="WEY26" s="308"/>
      <c r="WEZ26" s="308"/>
      <c r="WFA26" s="308"/>
      <c r="WFB26" s="308"/>
      <c r="WFC26" s="308"/>
      <c r="WFD26" s="308"/>
      <c r="WFE26" s="308"/>
      <c r="WFF26" s="308"/>
      <c r="WFG26" s="308"/>
      <c r="WFH26" s="308"/>
      <c r="WFI26" s="308"/>
      <c r="WFJ26" s="308"/>
      <c r="WFK26" s="308"/>
      <c r="WFL26" s="308"/>
      <c r="WFM26" s="308"/>
      <c r="WFN26" s="308"/>
      <c r="WFO26" s="308"/>
      <c r="WFP26" s="308"/>
      <c r="WFQ26" s="308"/>
      <c r="WFR26" s="308"/>
      <c r="WFS26" s="308"/>
      <c r="WFT26" s="308"/>
      <c r="WFU26" s="308"/>
      <c r="WFV26" s="308"/>
      <c r="WFW26" s="308"/>
      <c r="WFX26" s="308"/>
      <c r="WFY26" s="308"/>
      <c r="WFZ26" s="308"/>
      <c r="WGA26" s="308"/>
      <c r="WGB26" s="308"/>
      <c r="WGC26" s="308"/>
      <c r="WGD26" s="308"/>
      <c r="WGE26" s="308"/>
      <c r="WGF26" s="308"/>
      <c r="WGG26" s="308"/>
      <c r="WGH26" s="308"/>
      <c r="WGI26" s="308"/>
      <c r="WGJ26" s="308"/>
      <c r="WGK26" s="308"/>
      <c r="WGL26" s="308"/>
      <c r="WGM26" s="308"/>
      <c r="WGN26" s="308"/>
      <c r="WGO26" s="308"/>
      <c r="WGP26" s="308"/>
      <c r="WGQ26" s="308"/>
      <c r="WGR26" s="308"/>
      <c r="WGS26" s="308"/>
      <c r="WGT26" s="308"/>
      <c r="WGU26" s="308"/>
      <c r="WGV26" s="308"/>
      <c r="WGW26" s="308"/>
      <c r="WGX26" s="308"/>
      <c r="WGY26" s="308"/>
      <c r="WGZ26" s="308"/>
      <c r="WHA26" s="308"/>
      <c r="WHB26" s="308"/>
      <c r="WHC26" s="308"/>
      <c r="WHD26" s="308"/>
      <c r="WHE26" s="308"/>
      <c r="WHF26" s="308"/>
      <c r="WHG26" s="308"/>
      <c r="WHH26" s="308"/>
      <c r="WHI26" s="308"/>
      <c r="WHJ26" s="308"/>
      <c r="WHK26" s="308"/>
      <c r="WHL26" s="308"/>
      <c r="WHM26" s="308"/>
      <c r="WHN26" s="308"/>
      <c r="WHO26" s="308"/>
      <c r="WHP26" s="308"/>
      <c r="WHQ26" s="308"/>
      <c r="WHR26" s="308"/>
      <c r="WHS26" s="308"/>
      <c r="WHT26" s="308"/>
      <c r="WHU26" s="308"/>
      <c r="WHV26" s="308"/>
      <c r="WHW26" s="308"/>
      <c r="WHX26" s="308"/>
      <c r="WHY26" s="308"/>
      <c r="WHZ26" s="308"/>
      <c r="WIA26" s="308"/>
      <c r="WIB26" s="308"/>
      <c r="WIC26" s="308"/>
      <c r="WID26" s="308"/>
      <c r="WIE26" s="308"/>
      <c r="WIF26" s="308"/>
      <c r="WIG26" s="308"/>
      <c r="WIH26" s="308"/>
      <c r="WII26" s="308"/>
      <c r="WIJ26" s="308"/>
      <c r="WIK26" s="308"/>
      <c r="WIL26" s="308"/>
      <c r="WIM26" s="308"/>
      <c r="WIN26" s="308"/>
      <c r="WIO26" s="308"/>
      <c r="WIP26" s="308"/>
      <c r="WIQ26" s="308"/>
      <c r="WIR26" s="308"/>
      <c r="WIS26" s="308"/>
      <c r="WIT26" s="308"/>
      <c r="WIU26" s="308"/>
      <c r="WIV26" s="308"/>
      <c r="WIW26" s="308"/>
      <c r="WIX26" s="308"/>
      <c r="WIY26" s="308"/>
      <c r="WIZ26" s="308"/>
      <c r="WJA26" s="308"/>
      <c r="WJB26" s="308"/>
      <c r="WJC26" s="308"/>
      <c r="WJD26" s="308"/>
      <c r="WJE26" s="308"/>
      <c r="WJF26" s="308"/>
      <c r="WJG26" s="308"/>
      <c r="WJH26" s="308"/>
      <c r="WJI26" s="308"/>
      <c r="WJJ26" s="308"/>
      <c r="WJK26" s="308"/>
      <c r="WJL26" s="308"/>
      <c r="WJM26" s="308"/>
      <c r="WJN26" s="308"/>
      <c r="WJO26" s="308"/>
      <c r="WJP26" s="308"/>
      <c r="WJQ26" s="308"/>
      <c r="WJR26" s="308"/>
      <c r="WJS26" s="308"/>
      <c r="WJT26" s="308"/>
      <c r="WJU26" s="308"/>
      <c r="WJV26" s="308"/>
      <c r="WJW26" s="308"/>
      <c r="WJX26" s="308"/>
      <c r="WJY26" s="308"/>
      <c r="WJZ26" s="308"/>
      <c r="WKA26" s="308"/>
      <c r="WKB26" s="308"/>
      <c r="WKC26" s="308"/>
      <c r="WKD26" s="308"/>
      <c r="WKE26" s="308"/>
      <c r="WKF26" s="308"/>
      <c r="WKG26" s="308"/>
      <c r="WKH26" s="308"/>
      <c r="WKI26" s="308"/>
      <c r="WKJ26" s="308"/>
      <c r="WKK26" s="308"/>
      <c r="WKL26" s="308"/>
      <c r="WKM26" s="308"/>
      <c r="WKN26" s="308"/>
      <c r="WKO26" s="308"/>
      <c r="WKP26" s="308"/>
      <c r="WKQ26" s="308"/>
      <c r="WKR26" s="308"/>
      <c r="WKS26" s="308"/>
      <c r="WKT26" s="308"/>
      <c r="WKU26" s="308"/>
      <c r="WKV26" s="308"/>
      <c r="WKW26" s="308"/>
      <c r="WKX26" s="308"/>
      <c r="WKY26" s="308"/>
      <c r="WKZ26" s="308"/>
      <c r="WLA26" s="308"/>
      <c r="WLB26" s="308"/>
      <c r="WLC26" s="308"/>
      <c r="WLD26" s="308"/>
      <c r="WLE26" s="308"/>
      <c r="WLF26" s="308"/>
      <c r="WLG26" s="308"/>
      <c r="WLH26" s="308"/>
      <c r="WLI26" s="308"/>
      <c r="WLJ26" s="308"/>
      <c r="WLK26" s="308"/>
      <c r="WLL26" s="308"/>
      <c r="WLM26" s="308"/>
      <c r="WLN26" s="308"/>
      <c r="WLO26" s="308"/>
      <c r="WLP26" s="308"/>
      <c r="WLQ26" s="308"/>
      <c r="WLR26" s="308"/>
      <c r="WLS26" s="308"/>
      <c r="WLT26" s="308"/>
      <c r="WLU26" s="308"/>
      <c r="WLV26" s="308"/>
      <c r="WLW26" s="308"/>
      <c r="WLX26" s="308"/>
      <c r="WLY26" s="308"/>
      <c r="WLZ26" s="308"/>
      <c r="WMA26" s="308"/>
      <c r="WMB26" s="308"/>
      <c r="WMC26" s="308"/>
      <c r="WMD26" s="308"/>
      <c r="WME26" s="308"/>
      <c r="WMF26" s="308"/>
      <c r="WMG26" s="308"/>
      <c r="WMH26" s="308"/>
      <c r="WMI26" s="308"/>
      <c r="WMJ26" s="308"/>
      <c r="WMK26" s="308"/>
      <c r="WML26" s="308"/>
      <c r="WMM26" s="308"/>
      <c r="WMN26" s="308"/>
      <c r="WMO26" s="308"/>
      <c r="WMP26" s="308"/>
      <c r="WMQ26" s="308"/>
      <c r="WMR26" s="308"/>
      <c r="WMS26" s="308"/>
      <c r="WMT26" s="308"/>
      <c r="WMU26" s="308"/>
      <c r="WMV26" s="308"/>
      <c r="WMW26" s="308"/>
      <c r="WMX26" s="308"/>
      <c r="WMY26" s="308"/>
      <c r="WMZ26" s="308"/>
      <c r="WNA26" s="308"/>
      <c r="WNB26" s="308"/>
      <c r="WNC26" s="308"/>
      <c r="WND26" s="308"/>
      <c r="WNE26" s="308"/>
      <c r="WNF26" s="308"/>
      <c r="WNG26" s="308"/>
      <c r="WNH26" s="308"/>
      <c r="WNI26" s="308"/>
      <c r="WNJ26" s="308"/>
      <c r="WNK26" s="308"/>
      <c r="WNL26" s="308"/>
      <c r="WNM26" s="308"/>
      <c r="WNN26" s="308"/>
      <c r="WNO26" s="308"/>
      <c r="WNP26" s="308"/>
      <c r="WNQ26" s="308"/>
      <c r="WNR26" s="308"/>
      <c r="WNS26" s="308"/>
      <c r="WNT26" s="308"/>
      <c r="WNU26" s="308"/>
      <c r="WNV26" s="308"/>
      <c r="WNW26" s="308"/>
      <c r="WNX26" s="308"/>
      <c r="WNY26" s="308"/>
      <c r="WNZ26" s="308"/>
      <c r="WOA26" s="308"/>
      <c r="WOB26" s="308"/>
      <c r="WOC26" s="308"/>
      <c r="WOD26" s="308"/>
      <c r="WOE26" s="308"/>
      <c r="WOF26" s="308"/>
      <c r="WOG26" s="308"/>
      <c r="WOH26" s="308"/>
      <c r="WOI26" s="308"/>
      <c r="WOJ26" s="308"/>
      <c r="WOK26" s="308"/>
      <c r="WOL26" s="308"/>
      <c r="WOM26" s="308"/>
      <c r="WON26" s="308"/>
      <c r="WOO26" s="308"/>
      <c r="WOP26" s="308"/>
      <c r="WOQ26" s="308"/>
      <c r="WOR26" s="308"/>
      <c r="WOS26" s="308"/>
      <c r="WOT26" s="308"/>
      <c r="WOU26" s="308"/>
      <c r="WOV26" s="308"/>
      <c r="WOW26" s="308"/>
      <c r="WOX26" s="308"/>
      <c r="WOY26" s="308"/>
      <c r="WOZ26" s="308"/>
      <c r="WPA26" s="308"/>
      <c r="WPB26" s="308"/>
      <c r="WPC26" s="308"/>
      <c r="WPD26" s="308"/>
      <c r="WPE26" s="308"/>
      <c r="WPF26" s="308"/>
      <c r="WPG26" s="308"/>
      <c r="WPH26" s="308"/>
      <c r="WPI26" s="308"/>
      <c r="WPJ26" s="308"/>
      <c r="WPK26" s="308"/>
      <c r="WPL26" s="308"/>
      <c r="WPM26" s="308"/>
      <c r="WPN26" s="308"/>
      <c r="WPO26" s="308"/>
      <c r="WPP26" s="308"/>
      <c r="WPQ26" s="308"/>
      <c r="WPR26" s="308"/>
      <c r="WPS26" s="308"/>
      <c r="WPT26" s="308"/>
      <c r="WPU26" s="308"/>
      <c r="WPV26" s="308"/>
      <c r="WPW26" s="308"/>
      <c r="WPX26" s="308"/>
      <c r="WPY26" s="308"/>
      <c r="WPZ26" s="308"/>
      <c r="WQA26" s="308"/>
      <c r="WQB26" s="308"/>
      <c r="WQC26" s="308"/>
      <c r="WQD26" s="308"/>
      <c r="WQE26" s="308"/>
      <c r="WQF26" s="308"/>
      <c r="WQG26" s="308"/>
      <c r="WQH26" s="308"/>
      <c r="WQI26" s="308"/>
      <c r="WQJ26" s="308"/>
      <c r="WQK26" s="308"/>
      <c r="WQL26" s="308"/>
      <c r="WQM26" s="308"/>
      <c r="WQN26" s="308"/>
      <c r="WQO26" s="308"/>
      <c r="WQP26" s="308"/>
      <c r="WQQ26" s="308"/>
      <c r="WQR26" s="308"/>
      <c r="WQS26" s="308"/>
      <c r="WQT26" s="308"/>
      <c r="WQU26" s="308"/>
      <c r="WQV26" s="308"/>
      <c r="WQW26" s="308"/>
      <c r="WQX26" s="308"/>
      <c r="WQY26" s="308"/>
      <c r="WQZ26" s="308"/>
      <c r="WRA26" s="308"/>
      <c r="WRB26" s="308"/>
      <c r="WRC26" s="308"/>
      <c r="WRD26" s="308"/>
      <c r="WRE26" s="308"/>
      <c r="WRF26" s="308"/>
      <c r="WRG26" s="308"/>
      <c r="WRH26" s="308"/>
      <c r="WRI26" s="308"/>
      <c r="WRJ26" s="308"/>
      <c r="WRK26" s="308"/>
      <c r="WRL26" s="308"/>
      <c r="WRM26" s="308"/>
      <c r="WRN26" s="308"/>
      <c r="WRO26" s="308"/>
      <c r="WRP26" s="308"/>
      <c r="WRQ26" s="308"/>
      <c r="WRR26" s="308"/>
      <c r="WRS26" s="308"/>
      <c r="WRT26" s="308"/>
      <c r="WRU26" s="308"/>
      <c r="WRV26" s="308"/>
      <c r="WRW26" s="308"/>
      <c r="WRX26" s="308"/>
      <c r="WRY26" s="308"/>
      <c r="WRZ26" s="308"/>
      <c r="WSA26" s="308"/>
      <c r="WSB26" s="308"/>
      <c r="WSC26" s="308"/>
      <c r="WSD26" s="308"/>
      <c r="WSE26" s="308"/>
      <c r="WSF26" s="308"/>
      <c r="WSG26" s="308"/>
      <c r="WSH26" s="308"/>
      <c r="WSI26" s="308"/>
      <c r="WSJ26" s="308"/>
      <c r="WSK26" s="308"/>
      <c r="WSL26" s="308"/>
      <c r="WSM26" s="308"/>
      <c r="WSN26" s="308"/>
      <c r="WSO26" s="308"/>
      <c r="WSP26" s="308"/>
      <c r="WSQ26" s="308"/>
      <c r="WSR26" s="308"/>
      <c r="WSS26" s="308"/>
      <c r="WST26" s="308"/>
      <c r="WSU26" s="308"/>
      <c r="WSV26" s="308"/>
      <c r="WSW26" s="308"/>
      <c r="WSX26" s="308"/>
      <c r="WSY26" s="308"/>
      <c r="WSZ26" s="308"/>
      <c r="WTA26" s="308"/>
      <c r="WTB26" s="308"/>
      <c r="WTC26" s="308"/>
      <c r="WTD26" s="308"/>
      <c r="WTE26" s="308"/>
      <c r="WTF26" s="308"/>
      <c r="WTG26" s="308"/>
      <c r="WTH26" s="308"/>
      <c r="WTI26" s="308"/>
      <c r="WTJ26" s="308"/>
      <c r="WTK26" s="308"/>
      <c r="WTL26" s="308"/>
      <c r="WTM26" s="308"/>
      <c r="WTN26" s="308"/>
      <c r="WTO26" s="308"/>
      <c r="WTP26" s="308"/>
      <c r="WTQ26" s="308"/>
      <c r="WTR26" s="308"/>
      <c r="WTS26" s="308"/>
      <c r="WTT26" s="308"/>
      <c r="WTU26" s="308"/>
      <c r="WTV26" s="308"/>
      <c r="WTW26" s="308"/>
      <c r="WTX26" s="308"/>
      <c r="WTY26" s="308"/>
      <c r="WTZ26" s="308"/>
      <c r="WUA26" s="308"/>
      <c r="WUB26" s="308"/>
      <c r="WUC26" s="308"/>
      <c r="WUD26" s="308"/>
      <c r="WUE26" s="308"/>
      <c r="WUF26" s="308"/>
      <c r="WUG26" s="308"/>
      <c r="WUH26" s="308"/>
      <c r="WUI26" s="308"/>
      <c r="WUJ26" s="308"/>
      <c r="WUK26" s="308"/>
      <c r="WUL26" s="308"/>
      <c r="WUM26" s="308"/>
      <c r="WUN26" s="308"/>
      <c r="WUO26" s="308"/>
      <c r="WUP26" s="308"/>
      <c r="WUQ26" s="308"/>
      <c r="WUR26" s="308"/>
      <c r="WUS26" s="308"/>
      <c r="WUT26" s="308"/>
      <c r="WUU26" s="308"/>
      <c r="WUV26" s="308"/>
      <c r="WUW26" s="308"/>
      <c r="WUX26" s="308"/>
      <c r="WUY26" s="308"/>
      <c r="WUZ26" s="308"/>
      <c r="WVA26" s="308"/>
      <c r="WVB26" s="308"/>
      <c r="WVC26" s="308"/>
      <c r="WVD26" s="308"/>
      <c r="WVE26" s="308"/>
      <c r="WVF26" s="308"/>
      <c r="WVG26" s="308"/>
      <c r="WVH26" s="308"/>
      <c r="WVI26" s="308"/>
      <c r="WVJ26" s="308"/>
      <c r="WVK26" s="308"/>
      <c r="WVL26" s="308"/>
      <c r="WVM26" s="308"/>
      <c r="WVN26" s="308"/>
      <c r="WVO26" s="308"/>
      <c r="WVP26" s="308"/>
      <c r="WVQ26" s="308"/>
      <c r="WVR26" s="308"/>
      <c r="WVS26" s="308"/>
      <c r="WVT26" s="308"/>
      <c r="WVU26" s="308"/>
      <c r="WVV26" s="308"/>
      <c r="WVW26" s="308"/>
      <c r="WVX26" s="308"/>
      <c r="WVY26" s="308"/>
      <c r="WVZ26" s="308"/>
      <c r="WWA26" s="308"/>
      <c r="WWB26" s="308"/>
      <c r="WWC26" s="308"/>
      <c r="WWD26" s="308"/>
      <c r="WWE26" s="308"/>
      <c r="WWF26" s="308"/>
      <c r="WWG26" s="308"/>
      <c r="WWH26" s="308"/>
      <c r="WWI26" s="308"/>
      <c r="WWJ26" s="308"/>
      <c r="WWK26" s="308"/>
      <c r="WWL26" s="308"/>
      <c r="WWM26" s="308"/>
      <c r="WWN26" s="308"/>
      <c r="WWO26" s="308"/>
      <c r="WWP26" s="308"/>
      <c r="WWQ26" s="308"/>
      <c r="WWR26" s="308"/>
      <c r="WWS26" s="308"/>
      <c r="WWT26" s="308"/>
      <c r="WWU26" s="308"/>
      <c r="WWV26" s="308"/>
      <c r="WWW26" s="308"/>
      <c r="WWX26" s="308"/>
      <c r="WWY26" s="308"/>
      <c r="WWZ26" s="308"/>
      <c r="WXA26" s="308"/>
      <c r="WXB26" s="308"/>
      <c r="WXC26" s="308"/>
      <c r="WXD26" s="308"/>
      <c r="WXE26" s="308"/>
      <c r="WXF26" s="308"/>
      <c r="WXG26" s="308"/>
      <c r="WXH26" s="308"/>
      <c r="WXI26" s="308"/>
      <c r="WXJ26" s="308"/>
      <c r="WXK26" s="308"/>
      <c r="WXL26" s="308"/>
      <c r="WXM26" s="308"/>
      <c r="WXN26" s="308"/>
      <c r="WXO26" s="308"/>
      <c r="WXP26" s="308"/>
      <c r="WXQ26" s="308"/>
      <c r="WXR26" s="308"/>
      <c r="WXS26" s="308"/>
      <c r="WXT26" s="308"/>
      <c r="WXU26" s="308"/>
      <c r="WXV26" s="308"/>
      <c r="WXW26" s="308"/>
      <c r="WXX26" s="308"/>
      <c r="WXY26" s="308"/>
      <c r="WXZ26" s="308"/>
      <c r="WYA26" s="308"/>
      <c r="WYB26" s="308"/>
      <c r="WYC26" s="308"/>
      <c r="WYD26" s="308"/>
      <c r="WYE26" s="308"/>
      <c r="WYF26" s="308"/>
      <c r="WYG26" s="308"/>
      <c r="WYH26" s="308"/>
      <c r="WYI26" s="308"/>
      <c r="WYJ26" s="308"/>
      <c r="WYK26" s="308"/>
      <c r="WYL26" s="308"/>
      <c r="WYM26" s="308"/>
      <c r="WYN26" s="308"/>
      <c r="WYO26" s="308"/>
      <c r="WYP26" s="308"/>
      <c r="WYQ26" s="308"/>
      <c r="WYR26" s="308"/>
      <c r="WYS26" s="308"/>
      <c r="WYT26" s="308"/>
      <c r="WYU26" s="308"/>
      <c r="WYV26" s="308"/>
      <c r="WYW26" s="308"/>
      <c r="WYX26" s="308"/>
      <c r="WYY26" s="308"/>
      <c r="WYZ26" s="308"/>
      <c r="WZA26" s="308"/>
      <c r="WZB26" s="308"/>
      <c r="WZC26" s="308"/>
      <c r="WZD26" s="308"/>
      <c r="WZE26" s="308"/>
      <c r="WZF26" s="308"/>
      <c r="WZG26" s="308"/>
      <c r="WZH26" s="308"/>
      <c r="WZI26" s="308"/>
      <c r="WZJ26" s="308"/>
      <c r="WZK26" s="308"/>
      <c r="WZL26" s="308"/>
      <c r="WZM26" s="308"/>
      <c r="WZN26" s="308"/>
      <c r="WZO26" s="308"/>
      <c r="WZP26" s="308"/>
      <c r="WZQ26" s="308"/>
      <c r="WZR26" s="308"/>
      <c r="WZS26" s="308"/>
      <c r="WZT26" s="308"/>
      <c r="WZU26" s="308"/>
      <c r="WZV26" s="308"/>
      <c r="WZW26" s="308"/>
      <c r="WZX26" s="308"/>
      <c r="WZY26" s="308"/>
      <c r="WZZ26" s="308"/>
      <c r="XAA26" s="308"/>
      <c r="XAB26" s="308"/>
      <c r="XAC26" s="308"/>
      <c r="XAD26" s="308"/>
      <c r="XAE26" s="308"/>
      <c r="XAF26" s="308"/>
      <c r="XAG26" s="308"/>
      <c r="XAH26" s="308"/>
      <c r="XAI26" s="308"/>
      <c r="XAJ26" s="308"/>
      <c r="XAK26" s="308"/>
      <c r="XAL26" s="308"/>
      <c r="XAM26" s="308"/>
      <c r="XAN26" s="308"/>
      <c r="XAO26" s="308"/>
      <c r="XAP26" s="308"/>
      <c r="XAQ26" s="308"/>
      <c r="XAR26" s="308"/>
      <c r="XAS26" s="308"/>
      <c r="XAT26" s="308"/>
      <c r="XAU26" s="308"/>
      <c r="XAV26" s="308"/>
      <c r="XAW26" s="308"/>
      <c r="XAX26" s="308"/>
      <c r="XAY26" s="308"/>
      <c r="XAZ26" s="308"/>
      <c r="XBA26" s="308"/>
      <c r="XBB26" s="308"/>
      <c r="XBC26" s="308"/>
      <c r="XBD26" s="308"/>
      <c r="XBE26" s="308"/>
      <c r="XBF26" s="308"/>
      <c r="XBG26" s="308"/>
      <c r="XBH26" s="308"/>
      <c r="XBI26" s="308"/>
      <c r="XBJ26" s="308"/>
      <c r="XBK26" s="308"/>
      <c r="XBL26" s="308"/>
      <c r="XBM26" s="308"/>
      <c r="XBN26" s="308"/>
      <c r="XBO26" s="308"/>
      <c r="XBP26" s="308"/>
      <c r="XBQ26" s="308"/>
      <c r="XBR26" s="308"/>
      <c r="XBS26" s="308"/>
      <c r="XBT26" s="308"/>
      <c r="XBU26" s="308"/>
      <c r="XBV26" s="308"/>
      <c r="XBW26" s="308"/>
      <c r="XBX26" s="308"/>
      <c r="XBY26" s="308"/>
      <c r="XBZ26" s="308"/>
      <c r="XCA26" s="308"/>
      <c r="XCB26" s="308"/>
      <c r="XCC26" s="308"/>
      <c r="XCD26" s="308"/>
      <c r="XCE26" s="308"/>
      <c r="XCF26" s="308"/>
      <c r="XCG26" s="308"/>
      <c r="XCH26" s="308"/>
      <c r="XCI26" s="308"/>
      <c r="XCJ26" s="308"/>
      <c r="XCK26" s="308"/>
      <c r="XCL26" s="308"/>
      <c r="XCM26" s="308"/>
      <c r="XCN26" s="308"/>
      <c r="XCO26" s="308"/>
      <c r="XCP26" s="308"/>
      <c r="XCQ26" s="308"/>
      <c r="XCR26" s="308"/>
      <c r="XCS26" s="308"/>
      <c r="XCT26" s="308"/>
      <c r="XCU26" s="308"/>
      <c r="XCV26" s="308"/>
      <c r="XCW26" s="308"/>
      <c r="XCX26" s="308"/>
      <c r="XCY26" s="308"/>
      <c r="XCZ26" s="308"/>
      <c r="XDA26" s="308"/>
      <c r="XDB26" s="308"/>
      <c r="XDC26" s="308"/>
      <c r="XDD26" s="308"/>
      <c r="XDE26" s="308"/>
      <c r="XDF26" s="308"/>
      <c r="XDG26" s="308"/>
      <c r="XDH26" s="308"/>
      <c r="XDI26" s="308"/>
      <c r="XDJ26" s="308"/>
      <c r="XDK26" s="308"/>
      <c r="XDL26" s="308"/>
      <c r="XDM26" s="308"/>
      <c r="XDN26" s="308"/>
      <c r="XDO26" s="308"/>
      <c r="XDP26" s="308"/>
      <c r="XDQ26" s="308"/>
      <c r="XDR26" s="308"/>
      <c r="XDS26" s="308"/>
      <c r="XDT26" s="308"/>
      <c r="XDU26" s="308"/>
      <c r="XDV26" s="308"/>
      <c r="XDW26" s="308"/>
      <c r="XDX26" s="308"/>
      <c r="XDY26" s="308"/>
      <c r="XDZ26" s="308"/>
      <c r="XEA26" s="308"/>
      <c r="XEB26" s="308"/>
      <c r="XEC26" s="308"/>
      <c r="XED26" s="308"/>
      <c r="XEE26" s="308"/>
      <c r="XEF26" s="308"/>
      <c r="XEG26" s="308"/>
      <c r="XEH26" s="308"/>
      <c r="XEI26" s="308"/>
      <c r="XEJ26" s="308"/>
      <c r="XEK26" s="308"/>
      <c r="XEL26" s="308"/>
      <c r="XEM26" s="308"/>
      <c r="XEN26" s="308"/>
      <c r="XEO26" s="308"/>
      <c r="XEP26" s="308"/>
      <c r="XEQ26" s="308"/>
      <c r="XER26" s="308"/>
      <c r="XES26" s="308"/>
    </row>
    <row r="27" spans="1:16373" s="128" customFormat="1" ht="14.25" thickTop="1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308"/>
      <c r="T27" s="308"/>
      <c r="U27" s="308"/>
      <c r="V27" s="308"/>
      <c r="W27" s="308"/>
      <c r="X27" s="308"/>
      <c r="Y27" s="308"/>
      <c r="Z27" s="308"/>
      <c r="AA27" s="308"/>
      <c r="AB27" s="308"/>
      <c r="AC27" s="308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  <c r="FB27" s="57"/>
      <c r="FC27" s="57"/>
      <c r="FD27" s="57"/>
      <c r="FE27" s="57"/>
      <c r="FF27" s="57"/>
      <c r="FG27" s="57"/>
      <c r="FH27" s="57"/>
      <c r="FI27" s="57"/>
      <c r="FJ27" s="57"/>
      <c r="FK27" s="57"/>
      <c r="FL27" s="57"/>
      <c r="FM27" s="57"/>
      <c r="FN27" s="57"/>
      <c r="FO27" s="57"/>
      <c r="FP27" s="57"/>
      <c r="FQ27" s="57"/>
      <c r="FR27" s="57"/>
      <c r="FS27" s="57"/>
      <c r="FT27" s="57"/>
      <c r="FU27" s="57"/>
      <c r="FV27" s="57"/>
      <c r="FW27" s="57"/>
      <c r="FX27" s="57"/>
      <c r="FY27" s="57"/>
      <c r="FZ27" s="57"/>
      <c r="GA27" s="57"/>
      <c r="GB27" s="57"/>
      <c r="GC27" s="57"/>
      <c r="GD27" s="57"/>
      <c r="GE27" s="57"/>
      <c r="GF27" s="57"/>
      <c r="GG27" s="57"/>
      <c r="GH27" s="57"/>
      <c r="GI27" s="57"/>
      <c r="GJ27" s="57"/>
      <c r="GK27" s="57"/>
      <c r="GL27" s="57"/>
      <c r="GM27" s="57"/>
      <c r="GN27" s="57"/>
      <c r="GO27" s="57"/>
      <c r="GP27" s="57"/>
      <c r="GQ27" s="57"/>
      <c r="GR27" s="57"/>
      <c r="GS27" s="57"/>
      <c r="GT27" s="57"/>
      <c r="GU27" s="57"/>
      <c r="GV27" s="57"/>
      <c r="GW27" s="57"/>
      <c r="GX27" s="57"/>
      <c r="GY27" s="57"/>
      <c r="GZ27" s="57"/>
      <c r="HA27" s="57"/>
      <c r="HB27" s="57"/>
      <c r="HC27" s="57"/>
      <c r="HD27" s="57"/>
      <c r="HE27" s="57"/>
      <c r="HF27" s="57"/>
      <c r="HG27" s="57"/>
      <c r="HH27" s="57"/>
      <c r="HI27" s="57"/>
      <c r="HJ27" s="57"/>
      <c r="HK27" s="57"/>
      <c r="HL27" s="57"/>
      <c r="HM27" s="57"/>
      <c r="HN27" s="57"/>
      <c r="HO27" s="57"/>
      <c r="HP27" s="57"/>
      <c r="HQ27" s="57"/>
      <c r="HR27" s="57"/>
      <c r="HS27" s="57"/>
      <c r="HT27" s="57"/>
      <c r="HU27" s="57"/>
      <c r="HV27" s="57"/>
      <c r="HW27" s="57"/>
      <c r="HX27" s="57"/>
      <c r="HY27" s="57"/>
      <c r="HZ27" s="57"/>
      <c r="IA27" s="57"/>
      <c r="IB27" s="57"/>
      <c r="IC27" s="57"/>
      <c r="ID27" s="57"/>
      <c r="IE27" s="57"/>
      <c r="IF27" s="57"/>
      <c r="IG27" s="57"/>
      <c r="IH27" s="57"/>
      <c r="II27" s="57"/>
      <c r="IJ27" s="57"/>
      <c r="IK27" s="57"/>
      <c r="IL27" s="57"/>
      <c r="IM27" s="57"/>
      <c r="IN27" s="57"/>
      <c r="IO27" s="57"/>
      <c r="IP27" s="57"/>
      <c r="IQ27" s="57"/>
      <c r="IR27" s="57"/>
      <c r="IS27" s="57"/>
      <c r="IT27" s="57"/>
      <c r="IU27" s="57"/>
      <c r="IV27" s="57"/>
      <c r="IW27" s="57"/>
      <c r="IX27" s="57"/>
      <c r="IY27" s="57"/>
      <c r="IZ27" s="57"/>
      <c r="JA27" s="57"/>
      <c r="JB27" s="57"/>
      <c r="JC27" s="57"/>
      <c r="JD27" s="57"/>
      <c r="JE27" s="57"/>
      <c r="JF27" s="57"/>
      <c r="JG27" s="57"/>
      <c r="JH27" s="57"/>
      <c r="JI27" s="57"/>
      <c r="JJ27" s="57"/>
      <c r="JK27" s="57"/>
      <c r="JL27" s="57"/>
      <c r="JM27" s="57"/>
      <c r="JN27" s="57"/>
      <c r="JO27" s="57"/>
      <c r="JP27" s="57"/>
      <c r="JQ27" s="57"/>
      <c r="JR27" s="57"/>
      <c r="JS27" s="57"/>
      <c r="JT27" s="57"/>
      <c r="JU27" s="57"/>
      <c r="JV27" s="57"/>
      <c r="JW27" s="57"/>
      <c r="JX27" s="57"/>
      <c r="JY27" s="57"/>
      <c r="JZ27" s="57"/>
      <c r="KA27" s="57"/>
      <c r="KB27" s="57"/>
      <c r="KC27" s="57"/>
      <c r="KD27" s="57"/>
      <c r="KE27" s="57"/>
      <c r="KF27" s="57"/>
      <c r="KG27" s="57"/>
      <c r="KH27" s="57"/>
      <c r="KI27" s="57"/>
      <c r="KJ27" s="57"/>
      <c r="KK27" s="57"/>
      <c r="KL27" s="57"/>
      <c r="KM27" s="57"/>
      <c r="KN27" s="57"/>
      <c r="KO27" s="57"/>
      <c r="KP27" s="57"/>
      <c r="KQ27" s="57"/>
      <c r="KR27" s="57"/>
      <c r="KS27" s="57"/>
      <c r="KT27" s="57"/>
      <c r="KU27" s="57"/>
      <c r="KV27" s="57"/>
      <c r="KW27" s="57"/>
      <c r="KX27" s="57"/>
      <c r="KY27" s="57"/>
      <c r="KZ27" s="57"/>
      <c r="LA27" s="57"/>
      <c r="LB27" s="57"/>
      <c r="LC27" s="57"/>
      <c r="LD27" s="57"/>
      <c r="LE27" s="57"/>
      <c r="LF27" s="57"/>
      <c r="LG27" s="57"/>
      <c r="LH27" s="57"/>
      <c r="LI27" s="57"/>
      <c r="LJ27" s="57"/>
      <c r="LK27" s="57"/>
      <c r="LL27" s="57"/>
      <c r="LM27" s="57"/>
      <c r="LN27" s="57"/>
      <c r="LO27" s="57"/>
      <c r="LP27" s="57"/>
      <c r="LQ27" s="57"/>
      <c r="LR27" s="57"/>
      <c r="LS27" s="57"/>
      <c r="LT27" s="57"/>
      <c r="LU27" s="57"/>
      <c r="LV27" s="57"/>
      <c r="LW27" s="57"/>
      <c r="LX27" s="57"/>
      <c r="LY27" s="57"/>
      <c r="LZ27" s="57"/>
      <c r="MA27" s="57"/>
      <c r="MB27" s="57"/>
      <c r="MC27" s="57"/>
      <c r="MD27" s="57"/>
      <c r="ME27" s="57"/>
      <c r="MF27" s="57"/>
      <c r="MG27" s="57"/>
      <c r="MH27" s="57"/>
      <c r="MI27" s="57"/>
      <c r="MJ27" s="57"/>
      <c r="MK27" s="57"/>
      <c r="ML27" s="57"/>
      <c r="MM27" s="57"/>
      <c r="MN27" s="57"/>
      <c r="MO27" s="57"/>
      <c r="MP27" s="57"/>
      <c r="MQ27" s="57"/>
      <c r="MR27" s="57"/>
      <c r="MS27" s="57"/>
      <c r="MT27" s="57"/>
      <c r="MU27" s="57"/>
      <c r="MV27" s="57"/>
      <c r="MW27" s="57"/>
      <c r="MX27" s="57"/>
      <c r="MY27" s="57"/>
      <c r="MZ27" s="57"/>
      <c r="NA27" s="57"/>
      <c r="NB27" s="57"/>
      <c r="NC27" s="57"/>
      <c r="ND27" s="57"/>
      <c r="NE27" s="57"/>
      <c r="NF27" s="57"/>
      <c r="NG27" s="57"/>
      <c r="NH27" s="57"/>
      <c r="NI27" s="57"/>
      <c r="NJ27" s="57"/>
      <c r="NK27" s="57"/>
      <c r="NL27" s="57"/>
      <c r="NM27" s="57"/>
      <c r="NN27" s="57"/>
      <c r="NO27" s="57"/>
      <c r="NP27" s="57"/>
      <c r="NQ27" s="57"/>
      <c r="NR27" s="57"/>
      <c r="NS27" s="57"/>
      <c r="NT27" s="57"/>
      <c r="NU27" s="57"/>
      <c r="NV27" s="57"/>
      <c r="NW27" s="57"/>
      <c r="NX27" s="57"/>
      <c r="NY27" s="57"/>
      <c r="NZ27" s="57"/>
      <c r="OA27" s="57"/>
      <c r="OB27" s="57"/>
      <c r="OC27" s="57"/>
      <c r="OD27" s="57"/>
      <c r="OE27" s="57"/>
      <c r="OF27" s="57"/>
      <c r="OG27" s="57"/>
      <c r="OH27" s="57"/>
      <c r="OI27" s="57"/>
      <c r="OJ27" s="57"/>
      <c r="OK27" s="57"/>
      <c r="OL27" s="57"/>
      <c r="OM27" s="57"/>
      <c r="ON27" s="57"/>
      <c r="OO27" s="57"/>
      <c r="OP27" s="57"/>
      <c r="OQ27" s="57"/>
      <c r="OR27" s="57"/>
      <c r="OS27" s="57"/>
      <c r="OT27" s="57"/>
      <c r="OU27" s="57"/>
      <c r="OV27" s="57"/>
      <c r="OW27" s="57"/>
      <c r="OX27" s="57"/>
      <c r="OY27" s="57"/>
      <c r="OZ27" s="57"/>
      <c r="PA27" s="57"/>
      <c r="PB27" s="57"/>
      <c r="PC27" s="57"/>
      <c r="PD27" s="57"/>
      <c r="PE27" s="57"/>
      <c r="PF27" s="57"/>
      <c r="PG27" s="57"/>
      <c r="PH27" s="57"/>
      <c r="PI27" s="57"/>
      <c r="PJ27" s="57"/>
      <c r="PK27" s="57"/>
      <c r="PL27" s="57"/>
      <c r="PM27" s="57"/>
      <c r="PN27" s="57"/>
      <c r="PO27" s="57"/>
      <c r="PP27" s="57"/>
      <c r="PQ27" s="57"/>
      <c r="PR27" s="57"/>
      <c r="PS27" s="57"/>
      <c r="PT27" s="57"/>
      <c r="PU27" s="57"/>
      <c r="PV27" s="57"/>
      <c r="PW27" s="57"/>
      <c r="PX27" s="57"/>
      <c r="PY27" s="57"/>
      <c r="PZ27" s="57"/>
      <c r="QA27" s="57"/>
      <c r="QB27" s="57"/>
      <c r="QC27" s="57"/>
      <c r="QD27" s="57"/>
      <c r="QE27" s="57"/>
      <c r="QF27" s="57"/>
      <c r="QG27" s="57"/>
      <c r="QH27" s="57"/>
      <c r="QI27" s="57"/>
      <c r="QJ27" s="57"/>
      <c r="QK27" s="57"/>
      <c r="QL27" s="57"/>
      <c r="QM27" s="57"/>
      <c r="QN27" s="57"/>
      <c r="QO27" s="57"/>
      <c r="QP27" s="57"/>
      <c r="QQ27" s="57"/>
      <c r="QR27" s="57"/>
      <c r="QS27" s="57"/>
      <c r="QT27" s="57"/>
      <c r="QU27" s="57"/>
      <c r="QV27" s="57"/>
      <c r="QW27" s="57"/>
      <c r="QX27" s="57"/>
      <c r="QY27" s="57"/>
      <c r="QZ27" s="57"/>
      <c r="RA27" s="57"/>
      <c r="RB27" s="57"/>
      <c r="RC27" s="57"/>
      <c r="RD27" s="57"/>
      <c r="RE27" s="57"/>
      <c r="RF27" s="57"/>
      <c r="RG27" s="57"/>
      <c r="RH27" s="57"/>
      <c r="RI27" s="57"/>
      <c r="RJ27" s="57"/>
      <c r="RK27" s="57"/>
      <c r="RL27" s="57"/>
      <c r="RM27" s="57"/>
      <c r="RN27" s="57"/>
      <c r="RO27" s="57"/>
      <c r="RP27" s="57"/>
      <c r="RQ27" s="57"/>
      <c r="RR27" s="57"/>
      <c r="RS27" s="57"/>
      <c r="RT27" s="57"/>
      <c r="RU27" s="57"/>
      <c r="RV27" s="57"/>
      <c r="RW27" s="57"/>
      <c r="RX27" s="57"/>
      <c r="RY27" s="57"/>
      <c r="RZ27" s="57"/>
      <c r="SA27" s="57"/>
      <c r="SB27" s="57"/>
      <c r="SC27" s="57"/>
      <c r="SD27" s="57"/>
      <c r="SE27" s="57"/>
      <c r="SF27" s="57"/>
      <c r="SG27" s="57"/>
      <c r="SH27" s="57"/>
      <c r="SI27" s="57"/>
      <c r="SJ27" s="57"/>
      <c r="SK27" s="57"/>
      <c r="SL27" s="57"/>
      <c r="SM27" s="57"/>
      <c r="SN27" s="57"/>
      <c r="SO27" s="57"/>
      <c r="SP27" s="57"/>
      <c r="SQ27" s="57"/>
      <c r="SR27" s="57"/>
      <c r="SS27" s="57"/>
      <c r="ST27" s="57"/>
      <c r="SU27" s="57"/>
      <c r="SV27" s="57"/>
      <c r="SW27" s="57"/>
      <c r="SX27" s="57"/>
      <c r="SY27" s="57"/>
      <c r="SZ27" s="57"/>
      <c r="TA27" s="57"/>
      <c r="TB27" s="57"/>
      <c r="TC27" s="57"/>
      <c r="TD27" s="57"/>
      <c r="TE27" s="57"/>
      <c r="TF27" s="57"/>
      <c r="TG27" s="57"/>
      <c r="TH27" s="57"/>
      <c r="TI27" s="57"/>
      <c r="TJ27" s="57"/>
      <c r="TK27" s="57"/>
      <c r="TL27" s="57"/>
      <c r="TM27" s="57"/>
      <c r="TN27" s="57"/>
      <c r="TO27" s="57"/>
      <c r="TP27" s="57"/>
      <c r="TQ27" s="57"/>
      <c r="TR27" s="57"/>
      <c r="TS27" s="57"/>
      <c r="TT27" s="57"/>
      <c r="TU27" s="57"/>
      <c r="TV27" s="57"/>
      <c r="TW27" s="57"/>
      <c r="TX27" s="57"/>
      <c r="TY27" s="57"/>
      <c r="TZ27" s="57"/>
      <c r="UA27" s="57"/>
      <c r="UB27" s="57"/>
      <c r="UC27" s="57"/>
      <c r="UD27" s="57"/>
      <c r="UE27" s="57"/>
      <c r="UF27" s="57"/>
      <c r="UG27" s="57"/>
      <c r="UH27" s="57"/>
      <c r="UI27" s="57"/>
      <c r="UJ27" s="57"/>
      <c r="UK27" s="57"/>
      <c r="UL27" s="57"/>
      <c r="UM27" s="57"/>
      <c r="UN27" s="57"/>
      <c r="UO27" s="57"/>
      <c r="UP27" s="57"/>
      <c r="UQ27" s="57"/>
      <c r="UR27" s="57"/>
      <c r="US27" s="57"/>
      <c r="UT27" s="57"/>
      <c r="UU27" s="57"/>
      <c r="UV27" s="57"/>
      <c r="UW27" s="57"/>
      <c r="UX27" s="57"/>
      <c r="UY27" s="57"/>
      <c r="UZ27" s="57"/>
      <c r="VA27" s="57"/>
      <c r="VB27" s="57"/>
      <c r="VC27" s="57"/>
      <c r="VD27" s="57"/>
      <c r="VE27" s="57"/>
      <c r="VF27" s="57"/>
      <c r="VG27" s="57"/>
      <c r="VH27" s="57"/>
      <c r="VI27" s="57"/>
      <c r="VJ27" s="57"/>
      <c r="VK27" s="57"/>
      <c r="VL27" s="57"/>
      <c r="VM27" s="57"/>
      <c r="VN27" s="57"/>
      <c r="VO27" s="57"/>
      <c r="VP27" s="57"/>
      <c r="VQ27" s="57"/>
      <c r="VR27" s="57"/>
      <c r="VS27" s="57"/>
      <c r="VT27" s="57"/>
      <c r="VU27" s="57"/>
      <c r="VV27" s="57"/>
      <c r="VW27" s="57"/>
      <c r="VX27" s="57"/>
      <c r="VY27" s="57"/>
      <c r="VZ27" s="57"/>
      <c r="WA27" s="57"/>
      <c r="WB27" s="57"/>
      <c r="WC27" s="57"/>
      <c r="WD27" s="57"/>
      <c r="WE27" s="57"/>
      <c r="WF27" s="57"/>
      <c r="WG27" s="57"/>
      <c r="WH27" s="57"/>
      <c r="WI27" s="57"/>
      <c r="WJ27" s="57"/>
      <c r="WK27" s="57"/>
      <c r="WL27" s="57"/>
      <c r="WM27" s="57"/>
      <c r="WN27" s="57"/>
      <c r="WO27" s="57"/>
      <c r="WP27" s="57"/>
      <c r="WQ27" s="57"/>
      <c r="WR27" s="57"/>
      <c r="WS27" s="57"/>
      <c r="WT27" s="57"/>
      <c r="WU27" s="57"/>
      <c r="WV27" s="57"/>
      <c r="WW27" s="57"/>
      <c r="WX27" s="57"/>
      <c r="WY27" s="57"/>
      <c r="WZ27" s="57"/>
      <c r="XA27" s="57"/>
      <c r="XB27" s="57"/>
      <c r="XC27" s="57"/>
      <c r="XD27" s="57"/>
      <c r="XE27" s="57"/>
      <c r="XF27" s="57"/>
      <c r="XG27" s="57"/>
      <c r="XH27" s="57"/>
      <c r="XI27" s="57"/>
      <c r="XJ27" s="57"/>
      <c r="XK27" s="57"/>
      <c r="XL27" s="57"/>
      <c r="XM27" s="57"/>
      <c r="XN27" s="57"/>
      <c r="XO27" s="57"/>
      <c r="XP27" s="57"/>
      <c r="XQ27" s="57"/>
      <c r="XR27" s="57"/>
      <c r="XS27" s="57"/>
      <c r="XT27" s="57"/>
      <c r="XU27" s="57"/>
      <c r="XV27" s="57"/>
      <c r="XW27" s="57"/>
      <c r="XX27" s="57"/>
      <c r="XY27" s="57"/>
      <c r="XZ27" s="57"/>
      <c r="YA27" s="57"/>
      <c r="YB27" s="57"/>
      <c r="YC27" s="57"/>
      <c r="YD27" s="57"/>
      <c r="YE27" s="57"/>
      <c r="YF27" s="57"/>
      <c r="YG27" s="57"/>
      <c r="YH27" s="57"/>
      <c r="YI27" s="57"/>
      <c r="YJ27" s="57"/>
      <c r="YK27" s="57"/>
      <c r="YL27" s="57"/>
      <c r="YM27" s="57"/>
      <c r="YN27" s="57"/>
      <c r="YO27" s="57"/>
      <c r="YP27" s="57"/>
      <c r="YQ27" s="57"/>
      <c r="YR27" s="57"/>
      <c r="YS27" s="57"/>
      <c r="YT27" s="57"/>
      <c r="YU27" s="57"/>
      <c r="YV27" s="57"/>
      <c r="YW27" s="57"/>
      <c r="YX27" s="57"/>
      <c r="YY27" s="57"/>
      <c r="YZ27" s="57"/>
      <c r="ZA27" s="57"/>
      <c r="ZB27" s="57"/>
      <c r="ZC27" s="57"/>
      <c r="ZD27" s="57"/>
      <c r="ZE27" s="57"/>
      <c r="ZF27" s="57"/>
      <c r="ZG27" s="57"/>
      <c r="ZH27" s="57"/>
      <c r="ZI27" s="57"/>
      <c r="ZJ27" s="57"/>
      <c r="ZK27" s="57"/>
      <c r="ZL27" s="57"/>
      <c r="ZM27" s="57"/>
      <c r="ZN27" s="57"/>
      <c r="ZO27" s="57"/>
      <c r="ZP27" s="57"/>
      <c r="ZQ27" s="57"/>
      <c r="ZR27" s="57"/>
      <c r="ZS27" s="57"/>
      <c r="ZT27" s="57"/>
      <c r="ZU27" s="57"/>
      <c r="ZV27" s="57"/>
      <c r="ZW27" s="57"/>
      <c r="ZX27" s="57"/>
      <c r="ZY27" s="57"/>
      <c r="ZZ27" s="57"/>
      <c r="AAA27" s="57"/>
      <c r="AAB27" s="57"/>
      <c r="AAC27" s="57"/>
      <c r="AAD27" s="57"/>
      <c r="AAE27" s="57"/>
      <c r="AAF27" s="57"/>
      <c r="AAG27" s="57"/>
      <c r="AAH27" s="57"/>
      <c r="AAI27" s="57"/>
      <c r="AAJ27" s="57"/>
      <c r="AAK27" s="57"/>
      <c r="AAL27" s="57"/>
      <c r="AAM27" s="57"/>
      <c r="AAN27" s="57"/>
      <c r="AAO27" s="57"/>
      <c r="AAP27" s="57"/>
      <c r="AAQ27" s="57"/>
      <c r="AAR27" s="57"/>
      <c r="AAS27" s="57"/>
      <c r="AAT27" s="57"/>
      <c r="AAU27" s="57"/>
      <c r="AAV27" s="57"/>
      <c r="AAW27" s="57"/>
      <c r="AAX27" s="57"/>
      <c r="AAY27" s="57"/>
      <c r="AAZ27" s="57"/>
      <c r="ABA27" s="57"/>
      <c r="ABB27" s="57"/>
      <c r="ABC27" s="57"/>
      <c r="ABD27" s="57"/>
      <c r="ABE27" s="57"/>
      <c r="ABF27" s="57"/>
      <c r="ABG27" s="57"/>
      <c r="ABH27" s="57"/>
      <c r="ABI27" s="57"/>
      <c r="ABJ27" s="57"/>
      <c r="ABK27" s="57"/>
      <c r="ABL27" s="57"/>
      <c r="ABM27" s="57"/>
      <c r="ABN27" s="57"/>
      <c r="ABO27" s="57"/>
      <c r="ABP27" s="57"/>
      <c r="ABQ27" s="57"/>
      <c r="ABR27" s="57"/>
      <c r="ABS27" s="57"/>
      <c r="ABT27" s="57"/>
      <c r="ABU27" s="57"/>
      <c r="ABV27" s="57"/>
      <c r="ABW27" s="57"/>
      <c r="ABX27" s="57"/>
      <c r="ABY27" s="57"/>
      <c r="ABZ27" s="57"/>
      <c r="ACA27" s="57"/>
      <c r="ACB27" s="57"/>
      <c r="ACC27" s="57"/>
      <c r="ACD27" s="57"/>
      <c r="ACE27" s="57"/>
      <c r="ACF27" s="57"/>
      <c r="ACG27" s="57"/>
      <c r="ACH27" s="57"/>
      <c r="ACI27" s="57"/>
      <c r="ACJ27" s="57"/>
      <c r="ACK27" s="57"/>
      <c r="ACL27" s="57"/>
      <c r="ACM27" s="57"/>
      <c r="ACN27" s="57"/>
      <c r="ACO27" s="57"/>
      <c r="ACP27" s="57"/>
      <c r="ACQ27" s="57"/>
      <c r="ACR27" s="57"/>
      <c r="ACS27" s="57"/>
      <c r="ACT27" s="57"/>
      <c r="ACU27" s="57"/>
      <c r="ACV27" s="57"/>
      <c r="ACW27" s="57"/>
      <c r="ACX27" s="57"/>
      <c r="ACY27" s="57"/>
      <c r="ACZ27" s="57"/>
      <c r="ADA27" s="57"/>
      <c r="ADB27" s="57"/>
      <c r="ADC27" s="57"/>
      <c r="ADD27" s="57"/>
      <c r="ADE27" s="57"/>
      <c r="ADF27" s="57"/>
      <c r="ADG27" s="57"/>
      <c r="ADH27" s="57"/>
      <c r="ADI27" s="57"/>
      <c r="ADJ27" s="57"/>
      <c r="ADK27" s="57"/>
      <c r="ADL27" s="57"/>
      <c r="ADM27" s="57"/>
      <c r="ADN27" s="57"/>
      <c r="ADO27" s="57"/>
      <c r="ADP27" s="57"/>
      <c r="ADQ27" s="57"/>
      <c r="ADR27" s="57"/>
      <c r="ADS27" s="57"/>
      <c r="ADT27" s="57"/>
      <c r="ADU27" s="57"/>
      <c r="ADV27" s="57"/>
      <c r="ADW27" s="57"/>
      <c r="ADX27" s="57"/>
      <c r="ADY27" s="57"/>
      <c r="ADZ27" s="57"/>
      <c r="AEA27" s="57"/>
      <c r="AEB27" s="57"/>
      <c r="AEC27" s="57"/>
      <c r="AED27" s="57"/>
      <c r="AEE27" s="57"/>
      <c r="AEF27" s="57"/>
      <c r="AEG27" s="57"/>
      <c r="AEH27" s="57"/>
      <c r="AEI27" s="57"/>
      <c r="AEJ27" s="57"/>
      <c r="AEK27" s="57"/>
      <c r="AEL27" s="57"/>
      <c r="AEM27" s="57"/>
      <c r="AEN27" s="57"/>
      <c r="AEO27" s="57"/>
      <c r="AEP27" s="57"/>
      <c r="AEQ27" s="57"/>
      <c r="AER27" s="57"/>
      <c r="AES27" s="57"/>
      <c r="AET27" s="57"/>
      <c r="AEU27" s="57"/>
      <c r="AEV27" s="57"/>
      <c r="AEW27" s="57"/>
      <c r="AEX27" s="57"/>
      <c r="AEY27" s="57"/>
      <c r="AEZ27" s="57"/>
      <c r="AFA27" s="57"/>
      <c r="AFB27" s="57"/>
      <c r="AFC27" s="57"/>
      <c r="AFD27" s="57"/>
      <c r="AFE27" s="57"/>
      <c r="AFF27" s="57"/>
      <c r="AFG27" s="57"/>
      <c r="AFH27" s="57"/>
      <c r="AFI27" s="57"/>
      <c r="AFJ27" s="57"/>
      <c r="AFK27" s="57"/>
      <c r="AFL27" s="57"/>
      <c r="AFM27" s="57"/>
      <c r="AFN27" s="57"/>
      <c r="AFO27" s="57"/>
      <c r="AFP27" s="57"/>
      <c r="AFQ27" s="57"/>
      <c r="AFR27" s="57"/>
      <c r="AFS27" s="57"/>
      <c r="AFT27" s="57"/>
      <c r="AFU27" s="57"/>
      <c r="AFV27" s="57"/>
      <c r="AFW27" s="57"/>
      <c r="AFX27" s="57"/>
      <c r="AFY27" s="57"/>
      <c r="AFZ27" s="57"/>
      <c r="AGA27" s="57"/>
      <c r="AGB27" s="57"/>
      <c r="AGC27" s="57"/>
      <c r="AGD27" s="57"/>
      <c r="AGE27" s="57"/>
      <c r="AGF27" s="57"/>
      <c r="AGG27" s="57"/>
      <c r="AGH27" s="57"/>
      <c r="AGI27" s="57"/>
      <c r="AGJ27" s="57"/>
      <c r="AGK27" s="57"/>
      <c r="AGL27" s="57"/>
      <c r="AGM27" s="57"/>
      <c r="AGN27" s="57"/>
      <c r="AGO27" s="57"/>
      <c r="AGP27" s="57"/>
      <c r="AGQ27" s="57"/>
      <c r="AGR27" s="57"/>
      <c r="AGS27" s="57"/>
      <c r="AGT27" s="57"/>
      <c r="AGU27" s="57"/>
      <c r="AGV27" s="57"/>
      <c r="AGW27" s="57"/>
      <c r="AGX27" s="57"/>
      <c r="AGY27" s="57"/>
      <c r="AGZ27" s="57"/>
      <c r="AHA27" s="57"/>
      <c r="AHB27" s="57"/>
      <c r="AHC27" s="57"/>
      <c r="AHD27" s="57"/>
      <c r="AHE27" s="57"/>
      <c r="AHF27" s="57"/>
      <c r="AHG27" s="57"/>
      <c r="AHH27" s="57"/>
      <c r="AHI27" s="57"/>
      <c r="AHJ27" s="57"/>
      <c r="AHK27" s="57"/>
      <c r="AHL27" s="57"/>
      <c r="AHM27" s="57"/>
      <c r="AHN27" s="57"/>
      <c r="AHO27" s="57"/>
      <c r="AHP27" s="57"/>
      <c r="AHQ27" s="57"/>
      <c r="AHR27" s="57"/>
      <c r="AHS27" s="57"/>
      <c r="AHT27" s="57"/>
      <c r="AHU27" s="57"/>
      <c r="AHV27" s="57"/>
      <c r="AHW27" s="57"/>
      <c r="AHX27" s="57"/>
      <c r="AHY27" s="57"/>
      <c r="AHZ27" s="57"/>
      <c r="AIA27" s="57"/>
      <c r="AIB27" s="57"/>
      <c r="AIC27" s="57"/>
      <c r="AID27" s="57"/>
      <c r="AIE27" s="57"/>
      <c r="AIF27" s="57"/>
      <c r="AIG27" s="57"/>
      <c r="AIH27" s="57"/>
      <c r="AII27" s="57"/>
      <c r="AIJ27" s="57"/>
      <c r="AIK27" s="57"/>
      <c r="AIL27" s="57"/>
      <c r="AIM27" s="57"/>
      <c r="AIN27" s="57"/>
      <c r="AIO27" s="57"/>
      <c r="AIP27" s="57"/>
      <c r="AIQ27" s="57"/>
      <c r="AIR27" s="57"/>
      <c r="AIS27" s="57"/>
      <c r="AIT27" s="57"/>
      <c r="AIU27" s="57"/>
      <c r="AIV27" s="57"/>
      <c r="AIW27" s="57"/>
      <c r="AIX27" s="57"/>
      <c r="AIY27" s="57"/>
      <c r="AIZ27" s="57"/>
      <c r="AJA27" s="57"/>
      <c r="AJB27" s="57"/>
      <c r="AJC27" s="57"/>
      <c r="AJD27" s="57"/>
      <c r="AJE27" s="57"/>
      <c r="AJF27" s="57"/>
      <c r="AJG27" s="57"/>
      <c r="AJH27" s="57"/>
      <c r="AJI27" s="57"/>
      <c r="AJJ27" s="57"/>
      <c r="AJK27" s="57"/>
      <c r="AJL27" s="57"/>
      <c r="AJM27" s="57"/>
      <c r="AJN27" s="57"/>
      <c r="AJO27" s="57"/>
      <c r="AJP27" s="57"/>
      <c r="AJQ27" s="57"/>
      <c r="AJR27" s="57"/>
      <c r="AJS27" s="57"/>
      <c r="AJT27" s="57"/>
      <c r="AJU27" s="57"/>
      <c r="AJV27" s="57"/>
      <c r="AJW27" s="57"/>
      <c r="AJX27" s="57"/>
      <c r="AJY27" s="57"/>
      <c r="AJZ27" s="57"/>
      <c r="AKA27" s="57"/>
      <c r="AKB27" s="57"/>
      <c r="AKC27" s="57"/>
      <c r="AKD27" s="57"/>
      <c r="AKE27" s="57"/>
      <c r="AKF27" s="57"/>
      <c r="AKG27" s="57"/>
      <c r="AKH27" s="57"/>
      <c r="AKI27" s="57"/>
      <c r="AKJ27" s="57"/>
      <c r="AKK27" s="57"/>
      <c r="AKL27" s="57"/>
      <c r="AKM27" s="57"/>
      <c r="AKN27" s="57"/>
      <c r="AKO27" s="57"/>
      <c r="AKP27" s="57"/>
      <c r="AKQ27" s="57"/>
      <c r="AKR27" s="57"/>
      <c r="AKS27" s="57"/>
      <c r="AKT27" s="57"/>
      <c r="AKU27" s="57"/>
      <c r="AKV27" s="57"/>
      <c r="AKW27" s="57"/>
      <c r="AKX27" s="57"/>
      <c r="AKY27" s="57"/>
      <c r="AKZ27" s="57"/>
      <c r="ALA27" s="57"/>
      <c r="ALB27" s="57"/>
      <c r="ALC27" s="57"/>
      <c r="ALD27" s="57"/>
      <c r="ALE27" s="57"/>
      <c r="ALF27" s="57"/>
      <c r="ALG27" s="57"/>
      <c r="ALH27" s="57"/>
      <c r="ALI27" s="57"/>
      <c r="ALJ27" s="57"/>
      <c r="ALK27" s="57"/>
      <c r="ALL27" s="57"/>
      <c r="ALM27" s="57"/>
      <c r="ALN27" s="57"/>
      <c r="ALO27" s="57"/>
      <c r="ALP27" s="57"/>
      <c r="ALQ27" s="57"/>
      <c r="ALR27" s="57"/>
      <c r="ALS27" s="57"/>
      <c r="ALT27" s="57"/>
      <c r="ALU27" s="57"/>
      <c r="ALV27" s="57"/>
      <c r="ALW27" s="57"/>
      <c r="ALX27" s="57"/>
      <c r="ALY27" s="57"/>
      <c r="ALZ27" s="57"/>
      <c r="AMA27" s="57"/>
      <c r="AMB27" s="57"/>
      <c r="AMC27" s="57"/>
      <c r="AMD27" s="57"/>
      <c r="AME27" s="57"/>
      <c r="AMF27" s="57"/>
      <c r="AMG27" s="57"/>
      <c r="AMH27" s="57"/>
      <c r="AMI27" s="57"/>
      <c r="AMJ27" s="57"/>
      <c r="AMK27" s="57"/>
      <c r="AML27" s="57"/>
      <c r="AMM27" s="57"/>
      <c r="AMN27" s="57"/>
      <c r="AMO27" s="57"/>
      <c r="AMP27" s="57"/>
      <c r="AMQ27" s="57"/>
      <c r="AMR27" s="57"/>
      <c r="AMS27" s="57"/>
      <c r="AMT27" s="57"/>
      <c r="AMU27" s="57"/>
      <c r="AMV27" s="57"/>
      <c r="AMW27" s="57"/>
      <c r="AMX27" s="57"/>
      <c r="AMY27" s="57"/>
      <c r="AMZ27" s="57"/>
      <c r="ANA27" s="57"/>
      <c r="ANB27" s="57"/>
      <c r="ANC27" s="57"/>
      <c r="AND27" s="57"/>
      <c r="ANE27" s="57"/>
      <c r="ANF27" s="57"/>
      <c r="ANG27" s="57"/>
      <c r="ANH27" s="57"/>
      <c r="ANI27" s="57"/>
      <c r="ANJ27" s="57"/>
      <c r="ANK27" s="57"/>
      <c r="ANL27" s="57"/>
      <c r="ANM27" s="57"/>
      <c r="ANN27" s="57"/>
      <c r="ANO27" s="57"/>
      <c r="ANP27" s="57"/>
      <c r="ANQ27" s="57"/>
      <c r="ANR27" s="57"/>
      <c r="ANS27" s="57"/>
      <c r="ANT27" s="57"/>
      <c r="ANU27" s="57"/>
      <c r="ANV27" s="57"/>
      <c r="ANW27" s="57"/>
      <c r="ANX27" s="57"/>
      <c r="ANY27" s="57"/>
      <c r="ANZ27" s="57"/>
      <c r="AOA27" s="57"/>
      <c r="AOB27" s="57"/>
      <c r="AOC27" s="57"/>
      <c r="AOD27" s="57"/>
      <c r="AOE27" s="57"/>
      <c r="AOF27" s="57"/>
      <c r="AOG27" s="57"/>
      <c r="AOH27" s="57"/>
      <c r="AOI27" s="57"/>
      <c r="AOJ27" s="57"/>
      <c r="AOK27" s="57"/>
      <c r="AOL27" s="57"/>
      <c r="AOM27" s="57"/>
      <c r="AON27" s="57"/>
      <c r="AOO27" s="57"/>
      <c r="AOP27" s="57"/>
      <c r="AOQ27" s="57"/>
      <c r="AOR27" s="57"/>
      <c r="AOS27" s="57"/>
      <c r="AOT27" s="57"/>
      <c r="AOU27" s="57"/>
      <c r="AOV27" s="57"/>
      <c r="AOW27" s="57"/>
      <c r="AOX27" s="57"/>
      <c r="AOY27" s="57"/>
      <c r="AOZ27" s="57"/>
      <c r="APA27" s="57"/>
      <c r="APB27" s="57"/>
      <c r="APC27" s="57"/>
      <c r="APD27" s="57"/>
      <c r="APE27" s="57"/>
      <c r="APF27" s="57"/>
      <c r="APG27" s="57"/>
      <c r="APH27" s="57"/>
      <c r="API27" s="57"/>
      <c r="APJ27" s="57"/>
      <c r="APK27" s="57"/>
      <c r="APL27" s="57"/>
      <c r="APM27" s="57"/>
      <c r="APN27" s="57"/>
      <c r="APO27" s="57"/>
      <c r="APP27" s="57"/>
      <c r="APQ27" s="57"/>
      <c r="APR27" s="57"/>
      <c r="APS27" s="57"/>
      <c r="APT27" s="57"/>
      <c r="APU27" s="57"/>
      <c r="APV27" s="57"/>
      <c r="APW27" s="57"/>
      <c r="APX27" s="57"/>
      <c r="APY27" s="57"/>
      <c r="APZ27" s="57"/>
      <c r="AQA27" s="57"/>
      <c r="AQB27" s="57"/>
      <c r="AQC27" s="57"/>
      <c r="AQD27" s="57"/>
      <c r="AQE27" s="57"/>
      <c r="AQF27" s="57"/>
      <c r="AQG27" s="57"/>
      <c r="AQH27" s="57"/>
      <c r="AQI27" s="57"/>
      <c r="AQJ27" s="57"/>
      <c r="AQK27" s="57"/>
      <c r="AQL27" s="57"/>
      <c r="AQM27" s="57"/>
      <c r="AQN27" s="57"/>
      <c r="AQO27" s="57"/>
      <c r="AQP27" s="57"/>
      <c r="AQQ27" s="57"/>
      <c r="AQR27" s="57"/>
      <c r="AQS27" s="57"/>
      <c r="AQT27" s="57"/>
      <c r="AQU27" s="57"/>
      <c r="AQV27" s="57"/>
      <c r="AQW27" s="57"/>
      <c r="AQX27" s="57"/>
      <c r="AQY27" s="57"/>
      <c r="AQZ27" s="57"/>
      <c r="ARA27" s="57"/>
      <c r="ARB27" s="57"/>
      <c r="ARC27" s="57"/>
      <c r="ARD27" s="57"/>
      <c r="ARE27" s="57"/>
      <c r="ARF27" s="57"/>
      <c r="ARG27" s="57"/>
      <c r="ARH27" s="57"/>
      <c r="ARI27" s="57"/>
      <c r="ARJ27" s="57"/>
      <c r="ARK27" s="57"/>
      <c r="ARL27" s="57"/>
      <c r="ARM27" s="57"/>
      <c r="ARN27" s="57"/>
      <c r="ARO27" s="57"/>
      <c r="ARP27" s="57"/>
      <c r="ARQ27" s="57"/>
      <c r="ARR27" s="57"/>
      <c r="ARS27" s="57"/>
      <c r="ART27" s="57"/>
      <c r="ARU27" s="57"/>
      <c r="ARV27" s="57"/>
      <c r="ARW27" s="57"/>
      <c r="ARX27" s="57"/>
      <c r="ARY27" s="57"/>
      <c r="ARZ27" s="57"/>
      <c r="ASA27" s="57"/>
      <c r="ASB27" s="57"/>
      <c r="ASC27" s="57"/>
      <c r="ASD27" s="57"/>
      <c r="ASE27" s="57"/>
      <c r="ASF27" s="57"/>
      <c r="ASG27" s="57"/>
      <c r="ASH27" s="57"/>
      <c r="ASI27" s="57"/>
      <c r="ASJ27" s="57"/>
      <c r="ASK27" s="57"/>
      <c r="ASL27" s="57"/>
      <c r="ASM27" s="57"/>
      <c r="ASN27" s="57"/>
      <c r="ASO27" s="57"/>
      <c r="ASP27" s="57"/>
      <c r="ASQ27" s="57"/>
      <c r="ASR27" s="57"/>
      <c r="ASS27" s="57"/>
      <c r="AST27" s="57"/>
      <c r="ASU27" s="57"/>
      <c r="ASV27" s="57"/>
      <c r="ASW27" s="57"/>
      <c r="ASX27" s="57"/>
      <c r="ASY27" s="57"/>
      <c r="ASZ27" s="57"/>
      <c r="ATA27" s="57"/>
      <c r="ATB27" s="57"/>
      <c r="ATC27" s="57"/>
      <c r="ATD27" s="57"/>
      <c r="ATE27" s="57"/>
      <c r="ATF27" s="57"/>
      <c r="ATG27" s="57"/>
      <c r="ATH27" s="57"/>
      <c r="ATI27" s="57"/>
      <c r="ATJ27" s="57"/>
      <c r="ATK27" s="57"/>
      <c r="ATL27" s="57"/>
      <c r="ATM27" s="57"/>
      <c r="ATN27" s="57"/>
      <c r="ATO27" s="57"/>
      <c r="ATP27" s="57"/>
      <c r="ATQ27" s="57"/>
      <c r="ATR27" s="57"/>
      <c r="ATS27" s="57"/>
      <c r="ATT27" s="57"/>
      <c r="ATU27" s="57"/>
      <c r="ATV27" s="57"/>
      <c r="ATW27" s="57"/>
      <c r="ATX27" s="57"/>
      <c r="ATY27" s="57"/>
      <c r="ATZ27" s="57"/>
      <c r="AUA27" s="57"/>
      <c r="AUB27" s="57"/>
      <c r="AUC27" s="57"/>
      <c r="AUD27" s="57"/>
      <c r="AUE27" s="57"/>
      <c r="AUF27" s="57"/>
      <c r="AUG27" s="57"/>
      <c r="AUH27" s="57"/>
      <c r="AUI27" s="57"/>
      <c r="AUJ27" s="57"/>
      <c r="AUK27" s="57"/>
      <c r="AUL27" s="57"/>
      <c r="AUM27" s="57"/>
      <c r="AUN27" s="57"/>
      <c r="AUO27" s="57"/>
      <c r="AUP27" s="57"/>
      <c r="AUQ27" s="57"/>
      <c r="AUR27" s="57"/>
      <c r="AUS27" s="57"/>
      <c r="AUT27" s="57"/>
      <c r="AUU27" s="57"/>
      <c r="AUV27" s="57"/>
      <c r="AUW27" s="57"/>
      <c r="AUX27" s="57"/>
      <c r="AUY27" s="57"/>
      <c r="AUZ27" s="57"/>
      <c r="AVA27" s="57"/>
      <c r="AVB27" s="57"/>
      <c r="AVC27" s="57"/>
      <c r="AVD27" s="57"/>
      <c r="AVE27" s="57"/>
      <c r="AVF27" s="57"/>
      <c r="AVG27" s="57"/>
      <c r="AVH27" s="57"/>
      <c r="AVI27" s="57"/>
      <c r="AVJ27" s="57"/>
      <c r="AVK27" s="57"/>
      <c r="AVL27" s="57"/>
      <c r="AVM27" s="57"/>
      <c r="AVN27" s="57"/>
      <c r="AVO27" s="57"/>
      <c r="AVP27" s="57"/>
      <c r="AVQ27" s="57"/>
      <c r="AVR27" s="57"/>
      <c r="AVS27" s="57"/>
      <c r="AVT27" s="57"/>
      <c r="AVU27" s="57"/>
      <c r="AVV27" s="57"/>
      <c r="AVW27" s="57"/>
      <c r="AVX27" s="57"/>
      <c r="AVY27" s="57"/>
      <c r="AVZ27" s="57"/>
      <c r="AWA27" s="57"/>
      <c r="AWB27" s="57"/>
      <c r="AWC27" s="57"/>
      <c r="AWD27" s="57"/>
      <c r="AWE27" s="57"/>
      <c r="AWF27" s="57"/>
      <c r="AWG27" s="57"/>
      <c r="AWH27" s="57"/>
      <c r="AWI27" s="57"/>
      <c r="AWJ27" s="57"/>
      <c r="AWK27" s="57"/>
      <c r="AWL27" s="57"/>
      <c r="AWM27" s="57"/>
      <c r="AWN27" s="57"/>
      <c r="AWO27" s="57"/>
      <c r="AWP27" s="57"/>
      <c r="AWQ27" s="57"/>
      <c r="AWR27" s="57"/>
      <c r="AWS27" s="57"/>
      <c r="AWT27" s="57"/>
      <c r="AWU27" s="57"/>
      <c r="AWV27" s="57"/>
      <c r="AWW27" s="57"/>
      <c r="AWX27" s="57"/>
      <c r="AWY27" s="57"/>
      <c r="AWZ27" s="57"/>
      <c r="AXA27" s="57"/>
      <c r="AXB27" s="57"/>
      <c r="AXC27" s="57"/>
      <c r="AXD27" s="57"/>
      <c r="AXE27" s="57"/>
      <c r="AXF27" s="57"/>
      <c r="AXG27" s="57"/>
      <c r="AXH27" s="57"/>
      <c r="AXI27" s="57"/>
      <c r="AXJ27" s="57"/>
      <c r="AXK27" s="57"/>
      <c r="AXL27" s="57"/>
      <c r="AXM27" s="57"/>
      <c r="AXN27" s="57"/>
      <c r="AXO27" s="57"/>
      <c r="AXP27" s="57"/>
      <c r="AXQ27" s="57"/>
      <c r="AXR27" s="57"/>
      <c r="AXS27" s="57"/>
      <c r="AXT27" s="57"/>
      <c r="AXU27" s="57"/>
      <c r="AXV27" s="57"/>
      <c r="AXW27" s="57"/>
      <c r="AXX27" s="57"/>
      <c r="AXY27" s="57"/>
      <c r="AXZ27" s="57"/>
      <c r="AYA27" s="57"/>
      <c r="AYB27" s="57"/>
      <c r="AYC27" s="57"/>
      <c r="AYD27" s="57"/>
      <c r="AYE27" s="57"/>
      <c r="AYF27" s="57"/>
      <c r="AYG27" s="57"/>
      <c r="AYH27" s="57"/>
      <c r="AYI27" s="57"/>
      <c r="AYJ27" s="57"/>
      <c r="AYK27" s="57"/>
      <c r="AYL27" s="57"/>
      <c r="AYM27" s="57"/>
      <c r="AYN27" s="57"/>
      <c r="AYO27" s="57"/>
      <c r="AYP27" s="57"/>
      <c r="AYQ27" s="57"/>
      <c r="AYR27" s="57"/>
      <c r="AYS27" s="57"/>
      <c r="AYT27" s="57"/>
      <c r="AYU27" s="57"/>
      <c r="AYV27" s="57"/>
      <c r="AYW27" s="57"/>
      <c r="AYX27" s="57"/>
      <c r="AYY27" s="57"/>
      <c r="AYZ27" s="57"/>
      <c r="AZA27" s="57"/>
      <c r="AZB27" s="57"/>
      <c r="AZC27" s="57"/>
      <c r="AZD27" s="57"/>
      <c r="AZE27" s="57"/>
      <c r="AZF27" s="57"/>
      <c r="AZG27" s="57"/>
      <c r="AZH27" s="57"/>
      <c r="AZI27" s="57"/>
      <c r="AZJ27" s="57"/>
      <c r="AZK27" s="57"/>
      <c r="AZL27" s="57"/>
      <c r="AZM27" s="57"/>
      <c r="AZN27" s="57"/>
      <c r="AZO27" s="57"/>
      <c r="AZP27" s="57"/>
      <c r="AZQ27" s="57"/>
      <c r="AZR27" s="57"/>
      <c r="AZS27" s="57"/>
      <c r="AZT27" s="57"/>
      <c r="AZU27" s="57"/>
      <c r="AZV27" s="57"/>
      <c r="AZW27" s="57"/>
      <c r="AZX27" s="57"/>
      <c r="AZY27" s="57"/>
      <c r="AZZ27" s="57"/>
      <c r="BAA27" s="57"/>
      <c r="BAB27" s="57"/>
      <c r="BAC27" s="57"/>
      <c r="BAD27" s="57"/>
      <c r="BAE27" s="57"/>
      <c r="BAF27" s="57"/>
      <c r="BAG27" s="57"/>
      <c r="BAH27" s="57"/>
      <c r="BAI27" s="57"/>
      <c r="BAJ27" s="57"/>
      <c r="BAK27" s="57"/>
      <c r="BAL27" s="57"/>
      <c r="BAM27" s="57"/>
      <c r="BAN27" s="57"/>
      <c r="BAO27" s="57"/>
      <c r="BAP27" s="57"/>
      <c r="BAQ27" s="57"/>
      <c r="BAR27" s="57"/>
      <c r="BAS27" s="57"/>
      <c r="BAT27" s="57"/>
      <c r="BAU27" s="57"/>
      <c r="BAV27" s="57"/>
      <c r="BAW27" s="57"/>
      <c r="BAX27" s="57"/>
      <c r="BAY27" s="57"/>
      <c r="BAZ27" s="57"/>
      <c r="BBA27" s="57"/>
      <c r="BBB27" s="57"/>
      <c r="BBC27" s="57"/>
      <c r="BBD27" s="57"/>
      <c r="BBE27" s="57"/>
      <c r="BBF27" s="57"/>
      <c r="BBG27" s="57"/>
      <c r="BBH27" s="57"/>
      <c r="BBI27" s="57"/>
      <c r="BBJ27" s="57"/>
      <c r="BBK27" s="57"/>
      <c r="BBL27" s="57"/>
      <c r="BBM27" s="57"/>
      <c r="BBN27" s="57"/>
      <c r="BBO27" s="57"/>
      <c r="BBP27" s="57"/>
      <c r="BBQ27" s="57"/>
      <c r="BBR27" s="57"/>
      <c r="BBS27" s="57"/>
      <c r="BBT27" s="57"/>
      <c r="BBU27" s="57"/>
      <c r="BBV27" s="57"/>
      <c r="BBW27" s="57"/>
      <c r="BBX27" s="57"/>
      <c r="BBY27" s="57"/>
      <c r="BBZ27" s="57"/>
      <c r="BCA27" s="57"/>
      <c r="BCB27" s="57"/>
      <c r="BCC27" s="57"/>
      <c r="BCD27" s="57"/>
      <c r="BCE27" s="57"/>
      <c r="BCF27" s="57"/>
      <c r="BCG27" s="57"/>
      <c r="BCH27" s="57"/>
      <c r="BCI27" s="57"/>
      <c r="BCJ27" s="57"/>
      <c r="BCK27" s="57"/>
      <c r="BCL27" s="57"/>
      <c r="BCM27" s="57"/>
      <c r="BCN27" s="57"/>
      <c r="BCO27" s="57"/>
      <c r="BCP27" s="57"/>
      <c r="BCQ27" s="57"/>
      <c r="BCR27" s="57"/>
      <c r="BCS27" s="57"/>
      <c r="BCT27" s="57"/>
      <c r="BCU27" s="57"/>
      <c r="BCV27" s="57"/>
      <c r="BCW27" s="57"/>
      <c r="BCX27" s="57"/>
      <c r="BCY27" s="57"/>
      <c r="BCZ27" s="57"/>
      <c r="BDA27" s="57"/>
      <c r="BDB27" s="57"/>
      <c r="BDC27" s="57"/>
      <c r="BDD27" s="57"/>
      <c r="BDE27" s="57"/>
      <c r="BDF27" s="57"/>
      <c r="BDG27" s="57"/>
      <c r="BDH27" s="57"/>
      <c r="BDI27" s="57"/>
      <c r="BDJ27" s="57"/>
      <c r="BDK27" s="57"/>
      <c r="BDL27" s="57"/>
      <c r="BDM27" s="57"/>
      <c r="BDN27" s="57"/>
      <c r="BDO27" s="57"/>
      <c r="BDP27" s="57"/>
      <c r="BDQ27" s="57"/>
      <c r="BDR27" s="57"/>
      <c r="BDS27" s="57"/>
      <c r="BDT27" s="57"/>
      <c r="BDU27" s="57"/>
      <c r="BDV27" s="57"/>
      <c r="BDW27" s="57"/>
      <c r="BDX27" s="57"/>
      <c r="BDY27" s="57"/>
      <c r="BDZ27" s="57"/>
      <c r="BEA27" s="57"/>
      <c r="BEB27" s="57"/>
      <c r="BEC27" s="57"/>
      <c r="BED27" s="57"/>
      <c r="BEE27" s="57"/>
      <c r="BEF27" s="57"/>
      <c r="BEG27" s="57"/>
      <c r="BEH27" s="57"/>
      <c r="BEI27" s="57"/>
      <c r="BEJ27" s="57"/>
      <c r="BEK27" s="57"/>
      <c r="BEL27" s="57"/>
      <c r="BEM27" s="57"/>
      <c r="BEN27" s="57"/>
      <c r="BEO27" s="57"/>
      <c r="BEP27" s="57"/>
      <c r="BEQ27" s="57"/>
      <c r="BER27" s="57"/>
      <c r="BES27" s="57"/>
      <c r="BET27" s="57"/>
      <c r="BEU27" s="57"/>
      <c r="BEV27" s="57"/>
      <c r="BEW27" s="57"/>
      <c r="BEX27" s="57"/>
      <c r="BEY27" s="57"/>
      <c r="BEZ27" s="57"/>
      <c r="BFA27" s="57"/>
      <c r="BFB27" s="57"/>
      <c r="BFC27" s="57"/>
      <c r="BFD27" s="57"/>
      <c r="BFE27" s="57"/>
      <c r="BFF27" s="57"/>
      <c r="BFG27" s="57"/>
      <c r="BFH27" s="57"/>
      <c r="BFI27" s="57"/>
      <c r="BFJ27" s="57"/>
      <c r="BFK27" s="57"/>
      <c r="BFL27" s="57"/>
      <c r="BFM27" s="57"/>
      <c r="BFN27" s="57"/>
      <c r="BFO27" s="57"/>
      <c r="BFP27" s="57"/>
      <c r="BFQ27" s="57"/>
      <c r="BFR27" s="57"/>
      <c r="BFS27" s="57"/>
      <c r="BFT27" s="57"/>
      <c r="BFU27" s="57"/>
      <c r="BFV27" s="57"/>
      <c r="BFW27" s="57"/>
      <c r="BFX27" s="57"/>
      <c r="BFY27" s="57"/>
      <c r="BFZ27" s="57"/>
      <c r="BGA27" s="57"/>
      <c r="BGB27" s="57"/>
      <c r="BGC27" s="57"/>
      <c r="BGD27" s="57"/>
      <c r="BGE27" s="57"/>
      <c r="BGF27" s="57"/>
      <c r="BGG27" s="57"/>
      <c r="BGH27" s="57"/>
      <c r="BGI27" s="57"/>
      <c r="BGJ27" s="57"/>
      <c r="BGK27" s="57"/>
      <c r="BGL27" s="57"/>
      <c r="BGM27" s="57"/>
      <c r="BGN27" s="57"/>
      <c r="BGO27" s="57"/>
      <c r="BGP27" s="57"/>
      <c r="BGQ27" s="57"/>
      <c r="BGR27" s="57"/>
      <c r="BGS27" s="57"/>
      <c r="BGT27" s="57"/>
      <c r="BGU27" s="57"/>
      <c r="BGV27" s="57"/>
      <c r="BGW27" s="57"/>
      <c r="BGX27" s="57"/>
      <c r="BGY27" s="57"/>
      <c r="BGZ27" s="57"/>
      <c r="BHA27" s="57"/>
      <c r="BHB27" s="57"/>
      <c r="BHC27" s="57"/>
      <c r="BHD27" s="57"/>
      <c r="BHE27" s="57"/>
      <c r="BHF27" s="57"/>
      <c r="BHG27" s="57"/>
      <c r="BHH27" s="57"/>
      <c r="BHI27" s="57"/>
      <c r="BHJ27" s="57"/>
      <c r="BHK27" s="57"/>
      <c r="BHL27" s="57"/>
      <c r="BHM27" s="57"/>
      <c r="BHN27" s="57"/>
      <c r="BHO27" s="57"/>
      <c r="BHP27" s="57"/>
      <c r="BHQ27" s="57"/>
      <c r="BHR27" s="57"/>
      <c r="BHS27" s="57"/>
      <c r="BHT27" s="57"/>
      <c r="BHU27" s="57"/>
      <c r="BHV27" s="57"/>
      <c r="BHW27" s="57"/>
      <c r="BHX27" s="57"/>
      <c r="BHY27" s="57"/>
      <c r="BHZ27" s="57"/>
      <c r="BIA27" s="57"/>
      <c r="BIB27" s="57"/>
      <c r="BIC27" s="57"/>
      <c r="BID27" s="57"/>
      <c r="BIE27" s="57"/>
      <c r="BIF27" s="57"/>
      <c r="BIG27" s="57"/>
      <c r="BIH27" s="57"/>
      <c r="BII27" s="57"/>
      <c r="BIJ27" s="57"/>
      <c r="BIK27" s="57"/>
      <c r="BIL27" s="57"/>
      <c r="BIM27" s="57"/>
      <c r="BIN27" s="57"/>
      <c r="BIO27" s="57"/>
      <c r="BIP27" s="57"/>
      <c r="BIQ27" s="57"/>
      <c r="BIR27" s="57"/>
      <c r="BIS27" s="57"/>
      <c r="BIT27" s="57"/>
      <c r="BIU27" s="57"/>
      <c r="BIV27" s="57"/>
      <c r="BIW27" s="57"/>
      <c r="BIX27" s="57"/>
      <c r="BIY27" s="57"/>
      <c r="BIZ27" s="57"/>
      <c r="BJA27" s="57"/>
      <c r="BJB27" s="57"/>
      <c r="BJC27" s="57"/>
      <c r="BJD27" s="57"/>
      <c r="BJE27" s="57"/>
      <c r="BJF27" s="57"/>
      <c r="BJG27" s="57"/>
      <c r="BJH27" s="57"/>
      <c r="BJI27" s="57"/>
      <c r="BJJ27" s="57"/>
      <c r="BJK27" s="57"/>
      <c r="BJL27" s="57"/>
      <c r="BJM27" s="57"/>
      <c r="BJN27" s="57"/>
      <c r="BJO27" s="57"/>
      <c r="BJP27" s="57"/>
      <c r="BJQ27" s="57"/>
      <c r="BJR27" s="57"/>
      <c r="BJS27" s="57"/>
      <c r="BJT27" s="57"/>
      <c r="BJU27" s="57"/>
      <c r="BJV27" s="57"/>
      <c r="BJW27" s="57"/>
      <c r="BJX27" s="57"/>
      <c r="BJY27" s="57"/>
      <c r="BJZ27" s="57"/>
      <c r="BKA27" s="57"/>
      <c r="BKB27" s="57"/>
      <c r="BKC27" s="57"/>
      <c r="BKD27" s="57"/>
      <c r="BKE27" s="57"/>
      <c r="BKF27" s="57"/>
      <c r="BKG27" s="57"/>
      <c r="BKH27" s="57"/>
      <c r="BKI27" s="57"/>
      <c r="BKJ27" s="57"/>
      <c r="BKK27" s="57"/>
      <c r="BKL27" s="57"/>
      <c r="BKM27" s="57"/>
      <c r="BKN27" s="57"/>
      <c r="BKO27" s="57"/>
      <c r="BKP27" s="57"/>
      <c r="BKQ27" s="57"/>
      <c r="BKR27" s="57"/>
      <c r="BKS27" s="57"/>
      <c r="BKT27" s="57"/>
      <c r="BKU27" s="57"/>
      <c r="BKV27" s="57"/>
      <c r="BKW27" s="57"/>
      <c r="BKX27" s="57"/>
      <c r="BKY27" s="57"/>
      <c r="BKZ27" s="57"/>
      <c r="BLA27" s="57"/>
      <c r="BLB27" s="57"/>
      <c r="BLC27" s="57"/>
      <c r="BLD27" s="57"/>
      <c r="BLE27" s="57"/>
      <c r="BLF27" s="57"/>
      <c r="BLG27" s="57"/>
      <c r="BLH27" s="57"/>
      <c r="BLI27" s="57"/>
      <c r="BLJ27" s="57"/>
      <c r="BLK27" s="57"/>
      <c r="BLL27" s="57"/>
      <c r="BLM27" s="57"/>
      <c r="BLN27" s="57"/>
      <c r="BLO27" s="57"/>
      <c r="BLP27" s="57"/>
      <c r="BLQ27" s="57"/>
      <c r="BLR27" s="57"/>
      <c r="BLS27" s="57"/>
      <c r="BLT27" s="57"/>
      <c r="BLU27" s="57"/>
      <c r="BLV27" s="57"/>
      <c r="BLW27" s="57"/>
      <c r="BLX27" s="57"/>
      <c r="BLY27" s="57"/>
      <c r="BLZ27" s="57"/>
      <c r="BMA27" s="57"/>
      <c r="BMB27" s="57"/>
      <c r="BMC27" s="57"/>
      <c r="BMD27" s="57"/>
      <c r="BME27" s="57"/>
      <c r="BMF27" s="57"/>
      <c r="BMG27" s="57"/>
      <c r="BMH27" s="57"/>
      <c r="BMI27" s="57"/>
      <c r="BMJ27" s="57"/>
      <c r="BMK27" s="57"/>
      <c r="BML27" s="57"/>
      <c r="BMM27" s="57"/>
      <c r="BMN27" s="57"/>
      <c r="BMO27" s="57"/>
      <c r="BMP27" s="57"/>
      <c r="BMQ27" s="57"/>
      <c r="BMR27" s="57"/>
      <c r="BMS27" s="57"/>
      <c r="BMT27" s="57"/>
      <c r="BMU27" s="57"/>
      <c r="BMV27" s="57"/>
      <c r="BMW27" s="57"/>
      <c r="BMX27" s="57"/>
      <c r="BMY27" s="57"/>
      <c r="BMZ27" s="57"/>
      <c r="BNA27" s="57"/>
      <c r="BNB27" s="57"/>
      <c r="BNC27" s="57"/>
      <c r="BND27" s="57"/>
      <c r="BNE27" s="57"/>
      <c r="BNF27" s="57"/>
      <c r="BNG27" s="57"/>
      <c r="BNH27" s="57"/>
      <c r="BNI27" s="57"/>
      <c r="BNJ27" s="57"/>
      <c r="BNK27" s="57"/>
      <c r="BNL27" s="57"/>
      <c r="BNM27" s="57"/>
      <c r="BNN27" s="57"/>
      <c r="BNO27" s="57"/>
      <c r="BNP27" s="57"/>
      <c r="BNQ27" s="57"/>
      <c r="BNR27" s="57"/>
      <c r="BNS27" s="57"/>
      <c r="BNT27" s="57"/>
      <c r="BNU27" s="57"/>
      <c r="BNV27" s="57"/>
      <c r="BNW27" s="57"/>
      <c r="BNX27" s="57"/>
      <c r="BNY27" s="57"/>
      <c r="BNZ27" s="57"/>
      <c r="BOA27" s="57"/>
      <c r="BOB27" s="57"/>
      <c r="BOC27" s="57"/>
      <c r="BOD27" s="57"/>
      <c r="BOE27" s="57"/>
      <c r="BOF27" s="57"/>
      <c r="BOG27" s="57"/>
      <c r="BOH27" s="57"/>
      <c r="BOI27" s="57"/>
      <c r="BOJ27" s="57"/>
      <c r="BOK27" s="57"/>
      <c r="BOL27" s="57"/>
      <c r="BOM27" s="57"/>
      <c r="BON27" s="57"/>
      <c r="BOO27" s="57"/>
      <c r="BOP27" s="57"/>
      <c r="BOQ27" s="57"/>
      <c r="BOR27" s="57"/>
      <c r="BOS27" s="57"/>
      <c r="BOT27" s="57"/>
      <c r="BOU27" s="57"/>
      <c r="BOV27" s="57"/>
      <c r="BOW27" s="57"/>
      <c r="BOX27" s="57"/>
      <c r="BOY27" s="57"/>
      <c r="BOZ27" s="57"/>
      <c r="BPA27" s="57"/>
      <c r="BPB27" s="57"/>
      <c r="BPC27" s="57"/>
      <c r="BPD27" s="57"/>
      <c r="BPE27" s="57"/>
      <c r="BPF27" s="57"/>
      <c r="BPG27" s="57"/>
      <c r="BPH27" s="57"/>
      <c r="BPI27" s="57"/>
      <c r="BPJ27" s="57"/>
      <c r="BPK27" s="57"/>
      <c r="BPL27" s="57"/>
      <c r="BPM27" s="57"/>
      <c r="BPN27" s="57"/>
      <c r="BPO27" s="57"/>
      <c r="BPP27" s="57"/>
      <c r="BPQ27" s="57"/>
      <c r="BPR27" s="57"/>
      <c r="BPS27" s="57"/>
      <c r="BPT27" s="57"/>
      <c r="BPU27" s="57"/>
      <c r="BPV27" s="57"/>
      <c r="BPW27" s="57"/>
      <c r="BPX27" s="57"/>
      <c r="BPY27" s="57"/>
      <c r="BPZ27" s="57"/>
      <c r="BQA27" s="57"/>
      <c r="BQB27" s="57"/>
      <c r="BQC27" s="57"/>
      <c r="BQD27" s="57"/>
      <c r="BQE27" s="57"/>
      <c r="BQF27" s="57"/>
      <c r="BQG27" s="57"/>
      <c r="BQH27" s="57"/>
      <c r="BQI27" s="57"/>
      <c r="BQJ27" s="57"/>
      <c r="BQK27" s="57"/>
      <c r="BQL27" s="57"/>
      <c r="BQM27" s="57"/>
      <c r="BQN27" s="57"/>
      <c r="BQO27" s="57"/>
      <c r="BQP27" s="57"/>
      <c r="BQQ27" s="57"/>
      <c r="BQR27" s="57"/>
      <c r="BQS27" s="57"/>
      <c r="BQT27" s="57"/>
      <c r="BQU27" s="57"/>
      <c r="BQV27" s="57"/>
      <c r="BQW27" s="57"/>
      <c r="BQX27" s="57"/>
      <c r="BQY27" s="57"/>
      <c r="BQZ27" s="57"/>
      <c r="BRA27" s="57"/>
      <c r="BRB27" s="57"/>
      <c r="BRC27" s="57"/>
      <c r="BRD27" s="57"/>
      <c r="BRE27" s="57"/>
      <c r="BRF27" s="57"/>
      <c r="BRG27" s="57"/>
      <c r="BRH27" s="57"/>
      <c r="BRI27" s="57"/>
      <c r="BRJ27" s="57"/>
      <c r="BRK27" s="57"/>
      <c r="BRL27" s="57"/>
      <c r="BRM27" s="57"/>
      <c r="BRN27" s="57"/>
      <c r="BRO27" s="57"/>
      <c r="BRP27" s="57"/>
      <c r="BRQ27" s="57"/>
      <c r="BRR27" s="57"/>
      <c r="BRS27" s="57"/>
      <c r="BRT27" s="57"/>
      <c r="BRU27" s="57"/>
      <c r="BRV27" s="57"/>
      <c r="BRW27" s="57"/>
      <c r="BRX27" s="57"/>
      <c r="BRY27" s="57"/>
      <c r="BRZ27" s="57"/>
      <c r="BSA27" s="57"/>
      <c r="BSB27" s="57"/>
      <c r="BSC27" s="57"/>
      <c r="BSD27" s="57"/>
      <c r="BSE27" s="57"/>
      <c r="BSF27" s="57"/>
      <c r="BSG27" s="57"/>
      <c r="BSH27" s="57"/>
      <c r="BSI27" s="57"/>
      <c r="BSJ27" s="57"/>
      <c r="BSK27" s="57"/>
      <c r="BSL27" s="57"/>
      <c r="BSM27" s="57"/>
      <c r="BSN27" s="57"/>
      <c r="BSO27" s="57"/>
      <c r="BSP27" s="57"/>
      <c r="BSQ27" s="57"/>
      <c r="BSR27" s="57"/>
      <c r="BSS27" s="57"/>
      <c r="BST27" s="57"/>
      <c r="BSU27" s="57"/>
      <c r="BSV27" s="57"/>
      <c r="BSW27" s="57"/>
      <c r="BSX27" s="57"/>
      <c r="BSY27" s="57"/>
      <c r="BSZ27" s="57"/>
      <c r="BTA27" s="57"/>
      <c r="BTB27" s="57"/>
      <c r="BTC27" s="57"/>
      <c r="BTD27" s="57"/>
      <c r="BTE27" s="57"/>
      <c r="BTF27" s="57"/>
      <c r="BTG27" s="57"/>
      <c r="BTH27" s="57"/>
      <c r="BTI27" s="57"/>
      <c r="BTJ27" s="57"/>
      <c r="BTK27" s="57"/>
      <c r="BTL27" s="57"/>
      <c r="BTM27" s="57"/>
      <c r="BTN27" s="57"/>
      <c r="BTO27" s="57"/>
      <c r="BTP27" s="57"/>
      <c r="BTQ27" s="57"/>
      <c r="BTR27" s="57"/>
      <c r="BTS27" s="57"/>
      <c r="BTT27" s="57"/>
      <c r="BTU27" s="57"/>
      <c r="BTV27" s="57"/>
      <c r="BTW27" s="57"/>
      <c r="BTX27" s="57"/>
      <c r="BTY27" s="57"/>
      <c r="BTZ27" s="57"/>
      <c r="BUA27" s="57"/>
      <c r="BUB27" s="57"/>
      <c r="BUC27" s="57"/>
      <c r="BUD27" s="57"/>
      <c r="BUE27" s="57"/>
      <c r="BUF27" s="57"/>
      <c r="BUG27" s="57"/>
      <c r="BUH27" s="57"/>
      <c r="BUI27" s="57"/>
      <c r="BUJ27" s="57"/>
      <c r="BUK27" s="57"/>
      <c r="BUL27" s="57"/>
      <c r="BUM27" s="57"/>
      <c r="BUN27" s="57"/>
      <c r="BUO27" s="57"/>
      <c r="BUP27" s="57"/>
      <c r="BUQ27" s="57"/>
      <c r="BUR27" s="57"/>
      <c r="BUS27" s="57"/>
      <c r="BUT27" s="57"/>
      <c r="BUU27" s="57"/>
      <c r="BUV27" s="57"/>
      <c r="BUW27" s="57"/>
      <c r="BUX27" s="57"/>
      <c r="BUY27" s="57"/>
      <c r="BUZ27" s="57"/>
      <c r="BVA27" s="57"/>
      <c r="BVB27" s="57"/>
      <c r="BVC27" s="57"/>
      <c r="BVD27" s="57"/>
      <c r="BVE27" s="57"/>
      <c r="BVF27" s="57"/>
      <c r="BVG27" s="57"/>
      <c r="BVH27" s="57"/>
      <c r="BVI27" s="57"/>
      <c r="BVJ27" s="57"/>
      <c r="BVK27" s="57"/>
      <c r="BVL27" s="57"/>
      <c r="BVM27" s="57"/>
      <c r="BVN27" s="57"/>
      <c r="BVO27" s="57"/>
      <c r="BVP27" s="57"/>
      <c r="BVQ27" s="57"/>
      <c r="BVR27" s="57"/>
      <c r="BVS27" s="57"/>
      <c r="BVT27" s="57"/>
      <c r="BVU27" s="57"/>
      <c r="BVV27" s="57"/>
      <c r="BVW27" s="57"/>
      <c r="BVX27" s="57"/>
      <c r="BVY27" s="57"/>
      <c r="BVZ27" s="57"/>
      <c r="BWA27" s="57"/>
      <c r="BWB27" s="57"/>
      <c r="BWC27" s="57"/>
      <c r="BWD27" s="57"/>
      <c r="BWE27" s="57"/>
      <c r="BWF27" s="57"/>
      <c r="BWG27" s="57"/>
      <c r="BWH27" s="57"/>
      <c r="BWI27" s="57"/>
      <c r="BWJ27" s="57"/>
      <c r="BWK27" s="57"/>
      <c r="BWL27" s="57"/>
      <c r="BWM27" s="57"/>
      <c r="BWN27" s="57"/>
      <c r="BWO27" s="57"/>
      <c r="BWP27" s="57"/>
      <c r="BWQ27" s="57"/>
      <c r="BWR27" s="57"/>
      <c r="BWS27" s="57"/>
      <c r="BWT27" s="57"/>
      <c r="BWU27" s="57"/>
      <c r="BWV27" s="57"/>
      <c r="BWW27" s="57"/>
      <c r="BWX27" s="57"/>
      <c r="BWY27" s="57"/>
      <c r="BWZ27" s="57"/>
      <c r="BXA27" s="57"/>
      <c r="BXB27" s="57"/>
      <c r="BXC27" s="57"/>
      <c r="BXD27" s="57"/>
      <c r="BXE27" s="57"/>
      <c r="BXF27" s="57"/>
      <c r="BXG27" s="57"/>
      <c r="BXH27" s="57"/>
      <c r="BXI27" s="57"/>
      <c r="BXJ27" s="57"/>
      <c r="BXK27" s="57"/>
      <c r="BXL27" s="57"/>
      <c r="BXM27" s="57"/>
      <c r="BXN27" s="57"/>
      <c r="BXO27" s="57"/>
      <c r="BXP27" s="57"/>
      <c r="BXQ27" s="57"/>
      <c r="BXR27" s="57"/>
      <c r="BXS27" s="57"/>
      <c r="BXT27" s="57"/>
      <c r="BXU27" s="57"/>
      <c r="BXV27" s="57"/>
      <c r="BXW27" s="57"/>
      <c r="BXX27" s="57"/>
      <c r="BXY27" s="57"/>
      <c r="BXZ27" s="57"/>
      <c r="BYA27" s="57"/>
      <c r="BYB27" s="57"/>
      <c r="BYC27" s="57"/>
      <c r="BYD27" s="57"/>
      <c r="BYE27" s="57"/>
      <c r="BYF27" s="57"/>
      <c r="BYG27" s="57"/>
      <c r="BYH27" s="57"/>
      <c r="BYI27" s="57"/>
      <c r="BYJ27" s="57"/>
      <c r="BYK27" s="57"/>
      <c r="BYL27" s="57"/>
      <c r="BYM27" s="57"/>
      <c r="BYN27" s="57"/>
      <c r="BYO27" s="57"/>
      <c r="BYP27" s="57"/>
      <c r="BYQ27" s="57"/>
      <c r="BYR27" s="57"/>
      <c r="BYS27" s="57"/>
      <c r="BYT27" s="57"/>
      <c r="BYU27" s="57"/>
      <c r="BYV27" s="57"/>
      <c r="BYW27" s="57"/>
      <c r="BYX27" s="57"/>
      <c r="BYY27" s="57"/>
      <c r="BYZ27" s="57"/>
      <c r="BZA27" s="57"/>
      <c r="BZB27" s="57"/>
      <c r="BZC27" s="57"/>
      <c r="BZD27" s="57"/>
      <c r="BZE27" s="57"/>
      <c r="BZF27" s="57"/>
      <c r="BZG27" s="57"/>
      <c r="BZH27" s="57"/>
      <c r="BZI27" s="57"/>
      <c r="BZJ27" s="57"/>
      <c r="BZK27" s="57"/>
      <c r="BZL27" s="57"/>
      <c r="BZM27" s="57"/>
      <c r="BZN27" s="57"/>
      <c r="BZO27" s="57"/>
      <c r="BZP27" s="57"/>
      <c r="BZQ27" s="57"/>
      <c r="BZR27" s="57"/>
      <c r="BZS27" s="57"/>
      <c r="BZT27" s="57"/>
      <c r="BZU27" s="57"/>
      <c r="BZV27" s="57"/>
      <c r="BZW27" s="57"/>
      <c r="BZX27" s="57"/>
      <c r="BZY27" s="57"/>
      <c r="BZZ27" s="57"/>
      <c r="CAA27" s="57"/>
      <c r="CAB27" s="57"/>
      <c r="CAC27" s="57"/>
      <c r="CAD27" s="57"/>
      <c r="CAE27" s="57"/>
      <c r="CAF27" s="57"/>
      <c r="CAG27" s="57"/>
      <c r="CAH27" s="57"/>
      <c r="CAI27" s="57"/>
      <c r="CAJ27" s="57"/>
      <c r="CAK27" s="57"/>
      <c r="CAL27" s="57"/>
      <c r="CAM27" s="57"/>
      <c r="CAN27" s="57"/>
      <c r="CAO27" s="57"/>
      <c r="CAP27" s="57"/>
      <c r="CAQ27" s="57"/>
      <c r="CAR27" s="57"/>
      <c r="CAS27" s="57"/>
      <c r="CAT27" s="57"/>
      <c r="CAU27" s="57"/>
      <c r="CAV27" s="57"/>
      <c r="CAW27" s="57"/>
      <c r="CAX27" s="57"/>
      <c r="CAY27" s="57"/>
      <c r="CAZ27" s="57"/>
      <c r="CBA27" s="57"/>
      <c r="CBB27" s="57"/>
      <c r="CBC27" s="57"/>
      <c r="CBD27" s="57"/>
      <c r="CBE27" s="57"/>
      <c r="CBF27" s="57"/>
      <c r="CBG27" s="57"/>
      <c r="CBH27" s="57"/>
      <c r="CBI27" s="57"/>
      <c r="CBJ27" s="57"/>
      <c r="CBK27" s="57"/>
      <c r="CBL27" s="57"/>
      <c r="CBM27" s="57"/>
      <c r="CBN27" s="57"/>
      <c r="CBO27" s="57"/>
      <c r="CBP27" s="57"/>
      <c r="CBQ27" s="57"/>
      <c r="CBR27" s="57"/>
      <c r="CBS27" s="57"/>
      <c r="CBT27" s="57"/>
      <c r="CBU27" s="57"/>
      <c r="CBV27" s="57"/>
      <c r="CBW27" s="57"/>
      <c r="CBX27" s="57"/>
      <c r="CBY27" s="57"/>
      <c r="CBZ27" s="57"/>
      <c r="CCA27" s="57"/>
      <c r="CCB27" s="57"/>
      <c r="CCC27" s="57"/>
      <c r="CCD27" s="57"/>
      <c r="CCE27" s="57"/>
      <c r="CCF27" s="57"/>
      <c r="CCG27" s="57"/>
      <c r="CCH27" s="57"/>
      <c r="CCI27" s="57"/>
      <c r="CCJ27" s="57"/>
      <c r="CCK27" s="57"/>
      <c r="CCL27" s="57"/>
      <c r="CCM27" s="57"/>
      <c r="CCN27" s="57"/>
      <c r="CCO27" s="57"/>
      <c r="CCP27" s="57"/>
      <c r="CCQ27" s="57"/>
      <c r="CCR27" s="57"/>
      <c r="CCS27" s="57"/>
      <c r="CCT27" s="57"/>
      <c r="CCU27" s="57"/>
      <c r="CCV27" s="57"/>
      <c r="CCW27" s="57"/>
      <c r="CCX27" s="57"/>
      <c r="CCY27" s="57"/>
      <c r="CCZ27" s="57"/>
      <c r="CDA27" s="57"/>
      <c r="CDB27" s="57"/>
      <c r="CDC27" s="57"/>
      <c r="CDD27" s="57"/>
      <c r="CDE27" s="57"/>
      <c r="CDF27" s="57"/>
      <c r="CDG27" s="57"/>
      <c r="CDH27" s="57"/>
      <c r="CDI27" s="57"/>
      <c r="CDJ27" s="57"/>
      <c r="CDK27" s="57"/>
      <c r="CDL27" s="57"/>
      <c r="CDM27" s="57"/>
      <c r="CDN27" s="57"/>
      <c r="CDO27" s="57"/>
      <c r="CDP27" s="57"/>
      <c r="CDQ27" s="57"/>
      <c r="CDR27" s="57"/>
      <c r="CDS27" s="57"/>
      <c r="CDT27" s="57"/>
      <c r="CDU27" s="57"/>
      <c r="CDV27" s="57"/>
      <c r="CDW27" s="57"/>
      <c r="CDX27" s="57"/>
      <c r="CDY27" s="57"/>
      <c r="CDZ27" s="57"/>
      <c r="CEA27" s="57"/>
      <c r="CEB27" s="57"/>
      <c r="CEC27" s="57"/>
      <c r="CED27" s="57"/>
      <c r="CEE27" s="57"/>
      <c r="CEF27" s="57"/>
      <c r="CEG27" s="57"/>
      <c r="CEH27" s="57"/>
      <c r="CEI27" s="57"/>
      <c r="CEJ27" s="57"/>
      <c r="CEK27" s="57"/>
      <c r="CEL27" s="57"/>
      <c r="CEM27" s="57"/>
      <c r="CEN27" s="57"/>
      <c r="CEO27" s="57"/>
      <c r="CEP27" s="57"/>
      <c r="CEQ27" s="57"/>
      <c r="CER27" s="57"/>
      <c r="CES27" s="57"/>
      <c r="CET27" s="57"/>
      <c r="CEU27" s="57"/>
      <c r="CEV27" s="57"/>
      <c r="CEW27" s="57"/>
      <c r="CEX27" s="57"/>
      <c r="CEY27" s="57"/>
      <c r="CEZ27" s="57"/>
      <c r="CFA27" s="57"/>
      <c r="CFB27" s="57"/>
      <c r="CFC27" s="57"/>
      <c r="CFD27" s="57"/>
      <c r="CFE27" s="57"/>
      <c r="CFF27" s="57"/>
      <c r="CFG27" s="57"/>
      <c r="CFH27" s="57"/>
      <c r="CFI27" s="57"/>
      <c r="CFJ27" s="57"/>
      <c r="CFK27" s="57"/>
      <c r="CFL27" s="57"/>
      <c r="CFM27" s="57"/>
      <c r="CFN27" s="57"/>
      <c r="CFO27" s="57"/>
      <c r="CFP27" s="57"/>
      <c r="CFQ27" s="57"/>
      <c r="CFR27" s="57"/>
      <c r="CFS27" s="57"/>
      <c r="CFT27" s="57"/>
      <c r="CFU27" s="57"/>
      <c r="CFV27" s="57"/>
      <c r="CFW27" s="57"/>
      <c r="CFX27" s="57"/>
      <c r="CFY27" s="57"/>
      <c r="CFZ27" s="57"/>
      <c r="CGA27" s="57"/>
      <c r="CGB27" s="57"/>
      <c r="CGC27" s="57"/>
      <c r="CGD27" s="57"/>
      <c r="CGE27" s="57"/>
      <c r="CGF27" s="57"/>
      <c r="CGG27" s="57"/>
      <c r="CGH27" s="57"/>
      <c r="CGI27" s="57"/>
      <c r="CGJ27" s="57"/>
      <c r="CGK27" s="57"/>
      <c r="CGL27" s="57"/>
      <c r="CGM27" s="57"/>
      <c r="CGN27" s="57"/>
      <c r="CGO27" s="57"/>
      <c r="CGP27" s="57"/>
      <c r="CGQ27" s="57"/>
      <c r="CGR27" s="57"/>
      <c r="CGS27" s="57"/>
      <c r="CGT27" s="57"/>
      <c r="CGU27" s="57"/>
      <c r="CGV27" s="57"/>
      <c r="CGW27" s="57"/>
      <c r="CGX27" s="57"/>
      <c r="CGY27" s="57"/>
      <c r="CGZ27" s="57"/>
      <c r="CHA27" s="57"/>
      <c r="CHB27" s="57"/>
      <c r="CHC27" s="57"/>
      <c r="CHD27" s="57"/>
      <c r="CHE27" s="57"/>
      <c r="CHF27" s="57"/>
      <c r="CHG27" s="57"/>
      <c r="CHH27" s="57"/>
      <c r="CHI27" s="57"/>
      <c r="CHJ27" s="57"/>
      <c r="CHK27" s="57"/>
      <c r="CHL27" s="57"/>
      <c r="CHM27" s="57"/>
      <c r="CHN27" s="57"/>
      <c r="CHO27" s="57"/>
      <c r="CHP27" s="57"/>
      <c r="CHQ27" s="57"/>
      <c r="CHR27" s="57"/>
      <c r="CHS27" s="57"/>
      <c r="CHT27" s="57"/>
      <c r="CHU27" s="57"/>
      <c r="CHV27" s="57"/>
      <c r="CHW27" s="57"/>
      <c r="CHX27" s="57"/>
      <c r="CHY27" s="57"/>
      <c r="CHZ27" s="57"/>
      <c r="CIA27" s="57"/>
      <c r="CIB27" s="57"/>
      <c r="CIC27" s="57"/>
      <c r="CID27" s="57"/>
      <c r="CIE27" s="57"/>
      <c r="CIF27" s="57"/>
      <c r="CIG27" s="57"/>
      <c r="CIH27" s="57"/>
      <c r="CII27" s="57"/>
      <c r="CIJ27" s="57"/>
      <c r="CIK27" s="57"/>
      <c r="CIL27" s="57"/>
      <c r="CIM27" s="57"/>
      <c r="CIN27" s="57"/>
      <c r="CIO27" s="57"/>
      <c r="CIP27" s="57"/>
      <c r="CIQ27" s="57"/>
      <c r="CIR27" s="57"/>
      <c r="CIS27" s="57"/>
      <c r="CIT27" s="57"/>
      <c r="CIU27" s="57"/>
      <c r="CIV27" s="57"/>
      <c r="CIW27" s="57"/>
      <c r="CIX27" s="57"/>
      <c r="CIY27" s="57"/>
      <c r="CIZ27" s="57"/>
      <c r="CJA27" s="57"/>
      <c r="CJB27" s="57"/>
      <c r="CJC27" s="57"/>
      <c r="CJD27" s="57"/>
      <c r="CJE27" s="57"/>
      <c r="CJF27" s="57"/>
      <c r="CJG27" s="57"/>
      <c r="CJH27" s="57"/>
      <c r="CJI27" s="57"/>
      <c r="CJJ27" s="57"/>
      <c r="CJK27" s="57"/>
      <c r="CJL27" s="57"/>
      <c r="CJM27" s="57"/>
      <c r="CJN27" s="57"/>
      <c r="CJO27" s="57"/>
      <c r="CJP27" s="57"/>
      <c r="CJQ27" s="57"/>
      <c r="CJR27" s="57"/>
      <c r="CJS27" s="57"/>
      <c r="CJT27" s="57"/>
      <c r="CJU27" s="57"/>
      <c r="CJV27" s="57"/>
      <c r="CJW27" s="57"/>
      <c r="CJX27" s="57"/>
      <c r="CJY27" s="57"/>
      <c r="CJZ27" s="57"/>
      <c r="CKA27" s="57"/>
      <c r="CKB27" s="57"/>
      <c r="CKC27" s="57"/>
      <c r="CKD27" s="57"/>
      <c r="CKE27" s="57"/>
      <c r="CKF27" s="57"/>
      <c r="CKG27" s="57"/>
      <c r="CKH27" s="57"/>
      <c r="CKI27" s="57"/>
      <c r="CKJ27" s="57"/>
      <c r="CKK27" s="57"/>
      <c r="CKL27" s="57"/>
      <c r="CKM27" s="57"/>
      <c r="CKN27" s="57"/>
      <c r="CKO27" s="57"/>
      <c r="CKP27" s="57"/>
      <c r="CKQ27" s="57"/>
      <c r="CKR27" s="57"/>
      <c r="CKS27" s="57"/>
      <c r="CKT27" s="57"/>
      <c r="CKU27" s="57"/>
      <c r="CKV27" s="57"/>
      <c r="CKW27" s="57"/>
      <c r="CKX27" s="57"/>
      <c r="CKY27" s="57"/>
      <c r="CKZ27" s="57"/>
      <c r="CLA27" s="57"/>
      <c r="CLB27" s="57"/>
      <c r="CLC27" s="57"/>
      <c r="CLD27" s="57"/>
      <c r="CLE27" s="57"/>
      <c r="CLF27" s="57"/>
      <c r="CLG27" s="57"/>
      <c r="CLH27" s="57"/>
      <c r="CLI27" s="57"/>
      <c r="CLJ27" s="57"/>
      <c r="CLK27" s="57"/>
      <c r="CLL27" s="57"/>
      <c r="CLM27" s="57"/>
      <c r="CLN27" s="57"/>
      <c r="CLO27" s="57"/>
      <c r="CLP27" s="57"/>
      <c r="CLQ27" s="57"/>
      <c r="CLR27" s="57"/>
      <c r="CLS27" s="57"/>
      <c r="CLT27" s="57"/>
      <c r="CLU27" s="57"/>
      <c r="CLV27" s="57"/>
      <c r="CLW27" s="57"/>
      <c r="CLX27" s="57"/>
      <c r="CLY27" s="57"/>
      <c r="CLZ27" s="57"/>
      <c r="CMA27" s="57"/>
      <c r="CMB27" s="57"/>
      <c r="CMC27" s="57"/>
      <c r="CMD27" s="57"/>
      <c r="CME27" s="57"/>
      <c r="CMF27" s="57"/>
      <c r="CMG27" s="57"/>
      <c r="CMH27" s="57"/>
      <c r="CMI27" s="57"/>
      <c r="CMJ27" s="57"/>
      <c r="CMK27" s="57"/>
      <c r="CML27" s="57"/>
      <c r="CMM27" s="57"/>
      <c r="CMN27" s="57"/>
      <c r="CMO27" s="57"/>
      <c r="CMP27" s="57"/>
      <c r="CMQ27" s="57"/>
      <c r="CMR27" s="57"/>
      <c r="CMS27" s="57"/>
      <c r="CMT27" s="57"/>
      <c r="CMU27" s="57"/>
      <c r="CMV27" s="57"/>
      <c r="CMW27" s="57"/>
      <c r="CMX27" s="57"/>
      <c r="CMY27" s="57"/>
      <c r="CMZ27" s="57"/>
      <c r="CNA27" s="57"/>
      <c r="CNB27" s="57"/>
      <c r="CNC27" s="57"/>
      <c r="CND27" s="57"/>
      <c r="CNE27" s="57"/>
      <c r="CNF27" s="57"/>
      <c r="CNG27" s="57"/>
      <c r="CNH27" s="57"/>
      <c r="CNI27" s="57"/>
      <c r="CNJ27" s="57"/>
      <c r="CNK27" s="57"/>
      <c r="CNL27" s="57"/>
      <c r="CNM27" s="57"/>
      <c r="CNN27" s="57"/>
      <c r="CNO27" s="57"/>
      <c r="CNP27" s="57"/>
      <c r="CNQ27" s="57"/>
      <c r="CNR27" s="57"/>
      <c r="CNS27" s="57"/>
      <c r="CNT27" s="57"/>
      <c r="CNU27" s="57"/>
      <c r="CNV27" s="57"/>
      <c r="CNW27" s="57"/>
      <c r="CNX27" s="57"/>
      <c r="CNY27" s="57"/>
      <c r="CNZ27" s="57"/>
      <c r="COA27" s="57"/>
      <c r="COB27" s="57"/>
      <c r="COC27" s="57"/>
      <c r="COD27" s="57"/>
      <c r="COE27" s="57"/>
      <c r="COF27" s="57"/>
      <c r="COG27" s="57"/>
      <c r="COH27" s="57"/>
      <c r="COI27" s="57"/>
      <c r="COJ27" s="57"/>
      <c r="COK27" s="57"/>
      <c r="COL27" s="57"/>
      <c r="COM27" s="57"/>
      <c r="CON27" s="57"/>
      <c r="COO27" s="57"/>
      <c r="COP27" s="57"/>
      <c r="COQ27" s="57"/>
      <c r="COR27" s="57"/>
      <c r="COS27" s="57"/>
      <c r="COT27" s="57"/>
      <c r="COU27" s="57"/>
      <c r="COV27" s="57"/>
      <c r="COW27" s="57"/>
      <c r="COX27" s="57"/>
      <c r="COY27" s="57"/>
      <c r="COZ27" s="57"/>
      <c r="CPA27" s="57"/>
      <c r="CPB27" s="57"/>
      <c r="CPC27" s="57"/>
      <c r="CPD27" s="57"/>
      <c r="CPE27" s="57"/>
      <c r="CPF27" s="57"/>
      <c r="CPG27" s="57"/>
      <c r="CPH27" s="57"/>
      <c r="CPI27" s="57"/>
      <c r="CPJ27" s="57"/>
      <c r="CPK27" s="57"/>
      <c r="CPL27" s="57"/>
      <c r="CPM27" s="57"/>
      <c r="CPN27" s="57"/>
      <c r="CPO27" s="57"/>
      <c r="CPP27" s="57"/>
      <c r="CPQ27" s="57"/>
      <c r="CPR27" s="57"/>
      <c r="CPS27" s="57"/>
      <c r="CPT27" s="57"/>
      <c r="CPU27" s="57"/>
      <c r="CPV27" s="57"/>
      <c r="CPW27" s="57"/>
      <c r="CPX27" s="57"/>
      <c r="CPY27" s="57"/>
      <c r="CPZ27" s="57"/>
      <c r="CQA27" s="57"/>
      <c r="CQB27" s="57"/>
      <c r="CQC27" s="57"/>
      <c r="CQD27" s="57"/>
      <c r="CQE27" s="57"/>
      <c r="CQF27" s="57"/>
      <c r="CQG27" s="57"/>
      <c r="CQH27" s="57"/>
      <c r="CQI27" s="57"/>
      <c r="CQJ27" s="57"/>
      <c r="CQK27" s="57"/>
      <c r="CQL27" s="57"/>
      <c r="CQM27" s="57"/>
      <c r="CQN27" s="57"/>
      <c r="CQO27" s="57"/>
      <c r="CQP27" s="57"/>
      <c r="CQQ27" s="57"/>
      <c r="CQR27" s="57"/>
      <c r="CQS27" s="57"/>
      <c r="CQT27" s="57"/>
      <c r="CQU27" s="57"/>
      <c r="CQV27" s="57"/>
      <c r="CQW27" s="57"/>
      <c r="CQX27" s="57"/>
      <c r="CQY27" s="57"/>
      <c r="CQZ27" s="57"/>
      <c r="CRA27" s="57"/>
      <c r="CRB27" s="57"/>
      <c r="CRC27" s="57"/>
      <c r="CRD27" s="57"/>
      <c r="CRE27" s="57"/>
      <c r="CRF27" s="57"/>
      <c r="CRG27" s="57"/>
      <c r="CRH27" s="57"/>
      <c r="CRI27" s="57"/>
      <c r="CRJ27" s="57"/>
      <c r="CRK27" s="57"/>
      <c r="CRL27" s="57"/>
      <c r="CRM27" s="57"/>
      <c r="CRN27" s="57"/>
      <c r="CRO27" s="57"/>
      <c r="CRP27" s="57"/>
      <c r="CRQ27" s="57"/>
      <c r="CRR27" s="57"/>
      <c r="CRS27" s="57"/>
      <c r="CRT27" s="57"/>
      <c r="CRU27" s="57"/>
      <c r="CRV27" s="57"/>
      <c r="CRW27" s="57"/>
      <c r="CRX27" s="57"/>
      <c r="CRY27" s="57"/>
      <c r="CRZ27" s="57"/>
      <c r="CSA27" s="57"/>
      <c r="CSB27" s="57"/>
      <c r="CSC27" s="57"/>
      <c r="CSD27" s="57"/>
      <c r="CSE27" s="57"/>
      <c r="CSF27" s="57"/>
      <c r="CSG27" s="57"/>
      <c r="CSH27" s="57"/>
      <c r="CSI27" s="57"/>
      <c r="CSJ27" s="57"/>
      <c r="CSK27" s="57"/>
      <c r="CSL27" s="57"/>
      <c r="CSM27" s="57"/>
      <c r="CSN27" s="57"/>
      <c r="CSO27" s="57"/>
      <c r="CSP27" s="57"/>
      <c r="CSQ27" s="57"/>
      <c r="CSR27" s="57"/>
      <c r="CSS27" s="57"/>
      <c r="CST27" s="57"/>
      <c r="CSU27" s="57"/>
      <c r="CSV27" s="57"/>
      <c r="CSW27" s="57"/>
      <c r="CSX27" s="57"/>
      <c r="CSY27" s="57"/>
      <c r="CSZ27" s="57"/>
      <c r="CTA27" s="57"/>
      <c r="CTB27" s="57"/>
      <c r="CTC27" s="57"/>
      <c r="CTD27" s="57"/>
      <c r="CTE27" s="57"/>
      <c r="CTF27" s="57"/>
      <c r="CTG27" s="57"/>
      <c r="CTH27" s="57"/>
      <c r="CTI27" s="57"/>
      <c r="CTJ27" s="57"/>
      <c r="CTK27" s="57"/>
      <c r="CTL27" s="57"/>
      <c r="CTM27" s="57"/>
      <c r="CTN27" s="57"/>
      <c r="CTO27" s="57"/>
      <c r="CTP27" s="57"/>
      <c r="CTQ27" s="57"/>
      <c r="CTR27" s="57"/>
      <c r="CTS27" s="57"/>
      <c r="CTT27" s="57"/>
      <c r="CTU27" s="57"/>
      <c r="CTV27" s="57"/>
      <c r="CTW27" s="57"/>
      <c r="CTX27" s="57"/>
      <c r="CTY27" s="57"/>
      <c r="CTZ27" s="57"/>
      <c r="CUA27" s="57"/>
      <c r="CUB27" s="57"/>
      <c r="CUC27" s="57"/>
      <c r="CUD27" s="57"/>
      <c r="CUE27" s="57"/>
      <c r="CUF27" s="57"/>
      <c r="CUG27" s="57"/>
      <c r="CUH27" s="57"/>
      <c r="CUI27" s="57"/>
      <c r="CUJ27" s="57"/>
      <c r="CUK27" s="57"/>
      <c r="CUL27" s="57"/>
      <c r="CUM27" s="57"/>
      <c r="CUN27" s="57"/>
      <c r="CUO27" s="57"/>
      <c r="CUP27" s="57"/>
      <c r="CUQ27" s="57"/>
      <c r="CUR27" s="57"/>
      <c r="CUS27" s="57"/>
      <c r="CUT27" s="57"/>
      <c r="CUU27" s="57"/>
      <c r="CUV27" s="57"/>
      <c r="CUW27" s="57"/>
      <c r="CUX27" s="57"/>
      <c r="CUY27" s="57"/>
      <c r="CUZ27" s="57"/>
      <c r="CVA27" s="57"/>
      <c r="CVB27" s="57"/>
      <c r="CVC27" s="57"/>
      <c r="CVD27" s="57"/>
      <c r="CVE27" s="57"/>
      <c r="CVF27" s="57"/>
      <c r="CVG27" s="57"/>
      <c r="CVH27" s="57"/>
      <c r="CVI27" s="57"/>
      <c r="CVJ27" s="57"/>
      <c r="CVK27" s="57"/>
      <c r="CVL27" s="57"/>
      <c r="CVM27" s="57"/>
      <c r="CVN27" s="57"/>
      <c r="CVO27" s="57"/>
      <c r="CVP27" s="57"/>
      <c r="CVQ27" s="57"/>
      <c r="CVR27" s="57"/>
      <c r="CVS27" s="57"/>
      <c r="CVT27" s="57"/>
      <c r="CVU27" s="57"/>
      <c r="CVV27" s="57"/>
      <c r="CVW27" s="57"/>
      <c r="CVX27" s="57"/>
      <c r="CVY27" s="57"/>
      <c r="CVZ27" s="57"/>
      <c r="CWA27" s="57"/>
      <c r="CWB27" s="57"/>
      <c r="CWC27" s="57"/>
      <c r="CWD27" s="57"/>
      <c r="CWE27" s="57"/>
      <c r="CWF27" s="57"/>
      <c r="CWG27" s="57"/>
      <c r="CWH27" s="57"/>
      <c r="CWI27" s="57"/>
      <c r="CWJ27" s="57"/>
      <c r="CWK27" s="57"/>
      <c r="CWL27" s="57"/>
      <c r="CWM27" s="57"/>
      <c r="CWN27" s="57"/>
      <c r="CWO27" s="57"/>
      <c r="CWP27" s="57"/>
      <c r="CWQ27" s="57"/>
      <c r="CWR27" s="57"/>
      <c r="CWS27" s="57"/>
      <c r="CWT27" s="57"/>
      <c r="CWU27" s="57"/>
      <c r="CWV27" s="57"/>
      <c r="CWW27" s="57"/>
      <c r="CWX27" s="57"/>
      <c r="CWY27" s="57"/>
      <c r="CWZ27" s="57"/>
      <c r="CXA27" s="57"/>
      <c r="CXB27" s="57"/>
      <c r="CXC27" s="57"/>
      <c r="CXD27" s="57"/>
      <c r="CXE27" s="57"/>
      <c r="CXF27" s="57"/>
      <c r="CXG27" s="57"/>
      <c r="CXH27" s="57"/>
      <c r="CXI27" s="57"/>
      <c r="CXJ27" s="57"/>
      <c r="CXK27" s="57"/>
      <c r="CXL27" s="57"/>
      <c r="CXM27" s="57"/>
      <c r="CXN27" s="57"/>
      <c r="CXO27" s="57"/>
      <c r="CXP27" s="57"/>
      <c r="CXQ27" s="57"/>
      <c r="CXR27" s="57"/>
      <c r="CXS27" s="57"/>
      <c r="CXT27" s="57"/>
      <c r="CXU27" s="57"/>
      <c r="CXV27" s="57"/>
      <c r="CXW27" s="57"/>
      <c r="CXX27" s="57"/>
      <c r="CXY27" s="57"/>
      <c r="CXZ27" s="57"/>
      <c r="CYA27" s="57"/>
      <c r="CYB27" s="57"/>
      <c r="CYC27" s="57"/>
      <c r="CYD27" s="57"/>
      <c r="CYE27" s="57"/>
      <c r="CYF27" s="57"/>
      <c r="CYG27" s="57"/>
      <c r="CYH27" s="57"/>
      <c r="CYI27" s="57"/>
      <c r="CYJ27" s="57"/>
      <c r="CYK27" s="57"/>
      <c r="CYL27" s="57"/>
      <c r="CYM27" s="57"/>
      <c r="CYN27" s="57"/>
      <c r="CYO27" s="57"/>
      <c r="CYP27" s="57"/>
      <c r="CYQ27" s="57"/>
      <c r="CYR27" s="57"/>
      <c r="CYS27" s="57"/>
      <c r="CYT27" s="57"/>
      <c r="CYU27" s="57"/>
      <c r="CYV27" s="57"/>
      <c r="CYW27" s="57"/>
      <c r="CYX27" s="57"/>
      <c r="CYY27" s="57"/>
      <c r="CYZ27" s="57"/>
      <c r="CZA27" s="57"/>
      <c r="CZB27" s="57"/>
      <c r="CZC27" s="57"/>
      <c r="CZD27" s="57"/>
      <c r="CZE27" s="57"/>
      <c r="CZF27" s="57"/>
      <c r="CZG27" s="57"/>
      <c r="CZH27" s="57"/>
      <c r="CZI27" s="57"/>
      <c r="CZJ27" s="57"/>
      <c r="CZK27" s="57"/>
      <c r="CZL27" s="57"/>
      <c r="CZM27" s="57"/>
      <c r="CZN27" s="57"/>
      <c r="CZO27" s="57"/>
      <c r="CZP27" s="57"/>
      <c r="CZQ27" s="57"/>
      <c r="CZR27" s="57"/>
      <c r="CZS27" s="57"/>
      <c r="CZT27" s="57"/>
      <c r="CZU27" s="57"/>
      <c r="CZV27" s="57"/>
      <c r="CZW27" s="57"/>
      <c r="CZX27" s="57"/>
      <c r="CZY27" s="57"/>
      <c r="CZZ27" s="57"/>
      <c r="DAA27" s="57"/>
      <c r="DAB27" s="57"/>
      <c r="DAC27" s="57"/>
      <c r="DAD27" s="57"/>
      <c r="DAE27" s="57"/>
      <c r="DAF27" s="57"/>
      <c r="DAG27" s="57"/>
      <c r="DAH27" s="57"/>
      <c r="DAI27" s="57"/>
      <c r="DAJ27" s="57"/>
      <c r="DAK27" s="57"/>
      <c r="DAL27" s="57"/>
      <c r="DAM27" s="57"/>
      <c r="DAN27" s="57"/>
      <c r="DAO27" s="57"/>
      <c r="DAP27" s="57"/>
      <c r="DAQ27" s="57"/>
      <c r="DAR27" s="57"/>
      <c r="DAS27" s="57"/>
      <c r="DAT27" s="57"/>
      <c r="DAU27" s="57"/>
      <c r="DAV27" s="57"/>
      <c r="DAW27" s="57"/>
      <c r="DAX27" s="57"/>
      <c r="DAY27" s="57"/>
      <c r="DAZ27" s="57"/>
      <c r="DBA27" s="57"/>
      <c r="DBB27" s="57"/>
      <c r="DBC27" s="57"/>
      <c r="DBD27" s="57"/>
      <c r="DBE27" s="57"/>
      <c r="DBF27" s="57"/>
      <c r="DBG27" s="57"/>
      <c r="DBH27" s="57"/>
      <c r="DBI27" s="57"/>
      <c r="DBJ27" s="57"/>
      <c r="DBK27" s="57"/>
      <c r="DBL27" s="57"/>
      <c r="DBM27" s="57"/>
      <c r="DBN27" s="57"/>
      <c r="DBO27" s="57"/>
      <c r="DBP27" s="57"/>
      <c r="DBQ27" s="57"/>
      <c r="DBR27" s="57"/>
      <c r="DBS27" s="57"/>
      <c r="DBT27" s="57"/>
      <c r="DBU27" s="57"/>
      <c r="DBV27" s="57"/>
      <c r="DBW27" s="57"/>
      <c r="DBX27" s="57"/>
      <c r="DBY27" s="57"/>
      <c r="DBZ27" s="57"/>
      <c r="DCA27" s="57"/>
      <c r="DCB27" s="57"/>
      <c r="DCC27" s="57"/>
      <c r="DCD27" s="57"/>
      <c r="DCE27" s="57"/>
      <c r="DCF27" s="57"/>
      <c r="DCG27" s="57"/>
      <c r="DCH27" s="57"/>
      <c r="DCI27" s="57"/>
      <c r="DCJ27" s="57"/>
      <c r="DCK27" s="57"/>
      <c r="DCL27" s="57"/>
      <c r="DCM27" s="57"/>
      <c r="DCN27" s="57"/>
      <c r="DCO27" s="57"/>
      <c r="DCP27" s="57"/>
      <c r="DCQ27" s="57"/>
      <c r="DCR27" s="57"/>
      <c r="DCS27" s="57"/>
      <c r="DCT27" s="57"/>
      <c r="DCU27" s="57"/>
      <c r="DCV27" s="57"/>
      <c r="DCW27" s="57"/>
      <c r="DCX27" s="57"/>
      <c r="DCY27" s="57"/>
      <c r="DCZ27" s="57"/>
      <c r="DDA27" s="57"/>
      <c r="DDB27" s="57"/>
      <c r="DDC27" s="57"/>
      <c r="DDD27" s="57"/>
      <c r="DDE27" s="57"/>
      <c r="DDF27" s="57"/>
      <c r="DDG27" s="57"/>
      <c r="DDH27" s="57"/>
      <c r="DDI27" s="57"/>
      <c r="DDJ27" s="57"/>
      <c r="DDK27" s="57"/>
      <c r="DDL27" s="57"/>
      <c r="DDM27" s="57"/>
      <c r="DDN27" s="57"/>
      <c r="DDO27" s="57"/>
      <c r="DDP27" s="57"/>
      <c r="DDQ27" s="57"/>
      <c r="DDR27" s="57"/>
      <c r="DDS27" s="57"/>
      <c r="DDT27" s="57"/>
      <c r="DDU27" s="57"/>
      <c r="DDV27" s="57"/>
      <c r="DDW27" s="57"/>
      <c r="DDX27" s="57"/>
      <c r="DDY27" s="57"/>
      <c r="DDZ27" s="57"/>
      <c r="DEA27" s="57"/>
      <c r="DEB27" s="57"/>
      <c r="DEC27" s="57"/>
      <c r="DED27" s="57"/>
      <c r="DEE27" s="57"/>
      <c r="DEF27" s="57"/>
      <c r="DEG27" s="57"/>
      <c r="DEH27" s="57"/>
      <c r="DEI27" s="57"/>
      <c r="DEJ27" s="57"/>
      <c r="DEK27" s="57"/>
      <c r="DEL27" s="57"/>
      <c r="DEM27" s="57"/>
      <c r="DEN27" s="57"/>
      <c r="DEO27" s="57"/>
      <c r="DEP27" s="57"/>
      <c r="DEQ27" s="57"/>
      <c r="DER27" s="57"/>
      <c r="DES27" s="57"/>
      <c r="DET27" s="57"/>
      <c r="DEU27" s="57"/>
      <c r="DEV27" s="57"/>
      <c r="DEW27" s="57"/>
      <c r="DEX27" s="57"/>
      <c r="DEY27" s="57"/>
      <c r="DEZ27" s="57"/>
      <c r="DFA27" s="57"/>
      <c r="DFB27" s="57"/>
      <c r="DFC27" s="57"/>
      <c r="DFD27" s="57"/>
      <c r="DFE27" s="57"/>
      <c r="DFF27" s="57"/>
      <c r="DFG27" s="57"/>
      <c r="DFH27" s="57"/>
      <c r="DFI27" s="57"/>
      <c r="DFJ27" s="57"/>
      <c r="DFK27" s="57"/>
      <c r="DFL27" s="57"/>
      <c r="DFM27" s="57"/>
      <c r="DFN27" s="57"/>
      <c r="DFO27" s="57"/>
      <c r="DFP27" s="57"/>
      <c r="DFQ27" s="57"/>
      <c r="DFR27" s="57"/>
      <c r="DFS27" s="57"/>
      <c r="DFT27" s="57"/>
      <c r="DFU27" s="57"/>
      <c r="DFV27" s="57"/>
      <c r="DFW27" s="57"/>
      <c r="DFX27" s="57"/>
      <c r="DFY27" s="57"/>
      <c r="DFZ27" s="57"/>
      <c r="DGA27" s="57"/>
      <c r="DGB27" s="57"/>
      <c r="DGC27" s="57"/>
      <c r="DGD27" s="57"/>
      <c r="DGE27" s="57"/>
      <c r="DGF27" s="57"/>
      <c r="DGG27" s="57"/>
      <c r="DGH27" s="57"/>
      <c r="DGI27" s="57"/>
      <c r="DGJ27" s="57"/>
      <c r="DGK27" s="57"/>
      <c r="DGL27" s="57"/>
      <c r="DGM27" s="57"/>
      <c r="DGN27" s="57"/>
      <c r="DGO27" s="57"/>
      <c r="DGP27" s="57"/>
      <c r="DGQ27" s="57"/>
      <c r="DGR27" s="57"/>
      <c r="DGS27" s="57"/>
      <c r="DGT27" s="57"/>
      <c r="DGU27" s="57"/>
      <c r="DGV27" s="57"/>
      <c r="DGW27" s="57"/>
      <c r="DGX27" s="57"/>
      <c r="DGY27" s="57"/>
      <c r="DGZ27" s="57"/>
      <c r="DHA27" s="57"/>
      <c r="DHB27" s="57"/>
      <c r="DHC27" s="57"/>
      <c r="DHD27" s="57"/>
      <c r="DHE27" s="57"/>
      <c r="DHF27" s="57"/>
      <c r="DHG27" s="57"/>
      <c r="DHH27" s="57"/>
      <c r="DHI27" s="57"/>
      <c r="DHJ27" s="57"/>
      <c r="DHK27" s="57"/>
      <c r="DHL27" s="57"/>
      <c r="DHM27" s="57"/>
      <c r="DHN27" s="57"/>
      <c r="DHO27" s="57"/>
      <c r="DHP27" s="57"/>
      <c r="DHQ27" s="57"/>
      <c r="DHR27" s="57"/>
      <c r="DHS27" s="57"/>
      <c r="DHT27" s="57"/>
      <c r="DHU27" s="57"/>
      <c r="DHV27" s="57"/>
      <c r="DHW27" s="57"/>
      <c r="DHX27" s="57"/>
      <c r="DHY27" s="57"/>
      <c r="DHZ27" s="57"/>
      <c r="DIA27" s="57"/>
      <c r="DIB27" s="57"/>
      <c r="DIC27" s="57"/>
      <c r="DID27" s="57"/>
      <c r="DIE27" s="57"/>
      <c r="DIF27" s="57"/>
      <c r="DIG27" s="57"/>
      <c r="DIH27" s="57"/>
      <c r="DII27" s="57"/>
      <c r="DIJ27" s="57"/>
      <c r="DIK27" s="57"/>
      <c r="DIL27" s="57"/>
      <c r="DIM27" s="57"/>
      <c r="DIN27" s="57"/>
      <c r="DIO27" s="57"/>
      <c r="DIP27" s="57"/>
      <c r="DIQ27" s="57"/>
      <c r="DIR27" s="57"/>
      <c r="DIS27" s="57"/>
      <c r="DIT27" s="57"/>
      <c r="DIU27" s="57"/>
      <c r="DIV27" s="57"/>
      <c r="DIW27" s="57"/>
      <c r="DIX27" s="57"/>
      <c r="DIY27" s="57"/>
      <c r="DIZ27" s="57"/>
      <c r="DJA27" s="57"/>
      <c r="DJB27" s="57"/>
      <c r="DJC27" s="57"/>
      <c r="DJD27" s="57"/>
      <c r="DJE27" s="57"/>
      <c r="DJF27" s="57"/>
      <c r="DJG27" s="57"/>
      <c r="DJH27" s="57"/>
      <c r="DJI27" s="57"/>
      <c r="DJJ27" s="57"/>
      <c r="DJK27" s="57"/>
      <c r="DJL27" s="57"/>
      <c r="DJM27" s="57"/>
      <c r="DJN27" s="57"/>
      <c r="DJO27" s="57"/>
      <c r="DJP27" s="57"/>
      <c r="DJQ27" s="57"/>
      <c r="DJR27" s="57"/>
      <c r="DJS27" s="57"/>
      <c r="DJT27" s="57"/>
      <c r="DJU27" s="57"/>
      <c r="DJV27" s="57"/>
      <c r="DJW27" s="57"/>
      <c r="DJX27" s="57"/>
      <c r="DJY27" s="57"/>
      <c r="DJZ27" s="57"/>
      <c r="DKA27" s="57"/>
      <c r="DKB27" s="57"/>
      <c r="DKC27" s="57"/>
      <c r="DKD27" s="57"/>
      <c r="DKE27" s="57"/>
      <c r="DKF27" s="57"/>
      <c r="DKG27" s="57"/>
      <c r="DKH27" s="57"/>
      <c r="DKI27" s="57"/>
      <c r="DKJ27" s="57"/>
      <c r="DKK27" s="57"/>
      <c r="DKL27" s="57"/>
      <c r="DKM27" s="57"/>
      <c r="DKN27" s="57"/>
      <c r="DKO27" s="57"/>
      <c r="DKP27" s="57"/>
      <c r="DKQ27" s="57"/>
      <c r="DKR27" s="57"/>
      <c r="DKS27" s="57"/>
      <c r="DKT27" s="57"/>
      <c r="DKU27" s="57"/>
      <c r="DKV27" s="57"/>
      <c r="DKW27" s="57"/>
      <c r="DKX27" s="57"/>
      <c r="DKY27" s="57"/>
      <c r="DKZ27" s="57"/>
      <c r="DLA27" s="57"/>
      <c r="DLB27" s="57"/>
      <c r="DLC27" s="57"/>
      <c r="DLD27" s="57"/>
      <c r="DLE27" s="57"/>
      <c r="DLF27" s="57"/>
      <c r="DLG27" s="57"/>
      <c r="DLH27" s="57"/>
      <c r="DLI27" s="57"/>
      <c r="DLJ27" s="57"/>
      <c r="DLK27" s="57"/>
      <c r="DLL27" s="57"/>
      <c r="DLM27" s="57"/>
      <c r="DLN27" s="57"/>
      <c r="DLO27" s="57"/>
      <c r="DLP27" s="57"/>
      <c r="DLQ27" s="57"/>
      <c r="DLR27" s="57"/>
      <c r="DLS27" s="57"/>
      <c r="DLT27" s="57"/>
      <c r="DLU27" s="57"/>
      <c r="DLV27" s="57"/>
      <c r="DLW27" s="57"/>
      <c r="DLX27" s="57"/>
      <c r="DLY27" s="57"/>
      <c r="DLZ27" s="57"/>
      <c r="DMA27" s="57"/>
      <c r="DMB27" s="57"/>
      <c r="DMC27" s="57"/>
      <c r="DMD27" s="57"/>
      <c r="DME27" s="57"/>
      <c r="DMF27" s="57"/>
      <c r="DMG27" s="57"/>
      <c r="DMH27" s="57"/>
      <c r="DMI27" s="57"/>
      <c r="DMJ27" s="57"/>
      <c r="DMK27" s="57"/>
      <c r="DML27" s="57"/>
      <c r="DMM27" s="57"/>
      <c r="DMN27" s="57"/>
      <c r="DMO27" s="57"/>
      <c r="DMP27" s="57"/>
      <c r="DMQ27" s="57"/>
      <c r="DMR27" s="57"/>
      <c r="DMS27" s="57"/>
      <c r="DMT27" s="57"/>
      <c r="DMU27" s="57"/>
      <c r="DMV27" s="57"/>
      <c r="DMW27" s="57"/>
      <c r="DMX27" s="57"/>
      <c r="DMY27" s="57"/>
      <c r="DMZ27" s="57"/>
      <c r="DNA27" s="57"/>
      <c r="DNB27" s="57"/>
      <c r="DNC27" s="57"/>
      <c r="DND27" s="57"/>
      <c r="DNE27" s="57"/>
      <c r="DNF27" s="57"/>
      <c r="DNG27" s="57"/>
      <c r="DNH27" s="57"/>
      <c r="DNI27" s="57"/>
      <c r="DNJ27" s="57"/>
      <c r="DNK27" s="57"/>
      <c r="DNL27" s="57"/>
      <c r="DNM27" s="57"/>
      <c r="DNN27" s="57"/>
      <c r="DNO27" s="57"/>
      <c r="DNP27" s="57"/>
      <c r="DNQ27" s="57"/>
      <c r="DNR27" s="57"/>
      <c r="DNS27" s="57"/>
      <c r="DNT27" s="57"/>
      <c r="DNU27" s="57"/>
      <c r="DNV27" s="57"/>
      <c r="DNW27" s="57"/>
      <c r="DNX27" s="57"/>
      <c r="DNY27" s="57"/>
      <c r="DNZ27" s="57"/>
      <c r="DOA27" s="57"/>
      <c r="DOB27" s="57"/>
      <c r="DOC27" s="57"/>
      <c r="DOD27" s="57"/>
      <c r="DOE27" s="57"/>
      <c r="DOF27" s="57"/>
      <c r="DOG27" s="57"/>
      <c r="DOH27" s="57"/>
      <c r="DOI27" s="57"/>
      <c r="DOJ27" s="57"/>
      <c r="DOK27" s="57"/>
      <c r="DOL27" s="57"/>
      <c r="DOM27" s="57"/>
      <c r="DON27" s="57"/>
      <c r="DOO27" s="57"/>
      <c r="DOP27" s="57"/>
      <c r="DOQ27" s="57"/>
      <c r="DOR27" s="57"/>
      <c r="DOS27" s="57"/>
      <c r="DOT27" s="57"/>
      <c r="DOU27" s="57"/>
      <c r="DOV27" s="57"/>
      <c r="DOW27" s="57"/>
      <c r="DOX27" s="57"/>
      <c r="DOY27" s="57"/>
      <c r="DOZ27" s="57"/>
      <c r="DPA27" s="57"/>
      <c r="DPB27" s="57"/>
      <c r="DPC27" s="57"/>
      <c r="DPD27" s="57"/>
      <c r="DPE27" s="57"/>
      <c r="DPF27" s="57"/>
      <c r="DPG27" s="57"/>
      <c r="DPH27" s="57"/>
      <c r="DPI27" s="57"/>
      <c r="DPJ27" s="57"/>
      <c r="DPK27" s="57"/>
      <c r="DPL27" s="57"/>
      <c r="DPM27" s="57"/>
      <c r="DPN27" s="57"/>
      <c r="DPO27" s="57"/>
      <c r="DPP27" s="57"/>
      <c r="DPQ27" s="57"/>
      <c r="DPR27" s="57"/>
      <c r="DPS27" s="57"/>
      <c r="DPT27" s="57"/>
      <c r="DPU27" s="57"/>
      <c r="DPV27" s="57"/>
      <c r="DPW27" s="57"/>
      <c r="DPX27" s="57"/>
      <c r="DPY27" s="57"/>
      <c r="DPZ27" s="57"/>
      <c r="DQA27" s="57"/>
      <c r="DQB27" s="57"/>
      <c r="DQC27" s="57"/>
      <c r="DQD27" s="57"/>
      <c r="DQE27" s="57"/>
      <c r="DQF27" s="57"/>
      <c r="DQG27" s="57"/>
      <c r="DQH27" s="57"/>
      <c r="DQI27" s="57"/>
      <c r="DQJ27" s="57"/>
      <c r="DQK27" s="57"/>
      <c r="DQL27" s="57"/>
      <c r="DQM27" s="57"/>
      <c r="DQN27" s="57"/>
      <c r="DQO27" s="57"/>
      <c r="DQP27" s="57"/>
      <c r="DQQ27" s="57"/>
      <c r="DQR27" s="57"/>
      <c r="DQS27" s="57"/>
      <c r="DQT27" s="57"/>
      <c r="DQU27" s="57"/>
      <c r="DQV27" s="57"/>
      <c r="DQW27" s="57"/>
      <c r="DQX27" s="57"/>
      <c r="DQY27" s="57"/>
      <c r="DQZ27" s="57"/>
      <c r="DRA27" s="57"/>
      <c r="DRB27" s="57"/>
      <c r="DRC27" s="57"/>
      <c r="DRD27" s="57"/>
      <c r="DRE27" s="57"/>
      <c r="DRF27" s="57"/>
      <c r="DRG27" s="57"/>
      <c r="DRH27" s="57"/>
      <c r="DRI27" s="57"/>
      <c r="DRJ27" s="57"/>
      <c r="DRK27" s="57"/>
      <c r="DRL27" s="57"/>
      <c r="DRM27" s="57"/>
      <c r="DRN27" s="57"/>
      <c r="DRO27" s="57"/>
      <c r="DRP27" s="57"/>
      <c r="DRQ27" s="57"/>
      <c r="DRR27" s="57"/>
      <c r="DRS27" s="57"/>
      <c r="DRT27" s="57"/>
      <c r="DRU27" s="57"/>
      <c r="DRV27" s="57"/>
      <c r="DRW27" s="57"/>
      <c r="DRX27" s="57"/>
      <c r="DRY27" s="57"/>
      <c r="DRZ27" s="57"/>
      <c r="DSA27" s="57"/>
      <c r="DSB27" s="57"/>
      <c r="DSC27" s="57"/>
      <c r="DSD27" s="57"/>
      <c r="DSE27" s="57"/>
      <c r="DSF27" s="57"/>
      <c r="DSG27" s="57"/>
      <c r="DSH27" s="57"/>
      <c r="DSI27" s="57"/>
      <c r="DSJ27" s="57"/>
      <c r="DSK27" s="57"/>
      <c r="DSL27" s="57"/>
      <c r="DSM27" s="57"/>
      <c r="DSN27" s="57"/>
      <c r="DSO27" s="57"/>
      <c r="DSP27" s="57"/>
      <c r="DSQ27" s="57"/>
      <c r="DSR27" s="57"/>
      <c r="DSS27" s="57"/>
      <c r="DST27" s="57"/>
      <c r="DSU27" s="57"/>
      <c r="DSV27" s="57"/>
      <c r="DSW27" s="57"/>
      <c r="DSX27" s="57"/>
      <c r="DSY27" s="57"/>
      <c r="DSZ27" s="57"/>
      <c r="DTA27" s="57"/>
      <c r="DTB27" s="57"/>
      <c r="DTC27" s="57"/>
      <c r="DTD27" s="57"/>
      <c r="DTE27" s="57"/>
      <c r="DTF27" s="57"/>
      <c r="DTG27" s="57"/>
      <c r="DTH27" s="57"/>
      <c r="DTI27" s="57"/>
      <c r="DTJ27" s="57"/>
      <c r="DTK27" s="57"/>
      <c r="DTL27" s="57"/>
      <c r="DTM27" s="57"/>
      <c r="DTN27" s="57"/>
      <c r="DTO27" s="57"/>
      <c r="DTP27" s="57"/>
      <c r="DTQ27" s="57"/>
      <c r="DTR27" s="57"/>
      <c r="DTS27" s="57"/>
      <c r="DTT27" s="57"/>
      <c r="DTU27" s="57"/>
      <c r="DTV27" s="57"/>
      <c r="DTW27" s="57"/>
      <c r="DTX27" s="57"/>
      <c r="DTY27" s="57"/>
      <c r="DTZ27" s="57"/>
      <c r="DUA27" s="57"/>
      <c r="DUB27" s="57"/>
      <c r="DUC27" s="57"/>
      <c r="DUD27" s="57"/>
      <c r="DUE27" s="57"/>
      <c r="DUF27" s="57"/>
      <c r="DUG27" s="57"/>
      <c r="DUH27" s="57"/>
      <c r="DUI27" s="57"/>
      <c r="DUJ27" s="57"/>
      <c r="DUK27" s="57"/>
      <c r="DUL27" s="57"/>
      <c r="DUM27" s="57"/>
      <c r="DUN27" s="57"/>
      <c r="DUO27" s="57"/>
      <c r="DUP27" s="57"/>
      <c r="DUQ27" s="57"/>
      <c r="DUR27" s="57"/>
      <c r="DUS27" s="57"/>
      <c r="DUT27" s="57"/>
      <c r="DUU27" s="57"/>
      <c r="DUV27" s="57"/>
      <c r="DUW27" s="57"/>
      <c r="DUX27" s="57"/>
      <c r="DUY27" s="57"/>
      <c r="DUZ27" s="57"/>
      <c r="DVA27" s="57"/>
      <c r="DVB27" s="57"/>
      <c r="DVC27" s="57"/>
      <c r="DVD27" s="57"/>
      <c r="DVE27" s="57"/>
      <c r="DVF27" s="57"/>
      <c r="DVG27" s="57"/>
      <c r="DVH27" s="57"/>
      <c r="DVI27" s="57"/>
      <c r="DVJ27" s="57"/>
      <c r="DVK27" s="57"/>
      <c r="DVL27" s="57"/>
      <c r="DVM27" s="57"/>
      <c r="DVN27" s="57"/>
      <c r="DVO27" s="57"/>
      <c r="DVP27" s="57"/>
      <c r="DVQ27" s="57"/>
      <c r="DVR27" s="57"/>
      <c r="DVS27" s="57"/>
      <c r="DVT27" s="57"/>
      <c r="DVU27" s="57"/>
      <c r="DVV27" s="57"/>
      <c r="DVW27" s="57"/>
      <c r="DVX27" s="57"/>
      <c r="DVY27" s="57"/>
      <c r="DVZ27" s="57"/>
      <c r="DWA27" s="57"/>
      <c r="DWB27" s="57"/>
      <c r="DWC27" s="57"/>
      <c r="DWD27" s="57"/>
      <c r="DWE27" s="57"/>
      <c r="DWF27" s="57"/>
      <c r="DWG27" s="57"/>
      <c r="DWH27" s="57"/>
      <c r="DWI27" s="57"/>
      <c r="DWJ27" s="57"/>
      <c r="DWK27" s="57"/>
      <c r="DWL27" s="57"/>
      <c r="DWM27" s="57"/>
      <c r="DWN27" s="57"/>
      <c r="DWO27" s="57"/>
      <c r="DWP27" s="57"/>
      <c r="DWQ27" s="57"/>
      <c r="DWR27" s="57"/>
      <c r="DWS27" s="57"/>
      <c r="DWT27" s="57"/>
      <c r="DWU27" s="57"/>
      <c r="DWV27" s="57"/>
      <c r="DWW27" s="57"/>
      <c r="DWX27" s="57"/>
      <c r="DWY27" s="57"/>
      <c r="DWZ27" s="57"/>
      <c r="DXA27" s="57"/>
      <c r="DXB27" s="57"/>
      <c r="DXC27" s="57"/>
      <c r="DXD27" s="57"/>
      <c r="DXE27" s="57"/>
      <c r="DXF27" s="57"/>
      <c r="DXG27" s="57"/>
      <c r="DXH27" s="57"/>
      <c r="DXI27" s="57"/>
      <c r="DXJ27" s="57"/>
      <c r="DXK27" s="57"/>
      <c r="DXL27" s="57"/>
      <c r="DXM27" s="57"/>
      <c r="DXN27" s="57"/>
      <c r="DXO27" s="57"/>
      <c r="DXP27" s="57"/>
      <c r="DXQ27" s="57"/>
      <c r="DXR27" s="57"/>
      <c r="DXS27" s="57"/>
      <c r="DXT27" s="57"/>
      <c r="DXU27" s="57"/>
      <c r="DXV27" s="57"/>
      <c r="DXW27" s="57"/>
      <c r="DXX27" s="57"/>
      <c r="DXY27" s="57"/>
      <c r="DXZ27" s="57"/>
      <c r="DYA27" s="57"/>
      <c r="DYB27" s="57"/>
      <c r="DYC27" s="57"/>
      <c r="DYD27" s="57"/>
      <c r="DYE27" s="57"/>
      <c r="DYF27" s="57"/>
      <c r="DYG27" s="57"/>
      <c r="DYH27" s="57"/>
      <c r="DYI27" s="57"/>
      <c r="DYJ27" s="57"/>
      <c r="DYK27" s="57"/>
      <c r="DYL27" s="57"/>
      <c r="DYM27" s="57"/>
      <c r="DYN27" s="57"/>
      <c r="DYO27" s="57"/>
      <c r="DYP27" s="57"/>
      <c r="DYQ27" s="57"/>
      <c r="DYR27" s="57"/>
      <c r="DYS27" s="57"/>
      <c r="DYT27" s="57"/>
      <c r="DYU27" s="57"/>
      <c r="DYV27" s="57"/>
      <c r="DYW27" s="57"/>
      <c r="DYX27" s="57"/>
      <c r="DYY27" s="57"/>
      <c r="DYZ27" s="57"/>
      <c r="DZA27" s="57"/>
      <c r="DZB27" s="57"/>
      <c r="DZC27" s="57"/>
      <c r="DZD27" s="57"/>
      <c r="DZE27" s="57"/>
      <c r="DZF27" s="57"/>
      <c r="DZG27" s="57"/>
      <c r="DZH27" s="57"/>
      <c r="DZI27" s="57"/>
      <c r="DZJ27" s="57"/>
      <c r="DZK27" s="57"/>
      <c r="DZL27" s="57"/>
      <c r="DZM27" s="57"/>
      <c r="DZN27" s="57"/>
      <c r="DZO27" s="57"/>
      <c r="DZP27" s="57"/>
      <c r="DZQ27" s="57"/>
      <c r="DZR27" s="57"/>
      <c r="DZS27" s="57"/>
      <c r="DZT27" s="57"/>
      <c r="DZU27" s="57"/>
      <c r="DZV27" s="57"/>
      <c r="DZW27" s="57"/>
      <c r="DZX27" s="57"/>
      <c r="DZY27" s="57"/>
      <c r="DZZ27" s="57"/>
      <c r="EAA27" s="57"/>
      <c r="EAB27" s="57"/>
      <c r="EAC27" s="57"/>
      <c r="EAD27" s="57"/>
      <c r="EAE27" s="57"/>
      <c r="EAF27" s="57"/>
      <c r="EAG27" s="57"/>
      <c r="EAH27" s="57"/>
      <c r="EAI27" s="57"/>
      <c r="EAJ27" s="57"/>
      <c r="EAK27" s="57"/>
      <c r="EAL27" s="57"/>
      <c r="EAM27" s="57"/>
      <c r="EAN27" s="57"/>
      <c r="EAO27" s="57"/>
      <c r="EAP27" s="57"/>
      <c r="EAQ27" s="57"/>
      <c r="EAR27" s="57"/>
      <c r="EAS27" s="57"/>
      <c r="EAT27" s="57"/>
      <c r="EAU27" s="57"/>
      <c r="EAV27" s="57"/>
      <c r="EAW27" s="57"/>
      <c r="EAX27" s="57"/>
      <c r="EAY27" s="57"/>
      <c r="EAZ27" s="57"/>
      <c r="EBA27" s="57"/>
      <c r="EBB27" s="57"/>
      <c r="EBC27" s="57"/>
      <c r="EBD27" s="57"/>
      <c r="EBE27" s="57"/>
      <c r="EBF27" s="57"/>
      <c r="EBG27" s="57"/>
      <c r="EBH27" s="57"/>
      <c r="EBI27" s="57"/>
      <c r="EBJ27" s="57"/>
      <c r="EBK27" s="57"/>
      <c r="EBL27" s="57"/>
      <c r="EBM27" s="57"/>
      <c r="EBN27" s="57"/>
      <c r="EBO27" s="57"/>
      <c r="EBP27" s="57"/>
      <c r="EBQ27" s="57"/>
      <c r="EBR27" s="57"/>
      <c r="EBS27" s="57"/>
      <c r="EBT27" s="57"/>
      <c r="EBU27" s="57"/>
      <c r="EBV27" s="57"/>
      <c r="EBW27" s="57"/>
      <c r="EBX27" s="57"/>
      <c r="EBY27" s="57"/>
      <c r="EBZ27" s="57"/>
      <c r="ECA27" s="57"/>
      <c r="ECB27" s="57"/>
      <c r="ECC27" s="57"/>
      <c r="ECD27" s="57"/>
      <c r="ECE27" s="57"/>
      <c r="ECF27" s="57"/>
      <c r="ECG27" s="57"/>
      <c r="ECH27" s="57"/>
      <c r="ECI27" s="57"/>
      <c r="ECJ27" s="57"/>
      <c r="ECK27" s="57"/>
      <c r="ECL27" s="57"/>
      <c r="ECM27" s="57"/>
      <c r="ECN27" s="57"/>
      <c r="ECO27" s="57"/>
      <c r="ECP27" s="57"/>
      <c r="ECQ27" s="57"/>
      <c r="ECR27" s="57"/>
      <c r="ECS27" s="57"/>
      <c r="ECT27" s="57"/>
      <c r="ECU27" s="57"/>
      <c r="ECV27" s="57"/>
      <c r="ECW27" s="57"/>
      <c r="ECX27" s="57"/>
      <c r="ECY27" s="57"/>
      <c r="ECZ27" s="57"/>
      <c r="EDA27" s="57"/>
      <c r="EDB27" s="57"/>
      <c r="EDC27" s="57"/>
      <c r="EDD27" s="57"/>
      <c r="EDE27" s="57"/>
      <c r="EDF27" s="57"/>
      <c r="EDG27" s="57"/>
      <c r="EDH27" s="57"/>
      <c r="EDI27" s="57"/>
      <c r="EDJ27" s="57"/>
      <c r="EDK27" s="57"/>
      <c r="EDL27" s="57"/>
      <c r="EDM27" s="57"/>
      <c r="EDN27" s="57"/>
      <c r="EDO27" s="57"/>
      <c r="EDP27" s="57"/>
      <c r="EDQ27" s="57"/>
      <c r="EDR27" s="57"/>
      <c r="EDS27" s="57"/>
      <c r="EDT27" s="57"/>
      <c r="EDU27" s="57"/>
      <c r="EDV27" s="57"/>
      <c r="EDW27" s="57"/>
      <c r="EDX27" s="57"/>
      <c r="EDY27" s="57"/>
      <c r="EDZ27" s="57"/>
      <c r="EEA27" s="57"/>
      <c r="EEB27" s="57"/>
      <c r="EEC27" s="57"/>
      <c r="EED27" s="57"/>
      <c r="EEE27" s="57"/>
      <c r="EEF27" s="57"/>
      <c r="EEG27" s="57"/>
      <c r="EEH27" s="57"/>
      <c r="EEI27" s="57"/>
      <c r="EEJ27" s="57"/>
      <c r="EEK27" s="57"/>
      <c r="EEL27" s="57"/>
      <c r="EEM27" s="57"/>
      <c r="EEN27" s="57"/>
      <c r="EEO27" s="57"/>
      <c r="EEP27" s="57"/>
      <c r="EEQ27" s="57"/>
      <c r="EER27" s="57"/>
      <c r="EES27" s="57"/>
      <c r="EET27" s="57"/>
      <c r="EEU27" s="57"/>
      <c r="EEV27" s="57"/>
      <c r="EEW27" s="57"/>
      <c r="EEX27" s="57"/>
      <c r="EEY27" s="57"/>
      <c r="EEZ27" s="57"/>
      <c r="EFA27" s="57"/>
      <c r="EFB27" s="57"/>
      <c r="EFC27" s="57"/>
      <c r="EFD27" s="57"/>
      <c r="EFE27" s="57"/>
      <c r="EFF27" s="57"/>
      <c r="EFG27" s="57"/>
      <c r="EFH27" s="57"/>
      <c r="EFI27" s="57"/>
      <c r="EFJ27" s="57"/>
      <c r="EFK27" s="57"/>
      <c r="EFL27" s="57"/>
      <c r="EFM27" s="57"/>
      <c r="EFN27" s="57"/>
      <c r="EFO27" s="57"/>
      <c r="EFP27" s="57"/>
      <c r="EFQ27" s="57"/>
      <c r="EFR27" s="57"/>
      <c r="EFS27" s="57"/>
      <c r="EFT27" s="57"/>
      <c r="EFU27" s="57"/>
      <c r="EFV27" s="57"/>
      <c r="EFW27" s="57"/>
      <c r="EFX27" s="57"/>
      <c r="EFY27" s="57"/>
      <c r="EFZ27" s="57"/>
      <c r="EGA27" s="57"/>
      <c r="EGB27" s="57"/>
      <c r="EGC27" s="57"/>
      <c r="EGD27" s="57"/>
      <c r="EGE27" s="57"/>
      <c r="EGF27" s="57"/>
      <c r="EGG27" s="57"/>
      <c r="EGH27" s="57"/>
      <c r="EGI27" s="57"/>
      <c r="EGJ27" s="57"/>
      <c r="EGK27" s="57"/>
      <c r="EGL27" s="57"/>
      <c r="EGM27" s="57"/>
      <c r="EGN27" s="57"/>
      <c r="EGO27" s="57"/>
      <c r="EGP27" s="57"/>
      <c r="EGQ27" s="57"/>
      <c r="EGR27" s="57"/>
      <c r="EGS27" s="57"/>
      <c r="EGT27" s="57"/>
      <c r="EGU27" s="57"/>
      <c r="EGV27" s="57"/>
      <c r="EGW27" s="57"/>
      <c r="EGX27" s="57"/>
      <c r="EGY27" s="57"/>
      <c r="EGZ27" s="57"/>
      <c r="EHA27" s="57"/>
      <c r="EHB27" s="57"/>
      <c r="EHC27" s="57"/>
      <c r="EHD27" s="57"/>
      <c r="EHE27" s="57"/>
      <c r="EHF27" s="57"/>
      <c r="EHG27" s="57"/>
      <c r="EHH27" s="57"/>
      <c r="EHI27" s="57"/>
      <c r="EHJ27" s="57"/>
      <c r="EHK27" s="57"/>
      <c r="EHL27" s="57"/>
      <c r="EHM27" s="57"/>
      <c r="EHN27" s="57"/>
      <c r="EHO27" s="57"/>
      <c r="EHP27" s="57"/>
      <c r="EHQ27" s="57"/>
      <c r="EHR27" s="57"/>
      <c r="EHS27" s="57"/>
      <c r="EHT27" s="57"/>
      <c r="EHU27" s="57"/>
      <c r="EHV27" s="57"/>
      <c r="EHW27" s="57"/>
      <c r="EHX27" s="57"/>
      <c r="EHY27" s="57"/>
      <c r="EHZ27" s="57"/>
      <c r="EIA27" s="57"/>
      <c r="EIB27" s="57"/>
      <c r="EIC27" s="57"/>
      <c r="EID27" s="57"/>
      <c r="EIE27" s="57"/>
      <c r="EIF27" s="57"/>
      <c r="EIG27" s="57"/>
      <c r="EIH27" s="57"/>
      <c r="EII27" s="57"/>
      <c r="EIJ27" s="57"/>
      <c r="EIK27" s="57"/>
      <c r="EIL27" s="57"/>
      <c r="EIM27" s="57"/>
      <c r="EIN27" s="57"/>
      <c r="EIO27" s="57"/>
      <c r="EIP27" s="57"/>
      <c r="EIQ27" s="57"/>
      <c r="EIR27" s="57"/>
      <c r="EIS27" s="57"/>
      <c r="EIT27" s="57"/>
      <c r="EIU27" s="57"/>
      <c r="EIV27" s="57"/>
      <c r="EIW27" s="57"/>
      <c r="EIX27" s="57"/>
      <c r="EIY27" s="57"/>
      <c r="EIZ27" s="57"/>
      <c r="EJA27" s="57"/>
      <c r="EJB27" s="57"/>
      <c r="EJC27" s="57"/>
      <c r="EJD27" s="57"/>
      <c r="EJE27" s="57"/>
      <c r="EJF27" s="57"/>
      <c r="EJG27" s="57"/>
      <c r="EJH27" s="57"/>
      <c r="EJI27" s="57"/>
      <c r="EJJ27" s="57"/>
      <c r="EJK27" s="57"/>
      <c r="EJL27" s="57"/>
      <c r="EJM27" s="57"/>
      <c r="EJN27" s="57"/>
      <c r="EJO27" s="57"/>
      <c r="EJP27" s="57"/>
      <c r="EJQ27" s="57"/>
      <c r="EJR27" s="57"/>
      <c r="EJS27" s="57"/>
      <c r="EJT27" s="57"/>
      <c r="EJU27" s="57"/>
      <c r="EJV27" s="57"/>
      <c r="EJW27" s="57"/>
      <c r="EJX27" s="57"/>
      <c r="EJY27" s="57"/>
      <c r="EJZ27" s="57"/>
      <c r="EKA27" s="57"/>
      <c r="EKB27" s="57"/>
      <c r="EKC27" s="57"/>
      <c r="EKD27" s="57"/>
      <c r="EKE27" s="57"/>
      <c r="EKF27" s="57"/>
      <c r="EKG27" s="57"/>
      <c r="EKH27" s="57"/>
      <c r="EKI27" s="57"/>
      <c r="EKJ27" s="57"/>
      <c r="EKK27" s="57"/>
      <c r="EKL27" s="57"/>
      <c r="EKM27" s="57"/>
      <c r="EKN27" s="57"/>
      <c r="EKO27" s="57"/>
      <c r="EKP27" s="57"/>
      <c r="EKQ27" s="57"/>
      <c r="EKR27" s="57"/>
      <c r="EKS27" s="57"/>
      <c r="EKT27" s="57"/>
      <c r="EKU27" s="57"/>
      <c r="EKV27" s="57"/>
      <c r="EKW27" s="57"/>
      <c r="EKX27" s="57"/>
      <c r="EKY27" s="57"/>
      <c r="EKZ27" s="57"/>
      <c r="ELA27" s="57"/>
      <c r="ELB27" s="57"/>
      <c r="ELC27" s="57"/>
      <c r="ELD27" s="57"/>
      <c r="ELE27" s="57"/>
      <c r="ELF27" s="57"/>
      <c r="ELG27" s="57"/>
      <c r="ELH27" s="57"/>
      <c r="ELI27" s="57"/>
      <c r="ELJ27" s="57"/>
      <c r="ELK27" s="57"/>
      <c r="ELL27" s="57"/>
      <c r="ELM27" s="57"/>
      <c r="ELN27" s="57"/>
      <c r="ELO27" s="57"/>
      <c r="ELP27" s="57"/>
      <c r="ELQ27" s="57"/>
      <c r="ELR27" s="57"/>
      <c r="ELS27" s="57"/>
      <c r="ELT27" s="57"/>
      <c r="ELU27" s="57"/>
      <c r="ELV27" s="57"/>
      <c r="ELW27" s="57"/>
      <c r="ELX27" s="57"/>
      <c r="ELY27" s="57"/>
      <c r="ELZ27" s="57"/>
      <c r="EMA27" s="57"/>
      <c r="EMB27" s="57"/>
      <c r="EMC27" s="57"/>
      <c r="EMD27" s="57"/>
      <c r="EME27" s="57"/>
      <c r="EMF27" s="57"/>
      <c r="EMG27" s="57"/>
      <c r="EMH27" s="57"/>
      <c r="EMI27" s="57"/>
      <c r="EMJ27" s="57"/>
      <c r="EMK27" s="57"/>
      <c r="EML27" s="57"/>
      <c r="EMM27" s="57"/>
      <c r="EMN27" s="57"/>
      <c r="EMO27" s="57"/>
      <c r="EMP27" s="57"/>
      <c r="EMQ27" s="57"/>
      <c r="EMR27" s="57"/>
      <c r="EMS27" s="57"/>
      <c r="EMT27" s="57"/>
      <c r="EMU27" s="57"/>
      <c r="EMV27" s="57"/>
      <c r="EMW27" s="57"/>
      <c r="EMX27" s="57"/>
      <c r="EMY27" s="57"/>
      <c r="EMZ27" s="57"/>
      <c r="ENA27" s="57"/>
      <c r="ENB27" s="57"/>
      <c r="ENC27" s="57"/>
      <c r="END27" s="57"/>
      <c r="ENE27" s="57"/>
      <c r="ENF27" s="57"/>
      <c r="ENG27" s="57"/>
      <c r="ENH27" s="57"/>
      <c r="ENI27" s="57"/>
      <c r="ENJ27" s="57"/>
      <c r="ENK27" s="57"/>
      <c r="ENL27" s="57"/>
      <c r="ENM27" s="57"/>
      <c r="ENN27" s="57"/>
      <c r="ENO27" s="57"/>
      <c r="ENP27" s="57"/>
      <c r="ENQ27" s="57"/>
      <c r="ENR27" s="57"/>
      <c r="ENS27" s="57"/>
      <c r="ENT27" s="57"/>
      <c r="ENU27" s="57"/>
      <c r="ENV27" s="57"/>
      <c r="ENW27" s="57"/>
      <c r="ENX27" s="57"/>
      <c r="ENY27" s="57"/>
      <c r="ENZ27" s="57"/>
      <c r="EOA27" s="57"/>
      <c r="EOB27" s="57"/>
      <c r="EOC27" s="57"/>
      <c r="EOD27" s="57"/>
      <c r="EOE27" s="57"/>
      <c r="EOF27" s="57"/>
      <c r="EOG27" s="57"/>
      <c r="EOH27" s="57"/>
      <c r="EOI27" s="57"/>
      <c r="EOJ27" s="57"/>
      <c r="EOK27" s="57"/>
      <c r="EOL27" s="57"/>
      <c r="EOM27" s="57"/>
      <c r="EON27" s="57"/>
      <c r="EOO27" s="57"/>
      <c r="EOP27" s="57"/>
      <c r="EOQ27" s="57"/>
      <c r="EOR27" s="57"/>
      <c r="EOS27" s="57"/>
      <c r="EOT27" s="57"/>
      <c r="EOU27" s="57"/>
      <c r="EOV27" s="57"/>
      <c r="EOW27" s="57"/>
      <c r="EOX27" s="57"/>
      <c r="EOY27" s="57"/>
      <c r="EOZ27" s="57"/>
      <c r="EPA27" s="57"/>
      <c r="EPB27" s="57"/>
      <c r="EPC27" s="57"/>
      <c r="EPD27" s="57"/>
      <c r="EPE27" s="57"/>
      <c r="EPF27" s="57"/>
      <c r="EPG27" s="57"/>
      <c r="EPH27" s="57"/>
      <c r="EPI27" s="57"/>
      <c r="EPJ27" s="57"/>
      <c r="EPK27" s="57"/>
      <c r="EPL27" s="57"/>
      <c r="EPM27" s="57"/>
      <c r="EPN27" s="57"/>
      <c r="EPO27" s="57"/>
      <c r="EPP27" s="57"/>
      <c r="EPQ27" s="57"/>
      <c r="EPR27" s="57"/>
      <c r="EPS27" s="57"/>
      <c r="EPT27" s="57"/>
      <c r="EPU27" s="57"/>
      <c r="EPV27" s="57"/>
      <c r="EPW27" s="57"/>
      <c r="EPX27" s="57"/>
      <c r="EPY27" s="57"/>
      <c r="EPZ27" s="57"/>
      <c r="EQA27" s="57"/>
      <c r="EQB27" s="57"/>
      <c r="EQC27" s="57"/>
      <c r="EQD27" s="57"/>
      <c r="EQE27" s="57"/>
      <c r="EQF27" s="57"/>
      <c r="EQG27" s="57"/>
      <c r="EQH27" s="57"/>
      <c r="EQI27" s="57"/>
      <c r="EQJ27" s="57"/>
      <c r="EQK27" s="57"/>
      <c r="EQL27" s="57"/>
      <c r="EQM27" s="57"/>
      <c r="EQN27" s="57"/>
      <c r="EQO27" s="57"/>
      <c r="EQP27" s="57"/>
      <c r="EQQ27" s="57"/>
      <c r="EQR27" s="57"/>
      <c r="EQS27" s="57"/>
      <c r="EQT27" s="57"/>
      <c r="EQU27" s="57"/>
      <c r="EQV27" s="57"/>
      <c r="EQW27" s="57"/>
      <c r="EQX27" s="57"/>
      <c r="EQY27" s="57"/>
      <c r="EQZ27" s="57"/>
      <c r="ERA27" s="57"/>
      <c r="ERB27" s="57"/>
      <c r="ERC27" s="57"/>
      <c r="ERD27" s="57"/>
      <c r="ERE27" s="57"/>
      <c r="ERF27" s="57"/>
      <c r="ERG27" s="57"/>
      <c r="ERH27" s="57"/>
      <c r="ERI27" s="57"/>
      <c r="ERJ27" s="57"/>
      <c r="ERK27" s="57"/>
      <c r="ERL27" s="57"/>
      <c r="ERM27" s="57"/>
      <c r="ERN27" s="57"/>
      <c r="ERO27" s="57"/>
      <c r="ERP27" s="57"/>
      <c r="ERQ27" s="57"/>
      <c r="ERR27" s="57"/>
      <c r="ERS27" s="57"/>
      <c r="ERT27" s="57"/>
      <c r="ERU27" s="57"/>
      <c r="ERV27" s="57"/>
      <c r="ERW27" s="57"/>
      <c r="ERX27" s="57"/>
      <c r="ERY27" s="57"/>
      <c r="ERZ27" s="57"/>
      <c r="ESA27" s="57"/>
      <c r="ESB27" s="57"/>
      <c r="ESC27" s="57"/>
      <c r="ESD27" s="57"/>
      <c r="ESE27" s="57"/>
      <c r="ESF27" s="57"/>
      <c r="ESG27" s="57"/>
      <c r="ESH27" s="57"/>
      <c r="ESI27" s="57"/>
      <c r="ESJ27" s="57"/>
      <c r="ESK27" s="57"/>
      <c r="ESL27" s="57"/>
      <c r="ESM27" s="57"/>
      <c r="ESN27" s="57"/>
      <c r="ESO27" s="57"/>
      <c r="ESP27" s="57"/>
      <c r="ESQ27" s="57"/>
      <c r="ESR27" s="57"/>
      <c r="ESS27" s="57"/>
      <c r="EST27" s="57"/>
      <c r="ESU27" s="57"/>
      <c r="ESV27" s="57"/>
      <c r="ESW27" s="57"/>
      <c r="ESX27" s="57"/>
      <c r="ESY27" s="57"/>
      <c r="ESZ27" s="57"/>
      <c r="ETA27" s="57"/>
      <c r="ETB27" s="57"/>
      <c r="ETC27" s="57"/>
      <c r="ETD27" s="57"/>
      <c r="ETE27" s="57"/>
      <c r="ETF27" s="57"/>
      <c r="ETG27" s="57"/>
      <c r="ETH27" s="57"/>
      <c r="ETI27" s="57"/>
      <c r="ETJ27" s="57"/>
      <c r="ETK27" s="57"/>
      <c r="ETL27" s="57"/>
      <c r="ETM27" s="57"/>
      <c r="ETN27" s="57"/>
      <c r="ETO27" s="57"/>
      <c r="ETP27" s="57"/>
      <c r="ETQ27" s="57"/>
      <c r="ETR27" s="57"/>
      <c r="ETS27" s="57"/>
      <c r="ETT27" s="57"/>
      <c r="ETU27" s="57"/>
      <c r="ETV27" s="57"/>
      <c r="ETW27" s="57"/>
      <c r="ETX27" s="57"/>
      <c r="ETY27" s="57"/>
      <c r="ETZ27" s="57"/>
      <c r="EUA27" s="57"/>
      <c r="EUB27" s="57"/>
      <c r="EUC27" s="57"/>
      <c r="EUD27" s="57"/>
      <c r="EUE27" s="57"/>
      <c r="EUF27" s="57"/>
      <c r="EUG27" s="57"/>
      <c r="EUH27" s="57"/>
      <c r="EUI27" s="57"/>
      <c r="EUJ27" s="57"/>
      <c r="EUK27" s="57"/>
      <c r="EUL27" s="57"/>
      <c r="EUM27" s="57"/>
      <c r="EUN27" s="57"/>
      <c r="EUO27" s="57"/>
      <c r="EUP27" s="57"/>
      <c r="EUQ27" s="57"/>
      <c r="EUR27" s="57"/>
      <c r="EUS27" s="57"/>
      <c r="EUT27" s="57"/>
      <c r="EUU27" s="57"/>
      <c r="EUV27" s="57"/>
      <c r="EUW27" s="57"/>
      <c r="EUX27" s="57"/>
      <c r="EUY27" s="57"/>
      <c r="EUZ27" s="57"/>
      <c r="EVA27" s="57"/>
      <c r="EVB27" s="57"/>
      <c r="EVC27" s="57"/>
      <c r="EVD27" s="57"/>
      <c r="EVE27" s="57"/>
      <c r="EVF27" s="57"/>
      <c r="EVG27" s="57"/>
      <c r="EVH27" s="57"/>
      <c r="EVI27" s="57"/>
      <c r="EVJ27" s="57"/>
      <c r="EVK27" s="57"/>
      <c r="EVL27" s="57"/>
      <c r="EVM27" s="57"/>
      <c r="EVN27" s="57"/>
      <c r="EVO27" s="57"/>
      <c r="EVP27" s="57"/>
      <c r="EVQ27" s="57"/>
      <c r="EVR27" s="57"/>
      <c r="EVS27" s="57"/>
      <c r="EVT27" s="57"/>
      <c r="EVU27" s="57"/>
      <c r="EVV27" s="57"/>
      <c r="EVW27" s="57"/>
      <c r="EVX27" s="57"/>
      <c r="EVY27" s="57"/>
      <c r="EVZ27" s="57"/>
      <c r="EWA27" s="57"/>
      <c r="EWB27" s="57"/>
      <c r="EWC27" s="57"/>
      <c r="EWD27" s="57"/>
      <c r="EWE27" s="57"/>
      <c r="EWF27" s="57"/>
      <c r="EWG27" s="57"/>
      <c r="EWH27" s="57"/>
      <c r="EWI27" s="57"/>
      <c r="EWJ27" s="57"/>
      <c r="EWK27" s="57"/>
      <c r="EWL27" s="57"/>
      <c r="EWM27" s="57"/>
      <c r="EWN27" s="57"/>
      <c r="EWO27" s="57"/>
      <c r="EWP27" s="57"/>
      <c r="EWQ27" s="57"/>
      <c r="EWR27" s="57"/>
      <c r="EWS27" s="57"/>
      <c r="EWT27" s="57"/>
      <c r="EWU27" s="57"/>
      <c r="EWV27" s="57"/>
      <c r="EWW27" s="57"/>
      <c r="EWX27" s="57"/>
      <c r="EWY27" s="57"/>
      <c r="EWZ27" s="57"/>
      <c r="EXA27" s="57"/>
      <c r="EXB27" s="57"/>
      <c r="EXC27" s="57"/>
      <c r="EXD27" s="57"/>
      <c r="EXE27" s="57"/>
      <c r="EXF27" s="57"/>
      <c r="EXG27" s="57"/>
      <c r="EXH27" s="57"/>
      <c r="EXI27" s="57"/>
      <c r="EXJ27" s="57"/>
      <c r="EXK27" s="57"/>
      <c r="EXL27" s="57"/>
      <c r="EXM27" s="57"/>
      <c r="EXN27" s="57"/>
      <c r="EXO27" s="57"/>
      <c r="EXP27" s="57"/>
      <c r="EXQ27" s="57"/>
      <c r="EXR27" s="57"/>
      <c r="EXS27" s="57"/>
      <c r="EXT27" s="57"/>
      <c r="EXU27" s="57"/>
      <c r="EXV27" s="57"/>
      <c r="EXW27" s="57"/>
      <c r="EXX27" s="57"/>
      <c r="EXY27" s="57"/>
      <c r="EXZ27" s="57"/>
      <c r="EYA27" s="57"/>
      <c r="EYB27" s="57"/>
      <c r="EYC27" s="57"/>
      <c r="EYD27" s="57"/>
      <c r="EYE27" s="57"/>
      <c r="EYF27" s="57"/>
      <c r="EYG27" s="57"/>
      <c r="EYH27" s="57"/>
      <c r="EYI27" s="57"/>
      <c r="EYJ27" s="57"/>
      <c r="EYK27" s="57"/>
      <c r="EYL27" s="57"/>
      <c r="EYM27" s="57"/>
      <c r="EYN27" s="57"/>
      <c r="EYO27" s="57"/>
      <c r="EYP27" s="57"/>
      <c r="EYQ27" s="57"/>
      <c r="EYR27" s="57"/>
      <c r="EYS27" s="57"/>
      <c r="EYT27" s="57"/>
      <c r="EYU27" s="57"/>
      <c r="EYV27" s="57"/>
      <c r="EYW27" s="57"/>
      <c r="EYX27" s="57"/>
      <c r="EYY27" s="57"/>
      <c r="EYZ27" s="57"/>
      <c r="EZA27" s="57"/>
      <c r="EZB27" s="57"/>
      <c r="EZC27" s="57"/>
      <c r="EZD27" s="57"/>
      <c r="EZE27" s="57"/>
      <c r="EZF27" s="57"/>
      <c r="EZG27" s="57"/>
      <c r="EZH27" s="57"/>
      <c r="EZI27" s="57"/>
      <c r="EZJ27" s="57"/>
      <c r="EZK27" s="57"/>
      <c r="EZL27" s="57"/>
      <c r="EZM27" s="57"/>
      <c r="EZN27" s="57"/>
      <c r="EZO27" s="57"/>
      <c r="EZP27" s="57"/>
      <c r="EZQ27" s="57"/>
      <c r="EZR27" s="57"/>
      <c r="EZS27" s="57"/>
      <c r="EZT27" s="57"/>
      <c r="EZU27" s="57"/>
      <c r="EZV27" s="57"/>
      <c r="EZW27" s="57"/>
      <c r="EZX27" s="57"/>
      <c r="EZY27" s="57"/>
      <c r="EZZ27" s="57"/>
      <c r="FAA27" s="57"/>
      <c r="FAB27" s="57"/>
      <c r="FAC27" s="57"/>
      <c r="FAD27" s="57"/>
      <c r="FAE27" s="57"/>
      <c r="FAF27" s="57"/>
      <c r="FAG27" s="57"/>
      <c r="FAH27" s="57"/>
      <c r="FAI27" s="57"/>
      <c r="FAJ27" s="57"/>
      <c r="FAK27" s="57"/>
      <c r="FAL27" s="57"/>
      <c r="FAM27" s="57"/>
      <c r="FAN27" s="57"/>
      <c r="FAO27" s="57"/>
      <c r="FAP27" s="57"/>
      <c r="FAQ27" s="57"/>
      <c r="FAR27" s="57"/>
      <c r="FAS27" s="57"/>
      <c r="FAT27" s="57"/>
      <c r="FAU27" s="57"/>
      <c r="FAV27" s="57"/>
      <c r="FAW27" s="57"/>
      <c r="FAX27" s="57"/>
      <c r="FAY27" s="57"/>
      <c r="FAZ27" s="57"/>
      <c r="FBA27" s="57"/>
      <c r="FBB27" s="57"/>
      <c r="FBC27" s="57"/>
      <c r="FBD27" s="57"/>
      <c r="FBE27" s="57"/>
      <c r="FBF27" s="57"/>
      <c r="FBG27" s="57"/>
      <c r="FBH27" s="57"/>
      <c r="FBI27" s="57"/>
      <c r="FBJ27" s="57"/>
      <c r="FBK27" s="57"/>
      <c r="FBL27" s="57"/>
      <c r="FBM27" s="57"/>
      <c r="FBN27" s="57"/>
      <c r="FBO27" s="57"/>
      <c r="FBP27" s="57"/>
      <c r="FBQ27" s="57"/>
      <c r="FBR27" s="57"/>
      <c r="FBS27" s="57"/>
      <c r="FBT27" s="57"/>
      <c r="FBU27" s="57"/>
      <c r="FBV27" s="57"/>
      <c r="FBW27" s="57"/>
      <c r="FBX27" s="57"/>
      <c r="FBY27" s="57"/>
      <c r="FBZ27" s="57"/>
      <c r="FCA27" s="57"/>
      <c r="FCB27" s="57"/>
      <c r="FCC27" s="57"/>
      <c r="FCD27" s="57"/>
      <c r="FCE27" s="57"/>
      <c r="FCF27" s="57"/>
      <c r="FCG27" s="57"/>
      <c r="FCH27" s="57"/>
      <c r="FCI27" s="57"/>
      <c r="FCJ27" s="57"/>
      <c r="FCK27" s="57"/>
      <c r="FCL27" s="57"/>
      <c r="FCM27" s="57"/>
      <c r="FCN27" s="57"/>
      <c r="FCO27" s="57"/>
      <c r="FCP27" s="57"/>
      <c r="FCQ27" s="57"/>
      <c r="FCR27" s="57"/>
      <c r="FCS27" s="57"/>
      <c r="FCT27" s="57"/>
      <c r="FCU27" s="57"/>
      <c r="FCV27" s="57"/>
      <c r="FCW27" s="57"/>
      <c r="FCX27" s="57"/>
      <c r="FCY27" s="57"/>
      <c r="FCZ27" s="57"/>
      <c r="FDA27" s="57"/>
      <c r="FDB27" s="57"/>
      <c r="FDC27" s="57"/>
      <c r="FDD27" s="57"/>
      <c r="FDE27" s="57"/>
      <c r="FDF27" s="57"/>
      <c r="FDG27" s="57"/>
      <c r="FDH27" s="57"/>
      <c r="FDI27" s="57"/>
      <c r="FDJ27" s="57"/>
      <c r="FDK27" s="57"/>
      <c r="FDL27" s="57"/>
      <c r="FDM27" s="57"/>
      <c r="FDN27" s="57"/>
      <c r="FDO27" s="57"/>
      <c r="FDP27" s="57"/>
      <c r="FDQ27" s="57"/>
      <c r="FDR27" s="57"/>
      <c r="FDS27" s="57"/>
      <c r="FDT27" s="57"/>
      <c r="FDU27" s="57"/>
      <c r="FDV27" s="57"/>
      <c r="FDW27" s="57"/>
      <c r="FDX27" s="57"/>
      <c r="FDY27" s="57"/>
      <c r="FDZ27" s="57"/>
      <c r="FEA27" s="57"/>
      <c r="FEB27" s="57"/>
      <c r="FEC27" s="57"/>
      <c r="FED27" s="57"/>
      <c r="FEE27" s="57"/>
      <c r="FEF27" s="57"/>
      <c r="FEG27" s="57"/>
      <c r="FEH27" s="57"/>
      <c r="FEI27" s="57"/>
      <c r="FEJ27" s="57"/>
      <c r="FEK27" s="57"/>
      <c r="FEL27" s="57"/>
      <c r="FEM27" s="57"/>
      <c r="FEN27" s="57"/>
      <c r="FEO27" s="57"/>
      <c r="FEP27" s="57"/>
      <c r="FEQ27" s="57"/>
      <c r="FER27" s="57"/>
      <c r="FES27" s="57"/>
      <c r="FET27" s="57"/>
      <c r="FEU27" s="57"/>
      <c r="FEV27" s="57"/>
      <c r="FEW27" s="57"/>
      <c r="FEX27" s="57"/>
      <c r="FEY27" s="57"/>
      <c r="FEZ27" s="57"/>
      <c r="FFA27" s="57"/>
      <c r="FFB27" s="57"/>
      <c r="FFC27" s="57"/>
      <c r="FFD27" s="57"/>
      <c r="FFE27" s="57"/>
      <c r="FFF27" s="57"/>
      <c r="FFG27" s="57"/>
      <c r="FFH27" s="57"/>
      <c r="FFI27" s="57"/>
      <c r="FFJ27" s="57"/>
      <c r="FFK27" s="57"/>
      <c r="FFL27" s="57"/>
      <c r="FFM27" s="57"/>
      <c r="FFN27" s="57"/>
      <c r="FFO27" s="57"/>
      <c r="FFP27" s="57"/>
      <c r="FFQ27" s="57"/>
      <c r="FFR27" s="57"/>
      <c r="FFS27" s="57"/>
      <c r="FFT27" s="57"/>
      <c r="FFU27" s="57"/>
      <c r="FFV27" s="57"/>
      <c r="FFW27" s="57"/>
      <c r="FFX27" s="57"/>
      <c r="FFY27" s="57"/>
      <c r="FFZ27" s="57"/>
      <c r="FGA27" s="57"/>
      <c r="FGB27" s="57"/>
      <c r="FGC27" s="57"/>
      <c r="FGD27" s="57"/>
      <c r="FGE27" s="57"/>
      <c r="FGF27" s="57"/>
      <c r="FGG27" s="57"/>
      <c r="FGH27" s="57"/>
      <c r="FGI27" s="57"/>
      <c r="FGJ27" s="57"/>
      <c r="FGK27" s="57"/>
      <c r="FGL27" s="57"/>
      <c r="FGM27" s="57"/>
      <c r="FGN27" s="57"/>
      <c r="FGO27" s="57"/>
      <c r="FGP27" s="57"/>
      <c r="FGQ27" s="57"/>
      <c r="FGR27" s="57"/>
      <c r="FGS27" s="57"/>
      <c r="FGT27" s="57"/>
      <c r="FGU27" s="57"/>
      <c r="FGV27" s="57"/>
      <c r="FGW27" s="57"/>
      <c r="FGX27" s="57"/>
      <c r="FGY27" s="57"/>
      <c r="FGZ27" s="57"/>
      <c r="FHA27" s="57"/>
      <c r="FHB27" s="57"/>
      <c r="FHC27" s="57"/>
      <c r="FHD27" s="57"/>
      <c r="FHE27" s="57"/>
      <c r="FHF27" s="57"/>
      <c r="FHG27" s="57"/>
      <c r="FHH27" s="57"/>
      <c r="FHI27" s="57"/>
      <c r="FHJ27" s="57"/>
      <c r="FHK27" s="57"/>
      <c r="FHL27" s="57"/>
      <c r="FHM27" s="57"/>
      <c r="FHN27" s="57"/>
      <c r="FHO27" s="57"/>
      <c r="FHP27" s="57"/>
      <c r="FHQ27" s="57"/>
      <c r="FHR27" s="57"/>
      <c r="FHS27" s="57"/>
      <c r="FHT27" s="57"/>
      <c r="FHU27" s="57"/>
      <c r="FHV27" s="57"/>
      <c r="FHW27" s="57"/>
      <c r="FHX27" s="57"/>
      <c r="FHY27" s="57"/>
      <c r="FHZ27" s="57"/>
      <c r="FIA27" s="57"/>
      <c r="FIB27" s="57"/>
      <c r="FIC27" s="57"/>
      <c r="FID27" s="57"/>
      <c r="FIE27" s="57"/>
      <c r="FIF27" s="57"/>
      <c r="FIG27" s="57"/>
      <c r="FIH27" s="57"/>
      <c r="FII27" s="57"/>
      <c r="FIJ27" s="57"/>
      <c r="FIK27" s="57"/>
      <c r="FIL27" s="57"/>
      <c r="FIM27" s="57"/>
      <c r="FIN27" s="57"/>
      <c r="FIO27" s="57"/>
      <c r="FIP27" s="57"/>
      <c r="FIQ27" s="57"/>
      <c r="FIR27" s="57"/>
      <c r="FIS27" s="57"/>
      <c r="FIT27" s="57"/>
      <c r="FIU27" s="57"/>
      <c r="FIV27" s="57"/>
      <c r="FIW27" s="57"/>
      <c r="FIX27" s="57"/>
      <c r="FIY27" s="57"/>
      <c r="FIZ27" s="57"/>
      <c r="FJA27" s="57"/>
      <c r="FJB27" s="57"/>
      <c r="FJC27" s="57"/>
      <c r="FJD27" s="57"/>
      <c r="FJE27" s="57"/>
      <c r="FJF27" s="57"/>
      <c r="FJG27" s="57"/>
      <c r="FJH27" s="57"/>
      <c r="FJI27" s="57"/>
      <c r="FJJ27" s="57"/>
      <c r="FJK27" s="57"/>
      <c r="FJL27" s="57"/>
      <c r="FJM27" s="57"/>
      <c r="FJN27" s="57"/>
      <c r="FJO27" s="57"/>
      <c r="FJP27" s="57"/>
      <c r="FJQ27" s="57"/>
      <c r="FJR27" s="57"/>
      <c r="FJS27" s="57"/>
      <c r="FJT27" s="57"/>
      <c r="FJU27" s="57"/>
      <c r="FJV27" s="57"/>
      <c r="FJW27" s="57"/>
      <c r="FJX27" s="57"/>
      <c r="FJY27" s="57"/>
      <c r="FJZ27" s="57"/>
      <c r="FKA27" s="57"/>
      <c r="FKB27" s="57"/>
      <c r="FKC27" s="57"/>
      <c r="FKD27" s="57"/>
      <c r="FKE27" s="57"/>
      <c r="FKF27" s="57"/>
      <c r="FKG27" s="57"/>
      <c r="FKH27" s="57"/>
      <c r="FKI27" s="57"/>
      <c r="FKJ27" s="57"/>
      <c r="FKK27" s="57"/>
      <c r="FKL27" s="57"/>
      <c r="FKM27" s="57"/>
      <c r="FKN27" s="57"/>
      <c r="FKO27" s="57"/>
      <c r="FKP27" s="57"/>
      <c r="FKQ27" s="57"/>
      <c r="FKR27" s="57"/>
      <c r="FKS27" s="57"/>
      <c r="FKT27" s="57"/>
      <c r="FKU27" s="57"/>
      <c r="FKV27" s="57"/>
      <c r="FKW27" s="57"/>
      <c r="FKX27" s="57"/>
      <c r="FKY27" s="57"/>
      <c r="FKZ27" s="57"/>
      <c r="FLA27" s="57"/>
      <c r="FLB27" s="57"/>
      <c r="FLC27" s="57"/>
      <c r="FLD27" s="57"/>
      <c r="FLE27" s="57"/>
      <c r="FLF27" s="57"/>
      <c r="FLG27" s="57"/>
      <c r="FLH27" s="57"/>
      <c r="FLI27" s="57"/>
      <c r="FLJ27" s="57"/>
      <c r="FLK27" s="57"/>
      <c r="FLL27" s="57"/>
      <c r="FLM27" s="57"/>
      <c r="FLN27" s="57"/>
      <c r="FLO27" s="57"/>
      <c r="FLP27" s="57"/>
      <c r="FLQ27" s="57"/>
      <c r="FLR27" s="57"/>
      <c r="FLS27" s="57"/>
      <c r="FLT27" s="57"/>
      <c r="FLU27" s="57"/>
      <c r="FLV27" s="57"/>
      <c r="FLW27" s="57"/>
      <c r="FLX27" s="57"/>
      <c r="FLY27" s="57"/>
      <c r="FLZ27" s="57"/>
      <c r="FMA27" s="57"/>
      <c r="FMB27" s="57"/>
      <c r="FMC27" s="57"/>
      <c r="FMD27" s="57"/>
      <c r="FME27" s="57"/>
      <c r="FMF27" s="57"/>
      <c r="FMG27" s="57"/>
      <c r="FMH27" s="57"/>
      <c r="FMI27" s="57"/>
      <c r="FMJ27" s="57"/>
      <c r="FMK27" s="57"/>
      <c r="FML27" s="57"/>
      <c r="FMM27" s="57"/>
      <c r="FMN27" s="57"/>
      <c r="FMO27" s="57"/>
      <c r="FMP27" s="57"/>
      <c r="FMQ27" s="57"/>
      <c r="FMR27" s="57"/>
      <c r="FMS27" s="57"/>
      <c r="FMT27" s="57"/>
      <c r="FMU27" s="57"/>
      <c r="FMV27" s="57"/>
      <c r="FMW27" s="57"/>
      <c r="FMX27" s="57"/>
      <c r="FMY27" s="57"/>
      <c r="FMZ27" s="57"/>
      <c r="FNA27" s="57"/>
      <c r="FNB27" s="57"/>
      <c r="FNC27" s="57"/>
      <c r="FND27" s="57"/>
      <c r="FNE27" s="57"/>
      <c r="FNF27" s="57"/>
      <c r="FNG27" s="57"/>
      <c r="FNH27" s="57"/>
      <c r="FNI27" s="57"/>
      <c r="FNJ27" s="57"/>
      <c r="FNK27" s="57"/>
      <c r="FNL27" s="57"/>
      <c r="FNM27" s="57"/>
      <c r="FNN27" s="57"/>
      <c r="FNO27" s="57"/>
      <c r="FNP27" s="57"/>
      <c r="FNQ27" s="57"/>
      <c r="FNR27" s="57"/>
      <c r="FNS27" s="57"/>
      <c r="FNT27" s="57"/>
      <c r="FNU27" s="57"/>
      <c r="FNV27" s="57"/>
      <c r="FNW27" s="57"/>
      <c r="FNX27" s="57"/>
      <c r="FNY27" s="57"/>
      <c r="FNZ27" s="57"/>
      <c r="FOA27" s="57"/>
      <c r="FOB27" s="57"/>
      <c r="FOC27" s="57"/>
      <c r="FOD27" s="57"/>
      <c r="FOE27" s="57"/>
      <c r="FOF27" s="57"/>
      <c r="FOG27" s="57"/>
      <c r="FOH27" s="57"/>
      <c r="FOI27" s="57"/>
      <c r="FOJ27" s="57"/>
      <c r="FOK27" s="57"/>
      <c r="FOL27" s="57"/>
      <c r="FOM27" s="57"/>
      <c r="FON27" s="57"/>
      <c r="FOO27" s="57"/>
      <c r="FOP27" s="57"/>
      <c r="FOQ27" s="57"/>
      <c r="FOR27" s="57"/>
      <c r="FOS27" s="57"/>
      <c r="FOT27" s="57"/>
      <c r="FOU27" s="57"/>
      <c r="FOV27" s="57"/>
      <c r="FOW27" s="57"/>
      <c r="FOX27" s="57"/>
      <c r="FOY27" s="57"/>
      <c r="FOZ27" s="57"/>
      <c r="FPA27" s="57"/>
      <c r="FPB27" s="57"/>
      <c r="FPC27" s="57"/>
      <c r="FPD27" s="57"/>
      <c r="FPE27" s="57"/>
      <c r="FPF27" s="57"/>
      <c r="FPG27" s="57"/>
      <c r="FPH27" s="57"/>
      <c r="FPI27" s="57"/>
      <c r="FPJ27" s="57"/>
      <c r="FPK27" s="57"/>
      <c r="FPL27" s="57"/>
      <c r="FPM27" s="57"/>
      <c r="FPN27" s="57"/>
      <c r="FPO27" s="57"/>
      <c r="FPP27" s="57"/>
      <c r="FPQ27" s="57"/>
      <c r="FPR27" s="57"/>
      <c r="FPS27" s="57"/>
      <c r="FPT27" s="57"/>
      <c r="FPU27" s="57"/>
      <c r="FPV27" s="57"/>
      <c r="FPW27" s="57"/>
      <c r="FPX27" s="57"/>
      <c r="FPY27" s="57"/>
      <c r="FPZ27" s="57"/>
      <c r="FQA27" s="57"/>
      <c r="FQB27" s="57"/>
      <c r="FQC27" s="57"/>
      <c r="FQD27" s="57"/>
      <c r="FQE27" s="57"/>
      <c r="FQF27" s="57"/>
      <c r="FQG27" s="57"/>
      <c r="FQH27" s="57"/>
      <c r="FQI27" s="57"/>
      <c r="FQJ27" s="57"/>
      <c r="FQK27" s="57"/>
      <c r="FQL27" s="57"/>
      <c r="FQM27" s="57"/>
      <c r="FQN27" s="57"/>
      <c r="FQO27" s="57"/>
      <c r="FQP27" s="57"/>
      <c r="FQQ27" s="57"/>
      <c r="FQR27" s="57"/>
      <c r="FQS27" s="57"/>
      <c r="FQT27" s="57"/>
      <c r="FQU27" s="57"/>
      <c r="FQV27" s="57"/>
      <c r="FQW27" s="57"/>
      <c r="FQX27" s="57"/>
      <c r="FQY27" s="57"/>
      <c r="FQZ27" s="57"/>
      <c r="FRA27" s="57"/>
      <c r="FRB27" s="57"/>
      <c r="FRC27" s="57"/>
      <c r="FRD27" s="57"/>
      <c r="FRE27" s="57"/>
      <c r="FRF27" s="57"/>
      <c r="FRG27" s="57"/>
      <c r="FRH27" s="57"/>
      <c r="FRI27" s="57"/>
      <c r="FRJ27" s="57"/>
      <c r="FRK27" s="57"/>
      <c r="FRL27" s="57"/>
      <c r="FRM27" s="57"/>
      <c r="FRN27" s="57"/>
      <c r="FRO27" s="57"/>
      <c r="FRP27" s="57"/>
      <c r="FRQ27" s="57"/>
      <c r="FRR27" s="57"/>
      <c r="FRS27" s="57"/>
      <c r="FRT27" s="57"/>
      <c r="FRU27" s="57"/>
      <c r="FRV27" s="57"/>
      <c r="FRW27" s="57"/>
      <c r="FRX27" s="57"/>
      <c r="FRY27" s="57"/>
      <c r="FRZ27" s="57"/>
      <c r="FSA27" s="57"/>
      <c r="FSB27" s="57"/>
      <c r="FSC27" s="57"/>
      <c r="FSD27" s="57"/>
      <c r="FSE27" s="57"/>
      <c r="FSF27" s="57"/>
      <c r="FSG27" s="57"/>
      <c r="FSH27" s="57"/>
      <c r="FSI27" s="57"/>
      <c r="FSJ27" s="57"/>
      <c r="FSK27" s="57"/>
      <c r="FSL27" s="57"/>
      <c r="FSM27" s="57"/>
      <c r="FSN27" s="57"/>
      <c r="FSO27" s="57"/>
      <c r="FSP27" s="57"/>
      <c r="FSQ27" s="57"/>
      <c r="FSR27" s="57"/>
      <c r="FSS27" s="57"/>
      <c r="FST27" s="57"/>
      <c r="FSU27" s="57"/>
      <c r="FSV27" s="57"/>
      <c r="FSW27" s="57"/>
      <c r="FSX27" s="57"/>
      <c r="FSY27" s="57"/>
      <c r="FSZ27" s="57"/>
      <c r="FTA27" s="57"/>
      <c r="FTB27" s="57"/>
      <c r="FTC27" s="57"/>
      <c r="FTD27" s="57"/>
      <c r="FTE27" s="57"/>
      <c r="FTF27" s="57"/>
      <c r="FTG27" s="57"/>
      <c r="FTH27" s="57"/>
      <c r="FTI27" s="57"/>
      <c r="FTJ27" s="57"/>
      <c r="FTK27" s="57"/>
      <c r="FTL27" s="57"/>
      <c r="FTM27" s="57"/>
      <c r="FTN27" s="57"/>
      <c r="FTO27" s="57"/>
      <c r="FTP27" s="57"/>
      <c r="FTQ27" s="57"/>
      <c r="FTR27" s="57"/>
      <c r="FTS27" s="57"/>
      <c r="FTT27" s="57"/>
      <c r="FTU27" s="57"/>
      <c r="FTV27" s="57"/>
      <c r="FTW27" s="57"/>
      <c r="FTX27" s="57"/>
      <c r="FTY27" s="57"/>
      <c r="FTZ27" s="57"/>
      <c r="FUA27" s="57"/>
      <c r="FUB27" s="57"/>
      <c r="FUC27" s="57"/>
      <c r="FUD27" s="57"/>
      <c r="FUE27" s="57"/>
      <c r="FUF27" s="57"/>
      <c r="FUG27" s="57"/>
      <c r="FUH27" s="57"/>
      <c r="FUI27" s="57"/>
      <c r="FUJ27" s="57"/>
      <c r="FUK27" s="57"/>
      <c r="FUL27" s="57"/>
      <c r="FUM27" s="57"/>
      <c r="FUN27" s="57"/>
      <c r="FUO27" s="57"/>
      <c r="FUP27" s="57"/>
      <c r="FUQ27" s="57"/>
      <c r="FUR27" s="57"/>
      <c r="FUS27" s="57"/>
      <c r="FUT27" s="57"/>
      <c r="FUU27" s="57"/>
      <c r="FUV27" s="57"/>
      <c r="FUW27" s="57"/>
      <c r="FUX27" s="57"/>
      <c r="FUY27" s="57"/>
      <c r="FUZ27" s="57"/>
      <c r="FVA27" s="57"/>
      <c r="FVB27" s="57"/>
      <c r="FVC27" s="57"/>
      <c r="FVD27" s="57"/>
      <c r="FVE27" s="57"/>
      <c r="FVF27" s="57"/>
      <c r="FVG27" s="57"/>
      <c r="FVH27" s="57"/>
      <c r="FVI27" s="57"/>
      <c r="FVJ27" s="57"/>
      <c r="FVK27" s="57"/>
      <c r="FVL27" s="57"/>
      <c r="FVM27" s="57"/>
      <c r="FVN27" s="57"/>
      <c r="FVO27" s="57"/>
      <c r="FVP27" s="57"/>
      <c r="FVQ27" s="57"/>
      <c r="FVR27" s="57"/>
      <c r="FVS27" s="57"/>
      <c r="FVT27" s="57"/>
      <c r="FVU27" s="57"/>
      <c r="FVV27" s="57"/>
      <c r="FVW27" s="57"/>
      <c r="FVX27" s="57"/>
      <c r="FVY27" s="57"/>
      <c r="FVZ27" s="57"/>
      <c r="FWA27" s="57"/>
      <c r="FWB27" s="57"/>
      <c r="FWC27" s="57"/>
      <c r="FWD27" s="57"/>
      <c r="FWE27" s="57"/>
      <c r="FWF27" s="57"/>
      <c r="FWG27" s="57"/>
      <c r="FWH27" s="57"/>
      <c r="FWI27" s="57"/>
      <c r="FWJ27" s="57"/>
      <c r="FWK27" s="57"/>
      <c r="FWL27" s="57"/>
      <c r="FWM27" s="57"/>
      <c r="FWN27" s="57"/>
      <c r="FWO27" s="57"/>
      <c r="FWP27" s="57"/>
      <c r="FWQ27" s="57"/>
      <c r="FWR27" s="57"/>
      <c r="FWS27" s="57"/>
      <c r="FWT27" s="57"/>
      <c r="FWU27" s="57"/>
      <c r="FWV27" s="57"/>
      <c r="FWW27" s="57"/>
      <c r="FWX27" s="57"/>
      <c r="FWY27" s="57"/>
      <c r="FWZ27" s="57"/>
      <c r="FXA27" s="57"/>
      <c r="FXB27" s="57"/>
      <c r="FXC27" s="57"/>
      <c r="FXD27" s="57"/>
      <c r="FXE27" s="57"/>
      <c r="FXF27" s="57"/>
      <c r="FXG27" s="57"/>
      <c r="FXH27" s="57"/>
      <c r="FXI27" s="57"/>
      <c r="FXJ27" s="57"/>
      <c r="FXK27" s="57"/>
      <c r="FXL27" s="57"/>
      <c r="FXM27" s="57"/>
      <c r="FXN27" s="57"/>
      <c r="FXO27" s="57"/>
      <c r="FXP27" s="57"/>
      <c r="FXQ27" s="57"/>
      <c r="FXR27" s="57"/>
      <c r="FXS27" s="57"/>
      <c r="FXT27" s="57"/>
      <c r="FXU27" s="57"/>
      <c r="FXV27" s="57"/>
      <c r="FXW27" s="57"/>
      <c r="FXX27" s="57"/>
      <c r="FXY27" s="57"/>
      <c r="FXZ27" s="57"/>
      <c r="FYA27" s="57"/>
      <c r="FYB27" s="57"/>
      <c r="FYC27" s="57"/>
      <c r="FYD27" s="57"/>
      <c r="FYE27" s="57"/>
      <c r="FYF27" s="57"/>
      <c r="FYG27" s="57"/>
      <c r="FYH27" s="57"/>
      <c r="FYI27" s="57"/>
      <c r="FYJ27" s="57"/>
      <c r="FYK27" s="57"/>
      <c r="FYL27" s="57"/>
      <c r="FYM27" s="57"/>
      <c r="FYN27" s="57"/>
      <c r="FYO27" s="57"/>
      <c r="FYP27" s="57"/>
      <c r="FYQ27" s="57"/>
      <c r="FYR27" s="57"/>
      <c r="FYS27" s="57"/>
      <c r="FYT27" s="57"/>
      <c r="FYU27" s="57"/>
      <c r="FYV27" s="57"/>
      <c r="FYW27" s="57"/>
      <c r="FYX27" s="57"/>
      <c r="FYY27" s="57"/>
      <c r="FYZ27" s="57"/>
      <c r="FZA27" s="57"/>
      <c r="FZB27" s="57"/>
      <c r="FZC27" s="57"/>
      <c r="FZD27" s="57"/>
      <c r="FZE27" s="57"/>
      <c r="FZF27" s="57"/>
      <c r="FZG27" s="57"/>
      <c r="FZH27" s="57"/>
      <c r="FZI27" s="57"/>
      <c r="FZJ27" s="57"/>
      <c r="FZK27" s="57"/>
      <c r="FZL27" s="57"/>
      <c r="FZM27" s="57"/>
      <c r="FZN27" s="57"/>
      <c r="FZO27" s="57"/>
      <c r="FZP27" s="57"/>
      <c r="FZQ27" s="57"/>
      <c r="FZR27" s="57"/>
      <c r="FZS27" s="57"/>
      <c r="FZT27" s="57"/>
      <c r="FZU27" s="57"/>
      <c r="FZV27" s="57"/>
      <c r="FZW27" s="57"/>
      <c r="FZX27" s="57"/>
      <c r="FZY27" s="57"/>
      <c r="FZZ27" s="57"/>
      <c r="GAA27" s="57"/>
      <c r="GAB27" s="57"/>
      <c r="GAC27" s="57"/>
      <c r="GAD27" s="57"/>
      <c r="GAE27" s="57"/>
      <c r="GAF27" s="57"/>
      <c r="GAG27" s="57"/>
      <c r="GAH27" s="57"/>
      <c r="GAI27" s="57"/>
      <c r="GAJ27" s="57"/>
      <c r="GAK27" s="57"/>
      <c r="GAL27" s="57"/>
      <c r="GAM27" s="57"/>
      <c r="GAN27" s="57"/>
      <c r="GAO27" s="57"/>
      <c r="GAP27" s="57"/>
      <c r="GAQ27" s="57"/>
      <c r="GAR27" s="57"/>
      <c r="GAS27" s="57"/>
      <c r="GAT27" s="57"/>
      <c r="GAU27" s="57"/>
      <c r="GAV27" s="57"/>
      <c r="GAW27" s="57"/>
      <c r="GAX27" s="57"/>
      <c r="GAY27" s="57"/>
      <c r="GAZ27" s="57"/>
      <c r="GBA27" s="57"/>
      <c r="GBB27" s="57"/>
      <c r="GBC27" s="57"/>
      <c r="GBD27" s="57"/>
      <c r="GBE27" s="57"/>
      <c r="GBF27" s="57"/>
      <c r="GBG27" s="57"/>
      <c r="GBH27" s="57"/>
      <c r="GBI27" s="57"/>
      <c r="GBJ27" s="57"/>
      <c r="GBK27" s="57"/>
      <c r="GBL27" s="57"/>
      <c r="GBM27" s="57"/>
      <c r="GBN27" s="57"/>
      <c r="GBO27" s="57"/>
      <c r="GBP27" s="57"/>
      <c r="GBQ27" s="57"/>
      <c r="GBR27" s="57"/>
      <c r="GBS27" s="57"/>
      <c r="GBT27" s="57"/>
      <c r="GBU27" s="57"/>
      <c r="GBV27" s="57"/>
      <c r="GBW27" s="57"/>
      <c r="GBX27" s="57"/>
      <c r="GBY27" s="57"/>
      <c r="GBZ27" s="57"/>
      <c r="GCA27" s="57"/>
      <c r="GCB27" s="57"/>
      <c r="GCC27" s="57"/>
      <c r="GCD27" s="57"/>
      <c r="GCE27" s="57"/>
      <c r="GCF27" s="57"/>
      <c r="GCG27" s="57"/>
      <c r="GCH27" s="57"/>
      <c r="GCI27" s="57"/>
      <c r="GCJ27" s="57"/>
      <c r="GCK27" s="57"/>
      <c r="GCL27" s="57"/>
      <c r="GCM27" s="57"/>
      <c r="GCN27" s="57"/>
      <c r="GCO27" s="57"/>
      <c r="GCP27" s="57"/>
      <c r="GCQ27" s="57"/>
      <c r="GCR27" s="57"/>
      <c r="GCS27" s="57"/>
      <c r="GCT27" s="57"/>
      <c r="GCU27" s="57"/>
      <c r="GCV27" s="57"/>
      <c r="GCW27" s="57"/>
      <c r="GCX27" s="57"/>
      <c r="GCY27" s="57"/>
      <c r="GCZ27" s="57"/>
      <c r="GDA27" s="57"/>
      <c r="GDB27" s="57"/>
      <c r="GDC27" s="57"/>
      <c r="GDD27" s="57"/>
      <c r="GDE27" s="57"/>
      <c r="GDF27" s="57"/>
      <c r="GDG27" s="57"/>
      <c r="GDH27" s="57"/>
      <c r="GDI27" s="57"/>
      <c r="GDJ27" s="57"/>
      <c r="GDK27" s="57"/>
      <c r="GDL27" s="57"/>
      <c r="GDM27" s="57"/>
      <c r="GDN27" s="57"/>
      <c r="GDO27" s="57"/>
      <c r="GDP27" s="57"/>
      <c r="GDQ27" s="57"/>
      <c r="GDR27" s="57"/>
      <c r="GDS27" s="57"/>
      <c r="GDT27" s="57"/>
      <c r="GDU27" s="57"/>
      <c r="GDV27" s="57"/>
      <c r="GDW27" s="57"/>
      <c r="GDX27" s="57"/>
      <c r="GDY27" s="57"/>
      <c r="GDZ27" s="57"/>
      <c r="GEA27" s="57"/>
      <c r="GEB27" s="57"/>
      <c r="GEC27" s="57"/>
      <c r="GED27" s="57"/>
      <c r="GEE27" s="57"/>
      <c r="GEF27" s="57"/>
      <c r="GEG27" s="57"/>
      <c r="GEH27" s="57"/>
      <c r="GEI27" s="57"/>
      <c r="GEJ27" s="57"/>
      <c r="GEK27" s="57"/>
      <c r="GEL27" s="57"/>
      <c r="GEM27" s="57"/>
      <c r="GEN27" s="57"/>
      <c r="GEO27" s="57"/>
      <c r="GEP27" s="57"/>
      <c r="GEQ27" s="57"/>
      <c r="GER27" s="57"/>
      <c r="GES27" s="57"/>
      <c r="GET27" s="57"/>
      <c r="GEU27" s="57"/>
      <c r="GEV27" s="57"/>
      <c r="GEW27" s="57"/>
      <c r="GEX27" s="57"/>
      <c r="GEY27" s="57"/>
      <c r="GEZ27" s="57"/>
      <c r="GFA27" s="57"/>
      <c r="GFB27" s="57"/>
      <c r="GFC27" s="57"/>
      <c r="GFD27" s="57"/>
      <c r="GFE27" s="57"/>
      <c r="GFF27" s="57"/>
      <c r="GFG27" s="57"/>
      <c r="GFH27" s="57"/>
      <c r="GFI27" s="57"/>
      <c r="GFJ27" s="57"/>
      <c r="GFK27" s="57"/>
      <c r="GFL27" s="57"/>
      <c r="GFM27" s="57"/>
      <c r="GFN27" s="57"/>
      <c r="GFO27" s="57"/>
      <c r="GFP27" s="57"/>
      <c r="GFQ27" s="57"/>
      <c r="GFR27" s="57"/>
      <c r="GFS27" s="57"/>
      <c r="GFT27" s="57"/>
      <c r="GFU27" s="57"/>
      <c r="GFV27" s="57"/>
      <c r="GFW27" s="57"/>
      <c r="GFX27" s="57"/>
      <c r="GFY27" s="57"/>
      <c r="GFZ27" s="57"/>
      <c r="GGA27" s="57"/>
      <c r="GGB27" s="57"/>
      <c r="GGC27" s="57"/>
      <c r="GGD27" s="57"/>
      <c r="GGE27" s="57"/>
      <c r="GGF27" s="57"/>
      <c r="GGG27" s="57"/>
      <c r="GGH27" s="57"/>
      <c r="GGI27" s="57"/>
      <c r="GGJ27" s="57"/>
      <c r="GGK27" s="57"/>
      <c r="GGL27" s="57"/>
      <c r="GGM27" s="57"/>
      <c r="GGN27" s="57"/>
      <c r="GGO27" s="57"/>
      <c r="GGP27" s="57"/>
      <c r="GGQ27" s="57"/>
      <c r="GGR27" s="57"/>
      <c r="GGS27" s="57"/>
      <c r="GGT27" s="57"/>
      <c r="GGU27" s="57"/>
      <c r="GGV27" s="57"/>
      <c r="GGW27" s="57"/>
      <c r="GGX27" s="57"/>
      <c r="GGY27" s="57"/>
      <c r="GGZ27" s="57"/>
      <c r="GHA27" s="57"/>
      <c r="GHB27" s="57"/>
      <c r="GHC27" s="57"/>
      <c r="GHD27" s="57"/>
      <c r="GHE27" s="57"/>
      <c r="GHF27" s="57"/>
      <c r="GHG27" s="57"/>
      <c r="GHH27" s="57"/>
      <c r="GHI27" s="57"/>
      <c r="GHJ27" s="57"/>
      <c r="GHK27" s="57"/>
      <c r="GHL27" s="57"/>
      <c r="GHM27" s="57"/>
      <c r="GHN27" s="57"/>
      <c r="GHO27" s="57"/>
      <c r="GHP27" s="57"/>
      <c r="GHQ27" s="57"/>
      <c r="GHR27" s="57"/>
      <c r="GHS27" s="57"/>
      <c r="GHT27" s="57"/>
      <c r="GHU27" s="57"/>
      <c r="GHV27" s="57"/>
      <c r="GHW27" s="57"/>
      <c r="GHX27" s="57"/>
      <c r="GHY27" s="57"/>
      <c r="GHZ27" s="57"/>
      <c r="GIA27" s="57"/>
      <c r="GIB27" s="57"/>
      <c r="GIC27" s="57"/>
      <c r="GID27" s="57"/>
      <c r="GIE27" s="57"/>
      <c r="GIF27" s="57"/>
      <c r="GIG27" s="57"/>
      <c r="GIH27" s="57"/>
      <c r="GII27" s="57"/>
      <c r="GIJ27" s="57"/>
      <c r="GIK27" s="57"/>
      <c r="GIL27" s="57"/>
      <c r="GIM27" s="57"/>
      <c r="GIN27" s="57"/>
      <c r="GIO27" s="57"/>
      <c r="GIP27" s="57"/>
      <c r="GIQ27" s="57"/>
      <c r="GIR27" s="57"/>
      <c r="GIS27" s="57"/>
      <c r="GIT27" s="57"/>
      <c r="GIU27" s="57"/>
      <c r="GIV27" s="57"/>
      <c r="GIW27" s="57"/>
      <c r="GIX27" s="57"/>
      <c r="GIY27" s="57"/>
      <c r="GIZ27" s="57"/>
      <c r="GJA27" s="57"/>
      <c r="GJB27" s="57"/>
      <c r="GJC27" s="57"/>
      <c r="GJD27" s="57"/>
      <c r="GJE27" s="57"/>
      <c r="GJF27" s="57"/>
      <c r="GJG27" s="57"/>
      <c r="GJH27" s="57"/>
      <c r="GJI27" s="57"/>
      <c r="GJJ27" s="57"/>
      <c r="GJK27" s="57"/>
      <c r="GJL27" s="57"/>
      <c r="GJM27" s="57"/>
      <c r="GJN27" s="57"/>
      <c r="GJO27" s="57"/>
      <c r="GJP27" s="57"/>
      <c r="GJQ27" s="57"/>
      <c r="GJR27" s="57"/>
      <c r="GJS27" s="57"/>
      <c r="GJT27" s="57"/>
      <c r="GJU27" s="57"/>
      <c r="GJV27" s="57"/>
      <c r="GJW27" s="57"/>
      <c r="GJX27" s="57"/>
      <c r="GJY27" s="57"/>
      <c r="GJZ27" s="57"/>
      <c r="GKA27" s="57"/>
      <c r="GKB27" s="57"/>
      <c r="GKC27" s="57"/>
      <c r="GKD27" s="57"/>
      <c r="GKE27" s="57"/>
      <c r="GKF27" s="57"/>
      <c r="GKG27" s="57"/>
      <c r="GKH27" s="57"/>
      <c r="GKI27" s="57"/>
      <c r="GKJ27" s="57"/>
      <c r="GKK27" s="57"/>
      <c r="GKL27" s="57"/>
      <c r="GKM27" s="57"/>
      <c r="GKN27" s="57"/>
      <c r="GKO27" s="57"/>
      <c r="GKP27" s="57"/>
      <c r="GKQ27" s="57"/>
      <c r="GKR27" s="57"/>
      <c r="GKS27" s="57"/>
      <c r="GKT27" s="57"/>
      <c r="GKU27" s="57"/>
      <c r="GKV27" s="57"/>
      <c r="GKW27" s="57"/>
      <c r="GKX27" s="57"/>
      <c r="GKY27" s="57"/>
      <c r="GKZ27" s="57"/>
      <c r="GLA27" s="57"/>
      <c r="GLB27" s="57"/>
      <c r="GLC27" s="57"/>
      <c r="GLD27" s="57"/>
      <c r="GLE27" s="57"/>
      <c r="GLF27" s="57"/>
      <c r="GLG27" s="57"/>
      <c r="GLH27" s="57"/>
      <c r="GLI27" s="57"/>
      <c r="GLJ27" s="57"/>
      <c r="GLK27" s="57"/>
      <c r="GLL27" s="57"/>
      <c r="GLM27" s="57"/>
      <c r="GLN27" s="57"/>
      <c r="GLO27" s="57"/>
      <c r="GLP27" s="57"/>
      <c r="GLQ27" s="57"/>
      <c r="GLR27" s="57"/>
      <c r="GLS27" s="57"/>
      <c r="GLT27" s="57"/>
      <c r="GLU27" s="57"/>
      <c r="GLV27" s="57"/>
      <c r="GLW27" s="57"/>
      <c r="GLX27" s="57"/>
      <c r="GLY27" s="57"/>
      <c r="GLZ27" s="57"/>
      <c r="GMA27" s="57"/>
      <c r="GMB27" s="57"/>
      <c r="GMC27" s="57"/>
      <c r="GMD27" s="57"/>
      <c r="GME27" s="57"/>
      <c r="GMF27" s="57"/>
      <c r="GMG27" s="57"/>
      <c r="GMH27" s="57"/>
      <c r="GMI27" s="57"/>
      <c r="GMJ27" s="57"/>
      <c r="GMK27" s="57"/>
      <c r="GML27" s="57"/>
      <c r="GMM27" s="57"/>
      <c r="GMN27" s="57"/>
      <c r="GMO27" s="57"/>
      <c r="GMP27" s="57"/>
      <c r="GMQ27" s="57"/>
      <c r="GMR27" s="57"/>
      <c r="GMS27" s="57"/>
      <c r="GMT27" s="57"/>
      <c r="GMU27" s="57"/>
      <c r="GMV27" s="57"/>
      <c r="GMW27" s="57"/>
      <c r="GMX27" s="57"/>
      <c r="GMY27" s="57"/>
      <c r="GMZ27" s="57"/>
      <c r="GNA27" s="57"/>
      <c r="GNB27" s="57"/>
      <c r="GNC27" s="57"/>
      <c r="GND27" s="57"/>
      <c r="GNE27" s="57"/>
      <c r="GNF27" s="57"/>
      <c r="GNG27" s="57"/>
      <c r="GNH27" s="57"/>
      <c r="GNI27" s="57"/>
      <c r="GNJ27" s="57"/>
      <c r="GNK27" s="57"/>
      <c r="GNL27" s="57"/>
      <c r="GNM27" s="57"/>
      <c r="GNN27" s="57"/>
      <c r="GNO27" s="57"/>
      <c r="GNP27" s="57"/>
      <c r="GNQ27" s="57"/>
      <c r="GNR27" s="57"/>
      <c r="GNS27" s="57"/>
      <c r="GNT27" s="57"/>
      <c r="GNU27" s="57"/>
      <c r="GNV27" s="57"/>
      <c r="GNW27" s="57"/>
      <c r="GNX27" s="57"/>
      <c r="GNY27" s="57"/>
      <c r="GNZ27" s="57"/>
      <c r="GOA27" s="57"/>
      <c r="GOB27" s="57"/>
      <c r="GOC27" s="57"/>
      <c r="GOD27" s="57"/>
      <c r="GOE27" s="57"/>
      <c r="GOF27" s="57"/>
      <c r="GOG27" s="57"/>
      <c r="GOH27" s="57"/>
      <c r="GOI27" s="57"/>
      <c r="GOJ27" s="57"/>
      <c r="GOK27" s="57"/>
      <c r="GOL27" s="57"/>
      <c r="GOM27" s="57"/>
      <c r="GON27" s="57"/>
      <c r="GOO27" s="57"/>
      <c r="GOP27" s="57"/>
      <c r="GOQ27" s="57"/>
      <c r="GOR27" s="57"/>
      <c r="GOS27" s="57"/>
      <c r="GOT27" s="57"/>
      <c r="GOU27" s="57"/>
      <c r="GOV27" s="57"/>
      <c r="GOW27" s="57"/>
      <c r="GOX27" s="57"/>
      <c r="GOY27" s="57"/>
      <c r="GOZ27" s="57"/>
      <c r="GPA27" s="57"/>
      <c r="GPB27" s="57"/>
      <c r="GPC27" s="57"/>
      <c r="GPD27" s="57"/>
      <c r="GPE27" s="57"/>
      <c r="GPF27" s="57"/>
      <c r="GPG27" s="57"/>
      <c r="GPH27" s="57"/>
      <c r="GPI27" s="57"/>
      <c r="GPJ27" s="57"/>
      <c r="GPK27" s="57"/>
      <c r="GPL27" s="57"/>
      <c r="GPM27" s="57"/>
      <c r="GPN27" s="57"/>
      <c r="GPO27" s="57"/>
      <c r="GPP27" s="57"/>
      <c r="GPQ27" s="57"/>
      <c r="GPR27" s="57"/>
      <c r="GPS27" s="57"/>
      <c r="GPT27" s="57"/>
      <c r="GPU27" s="57"/>
      <c r="GPV27" s="57"/>
      <c r="GPW27" s="57"/>
      <c r="GPX27" s="57"/>
      <c r="GPY27" s="57"/>
      <c r="GPZ27" s="57"/>
      <c r="GQA27" s="57"/>
      <c r="GQB27" s="57"/>
      <c r="GQC27" s="57"/>
      <c r="GQD27" s="57"/>
      <c r="GQE27" s="57"/>
      <c r="GQF27" s="57"/>
      <c r="GQG27" s="57"/>
      <c r="GQH27" s="57"/>
      <c r="GQI27" s="57"/>
      <c r="GQJ27" s="57"/>
      <c r="GQK27" s="57"/>
      <c r="GQL27" s="57"/>
      <c r="GQM27" s="57"/>
      <c r="GQN27" s="57"/>
      <c r="GQO27" s="57"/>
      <c r="GQP27" s="57"/>
      <c r="GQQ27" s="57"/>
      <c r="GQR27" s="57"/>
      <c r="GQS27" s="57"/>
      <c r="GQT27" s="57"/>
      <c r="GQU27" s="57"/>
      <c r="GQV27" s="57"/>
      <c r="GQW27" s="57"/>
      <c r="GQX27" s="57"/>
      <c r="GQY27" s="57"/>
      <c r="GQZ27" s="57"/>
      <c r="GRA27" s="57"/>
      <c r="GRB27" s="57"/>
      <c r="GRC27" s="57"/>
      <c r="GRD27" s="57"/>
      <c r="GRE27" s="57"/>
      <c r="GRF27" s="57"/>
      <c r="GRG27" s="57"/>
      <c r="GRH27" s="57"/>
      <c r="GRI27" s="57"/>
      <c r="GRJ27" s="57"/>
      <c r="GRK27" s="57"/>
      <c r="GRL27" s="57"/>
      <c r="GRM27" s="57"/>
      <c r="GRN27" s="57"/>
      <c r="GRO27" s="57"/>
      <c r="GRP27" s="57"/>
      <c r="GRQ27" s="57"/>
      <c r="GRR27" s="57"/>
      <c r="GRS27" s="57"/>
      <c r="GRT27" s="57"/>
      <c r="GRU27" s="57"/>
      <c r="GRV27" s="57"/>
      <c r="GRW27" s="57"/>
      <c r="GRX27" s="57"/>
      <c r="GRY27" s="57"/>
      <c r="GRZ27" s="57"/>
      <c r="GSA27" s="57"/>
      <c r="GSB27" s="57"/>
      <c r="GSC27" s="57"/>
      <c r="GSD27" s="57"/>
      <c r="GSE27" s="57"/>
      <c r="GSF27" s="57"/>
      <c r="GSG27" s="57"/>
      <c r="GSH27" s="57"/>
      <c r="GSI27" s="57"/>
      <c r="GSJ27" s="57"/>
      <c r="GSK27" s="57"/>
      <c r="GSL27" s="57"/>
      <c r="GSM27" s="57"/>
      <c r="GSN27" s="57"/>
      <c r="GSO27" s="57"/>
      <c r="GSP27" s="57"/>
      <c r="GSQ27" s="57"/>
      <c r="GSR27" s="57"/>
      <c r="GSS27" s="57"/>
      <c r="GST27" s="57"/>
      <c r="GSU27" s="57"/>
      <c r="GSV27" s="57"/>
      <c r="GSW27" s="57"/>
      <c r="GSX27" s="57"/>
      <c r="GSY27" s="57"/>
      <c r="GSZ27" s="57"/>
      <c r="GTA27" s="57"/>
      <c r="GTB27" s="57"/>
      <c r="GTC27" s="57"/>
      <c r="GTD27" s="57"/>
      <c r="GTE27" s="57"/>
      <c r="GTF27" s="57"/>
      <c r="GTG27" s="57"/>
      <c r="GTH27" s="57"/>
      <c r="GTI27" s="57"/>
      <c r="GTJ27" s="57"/>
      <c r="GTK27" s="57"/>
      <c r="GTL27" s="57"/>
      <c r="GTM27" s="57"/>
      <c r="GTN27" s="57"/>
      <c r="GTO27" s="57"/>
      <c r="GTP27" s="57"/>
      <c r="GTQ27" s="57"/>
      <c r="GTR27" s="57"/>
      <c r="GTS27" s="57"/>
      <c r="GTT27" s="57"/>
      <c r="GTU27" s="57"/>
      <c r="GTV27" s="57"/>
      <c r="GTW27" s="57"/>
      <c r="GTX27" s="57"/>
      <c r="GTY27" s="57"/>
      <c r="GTZ27" s="57"/>
      <c r="GUA27" s="57"/>
      <c r="GUB27" s="57"/>
      <c r="GUC27" s="57"/>
      <c r="GUD27" s="57"/>
      <c r="GUE27" s="57"/>
      <c r="GUF27" s="57"/>
      <c r="GUG27" s="57"/>
      <c r="GUH27" s="57"/>
      <c r="GUI27" s="57"/>
      <c r="GUJ27" s="57"/>
      <c r="GUK27" s="57"/>
      <c r="GUL27" s="57"/>
      <c r="GUM27" s="57"/>
      <c r="GUN27" s="57"/>
      <c r="GUO27" s="57"/>
      <c r="GUP27" s="57"/>
      <c r="GUQ27" s="57"/>
      <c r="GUR27" s="57"/>
      <c r="GUS27" s="57"/>
      <c r="GUT27" s="57"/>
      <c r="GUU27" s="57"/>
      <c r="GUV27" s="57"/>
      <c r="GUW27" s="57"/>
      <c r="GUX27" s="57"/>
      <c r="GUY27" s="57"/>
      <c r="GUZ27" s="57"/>
      <c r="GVA27" s="57"/>
      <c r="GVB27" s="57"/>
      <c r="GVC27" s="57"/>
      <c r="GVD27" s="57"/>
      <c r="GVE27" s="57"/>
      <c r="GVF27" s="57"/>
      <c r="GVG27" s="57"/>
      <c r="GVH27" s="57"/>
      <c r="GVI27" s="57"/>
      <c r="GVJ27" s="57"/>
      <c r="GVK27" s="57"/>
      <c r="GVL27" s="57"/>
      <c r="GVM27" s="57"/>
      <c r="GVN27" s="57"/>
      <c r="GVO27" s="57"/>
      <c r="GVP27" s="57"/>
      <c r="GVQ27" s="57"/>
      <c r="GVR27" s="57"/>
      <c r="GVS27" s="57"/>
      <c r="GVT27" s="57"/>
      <c r="GVU27" s="57"/>
      <c r="GVV27" s="57"/>
      <c r="GVW27" s="57"/>
      <c r="GVX27" s="57"/>
      <c r="GVY27" s="57"/>
      <c r="GVZ27" s="57"/>
      <c r="GWA27" s="57"/>
      <c r="GWB27" s="57"/>
      <c r="GWC27" s="57"/>
      <c r="GWD27" s="57"/>
      <c r="GWE27" s="57"/>
      <c r="GWF27" s="57"/>
      <c r="GWG27" s="57"/>
      <c r="GWH27" s="57"/>
      <c r="GWI27" s="57"/>
      <c r="GWJ27" s="57"/>
      <c r="GWK27" s="57"/>
      <c r="GWL27" s="57"/>
      <c r="GWM27" s="57"/>
      <c r="GWN27" s="57"/>
      <c r="GWO27" s="57"/>
      <c r="GWP27" s="57"/>
      <c r="GWQ27" s="57"/>
      <c r="GWR27" s="57"/>
      <c r="GWS27" s="57"/>
      <c r="GWT27" s="57"/>
      <c r="GWU27" s="57"/>
      <c r="GWV27" s="57"/>
      <c r="GWW27" s="57"/>
      <c r="GWX27" s="57"/>
      <c r="GWY27" s="57"/>
      <c r="GWZ27" s="57"/>
      <c r="GXA27" s="57"/>
      <c r="GXB27" s="57"/>
      <c r="GXC27" s="57"/>
      <c r="GXD27" s="57"/>
      <c r="GXE27" s="57"/>
      <c r="GXF27" s="57"/>
      <c r="GXG27" s="57"/>
      <c r="GXH27" s="57"/>
      <c r="GXI27" s="57"/>
      <c r="GXJ27" s="57"/>
      <c r="GXK27" s="57"/>
      <c r="GXL27" s="57"/>
      <c r="GXM27" s="57"/>
      <c r="GXN27" s="57"/>
      <c r="GXO27" s="57"/>
      <c r="GXP27" s="57"/>
      <c r="GXQ27" s="57"/>
      <c r="GXR27" s="57"/>
      <c r="GXS27" s="57"/>
      <c r="GXT27" s="57"/>
      <c r="GXU27" s="57"/>
      <c r="GXV27" s="57"/>
      <c r="GXW27" s="57"/>
      <c r="GXX27" s="57"/>
      <c r="GXY27" s="57"/>
      <c r="GXZ27" s="57"/>
      <c r="GYA27" s="57"/>
      <c r="GYB27" s="57"/>
      <c r="GYC27" s="57"/>
      <c r="GYD27" s="57"/>
      <c r="GYE27" s="57"/>
      <c r="GYF27" s="57"/>
      <c r="GYG27" s="57"/>
      <c r="GYH27" s="57"/>
      <c r="GYI27" s="57"/>
      <c r="GYJ27" s="57"/>
      <c r="GYK27" s="57"/>
      <c r="GYL27" s="57"/>
      <c r="GYM27" s="57"/>
      <c r="GYN27" s="57"/>
      <c r="GYO27" s="57"/>
      <c r="GYP27" s="57"/>
      <c r="GYQ27" s="57"/>
      <c r="GYR27" s="57"/>
      <c r="GYS27" s="57"/>
      <c r="GYT27" s="57"/>
      <c r="GYU27" s="57"/>
      <c r="GYV27" s="57"/>
      <c r="GYW27" s="57"/>
      <c r="GYX27" s="57"/>
      <c r="GYY27" s="57"/>
      <c r="GYZ27" s="57"/>
      <c r="GZA27" s="57"/>
      <c r="GZB27" s="57"/>
      <c r="GZC27" s="57"/>
      <c r="GZD27" s="57"/>
      <c r="GZE27" s="57"/>
      <c r="GZF27" s="57"/>
      <c r="GZG27" s="57"/>
      <c r="GZH27" s="57"/>
      <c r="GZI27" s="57"/>
      <c r="GZJ27" s="57"/>
      <c r="GZK27" s="57"/>
      <c r="GZL27" s="57"/>
      <c r="GZM27" s="57"/>
      <c r="GZN27" s="57"/>
      <c r="GZO27" s="57"/>
      <c r="GZP27" s="57"/>
      <c r="GZQ27" s="57"/>
      <c r="GZR27" s="57"/>
      <c r="GZS27" s="57"/>
      <c r="GZT27" s="57"/>
      <c r="GZU27" s="57"/>
      <c r="GZV27" s="57"/>
      <c r="GZW27" s="57"/>
      <c r="GZX27" s="57"/>
      <c r="GZY27" s="57"/>
      <c r="GZZ27" s="57"/>
      <c r="HAA27" s="57"/>
      <c r="HAB27" s="57"/>
      <c r="HAC27" s="57"/>
      <c r="HAD27" s="57"/>
      <c r="HAE27" s="57"/>
      <c r="HAF27" s="57"/>
      <c r="HAG27" s="57"/>
      <c r="HAH27" s="57"/>
      <c r="HAI27" s="57"/>
      <c r="HAJ27" s="57"/>
      <c r="HAK27" s="57"/>
      <c r="HAL27" s="57"/>
      <c r="HAM27" s="57"/>
      <c r="HAN27" s="57"/>
      <c r="HAO27" s="57"/>
      <c r="HAP27" s="57"/>
      <c r="HAQ27" s="57"/>
      <c r="HAR27" s="57"/>
      <c r="HAS27" s="57"/>
      <c r="HAT27" s="57"/>
      <c r="HAU27" s="57"/>
      <c r="HAV27" s="57"/>
      <c r="HAW27" s="57"/>
      <c r="HAX27" s="57"/>
      <c r="HAY27" s="57"/>
      <c r="HAZ27" s="57"/>
      <c r="HBA27" s="57"/>
      <c r="HBB27" s="57"/>
      <c r="HBC27" s="57"/>
      <c r="HBD27" s="57"/>
      <c r="HBE27" s="57"/>
      <c r="HBF27" s="57"/>
      <c r="HBG27" s="57"/>
      <c r="HBH27" s="57"/>
      <c r="HBI27" s="57"/>
      <c r="HBJ27" s="57"/>
      <c r="HBK27" s="57"/>
      <c r="HBL27" s="57"/>
      <c r="HBM27" s="57"/>
      <c r="HBN27" s="57"/>
      <c r="HBO27" s="57"/>
      <c r="HBP27" s="57"/>
      <c r="HBQ27" s="57"/>
      <c r="HBR27" s="57"/>
      <c r="HBS27" s="57"/>
      <c r="HBT27" s="57"/>
      <c r="HBU27" s="57"/>
      <c r="HBV27" s="57"/>
      <c r="HBW27" s="57"/>
      <c r="HBX27" s="57"/>
      <c r="HBY27" s="57"/>
      <c r="HBZ27" s="57"/>
      <c r="HCA27" s="57"/>
      <c r="HCB27" s="57"/>
      <c r="HCC27" s="57"/>
      <c r="HCD27" s="57"/>
      <c r="HCE27" s="57"/>
      <c r="HCF27" s="57"/>
      <c r="HCG27" s="57"/>
      <c r="HCH27" s="57"/>
      <c r="HCI27" s="57"/>
      <c r="HCJ27" s="57"/>
      <c r="HCK27" s="57"/>
      <c r="HCL27" s="57"/>
      <c r="HCM27" s="57"/>
      <c r="HCN27" s="57"/>
      <c r="HCO27" s="57"/>
      <c r="HCP27" s="57"/>
      <c r="HCQ27" s="57"/>
      <c r="HCR27" s="57"/>
      <c r="HCS27" s="57"/>
      <c r="HCT27" s="57"/>
      <c r="HCU27" s="57"/>
      <c r="HCV27" s="57"/>
      <c r="HCW27" s="57"/>
      <c r="HCX27" s="57"/>
      <c r="HCY27" s="57"/>
      <c r="HCZ27" s="57"/>
      <c r="HDA27" s="57"/>
      <c r="HDB27" s="57"/>
      <c r="HDC27" s="57"/>
      <c r="HDD27" s="57"/>
      <c r="HDE27" s="57"/>
      <c r="HDF27" s="57"/>
      <c r="HDG27" s="57"/>
      <c r="HDH27" s="57"/>
      <c r="HDI27" s="57"/>
      <c r="HDJ27" s="57"/>
      <c r="HDK27" s="57"/>
      <c r="HDL27" s="57"/>
      <c r="HDM27" s="57"/>
      <c r="HDN27" s="57"/>
      <c r="HDO27" s="57"/>
      <c r="HDP27" s="57"/>
      <c r="HDQ27" s="57"/>
      <c r="HDR27" s="57"/>
      <c r="HDS27" s="57"/>
      <c r="HDT27" s="57"/>
      <c r="HDU27" s="57"/>
      <c r="HDV27" s="57"/>
      <c r="HDW27" s="57"/>
      <c r="HDX27" s="57"/>
      <c r="HDY27" s="57"/>
      <c r="HDZ27" s="57"/>
      <c r="HEA27" s="57"/>
      <c r="HEB27" s="57"/>
      <c r="HEC27" s="57"/>
      <c r="HED27" s="57"/>
      <c r="HEE27" s="57"/>
      <c r="HEF27" s="57"/>
      <c r="HEG27" s="57"/>
      <c r="HEH27" s="57"/>
      <c r="HEI27" s="57"/>
      <c r="HEJ27" s="57"/>
      <c r="HEK27" s="57"/>
      <c r="HEL27" s="57"/>
      <c r="HEM27" s="57"/>
      <c r="HEN27" s="57"/>
      <c r="HEO27" s="57"/>
      <c r="HEP27" s="57"/>
      <c r="HEQ27" s="57"/>
      <c r="HER27" s="57"/>
      <c r="HES27" s="57"/>
      <c r="HET27" s="57"/>
      <c r="HEU27" s="57"/>
      <c r="HEV27" s="57"/>
      <c r="HEW27" s="57"/>
      <c r="HEX27" s="57"/>
      <c r="HEY27" s="57"/>
      <c r="HEZ27" s="57"/>
      <c r="HFA27" s="57"/>
      <c r="HFB27" s="57"/>
      <c r="HFC27" s="57"/>
      <c r="HFD27" s="57"/>
      <c r="HFE27" s="57"/>
      <c r="HFF27" s="57"/>
      <c r="HFG27" s="57"/>
      <c r="HFH27" s="57"/>
      <c r="HFI27" s="57"/>
      <c r="HFJ27" s="57"/>
      <c r="HFK27" s="57"/>
      <c r="HFL27" s="57"/>
      <c r="HFM27" s="57"/>
      <c r="HFN27" s="57"/>
      <c r="HFO27" s="57"/>
      <c r="HFP27" s="57"/>
      <c r="HFQ27" s="57"/>
      <c r="HFR27" s="57"/>
      <c r="HFS27" s="57"/>
      <c r="HFT27" s="57"/>
      <c r="HFU27" s="57"/>
      <c r="HFV27" s="57"/>
      <c r="HFW27" s="57"/>
      <c r="HFX27" s="57"/>
      <c r="HFY27" s="57"/>
      <c r="HFZ27" s="57"/>
      <c r="HGA27" s="57"/>
      <c r="HGB27" s="57"/>
      <c r="HGC27" s="57"/>
      <c r="HGD27" s="57"/>
      <c r="HGE27" s="57"/>
      <c r="HGF27" s="57"/>
      <c r="HGG27" s="57"/>
      <c r="HGH27" s="57"/>
      <c r="HGI27" s="57"/>
      <c r="HGJ27" s="57"/>
      <c r="HGK27" s="57"/>
      <c r="HGL27" s="57"/>
      <c r="HGM27" s="57"/>
      <c r="HGN27" s="57"/>
      <c r="HGO27" s="57"/>
      <c r="HGP27" s="57"/>
      <c r="HGQ27" s="57"/>
      <c r="HGR27" s="57"/>
      <c r="HGS27" s="57"/>
      <c r="HGT27" s="57"/>
      <c r="HGU27" s="57"/>
      <c r="HGV27" s="57"/>
      <c r="HGW27" s="57"/>
      <c r="HGX27" s="57"/>
      <c r="HGY27" s="57"/>
      <c r="HGZ27" s="57"/>
      <c r="HHA27" s="57"/>
      <c r="HHB27" s="57"/>
      <c r="HHC27" s="57"/>
      <c r="HHD27" s="57"/>
      <c r="HHE27" s="57"/>
      <c r="HHF27" s="57"/>
      <c r="HHG27" s="57"/>
      <c r="HHH27" s="57"/>
      <c r="HHI27" s="57"/>
      <c r="HHJ27" s="57"/>
      <c r="HHK27" s="57"/>
      <c r="HHL27" s="57"/>
      <c r="HHM27" s="57"/>
      <c r="HHN27" s="57"/>
      <c r="HHO27" s="57"/>
      <c r="HHP27" s="57"/>
      <c r="HHQ27" s="57"/>
      <c r="HHR27" s="57"/>
      <c r="HHS27" s="57"/>
      <c r="HHT27" s="57"/>
      <c r="HHU27" s="57"/>
      <c r="HHV27" s="57"/>
      <c r="HHW27" s="57"/>
      <c r="HHX27" s="57"/>
      <c r="HHY27" s="57"/>
      <c r="HHZ27" s="57"/>
      <c r="HIA27" s="57"/>
      <c r="HIB27" s="57"/>
      <c r="HIC27" s="57"/>
      <c r="HID27" s="57"/>
      <c r="HIE27" s="57"/>
      <c r="HIF27" s="57"/>
      <c r="HIG27" s="57"/>
      <c r="HIH27" s="57"/>
      <c r="HII27" s="57"/>
      <c r="HIJ27" s="57"/>
      <c r="HIK27" s="57"/>
      <c r="HIL27" s="57"/>
      <c r="HIM27" s="57"/>
      <c r="HIN27" s="57"/>
      <c r="HIO27" s="57"/>
      <c r="HIP27" s="57"/>
      <c r="HIQ27" s="57"/>
      <c r="HIR27" s="57"/>
      <c r="HIS27" s="57"/>
      <c r="HIT27" s="57"/>
      <c r="HIU27" s="57"/>
      <c r="HIV27" s="57"/>
      <c r="HIW27" s="57"/>
      <c r="HIX27" s="57"/>
      <c r="HIY27" s="57"/>
      <c r="HIZ27" s="57"/>
      <c r="HJA27" s="57"/>
      <c r="HJB27" s="57"/>
      <c r="HJC27" s="57"/>
      <c r="HJD27" s="57"/>
      <c r="HJE27" s="57"/>
      <c r="HJF27" s="57"/>
      <c r="HJG27" s="57"/>
      <c r="HJH27" s="57"/>
      <c r="HJI27" s="57"/>
      <c r="HJJ27" s="57"/>
      <c r="HJK27" s="57"/>
      <c r="HJL27" s="57"/>
      <c r="HJM27" s="57"/>
      <c r="HJN27" s="57"/>
      <c r="HJO27" s="57"/>
      <c r="HJP27" s="57"/>
      <c r="HJQ27" s="57"/>
      <c r="HJR27" s="57"/>
      <c r="HJS27" s="57"/>
      <c r="HJT27" s="57"/>
      <c r="HJU27" s="57"/>
      <c r="HJV27" s="57"/>
      <c r="HJW27" s="57"/>
      <c r="HJX27" s="57"/>
      <c r="HJY27" s="57"/>
      <c r="HJZ27" s="57"/>
      <c r="HKA27" s="57"/>
      <c r="HKB27" s="57"/>
      <c r="HKC27" s="57"/>
      <c r="HKD27" s="57"/>
      <c r="HKE27" s="57"/>
      <c r="HKF27" s="57"/>
      <c r="HKG27" s="57"/>
      <c r="HKH27" s="57"/>
      <c r="HKI27" s="57"/>
      <c r="HKJ27" s="57"/>
      <c r="HKK27" s="57"/>
      <c r="HKL27" s="57"/>
      <c r="HKM27" s="57"/>
      <c r="HKN27" s="57"/>
      <c r="HKO27" s="57"/>
      <c r="HKP27" s="57"/>
      <c r="HKQ27" s="57"/>
      <c r="HKR27" s="57"/>
      <c r="HKS27" s="57"/>
      <c r="HKT27" s="57"/>
      <c r="HKU27" s="57"/>
      <c r="HKV27" s="57"/>
      <c r="HKW27" s="57"/>
      <c r="HKX27" s="57"/>
      <c r="HKY27" s="57"/>
      <c r="HKZ27" s="57"/>
      <c r="HLA27" s="57"/>
      <c r="HLB27" s="57"/>
      <c r="HLC27" s="57"/>
      <c r="HLD27" s="57"/>
      <c r="HLE27" s="57"/>
      <c r="HLF27" s="57"/>
      <c r="HLG27" s="57"/>
      <c r="HLH27" s="57"/>
      <c r="HLI27" s="57"/>
      <c r="HLJ27" s="57"/>
      <c r="HLK27" s="57"/>
      <c r="HLL27" s="57"/>
      <c r="HLM27" s="57"/>
      <c r="HLN27" s="57"/>
      <c r="HLO27" s="57"/>
      <c r="HLP27" s="57"/>
      <c r="HLQ27" s="57"/>
      <c r="HLR27" s="57"/>
      <c r="HLS27" s="57"/>
      <c r="HLT27" s="57"/>
      <c r="HLU27" s="57"/>
      <c r="HLV27" s="57"/>
      <c r="HLW27" s="57"/>
      <c r="HLX27" s="57"/>
      <c r="HLY27" s="57"/>
      <c r="HLZ27" s="57"/>
      <c r="HMA27" s="57"/>
      <c r="HMB27" s="57"/>
      <c r="HMC27" s="57"/>
      <c r="HMD27" s="57"/>
      <c r="HME27" s="57"/>
      <c r="HMF27" s="57"/>
      <c r="HMG27" s="57"/>
      <c r="HMH27" s="57"/>
      <c r="HMI27" s="57"/>
      <c r="HMJ27" s="57"/>
      <c r="HMK27" s="57"/>
      <c r="HML27" s="57"/>
      <c r="HMM27" s="57"/>
      <c r="HMN27" s="57"/>
      <c r="HMO27" s="57"/>
      <c r="HMP27" s="57"/>
      <c r="HMQ27" s="57"/>
      <c r="HMR27" s="57"/>
      <c r="HMS27" s="57"/>
      <c r="HMT27" s="57"/>
      <c r="HMU27" s="57"/>
      <c r="HMV27" s="57"/>
      <c r="HMW27" s="57"/>
      <c r="HMX27" s="57"/>
      <c r="HMY27" s="57"/>
      <c r="HMZ27" s="57"/>
      <c r="HNA27" s="57"/>
      <c r="HNB27" s="57"/>
      <c r="HNC27" s="57"/>
      <c r="HND27" s="57"/>
      <c r="HNE27" s="57"/>
      <c r="HNF27" s="57"/>
      <c r="HNG27" s="57"/>
      <c r="HNH27" s="57"/>
      <c r="HNI27" s="57"/>
      <c r="HNJ27" s="57"/>
      <c r="HNK27" s="57"/>
      <c r="HNL27" s="57"/>
      <c r="HNM27" s="57"/>
      <c r="HNN27" s="57"/>
      <c r="HNO27" s="57"/>
      <c r="HNP27" s="57"/>
      <c r="HNQ27" s="57"/>
      <c r="HNR27" s="57"/>
      <c r="HNS27" s="57"/>
      <c r="HNT27" s="57"/>
      <c r="HNU27" s="57"/>
      <c r="HNV27" s="57"/>
      <c r="HNW27" s="57"/>
      <c r="HNX27" s="57"/>
      <c r="HNY27" s="57"/>
      <c r="HNZ27" s="57"/>
      <c r="HOA27" s="57"/>
      <c r="HOB27" s="57"/>
      <c r="HOC27" s="57"/>
      <c r="HOD27" s="57"/>
      <c r="HOE27" s="57"/>
      <c r="HOF27" s="57"/>
      <c r="HOG27" s="57"/>
      <c r="HOH27" s="57"/>
      <c r="HOI27" s="57"/>
      <c r="HOJ27" s="57"/>
      <c r="HOK27" s="57"/>
      <c r="HOL27" s="57"/>
      <c r="HOM27" s="57"/>
      <c r="HON27" s="57"/>
      <c r="HOO27" s="57"/>
      <c r="HOP27" s="57"/>
      <c r="HOQ27" s="57"/>
      <c r="HOR27" s="57"/>
      <c r="HOS27" s="57"/>
      <c r="HOT27" s="57"/>
      <c r="HOU27" s="57"/>
      <c r="HOV27" s="57"/>
      <c r="HOW27" s="57"/>
      <c r="HOX27" s="57"/>
      <c r="HOY27" s="57"/>
      <c r="HOZ27" s="57"/>
      <c r="HPA27" s="57"/>
      <c r="HPB27" s="57"/>
      <c r="HPC27" s="57"/>
      <c r="HPD27" s="57"/>
      <c r="HPE27" s="57"/>
      <c r="HPF27" s="57"/>
      <c r="HPG27" s="57"/>
      <c r="HPH27" s="57"/>
      <c r="HPI27" s="57"/>
      <c r="HPJ27" s="57"/>
      <c r="HPK27" s="57"/>
      <c r="HPL27" s="57"/>
      <c r="HPM27" s="57"/>
      <c r="HPN27" s="57"/>
      <c r="HPO27" s="57"/>
      <c r="HPP27" s="57"/>
      <c r="HPQ27" s="57"/>
      <c r="HPR27" s="57"/>
      <c r="HPS27" s="57"/>
      <c r="HPT27" s="57"/>
      <c r="HPU27" s="57"/>
      <c r="HPV27" s="57"/>
      <c r="HPW27" s="57"/>
      <c r="HPX27" s="57"/>
      <c r="HPY27" s="57"/>
      <c r="HPZ27" s="57"/>
      <c r="HQA27" s="57"/>
      <c r="HQB27" s="57"/>
      <c r="HQC27" s="57"/>
      <c r="HQD27" s="57"/>
      <c r="HQE27" s="57"/>
      <c r="HQF27" s="57"/>
      <c r="HQG27" s="57"/>
      <c r="HQH27" s="57"/>
      <c r="HQI27" s="57"/>
      <c r="HQJ27" s="57"/>
      <c r="HQK27" s="57"/>
      <c r="HQL27" s="57"/>
      <c r="HQM27" s="57"/>
      <c r="HQN27" s="57"/>
      <c r="HQO27" s="57"/>
      <c r="HQP27" s="57"/>
      <c r="HQQ27" s="57"/>
      <c r="HQR27" s="57"/>
      <c r="HQS27" s="57"/>
      <c r="HQT27" s="57"/>
      <c r="HQU27" s="57"/>
      <c r="HQV27" s="57"/>
      <c r="HQW27" s="57"/>
      <c r="HQX27" s="57"/>
      <c r="HQY27" s="57"/>
      <c r="HQZ27" s="57"/>
      <c r="HRA27" s="57"/>
      <c r="HRB27" s="57"/>
      <c r="HRC27" s="57"/>
      <c r="HRD27" s="57"/>
      <c r="HRE27" s="57"/>
      <c r="HRF27" s="57"/>
      <c r="HRG27" s="57"/>
      <c r="HRH27" s="57"/>
      <c r="HRI27" s="57"/>
      <c r="HRJ27" s="57"/>
      <c r="HRK27" s="57"/>
      <c r="HRL27" s="57"/>
      <c r="HRM27" s="57"/>
      <c r="HRN27" s="57"/>
      <c r="HRO27" s="57"/>
      <c r="HRP27" s="57"/>
      <c r="HRQ27" s="57"/>
      <c r="HRR27" s="57"/>
      <c r="HRS27" s="57"/>
      <c r="HRT27" s="57"/>
      <c r="HRU27" s="57"/>
      <c r="HRV27" s="57"/>
      <c r="HRW27" s="57"/>
      <c r="HRX27" s="57"/>
      <c r="HRY27" s="57"/>
      <c r="HRZ27" s="57"/>
      <c r="HSA27" s="57"/>
      <c r="HSB27" s="57"/>
      <c r="HSC27" s="57"/>
      <c r="HSD27" s="57"/>
      <c r="HSE27" s="57"/>
      <c r="HSF27" s="57"/>
      <c r="HSG27" s="57"/>
      <c r="HSH27" s="57"/>
      <c r="HSI27" s="57"/>
      <c r="HSJ27" s="57"/>
      <c r="HSK27" s="57"/>
      <c r="HSL27" s="57"/>
      <c r="HSM27" s="57"/>
      <c r="HSN27" s="57"/>
      <c r="HSO27" s="57"/>
      <c r="HSP27" s="57"/>
      <c r="HSQ27" s="57"/>
      <c r="HSR27" s="57"/>
      <c r="HSS27" s="57"/>
      <c r="HST27" s="57"/>
      <c r="HSU27" s="57"/>
      <c r="HSV27" s="57"/>
      <c r="HSW27" s="57"/>
      <c r="HSX27" s="57"/>
      <c r="HSY27" s="57"/>
      <c r="HSZ27" s="57"/>
      <c r="HTA27" s="57"/>
      <c r="HTB27" s="57"/>
      <c r="HTC27" s="57"/>
      <c r="HTD27" s="57"/>
      <c r="HTE27" s="57"/>
      <c r="HTF27" s="57"/>
      <c r="HTG27" s="57"/>
      <c r="HTH27" s="57"/>
      <c r="HTI27" s="57"/>
      <c r="HTJ27" s="57"/>
      <c r="HTK27" s="57"/>
      <c r="HTL27" s="57"/>
      <c r="HTM27" s="57"/>
      <c r="HTN27" s="57"/>
      <c r="HTO27" s="57"/>
      <c r="HTP27" s="57"/>
      <c r="HTQ27" s="57"/>
      <c r="HTR27" s="57"/>
      <c r="HTS27" s="57"/>
      <c r="HTT27" s="57"/>
      <c r="HTU27" s="57"/>
      <c r="HTV27" s="57"/>
      <c r="HTW27" s="57"/>
      <c r="HTX27" s="57"/>
      <c r="HTY27" s="57"/>
      <c r="HTZ27" s="57"/>
      <c r="HUA27" s="57"/>
      <c r="HUB27" s="57"/>
      <c r="HUC27" s="57"/>
      <c r="HUD27" s="57"/>
      <c r="HUE27" s="57"/>
      <c r="HUF27" s="57"/>
      <c r="HUG27" s="57"/>
      <c r="HUH27" s="57"/>
      <c r="HUI27" s="57"/>
      <c r="HUJ27" s="57"/>
      <c r="HUK27" s="57"/>
      <c r="HUL27" s="57"/>
      <c r="HUM27" s="57"/>
      <c r="HUN27" s="57"/>
      <c r="HUO27" s="57"/>
      <c r="HUP27" s="57"/>
      <c r="HUQ27" s="57"/>
      <c r="HUR27" s="57"/>
      <c r="HUS27" s="57"/>
      <c r="HUT27" s="57"/>
      <c r="HUU27" s="57"/>
      <c r="HUV27" s="57"/>
      <c r="HUW27" s="57"/>
      <c r="HUX27" s="57"/>
      <c r="HUY27" s="57"/>
      <c r="HUZ27" s="57"/>
      <c r="HVA27" s="57"/>
      <c r="HVB27" s="57"/>
      <c r="HVC27" s="57"/>
      <c r="HVD27" s="57"/>
      <c r="HVE27" s="57"/>
      <c r="HVF27" s="57"/>
      <c r="HVG27" s="57"/>
      <c r="HVH27" s="57"/>
      <c r="HVI27" s="57"/>
      <c r="HVJ27" s="57"/>
      <c r="HVK27" s="57"/>
      <c r="HVL27" s="57"/>
      <c r="HVM27" s="57"/>
      <c r="HVN27" s="57"/>
      <c r="HVO27" s="57"/>
      <c r="HVP27" s="57"/>
      <c r="HVQ27" s="57"/>
      <c r="HVR27" s="57"/>
      <c r="HVS27" s="57"/>
      <c r="HVT27" s="57"/>
      <c r="HVU27" s="57"/>
      <c r="HVV27" s="57"/>
      <c r="HVW27" s="57"/>
      <c r="HVX27" s="57"/>
      <c r="HVY27" s="57"/>
      <c r="HVZ27" s="57"/>
      <c r="HWA27" s="57"/>
      <c r="HWB27" s="57"/>
      <c r="HWC27" s="57"/>
      <c r="HWD27" s="57"/>
      <c r="HWE27" s="57"/>
      <c r="HWF27" s="57"/>
      <c r="HWG27" s="57"/>
      <c r="HWH27" s="57"/>
      <c r="HWI27" s="57"/>
      <c r="HWJ27" s="57"/>
      <c r="HWK27" s="57"/>
      <c r="HWL27" s="57"/>
      <c r="HWM27" s="57"/>
      <c r="HWN27" s="57"/>
      <c r="HWO27" s="57"/>
      <c r="HWP27" s="57"/>
      <c r="HWQ27" s="57"/>
      <c r="HWR27" s="57"/>
      <c r="HWS27" s="57"/>
      <c r="HWT27" s="57"/>
      <c r="HWU27" s="57"/>
      <c r="HWV27" s="57"/>
      <c r="HWW27" s="57"/>
      <c r="HWX27" s="57"/>
      <c r="HWY27" s="57"/>
      <c r="HWZ27" s="57"/>
      <c r="HXA27" s="57"/>
      <c r="HXB27" s="57"/>
      <c r="HXC27" s="57"/>
      <c r="HXD27" s="57"/>
      <c r="HXE27" s="57"/>
      <c r="HXF27" s="57"/>
      <c r="HXG27" s="57"/>
      <c r="HXH27" s="57"/>
      <c r="HXI27" s="57"/>
      <c r="HXJ27" s="57"/>
      <c r="HXK27" s="57"/>
      <c r="HXL27" s="57"/>
      <c r="HXM27" s="57"/>
      <c r="HXN27" s="57"/>
      <c r="HXO27" s="57"/>
      <c r="HXP27" s="57"/>
      <c r="HXQ27" s="57"/>
      <c r="HXR27" s="57"/>
      <c r="HXS27" s="57"/>
      <c r="HXT27" s="57"/>
      <c r="HXU27" s="57"/>
      <c r="HXV27" s="57"/>
      <c r="HXW27" s="57"/>
      <c r="HXX27" s="57"/>
      <c r="HXY27" s="57"/>
      <c r="HXZ27" s="57"/>
      <c r="HYA27" s="57"/>
      <c r="HYB27" s="57"/>
      <c r="HYC27" s="57"/>
      <c r="HYD27" s="57"/>
      <c r="HYE27" s="57"/>
      <c r="HYF27" s="57"/>
      <c r="HYG27" s="57"/>
      <c r="HYH27" s="57"/>
      <c r="HYI27" s="57"/>
      <c r="HYJ27" s="57"/>
      <c r="HYK27" s="57"/>
      <c r="HYL27" s="57"/>
      <c r="HYM27" s="57"/>
      <c r="HYN27" s="57"/>
      <c r="HYO27" s="57"/>
      <c r="HYP27" s="57"/>
      <c r="HYQ27" s="57"/>
      <c r="HYR27" s="57"/>
      <c r="HYS27" s="57"/>
      <c r="HYT27" s="57"/>
      <c r="HYU27" s="57"/>
      <c r="HYV27" s="57"/>
      <c r="HYW27" s="57"/>
      <c r="HYX27" s="57"/>
      <c r="HYY27" s="57"/>
      <c r="HYZ27" s="57"/>
      <c r="HZA27" s="57"/>
      <c r="HZB27" s="57"/>
      <c r="HZC27" s="57"/>
      <c r="HZD27" s="57"/>
      <c r="HZE27" s="57"/>
      <c r="HZF27" s="57"/>
      <c r="HZG27" s="57"/>
      <c r="HZH27" s="57"/>
      <c r="HZI27" s="57"/>
      <c r="HZJ27" s="57"/>
      <c r="HZK27" s="57"/>
      <c r="HZL27" s="57"/>
      <c r="HZM27" s="57"/>
      <c r="HZN27" s="57"/>
      <c r="HZO27" s="57"/>
      <c r="HZP27" s="57"/>
      <c r="HZQ27" s="57"/>
      <c r="HZR27" s="57"/>
      <c r="HZS27" s="57"/>
      <c r="HZT27" s="57"/>
      <c r="HZU27" s="57"/>
      <c r="HZV27" s="57"/>
      <c r="HZW27" s="57"/>
      <c r="HZX27" s="57"/>
      <c r="HZY27" s="57"/>
      <c r="HZZ27" s="57"/>
      <c r="IAA27" s="57"/>
      <c r="IAB27" s="57"/>
      <c r="IAC27" s="57"/>
      <c r="IAD27" s="57"/>
      <c r="IAE27" s="57"/>
      <c r="IAF27" s="57"/>
      <c r="IAG27" s="57"/>
      <c r="IAH27" s="57"/>
      <c r="IAI27" s="57"/>
      <c r="IAJ27" s="57"/>
      <c r="IAK27" s="57"/>
      <c r="IAL27" s="57"/>
      <c r="IAM27" s="57"/>
      <c r="IAN27" s="57"/>
      <c r="IAO27" s="57"/>
      <c r="IAP27" s="57"/>
      <c r="IAQ27" s="57"/>
      <c r="IAR27" s="57"/>
      <c r="IAS27" s="57"/>
      <c r="IAT27" s="57"/>
      <c r="IAU27" s="57"/>
      <c r="IAV27" s="57"/>
      <c r="IAW27" s="57"/>
      <c r="IAX27" s="57"/>
      <c r="IAY27" s="57"/>
      <c r="IAZ27" s="57"/>
      <c r="IBA27" s="57"/>
      <c r="IBB27" s="57"/>
      <c r="IBC27" s="57"/>
      <c r="IBD27" s="57"/>
      <c r="IBE27" s="57"/>
      <c r="IBF27" s="57"/>
      <c r="IBG27" s="57"/>
      <c r="IBH27" s="57"/>
      <c r="IBI27" s="57"/>
      <c r="IBJ27" s="57"/>
      <c r="IBK27" s="57"/>
      <c r="IBL27" s="57"/>
      <c r="IBM27" s="57"/>
      <c r="IBN27" s="57"/>
      <c r="IBO27" s="57"/>
      <c r="IBP27" s="57"/>
      <c r="IBQ27" s="57"/>
      <c r="IBR27" s="57"/>
      <c r="IBS27" s="57"/>
      <c r="IBT27" s="57"/>
      <c r="IBU27" s="57"/>
      <c r="IBV27" s="57"/>
      <c r="IBW27" s="57"/>
      <c r="IBX27" s="57"/>
      <c r="IBY27" s="57"/>
      <c r="IBZ27" s="57"/>
      <c r="ICA27" s="57"/>
      <c r="ICB27" s="57"/>
      <c r="ICC27" s="57"/>
      <c r="ICD27" s="57"/>
      <c r="ICE27" s="57"/>
      <c r="ICF27" s="57"/>
      <c r="ICG27" s="57"/>
      <c r="ICH27" s="57"/>
      <c r="ICI27" s="57"/>
      <c r="ICJ27" s="57"/>
      <c r="ICK27" s="57"/>
      <c r="ICL27" s="57"/>
      <c r="ICM27" s="57"/>
      <c r="ICN27" s="57"/>
      <c r="ICO27" s="57"/>
      <c r="ICP27" s="57"/>
      <c r="ICQ27" s="57"/>
      <c r="ICR27" s="57"/>
      <c r="ICS27" s="57"/>
      <c r="ICT27" s="57"/>
      <c r="ICU27" s="57"/>
      <c r="ICV27" s="57"/>
      <c r="ICW27" s="57"/>
      <c r="ICX27" s="57"/>
      <c r="ICY27" s="57"/>
      <c r="ICZ27" s="57"/>
      <c r="IDA27" s="57"/>
      <c r="IDB27" s="57"/>
      <c r="IDC27" s="57"/>
      <c r="IDD27" s="57"/>
      <c r="IDE27" s="57"/>
      <c r="IDF27" s="57"/>
      <c r="IDG27" s="57"/>
      <c r="IDH27" s="57"/>
      <c r="IDI27" s="57"/>
      <c r="IDJ27" s="57"/>
      <c r="IDK27" s="57"/>
      <c r="IDL27" s="57"/>
      <c r="IDM27" s="57"/>
      <c r="IDN27" s="57"/>
      <c r="IDO27" s="57"/>
      <c r="IDP27" s="57"/>
      <c r="IDQ27" s="57"/>
      <c r="IDR27" s="57"/>
      <c r="IDS27" s="57"/>
      <c r="IDT27" s="57"/>
      <c r="IDU27" s="57"/>
      <c r="IDV27" s="57"/>
      <c r="IDW27" s="57"/>
      <c r="IDX27" s="57"/>
      <c r="IDY27" s="57"/>
      <c r="IDZ27" s="57"/>
      <c r="IEA27" s="57"/>
      <c r="IEB27" s="57"/>
      <c r="IEC27" s="57"/>
      <c r="IED27" s="57"/>
      <c r="IEE27" s="57"/>
      <c r="IEF27" s="57"/>
      <c r="IEG27" s="57"/>
      <c r="IEH27" s="57"/>
      <c r="IEI27" s="57"/>
      <c r="IEJ27" s="57"/>
      <c r="IEK27" s="57"/>
      <c r="IEL27" s="57"/>
      <c r="IEM27" s="57"/>
      <c r="IEN27" s="57"/>
      <c r="IEO27" s="57"/>
      <c r="IEP27" s="57"/>
      <c r="IEQ27" s="57"/>
      <c r="IER27" s="57"/>
      <c r="IES27" s="57"/>
      <c r="IET27" s="57"/>
      <c r="IEU27" s="57"/>
      <c r="IEV27" s="57"/>
      <c r="IEW27" s="57"/>
      <c r="IEX27" s="57"/>
      <c r="IEY27" s="57"/>
      <c r="IEZ27" s="57"/>
      <c r="IFA27" s="57"/>
      <c r="IFB27" s="57"/>
      <c r="IFC27" s="57"/>
      <c r="IFD27" s="57"/>
      <c r="IFE27" s="57"/>
      <c r="IFF27" s="57"/>
      <c r="IFG27" s="57"/>
      <c r="IFH27" s="57"/>
      <c r="IFI27" s="57"/>
      <c r="IFJ27" s="57"/>
      <c r="IFK27" s="57"/>
      <c r="IFL27" s="57"/>
      <c r="IFM27" s="57"/>
      <c r="IFN27" s="57"/>
      <c r="IFO27" s="57"/>
      <c r="IFP27" s="57"/>
      <c r="IFQ27" s="57"/>
      <c r="IFR27" s="57"/>
      <c r="IFS27" s="57"/>
      <c r="IFT27" s="57"/>
      <c r="IFU27" s="57"/>
      <c r="IFV27" s="57"/>
      <c r="IFW27" s="57"/>
      <c r="IFX27" s="57"/>
      <c r="IFY27" s="57"/>
      <c r="IFZ27" s="57"/>
      <c r="IGA27" s="57"/>
      <c r="IGB27" s="57"/>
      <c r="IGC27" s="57"/>
      <c r="IGD27" s="57"/>
      <c r="IGE27" s="57"/>
      <c r="IGF27" s="57"/>
      <c r="IGG27" s="57"/>
      <c r="IGH27" s="57"/>
      <c r="IGI27" s="57"/>
      <c r="IGJ27" s="57"/>
      <c r="IGK27" s="57"/>
      <c r="IGL27" s="57"/>
      <c r="IGM27" s="57"/>
      <c r="IGN27" s="57"/>
      <c r="IGO27" s="57"/>
      <c r="IGP27" s="57"/>
      <c r="IGQ27" s="57"/>
      <c r="IGR27" s="57"/>
      <c r="IGS27" s="57"/>
      <c r="IGT27" s="57"/>
      <c r="IGU27" s="57"/>
      <c r="IGV27" s="57"/>
      <c r="IGW27" s="57"/>
      <c r="IGX27" s="57"/>
      <c r="IGY27" s="57"/>
      <c r="IGZ27" s="57"/>
      <c r="IHA27" s="57"/>
      <c r="IHB27" s="57"/>
      <c r="IHC27" s="57"/>
      <c r="IHD27" s="57"/>
      <c r="IHE27" s="57"/>
      <c r="IHF27" s="57"/>
      <c r="IHG27" s="57"/>
      <c r="IHH27" s="57"/>
      <c r="IHI27" s="57"/>
      <c r="IHJ27" s="57"/>
      <c r="IHK27" s="57"/>
      <c r="IHL27" s="57"/>
      <c r="IHM27" s="57"/>
      <c r="IHN27" s="57"/>
      <c r="IHO27" s="57"/>
      <c r="IHP27" s="57"/>
      <c r="IHQ27" s="57"/>
      <c r="IHR27" s="57"/>
      <c r="IHS27" s="57"/>
      <c r="IHT27" s="57"/>
      <c r="IHU27" s="57"/>
      <c r="IHV27" s="57"/>
      <c r="IHW27" s="57"/>
      <c r="IHX27" s="57"/>
      <c r="IHY27" s="57"/>
      <c r="IHZ27" s="57"/>
      <c r="IIA27" s="57"/>
      <c r="IIB27" s="57"/>
      <c r="IIC27" s="57"/>
      <c r="IID27" s="57"/>
      <c r="IIE27" s="57"/>
      <c r="IIF27" s="57"/>
      <c r="IIG27" s="57"/>
      <c r="IIH27" s="57"/>
      <c r="III27" s="57"/>
      <c r="IIJ27" s="57"/>
      <c r="IIK27" s="57"/>
      <c r="IIL27" s="57"/>
      <c r="IIM27" s="57"/>
      <c r="IIN27" s="57"/>
      <c r="IIO27" s="57"/>
      <c r="IIP27" s="57"/>
      <c r="IIQ27" s="57"/>
      <c r="IIR27" s="57"/>
      <c r="IIS27" s="57"/>
      <c r="IIT27" s="57"/>
      <c r="IIU27" s="57"/>
      <c r="IIV27" s="57"/>
      <c r="IIW27" s="57"/>
      <c r="IIX27" s="57"/>
      <c r="IIY27" s="57"/>
      <c r="IIZ27" s="57"/>
      <c r="IJA27" s="57"/>
      <c r="IJB27" s="57"/>
      <c r="IJC27" s="57"/>
      <c r="IJD27" s="57"/>
      <c r="IJE27" s="57"/>
      <c r="IJF27" s="57"/>
      <c r="IJG27" s="57"/>
      <c r="IJH27" s="57"/>
      <c r="IJI27" s="57"/>
      <c r="IJJ27" s="57"/>
      <c r="IJK27" s="57"/>
      <c r="IJL27" s="57"/>
      <c r="IJM27" s="57"/>
      <c r="IJN27" s="57"/>
      <c r="IJO27" s="57"/>
      <c r="IJP27" s="57"/>
      <c r="IJQ27" s="57"/>
      <c r="IJR27" s="57"/>
      <c r="IJS27" s="57"/>
      <c r="IJT27" s="57"/>
      <c r="IJU27" s="57"/>
      <c r="IJV27" s="57"/>
      <c r="IJW27" s="57"/>
      <c r="IJX27" s="57"/>
      <c r="IJY27" s="57"/>
      <c r="IJZ27" s="57"/>
      <c r="IKA27" s="57"/>
      <c r="IKB27" s="57"/>
      <c r="IKC27" s="57"/>
      <c r="IKD27" s="57"/>
      <c r="IKE27" s="57"/>
      <c r="IKF27" s="57"/>
      <c r="IKG27" s="57"/>
      <c r="IKH27" s="57"/>
      <c r="IKI27" s="57"/>
      <c r="IKJ27" s="57"/>
      <c r="IKK27" s="57"/>
      <c r="IKL27" s="57"/>
      <c r="IKM27" s="57"/>
      <c r="IKN27" s="57"/>
      <c r="IKO27" s="57"/>
      <c r="IKP27" s="57"/>
      <c r="IKQ27" s="57"/>
      <c r="IKR27" s="57"/>
      <c r="IKS27" s="57"/>
      <c r="IKT27" s="57"/>
      <c r="IKU27" s="57"/>
      <c r="IKV27" s="57"/>
      <c r="IKW27" s="57"/>
      <c r="IKX27" s="57"/>
      <c r="IKY27" s="57"/>
      <c r="IKZ27" s="57"/>
      <c r="ILA27" s="57"/>
      <c r="ILB27" s="57"/>
      <c r="ILC27" s="57"/>
      <c r="ILD27" s="57"/>
      <c r="ILE27" s="57"/>
      <c r="ILF27" s="57"/>
      <c r="ILG27" s="57"/>
      <c r="ILH27" s="57"/>
      <c r="ILI27" s="57"/>
      <c r="ILJ27" s="57"/>
      <c r="ILK27" s="57"/>
      <c r="ILL27" s="57"/>
      <c r="ILM27" s="57"/>
      <c r="ILN27" s="57"/>
      <c r="ILO27" s="57"/>
      <c r="ILP27" s="57"/>
      <c r="ILQ27" s="57"/>
      <c r="ILR27" s="57"/>
      <c r="ILS27" s="57"/>
      <c r="ILT27" s="57"/>
      <c r="ILU27" s="57"/>
      <c r="ILV27" s="57"/>
      <c r="ILW27" s="57"/>
      <c r="ILX27" s="57"/>
      <c r="ILY27" s="57"/>
      <c r="ILZ27" s="57"/>
      <c r="IMA27" s="57"/>
      <c r="IMB27" s="57"/>
      <c r="IMC27" s="57"/>
      <c r="IMD27" s="57"/>
      <c r="IME27" s="57"/>
      <c r="IMF27" s="57"/>
      <c r="IMG27" s="57"/>
      <c r="IMH27" s="57"/>
      <c r="IMI27" s="57"/>
      <c r="IMJ27" s="57"/>
      <c r="IMK27" s="57"/>
      <c r="IML27" s="57"/>
      <c r="IMM27" s="57"/>
      <c r="IMN27" s="57"/>
      <c r="IMO27" s="57"/>
      <c r="IMP27" s="57"/>
      <c r="IMQ27" s="57"/>
      <c r="IMR27" s="57"/>
      <c r="IMS27" s="57"/>
      <c r="IMT27" s="57"/>
      <c r="IMU27" s="57"/>
      <c r="IMV27" s="57"/>
      <c r="IMW27" s="57"/>
      <c r="IMX27" s="57"/>
      <c r="IMY27" s="57"/>
      <c r="IMZ27" s="57"/>
      <c r="INA27" s="57"/>
      <c r="INB27" s="57"/>
      <c r="INC27" s="57"/>
      <c r="IND27" s="57"/>
      <c r="INE27" s="57"/>
      <c r="INF27" s="57"/>
      <c r="ING27" s="57"/>
      <c r="INH27" s="57"/>
      <c r="INI27" s="57"/>
      <c r="INJ27" s="57"/>
      <c r="INK27" s="57"/>
      <c r="INL27" s="57"/>
      <c r="INM27" s="57"/>
      <c r="INN27" s="57"/>
      <c r="INO27" s="57"/>
      <c r="INP27" s="57"/>
      <c r="INQ27" s="57"/>
      <c r="INR27" s="57"/>
      <c r="INS27" s="57"/>
      <c r="INT27" s="57"/>
      <c r="INU27" s="57"/>
      <c r="INV27" s="57"/>
      <c r="INW27" s="57"/>
      <c r="INX27" s="57"/>
      <c r="INY27" s="57"/>
      <c r="INZ27" s="57"/>
      <c r="IOA27" s="57"/>
      <c r="IOB27" s="57"/>
      <c r="IOC27" s="57"/>
      <c r="IOD27" s="57"/>
      <c r="IOE27" s="57"/>
      <c r="IOF27" s="57"/>
      <c r="IOG27" s="57"/>
      <c r="IOH27" s="57"/>
      <c r="IOI27" s="57"/>
      <c r="IOJ27" s="57"/>
      <c r="IOK27" s="57"/>
      <c r="IOL27" s="57"/>
      <c r="IOM27" s="57"/>
      <c r="ION27" s="57"/>
      <c r="IOO27" s="57"/>
      <c r="IOP27" s="57"/>
      <c r="IOQ27" s="57"/>
      <c r="IOR27" s="57"/>
      <c r="IOS27" s="57"/>
      <c r="IOT27" s="57"/>
      <c r="IOU27" s="57"/>
      <c r="IOV27" s="57"/>
      <c r="IOW27" s="57"/>
      <c r="IOX27" s="57"/>
      <c r="IOY27" s="57"/>
      <c r="IOZ27" s="57"/>
      <c r="IPA27" s="57"/>
      <c r="IPB27" s="57"/>
      <c r="IPC27" s="57"/>
      <c r="IPD27" s="57"/>
      <c r="IPE27" s="57"/>
      <c r="IPF27" s="57"/>
      <c r="IPG27" s="57"/>
      <c r="IPH27" s="57"/>
      <c r="IPI27" s="57"/>
      <c r="IPJ27" s="57"/>
      <c r="IPK27" s="57"/>
      <c r="IPL27" s="57"/>
      <c r="IPM27" s="57"/>
      <c r="IPN27" s="57"/>
      <c r="IPO27" s="57"/>
      <c r="IPP27" s="57"/>
      <c r="IPQ27" s="57"/>
      <c r="IPR27" s="57"/>
      <c r="IPS27" s="57"/>
      <c r="IPT27" s="57"/>
      <c r="IPU27" s="57"/>
      <c r="IPV27" s="57"/>
      <c r="IPW27" s="57"/>
      <c r="IPX27" s="57"/>
      <c r="IPY27" s="57"/>
      <c r="IPZ27" s="57"/>
      <c r="IQA27" s="57"/>
      <c r="IQB27" s="57"/>
      <c r="IQC27" s="57"/>
      <c r="IQD27" s="57"/>
      <c r="IQE27" s="57"/>
      <c r="IQF27" s="57"/>
      <c r="IQG27" s="57"/>
      <c r="IQH27" s="57"/>
      <c r="IQI27" s="57"/>
      <c r="IQJ27" s="57"/>
      <c r="IQK27" s="57"/>
      <c r="IQL27" s="57"/>
      <c r="IQM27" s="57"/>
      <c r="IQN27" s="57"/>
      <c r="IQO27" s="57"/>
      <c r="IQP27" s="57"/>
      <c r="IQQ27" s="57"/>
      <c r="IQR27" s="57"/>
      <c r="IQS27" s="57"/>
      <c r="IQT27" s="57"/>
      <c r="IQU27" s="57"/>
      <c r="IQV27" s="57"/>
      <c r="IQW27" s="57"/>
      <c r="IQX27" s="57"/>
      <c r="IQY27" s="57"/>
      <c r="IQZ27" s="57"/>
      <c r="IRA27" s="57"/>
      <c r="IRB27" s="57"/>
      <c r="IRC27" s="57"/>
      <c r="IRD27" s="57"/>
      <c r="IRE27" s="57"/>
      <c r="IRF27" s="57"/>
      <c r="IRG27" s="57"/>
      <c r="IRH27" s="57"/>
      <c r="IRI27" s="57"/>
      <c r="IRJ27" s="57"/>
      <c r="IRK27" s="57"/>
      <c r="IRL27" s="57"/>
      <c r="IRM27" s="57"/>
      <c r="IRN27" s="57"/>
      <c r="IRO27" s="57"/>
      <c r="IRP27" s="57"/>
      <c r="IRQ27" s="57"/>
      <c r="IRR27" s="57"/>
      <c r="IRS27" s="57"/>
      <c r="IRT27" s="57"/>
      <c r="IRU27" s="57"/>
      <c r="IRV27" s="57"/>
      <c r="IRW27" s="57"/>
      <c r="IRX27" s="57"/>
      <c r="IRY27" s="57"/>
      <c r="IRZ27" s="57"/>
      <c r="ISA27" s="57"/>
      <c r="ISB27" s="57"/>
      <c r="ISC27" s="57"/>
      <c r="ISD27" s="57"/>
      <c r="ISE27" s="57"/>
      <c r="ISF27" s="57"/>
      <c r="ISG27" s="57"/>
      <c r="ISH27" s="57"/>
      <c r="ISI27" s="57"/>
      <c r="ISJ27" s="57"/>
      <c r="ISK27" s="57"/>
      <c r="ISL27" s="57"/>
      <c r="ISM27" s="57"/>
      <c r="ISN27" s="57"/>
      <c r="ISO27" s="57"/>
      <c r="ISP27" s="57"/>
      <c r="ISQ27" s="57"/>
      <c r="ISR27" s="57"/>
      <c r="ISS27" s="57"/>
      <c r="IST27" s="57"/>
      <c r="ISU27" s="57"/>
      <c r="ISV27" s="57"/>
      <c r="ISW27" s="57"/>
      <c r="ISX27" s="57"/>
      <c r="ISY27" s="57"/>
      <c r="ISZ27" s="57"/>
      <c r="ITA27" s="57"/>
      <c r="ITB27" s="57"/>
      <c r="ITC27" s="57"/>
      <c r="ITD27" s="57"/>
      <c r="ITE27" s="57"/>
      <c r="ITF27" s="57"/>
      <c r="ITG27" s="57"/>
      <c r="ITH27" s="57"/>
      <c r="ITI27" s="57"/>
      <c r="ITJ27" s="57"/>
      <c r="ITK27" s="57"/>
      <c r="ITL27" s="57"/>
      <c r="ITM27" s="57"/>
      <c r="ITN27" s="57"/>
      <c r="ITO27" s="57"/>
      <c r="ITP27" s="57"/>
      <c r="ITQ27" s="57"/>
      <c r="ITR27" s="57"/>
      <c r="ITS27" s="57"/>
      <c r="ITT27" s="57"/>
      <c r="ITU27" s="57"/>
      <c r="ITV27" s="57"/>
      <c r="ITW27" s="57"/>
      <c r="ITX27" s="57"/>
      <c r="ITY27" s="57"/>
      <c r="ITZ27" s="57"/>
      <c r="IUA27" s="57"/>
      <c r="IUB27" s="57"/>
      <c r="IUC27" s="57"/>
      <c r="IUD27" s="57"/>
      <c r="IUE27" s="57"/>
      <c r="IUF27" s="57"/>
      <c r="IUG27" s="57"/>
      <c r="IUH27" s="57"/>
      <c r="IUI27" s="57"/>
      <c r="IUJ27" s="57"/>
      <c r="IUK27" s="57"/>
      <c r="IUL27" s="57"/>
      <c r="IUM27" s="57"/>
      <c r="IUN27" s="57"/>
      <c r="IUO27" s="57"/>
      <c r="IUP27" s="57"/>
      <c r="IUQ27" s="57"/>
      <c r="IUR27" s="57"/>
      <c r="IUS27" s="57"/>
      <c r="IUT27" s="57"/>
      <c r="IUU27" s="57"/>
      <c r="IUV27" s="57"/>
      <c r="IUW27" s="57"/>
      <c r="IUX27" s="57"/>
      <c r="IUY27" s="57"/>
      <c r="IUZ27" s="57"/>
      <c r="IVA27" s="57"/>
      <c r="IVB27" s="57"/>
      <c r="IVC27" s="57"/>
      <c r="IVD27" s="57"/>
      <c r="IVE27" s="57"/>
      <c r="IVF27" s="57"/>
      <c r="IVG27" s="57"/>
      <c r="IVH27" s="57"/>
      <c r="IVI27" s="57"/>
      <c r="IVJ27" s="57"/>
      <c r="IVK27" s="57"/>
      <c r="IVL27" s="57"/>
      <c r="IVM27" s="57"/>
      <c r="IVN27" s="57"/>
      <c r="IVO27" s="57"/>
      <c r="IVP27" s="57"/>
      <c r="IVQ27" s="57"/>
      <c r="IVR27" s="57"/>
      <c r="IVS27" s="57"/>
      <c r="IVT27" s="57"/>
      <c r="IVU27" s="57"/>
      <c r="IVV27" s="57"/>
      <c r="IVW27" s="57"/>
      <c r="IVX27" s="57"/>
      <c r="IVY27" s="57"/>
      <c r="IVZ27" s="57"/>
      <c r="IWA27" s="57"/>
      <c r="IWB27" s="57"/>
      <c r="IWC27" s="57"/>
      <c r="IWD27" s="57"/>
      <c r="IWE27" s="57"/>
      <c r="IWF27" s="57"/>
      <c r="IWG27" s="57"/>
      <c r="IWH27" s="57"/>
      <c r="IWI27" s="57"/>
      <c r="IWJ27" s="57"/>
      <c r="IWK27" s="57"/>
      <c r="IWL27" s="57"/>
      <c r="IWM27" s="57"/>
      <c r="IWN27" s="57"/>
      <c r="IWO27" s="57"/>
      <c r="IWP27" s="57"/>
      <c r="IWQ27" s="57"/>
      <c r="IWR27" s="57"/>
      <c r="IWS27" s="57"/>
      <c r="IWT27" s="57"/>
      <c r="IWU27" s="57"/>
      <c r="IWV27" s="57"/>
      <c r="IWW27" s="57"/>
      <c r="IWX27" s="57"/>
      <c r="IWY27" s="57"/>
      <c r="IWZ27" s="57"/>
      <c r="IXA27" s="57"/>
      <c r="IXB27" s="57"/>
      <c r="IXC27" s="57"/>
      <c r="IXD27" s="57"/>
      <c r="IXE27" s="57"/>
      <c r="IXF27" s="57"/>
      <c r="IXG27" s="57"/>
      <c r="IXH27" s="57"/>
      <c r="IXI27" s="57"/>
      <c r="IXJ27" s="57"/>
      <c r="IXK27" s="57"/>
      <c r="IXL27" s="57"/>
      <c r="IXM27" s="57"/>
      <c r="IXN27" s="57"/>
      <c r="IXO27" s="57"/>
      <c r="IXP27" s="57"/>
      <c r="IXQ27" s="57"/>
      <c r="IXR27" s="57"/>
      <c r="IXS27" s="57"/>
      <c r="IXT27" s="57"/>
      <c r="IXU27" s="57"/>
      <c r="IXV27" s="57"/>
      <c r="IXW27" s="57"/>
      <c r="IXX27" s="57"/>
      <c r="IXY27" s="57"/>
      <c r="IXZ27" s="57"/>
      <c r="IYA27" s="57"/>
      <c r="IYB27" s="57"/>
      <c r="IYC27" s="57"/>
      <c r="IYD27" s="57"/>
      <c r="IYE27" s="57"/>
      <c r="IYF27" s="57"/>
      <c r="IYG27" s="57"/>
      <c r="IYH27" s="57"/>
      <c r="IYI27" s="57"/>
      <c r="IYJ27" s="57"/>
      <c r="IYK27" s="57"/>
      <c r="IYL27" s="57"/>
      <c r="IYM27" s="57"/>
      <c r="IYN27" s="57"/>
      <c r="IYO27" s="57"/>
      <c r="IYP27" s="57"/>
      <c r="IYQ27" s="57"/>
      <c r="IYR27" s="57"/>
      <c r="IYS27" s="57"/>
      <c r="IYT27" s="57"/>
      <c r="IYU27" s="57"/>
      <c r="IYV27" s="57"/>
      <c r="IYW27" s="57"/>
      <c r="IYX27" s="57"/>
      <c r="IYY27" s="57"/>
      <c r="IYZ27" s="57"/>
      <c r="IZA27" s="57"/>
      <c r="IZB27" s="57"/>
      <c r="IZC27" s="57"/>
      <c r="IZD27" s="57"/>
      <c r="IZE27" s="57"/>
      <c r="IZF27" s="57"/>
      <c r="IZG27" s="57"/>
      <c r="IZH27" s="57"/>
      <c r="IZI27" s="57"/>
      <c r="IZJ27" s="57"/>
      <c r="IZK27" s="57"/>
      <c r="IZL27" s="57"/>
      <c r="IZM27" s="57"/>
      <c r="IZN27" s="57"/>
      <c r="IZO27" s="57"/>
      <c r="IZP27" s="57"/>
      <c r="IZQ27" s="57"/>
      <c r="IZR27" s="57"/>
      <c r="IZS27" s="57"/>
      <c r="IZT27" s="57"/>
      <c r="IZU27" s="57"/>
      <c r="IZV27" s="57"/>
      <c r="IZW27" s="57"/>
      <c r="IZX27" s="57"/>
      <c r="IZY27" s="57"/>
      <c r="IZZ27" s="57"/>
      <c r="JAA27" s="57"/>
      <c r="JAB27" s="57"/>
      <c r="JAC27" s="57"/>
      <c r="JAD27" s="57"/>
      <c r="JAE27" s="57"/>
      <c r="JAF27" s="57"/>
      <c r="JAG27" s="57"/>
      <c r="JAH27" s="57"/>
      <c r="JAI27" s="57"/>
      <c r="JAJ27" s="57"/>
      <c r="JAK27" s="57"/>
      <c r="JAL27" s="57"/>
      <c r="JAM27" s="57"/>
      <c r="JAN27" s="57"/>
      <c r="JAO27" s="57"/>
      <c r="JAP27" s="57"/>
      <c r="JAQ27" s="57"/>
      <c r="JAR27" s="57"/>
      <c r="JAS27" s="57"/>
      <c r="JAT27" s="57"/>
      <c r="JAU27" s="57"/>
      <c r="JAV27" s="57"/>
      <c r="JAW27" s="57"/>
      <c r="JAX27" s="57"/>
      <c r="JAY27" s="57"/>
      <c r="JAZ27" s="57"/>
      <c r="JBA27" s="57"/>
      <c r="JBB27" s="57"/>
      <c r="JBC27" s="57"/>
      <c r="JBD27" s="57"/>
      <c r="JBE27" s="57"/>
      <c r="JBF27" s="57"/>
      <c r="JBG27" s="57"/>
      <c r="JBH27" s="57"/>
      <c r="JBI27" s="57"/>
      <c r="JBJ27" s="57"/>
      <c r="JBK27" s="57"/>
      <c r="JBL27" s="57"/>
      <c r="JBM27" s="57"/>
      <c r="JBN27" s="57"/>
      <c r="JBO27" s="57"/>
      <c r="JBP27" s="57"/>
      <c r="JBQ27" s="57"/>
      <c r="JBR27" s="57"/>
      <c r="JBS27" s="57"/>
      <c r="JBT27" s="57"/>
      <c r="JBU27" s="57"/>
      <c r="JBV27" s="57"/>
      <c r="JBW27" s="57"/>
      <c r="JBX27" s="57"/>
      <c r="JBY27" s="57"/>
      <c r="JBZ27" s="57"/>
      <c r="JCA27" s="57"/>
      <c r="JCB27" s="57"/>
      <c r="JCC27" s="57"/>
      <c r="JCD27" s="57"/>
      <c r="JCE27" s="57"/>
      <c r="JCF27" s="57"/>
      <c r="JCG27" s="57"/>
      <c r="JCH27" s="57"/>
      <c r="JCI27" s="57"/>
      <c r="JCJ27" s="57"/>
      <c r="JCK27" s="57"/>
      <c r="JCL27" s="57"/>
      <c r="JCM27" s="57"/>
      <c r="JCN27" s="57"/>
      <c r="JCO27" s="57"/>
      <c r="JCP27" s="57"/>
      <c r="JCQ27" s="57"/>
      <c r="JCR27" s="57"/>
      <c r="JCS27" s="57"/>
      <c r="JCT27" s="57"/>
      <c r="JCU27" s="57"/>
      <c r="JCV27" s="57"/>
      <c r="JCW27" s="57"/>
      <c r="JCX27" s="57"/>
      <c r="JCY27" s="57"/>
      <c r="JCZ27" s="57"/>
      <c r="JDA27" s="57"/>
      <c r="JDB27" s="57"/>
      <c r="JDC27" s="57"/>
      <c r="JDD27" s="57"/>
      <c r="JDE27" s="57"/>
      <c r="JDF27" s="57"/>
      <c r="JDG27" s="57"/>
      <c r="JDH27" s="57"/>
      <c r="JDI27" s="57"/>
      <c r="JDJ27" s="57"/>
      <c r="JDK27" s="57"/>
      <c r="JDL27" s="57"/>
      <c r="JDM27" s="57"/>
      <c r="JDN27" s="57"/>
      <c r="JDO27" s="57"/>
      <c r="JDP27" s="57"/>
      <c r="JDQ27" s="57"/>
      <c r="JDR27" s="57"/>
      <c r="JDS27" s="57"/>
      <c r="JDT27" s="57"/>
      <c r="JDU27" s="57"/>
      <c r="JDV27" s="57"/>
      <c r="JDW27" s="57"/>
      <c r="JDX27" s="57"/>
      <c r="JDY27" s="57"/>
      <c r="JDZ27" s="57"/>
      <c r="JEA27" s="57"/>
      <c r="JEB27" s="57"/>
      <c r="JEC27" s="57"/>
      <c r="JED27" s="57"/>
      <c r="JEE27" s="57"/>
      <c r="JEF27" s="57"/>
      <c r="JEG27" s="57"/>
      <c r="JEH27" s="57"/>
      <c r="JEI27" s="57"/>
      <c r="JEJ27" s="57"/>
      <c r="JEK27" s="57"/>
      <c r="JEL27" s="57"/>
      <c r="JEM27" s="57"/>
      <c r="JEN27" s="57"/>
      <c r="JEO27" s="57"/>
      <c r="JEP27" s="57"/>
      <c r="JEQ27" s="57"/>
      <c r="JER27" s="57"/>
      <c r="JES27" s="57"/>
      <c r="JET27" s="57"/>
      <c r="JEU27" s="57"/>
      <c r="JEV27" s="57"/>
      <c r="JEW27" s="57"/>
      <c r="JEX27" s="57"/>
      <c r="JEY27" s="57"/>
      <c r="JEZ27" s="57"/>
      <c r="JFA27" s="57"/>
      <c r="JFB27" s="57"/>
      <c r="JFC27" s="57"/>
      <c r="JFD27" s="57"/>
      <c r="JFE27" s="57"/>
      <c r="JFF27" s="57"/>
      <c r="JFG27" s="57"/>
      <c r="JFH27" s="57"/>
      <c r="JFI27" s="57"/>
      <c r="JFJ27" s="57"/>
      <c r="JFK27" s="57"/>
      <c r="JFL27" s="57"/>
      <c r="JFM27" s="57"/>
      <c r="JFN27" s="57"/>
      <c r="JFO27" s="57"/>
      <c r="JFP27" s="57"/>
      <c r="JFQ27" s="57"/>
      <c r="JFR27" s="57"/>
      <c r="JFS27" s="57"/>
      <c r="JFT27" s="57"/>
      <c r="JFU27" s="57"/>
      <c r="JFV27" s="57"/>
      <c r="JFW27" s="57"/>
      <c r="JFX27" s="57"/>
      <c r="JFY27" s="57"/>
      <c r="JFZ27" s="57"/>
      <c r="JGA27" s="57"/>
      <c r="JGB27" s="57"/>
      <c r="JGC27" s="57"/>
      <c r="JGD27" s="57"/>
      <c r="JGE27" s="57"/>
      <c r="JGF27" s="57"/>
      <c r="JGG27" s="57"/>
      <c r="JGH27" s="57"/>
      <c r="JGI27" s="57"/>
      <c r="JGJ27" s="57"/>
      <c r="JGK27" s="57"/>
      <c r="JGL27" s="57"/>
      <c r="JGM27" s="57"/>
      <c r="JGN27" s="57"/>
      <c r="JGO27" s="57"/>
      <c r="JGP27" s="57"/>
      <c r="JGQ27" s="57"/>
      <c r="JGR27" s="57"/>
      <c r="JGS27" s="57"/>
      <c r="JGT27" s="57"/>
      <c r="JGU27" s="57"/>
      <c r="JGV27" s="57"/>
      <c r="JGW27" s="57"/>
      <c r="JGX27" s="57"/>
      <c r="JGY27" s="57"/>
      <c r="JGZ27" s="57"/>
      <c r="JHA27" s="57"/>
      <c r="JHB27" s="57"/>
      <c r="JHC27" s="57"/>
      <c r="JHD27" s="57"/>
      <c r="JHE27" s="57"/>
      <c r="JHF27" s="57"/>
      <c r="JHG27" s="57"/>
      <c r="JHH27" s="57"/>
      <c r="JHI27" s="57"/>
      <c r="JHJ27" s="57"/>
      <c r="JHK27" s="57"/>
      <c r="JHL27" s="57"/>
      <c r="JHM27" s="57"/>
      <c r="JHN27" s="57"/>
      <c r="JHO27" s="57"/>
      <c r="JHP27" s="57"/>
      <c r="JHQ27" s="57"/>
      <c r="JHR27" s="57"/>
      <c r="JHS27" s="57"/>
      <c r="JHT27" s="57"/>
      <c r="JHU27" s="57"/>
      <c r="JHV27" s="57"/>
      <c r="JHW27" s="57"/>
      <c r="JHX27" s="57"/>
      <c r="JHY27" s="57"/>
      <c r="JHZ27" s="57"/>
      <c r="JIA27" s="57"/>
      <c r="JIB27" s="57"/>
      <c r="JIC27" s="57"/>
      <c r="JID27" s="57"/>
      <c r="JIE27" s="57"/>
      <c r="JIF27" s="57"/>
      <c r="JIG27" s="57"/>
      <c r="JIH27" s="57"/>
      <c r="JII27" s="57"/>
      <c r="JIJ27" s="57"/>
      <c r="JIK27" s="57"/>
      <c r="JIL27" s="57"/>
      <c r="JIM27" s="57"/>
      <c r="JIN27" s="57"/>
      <c r="JIO27" s="57"/>
      <c r="JIP27" s="57"/>
      <c r="JIQ27" s="57"/>
      <c r="JIR27" s="57"/>
      <c r="JIS27" s="57"/>
      <c r="JIT27" s="57"/>
      <c r="JIU27" s="57"/>
      <c r="JIV27" s="57"/>
      <c r="JIW27" s="57"/>
      <c r="JIX27" s="57"/>
      <c r="JIY27" s="57"/>
      <c r="JIZ27" s="57"/>
      <c r="JJA27" s="57"/>
      <c r="JJB27" s="57"/>
      <c r="JJC27" s="57"/>
      <c r="JJD27" s="57"/>
      <c r="JJE27" s="57"/>
      <c r="JJF27" s="57"/>
      <c r="JJG27" s="57"/>
      <c r="JJH27" s="57"/>
      <c r="JJI27" s="57"/>
      <c r="JJJ27" s="57"/>
      <c r="JJK27" s="57"/>
      <c r="JJL27" s="57"/>
      <c r="JJM27" s="57"/>
      <c r="JJN27" s="57"/>
      <c r="JJO27" s="57"/>
      <c r="JJP27" s="57"/>
      <c r="JJQ27" s="57"/>
      <c r="JJR27" s="57"/>
      <c r="JJS27" s="57"/>
      <c r="JJT27" s="57"/>
      <c r="JJU27" s="57"/>
      <c r="JJV27" s="57"/>
      <c r="JJW27" s="57"/>
      <c r="JJX27" s="57"/>
      <c r="JJY27" s="57"/>
      <c r="JJZ27" s="57"/>
      <c r="JKA27" s="57"/>
      <c r="JKB27" s="57"/>
      <c r="JKC27" s="57"/>
      <c r="JKD27" s="57"/>
      <c r="JKE27" s="57"/>
      <c r="JKF27" s="57"/>
      <c r="JKG27" s="57"/>
      <c r="JKH27" s="57"/>
      <c r="JKI27" s="57"/>
      <c r="JKJ27" s="57"/>
      <c r="JKK27" s="57"/>
      <c r="JKL27" s="57"/>
      <c r="JKM27" s="57"/>
      <c r="JKN27" s="57"/>
      <c r="JKO27" s="57"/>
      <c r="JKP27" s="57"/>
      <c r="JKQ27" s="57"/>
      <c r="JKR27" s="57"/>
      <c r="JKS27" s="57"/>
      <c r="JKT27" s="57"/>
      <c r="JKU27" s="57"/>
      <c r="JKV27" s="57"/>
      <c r="JKW27" s="57"/>
      <c r="JKX27" s="57"/>
      <c r="JKY27" s="57"/>
      <c r="JKZ27" s="57"/>
      <c r="JLA27" s="57"/>
      <c r="JLB27" s="57"/>
      <c r="JLC27" s="57"/>
      <c r="JLD27" s="57"/>
      <c r="JLE27" s="57"/>
      <c r="JLF27" s="57"/>
      <c r="JLG27" s="57"/>
      <c r="JLH27" s="57"/>
      <c r="JLI27" s="57"/>
      <c r="JLJ27" s="57"/>
      <c r="JLK27" s="57"/>
      <c r="JLL27" s="57"/>
      <c r="JLM27" s="57"/>
      <c r="JLN27" s="57"/>
      <c r="JLO27" s="57"/>
      <c r="JLP27" s="57"/>
      <c r="JLQ27" s="57"/>
      <c r="JLR27" s="57"/>
      <c r="JLS27" s="57"/>
      <c r="JLT27" s="57"/>
      <c r="JLU27" s="57"/>
      <c r="JLV27" s="57"/>
      <c r="JLW27" s="57"/>
      <c r="JLX27" s="57"/>
      <c r="JLY27" s="57"/>
      <c r="JLZ27" s="57"/>
      <c r="JMA27" s="57"/>
      <c r="JMB27" s="57"/>
      <c r="JMC27" s="57"/>
      <c r="JMD27" s="57"/>
      <c r="JME27" s="57"/>
      <c r="JMF27" s="57"/>
      <c r="JMG27" s="57"/>
      <c r="JMH27" s="57"/>
      <c r="JMI27" s="57"/>
      <c r="JMJ27" s="57"/>
      <c r="JMK27" s="57"/>
      <c r="JML27" s="57"/>
      <c r="JMM27" s="57"/>
      <c r="JMN27" s="57"/>
      <c r="JMO27" s="57"/>
      <c r="JMP27" s="57"/>
      <c r="JMQ27" s="57"/>
      <c r="JMR27" s="57"/>
      <c r="JMS27" s="57"/>
      <c r="JMT27" s="57"/>
      <c r="JMU27" s="57"/>
      <c r="JMV27" s="57"/>
      <c r="JMW27" s="57"/>
      <c r="JMX27" s="57"/>
      <c r="JMY27" s="57"/>
      <c r="JMZ27" s="57"/>
      <c r="JNA27" s="57"/>
      <c r="JNB27" s="57"/>
      <c r="JNC27" s="57"/>
      <c r="JND27" s="57"/>
      <c r="JNE27" s="57"/>
      <c r="JNF27" s="57"/>
      <c r="JNG27" s="57"/>
      <c r="JNH27" s="57"/>
      <c r="JNI27" s="57"/>
      <c r="JNJ27" s="57"/>
      <c r="JNK27" s="57"/>
      <c r="JNL27" s="57"/>
      <c r="JNM27" s="57"/>
      <c r="JNN27" s="57"/>
      <c r="JNO27" s="57"/>
      <c r="JNP27" s="57"/>
      <c r="JNQ27" s="57"/>
      <c r="JNR27" s="57"/>
      <c r="JNS27" s="57"/>
      <c r="JNT27" s="57"/>
      <c r="JNU27" s="57"/>
      <c r="JNV27" s="57"/>
      <c r="JNW27" s="57"/>
      <c r="JNX27" s="57"/>
      <c r="JNY27" s="57"/>
      <c r="JNZ27" s="57"/>
      <c r="JOA27" s="57"/>
      <c r="JOB27" s="57"/>
      <c r="JOC27" s="57"/>
      <c r="JOD27" s="57"/>
      <c r="JOE27" s="57"/>
      <c r="JOF27" s="57"/>
      <c r="JOG27" s="57"/>
      <c r="JOH27" s="57"/>
      <c r="JOI27" s="57"/>
      <c r="JOJ27" s="57"/>
      <c r="JOK27" s="57"/>
      <c r="JOL27" s="57"/>
      <c r="JOM27" s="57"/>
      <c r="JON27" s="57"/>
      <c r="JOO27" s="57"/>
      <c r="JOP27" s="57"/>
      <c r="JOQ27" s="57"/>
      <c r="JOR27" s="57"/>
      <c r="JOS27" s="57"/>
      <c r="JOT27" s="57"/>
      <c r="JOU27" s="57"/>
      <c r="JOV27" s="57"/>
      <c r="JOW27" s="57"/>
      <c r="JOX27" s="57"/>
      <c r="JOY27" s="57"/>
      <c r="JOZ27" s="57"/>
      <c r="JPA27" s="57"/>
      <c r="JPB27" s="57"/>
      <c r="JPC27" s="57"/>
      <c r="JPD27" s="57"/>
      <c r="JPE27" s="57"/>
      <c r="JPF27" s="57"/>
      <c r="JPG27" s="57"/>
      <c r="JPH27" s="57"/>
      <c r="JPI27" s="57"/>
      <c r="JPJ27" s="57"/>
      <c r="JPK27" s="57"/>
      <c r="JPL27" s="57"/>
      <c r="JPM27" s="57"/>
      <c r="JPN27" s="57"/>
      <c r="JPO27" s="57"/>
      <c r="JPP27" s="57"/>
      <c r="JPQ27" s="57"/>
      <c r="JPR27" s="57"/>
      <c r="JPS27" s="57"/>
      <c r="JPT27" s="57"/>
      <c r="JPU27" s="57"/>
      <c r="JPV27" s="57"/>
      <c r="JPW27" s="57"/>
      <c r="JPX27" s="57"/>
      <c r="JPY27" s="57"/>
      <c r="JPZ27" s="57"/>
      <c r="JQA27" s="57"/>
      <c r="JQB27" s="57"/>
      <c r="JQC27" s="57"/>
      <c r="JQD27" s="57"/>
      <c r="JQE27" s="57"/>
      <c r="JQF27" s="57"/>
      <c r="JQG27" s="57"/>
      <c r="JQH27" s="57"/>
      <c r="JQI27" s="57"/>
      <c r="JQJ27" s="57"/>
      <c r="JQK27" s="57"/>
      <c r="JQL27" s="57"/>
      <c r="JQM27" s="57"/>
      <c r="JQN27" s="57"/>
      <c r="JQO27" s="57"/>
      <c r="JQP27" s="57"/>
      <c r="JQQ27" s="57"/>
      <c r="JQR27" s="57"/>
      <c r="JQS27" s="57"/>
      <c r="JQT27" s="57"/>
      <c r="JQU27" s="57"/>
      <c r="JQV27" s="57"/>
      <c r="JQW27" s="57"/>
      <c r="JQX27" s="57"/>
      <c r="JQY27" s="57"/>
      <c r="JQZ27" s="57"/>
      <c r="JRA27" s="57"/>
      <c r="JRB27" s="57"/>
      <c r="JRC27" s="57"/>
      <c r="JRD27" s="57"/>
      <c r="JRE27" s="57"/>
      <c r="JRF27" s="57"/>
      <c r="JRG27" s="57"/>
      <c r="JRH27" s="57"/>
      <c r="JRI27" s="57"/>
      <c r="JRJ27" s="57"/>
      <c r="JRK27" s="57"/>
      <c r="JRL27" s="57"/>
      <c r="JRM27" s="57"/>
      <c r="JRN27" s="57"/>
      <c r="JRO27" s="57"/>
      <c r="JRP27" s="57"/>
      <c r="JRQ27" s="57"/>
      <c r="JRR27" s="57"/>
      <c r="JRS27" s="57"/>
      <c r="JRT27" s="57"/>
      <c r="JRU27" s="57"/>
      <c r="JRV27" s="57"/>
      <c r="JRW27" s="57"/>
      <c r="JRX27" s="57"/>
      <c r="JRY27" s="57"/>
      <c r="JRZ27" s="57"/>
      <c r="JSA27" s="57"/>
      <c r="JSB27" s="57"/>
      <c r="JSC27" s="57"/>
      <c r="JSD27" s="57"/>
      <c r="JSE27" s="57"/>
      <c r="JSF27" s="57"/>
      <c r="JSG27" s="57"/>
      <c r="JSH27" s="57"/>
      <c r="JSI27" s="57"/>
      <c r="JSJ27" s="57"/>
      <c r="JSK27" s="57"/>
      <c r="JSL27" s="57"/>
      <c r="JSM27" s="57"/>
      <c r="JSN27" s="57"/>
      <c r="JSO27" s="57"/>
      <c r="JSP27" s="57"/>
      <c r="JSQ27" s="57"/>
      <c r="JSR27" s="57"/>
      <c r="JSS27" s="57"/>
      <c r="JST27" s="57"/>
      <c r="JSU27" s="57"/>
      <c r="JSV27" s="57"/>
      <c r="JSW27" s="57"/>
      <c r="JSX27" s="57"/>
      <c r="JSY27" s="57"/>
      <c r="JSZ27" s="57"/>
      <c r="JTA27" s="57"/>
      <c r="JTB27" s="57"/>
      <c r="JTC27" s="57"/>
      <c r="JTD27" s="57"/>
      <c r="JTE27" s="57"/>
      <c r="JTF27" s="57"/>
      <c r="JTG27" s="57"/>
      <c r="JTH27" s="57"/>
      <c r="JTI27" s="57"/>
      <c r="JTJ27" s="57"/>
      <c r="JTK27" s="57"/>
      <c r="JTL27" s="57"/>
      <c r="JTM27" s="57"/>
      <c r="JTN27" s="57"/>
      <c r="JTO27" s="57"/>
      <c r="JTP27" s="57"/>
      <c r="JTQ27" s="57"/>
      <c r="JTR27" s="57"/>
      <c r="JTS27" s="57"/>
      <c r="JTT27" s="57"/>
      <c r="JTU27" s="57"/>
      <c r="JTV27" s="57"/>
      <c r="JTW27" s="57"/>
      <c r="JTX27" s="57"/>
      <c r="JTY27" s="57"/>
      <c r="JTZ27" s="57"/>
      <c r="JUA27" s="57"/>
      <c r="JUB27" s="57"/>
      <c r="JUC27" s="57"/>
      <c r="JUD27" s="57"/>
      <c r="JUE27" s="57"/>
      <c r="JUF27" s="57"/>
      <c r="JUG27" s="57"/>
      <c r="JUH27" s="57"/>
      <c r="JUI27" s="57"/>
      <c r="JUJ27" s="57"/>
      <c r="JUK27" s="57"/>
      <c r="JUL27" s="57"/>
      <c r="JUM27" s="57"/>
      <c r="JUN27" s="57"/>
      <c r="JUO27" s="57"/>
      <c r="JUP27" s="57"/>
      <c r="JUQ27" s="57"/>
      <c r="JUR27" s="57"/>
      <c r="JUS27" s="57"/>
      <c r="JUT27" s="57"/>
      <c r="JUU27" s="57"/>
      <c r="JUV27" s="57"/>
      <c r="JUW27" s="57"/>
      <c r="JUX27" s="57"/>
      <c r="JUY27" s="57"/>
      <c r="JUZ27" s="57"/>
      <c r="JVA27" s="57"/>
      <c r="JVB27" s="57"/>
      <c r="JVC27" s="57"/>
      <c r="JVD27" s="57"/>
      <c r="JVE27" s="57"/>
      <c r="JVF27" s="57"/>
      <c r="JVG27" s="57"/>
      <c r="JVH27" s="57"/>
      <c r="JVI27" s="57"/>
      <c r="JVJ27" s="57"/>
      <c r="JVK27" s="57"/>
      <c r="JVL27" s="57"/>
      <c r="JVM27" s="57"/>
      <c r="JVN27" s="57"/>
      <c r="JVO27" s="57"/>
      <c r="JVP27" s="57"/>
      <c r="JVQ27" s="57"/>
      <c r="JVR27" s="57"/>
      <c r="JVS27" s="57"/>
      <c r="JVT27" s="57"/>
      <c r="JVU27" s="57"/>
      <c r="JVV27" s="57"/>
      <c r="JVW27" s="57"/>
      <c r="JVX27" s="57"/>
      <c r="JVY27" s="57"/>
      <c r="JVZ27" s="57"/>
      <c r="JWA27" s="57"/>
      <c r="JWB27" s="57"/>
      <c r="JWC27" s="57"/>
      <c r="JWD27" s="57"/>
      <c r="JWE27" s="57"/>
      <c r="JWF27" s="57"/>
      <c r="JWG27" s="57"/>
      <c r="JWH27" s="57"/>
      <c r="JWI27" s="57"/>
      <c r="JWJ27" s="57"/>
      <c r="JWK27" s="57"/>
      <c r="JWL27" s="57"/>
      <c r="JWM27" s="57"/>
      <c r="JWN27" s="57"/>
      <c r="JWO27" s="57"/>
      <c r="JWP27" s="57"/>
      <c r="JWQ27" s="57"/>
      <c r="JWR27" s="57"/>
      <c r="JWS27" s="57"/>
      <c r="JWT27" s="57"/>
      <c r="JWU27" s="57"/>
      <c r="JWV27" s="57"/>
      <c r="JWW27" s="57"/>
      <c r="JWX27" s="57"/>
      <c r="JWY27" s="57"/>
      <c r="JWZ27" s="57"/>
      <c r="JXA27" s="57"/>
      <c r="JXB27" s="57"/>
      <c r="JXC27" s="57"/>
      <c r="JXD27" s="57"/>
      <c r="JXE27" s="57"/>
      <c r="JXF27" s="57"/>
      <c r="JXG27" s="57"/>
      <c r="JXH27" s="57"/>
      <c r="JXI27" s="57"/>
      <c r="JXJ27" s="57"/>
      <c r="JXK27" s="57"/>
      <c r="JXL27" s="57"/>
      <c r="JXM27" s="57"/>
      <c r="JXN27" s="57"/>
      <c r="JXO27" s="57"/>
      <c r="JXP27" s="57"/>
      <c r="JXQ27" s="57"/>
      <c r="JXR27" s="57"/>
      <c r="JXS27" s="57"/>
      <c r="JXT27" s="57"/>
      <c r="JXU27" s="57"/>
      <c r="JXV27" s="57"/>
      <c r="JXW27" s="57"/>
      <c r="JXX27" s="57"/>
      <c r="JXY27" s="57"/>
      <c r="JXZ27" s="57"/>
      <c r="JYA27" s="57"/>
      <c r="JYB27" s="57"/>
      <c r="JYC27" s="57"/>
      <c r="JYD27" s="57"/>
      <c r="JYE27" s="57"/>
      <c r="JYF27" s="57"/>
      <c r="JYG27" s="57"/>
      <c r="JYH27" s="57"/>
      <c r="JYI27" s="57"/>
      <c r="JYJ27" s="57"/>
      <c r="JYK27" s="57"/>
      <c r="JYL27" s="57"/>
      <c r="JYM27" s="57"/>
      <c r="JYN27" s="57"/>
      <c r="JYO27" s="57"/>
      <c r="JYP27" s="57"/>
      <c r="JYQ27" s="57"/>
      <c r="JYR27" s="57"/>
      <c r="JYS27" s="57"/>
      <c r="JYT27" s="57"/>
      <c r="JYU27" s="57"/>
      <c r="JYV27" s="57"/>
      <c r="JYW27" s="57"/>
      <c r="JYX27" s="57"/>
      <c r="JYY27" s="57"/>
      <c r="JYZ27" s="57"/>
      <c r="JZA27" s="57"/>
      <c r="JZB27" s="57"/>
      <c r="JZC27" s="57"/>
      <c r="JZD27" s="57"/>
      <c r="JZE27" s="57"/>
      <c r="JZF27" s="57"/>
      <c r="JZG27" s="57"/>
      <c r="JZH27" s="57"/>
      <c r="JZI27" s="57"/>
      <c r="JZJ27" s="57"/>
      <c r="JZK27" s="57"/>
      <c r="JZL27" s="57"/>
      <c r="JZM27" s="57"/>
      <c r="JZN27" s="57"/>
      <c r="JZO27" s="57"/>
      <c r="JZP27" s="57"/>
      <c r="JZQ27" s="57"/>
      <c r="JZR27" s="57"/>
      <c r="JZS27" s="57"/>
      <c r="JZT27" s="57"/>
      <c r="JZU27" s="57"/>
      <c r="JZV27" s="57"/>
      <c r="JZW27" s="57"/>
      <c r="JZX27" s="57"/>
      <c r="JZY27" s="57"/>
      <c r="JZZ27" s="57"/>
      <c r="KAA27" s="57"/>
      <c r="KAB27" s="57"/>
      <c r="KAC27" s="57"/>
      <c r="KAD27" s="57"/>
      <c r="KAE27" s="57"/>
      <c r="KAF27" s="57"/>
      <c r="KAG27" s="57"/>
      <c r="KAH27" s="57"/>
      <c r="KAI27" s="57"/>
      <c r="KAJ27" s="57"/>
      <c r="KAK27" s="57"/>
      <c r="KAL27" s="57"/>
      <c r="KAM27" s="57"/>
      <c r="KAN27" s="57"/>
      <c r="KAO27" s="57"/>
      <c r="KAP27" s="57"/>
      <c r="KAQ27" s="57"/>
      <c r="KAR27" s="57"/>
      <c r="KAS27" s="57"/>
      <c r="KAT27" s="57"/>
      <c r="KAU27" s="57"/>
      <c r="KAV27" s="57"/>
      <c r="KAW27" s="57"/>
      <c r="KAX27" s="57"/>
      <c r="KAY27" s="57"/>
      <c r="KAZ27" s="57"/>
      <c r="KBA27" s="57"/>
      <c r="KBB27" s="57"/>
      <c r="KBC27" s="57"/>
      <c r="KBD27" s="57"/>
      <c r="KBE27" s="57"/>
      <c r="KBF27" s="57"/>
      <c r="KBG27" s="57"/>
      <c r="KBH27" s="57"/>
      <c r="KBI27" s="57"/>
      <c r="KBJ27" s="57"/>
      <c r="KBK27" s="57"/>
      <c r="KBL27" s="57"/>
      <c r="KBM27" s="57"/>
      <c r="KBN27" s="57"/>
      <c r="KBO27" s="57"/>
      <c r="KBP27" s="57"/>
      <c r="KBQ27" s="57"/>
      <c r="KBR27" s="57"/>
      <c r="KBS27" s="57"/>
      <c r="KBT27" s="57"/>
      <c r="KBU27" s="57"/>
      <c r="KBV27" s="57"/>
      <c r="KBW27" s="57"/>
      <c r="KBX27" s="57"/>
      <c r="KBY27" s="57"/>
      <c r="KBZ27" s="57"/>
      <c r="KCA27" s="57"/>
      <c r="KCB27" s="57"/>
      <c r="KCC27" s="57"/>
      <c r="KCD27" s="57"/>
      <c r="KCE27" s="57"/>
      <c r="KCF27" s="57"/>
      <c r="KCG27" s="57"/>
      <c r="KCH27" s="57"/>
      <c r="KCI27" s="57"/>
      <c r="KCJ27" s="57"/>
      <c r="KCK27" s="57"/>
      <c r="KCL27" s="57"/>
      <c r="KCM27" s="57"/>
      <c r="KCN27" s="57"/>
      <c r="KCO27" s="57"/>
      <c r="KCP27" s="57"/>
      <c r="KCQ27" s="57"/>
      <c r="KCR27" s="57"/>
      <c r="KCS27" s="57"/>
      <c r="KCT27" s="57"/>
      <c r="KCU27" s="57"/>
      <c r="KCV27" s="57"/>
      <c r="KCW27" s="57"/>
      <c r="KCX27" s="57"/>
      <c r="KCY27" s="57"/>
      <c r="KCZ27" s="57"/>
      <c r="KDA27" s="57"/>
      <c r="KDB27" s="57"/>
      <c r="KDC27" s="57"/>
      <c r="KDD27" s="57"/>
      <c r="KDE27" s="57"/>
      <c r="KDF27" s="57"/>
      <c r="KDG27" s="57"/>
      <c r="KDH27" s="57"/>
      <c r="KDI27" s="57"/>
      <c r="KDJ27" s="57"/>
      <c r="KDK27" s="57"/>
      <c r="KDL27" s="57"/>
      <c r="KDM27" s="57"/>
      <c r="KDN27" s="57"/>
      <c r="KDO27" s="57"/>
      <c r="KDP27" s="57"/>
      <c r="KDQ27" s="57"/>
      <c r="KDR27" s="57"/>
      <c r="KDS27" s="57"/>
      <c r="KDT27" s="57"/>
      <c r="KDU27" s="57"/>
      <c r="KDV27" s="57"/>
      <c r="KDW27" s="57"/>
      <c r="KDX27" s="57"/>
      <c r="KDY27" s="57"/>
      <c r="KDZ27" s="57"/>
      <c r="KEA27" s="57"/>
      <c r="KEB27" s="57"/>
      <c r="KEC27" s="57"/>
      <c r="KED27" s="57"/>
      <c r="KEE27" s="57"/>
      <c r="KEF27" s="57"/>
      <c r="KEG27" s="57"/>
      <c r="KEH27" s="57"/>
      <c r="KEI27" s="57"/>
      <c r="KEJ27" s="57"/>
      <c r="KEK27" s="57"/>
      <c r="KEL27" s="57"/>
      <c r="KEM27" s="57"/>
      <c r="KEN27" s="57"/>
      <c r="KEO27" s="57"/>
      <c r="KEP27" s="57"/>
      <c r="KEQ27" s="57"/>
      <c r="KER27" s="57"/>
      <c r="KES27" s="57"/>
      <c r="KET27" s="57"/>
      <c r="KEU27" s="57"/>
      <c r="KEV27" s="57"/>
      <c r="KEW27" s="57"/>
      <c r="KEX27" s="57"/>
      <c r="KEY27" s="57"/>
      <c r="KEZ27" s="57"/>
      <c r="KFA27" s="57"/>
      <c r="KFB27" s="57"/>
      <c r="KFC27" s="57"/>
      <c r="KFD27" s="57"/>
      <c r="KFE27" s="57"/>
      <c r="KFF27" s="57"/>
      <c r="KFG27" s="57"/>
      <c r="KFH27" s="57"/>
      <c r="KFI27" s="57"/>
      <c r="KFJ27" s="57"/>
      <c r="KFK27" s="57"/>
      <c r="KFL27" s="57"/>
      <c r="KFM27" s="57"/>
      <c r="KFN27" s="57"/>
      <c r="KFO27" s="57"/>
      <c r="KFP27" s="57"/>
      <c r="KFQ27" s="57"/>
      <c r="KFR27" s="57"/>
      <c r="KFS27" s="57"/>
      <c r="KFT27" s="57"/>
      <c r="KFU27" s="57"/>
      <c r="KFV27" s="57"/>
      <c r="KFW27" s="57"/>
      <c r="KFX27" s="57"/>
      <c r="KFY27" s="57"/>
      <c r="KFZ27" s="57"/>
      <c r="KGA27" s="57"/>
      <c r="KGB27" s="57"/>
      <c r="KGC27" s="57"/>
      <c r="KGD27" s="57"/>
      <c r="KGE27" s="57"/>
      <c r="KGF27" s="57"/>
      <c r="KGG27" s="57"/>
      <c r="KGH27" s="57"/>
      <c r="KGI27" s="57"/>
      <c r="KGJ27" s="57"/>
      <c r="KGK27" s="57"/>
      <c r="KGL27" s="57"/>
      <c r="KGM27" s="57"/>
      <c r="KGN27" s="57"/>
      <c r="KGO27" s="57"/>
      <c r="KGP27" s="57"/>
      <c r="KGQ27" s="57"/>
      <c r="KGR27" s="57"/>
      <c r="KGS27" s="57"/>
      <c r="KGT27" s="57"/>
      <c r="KGU27" s="57"/>
      <c r="KGV27" s="57"/>
      <c r="KGW27" s="57"/>
      <c r="KGX27" s="57"/>
      <c r="KGY27" s="57"/>
      <c r="KGZ27" s="57"/>
      <c r="KHA27" s="57"/>
      <c r="KHB27" s="57"/>
      <c r="KHC27" s="57"/>
      <c r="KHD27" s="57"/>
      <c r="KHE27" s="57"/>
      <c r="KHF27" s="57"/>
      <c r="KHG27" s="57"/>
      <c r="KHH27" s="57"/>
      <c r="KHI27" s="57"/>
      <c r="KHJ27" s="57"/>
      <c r="KHK27" s="57"/>
      <c r="KHL27" s="57"/>
      <c r="KHM27" s="57"/>
      <c r="KHN27" s="57"/>
      <c r="KHO27" s="57"/>
      <c r="KHP27" s="57"/>
      <c r="KHQ27" s="57"/>
      <c r="KHR27" s="57"/>
      <c r="KHS27" s="57"/>
      <c r="KHT27" s="57"/>
      <c r="KHU27" s="57"/>
      <c r="KHV27" s="57"/>
      <c r="KHW27" s="57"/>
      <c r="KHX27" s="57"/>
      <c r="KHY27" s="57"/>
      <c r="KHZ27" s="57"/>
      <c r="KIA27" s="57"/>
      <c r="KIB27" s="57"/>
      <c r="KIC27" s="57"/>
      <c r="KID27" s="57"/>
      <c r="KIE27" s="57"/>
      <c r="KIF27" s="57"/>
      <c r="KIG27" s="57"/>
      <c r="KIH27" s="57"/>
      <c r="KII27" s="57"/>
      <c r="KIJ27" s="57"/>
      <c r="KIK27" s="57"/>
      <c r="KIL27" s="57"/>
      <c r="KIM27" s="57"/>
      <c r="KIN27" s="57"/>
      <c r="KIO27" s="57"/>
      <c r="KIP27" s="57"/>
      <c r="KIQ27" s="57"/>
      <c r="KIR27" s="57"/>
      <c r="KIS27" s="57"/>
      <c r="KIT27" s="57"/>
      <c r="KIU27" s="57"/>
      <c r="KIV27" s="57"/>
      <c r="KIW27" s="57"/>
      <c r="KIX27" s="57"/>
      <c r="KIY27" s="57"/>
      <c r="KIZ27" s="57"/>
      <c r="KJA27" s="57"/>
      <c r="KJB27" s="57"/>
      <c r="KJC27" s="57"/>
      <c r="KJD27" s="57"/>
      <c r="KJE27" s="57"/>
      <c r="KJF27" s="57"/>
      <c r="KJG27" s="57"/>
      <c r="KJH27" s="57"/>
      <c r="KJI27" s="57"/>
      <c r="KJJ27" s="57"/>
      <c r="KJK27" s="57"/>
      <c r="KJL27" s="57"/>
      <c r="KJM27" s="57"/>
      <c r="KJN27" s="57"/>
      <c r="KJO27" s="57"/>
      <c r="KJP27" s="57"/>
      <c r="KJQ27" s="57"/>
      <c r="KJR27" s="57"/>
      <c r="KJS27" s="57"/>
      <c r="KJT27" s="57"/>
      <c r="KJU27" s="57"/>
      <c r="KJV27" s="57"/>
      <c r="KJW27" s="57"/>
      <c r="KJX27" s="57"/>
      <c r="KJY27" s="57"/>
      <c r="KJZ27" s="57"/>
      <c r="KKA27" s="57"/>
      <c r="KKB27" s="57"/>
      <c r="KKC27" s="57"/>
      <c r="KKD27" s="57"/>
      <c r="KKE27" s="57"/>
      <c r="KKF27" s="57"/>
      <c r="KKG27" s="57"/>
      <c r="KKH27" s="57"/>
      <c r="KKI27" s="57"/>
      <c r="KKJ27" s="57"/>
      <c r="KKK27" s="57"/>
      <c r="KKL27" s="57"/>
      <c r="KKM27" s="57"/>
      <c r="KKN27" s="57"/>
      <c r="KKO27" s="57"/>
      <c r="KKP27" s="57"/>
      <c r="KKQ27" s="57"/>
      <c r="KKR27" s="57"/>
      <c r="KKS27" s="57"/>
      <c r="KKT27" s="57"/>
      <c r="KKU27" s="57"/>
      <c r="KKV27" s="57"/>
      <c r="KKW27" s="57"/>
      <c r="KKX27" s="57"/>
      <c r="KKY27" s="57"/>
      <c r="KKZ27" s="57"/>
      <c r="KLA27" s="57"/>
      <c r="KLB27" s="57"/>
      <c r="KLC27" s="57"/>
      <c r="KLD27" s="57"/>
      <c r="KLE27" s="57"/>
      <c r="KLF27" s="57"/>
      <c r="KLG27" s="57"/>
      <c r="KLH27" s="57"/>
      <c r="KLI27" s="57"/>
      <c r="KLJ27" s="57"/>
      <c r="KLK27" s="57"/>
      <c r="KLL27" s="57"/>
      <c r="KLM27" s="57"/>
      <c r="KLN27" s="57"/>
      <c r="KLO27" s="57"/>
      <c r="KLP27" s="57"/>
      <c r="KLQ27" s="57"/>
      <c r="KLR27" s="57"/>
      <c r="KLS27" s="57"/>
      <c r="KLT27" s="57"/>
      <c r="KLU27" s="57"/>
      <c r="KLV27" s="57"/>
      <c r="KLW27" s="57"/>
      <c r="KLX27" s="57"/>
      <c r="KLY27" s="57"/>
      <c r="KLZ27" s="57"/>
      <c r="KMA27" s="57"/>
      <c r="KMB27" s="57"/>
      <c r="KMC27" s="57"/>
      <c r="KMD27" s="57"/>
      <c r="KME27" s="57"/>
      <c r="KMF27" s="57"/>
      <c r="KMG27" s="57"/>
      <c r="KMH27" s="57"/>
      <c r="KMI27" s="57"/>
      <c r="KMJ27" s="57"/>
      <c r="KMK27" s="57"/>
      <c r="KML27" s="57"/>
      <c r="KMM27" s="57"/>
      <c r="KMN27" s="57"/>
      <c r="KMO27" s="57"/>
      <c r="KMP27" s="57"/>
      <c r="KMQ27" s="57"/>
      <c r="KMR27" s="57"/>
      <c r="KMS27" s="57"/>
      <c r="KMT27" s="57"/>
      <c r="KMU27" s="57"/>
      <c r="KMV27" s="57"/>
      <c r="KMW27" s="57"/>
      <c r="KMX27" s="57"/>
      <c r="KMY27" s="57"/>
      <c r="KMZ27" s="57"/>
      <c r="KNA27" s="57"/>
      <c r="KNB27" s="57"/>
      <c r="KNC27" s="57"/>
      <c r="KND27" s="57"/>
      <c r="KNE27" s="57"/>
      <c r="KNF27" s="57"/>
      <c r="KNG27" s="57"/>
      <c r="KNH27" s="57"/>
      <c r="KNI27" s="57"/>
      <c r="KNJ27" s="57"/>
      <c r="KNK27" s="57"/>
      <c r="KNL27" s="57"/>
      <c r="KNM27" s="57"/>
      <c r="KNN27" s="57"/>
      <c r="KNO27" s="57"/>
      <c r="KNP27" s="57"/>
      <c r="KNQ27" s="57"/>
      <c r="KNR27" s="57"/>
      <c r="KNS27" s="57"/>
      <c r="KNT27" s="57"/>
      <c r="KNU27" s="57"/>
      <c r="KNV27" s="57"/>
      <c r="KNW27" s="57"/>
      <c r="KNX27" s="57"/>
      <c r="KNY27" s="57"/>
      <c r="KNZ27" s="57"/>
      <c r="KOA27" s="57"/>
      <c r="KOB27" s="57"/>
      <c r="KOC27" s="57"/>
      <c r="KOD27" s="57"/>
      <c r="KOE27" s="57"/>
      <c r="KOF27" s="57"/>
      <c r="KOG27" s="57"/>
      <c r="KOH27" s="57"/>
      <c r="KOI27" s="57"/>
      <c r="KOJ27" s="57"/>
      <c r="KOK27" s="57"/>
      <c r="KOL27" s="57"/>
      <c r="KOM27" s="57"/>
      <c r="KON27" s="57"/>
      <c r="KOO27" s="57"/>
      <c r="KOP27" s="57"/>
      <c r="KOQ27" s="57"/>
      <c r="KOR27" s="57"/>
      <c r="KOS27" s="57"/>
      <c r="KOT27" s="57"/>
      <c r="KOU27" s="57"/>
      <c r="KOV27" s="57"/>
      <c r="KOW27" s="57"/>
      <c r="KOX27" s="57"/>
      <c r="KOY27" s="57"/>
      <c r="KOZ27" s="57"/>
      <c r="KPA27" s="57"/>
      <c r="KPB27" s="57"/>
      <c r="KPC27" s="57"/>
      <c r="KPD27" s="57"/>
      <c r="KPE27" s="57"/>
      <c r="KPF27" s="57"/>
      <c r="KPG27" s="57"/>
      <c r="KPH27" s="57"/>
      <c r="KPI27" s="57"/>
      <c r="KPJ27" s="57"/>
      <c r="KPK27" s="57"/>
      <c r="KPL27" s="57"/>
      <c r="KPM27" s="57"/>
      <c r="KPN27" s="57"/>
      <c r="KPO27" s="57"/>
      <c r="KPP27" s="57"/>
      <c r="KPQ27" s="57"/>
      <c r="KPR27" s="57"/>
      <c r="KPS27" s="57"/>
      <c r="KPT27" s="57"/>
      <c r="KPU27" s="57"/>
      <c r="KPV27" s="57"/>
      <c r="KPW27" s="57"/>
      <c r="KPX27" s="57"/>
      <c r="KPY27" s="57"/>
      <c r="KPZ27" s="57"/>
      <c r="KQA27" s="57"/>
      <c r="KQB27" s="57"/>
      <c r="KQC27" s="57"/>
      <c r="KQD27" s="57"/>
      <c r="KQE27" s="57"/>
      <c r="KQF27" s="57"/>
      <c r="KQG27" s="57"/>
      <c r="KQH27" s="57"/>
      <c r="KQI27" s="57"/>
      <c r="KQJ27" s="57"/>
      <c r="KQK27" s="57"/>
      <c r="KQL27" s="57"/>
      <c r="KQM27" s="57"/>
      <c r="KQN27" s="57"/>
      <c r="KQO27" s="57"/>
      <c r="KQP27" s="57"/>
      <c r="KQQ27" s="57"/>
      <c r="KQR27" s="57"/>
      <c r="KQS27" s="57"/>
      <c r="KQT27" s="57"/>
      <c r="KQU27" s="57"/>
      <c r="KQV27" s="57"/>
      <c r="KQW27" s="57"/>
      <c r="KQX27" s="57"/>
      <c r="KQY27" s="57"/>
      <c r="KQZ27" s="57"/>
      <c r="KRA27" s="57"/>
      <c r="KRB27" s="57"/>
      <c r="KRC27" s="57"/>
      <c r="KRD27" s="57"/>
      <c r="KRE27" s="57"/>
      <c r="KRF27" s="57"/>
      <c r="KRG27" s="57"/>
      <c r="KRH27" s="57"/>
      <c r="KRI27" s="57"/>
      <c r="KRJ27" s="57"/>
      <c r="KRK27" s="57"/>
      <c r="KRL27" s="57"/>
      <c r="KRM27" s="57"/>
      <c r="KRN27" s="57"/>
      <c r="KRO27" s="57"/>
      <c r="KRP27" s="57"/>
      <c r="KRQ27" s="57"/>
      <c r="KRR27" s="57"/>
      <c r="KRS27" s="57"/>
      <c r="KRT27" s="57"/>
      <c r="KRU27" s="57"/>
      <c r="KRV27" s="57"/>
      <c r="KRW27" s="57"/>
      <c r="KRX27" s="57"/>
      <c r="KRY27" s="57"/>
      <c r="KRZ27" s="57"/>
      <c r="KSA27" s="57"/>
      <c r="KSB27" s="57"/>
      <c r="KSC27" s="57"/>
      <c r="KSD27" s="57"/>
      <c r="KSE27" s="57"/>
      <c r="KSF27" s="57"/>
      <c r="KSG27" s="57"/>
      <c r="KSH27" s="57"/>
      <c r="KSI27" s="57"/>
      <c r="KSJ27" s="57"/>
      <c r="KSK27" s="57"/>
      <c r="KSL27" s="57"/>
      <c r="KSM27" s="57"/>
      <c r="KSN27" s="57"/>
      <c r="KSO27" s="57"/>
      <c r="KSP27" s="57"/>
      <c r="KSQ27" s="57"/>
      <c r="KSR27" s="57"/>
      <c r="KSS27" s="57"/>
      <c r="KST27" s="57"/>
      <c r="KSU27" s="57"/>
      <c r="KSV27" s="57"/>
      <c r="KSW27" s="57"/>
      <c r="KSX27" s="57"/>
      <c r="KSY27" s="57"/>
      <c r="KSZ27" s="57"/>
      <c r="KTA27" s="57"/>
      <c r="KTB27" s="57"/>
      <c r="KTC27" s="57"/>
      <c r="KTD27" s="57"/>
      <c r="KTE27" s="57"/>
      <c r="KTF27" s="57"/>
      <c r="KTG27" s="57"/>
      <c r="KTH27" s="57"/>
      <c r="KTI27" s="57"/>
      <c r="KTJ27" s="57"/>
      <c r="KTK27" s="57"/>
      <c r="KTL27" s="57"/>
      <c r="KTM27" s="57"/>
      <c r="KTN27" s="57"/>
      <c r="KTO27" s="57"/>
      <c r="KTP27" s="57"/>
      <c r="KTQ27" s="57"/>
      <c r="KTR27" s="57"/>
      <c r="KTS27" s="57"/>
      <c r="KTT27" s="57"/>
      <c r="KTU27" s="57"/>
      <c r="KTV27" s="57"/>
      <c r="KTW27" s="57"/>
      <c r="KTX27" s="57"/>
      <c r="KTY27" s="57"/>
      <c r="KTZ27" s="57"/>
      <c r="KUA27" s="57"/>
      <c r="KUB27" s="57"/>
      <c r="KUC27" s="57"/>
      <c r="KUD27" s="57"/>
      <c r="KUE27" s="57"/>
      <c r="KUF27" s="57"/>
      <c r="KUG27" s="57"/>
      <c r="KUH27" s="57"/>
      <c r="KUI27" s="57"/>
      <c r="KUJ27" s="57"/>
      <c r="KUK27" s="57"/>
      <c r="KUL27" s="57"/>
      <c r="KUM27" s="57"/>
      <c r="KUN27" s="57"/>
      <c r="KUO27" s="57"/>
      <c r="KUP27" s="57"/>
      <c r="KUQ27" s="57"/>
      <c r="KUR27" s="57"/>
      <c r="KUS27" s="57"/>
      <c r="KUT27" s="57"/>
      <c r="KUU27" s="57"/>
      <c r="KUV27" s="57"/>
      <c r="KUW27" s="57"/>
      <c r="KUX27" s="57"/>
      <c r="KUY27" s="57"/>
      <c r="KUZ27" s="57"/>
      <c r="KVA27" s="57"/>
      <c r="KVB27" s="57"/>
      <c r="KVC27" s="57"/>
      <c r="KVD27" s="57"/>
      <c r="KVE27" s="57"/>
      <c r="KVF27" s="57"/>
      <c r="KVG27" s="57"/>
      <c r="KVH27" s="57"/>
      <c r="KVI27" s="57"/>
      <c r="KVJ27" s="57"/>
      <c r="KVK27" s="57"/>
      <c r="KVL27" s="57"/>
      <c r="KVM27" s="57"/>
      <c r="KVN27" s="57"/>
      <c r="KVO27" s="57"/>
      <c r="KVP27" s="57"/>
      <c r="KVQ27" s="57"/>
      <c r="KVR27" s="57"/>
      <c r="KVS27" s="57"/>
      <c r="KVT27" s="57"/>
      <c r="KVU27" s="57"/>
      <c r="KVV27" s="57"/>
      <c r="KVW27" s="57"/>
      <c r="KVX27" s="57"/>
      <c r="KVY27" s="57"/>
      <c r="KVZ27" s="57"/>
      <c r="KWA27" s="57"/>
      <c r="KWB27" s="57"/>
      <c r="KWC27" s="57"/>
      <c r="KWD27" s="57"/>
      <c r="KWE27" s="57"/>
      <c r="KWF27" s="57"/>
      <c r="KWG27" s="57"/>
      <c r="KWH27" s="57"/>
      <c r="KWI27" s="57"/>
      <c r="KWJ27" s="57"/>
      <c r="KWK27" s="57"/>
      <c r="KWL27" s="57"/>
      <c r="KWM27" s="57"/>
      <c r="KWN27" s="57"/>
      <c r="KWO27" s="57"/>
      <c r="KWP27" s="57"/>
      <c r="KWQ27" s="57"/>
      <c r="KWR27" s="57"/>
      <c r="KWS27" s="57"/>
      <c r="KWT27" s="57"/>
      <c r="KWU27" s="57"/>
      <c r="KWV27" s="57"/>
      <c r="KWW27" s="57"/>
      <c r="KWX27" s="57"/>
      <c r="KWY27" s="57"/>
      <c r="KWZ27" s="57"/>
      <c r="KXA27" s="57"/>
      <c r="KXB27" s="57"/>
      <c r="KXC27" s="57"/>
      <c r="KXD27" s="57"/>
      <c r="KXE27" s="57"/>
      <c r="KXF27" s="57"/>
      <c r="KXG27" s="57"/>
      <c r="KXH27" s="57"/>
      <c r="KXI27" s="57"/>
      <c r="KXJ27" s="57"/>
      <c r="KXK27" s="57"/>
      <c r="KXL27" s="57"/>
      <c r="KXM27" s="57"/>
      <c r="KXN27" s="57"/>
      <c r="KXO27" s="57"/>
      <c r="KXP27" s="57"/>
      <c r="KXQ27" s="57"/>
      <c r="KXR27" s="57"/>
      <c r="KXS27" s="57"/>
      <c r="KXT27" s="57"/>
      <c r="KXU27" s="57"/>
      <c r="KXV27" s="57"/>
      <c r="KXW27" s="57"/>
      <c r="KXX27" s="57"/>
      <c r="KXY27" s="57"/>
      <c r="KXZ27" s="57"/>
      <c r="KYA27" s="57"/>
      <c r="KYB27" s="57"/>
      <c r="KYC27" s="57"/>
      <c r="KYD27" s="57"/>
      <c r="KYE27" s="57"/>
      <c r="KYF27" s="57"/>
      <c r="KYG27" s="57"/>
      <c r="KYH27" s="57"/>
      <c r="KYI27" s="57"/>
      <c r="KYJ27" s="57"/>
      <c r="KYK27" s="57"/>
      <c r="KYL27" s="57"/>
      <c r="KYM27" s="57"/>
      <c r="KYN27" s="57"/>
      <c r="KYO27" s="57"/>
      <c r="KYP27" s="57"/>
      <c r="KYQ27" s="57"/>
      <c r="KYR27" s="57"/>
      <c r="KYS27" s="57"/>
      <c r="KYT27" s="57"/>
      <c r="KYU27" s="57"/>
      <c r="KYV27" s="57"/>
      <c r="KYW27" s="57"/>
      <c r="KYX27" s="57"/>
      <c r="KYY27" s="57"/>
      <c r="KYZ27" s="57"/>
      <c r="KZA27" s="57"/>
      <c r="KZB27" s="57"/>
      <c r="KZC27" s="57"/>
      <c r="KZD27" s="57"/>
      <c r="KZE27" s="57"/>
      <c r="KZF27" s="57"/>
      <c r="KZG27" s="57"/>
      <c r="KZH27" s="57"/>
      <c r="KZI27" s="57"/>
      <c r="KZJ27" s="57"/>
      <c r="KZK27" s="57"/>
      <c r="KZL27" s="57"/>
      <c r="KZM27" s="57"/>
      <c r="KZN27" s="57"/>
      <c r="KZO27" s="57"/>
      <c r="KZP27" s="57"/>
      <c r="KZQ27" s="57"/>
      <c r="KZR27" s="57"/>
      <c r="KZS27" s="57"/>
      <c r="KZT27" s="57"/>
      <c r="KZU27" s="57"/>
      <c r="KZV27" s="57"/>
      <c r="KZW27" s="57"/>
      <c r="KZX27" s="57"/>
      <c r="KZY27" s="57"/>
      <c r="KZZ27" s="57"/>
      <c r="LAA27" s="57"/>
      <c r="LAB27" s="57"/>
      <c r="LAC27" s="57"/>
      <c r="LAD27" s="57"/>
      <c r="LAE27" s="57"/>
      <c r="LAF27" s="57"/>
      <c r="LAG27" s="57"/>
      <c r="LAH27" s="57"/>
      <c r="LAI27" s="57"/>
      <c r="LAJ27" s="57"/>
      <c r="LAK27" s="57"/>
      <c r="LAL27" s="57"/>
      <c r="LAM27" s="57"/>
      <c r="LAN27" s="57"/>
      <c r="LAO27" s="57"/>
      <c r="LAP27" s="57"/>
      <c r="LAQ27" s="57"/>
      <c r="LAR27" s="57"/>
      <c r="LAS27" s="57"/>
      <c r="LAT27" s="57"/>
      <c r="LAU27" s="57"/>
      <c r="LAV27" s="57"/>
      <c r="LAW27" s="57"/>
      <c r="LAX27" s="57"/>
      <c r="LAY27" s="57"/>
      <c r="LAZ27" s="57"/>
      <c r="LBA27" s="57"/>
      <c r="LBB27" s="57"/>
      <c r="LBC27" s="57"/>
      <c r="LBD27" s="57"/>
      <c r="LBE27" s="57"/>
      <c r="LBF27" s="57"/>
      <c r="LBG27" s="57"/>
      <c r="LBH27" s="57"/>
      <c r="LBI27" s="57"/>
      <c r="LBJ27" s="57"/>
      <c r="LBK27" s="57"/>
      <c r="LBL27" s="57"/>
      <c r="LBM27" s="57"/>
      <c r="LBN27" s="57"/>
      <c r="LBO27" s="57"/>
      <c r="LBP27" s="57"/>
      <c r="LBQ27" s="57"/>
      <c r="LBR27" s="57"/>
      <c r="LBS27" s="57"/>
      <c r="LBT27" s="57"/>
      <c r="LBU27" s="57"/>
      <c r="LBV27" s="57"/>
      <c r="LBW27" s="57"/>
      <c r="LBX27" s="57"/>
      <c r="LBY27" s="57"/>
      <c r="LBZ27" s="57"/>
      <c r="LCA27" s="57"/>
      <c r="LCB27" s="57"/>
      <c r="LCC27" s="57"/>
      <c r="LCD27" s="57"/>
      <c r="LCE27" s="57"/>
      <c r="LCF27" s="57"/>
      <c r="LCG27" s="57"/>
      <c r="LCH27" s="57"/>
      <c r="LCI27" s="57"/>
      <c r="LCJ27" s="57"/>
      <c r="LCK27" s="57"/>
      <c r="LCL27" s="57"/>
      <c r="LCM27" s="57"/>
      <c r="LCN27" s="57"/>
      <c r="LCO27" s="57"/>
      <c r="LCP27" s="57"/>
      <c r="LCQ27" s="57"/>
      <c r="LCR27" s="57"/>
      <c r="LCS27" s="57"/>
      <c r="LCT27" s="57"/>
      <c r="LCU27" s="57"/>
      <c r="LCV27" s="57"/>
      <c r="LCW27" s="57"/>
      <c r="LCX27" s="57"/>
      <c r="LCY27" s="57"/>
      <c r="LCZ27" s="57"/>
      <c r="LDA27" s="57"/>
      <c r="LDB27" s="57"/>
      <c r="LDC27" s="57"/>
      <c r="LDD27" s="57"/>
      <c r="LDE27" s="57"/>
      <c r="LDF27" s="57"/>
      <c r="LDG27" s="57"/>
      <c r="LDH27" s="57"/>
      <c r="LDI27" s="57"/>
      <c r="LDJ27" s="57"/>
      <c r="LDK27" s="57"/>
      <c r="LDL27" s="57"/>
      <c r="LDM27" s="57"/>
      <c r="LDN27" s="57"/>
      <c r="LDO27" s="57"/>
      <c r="LDP27" s="57"/>
      <c r="LDQ27" s="57"/>
      <c r="LDR27" s="57"/>
      <c r="LDS27" s="57"/>
      <c r="LDT27" s="57"/>
      <c r="LDU27" s="57"/>
      <c r="LDV27" s="57"/>
      <c r="LDW27" s="57"/>
      <c r="LDX27" s="57"/>
      <c r="LDY27" s="57"/>
      <c r="LDZ27" s="57"/>
      <c r="LEA27" s="57"/>
      <c r="LEB27" s="57"/>
      <c r="LEC27" s="57"/>
      <c r="LED27" s="57"/>
      <c r="LEE27" s="57"/>
      <c r="LEF27" s="57"/>
      <c r="LEG27" s="57"/>
      <c r="LEH27" s="57"/>
      <c r="LEI27" s="57"/>
      <c r="LEJ27" s="57"/>
      <c r="LEK27" s="57"/>
      <c r="LEL27" s="57"/>
      <c r="LEM27" s="57"/>
      <c r="LEN27" s="57"/>
      <c r="LEO27" s="57"/>
      <c r="LEP27" s="57"/>
      <c r="LEQ27" s="57"/>
      <c r="LER27" s="57"/>
      <c r="LES27" s="57"/>
      <c r="LET27" s="57"/>
      <c r="LEU27" s="57"/>
      <c r="LEV27" s="57"/>
      <c r="LEW27" s="57"/>
      <c r="LEX27" s="57"/>
      <c r="LEY27" s="57"/>
      <c r="LEZ27" s="57"/>
      <c r="LFA27" s="57"/>
      <c r="LFB27" s="57"/>
      <c r="LFC27" s="57"/>
      <c r="LFD27" s="57"/>
      <c r="LFE27" s="57"/>
      <c r="LFF27" s="57"/>
      <c r="LFG27" s="57"/>
      <c r="LFH27" s="57"/>
      <c r="LFI27" s="57"/>
      <c r="LFJ27" s="57"/>
      <c r="LFK27" s="57"/>
      <c r="LFL27" s="57"/>
      <c r="LFM27" s="57"/>
      <c r="LFN27" s="57"/>
      <c r="LFO27" s="57"/>
      <c r="LFP27" s="57"/>
      <c r="LFQ27" s="57"/>
      <c r="LFR27" s="57"/>
      <c r="LFS27" s="57"/>
      <c r="LFT27" s="57"/>
      <c r="LFU27" s="57"/>
      <c r="LFV27" s="57"/>
      <c r="LFW27" s="57"/>
      <c r="LFX27" s="57"/>
      <c r="LFY27" s="57"/>
      <c r="LFZ27" s="57"/>
      <c r="LGA27" s="57"/>
      <c r="LGB27" s="57"/>
      <c r="LGC27" s="57"/>
      <c r="LGD27" s="57"/>
      <c r="LGE27" s="57"/>
      <c r="LGF27" s="57"/>
      <c r="LGG27" s="57"/>
      <c r="LGH27" s="57"/>
      <c r="LGI27" s="57"/>
      <c r="LGJ27" s="57"/>
      <c r="LGK27" s="57"/>
      <c r="LGL27" s="57"/>
      <c r="LGM27" s="57"/>
      <c r="LGN27" s="57"/>
      <c r="LGO27" s="57"/>
      <c r="LGP27" s="57"/>
      <c r="LGQ27" s="57"/>
      <c r="LGR27" s="57"/>
      <c r="LGS27" s="57"/>
      <c r="LGT27" s="57"/>
      <c r="LGU27" s="57"/>
      <c r="LGV27" s="57"/>
      <c r="LGW27" s="57"/>
      <c r="LGX27" s="57"/>
      <c r="LGY27" s="57"/>
      <c r="LGZ27" s="57"/>
      <c r="LHA27" s="57"/>
      <c r="LHB27" s="57"/>
      <c r="LHC27" s="57"/>
      <c r="LHD27" s="57"/>
      <c r="LHE27" s="57"/>
      <c r="LHF27" s="57"/>
      <c r="LHG27" s="57"/>
      <c r="LHH27" s="57"/>
      <c r="LHI27" s="57"/>
      <c r="LHJ27" s="57"/>
      <c r="LHK27" s="57"/>
      <c r="LHL27" s="57"/>
      <c r="LHM27" s="57"/>
      <c r="LHN27" s="57"/>
      <c r="LHO27" s="57"/>
      <c r="LHP27" s="57"/>
      <c r="LHQ27" s="57"/>
      <c r="LHR27" s="57"/>
      <c r="LHS27" s="57"/>
      <c r="LHT27" s="57"/>
      <c r="LHU27" s="57"/>
      <c r="LHV27" s="57"/>
      <c r="LHW27" s="57"/>
      <c r="LHX27" s="57"/>
      <c r="LHY27" s="57"/>
      <c r="LHZ27" s="57"/>
      <c r="LIA27" s="57"/>
      <c r="LIB27" s="57"/>
      <c r="LIC27" s="57"/>
      <c r="LID27" s="57"/>
      <c r="LIE27" s="57"/>
      <c r="LIF27" s="57"/>
      <c r="LIG27" s="57"/>
      <c r="LIH27" s="57"/>
      <c r="LII27" s="57"/>
      <c r="LIJ27" s="57"/>
      <c r="LIK27" s="57"/>
      <c r="LIL27" s="57"/>
      <c r="LIM27" s="57"/>
      <c r="LIN27" s="57"/>
      <c r="LIO27" s="57"/>
      <c r="LIP27" s="57"/>
      <c r="LIQ27" s="57"/>
      <c r="LIR27" s="57"/>
      <c r="LIS27" s="57"/>
      <c r="LIT27" s="57"/>
      <c r="LIU27" s="57"/>
      <c r="LIV27" s="57"/>
      <c r="LIW27" s="57"/>
      <c r="LIX27" s="57"/>
      <c r="LIY27" s="57"/>
      <c r="LIZ27" s="57"/>
      <c r="LJA27" s="57"/>
      <c r="LJB27" s="57"/>
      <c r="LJC27" s="57"/>
      <c r="LJD27" s="57"/>
      <c r="LJE27" s="57"/>
      <c r="LJF27" s="57"/>
      <c r="LJG27" s="57"/>
      <c r="LJH27" s="57"/>
      <c r="LJI27" s="57"/>
      <c r="LJJ27" s="57"/>
      <c r="LJK27" s="57"/>
      <c r="LJL27" s="57"/>
      <c r="LJM27" s="57"/>
      <c r="LJN27" s="57"/>
      <c r="LJO27" s="57"/>
      <c r="LJP27" s="57"/>
      <c r="LJQ27" s="57"/>
      <c r="LJR27" s="57"/>
      <c r="LJS27" s="57"/>
      <c r="LJT27" s="57"/>
      <c r="LJU27" s="57"/>
      <c r="LJV27" s="57"/>
      <c r="LJW27" s="57"/>
      <c r="LJX27" s="57"/>
      <c r="LJY27" s="57"/>
      <c r="LJZ27" s="57"/>
      <c r="LKA27" s="57"/>
      <c r="LKB27" s="57"/>
      <c r="LKC27" s="57"/>
      <c r="LKD27" s="57"/>
      <c r="LKE27" s="57"/>
      <c r="LKF27" s="57"/>
      <c r="LKG27" s="57"/>
      <c r="LKH27" s="57"/>
      <c r="LKI27" s="57"/>
      <c r="LKJ27" s="57"/>
      <c r="LKK27" s="57"/>
      <c r="LKL27" s="57"/>
      <c r="LKM27" s="57"/>
      <c r="LKN27" s="57"/>
      <c r="LKO27" s="57"/>
      <c r="LKP27" s="57"/>
      <c r="LKQ27" s="57"/>
      <c r="LKR27" s="57"/>
      <c r="LKS27" s="57"/>
      <c r="LKT27" s="57"/>
      <c r="LKU27" s="57"/>
      <c r="LKV27" s="57"/>
      <c r="LKW27" s="57"/>
      <c r="LKX27" s="57"/>
      <c r="LKY27" s="57"/>
      <c r="LKZ27" s="57"/>
      <c r="LLA27" s="57"/>
      <c r="LLB27" s="57"/>
      <c r="LLC27" s="57"/>
      <c r="LLD27" s="57"/>
      <c r="LLE27" s="57"/>
      <c r="LLF27" s="57"/>
      <c r="LLG27" s="57"/>
      <c r="LLH27" s="57"/>
      <c r="LLI27" s="57"/>
      <c r="LLJ27" s="57"/>
      <c r="LLK27" s="57"/>
      <c r="LLL27" s="57"/>
      <c r="LLM27" s="57"/>
      <c r="LLN27" s="57"/>
      <c r="LLO27" s="57"/>
      <c r="LLP27" s="57"/>
      <c r="LLQ27" s="57"/>
      <c r="LLR27" s="57"/>
      <c r="LLS27" s="57"/>
      <c r="LLT27" s="57"/>
      <c r="LLU27" s="57"/>
      <c r="LLV27" s="57"/>
      <c r="LLW27" s="57"/>
      <c r="LLX27" s="57"/>
      <c r="LLY27" s="57"/>
      <c r="LLZ27" s="57"/>
      <c r="LMA27" s="57"/>
      <c r="LMB27" s="57"/>
      <c r="LMC27" s="57"/>
      <c r="LMD27" s="57"/>
      <c r="LME27" s="57"/>
      <c r="LMF27" s="57"/>
      <c r="LMG27" s="57"/>
      <c r="LMH27" s="57"/>
      <c r="LMI27" s="57"/>
      <c r="LMJ27" s="57"/>
      <c r="LMK27" s="57"/>
      <c r="LML27" s="57"/>
      <c r="LMM27" s="57"/>
      <c r="LMN27" s="57"/>
      <c r="LMO27" s="57"/>
      <c r="LMP27" s="57"/>
      <c r="LMQ27" s="57"/>
      <c r="LMR27" s="57"/>
      <c r="LMS27" s="57"/>
      <c r="LMT27" s="57"/>
      <c r="LMU27" s="57"/>
      <c r="LMV27" s="57"/>
      <c r="LMW27" s="57"/>
      <c r="LMX27" s="57"/>
      <c r="LMY27" s="57"/>
      <c r="LMZ27" s="57"/>
      <c r="LNA27" s="57"/>
      <c r="LNB27" s="57"/>
      <c r="LNC27" s="57"/>
      <c r="LND27" s="57"/>
      <c r="LNE27" s="57"/>
      <c r="LNF27" s="57"/>
      <c r="LNG27" s="57"/>
      <c r="LNH27" s="57"/>
      <c r="LNI27" s="57"/>
      <c r="LNJ27" s="57"/>
      <c r="LNK27" s="57"/>
      <c r="LNL27" s="57"/>
      <c r="LNM27" s="57"/>
      <c r="LNN27" s="57"/>
      <c r="LNO27" s="57"/>
      <c r="LNP27" s="57"/>
      <c r="LNQ27" s="57"/>
      <c r="LNR27" s="57"/>
      <c r="LNS27" s="57"/>
      <c r="LNT27" s="57"/>
      <c r="LNU27" s="57"/>
      <c r="LNV27" s="57"/>
      <c r="LNW27" s="57"/>
      <c r="LNX27" s="57"/>
      <c r="LNY27" s="57"/>
      <c r="LNZ27" s="57"/>
      <c r="LOA27" s="57"/>
      <c r="LOB27" s="57"/>
      <c r="LOC27" s="57"/>
      <c r="LOD27" s="57"/>
      <c r="LOE27" s="57"/>
      <c r="LOF27" s="57"/>
      <c r="LOG27" s="57"/>
      <c r="LOH27" s="57"/>
      <c r="LOI27" s="57"/>
      <c r="LOJ27" s="57"/>
      <c r="LOK27" s="57"/>
      <c r="LOL27" s="57"/>
      <c r="LOM27" s="57"/>
      <c r="LON27" s="57"/>
      <c r="LOO27" s="57"/>
      <c r="LOP27" s="57"/>
      <c r="LOQ27" s="57"/>
      <c r="LOR27" s="57"/>
      <c r="LOS27" s="57"/>
      <c r="LOT27" s="57"/>
      <c r="LOU27" s="57"/>
      <c r="LOV27" s="57"/>
      <c r="LOW27" s="57"/>
      <c r="LOX27" s="57"/>
      <c r="LOY27" s="57"/>
      <c r="LOZ27" s="57"/>
      <c r="LPA27" s="57"/>
      <c r="LPB27" s="57"/>
      <c r="LPC27" s="57"/>
      <c r="LPD27" s="57"/>
      <c r="LPE27" s="57"/>
      <c r="LPF27" s="57"/>
      <c r="LPG27" s="57"/>
      <c r="LPH27" s="57"/>
      <c r="LPI27" s="57"/>
      <c r="LPJ27" s="57"/>
      <c r="LPK27" s="57"/>
      <c r="LPL27" s="57"/>
      <c r="LPM27" s="57"/>
      <c r="LPN27" s="57"/>
      <c r="LPO27" s="57"/>
      <c r="LPP27" s="57"/>
      <c r="LPQ27" s="57"/>
      <c r="LPR27" s="57"/>
      <c r="LPS27" s="57"/>
      <c r="LPT27" s="57"/>
      <c r="LPU27" s="57"/>
      <c r="LPV27" s="57"/>
      <c r="LPW27" s="57"/>
      <c r="LPX27" s="57"/>
      <c r="LPY27" s="57"/>
      <c r="LPZ27" s="57"/>
      <c r="LQA27" s="57"/>
      <c r="LQB27" s="57"/>
      <c r="LQC27" s="57"/>
      <c r="LQD27" s="57"/>
      <c r="LQE27" s="57"/>
      <c r="LQF27" s="57"/>
      <c r="LQG27" s="57"/>
      <c r="LQH27" s="57"/>
      <c r="LQI27" s="57"/>
      <c r="LQJ27" s="57"/>
      <c r="LQK27" s="57"/>
      <c r="LQL27" s="57"/>
      <c r="LQM27" s="57"/>
      <c r="LQN27" s="57"/>
      <c r="LQO27" s="57"/>
      <c r="LQP27" s="57"/>
      <c r="LQQ27" s="57"/>
      <c r="LQR27" s="57"/>
      <c r="LQS27" s="57"/>
      <c r="LQT27" s="57"/>
      <c r="LQU27" s="57"/>
      <c r="LQV27" s="57"/>
      <c r="LQW27" s="57"/>
      <c r="LQX27" s="57"/>
      <c r="LQY27" s="57"/>
      <c r="LQZ27" s="57"/>
      <c r="LRA27" s="57"/>
      <c r="LRB27" s="57"/>
      <c r="LRC27" s="57"/>
      <c r="LRD27" s="57"/>
      <c r="LRE27" s="57"/>
      <c r="LRF27" s="57"/>
      <c r="LRG27" s="57"/>
      <c r="LRH27" s="57"/>
      <c r="LRI27" s="57"/>
      <c r="LRJ27" s="57"/>
      <c r="LRK27" s="57"/>
      <c r="LRL27" s="57"/>
      <c r="LRM27" s="57"/>
      <c r="LRN27" s="57"/>
      <c r="LRO27" s="57"/>
      <c r="LRP27" s="57"/>
      <c r="LRQ27" s="57"/>
      <c r="LRR27" s="57"/>
      <c r="LRS27" s="57"/>
      <c r="LRT27" s="57"/>
      <c r="LRU27" s="57"/>
      <c r="LRV27" s="57"/>
      <c r="LRW27" s="57"/>
      <c r="LRX27" s="57"/>
      <c r="LRY27" s="57"/>
      <c r="LRZ27" s="57"/>
      <c r="LSA27" s="57"/>
      <c r="LSB27" s="57"/>
      <c r="LSC27" s="57"/>
      <c r="LSD27" s="57"/>
      <c r="LSE27" s="57"/>
      <c r="LSF27" s="57"/>
      <c r="LSG27" s="57"/>
      <c r="LSH27" s="57"/>
      <c r="LSI27" s="57"/>
      <c r="LSJ27" s="57"/>
      <c r="LSK27" s="57"/>
      <c r="LSL27" s="57"/>
      <c r="LSM27" s="57"/>
      <c r="LSN27" s="57"/>
      <c r="LSO27" s="57"/>
      <c r="LSP27" s="57"/>
      <c r="LSQ27" s="57"/>
      <c r="LSR27" s="57"/>
      <c r="LSS27" s="57"/>
      <c r="LST27" s="57"/>
      <c r="LSU27" s="57"/>
      <c r="LSV27" s="57"/>
      <c r="LSW27" s="57"/>
      <c r="LSX27" s="57"/>
      <c r="LSY27" s="57"/>
      <c r="LSZ27" s="57"/>
      <c r="LTA27" s="57"/>
      <c r="LTB27" s="57"/>
      <c r="LTC27" s="57"/>
      <c r="LTD27" s="57"/>
      <c r="LTE27" s="57"/>
      <c r="LTF27" s="57"/>
      <c r="LTG27" s="57"/>
      <c r="LTH27" s="57"/>
      <c r="LTI27" s="57"/>
      <c r="LTJ27" s="57"/>
      <c r="LTK27" s="57"/>
      <c r="LTL27" s="57"/>
      <c r="LTM27" s="57"/>
      <c r="LTN27" s="57"/>
      <c r="LTO27" s="57"/>
      <c r="LTP27" s="57"/>
      <c r="LTQ27" s="57"/>
      <c r="LTR27" s="57"/>
      <c r="LTS27" s="57"/>
      <c r="LTT27" s="57"/>
      <c r="LTU27" s="57"/>
      <c r="LTV27" s="57"/>
      <c r="LTW27" s="57"/>
      <c r="LTX27" s="57"/>
      <c r="LTY27" s="57"/>
      <c r="LTZ27" s="57"/>
      <c r="LUA27" s="57"/>
      <c r="LUB27" s="57"/>
      <c r="LUC27" s="57"/>
      <c r="LUD27" s="57"/>
      <c r="LUE27" s="57"/>
      <c r="LUF27" s="57"/>
      <c r="LUG27" s="57"/>
      <c r="LUH27" s="57"/>
      <c r="LUI27" s="57"/>
      <c r="LUJ27" s="57"/>
      <c r="LUK27" s="57"/>
      <c r="LUL27" s="57"/>
      <c r="LUM27" s="57"/>
      <c r="LUN27" s="57"/>
      <c r="LUO27" s="57"/>
      <c r="LUP27" s="57"/>
      <c r="LUQ27" s="57"/>
      <c r="LUR27" s="57"/>
      <c r="LUS27" s="57"/>
      <c r="LUT27" s="57"/>
      <c r="LUU27" s="57"/>
      <c r="LUV27" s="57"/>
      <c r="LUW27" s="57"/>
      <c r="LUX27" s="57"/>
      <c r="LUY27" s="57"/>
      <c r="LUZ27" s="57"/>
      <c r="LVA27" s="57"/>
      <c r="LVB27" s="57"/>
      <c r="LVC27" s="57"/>
      <c r="LVD27" s="57"/>
      <c r="LVE27" s="57"/>
      <c r="LVF27" s="57"/>
      <c r="LVG27" s="57"/>
      <c r="LVH27" s="57"/>
      <c r="LVI27" s="57"/>
      <c r="LVJ27" s="57"/>
      <c r="LVK27" s="57"/>
      <c r="LVL27" s="57"/>
      <c r="LVM27" s="57"/>
      <c r="LVN27" s="57"/>
      <c r="LVO27" s="57"/>
      <c r="LVP27" s="57"/>
      <c r="LVQ27" s="57"/>
      <c r="LVR27" s="57"/>
      <c r="LVS27" s="57"/>
      <c r="LVT27" s="57"/>
      <c r="LVU27" s="57"/>
      <c r="LVV27" s="57"/>
      <c r="LVW27" s="57"/>
      <c r="LVX27" s="57"/>
      <c r="LVY27" s="57"/>
      <c r="LVZ27" s="57"/>
      <c r="LWA27" s="57"/>
      <c r="LWB27" s="57"/>
      <c r="LWC27" s="57"/>
      <c r="LWD27" s="57"/>
      <c r="LWE27" s="57"/>
      <c r="LWF27" s="57"/>
      <c r="LWG27" s="57"/>
      <c r="LWH27" s="57"/>
      <c r="LWI27" s="57"/>
      <c r="LWJ27" s="57"/>
      <c r="LWK27" s="57"/>
      <c r="LWL27" s="57"/>
      <c r="LWM27" s="57"/>
      <c r="LWN27" s="57"/>
      <c r="LWO27" s="57"/>
      <c r="LWP27" s="57"/>
      <c r="LWQ27" s="57"/>
      <c r="LWR27" s="57"/>
      <c r="LWS27" s="57"/>
      <c r="LWT27" s="57"/>
      <c r="LWU27" s="57"/>
      <c r="LWV27" s="57"/>
      <c r="LWW27" s="57"/>
      <c r="LWX27" s="57"/>
      <c r="LWY27" s="57"/>
      <c r="LWZ27" s="57"/>
      <c r="LXA27" s="57"/>
      <c r="LXB27" s="57"/>
      <c r="LXC27" s="57"/>
      <c r="LXD27" s="57"/>
      <c r="LXE27" s="57"/>
      <c r="LXF27" s="57"/>
      <c r="LXG27" s="57"/>
      <c r="LXH27" s="57"/>
      <c r="LXI27" s="57"/>
      <c r="LXJ27" s="57"/>
      <c r="LXK27" s="57"/>
      <c r="LXL27" s="57"/>
      <c r="LXM27" s="57"/>
      <c r="LXN27" s="57"/>
      <c r="LXO27" s="57"/>
      <c r="LXP27" s="57"/>
      <c r="LXQ27" s="57"/>
      <c r="LXR27" s="57"/>
      <c r="LXS27" s="57"/>
      <c r="LXT27" s="57"/>
      <c r="LXU27" s="57"/>
      <c r="LXV27" s="57"/>
      <c r="LXW27" s="57"/>
      <c r="LXX27" s="57"/>
      <c r="LXY27" s="57"/>
      <c r="LXZ27" s="57"/>
      <c r="LYA27" s="57"/>
      <c r="LYB27" s="57"/>
      <c r="LYC27" s="57"/>
      <c r="LYD27" s="57"/>
      <c r="LYE27" s="57"/>
      <c r="LYF27" s="57"/>
      <c r="LYG27" s="57"/>
      <c r="LYH27" s="57"/>
      <c r="LYI27" s="57"/>
      <c r="LYJ27" s="57"/>
      <c r="LYK27" s="57"/>
      <c r="LYL27" s="57"/>
      <c r="LYM27" s="57"/>
      <c r="LYN27" s="57"/>
      <c r="LYO27" s="57"/>
      <c r="LYP27" s="57"/>
      <c r="LYQ27" s="57"/>
      <c r="LYR27" s="57"/>
      <c r="LYS27" s="57"/>
      <c r="LYT27" s="57"/>
      <c r="LYU27" s="57"/>
      <c r="LYV27" s="57"/>
      <c r="LYW27" s="57"/>
      <c r="LYX27" s="57"/>
      <c r="LYY27" s="57"/>
      <c r="LYZ27" s="57"/>
      <c r="LZA27" s="57"/>
      <c r="LZB27" s="57"/>
      <c r="LZC27" s="57"/>
      <c r="LZD27" s="57"/>
      <c r="LZE27" s="57"/>
      <c r="LZF27" s="57"/>
      <c r="LZG27" s="57"/>
      <c r="LZH27" s="57"/>
      <c r="LZI27" s="57"/>
      <c r="LZJ27" s="57"/>
      <c r="LZK27" s="57"/>
      <c r="LZL27" s="57"/>
      <c r="LZM27" s="57"/>
      <c r="LZN27" s="57"/>
      <c r="LZO27" s="57"/>
      <c r="LZP27" s="57"/>
      <c r="LZQ27" s="57"/>
      <c r="LZR27" s="57"/>
      <c r="LZS27" s="57"/>
      <c r="LZT27" s="57"/>
      <c r="LZU27" s="57"/>
      <c r="LZV27" s="57"/>
      <c r="LZW27" s="57"/>
      <c r="LZX27" s="57"/>
      <c r="LZY27" s="57"/>
      <c r="LZZ27" s="57"/>
      <c r="MAA27" s="57"/>
      <c r="MAB27" s="57"/>
      <c r="MAC27" s="57"/>
      <c r="MAD27" s="57"/>
      <c r="MAE27" s="57"/>
      <c r="MAF27" s="57"/>
      <c r="MAG27" s="57"/>
      <c r="MAH27" s="57"/>
      <c r="MAI27" s="57"/>
      <c r="MAJ27" s="57"/>
      <c r="MAK27" s="57"/>
      <c r="MAL27" s="57"/>
      <c r="MAM27" s="57"/>
      <c r="MAN27" s="57"/>
      <c r="MAO27" s="57"/>
      <c r="MAP27" s="57"/>
      <c r="MAQ27" s="57"/>
      <c r="MAR27" s="57"/>
      <c r="MAS27" s="57"/>
      <c r="MAT27" s="57"/>
      <c r="MAU27" s="57"/>
      <c r="MAV27" s="57"/>
      <c r="MAW27" s="57"/>
      <c r="MAX27" s="57"/>
      <c r="MAY27" s="57"/>
      <c r="MAZ27" s="57"/>
      <c r="MBA27" s="57"/>
      <c r="MBB27" s="57"/>
      <c r="MBC27" s="57"/>
      <c r="MBD27" s="57"/>
      <c r="MBE27" s="57"/>
      <c r="MBF27" s="57"/>
      <c r="MBG27" s="57"/>
      <c r="MBH27" s="57"/>
      <c r="MBI27" s="57"/>
      <c r="MBJ27" s="57"/>
      <c r="MBK27" s="57"/>
      <c r="MBL27" s="57"/>
      <c r="MBM27" s="57"/>
      <c r="MBN27" s="57"/>
      <c r="MBO27" s="57"/>
      <c r="MBP27" s="57"/>
      <c r="MBQ27" s="57"/>
      <c r="MBR27" s="57"/>
      <c r="MBS27" s="57"/>
      <c r="MBT27" s="57"/>
      <c r="MBU27" s="57"/>
      <c r="MBV27" s="57"/>
      <c r="MBW27" s="57"/>
      <c r="MBX27" s="57"/>
      <c r="MBY27" s="57"/>
      <c r="MBZ27" s="57"/>
      <c r="MCA27" s="57"/>
      <c r="MCB27" s="57"/>
      <c r="MCC27" s="57"/>
      <c r="MCD27" s="57"/>
      <c r="MCE27" s="57"/>
      <c r="MCF27" s="57"/>
      <c r="MCG27" s="57"/>
      <c r="MCH27" s="57"/>
      <c r="MCI27" s="57"/>
      <c r="MCJ27" s="57"/>
      <c r="MCK27" s="57"/>
      <c r="MCL27" s="57"/>
      <c r="MCM27" s="57"/>
      <c r="MCN27" s="57"/>
      <c r="MCO27" s="57"/>
      <c r="MCP27" s="57"/>
      <c r="MCQ27" s="57"/>
      <c r="MCR27" s="57"/>
      <c r="MCS27" s="57"/>
      <c r="MCT27" s="57"/>
      <c r="MCU27" s="57"/>
      <c r="MCV27" s="57"/>
      <c r="MCW27" s="57"/>
      <c r="MCX27" s="57"/>
      <c r="MCY27" s="57"/>
      <c r="MCZ27" s="57"/>
      <c r="MDA27" s="57"/>
      <c r="MDB27" s="57"/>
      <c r="MDC27" s="57"/>
      <c r="MDD27" s="57"/>
      <c r="MDE27" s="57"/>
      <c r="MDF27" s="57"/>
      <c r="MDG27" s="57"/>
      <c r="MDH27" s="57"/>
      <c r="MDI27" s="57"/>
      <c r="MDJ27" s="57"/>
      <c r="MDK27" s="57"/>
      <c r="MDL27" s="57"/>
      <c r="MDM27" s="57"/>
      <c r="MDN27" s="57"/>
      <c r="MDO27" s="57"/>
      <c r="MDP27" s="57"/>
      <c r="MDQ27" s="57"/>
      <c r="MDR27" s="57"/>
      <c r="MDS27" s="57"/>
      <c r="MDT27" s="57"/>
      <c r="MDU27" s="57"/>
      <c r="MDV27" s="57"/>
      <c r="MDW27" s="57"/>
      <c r="MDX27" s="57"/>
      <c r="MDY27" s="57"/>
      <c r="MDZ27" s="57"/>
      <c r="MEA27" s="57"/>
      <c r="MEB27" s="57"/>
      <c r="MEC27" s="57"/>
      <c r="MED27" s="57"/>
      <c r="MEE27" s="57"/>
      <c r="MEF27" s="57"/>
      <c r="MEG27" s="57"/>
      <c r="MEH27" s="57"/>
      <c r="MEI27" s="57"/>
      <c r="MEJ27" s="57"/>
      <c r="MEK27" s="57"/>
      <c r="MEL27" s="57"/>
      <c r="MEM27" s="57"/>
      <c r="MEN27" s="57"/>
      <c r="MEO27" s="57"/>
      <c r="MEP27" s="57"/>
      <c r="MEQ27" s="57"/>
      <c r="MER27" s="57"/>
      <c r="MES27" s="57"/>
      <c r="MET27" s="57"/>
      <c r="MEU27" s="57"/>
      <c r="MEV27" s="57"/>
      <c r="MEW27" s="57"/>
      <c r="MEX27" s="57"/>
      <c r="MEY27" s="57"/>
      <c r="MEZ27" s="57"/>
      <c r="MFA27" s="57"/>
      <c r="MFB27" s="57"/>
      <c r="MFC27" s="57"/>
      <c r="MFD27" s="57"/>
      <c r="MFE27" s="57"/>
      <c r="MFF27" s="57"/>
      <c r="MFG27" s="57"/>
      <c r="MFH27" s="57"/>
      <c r="MFI27" s="57"/>
      <c r="MFJ27" s="57"/>
      <c r="MFK27" s="57"/>
      <c r="MFL27" s="57"/>
      <c r="MFM27" s="57"/>
      <c r="MFN27" s="57"/>
      <c r="MFO27" s="57"/>
      <c r="MFP27" s="57"/>
      <c r="MFQ27" s="57"/>
      <c r="MFR27" s="57"/>
      <c r="MFS27" s="57"/>
      <c r="MFT27" s="57"/>
      <c r="MFU27" s="57"/>
      <c r="MFV27" s="57"/>
      <c r="MFW27" s="57"/>
      <c r="MFX27" s="57"/>
      <c r="MFY27" s="57"/>
      <c r="MFZ27" s="57"/>
      <c r="MGA27" s="57"/>
      <c r="MGB27" s="57"/>
      <c r="MGC27" s="57"/>
      <c r="MGD27" s="57"/>
      <c r="MGE27" s="57"/>
      <c r="MGF27" s="57"/>
      <c r="MGG27" s="57"/>
      <c r="MGH27" s="57"/>
      <c r="MGI27" s="57"/>
      <c r="MGJ27" s="57"/>
      <c r="MGK27" s="57"/>
      <c r="MGL27" s="57"/>
      <c r="MGM27" s="57"/>
      <c r="MGN27" s="57"/>
      <c r="MGO27" s="57"/>
      <c r="MGP27" s="57"/>
      <c r="MGQ27" s="57"/>
      <c r="MGR27" s="57"/>
      <c r="MGS27" s="57"/>
      <c r="MGT27" s="57"/>
      <c r="MGU27" s="57"/>
      <c r="MGV27" s="57"/>
      <c r="MGW27" s="57"/>
      <c r="MGX27" s="57"/>
      <c r="MGY27" s="57"/>
      <c r="MGZ27" s="57"/>
      <c r="MHA27" s="57"/>
      <c r="MHB27" s="57"/>
      <c r="MHC27" s="57"/>
      <c r="MHD27" s="57"/>
      <c r="MHE27" s="57"/>
      <c r="MHF27" s="57"/>
      <c r="MHG27" s="57"/>
      <c r="MHH27" s="57"/>
      <c r="MHI27" s="57"/>
      <c r="MHJ27" s="57"/>
      <c r="MHK27" s="57"/>
      <c r="MHL27" s="57"/>
      <c r="MHM27" s="57"/>
      <c r="MHN27" s="57"/>
      <c r="MHO27" s="57"/>
      <c r="MHP27" s="57"/>
      <c r="MHQ27" s="57"/>
      <c r="MHR27" s="57"/>
      <c r="MHS27" s="57"/>
      <c r="MHT27" s="57"/>
      <c r="MHU27" s="57"/>
      <c r="MHV27" s="57"/>
      <c r="MHW27" s="57"/>
      <c r="MHX27" s="57"/>
      <c r="MHY27" s="57"/>
      <c r="MHZ27" s="57"/>
      <c r="MIA27" s="57"/>
      <c r="MIB27" s="57"/>
      <c r="MIC27" s="57"/>
      <c r="MID27" s="57"/>
      <c r="MIE27" s="57"/>
      <c r="MIF27" s="57"/>
      <c r="MIG27" s="57"/>
      <c r="MIH27" s="57"/>
      <c r="MII27" s="57"/>
      <c r="MIJ27" s="57"/>
      <c r="MIK27" s="57"/>
      <c r="MIL27" s="57"/>
      <c r="MIM27" s="57"/>
      <c r="MIN27" s="57"/>
      <c r="MIO27" s="57"/>
      <c r="MIP27" s="57"/>
      <c r="MIQ27" s="57"/>
      <c r="MIR27" s="57"/>
      <c r="MIS27" s="57"/>
      <c r="MIT27" s="57"/>
      <c r="MIU27" s="57"/>
      <c r="MIV27" s="57"/>
      <c r="MIW27" s="57"/>
      <c r="MIX27" s="57"/>
      <c r="MIY27" s="57"/>
      <c r="MIZ27" s="57"/>
      <c r="MJA27" s="57"/>
      <c r="MJB27" s="57"/>
      <c r="MJC27" s="57"/>
      <c r="MJD27" s="57"/>
      <c r="MJE27" s="57"/>
      <c r="MJF27" s="57"/>
      <c r="MJG27" s="57"/>
      <c r="MJH27" s="57"/>
      <c r="MJI27" s="57"/>
      <c r="MJJ27" s="57"/>
      <c r="MJK27" s="57"/>
      <c r="MJL27" s="57"/>
      <c r="MJM27" s="57"/>
      <c r="MJN27" s="57"/>
      <c r="MJO27" s="57"/>
      <c r="MJP27" s="57"/>
      <c r="MJQ27" s="57"/>
      <c r="MJR27" s="57"/>
      <c r="MJS27" s="57"/>
      <c r="MJT27" s="57"/>
      <c r="MJU27" s="57"/>
      <c r="MJV27" s="57"/>
      <c r="MJW27" s="57"/>
      <c r="MJX27" s="57"/>
      <c r="MJY27" s="57"/>
      <c r="MJZ27" s="57"/>
      <c r="MKA27" s="57"/>
      <c r="MKB27" s="57"/>
      <c r="MKC27" s="57"/>
      <c r="MKD27" s="57"/>
      <c r="MKE27" s="57"/>
      <c r="MKF27" s="57"/>
      <c r="MKG27" s="57"/>
      <c r="MKH27" s="57"/>
      <c r="MKI27" s="57"/>
      <c r="MKJ27" s="57"/>
      <c r="MKK27" s="57"/>
      <c r="MKL27" s="57"/>
      <c r="MKM27" s="57"/>
      <c r="MKN27" s="57"/>
      <c r="MKO27" s="57"/>
      <c r="MKP27" s="57"/>
      <c r="MKQ27" s="57"/>
      <c r="MKR27" s="57"/>
      <c r="MKS27" s="57"/>
      <c r="MKT27" s="57"/>
      <c r="MKU27" s="57"/>
      <c r="MKV27" s="57"/>
      <c r="MKW27" s="57"/>
      <c r="MKX27" s="57"/>
      <c r="MKY27" s="57"/>
      <c r="MKZ27" s="57"/>
      <c r="MLA27" s="57"/>
      <c r="MLB27" s="57"/>
      <c r="MLC27" s="57"/>
      <c r="MLD27" s="57"/>
      <c r="MLE27" s="57"/>
      <c r="MLF27" s="57"/>
      <c r="MLG27" s="57"/>
      <c r="MLH27" s="57"/>
      <c r="MLI27" s="57"/>
      <c r="MLJ27" s="57"/>
      <c r="MLK27" s="57"/>
      <c r="MLL27" s="57"/>
      <c r="MLM27" s="57"/>
      <c r="MLN27" s="57"/>
      <c r="MLO27" s="57"/>
      <c r="MLP27" s="57"/>
      <c r="MLQ27" s="57"/>
      <c r="MLR27" s="57"/>
      <c r="MLS27" s="57"/>
      <c r="MLT27" s="57"/>
      <c r="MLU27" s="57"/>
      <c r="MLV27" s="57"/>
      <c r="MLW27" s="57"/>
      <c r="MLX27" s="57"/>
      <c r="MLY27" s="57"/>
      <c r="MLZ27" s="57"/>
      <c r="MMA27" s="57"/>
      <c r="MMB27" s="57"/>
      <c r="MMC27" s="57"/>
      <c r="MMD27" s="57"/>
      <c r="MME27" s="57"/>
      <c r="MMF27" s="57"/>
      <c r="MMG27" s="57"/>
      <c r="MMH27" s="57"/>
      <c r="MMI27" s="57"/>
      <c r="MMJ27" s="57"/>
      <c r="MMK27" s="57"/>
      <c r="MML27" s="57"/>
      <c r="MMM27" s="57"/>
      <c r="MMN27" s="57"/>
      <c r="MMO27" s="57"/>
      <c r="MMP27" s="57"/>
      <c r="MMQ27" s="57"/>
      <c r="MMR27" s="57"/>
      <c r="MMS27" s="57"/>
      <c r="MMT27" s="57"/>
      <c r="MMU27" s="57"/>
      <c r="MMV27" s="57"/>
      <c r="MMW27" s="57"/>
      <c r="MMX27" s="57"/>
      <c r="MMY27" s="57"/>
      <c r="MMZ27" s="57"/>
      <c r="MNA27" s="57"/>
      <c r="MNB27" s="57"/>
      <c r="MNC27" s="57"/>
      <c r="MND27" s="57"/>
      <c r="MNE27" s="57"/>
      <c r="MNF27" s="57"/>
      <c r="MNG27" s="57"/>
      <c r="MNH27" s="57"/>
      <c r="MNI27" s="57"/>
      <c r="MNJ27" s="57"/>
      <c r="MNK27" s="57"/>
      <c r="MNL27" s="57"/>
      <c r="MNM27" s="57"/>
      <c r="MNN27" s="57"/>
      <c r="MNO27" s="57"/>
      <c r="MNP27" s="57"/>
      <c r="MNQ27" s="57"/>
      <c r="MNR27" s="57"/>
      <c r="MNS27" s="57"/>
      <c r="MNT27" s="57"/>
      <c r="MNU27" s="57"/>
      <c r="MNV27" s="57"/>
      <c r="MNW27" s="57"/>
      <c r="MNX27" s="57"/>
      <c r="MNY27" s="57"/>
      <c r="MNZ27" s="57"/>
      <c r="MOA27" s="57"/>
      <c r="MOB27" s="57"/>
      <c r="MOC27" s="57"/>
      <c r="MOD27" s="57"/>
      <c r="MOE27" s="57"/>
      <c r="MOF27" s="57"/>
      <c r="MOG27" s="57"/>
      <c r="MOH27" s="57"/>
      <c r="MOI27" s="57"/>
      <c r="MOJ27" s="57"/>
      <c r="MOK27" s="57"/>
      <c r="MOL27" s="57"/>
      <c r="MOM27" s="57"/>
      <c r="MON27" s="57"/>
      <c r="MOO27" s="57"/>
      <c r="MOP27" s="57"/>
      <c r="MOQ27" s="57"/>
      <c r="MOR27" s="57"/>
      <c r="MOS27" s="57"/>
      <c r="MOT27" s="57"/>
      <c r="MOU27" s="57"/>
      <c r="MOV27" s="57"/>
      <c r="MOW27" s="57"/>
      <c r="MOX27" s="57"/>
      <c r="MOY27" s="57"/>
      <c r="MOZ27" s="57"/>
      <c r="MPA27" s="57"/>
      <c r="MPB27" s="57"/>
      <c r="MPC27" s="57"/>
      <c r="MPD27" s="57"/>
      <c r="MPE27" s="57"/>
      <c r="MPF27" s="57"/>
      <c r="MPG27" s="57"/>
      <c r="MPH27" s="57"/>
      <c r="MPI27" s="57"/>
      <c r="MPJ27" s="57"/>
      <c r="MPK27" s="57"/>
      <c r="MPL27" s="57"/>
      <c r="MPM27" s="57"/>
      <c r="MPN27" s="57"/>
      <c r="MPO27" s="57"/>
      <c r="MPP27" s="57"/>
      <c r="MPQ27" s="57"/>
      <c r="MPR27" s="57"/>
      <c r="MPS27" s="57"/>
      <c r="MPT27" s="57"/>
      <c r="MPU27" s="57"/>
      <c r="MPV27" s="57"/>
      <c r="MPW27" s="57"/>
      <c r="MPX27" s="57"/>
      <c r="MPY27" s="57"/>
      <c r="MPZ27" s="57"/>
      <c r="MQA27" s="57"/>
      <c r="MQB27" s="57"/>
      <c r="MQC27" s="57"/>
      <c r="MQD27" s="57"/>
      <c r="MQE27" s="57"/>
      <c r="MQF27" s="57"/>
      <c r="MQG27" s="57"/>
      <c r="MQH27" s="57"/>
      <c r="MQI27" s="57"/>
      <c r="MQJ27" s="57"/>
      <c r="MQK27" s="57"/>
      <c r="MQL27" s="57"/>
      <c r="MQM27" s="57"/>
      <c r="MQN27" s="57"/>
      <c r="MQO27" s="57"/>
      <c r="MQP27" s="57"/>
      <c r="MQQ27" s="57"/>
      <c r="MQR27" s="57"/>
      <c r="MQS27" s="57"/>
      <c r="MQT27" s="57"/>
      <c r="MQU27" s="57"/>
      <c r="MQV27" s="57"/>
      <c r="MQW27" s="57"/>
      <c r="MQX27" s="57"/>
      <c r="MQY27" s="57"/>
      <c r="MQZ27" s="57"/>
      <c r="MRA27" s="57"/>
      <c r="MRB27" s="57"/>
      <c r="MRC27" s="57"/>
      <c r="MRD27" s="57"/>
      <c r="MRE27" s="57"/>
      <c r="MRF27" s="57"/>
      <c r="MRG27" s="57"/>
      <c r="MRH27" s="57"/>
      <c r="MRI27" s="57"/>
      <c r="MRJ27" s="57"/>
      <c r="MRK27" s="57"/>
      <c r="MRL27" s="57"/>
      <c r="MRM27" s="57"/>
      <c r="MRN27" s="57"/>
      <c r="MRO27" s="57"/>
      <c r="MRP27" s="57"/>
      <c r="MRQ27" s="57"/>
      <c r="MRR27" s="57"/>
      <c r="MRS27" s="57"/>
      <c r="MRT27" s="57"/>
      <c r="MRU27" s="57"/>
      <c r="MRV27" s="57"/>
      <c r="MRW27" s="57"/>
      <c r="MRX27" s="57"/>
      <c r="MRY27" s="57"/>
      <c r="MRZ27" s="57"/>
      <c r="MSA27" s="57"/>
      <c r="MSB27" s="57"/>
      <c r="MSC27" s="57"/>
      <c r="MSD27" s="57"/>
      <c r="MSE27" s="57"/>
      <c r="MSF27" s="57"/>
      <c r="MSG27" s="57"/>
      <c r="MSH27" s="57"/>
      <c r="MSI27" s="57"/>
      <c r="MSJ27" s="57"/>
      <c r="MSK27" s="57"/>
      <c r="MSL27" s="57"/>
      <c r="MSM27" s="57"/>
      <c r="MSN27" s="57"/>
      <c r="MSO27" s="57"/>
      <c r="MSP27" s="57"/>
      <c r="MSQ27" s="57"/>
      <c r="MSR27" s="57"/>
      <c r="MSS27" s="57"/>
      <c r="MST27" s="57"/>
      <c r="MSU27" s="57"/>
      <c r="MSV27" s="57"/>
      <c r="MSW27" s="57"/>
      <c r="MSX27" s="57"/>
      <c r="MSY27" s="57"/>
      <c r="MSZ27" s="57"/>
      <c r="MTA27" s="57"/>
      <c r="MTB27" s="57"/>
      <c r="MTC27" s="57"/>
      <c r="MTD27" s="57"/>
      <c r="MTE27" s="57"/>
      <c r="MTF27" s="57"/>
      <c r="MTG27" s="57"/>
      <c r="MTH27" s="57"/>
      <c r="MTI27" s="57"/>
      <c r="MTJ27" s="57"/>
      <c r="MTK27" s="57"/>
      <c r="MTL27" s="57"/>
      <c r="MTM27" s="57"/>
      <c r="MTN27" s="57"/>
      <c r="MTO27" s="57"/>
      <c r="MTP27" s="57"/>
      <c r="MTQ27" s="57"/>
      <c r="MTR27" s="57"/>
      <c r="MTS27" s="57"/>
      <c r="MTT27" s="57"/>
      <c r="MTU27" s="57"/>
      <c r="MTV27" s="57"/>
      <c r="MTW27" s="57"/>
      <c r="MTX27" s="57"/>
      <c r="MTY27" s="57"/>
      <c r="MTZ27" s="57"/>
      <c r="MUA27" s="57"/>
      <c r="MUB27" s="57"/>
      <c r="MUC27" s="57"/>
      <c r="MUD27" s="57"/>
      <c r="MUE27" s="57"/>
      <c r="MUF27" s="57"/>
      <c r="MUG27" s="57"/>
      <c r="MUH27" s="57"/>
      <c r="MUI27" s="57"/>
      <c r="MUJ27" s="57"/>
      <c r="MUK27" s="57"/>
      <c r="MUL27" s="57"/>
      <c r="MUM27" s="57"/>
      <c r="MUN27" s="57"/>
      <c r="MUO27" s="57"/>
      <c r="MUP27" s="57"/>
      <c r="MUQ27" s="57"/>
      <c r="MUR27" s="57"/>
      <c r="MUS27" s="57"/>
      <c r="MUT27" s="57"/>
      <c r="MUU27" s="57"/>
      <c r="MUV27" s="57"/>
      <c r="MUW27" s="57"/>
      <c r="MUX27" s="57"/>
      <c r="MUY27" s="57"/>
      <c r="MUZ27" s="57"/>
      <c r="MVA27" s="57"/>
      <c r="MVB27" s="57"/>
      <c r="MVC27" s="57"/>
      <c r="MVD27" s="57"/>
      <c r="MVE27" s="57"/>
      <c r="MVF27" s="57"/>
      <c r="MVG27" s="57"/>
      <c r="MVH27" s="57"/>
      <c r="MVI27" s="57"/>
      <c r="MVJ27" s="57"/>
      <c r="MVK27" s="57"/>
      <c r="MVL27" s="57"/>
      <c r="MVM27" s="57"/>
      <c r="MVN27" s="57"/>
      <c r="MVO27" s="57"/>
      <c r="MVP27" s="57"/>
      <c r="MVQ27" s="57"/>
      <c r="MVR27" s="57"/>
      <c r="MVS27" s="57"/>
      <c r="MVT27" s="57"/>
      <c r="MVU27" s="57"/>
      <c r="MVV27" s="57"/>
      <c r="MVW27" s="57"/>
      <c r="MVX27" s="57"/>
      <c r="MVY27" s="57"/>
      <c r="MVZ27" s="57"/>
      <c r="MWA27" s="57"/>
      <c r="MWB27" s="57"/>
      <c r="MWC27" s="57"/>
      <c r="MWD27" s="57"/>
      <c r="MWE27" s="57"/>
      <c r="MWF27" s="57"/>
      <c r="MWG27" s="57"/>
      <c r="MWH27" s="57"/>
      <c r="MWI27" s="57"/>
      <c r="MWJ27" s="57"/>
      <c r="MWK27" s="57"/>
      <c r="MWL27" s="57"/>
      <c r="MWM27" s="57"/>
      <c r="MWN27" s="57"/>
      <c r="MWO27" s="57"/>
      <c r="MWP27" s="57"/>
      <c r="MWQ27" s="57"/>
      <c r="MWR27" s="57"/>
      <c r="MWS27" s="57"/>
      <c r="MWT27" s="57"/>
      <c r="MWU27" s="57"/>
      <c r="MWV27" s="57"/>
      <c r="MWW27" s="57"/>
      <c r="MWX27" s="57"/>
      <c r="MWY27" s="57"/>
      <c r="MWZ27" s="57"/>
      <c r="MXA27" s="57"/>
      <c r="MXB27" s="57"/>
      <c r="MXC27" s="57"/>
      <c r="MXD27" s="57"/>
      <c r="MXE27" s="57"/>
      <c r="MXF27" s="57"/>
      <c r="MXG27" s="57"/>
      <c r="MXH27" s="57"/>
      <c r="MXI27" s="57"/>
      <c r="MXJ27" s="57"/>
      <c r="MXK27" s="57"/>
      <c r="MXL27" s="57"/>
      <c r="MXM27" s="57"/>
      <c r="MXN27" s="57"/>
      <c r="MXO27" s="57"/>
      <c r="MXP27" s="57"/>
      <c r="MXQ27" s="57"/>
      <c r="MXR27" s="57"/>
      <c r="MXS27" s="57"/>
      <c r="MXT27" s="57"/>
      <c r="MXU27" s="57"/>
      <c r="MXV27" s="57"/>
      <c r="MXW27" s="57"/>
      <c r="MXX27" s="57"/>
      <c r="MXY27" s="57"/>
      <c r="MXZ27" s="57"/>
      <c r="MYA27" s="57"/>
      <c r="MYB27" s="57"/>
      <c r="MYC27" s="57"/>
      <c r="MYD27" s="57"/>
      <c r="MYE27" s="57"/>
      <c r="MYF27" s="57"/>
      <c r="MYG27" s="57"/>
      <c r="MYH27" s="57"/>
      <c r="MYI27" s="57"/>
      <c r="MYJ27" s="57"/>
      <c r="MYK27" s="57"/>
      <c r="MYL27" s="57"/>
      <c r="MYM27" s="57"/>
      <c r="MYN27" s="57"/>
      <c r="MYO27" s="57"/>
      <c r="MYP27" s="57"/>
      <c r="MYQ27" s="57"/>
      <c r="MYR27" s="57"/>
      <c r="MYS27" s="57"/>
      <c r="MYT27" s="57"/>
      <c r="MYU27" s="57"/>
      <c r="MYV27" s="57"/>
      <c r="MYW27" s="57"/>
      <c r="MYX27" s="57"/>
      <c r="MYY27" s="57"/>
      <c r="MYZ27" s="57"/>
      <c r="MZA27" s="57"/>
      <c r="MZB27" s="57"/>
      <c r="MZC27" s="57"/>
      <c r="MZD27" s="57"/>
      <c r="MZE27" s="57"/>
      <c r="MZF27" s="57"/>
      <c r="MZG27" s="57"/>
      <c r="MZH27" s="57"/>
      <c r="MZI27" s="57"/>
      <c r="MZJ27" s="57"/>
      <c r="MZK27" s="57"/>
      <c r="MZL27" s="57"/>
      <c r="MZM27" s="57"/>
      <c r="MZN27" s="57"/>
      <c r="MZO27" s="57"/>
      <c r="MZP27" s="57"/>
      <c r="MZQ27" s="57"/>
      <c r="MZR27" s="57"/>
      <c r="MZS27" s="57"/>
      <c r="MZT27" s="57"/>
      <c r="MZU27" s="57"/>
      <c r="MZV27" s="57"/>
      <c r="MZW27" s="57"/>
      <c r="MZX27" s="57"/>
      <c r="MZY27" s="57"/>
      <c r="MZZ27" s="57"/>
      <c r="NAA27" s="57"/>
      <c r="NAB27" s="57"/>
      <c r="NAC27" s="57"/>
      <c r="NAD27" s="57"/>
      <c r="NAE27" s="57"/>
      <c r="NAF27" s="57"/>
      <c r="NAG27" s="57"/>
      <c r="NAH27" s="57"/>
      <c r="NAI27" s="57"/>
      <c r="NAJ27" s="57"/>
      <c r="NAK27" s="57"/>
      <c r="NAL27" s="57"/>
      <c r="NAM27" s="57"/>
      <c r="NAN27" s="57"/>
      <c r="NAO27" s="57"/>
      <c r="NAP27" s="57"/>
      <c r="NAQ27" s="57"/>
      <c r="NAR27" s="57"/>
      <c r="NAS27" s="57"/>
      <c r="NAT27" s="57"/>
      <c r="NAU27" s="57"/>
      <c r="NAV27" s="57"/>
      <c r="NAW27" s="57"/>
      <c r="NAX27" s="57"/>
      <c r="NAY27" s="57"/>
      <c r="NAZ27" s="57"/>
      <c r="NBA27" s="57"/>
      <c r="NBB27" s="57"/>
      <c r="NBC27" s="57"/>
      <c r="NBD27" s="57"/>
      <c r="NBE27" s="57"/>
      <c r="NBF27" s="57"/>
      <c r="NBG27" s="57"/>
      <c r="NBH27" s="57"/>
      <c r="NBI27" s="57"/>
      <c r="NBJ27" s="57"/>
      <c r="NBK27" s="57"/>
      <c r="NBL27" s="57"/>
      <c r="NBM27" s="57"/>
      <c r="NBN27" s="57"/>
      <c r="NBO27" s="57"/>
      <c r="NBP27" s="57"/>
      <c r="NBQ27" s="57"/>
      <c r="NBR27" s="57"/>
      <c r="NBS27" s="57"/>
      <c r="NBT27" s="57"/>
      <c r="NBU27" s="57"/>
      <c r="NBV27" s="57"/>
      <c r="NBW27" s="57"/>
      <c r="NBX27" s="57"/>
      <c r="NBY27" s="57"/>
      <c r="NBZ27" s="57"/>
      <c r="NCA27" s="57"/>
      <c r="NCB27" s="57"/>
      <c r="NCC27" s="57"/>
      <c r="NCD27" s="57"/>
      <c r="NCE27" s="57"/>
      <c r="NCF27" s="57"/>
      <c r="NCG27" s="57"/>
      <c r="NCH27" s="57"/>
      <c r="NCI27" s="57"/>
      <c r="NCJ27" s="57"/>
      <c r="NCK27" s="57"/>
      <c r="NCL27" s="57"/>
      <c r="NCM27" s="57"/>
      <c r="NCN27" s="57"/>
      <c r="NCO27" s="57"/>
      <c r="NCP27" s="57"/>
      <c r="NCQ27" s="57"/>
      <c r="NCR27" s="57"/>
      <c r="NCS27" s="57"/>
      <c r="NCT27" s="57"/>
      <c r="NCU27" s="57"/>
      <c r="NCV27" s="57"/>
      <c r="NCW27" s="57"/>
      <c r="NCX27" s="57"/>
      <c r="NCY27" s="57"/>
      <c r="NCZ27" s="57"/>
      <c r="NDA27" s="57"/>
      <c r="NDB27" s="57"/>
      <c r="NDC27" s="57"/>
      <c r="NDD27" s="57"/>
      <c r="NDE27" s="57"/>
      <c r="NDF27" s="57"/>
      <c r="NDG27" s="57"/>
      <c r="NDH27" s="57"/>
      <c r="NDI27" s="57"/>
      <c r="NDJ27" s="57"/>
      <c r="NDK27" s="57"/>
      <c r="NDL27" s="57"/>
      <c r="NDM27" s="57"/>
      <c r="NDN27" s="57"/>
      <c r="NDO27" s="57"/>
      <c r="NDP27" s="57"/>
      <c r="NDQ27" s="57"/>
      <c r="NDR27" s="57"/>
      <c r="NDS27" s="57"/>
      <c r="NDT27" s="57"/>
      <c r="NDU27" s="57"/>
      <c r="NDV27" s="57"/>
      <c r="NDW27" s="57"/>
      <c r="NDX27" s="57"/>
      <c r="NDY27" s="57"/>
      <c r="NDZ27" s="57"/>
      <c r="NEA27" s="57"/>
      <c r="NEB27" s="57"/>
      <c r="NEC27" s="57"/>
      <c r="NED27" s="57"/>
      <c r="NEE27" s="57"/>
      <c r="NEF27" s="57"/>
      <c r="NEG27" s="57"/>
      <c r="NEH27" s="57"/>
      <c r="NEI27" s="57"/>
      <c r="NEJ27" s="57"/>
      <c r="NEK27" s="57"/>
      <c r="NEL27" s="57"/>
      <c r="NEM27" s="57"/>
      <c r="NEN27" s="57"/>
      <c r="NEO27" s="57"/>
      <c r="NEP27" s="57"/>
      <c r="NEQ27" s="57"/>
      <c r="NER27" s="57"/>
      <c r="NES27" s="57"/>
      <c r="NET27" s="57"/>
      <c r="NEU27" s="57"/>
      <c r="NEV27" s="57"/>
      <c r="NEW27" s="57"/>
      <c r="NEX27" s="57"/>
      <c r="NEY27" s="57"/>
      <c r="NEZ27" s="57"/>
      <c r="NFA27" s="57"/>
      <c r="NFB27" s="57"/>
      <c r="NFC27" s="57"/>
      <c r="NFD27" s="57"/>
      <c r="NFE27" s="57"/>
      <c r="NFF27" s="57"/>
      <c r="NFG27" s="57"/>
      <c r="NFH27" s="57"/>
      <c r="NFI27" s="57"/>
      <c r="NFJ27" s="57"/>
      <c r="NFK27" s="57"/>
      <c r="NFL27" s="57"/>
      <c r="NFM27" s="57"/>
      <c r="NFN27" s="57"/>
      <c r="NFO27" s="57"/>
      <c r="NFP27" s="57"/>
      <c r="NFQ27" s="57"/>
      <c r="NFR27" s="57"/>
      <c r="NFS27" s="57"/>
      <c r="NFT27" s="57"/>
      <c r="NFU27" s="57"/>
      <c r="NFV27" s="57"/>
      <c r="NFW27" s="57"/>
      <c r="NFX27" s="57"/>
      <c r="NFY27" s="57"/>
      <c r="NFZ27" s="57"/>
      <c r="NGA27" s="57"/>
      <c r="NGB27" s="57"/>
      <c r="NGC27" s="57"/>
      <c r="NGD27" s="57"/>
      <c r="NGE27" s="57"/>
      <c r="NGF27" s="57"/>
      <c r="NGG27" s="57"/>
      <c r="NGH27" s="57"/>
      <c r="NGI27" s="57"/>
      <c r="NGJ27" s="57"/>
      <c r="NGK27" s="57"/>
      <c r="NGL27" s="57"/>
      <c r="NGM27" s="57"/>
      <c r="NGN27" s="57"/>
      <c r="NGO27" s="57"/>
      <c r="NGP27" s="57"/>
      <c r="NGQ27" s="57"/>
      <c r="NGR27" s="57"/>
      <c r="NGS27" s="57"/>
      <c r="NGT27" s="57"/>
      <c r="NGU27" s="57"/>
      <c r="NGV27" s="57"/>
      <c r="NGW27" s="57"/>
      <c r="NGX27" s="57"/>
      <c r="NGY27" s="57"/>
      <c r="NGZ27" s="57"/>
      <c r="NHA27" s="57"/>
      <c r="NHB27" s="57"/>
      <c r="NHC27" s="57"/>
      <c r="NHD27" s="57"/>
      <c r="NHE27" s="57"/>
      <c r="NHF27" s="57"/>
      <c r="NHG27" s="57"/>
      <c r="NHH27" s="57"/>
      <c r="NHI27" s="57"/>
      <c r="NHJ27" s="57"/>
      <c r="NHK27" s="57"/>
      <c r="NHL27" s="57"/>
      <c r="NHM27" s="57"/>
      <c r="NHN27" s="57"/>
      <c r="NHO27" s="57"/>
      <c r="NHP27" s="57"/>
      <c r="NHQ27" s="57"/>
      <c r="NHR27" s="57"/>
      <c r="NHS27" s="57"/>
      <c r="NHT27" s="57"/>
      <c r="NHU27" s="57"/>
      <c r="NHV27" s="57"/>
      <c r="NHW27" s="57"/>
      <c r="NHX27" s="57"/>
      <c r="NHY27" s="57"/>
      <c r="NHZ27" s="57"/>
      <c r="NIA27" s="57"/>
      <c r="NIB27" s="57"/>
      <c r="NIC27" s="57"/>
      <c r="NID27" s="57"/>
      <c r="NIE27" s="57"/>
      <c r="NIF27" s="57"/>
      <c r="NIG27" s="57"/>
      <c r="NIH27" s="57"/>
      <c r="NII27" s="57"/>
      <c r="NIJ27" s="57"/>
      <c r="NIK27" s="57"/>
      <c r="NIL27" s="57"/>
      <c r="NIM27" s="57"/>
      <c r="NIN27" s="57"/>
      <c r="NIO27" s="57"/>
      <c r="NIP27" s="57"/>
      <c r="NIQ27" s="57"/>
      <c r="NIR27" s="57"/>
      <c r="NIS27" s="57"/>
      <c r="NIT27" s="57"/>
      <c r="NIU27" s="57"/>
      <c r="NIV27" s="57"/>
      <c r="NIW27" s="57"/>
      <c r="NIX27" s="57"/>
      <c r="NIY27" s="57"/>
      <c r="NIZ27" s="57"/>
      <c r="NJA27" s="57"/>
      <c r="NJB27" s="57"/>
      <c r="NJC27" s="57"/>
      <c r="NJD27" s="57"/>
      <c r="NJE27" s="57"/>
      <c r="NJF27" s="57"/>
      <c r="NJG27" s="57"/>
      <c r="NJH27" s="57"/>
      <c r="NJI27" s="57"/>
      <c r="NJJ27" s="57"/>
      <c r="NJK27" s="57"/>
      <c r="NJL27" s="57"/>
      <c r="NJM27" s="57"/>
      <c r="NJN27" s="57"/>
      <c r="NJO27" s="57"/>
      <c r="NJP27" s="57"/>
      <c r="NJQ27" s="57"/>
      <c r="NJR27" s="57"/>
      <c r="NJS27" s="57"/>
      <c r="NJT27" s="57"/>
      <c r="NJU27" s="57"/>
      <c r="NJV27" s="57"/>
      <c r="NJW27" s="57"/>
      <c r="NJX27" s="57"/>
      <c r="NJY27" s="57"/>
      <c r="NJZ27" s="57"/>
      <c r="NKA27" s="57"/>
      <c r="NKB27" s="57"/>
      <c r="NKC27" s="57"/>
      <c r="NKD27" s="57"/>
      <c r="NKE27" s="57"/>
      <c r="NKF27" s="57"/>
      <c r="NKG27" s="57"/>
      <c r="NKH27" s="57"/>
      <c r="NKI27" s="57"/>
      <c r="NKJ27" s="57"/>
      <c r="NKK27" s="57"/>
      <c r="NKL27" s="57"/>
      <c r="NKM27" s="57"/>
      <c r="NKN27" s="57"/>
      <c r="NKO27" s="57"/>
      <c r="NKP27" s="57"/>
      <c r="NKQ27" s="57"/>
      <c r="NKR27" s="57"/>
      <c r="NKS27" s="57"/>
      <c r="NKT27" s="57"/>
      <c r="NKU27" s="57"/>
      <c r="NKV27" s="57"/>
      <c r="NKW27" s="57"/>
      <c r="NKX27" s="57"/>
      <c r="NKY27" s="57"/>
      <c r="NKZ27" s="57"/>
      <c r="NLA27" s="57"/>
      <c r="NLB27" s="57"/>
      <c r="NLC27" s="57"/>
      <c r="NLD27" s="57"/>
      <c r="NLE27" s="57"/>
      <c r="NLF27" s="57"/>
      <c r="NLG27" s="57"/>
      <c r="NLH27" s="57"/>
      <c r="NLI27" s="57"/>
      <c r="NLJ27" s="57"/>
      <c r="NLK27" s="57"/>
      <c r="NLL27" s="57"/>
      <c r="NLM27" s="57"/>
      <c r="NLN27" s="57"/>
      <c r="NLO27" s="57"/>
      <c r="NLP27" s="57"/>
      <c r="NLQ27" s="57"/>
      <c r="NLR27" s="57"/>
      <c r="NLS27" s="57"/>
      <c r="NLT27" s="57"/>
      <c r="NLU27" s="57"/>
      <c r="NLV27" s="57"/>
      <c r="NLW27" s="57"/>
      <c r="NLX27" s="57"/>
      <c r="NLY27" s="57"/>
      <c r="NLZ27" s="57"/>
      <c r="NMA27" s="57"/>
      <c r="NMB27" s="57"/>
      <c r="NMC27" s="57"/>
      <c r="NMD27" s="57"/>
      <c r="NME27" s="57"/>
      <c r="NMF27" s="57"/>
      <c r="NMG27" s="57"/>
      <c r="NMH27" s="57"/>
      <c r="NMI27" s="57"/>
      <c r="NMJ27" s="57"/>
      <c r="NMK27" s="57"/>
      <c r="NML27" s="57"/>
      <c r="NMM27" s="57"/>
      <c r="NMN27" s="57"/>
      <c r="NMO27" s="57"/>
      <c r="NMP27" s="57"/>
      <c r="NMQ27" s="57"/>
      <c r="NMR27" s="57"/>
      <c r="NMS27" s="57"/>
      <c r="NMT27" s="57"/>
      <c r="NMU27" s="57"/>
      <c r="NMV27" s="57"/>
      <c r="NMW27" s="57"/>
      <c r="NMX27" s="57"/>
      <c r="NMY27" s="57"/>
      <c r="NMZ27" s="57"/>
      <c r="NNA27" s="57"/>
      <c r="NNB27" s="57"/>
      <c r="NNC27" s="57"/>
      <c r="NND27" s="57"/>
      <c r="NNE27" s="57"/>
      <c r="NNF27" s="57"/>
      <c r="NNG27" s="57"/>
      <c r="NNH27" s="57"/>
      <c r="NNI27" s="57"/>
      <c r="NNJ27" s="57"/>
      <c r="NNK27" s="57"/>
      <c r="NNL27" s="57"/>
      <c r="NNM27" s="57"/>
      <c r="NNN27" s="57"/>
      <c r="NNO27" s="57"/>
      <c r="NNP27" s="57"/>
      <c r="NNQ27" s="57"/>
      <c r="NNR27" s="57"/>
      <c r="NNS27" s="57"/>
      <c r="NNT27" s="57"/>
      <c r="NNU27" s="57"/>
      <c r="NNV27" s="57"/>
      <c r="NNW27" s="57"/>
      <c r="NNX27" s="57"/>
      <c r="NNY27" s="57"/>
      <c r="NNZ27" s="57"/>
      <c r="NOA27" s="57"/>
      <c r="NOB27" s="57"/>
      <c r="NOC27" s="57"/>
      <c r="NOD27" s="57"/>
      <c r="NOE27" s="57"/>
      <c r="NOF27" s="57"/>
      <c r="NOG27" s="57"/>
      <c r="NOH27" s="57"/>
      <c r="NOI27" s="57"/>
      <c r="NOJ27" s="57"/>
      <c r="NOK27" s="57"/>
      <c r="NOL27" s="57"/>
      <c r="NOM27" s="57"/>
      <c r="NON27" s="57"/>
      <c r="NOO27" s="57"/>
      <c r="NOP27" s="57"/>
      <c r="NOQ27" s="57"/>
      <c r="NOR27" s="57"/>
      <c r="NOS27" s="57"/>
      <c r="NOT27" s="57"/>
      <c r="NOU27" s="57"/>
      <c r="NOV27" s="57"/>
      <c r="NOW27" s="57"/>
      <c r="NOX27" s="57"/>
      <c r="NOY27" s="57"/>
      <c r="NOZ27" s="57"/>
      <c r="NPA27" s="57"/>
      <c r="NPB27" s="57"/>
      <c r="NPC27" s="57"/>
      <c r="NPD27" s="57"/>
      <c r="NPE27" s="57"/>
      <c r="NPF27" s="57"/>
      <c r="NPG27" s="57"/>
      <c r="NPH27" s="57"/>
      <c r="NPI27" s="57"/>
      <c r="NPJ27" s="57"/>
      <c r="NPK27" s="57"/>
      <c r="NPL27" s="57"/>
      <c r="NPM27" s="57"/>
      <c r="NPN27" s="57"/>
      <c r="NPO27" s="57"/>
      <c r="NPP27" s="57"/>
      <c r="NPQ27" s="57"/>
      <c r="NPR27" s="57"/>
      <c r="NPS27" s="57"/>
      <c r="NPT27" s="57"/>
      <c r="NPU27" s="57"/>
      <c r="NPV27" s="57"/>
      <c r="NPW27" s="57"/>
      <c r="NPX27" s="57"/>
      <c r="NPY27" s="57"/>
      <c r="NPZ27" s="57"/>
      <c r="NQA27" s="57"/>
      <c r="NQB27" s="57"/>
      <c r="NQC27" s="57"/>
      <c r="NQD27" s="57"/>
      <c r="NQE27" s="57"/>
      <c r="NQF27" s="57"/>
      <c r="NQG27" s="57"/>
      <c r="NQH27" s="57"/>
      <c r="NQI27" s="57"/>
      <c r="NQJ27" s="57"/>
      <c r="NQK27" s="57"/>
      <c r="NQL27" s="57"/>
      <c r="NQM27" s="57"/>
      <c r="NQN27" s="57"/>
      <c r="NQO27" s="57"/>
      <c r="NQP27" s="57"/>
      <c r="NQQ27" s="57"/>
      <c r="NQR27" s="57"/>
      <c r="NQS27" s="57"/>
      <c r="NQT27" s="57"/>
      <c r="NQU27" s="57"/>
      <c r="NQV27" s="57"/>
      <c r="NQW27" s="57"/>
      <c r="NQX27" s="57"/>
      <c r="NQY27" s="57"/>
      <c r="NQZ27" s="57"/>
      <c r="NRA27" s="57"/>
      <c r="NRB27" s="57"/>
      <c r="NRC27" s="57"/>
      <c r="NRD27" s="57"/>
      <c r="NRE27" s="57"/>
      <c r="NRF27" s="57"/>
      <c r="NRG27" s="57"/>
      <c r="NRH27" s="57"/>
      <c r="NRI27" s="57"/>
      <c r="NRJ27" s="57"/>
      <c r="NRK27" s="57"/>
      <c r="NRL27" s="57"/>
      <c r="NRM27" s="57"/>
      <c r="NRN27" s="57"/>
      <c r="NRO27" s="57"/>
      <c r="NRP27" s="57"/>
      <c r="NRQ27" s="57"/>
      <c r="NRR27" s="57"/>
      <c r="NRS27" s="57"/>
      <c r="NRT27" s="57"/>
      <c r="NRU27" s="57"/>
      <c r="NRV27" s="57"/>
      <c r="NRW27" s="57"/>
      <c r="NRX27" s="57"/>
      <c r="NRY27" s="57"/>
      <c r="NRZ27" s="57"/>
      <c r="NSA27" s="57"/>
      <c r="NSB27" s="57"/>
      <c r="NSC27" s="57"/>
      <c r="NSD27" s="57"/>
      <c r="NSE27" s="57"/>
      <c r="NSF27" s="57"/>
      <c r="NSG27" s="57"/>
      <c r="NSH27" s="57"/>
      <c r="NSI27" s="57"/>
      <c r="NSJ27" s="57"/>
      <c r="NSK27" s="57"/>
      <c r="NSL27" s="57"/>
      <c r="NSM27" s="57"/>
      <c r="NSN27" s="57"/>
      <c r="NSO27" s="57"/>
      <c r="NSP27" s="57"/>
      <c r="NSQ27" s="57"/>
      <c r="NSR27" s="57"/>
      <c r="NSS27" s="57"/>
      <c r="NST27" s="57"/>
      <c r="NSU27" s="57"/>
      <c r="NSV27" s="57"/>
      <c r="NSW27" s="57"/>
      <c r="NSX27" s="57"/>
      <c r="NSY27" s="57"/>
      <c r="NSZ27" s="57"/>
      <c r="NTA27" s="57"/>
      <c r="NTB27" s="57"/>
      <c r="NTC27" s="57"/>
      <c r="NTD27" s="57"/>
      <c r="NTE27" s="57"/>
      <c r="NTF27" s="57"/>
      <c r="NTG27" s="57"/>
      <c r="NTH27" s="57"/>
      <c r="NTI27" s="57"/>
      <c r="NTJ27" s="57"/>
      <c r="NTK27" s="57"/>
      <c r="NTL27" s="57"/>
      <c r="NTM27" s="57"/>
      <c r="NTN27" s="57"/>
      <c r="NTO27" s="57"/>
      <c r="NTP27" s="57"/>
      <c r="NTQ27" s="57"/>
      <c r="NTR27" s="57"/>
      <c r="NTS27" s="57"/>
      <c r="NTT27" s="57"/>
      <c r="NTU27" s="57"/>
      <c r="NTV27" s="57"/>
      <c r="NTW27" s="57"/>
      <c r="NTX27" s="57"/>
      <c r="NTY27" s="57"/>
      <c r="NTZ27" s="57"/>
      <c r="NUA27" s="57"/>
      <c r="NUB27" s="57"/>
      <c r="NUC27" s="57"/>
      <c r="NUD27" s="57"/>
      <c r="NUE27" s="57"/>
      <c r="NUF27" s="57"/>
      <c r="NUG27" s="57"/>
      <c r="NUH27" s="57"/>
      <c r="NUI27" s="57"/>
      <c r="NUJ27" s="57"/>
      <c r="NUK27" s="57"/>
      <c r="NUL27" s="57"/>
      <c r="NUM27" s="57"/>
      <c r="NUN27" s="57"/>
      <c r="NUO27" s="57"/>
      <c r="NUP27" s="57"/>
      <c r="NUQ27" s="57"/>
      <c r="NUR27" s="57"/>
      <c r="NUS27" s="57"/>
      <c r="NUT27" s="57"/>
      <c r="NUU27" s="57"/>
      <c r="NUV27" s="57"/>
      <c r="NUW27" s="57"/>
      <c r="NUX27" s="57"/>
      <c r="NUY27" s="57"/>
      <c r="NUZ27" s="57"/>
      <c r="NVA27" s="57"/>
      <c r="NVB27" s="57"/>
      <c r="NVC27" s="57"/>
      <c r="NVD27" s="57"/>
      <c r="NVE27" s="57"/>
      <c r="NVF27" s="57"/>
      <c r="NVG27" s="57"/>
      <c r="NVH27" s="57"/>
      <c r="NVI27" s="57"/>
      <c r="NVJ27" s="57"/>
      <c r="NVK27" s="57"/>
      <c r="NVL27" s="57"/>
      <c r="NVM27" s="57"/>
      <c r="NVN27" s="57"/>
      <c r="NVO27" s="57"/>
      <c r="NVP27" s="57"/>
      <c r="NVQ27" s="57"/>
      <c r="NVR27" s="57"/>
      <c r="NVS27" s="57"/>
      <c r="NVT27" s="57"/>
      <c r="NVU27" s="57"/>
      <c r="NVV27" s="57"/>
      <c r="NVW27" s="57"/>
      <c r="NVX27" s="57"/>
      <c r="NVY27" s="57"/>
      <c r="NVZ27" s="57"/>
      <c r="NWA27" s="57"/>
      <c r="NWB27" s="57"/>
      <c r="NWC27" s="57"/>
      <c r="NWD27" s="57"/>
      <c r="NWE27" s="57"/>
      <c r="NWF27" s="57"/>
      <c r="NWG27" s="57"/>
      <c r="NWH27" s="57"/>
      <c r="NWI27" s="57"/>
      <c r="NWJ27" s="57"/>
      <c r="NWK27" s="57"/>
      <c r="NWL27" s="57"/>
      <c r="NWM27" s="57"/>
      <c r="NWN27" s="57"/>
      <c r="NWO27" s="57"/>
      <c r="NWP27" s="57"/>
      <c r="NWQ27" s="57"/>
      <c r="NWR27" s="57"/>
      <c r="NWS27" s="57"/>
      <c r="NWT27" s="57"/>
      <c r="NWU27" s="57"/>
      <c r="NWV27" s="57"/>
      <c r="NWW27" s="57"/>
      <c r="NWX27" s="57"/>
      <c r="NWY27" s="57"/>
      <c r="NWZ27" s="57"/>
      <c r="NXA27" s="57"/>
      <c r="NXB27" s="57"/>
      <c r="NXC27" s="57"/>
      <c r="NXD27" s="57"/>
      <c r="NXE27" s="57"/>
      <c r="NXF27" s="57"/>
      <c r="NXG27" s="57"/>
      <c r="NXH27" s="57"/>
      <c r="NXI27" s="57"/>
      <c r="NXJ27" s="57"/>
      <c r="NXK27" s="57"/>
      <c r="NXL27" s="57"/>
      <c r="NXM27" s="57"/>
      <c r="NXN27" s="57"/>
      <c r="NXO27" s="57"/>
      <c r="NXP27" s="57"/>
      <c r="NXQ27" s="57"/>
      <c r="NXR27" s="57"/>
      <c r="NXS27" s="57"/>
      <c r="NXT27" s="57"/>
      <c r="NXU27" s="57"/>
      <c r="NXV27" s="57"/>
      <c r="NXW27" s="57"/>
      <c r="NXX27" s="57"/>
      <c r="NXY27" s="57"/>
      <c r="NXZ27" s="57"/>
      <c r="NYA27" s="57"/>
      <c r="NYB27" s="57"/>
      <c r="NYC27" s="57"/>
      <c r="NYD27" s="57"/>
      <c r="NYE27" s="57"/>
      <c r="NYF27" s="57"/>
      <c r="NYG27" s="57"/>
      <c r="NYH27" s="57"/>
      <c r="NYI27" s="57"/>
      <c r="NYJ27" s="57"/>
      <c r="NYK27" s="57"/>
      <c r="NYL27" s="57"/>
      <c r="NYM27" s="57"/>
      <c r="NYN27" s="57"/>
      <c r="NYO27" s="57"/>
      <c r="NYP27" s="57"/>
      <c r="NYQ27" s="57"/>
      <c r="NYR27" s="57"/>
      <c r="NYS27" s="57"/>
      <c r="NYT27" s="57"/>
      <c r="NYU27" s="57"/>
      <c r="NYV27" s="57"/>
      <c r="NYW27" s="57"/>
      <c r="NYX27" s="57"/>
      <c r="NYY27" s="57"/>
      <c r="NYZ27" s="57"/>
      <c r="NZA27" s="57"/>
      <c r="NZB27" s="57"/>
      <c r="NZC27" s="57"/>
      <c r="NZD27" s="57"/>
      <c r="NZE27" s="57"/>
      <c r="NZF27" s="57"/>
      <c r="NZG27" s="57"/>
      <c r="NZH27" s="57"/>
      <c r="NZI27" s="57"/>
      <c r="NZJ27" s="57"/>
      <c r="NZK27" s="57"/>
      <c r="NZL27" s="57"/>
      <c r="NZM27" s="57"/>
      <c r="NZN27" s="57"/>
      <c r="NZO27" s="57"/>
      <c r="NZP27" s="57"/>
      <c r="NZQ27" s="57"/>
      <c r="NZR27" s="57"/>
      <c r="NZS27" s="57"/>
      <c r="NZT27" s="57"/>
      <c r="NZU27" s="57"/>
      <c r="NZV27" s="57"/>
      <c r="NZW27" s="57"/>
      <c r="NZX27" s="57"/>
      <c r="NZY27" s="57"/>
      <c r="NZZ27" s="57"/>
      <c r="OAA27" s="57"/>
      <c r="OAB27" s="57"/>
      <c r="OAC27" s="57"/>
      <c r="OAD27" s="57"/>
      <c r="OAE27" s="57"/>
      <c r="OAF27" s="57"/>
      <c r="OAG27" s="57"/>
      <c r="OAH27" s="57"/>
      <c r="OAI27" s="57"/>
      <c r="OAJ27" s="57"/>
      <c r="OAK27" s="57"/>
      <c r="OAL27" s="57"/>
      <c r="OAM27" s="57"/>
      <c r="OAN27" s="57"/>
      <c r="OAO27" s="57"/>
      <c r="OAP27" s="57"/>
      <c r="OAQ27" s="57"/>
      <c r="OAR27" s="57"/>
      <c r="OAS27" s="57"/>
      <c r="OAT27" s="57"/>
      <c r="OAU27" s="57"/>
      <c r="OAV27" s="57"/>
      <c r="OAW27" s="57"/>
      <c r="OAX27" s="57"/>
      <c r="OAY27" s="57"/>
      <c r="OAZ27" s="57"/>
      <c r="OBA27" s="57"/>
      <c r="OBB27" s="57"/>
      <c r="OBC27" s="57"/>
      <c r="OBD27" s="57"/>
      <c r="OBE27" s="57"/>
      <c r="OBF27" s="57"/>
      <c r="OBG27" s="57"/>
      <c r="OBH27" s="57"/>
      <c r="OBI27" s="57"/>
      <c r="OBJ27" s="57"/>
      <c r="OBK27" s="57"/>
      <c r="OBL27" s="57"/>
      <c r="OBM27" s="57"/>
      <c r="OBN27" s="57"/>
      <c r="OBO27" s="57"/>
      <c r="OBP27" s="57"/>
      <c r="OBQ27" s="57"/>
      <c r="OBR27" s="57"/>
      <c r="OBS27" s="57"/>
      <c r="OBT27" s="57"/>
      <c r="OBU27" s="57"/>
      <c r="OBV27" s="57"/>
      <c r="OBW27" s="57"/>
      <c r="OBX27" s="57"/>
      <c r="OBY27" s="57"/>
      <c r="OBZ27" s="57"/>
      <c r="OCA27" s="57"/>
      <c r="OCB27" s="57"/>
      <c r="OCC27" s="57"/>
      <c r="OCD27" s="57"/>
      <c r="OCE27" s="57"/>
      <c r="OCF27" s="57"/>
      <c r="OCG27" s="57"/>
      <c r="OCH27" s="57"/>
      <c r="OCI27" s="57"/>
      <c r="OCJ27" s="57"/>
      <c r="OCK27" s="57"/>
      <c r="OCL27" s="57"/>
      <c r="OCM27" s="57"/>
      <c r="OCN27" s="57"/>
      <c r="OCO27" s="57"/>
      <c r="OCP27" s="57"/>
      <c r="OCQ27" s="57"/>
      <c r="OCR27" s="57"/>
      <c r="OCS27" s="57"/>
      <c r="OCT27" s="57"/>
      <c r="OCU27" s="57"/>
      <c r="OCV27" s="57"/>
      <c r="OCW27" s="57"/>
      <c r="OCX27" s="57"/>
      <c r="OCY27" s="57"/>
      <c r="OCZ27" s="57"/>
      <c r="ODA27" s="57"/>
      <c r="ODB27" s="57"/>
      <c r="ODC27" s="57"/>
      <c r="ODD27" s="57"/>
      <c r="ODE27" s="57"/>
      <c r="ODF27" s="57"/>
      <c r="ODG27" s="57"/>
      <c r="ODH27" s="57"/>
      <c r="ODI27" s="57"/>
      <c r="ODJ27" s="57"/>
      <c r="ODK27" s="57"/>
      <c r="ODL27" s="57"/>
      <c r="ODM27" s="57"/>
      <c r="ODN27" s="57"/>
      <c r="ODO27" s="57"/>
      <c r="ODP27" s="57"/>
      <c r="ODQ27" s="57"/>
      <c r="ODR27" s="57"/>
      <c r="ODS27" s="57"/>
      <c r="ODT27" s="57"/>
      <c r="ODU27" s="57"/>
      <c r="ODV27" s="57"/>
      <c r="ODW27" s="57"/>
      <c r="ODX27" s="57"/>
      <c r="ODY27" s="57"/>
      <c r="ODZ27" s="57"/>
      <c r="OEA27" s="57"/>
      <c r="OEB27" s="57"/>
      <c r="OEC27" s="57"/>
      <c r="OED27" s="57"/>
      <c r="OEE27" s="57"/>
      <c r="OEF27" s="57"/>
      <c r="OEG27" s="57"/>
      <c r="OEH27" s="57"/>
      <c r="OEI27" s="57"/>
      <c r="OEJ27" s="57"/>
      <c r="OEK27" s="57"/>
      <c r="OEL27" s="57"/>
      <c r="OEM27" s="57"/>
      <c r="OEN27" s="57"/>
      <c r="OEO27" s="57"/>
      <c r="OEP27" s="57"/>
      <c r="OEQ27" s="57"/>
      <c r="OER27" s="57"/>
      <c r="OES27" s="57"/>
      <c r="OET27" s="57"/>
      <c r="OEU27" s="57"/>
      <c r="OEV27" s="57"/>
      <c r="OEW27" s="57"/>
      <c r="OEX27" s="57"/>
      <c r="OEY27" s="57"/>
      <c r="OEZ27" s="57"/>
      <c r="OFA27" s="57"/>
      <c r="OFB27" s="57"/>
      <c r="OFC27" s="57"/>
      <c r="OFD27" s="57"/>
      <c r="OFE27" s="57"/>
      <c r="OFF27" s="57"/>
      <c r="OFG27" s="57"/>
      <c r="OFH27" s="57"/>
      <c r="OFI27" s="57"/>
      <c r="OFJ27" s="57"/>
      <c r="OFK27" s="57"/>
      <c r="OFL27" s="57"/>
      <c r="OFM27" s="57"/>
      <c r="OFN27" s="57"/>
      <c r="OFO27" s="57"/>
      <c r="OFP27" s="57"/>
      <c r="OFQ27" s="57"/>
      <c r="OFR27" s="57"/>
      <c r="OFS27" s="57"/>
      <c r="OFT27" s="57"/>
      <c r="OFU27" s="57"/>
      <c r="OFV27" s="57"/>
      <c r="OFW27" s="57"/>
      <c r="OFX27" s="57"/>
      <c r="OFY27" s="57"/>
      <c r="OFZ27" s="57"/>
      <c r="OGA27" s="57"/>
      <c r="OGB27" s="57"/>
      <c r="OGC27" s="57"/>
      <c r="OGD27" s="57"/>
      <c r="OGE27" s="57"/>
      <c r="OGF27" s="57"/>
      <c r="OGG27" s="57"/>
      <c r="OGH27" s="57"/>
      <c r="OGI27" s="57"/>
      <c r="OGJ27" s="57"/>
      <c r="OGK27" s="57"/>
      <c r="OGL27" s="57"/>
      <c r="OGM27" s="57"/>
      <c r="OGN27" s="57"/>
      <c r="OGO27" s="57"/>
      <c r="OGP27" s="57"/>
      <c r="OGQ27" s="57"/>
      <c r="OGR27" s="57"/>
      <c r="OGS27" s="57"/>
      <c r="OGT27" s="57"/>
      <c r="OGU27" s="57"/>
      <c r="OGV27" s="57"/>
      <c r="OGW27" s="57"/>
      <c r="OGX27" s="57"/>
      <c r="OGY27" s="57"/>
      <c r="OGZ27" s="57"/>
      <c r="OHA27" s="57"/>
      <c r="OHB27" s="57"/>
      <c r="OHC27" s="57"/>
      <c r="OHD27" s="57"/>
      <c r="OHE27" s="57"/>
      <c r="OHF27" s="57"/>
      <c r="OHG27" s="57"/>
      <c r="OHH27" s="57"/>
      <c r="OHI27" s="57"/>
      <c r="OHJ27" s="57"/>
      <c r="OHK27" s="57"/>
      <c r="OHL27" s="57"/>
      <c r="OHM27" s="57"/>
      <c r="OHN27" s="57"/>
      <c r="OHO27" s="57"/>
      <c r="OHP27" s="57"/>
      <c r="OHQ27" s="57"/>
      <c r="OHR27" s="57"/>
      <c r="OHS27" s="57"/>
      <c r="OHT27" s="57"/>
      <c r="OHU27" s="57"/>
      <c r="OHV27" s="57"/>
      <c r="OHW27" s="57"/>
      <c r="OHX27" s="57"/>
      <c r="OHY27" s="57"/>
      <c r="OHZ27" s="57"/>
      <c r="OIA27" s="57"/>
      <c r="OIB27" s="57"/>
      <c r="OIC27" s="57"/>
      <c r="OID27" s="57"/>
      <c r="OIE27" s="57"/>
      <c r="OIF27" s="57"/>
      <c r="OIG27" s="57"/>
      <c r="OIH27" s="57"/>
      <c r="OII27" s="57"/>
      <c r="OIJ27" s="57"/>
      <c r="OIK27" s="57"/>
      <c r="OIL27" s="57"/>
      <c r="OIM27" s="57"/>
      <c r="OIN27" s="57"/>
      <c r="OIO27" s="57"/>
      <c r="OIP27" s="57"/>
      <c r="OIQ27" s="57"/>
      <c r="OIR27" s="57"/>
      <c r="OIS27" s="57"/>
      <c r="OIT27" s="57"/>
      <c r="OIU27" s="57"/>
      <c r="OIV27" s="57"/>
      <c r="OIW27" s="57"/>
      <c r="OIX27" s="57"/>
      <c r="OIY27" s="57"/>
      <c r="OIZ27" s="57"/>
      <c r="OJA27" s="57"/>
      <c r="OJB27" s="57"/>
      <c r="OJC27" s="57"/>
      <c r="OJD27" s="57"/>
      <c r="OJE27" s="57"/>
      <c r="OJF27" s="57"/>
      <c r="OJG27" s="57"/>
      <c r="OJH27" s="57"/>
      <c r="OJI27" s="57"/>
      <c r="OJJ27" s="57"/>
      <c r="OJK27" s="57"/>
      <c r="OJL27" s="57"/>
      <c r="OJM27" s="57"/>
      <c r="OJN27" s="57"/>
      <c r="OJO27" s="57"/>
      <c r="OJP27" s="57"/>
      <c r="OJQ27" s="57"/>
      <c r="OJR27" s="57"/>
      <c r="OJS27" s="57"/>
      <c r="OJT27" s="57"/>
      <c r="OJU27" s="57"/>
      <c r="OJV27" s="57"/>
      <c r="OJW27" s="57"/>
      <c r="OJX27" s="57"/>
      <c r="OJY27" s="57"/>
      <c r="OJZ27" s="57"/>
      <c r="OKA27" s="57"/>
      <c r="OKB27" s="57"/>
      <c r="OKC27" s="57"/>
      <c r="OKD27" s="57"/>
      <c r="OKE27" s="57"/>
      <c r="OKF27" s="57"/>
      <c r="OKG27" s="57"/>
      <c r="OKH27" s="57"/>
      <c r="OKI27" s="57"/>
      <c r="OKJ27" s="57"/>
      <c r="OKK27" s="57"/>
      <c r="OKL27" s="57"/>
      <c r="OKM27" s="57"/>
      <c r="OKN27" s="57"/>
      <c r="OKO27" s="57"/>
      <c r="OKP27" s="57"/>
      <c r="OKQ27" s="57"/>
      <c r="OKR27" s="57"/>
      <c r="OKS27" s="57"/>
      <c r="OKT27" s="57"/>
      <c r="OKU27" s="57"/>
      <c r="OKV27" s="57"/>
      <c r="OKW27" s="57"/>
      <c r="OKX27" s="57"/>
      <c r="OKY27" s="57"/>
      <c r="OKZ27" s="57"/>
      <c r="OLA27" s="57"/>
      <c r="OLB27" s="57"/>
      <c r="OLC27" s="57"/>
      <c r="OLD27" s="57"/>
      <c r="OLE27" s="57"/>
      <c r="OLF27" s="57"/>
      <c r="OLG27" s="57"/>
      <c r="OLH27" s="57"/>
      <c r="OLI27" s="57"/>
      <c r="OLJ27" s="57"/>
      <c r="OLK27" s="57"/>
      <c r="OLL27" s="57"/>
      <c r="OLM27" s="57"/>
      <c r="OLN27" s="57"/>
      <c r="OLO27" s="57"/>
      <c r="OLP27" s="57"/>
      <c r="OLQ27" s="57"/>
      <c r="OLR27" s="57"/>
      <c r="OLS27" s="57"/>
      <c r="OLT27" s="57"/>
      <c r="OLU27" s="57"/>
      <c r="OLV27" s="57"/>
      <c r="OLW27" s="57"/>
      <c r="OLX27" s="57"/>
      <c r="OLY27" s="57"/>
      <c r="OLZ27" s="57"/>
      <c r="OMA27" s="57"/>
      <c r="OMB27" s="57"/>
      <c r="OMC27" s="57"/>
      <c r="OMD27" s="57"/>
      <c r="OME27" s="57"/>
      <c r="OMF27" s="57"/>
      <c r="OMG27" s="57"/>
      <c r="OMH27" s="57"/>
      <c r="OMI27" s="57"/>
      <c r="OMJ27" s="57"/>
      <c r="OMK27" s="57"/>
      <c r="OML27" s="57"/>
      <c r="OMM27" s="57"/>
      <c r="OMN27" s="57"/>
      <c r="OMO27" s="57"/>
      <c r="OMP27" s="57"/>
      <c r="OMQ27" s="57"/>
      <c r="OMR27" s="57"/>
      <c r="OMS27" s="57"/>
      <c r="OMT27" s="57"/>
      <c r="OMU27" s="57"/>
      <c r="OMV27" s="57"/>
      <c r="OMW27" s="57"/>
      <c r="OMX27" s="57"/>
      <c r="OMY27" s="57"/>
      <c r="OMZ27" s="57"/>
      <c r="ONA27" s="57"/>
      <c r="ONB27" s="57"/>
      <c r="ONC27" s="57"/>
      <c r="OND27" s="57"/>
      <c r="ONE27" s="57"/>
      <c r="ONF27" s="57"/>
      <c r="ONG27" s="57"/>
      <c r="ONH27" s="57"/>
      <c r="ONI27" s="57"/>
      <c r="ONJ27" s="57"/>
      <c r="ONK27" s="57"/>
      <c r="ONL27" s="57"/>
      <c r="ONM27" s="57"/>
      <c r="ONN27" s="57"/>
      <c r="ONO27" s="57"/>
      <c r="ONP27" s="57"/>
      <c r="ONQ27" s="57"/>
      <c r="ONR27" s="57"/>
      <c r="ONS27" s="57"/>
      <c r="ONT27" s="57"/>
      <c r="ONU27" s="57"/>
      <c r="ONV27" s="57"/>
      <c r="ONW27" s="57"/>
      <c r="ONX27" s="57"/>
      <c r="ONY27" s="57"/>
      <c r="ONZ27" s="57"/>
      <c r="OOA27" s="57"/>
      <c r="OOB27" s="57"/>
      <c r="OOC27" s="57"/>
      <c r="OOD27" s="57"/>
      <c r="OOE27" s="57"/>
      <c r="OOF27" s="57"/>
      <c r="OOG27" s="57"/>
      <c r="OOH27" s="57"/>
      <c r="OOI27" s="57"/>
      <c r="OOJ27" s="57"/>
      <c r="OOK27" s="57"/>
      <c r="OOL27" s="57"/>
      <c r="OOM27" s="57"/>
      <c r="OON27" s="57"/>
      <c r="OOO27" s="57"/>
      <c r="OOP27" s="57"/>
      <c r="OOQ27" s="57"/>
      <c r="OOR27" s="57"/>
      <c r="OOS27" s="57"/>
      <c r="OOT27" s="57"/>
      <c r="OOU27" s="57"/>
      <c r="OOV27" s="57"/>
      <c r="OOW27" s="57"/>
      <c r="OOX27" s="57"/>
      <c r="OOY27" s="57"/>
      <c r="OOZ27" s="57"/>
      <c r="OPA27" s="57"/>
      <c r="OPB27" s="57"/>
      <c r="OPC27" s="57"/>
      <c r="OPD27" s="57"/>
      <c r="OPE27" s="57"/>
      <c r="OPF27" s="57"/>
      <c r="OPG27" s="57"/>
      <c r="OPH27" s="57"/>
      <c r="OPI27" s="57"/>
      <c r="OPJ27" s="57"/>
      <c r="OPK27" s="57"/>
      <c r="OPL27" s="57"/>
      <c r="OPM27" s="57"/>
      <c r="OPN27" s="57"/>
      <c r="OPO27" s="57"/>
      <c r="OPP27" s="57"/>
      <c r="OPQ27" s="57"/>
      <c r="OPR27" s="57"/>
      <c r="OPS27" s="57"/>
      <c r="OPT27" s="57"/>
      <c r="OPU27" s="57"/>
      <c r="OPV27" s="57"/>
      <c r="OPW27" s="57"/>
      <c r="OPX27" s="57"/>
      <c r="OPY27" s="57"/>
      <c r="OPZ27" s="57"/>
      <c r="OQA27" s="57"/>
      <c r="OQB27" s="57"/>
      <c r="OQC27" s="57"/>
      <c r="OQD27" s="57"/>
      <c r="OQE27" s="57"/>
      <c r="OQF27" s="57"/>
      <c r="OQG27" s="57"/>
      <c r="OQH27" s="57"/>
      <c r="OQI27" s="57"/>
      <c r="OQJ27" s="57"/>
      <c r="OQK27" s="57"/>
      <c r="OQL27" s="57"/>
      <c r="OQM27" s="57"/>
      <c r="OQN27" s="57"/>
      <c r="OQO27" s="57"/>
      <c r="OQP27" s="57"/>
      <c r="OQQ27" s="57"/>
      <c r="OQR27" s="57"/>
      <c r="OQS27" s="57"/>
      <c r="OQT27" s="57"/>
      <c r="OQU27" s="57"/>
      <c r="OQV27" s="57"/>
      <c r="OQW27" s="57"/>
      <c r="OQX27" s="57"/>
      <c r="OQY27" s="57"/>
      <c r="OQZ27" s="57"/>
      <c r="ORA27" s="57"/>
      <c r="ORB27" s="57"/>
      <c r="ORC27" s="57"/>
      <c r="ORD27" s="57"/>
      <c r="ORE27" s="57"/>
      <c r="ORF27" s="57"/>
      <c r="ORG27" s="57"/>
      <c r="ORH27" s="57"/>
      <c r="ORI27" s="57"/>
      <c r="ORJ27" s="57"/>
      <c r="ORK27" s="57"/>
      <c r="ORL27" s="57"/>
      <c r="ORM27" s="57"/>
      <c r="ORN27" s="57"/>
      <c r="ORO27" s="57"/>
      <c r="ORP27" s="57"/>
      <c r="ORQ27" s="57"/>
      <c r="ORR27" s="57"/>
      <c r="ORS27" s="57"/>
      <c r="ORT27" s="57"/>
      <c r="ORU27" s="57"/>
      <c r="ORV27" s="57"/>
      <c r="ORW27" s="57"/>
      <c r="ORX27" s="57"/>
      <c r="ORY27" s="57"/>
      <c r="ORZ27" s="57"/>
      <c r="OSA27" s="57"/>
      <c r="OSB27" s="57"/>
      <c r="OSC27" s="57"/>
      <c r="OSD27" s="57"/>
      <c r="OSE27" s="57"/>
      <c r="OSF27" s="57"/>
      <c r="OSG27" s="57"/>
      <c r="OSH27" s="57"/>
      <c r="OSI27" s="57"/>
      <c r="OSJ27" s="57"/>
      <c r="OSK27" s="57"/>
      <c r="OSL27" s="57"/>
      <c r="OSM27" s="57"/>
      <c r="OSN27" s="57"/>
      <c r="OSO27" s="57"/>
      <c r="OSP27" s="57"/>
      <c r="OSQ27" s="57"/>
      <c r="OSR27" s="57"/>
      <c r="OSS27" s="57"/>
      <c r="OST27" s="57"/>
      <c r="OSU27" s="57"/>
      <c r="OSV27" s="57"/>
      <c r="OSW27" s="57"/>
      <c r="OSX27" s="57"/>
      <c r="OSY27" s="57"/>
      <c r="OSZ27" s="57"/>
      <c r="OTA27" s="57"/>
      <c r="OTB27" s="57"/>
      <c r="OTC27" s="57"/>
      <c r="OTD27" s="57"/>
      <c r="OTE27" s="57"/>
      <c r="OTF27" s="57"/>
      <c r="OTG27" s="57"/>
      <c r="OTH27" s="57"/>
      <c r="OTI27" s="57"/>
      <c r="OTJ27" s="57"/>
      <c r="OTK27" s="57"/>
      <c r="OTL27" s="57"/>
      <c r="OTM27" s="57"/>
      <c r="OTN27" s="57"/>
      <c r="OTO27" s="57"/>
      <c r="OTP27" s="57"/>
      <c r="OTQ27" s="57"/>
      <c r="OTR27" s="57"/>
      <c r="OTS27" s="57"/>
      <c r="OTT27" s="57"/>
      <c r="OTU27" s="57"/>
      <c r="OTV27" s="57"/>
      <c r="OTW27" s="57"/>
      <c r="OTX27" s="57"/>
      <c r="OTY27" s="57"/>
      <c r="OTZ27" s="57"/>
      <c r="OUA27" s="57"/>
      <c r="OUB27" s="57"/>
      <c r="OUC27" s="57"/>
      <c r="OUD27" s="57"/>
      <c r="OUE27" s="57"/>
      <c r="OUF27" s="57"/>
      <c r="OUG27" s="57"/>
      <c r="OUH27" s="57"/>
      <c r="OUI27" s="57"/>
      <c r="OUJ27" s="57"/>
      <c r="OUK27" s="57"/>
      <c r="OUL27" s="57"/>
      <c r="OUM27" s="57"/>
      <c r="OUN27" s="57"/>
      <c r="OUO27" s="57"/>
      <c r="OUP27" s="57"/>
      <c r="OUQ27" s="57"/>
      <c r="OUR27" s="57"/>
      <c r="OUS27" s="57"/>
      <c r="OUT27" s="57"/>
      <c r="OUU27" s="57"/>
      <c r="OUV27" s="57"/>
      <c r="OUW27" s="57"/>
      <c r="OUX27" s="57"/>
      <c r="OUY27" s="57"/>
      <c r="OUZ27" s="57"/>
      <c r="OVA27" s="57"/>
      <c r="OVB27" s="57"/>
      <c r="OVC27" s="57"/>
      <c r="OVD27" s="57"/>
      <c r="OVE27" s="57"/>
      <c r="OVF27" s="57"/>
      <c r="OVG27" s="57"/>
      <c r="OVH27" s="57"/>
      <c r="OVI27" s="57"/>
      <c r="OVJ27" s="57"/>
      <c r="OVK27" s="57"/>
      <c r="OVL27" s="57"/>
      <c r="OVM27" s="57"/>
      <c r="OVN27" s="57"/>
      <c r="OVO27" s="57"/>
      <c r="OVP27" s="57"/>
      <c r="OVQ27" s="57"/>
      <c r="OVR27" s="57"/>
      <c r="OVS27" s="57"/>
      <c r="OVT27" s="57"/>
      <c r="OVU27" s="57"/>
      <c r="OVV27" s="57"/>
      <c r="OVW27" s="57"/>
      <c r="OVX27" s="57"/>
      <c r="OVY27" s="57"/>
      <c r="OVZ27" s="57"/>
      <c r="OWA27" s="57"/>
      <c r="OWB27" s="57"/>
      <c r="OWC27" s="57"/>
      <c r="OWD27" s="57"/>
      <c r="OWE27" s="57"/>
      <c r="OWF27" s="57"/>
      <c r="OWG27" s="57"/>
      <c r="OWH27" s="57"/>
      <c r="OWI27" s="57"/>
      <c r="OWJ27" s="57"/>
      <c r="OWK27" s="57"/>
      <c r="OWL27" s="57"/>
      <c r="OWM27" s="57"/>
      <c r="OWN27" s="57"/>
      <c r="OWO27" s="57"/>
      <c r="OWP27" s="57"/>
      <c r="OWQ27" s="57"/>
      <c r="OWR27" s="57"/>
      <c r="OWS27" s="57"/>
      <c r="OWT27" s="57"/>
      <c r="OWU27" s="57"/>
      <c r="OWV27" s="57"/>
      <c r="OWW27" s="57"/>
      <c r="OWX27" s="57"/>
      <c r="OWY27" s="57"/>
      <c r="OWZ27" s="57"/>
      <c r="OXA27" s="57"/>
      <c r="OXB27" s="57"/>
      <c r="OXC27" s="57"/>
      <c r="OXD27" s="57"/>
      <c r="OXE27" s="57"/>
      <c r="OXF27" s="57"/>
      <c r="OXG27" s="57"/>
      <c r="OXH27" s="57"/>
      <c r="OXI27" s="57"/>
      <c r="OXJ27" s="57"/>
      <c r="OXK27" s="57"/>
      <c r="OXL27" s="57"/>
      <c r="OXM27" s="57"/>
      <c r="OXN27" s="57"/>
      <c r="OXO27" s="57"/>
      <c r="OXP27" s="57"/>
      <c r="OXQ27" s="57"/>
      <c r="OXR27" s="57"/>
      <c r="OXS27" s="57"/>
      <c r="OXT27" s="57"/>
      <c r="OXU27" s="57"/>
      <c r="OXV27" s="57"/>
      <c r="OXW27" s="57"/>
      <c r="OXX27" s="57"/>
      <c r="OXY27" s="57"/>
      <c r="OXZ27" s="57"/>
      <c r="OYA27" s="57"/>
      <c r="OYB27" s="57"/>
      <c r="OYC27" s="57"/>
      <c r="OYD27" s="57"/>
      <c r="OYE27" s="57"/>
      <c r="OYF27" s="57"/>
      <c r="OYG27" s="57"/>
      <c r="OYH27" s="57"/>
      <c r="OYI27" s="57"/>
      <c r="OYJ27" s="57"/>
      <c r="OYK27" s="57"/>
      <c r="OYL27" s="57"/>
      <c r="OYM27" s="57"/>
      <c r="OYN27" s="57"/>
      <c r="OYO27" s="57"/>
      <c r="OYP27" s="57"/>
      <c r="OYQ27" s="57"/>
      <c r="OYR27" s="57"/>
      <c r="OYS27" s="57"/>
      <c r="OYT27" s="57"/>
      <c r="OYU27" s="57"/>
      <c r="OYV27" s="57"/>
      <c r="OYW27" s="57"/>
      <c r="OYX27" s="57"/>
      <c r="OYY27" s="57"/>
      <c r="OYZ27" s="57"/>
      <c r="OZA27" s="57"/>
      <c r="OZB27" s="57"/>
      <c r="OZC27" s="57"/>
      <c r="OZD27" s="57"/>
      <c r="OZE27" s="57"/>
      <c r="OZF27" s="57"/>
      <c r="OZG27" s="57"/>
      <c r="OZH27" s="57"/>
      <c r="OZI27" s="57"/>
      <c r="OZJ27" s="57"/>
      <c r="OZK27" s="57"/>
      <c r="OZL27" s="57"/>
      <c r="OZM27" s="57"/>
      <c r="OZN27" s="57"/>
      <c r="OZO27" s="57"/>
      <c r="OZP27" s="57"/>
      <c r="OZQ27" s="57"/>
      <c r="OZR27" s="57"/>
      <c r="OZS27" s="57"/>
      <c r="OZT27" s="57"/>
      <c r="OZU27" s="57"/>
      <c r="OZV27" s="57"/>
      <c r="OZW27" s="57"/>
      <c r="OZX27" s="57"/>
      <c r="OZY27" s="57"/>
      <c r="OZZ27" s="57"/>
      <c r="PAA27" s="57"/>
      <c r="PAB27" s="57"/>
      <c r="PAC27" s="57"/>
      <c r="PAD27" s="57"/>
      <c r="PAE27" s="57"/>
      <c r="PAF27" s="57"/>
      <c r="PAG27" s="57"/>
      <c r="PAH27" s="57"/>
      <c r="PAI27" s="57"/>
      <c r="PAJ27" s="57"/>
      <c r="PAK27" s="57"/>
      <c r="PAL27" s="57"/>
      <c r="PAM27" s="57"/>
      <c r="PAN27" s="57"/>
      <c r="PAO27" s="57"/>
      <c r="PAP27" s="57"/>
      <c r="PAQ27" s="57"/>
      <c r="PAR27" s="57"/>
      <c r="PAS27" s="57"/>
      <c r="PAT27" s="57"/>
      <c r="PAU27" s="57"/>
      <c r="PAV27" s="57"/>
      <c r="PAW27" s="57"/>
      <c r="PAX27" s="57"/>
      <c r="PAY27" s="57"/>
      <c r="PAZ27" s="57"/>
      <c r="PBA27" s="57"/>
      <c r="PBB27" s="57"/>
      <c r="PBC27" s="57"/>
      <c r="PBD27" s="57"/>
      <c r="PBE27" s="57"/>
      <c r="PBF27" s="57"/>
      <c r="PBG27" s="57"/>
      <c r="PBH27" s="57"/>
      <c r="PBI27" s="57"/>
      <c r="PBJ27" s="57"/>
      <c r="PBK27" s="57"/>
      <c r="PBL27" s="57"/>
      <c r="PBM27" s="57"/>
      <c r="PBN27" s="57"/>
      <c r="PBO27" s="57"/>
      <c r="PBP27" s="57"/>
      <c r="PBQ27" s="57"/>
      <c r="PBR27" s="57"/>
      <c r="PBS27" s="57"/>
      <c r="PBT27" s="57"/>
      <c r="PBU27" s="57"/>
      <c r="PBV27" s="57"/>
      <c r="PBW27" s="57"/>
      <c r="PBX27" s="57"/>
      <c r="PBY27" s="57"/>
      <c r="PBZ27" s="57"/>
      <c r="PCA27" s="57"/>
      <c r="PCB27" s="57"/>
      <c r="PCC27" s="57"/>
      <c r="PCD27" s="57"/>
      <c r="PCE27" s="57"/>
      <c r="PCF27" s="57"/>
      <c r="PCG27" s="57"/>
      <c r="PCH27" s="57"/>
      <c r="PCI27" s="57"/>
      <c r="PCJ27" s="57"/>
      <c r="PCK27" s="57"/>
      <c r="PCL27" s="57"/>
      <c r="PCM27" s="57"/>
      <c r="PCN27" s="57"/>
      <c r="PCO27" s="57"/>
      <c r="PCP27" s="57"/>
      <c r="PCQ27" s="57"/>
      <c r="PCR27" s="57"/>
      <c r="PCS27" s="57"/>
      <c r="PCT27" s="57"/>
      <c r="PCU27" s="57"/>
      <c r="PCV27" s="57"/>
      <c r="PCW27" s="57"/>
      <c r="PCX27" s="57"/>
      <c r="PCY27" s="57"/>
      <c r="PCZ27" s="57"/>
      <c r="PDA27" s="57"/>
      <c r="PDB27" s="57"/>
      <c r="PDC27" s="57"/>
      <c r="PDD27" s="57"/>
      <c r="PDE27" s="57"/>
      <c r="PDF27" s="57"/>
      <c r="PDG27" s="57"/>
      <c r="PDH27" s="57"/>
      <c r="PDI27" s="57"/>
      <c r="PDJ27" s="57"/>
      <c r="PDK27" s="57"/>
      <c r="PDL27" s="57"/>
      <c r="PDM27" s="57"/>
      <c r="PDN27" s="57"/>
      <c r="PDO27" s="57"/>
      <c r="PDP27" s="57"/>
      <c r="PDQ27" s="57"/>
      <c r="PDR27" s="57"/>
      <c r="PDS27" s="57"/>
      <c r="PDT27" s="57"/>
      <c r="PDU27" s="57"/>
      <c r="PDV27" s="57"/>
      <c r="PDW27" s="57"/>
      <c r="PDX27" s="57"/>
      <c r="PDY27" s="57"/>
      <c r="PDZ27" s="57"/>
      <c r="PEA27" s="57"/>
      <c r="PEB27" s="57"/>
      <c r="PEC27" s="57"/>
      <c r="PED27" s="57"/>
      <c r="PEE27" s="57"/>
      <c r="PEF27" s="57"/>
      <c r="PEG27" s="57"/>
      <c r="PEH27" s="57"/>
      <c r="PEI27" s="57"/>
      <c r="PEJ27" s="57"/>
      <c r="PEK27" s="57"/>
      <c r="PEL27" s="57"/>
      <c r="PEM27" s="57"/>
      <c r="PEN27" s="57"/>
      <c r="PEO27" s="57"/>
      <c r="PEP27" s="57"/>
      <c r="PEQ27" s="57"/>
      <c r="PER27" s="57"/>
      <c r="PES27" s="57"/>
      <c r="PET27" s="57"/>
      <c r="PEU27" s="57"/>
      <c r="PEV27" s="57"/>
      <c r="PEW27" s="57"/>
      <c r="PEX27" s="57"/>
      <c r="PEY27" s="57"/>
      <c r="PEZ27" s="57"/>
      <c r="PFA27" s="57"/>
      <c r="PFB27" s="57"/>
      <c r="PFC27" s="57"/>
      <c r="PFD27" s="57"/>
      <c r="PFE27" s="57"/>
      <c r="PFF27" s="57"/>
      <c r="PFG27" s="57"/>
      <c r="PFH27" s="57"/>
      <c r="PFI27" s="57"/>
      <c r="PFJ27" s="57"/>
      <c r="PFK27" s="57"/>
      <c r="PFL27" s="57"/>
      <c r="PFM27" s="57"/>
      <c r="PFN27" s="57"/>
      <c r="PFO27" s="57"/>
      <c r="PFP27" s="57"/>
      <c r="PFQ27" s="57"/>
      <c r="PFR27" s="57"/>
      <c r="PFS27" s="57"/>
      <c r="PFT27" s="57"/>
      <c r="PFU27" s="57"/>
      <c r="PFV27" s="57"/>
      <c r="PFW27" s="57"/>
      <c r="PFX27" s="57"/>
      <c r="PFY27" s="57"/>
      <c r="PFZ27" s="57"/>
      <c r="PGA27" s="57"/>
      <c r="PGB27" s="57"/>
      <c r="PGC27" s="57"/>
      <c r="PGD27" s="57"/>
      <c r="PGE27" s="57"/>
      <c r="PGF27" s="57"/>
      <c r="PGG27" s="57"/>
      <c r="PGH27" s="57"/>
      <c r="PGI27" s="57"/>
      <c r="PGJ27" s="57"/>
      <c r="PGK27" s="57"/>
      <c r="PGL27" s="57"/>
      <c r="PGM27" s="57"/>
      <c r="PGN27" s="57"/>
      <c r="PGO27" s="57"/>
      <c r="PGP27" s="57"/>
      <c r="PGQ27" s="57"/>
      <c r="PGR27" s="57"/>
      <c r="PGS27" s="57"/>
      <c r="PGT27" s="57"/>
      <c r="PGU27" s="57"/>
      <c r="PGV27" s="57"/>
      <c r="PGW27" s="57"/>
      <c r="PGX27" s="57"/>
      <c r="PGY27" s="57"/>
      <c r="PGZ27" s="57"/>
      <c r="PHA27" s="57"/>
      <c r="PHB27" s="57"/>
      <c r="PHC27" s="57"/>
      <c r="PHD27" s="57"/>
      <c r="PHE27" s="57"/>
      <c r="PHF27" s="57"/>
      <c r="PHG27" s="57"/>
      <c r="PHH27" s="57"/>
      <c r="PHI27" s="57"/>
      <c r="PHJ27" s="57"/>
      <c r="PHK27" s="57"/>
      <c r="PHL27" s="57"/>
      <c r="PHM27" s="57"/>
      <c r="PHN27" s="57"/>
      <c r="PHO27" s="57"/>
      <c r="PHP27" s="57"/>
      <c r="PHQ27" s="57"/>
      <c r="PHR27" s="57"/>
      <c r="PHS27" s="57"/>
      <c r="PHT27" s="57"/>
      <c r="PHU27" s="57"/>
      <c r="PHV27" s="57"/>
      <c r="PHW27" s="57"/>
      <c r="PHX27" s="57"/>
      <c r="PHY27" s="57"/>
      <c r="PHZ27" s="57"/>
      <c r="PIA27" s="57"/>
      <c r="PIB27" s="57"/>
      <c r="PIC27" s="57"/>
      <c r="PID27" s="57"/>
      <c r="PIE27" s="57"/>
      <c r="PIF27" s="57"/>
      <c r="PIG27" s="57"/>
      <c r="PIH27" s="57"/>
      <c r="PII27" s="57"/>
      <c r="PIJ27" s="57"/>
      <c r="PIK27" s="57"/>
      <c r="PIL27" s="57"/>
      <c r="PIM27" s="57"/>
      <c r="PIN27" s="57"/>
      <c r="PIO27" s="57"/>
      <c r="PIP27" s="57"/>
      <c r="PIQ27" s="57"/>
      <c r="PIR27" s="57"/>
      <c r="PIS27" s="57"/>
      <c r="PIT27" s="57"/>
      <c r="PIU27" s="57"/>
      <c r="PIV27" s="57"/>
      <c r="PIW27" s="57"/>
      <c r="PIX27" s="57"/>
      <c r="PIY27" s="57"/>
      <c r="PIZ27" s="57"/>
      <c r="PJA27" s="57"/>
      <c r="PJB27" s="57"/>
      <c r="PJC27" s="57"/>
      <c r="PJD27" s="57"/>
      <c r="PJE27" s="57"/>
      <c r="PJF27" s="57"/>
      <c r="PJG27" s="57"/>
      <c r="PJH27" s="57"/>
      <c r="PJI27" s="57"/>
      <c r="PJJ27" s="57"/>
      <c r="PJK27" s="57"/>
      <c r="PJL27" s="57"/>
      <c r="PJM27" s="57"/>
      <c r="PJN27" s="57"/>
      <c r="PJO27" s="57"/>
      <c r="PJP27" s="57"/>
      <c r="PJQ27" s="57"/>
      <c r="PJR27" s="57"/>
      <c r="PJS27" s="57"/>
      <c r="PJT27" s="57"/>
      <c r="PJU27" s="57"/>
      <c r="PJV27" s="57"/>
      <c r="PJW27" s="57"/>
      <c r="PJX27" s="57"/>
      <c r="PJY27" s="57"/>
      <c r="PJZ27" s="57"/>
      <c r="PKA27" s="57"/>
      <c r="PKB27" s="57"/>
      <c r="PKC27" s="57"/>
      <c r="PKD27" s="57"/>
      <c r="PKE27" s="57"/>
      <c r="PKF27" s="57"/>
      <c r="PKG27" s="57"/>
      <c r="PKH27" s="57"/>
      <c r="PKI27" s="57"/>
      <c r="PKJ27" s="57"/>
      <c r="PKK27" s="57"/>
      <c r="PKL27" s="57"/>
      <c r="PKM27" s="57"/>
      <c r="PKN27" s="57"/>
      <c r="PKO27" s="57"/>
      <c r="PKP27" s="57"/>
      <c r="PKQ27" s="57"/>
      <c r="PKR27" s="57"/>
      <c r="PKS27" s="57"/>
      <c r="PKT27" s="57"/>
      <c r="PKU27" s="57"/>
      <c r="PKV27" s="57"/>
      <c r="PKW27" s="57"/>
      <c r="PKX27" s="57"/>
      <c r="PKY27" s="57"/>
      <c r="PKZ27" s="57"/>
      <c r="PLA27" s="57"/>
      <c r="PLB27" s="57"/>
      <c r="PLC27" s="57"/>
      <c r="PLD27" s="57"/>
      <c r="PLE27" s="57"/>
      <c r="PLF27" s="57"/>
      <c r="PLG27" s="57"/>
      <c r="PLH27" s="57"/>
      <c r="PLI27" s="57"/>
      <c r="PLJ27" s="57"/>
      <c r="PLK27" s="57"/>
      <c r="PLL27" s="57"/>
      <c r="PLM27" s="57"/>
      <c r="PLN27" s="57"/>
      <c r="PLO27" s="57"/>
      <c r="PLP27" s="57"/>
      <c r="PLQ27" s="57"/>
      <c r="PLR27" s="57"/>
      <c r="PLS27" s="57"/>
      <c r="PLT27" s="57"/>
      <c r="PLU27" s="57"/>
      <c r="PLV27" s="57"/>
      <c r="PLW27" s="57"/>
      <c r="PLX27" s="57"/>
      <c r="PLY27" s="57"/>
      <c r="PLZ27" s="57"/>
      <c r="PMA27" s="57"/>
      <c r="PMB27" s="57"/>
      <c r="PMC27" s="57"/>
      <c r="PMD27" s="57"/>
      <c r="PME27" s="57"/>
      <c r="PMF27" s="57"/>
      <c r="PMG27" s="57"/>
      <c r="PMH27" s="57"/>
      <c r="PMI27" s="57"/>
      <c r="PMJ27" s="57"/>
      <c r="PMK27" s="57"/>
      <c r="PML27" s="57"/>
      <c r="PMM27" s="57"/>
      <c r="PMN27" s="57"/>
      <c r="PMO27" s="57"/>
      <c r="PMP27" s="57"/>
      <c r="PMQ27" s="57"/>
      <c r="PMR27" s="57"/>
      <c r="PMS27" s="57"/>
      <c r="PMT27" s="57"/>
      <c r="PMU27" s="57"/>
      <c r="PMV27" s="57"/>
      <c r="PMW27" s="57"/>
      <c r="PMX27" s="57"/>
      <c r="PMY27" s="57"/>
      <c r="PMZ27" s="57"/>
      <c r="PNA27" s="57"/>
      <c r="PNB27" s="57"/>
      <c r="PNC27" s="57"/>
      <c r="PND27" s="57"/>
      <c r="PNE27" s="57"/>
      <c r="PNF27" s="57"/>
      <c r="PNG27" s="57"/>
      <c r="PNH27" s="57"/>
      <c r="PNI27" s="57"/>
      <c r="PNJ27" s="57"/>
      <c r="PNK27" s="57"/>
      <c r="PNL27" s="57"/>
      <c r="PNM27" s="57"/>
      <c r="PNN27" s="57"/>
      <c r="PNO27" s="57"/>
      <c r="PNP27" s="57"/>
      <c r="PNQ27" s="57"/>
      <c r="PNR27" s="57"/>
      <c r="PNS27" s="57"/>
      <c r="PNT27" s="57"/>
      <c r="PNU27" s="57"/>
      <c r="PNV27" s="57"/>
      <c r="PNW27" s="57"/>
      <c r="PNX27" s="57"/>
      <c r="PNY27" s="57"/>
      <c r="PNZ27" s="57"/>
      <c r="POA27" s="57"/>
      <c r="POB27" s="57"/>
      <c r="POC27" s="57"/>
      <c r="POD27" s="57"/>
      <c r="POE27" s="57"/>
      <c r="POF27" s="57"/>
      <c r="POG27" s="57"/>
      <c r="POH27" s="57"/>
      <c r="POI27" s="57"/>
      <c r="POJ27" s="57"/>
      <c r="POK27" s="57"/>
      <c r="POL27" s="57"/>
      <c r="POM27" s="57"/>
      <c r="PON27" s="57"/>
      <c r="POO27" s="57"/>
      <c r="POP27" s="57"/>
      <c r="POQ27" s="57"/>
      <c r="POR27" s="57"/>
      <c r="POS27" s="57"/>
      <c r="POT27" s="57"/>
      <c r="POU27" s="57"/>
      <c r="POV27" s="57"/>
      <c r="POW27" s="57"/>
      <c r="POX27" s="57"/>
      <c r="POY27" s="57"/>
      <c r="POZ27" s="57"/>
      <c r="PPA27" s="57"/>
      <c r="PPB27" s="57"/>
      <c r="PPC27" s="57"/>
      <c r="PPD27" s="57"/>
      <c r="PPE27" s="57"/>
      <c r="PPF27" s="57"/>
      <c r="PPG27" s="57"/>
      <c r="PPH27" s="57"/>
      <c r="PPI27" s="57"/>
      <c r="PPJ27" s="57"/>
      <c r="PPK27" s="57"/>
      <c r="PPL27" s="57"/>
      <c r="PPM27" s="57"/>
      <c r="PPN27" s="57"/>
      <c r="PPO27" s="57"/>
      <c r="PPP27" s="57"/>
      <c r="PPQ27" s="57"/>
      <c r="PPR27" s="57"/>
      <c r="PPS27" s="57"/>
      <c r="PPT27" s="57"/>
      <c r="PPU27" s="57"/>
      <c r="PPV27" s="57"/>
      <c r="PPW27" s="57"/>
      <c r="PPX27" s="57"/>
      <c r="PPY27" s="57"/>
      <c r="PPZ27" s="57"/>
      <c r="PQA27" s="57"/>
      <c r="PQB27" s="57"/>
      <c r="PQC27" s="57"/>
      <c r="PQD27" s="57"/>
      <c r="PQE27" s="57"/>
      <c r="PQF27" s="57"/>
      <c r="PQG27" s="57"/>
      <c r="PQH27" s="57"/>
      <c r="PQI27" s="57"/>
      <c r="PQJ27" s="57"/>
      <c r="PQK27" s="57"/>
      <c r="PQL27" s="57"/>
      <c r="PQM27" s="57"/>
      <c r="PQN27" s="57"/>
      <c r="PQO27" s="57"/>
      <c r="PQP27" s="57"/>
      <c r="PQQ27" s="57"/>
      <c r="PQR27" s="57"/>
      <c r="PQS27" s="57"/>
      <c r="PQT27" s="57"/>
      <c r="PQU27" s="57"/>
      <c r="PQV27" s="57"/>
      <c r="PQW27" s="57"/>
      <c r="PQX27" s="57"/>
      <c r="PQY27" s="57"/>
      <c r="PQZ27" s="57"/>
      <c r="PRA27" s="57"/>
      <c r="PRB27" s="57"/>
      <c r="PRC27" s="57"/>
      <c r="PRD27" s="57"/>
      <c r="PRE27" s="57"/>
      <c r="PRF27" s="57"/>
      <c r="PRG27" s="57"/>
      <c r="PRH27" s="57"/>
      <c r="PRI27" s="57"/>
      <c r="PRJ27" s="57"/>
      <c r="PRK27" s="57"/>
      <c r="PRL27" s="57"/>
      <c r="PRM27" s="57"/>
      <c r="PRN27" s="57"/>
      <c r="PRO27" s="57"/>
      <c r="PRP27" s="57"/>
      <c r="PRQ27" s="57"/>
      <c r="PRR27" s="57"/>
      <c r="PRS27" s="57"/>
      <c r="PRT27" s="57"/>
      <c r="PRU27" s="57"/>
      <c r="PRV27" s="57"/>
      <c r="PRW27" s="57"/>
      <c r="PRX27" s="57"/>
      <c r="PRY27" s="57"/>
      <c r="PRZ27" s="57"/>
      <c r="PSA27" s="57"/>
      <c r="PSB27" s="57"/>
      <c r="PSC27" s="57"/>
      <c r="PSD27" s="57"/>
      <c r="PSE27" s="57"/>
      <c r="PSF27" s="57"/>
      <c r="PSG27" s="57"/>
      <c r="PSH27" s="57"/>
      <c r="PSI27" s="57"/>
      <c r="PSJ27" s="57"/>
      <c r="PSK27" s="57"/>
      <c r="PSL27" s="57"/>
      <c r="PSM27" s="57"/>
      <c r="PSN27" s="57"/>
      <c r="PSO27" s="57"/>
      <c r="PSP27" s="57"/>
      <c r="PSQ27" s="57"/>
      <c r="PSR27" s="57"/>
      <c r="PSS27" s="57"/>
      <c r="PST27" s="57"/>
      <c r="PSU27" s="57"/>
      <c r="PSV27" s="57"/>
      <c r="PSW27" s="57"/>
      <c r="PSX27" s="57"/>
      <c r="PSY27" s="57"/>
      <c r="PSZ27" s="57"/>
      <c r="PTA27" s="57"/>
      <c r="PTB27" s="57"/>
      <c r="PTC27" s="57"/>
      <c r="PTD27" s="57"/>
      <c r="PTE27" s="57"/>
      <c r="PTF27" s="57"/>
      <c r="PTG27" s="57"/>
      <c r="PTH27" s="57"/>
      <c r="PTI27" s="57"/>
      <c r="PTJ27" s="57"/>
      <c r="PTK27" s="57"/>
      <c r="PTL27" s="57"/>
      <c r="PTM27" s="57"/>
      <c r="PTN27" s="57"/>
      <c r="PTO27" s="57"/>
      <c r="PTP27" s="57"/>
      <c r="PTQ27" s="57"/>
      <c r="PTR27" s="57"/>
      <c r="PTS27" s="57"/>
      <c r="PTT27" s="57"/>
      <c r="PTU27" s="57"/>
      <c r="PTV27" s="57"/>
      <c r="PTW27" s="57"/>
      <c r="PTX27" s="57"/>
      <c r="PTY27" s="57"/>
      <c r="PTZ27" s="57"/>
      <c r="PUA27" s="57"/>
      <c r="PUB27" s="57"/>
      <c r="PUC27" s="57"/>
      <c r="PUD27" s="57"/>
      <c r="PUE27" s="57"/>
      <c r="PUF27" s="57"/>
      <c r="PUG27" s="57"/>
      <c r="PUH27" s="57"/>
      <c r="PUI27" s="57"/>
      <c r="PUJ27" s="57"/>
      <c r="PUK27" s="57"/>
      <c r="PUL27" s="57"/>
      <c r="PUM27" s="57"/>
      <c r="PUN27" s="57"/>
      <c r="PUO27" s="57"/>
      <c r="PUP27" s="57"/>
      <c r="PUQ27" s="57"/>
      <c r="PUR27" s="57"/>
      <c r="PUS27" s="57"/>
      <c r="PUT27" s="57"/>
      <c r="PUU27" s="57"/>
      <c r="PUV27" s="57"/>
      <c r="PUW27" s="57"/>
      <c r="PUX27" s="57"/>
      <c r="PUY27" s="57"/>
      <c r="PUZ27" s="57"/>
      <c r="PVA27" s="57"/>
      <c r="PVB27" s="57"/>
      <c r="PVC27" s="57"/>
      <c r="PVD27" s="57"/>
      <c r="PVE27" s="57"/>
      <c r="PVF27" s="57"/>
      <c r="PVG27" s="57"/>
      <c r="PVH27" s="57"/>
      <c r="PVI27" s="57"/>
      <c r="PVJ27" s="57"/>
      <c r="PVK27" s="57"/>
      <c r="PVL27" s="57"/>
      <c r="PVM27" s="57"/>
      <c r="PVN27" s="57"/>
      <c r="PVO27" s="57"/>
      <c r="PVP27" s="57"/>
      <c r="PVQ27" s="57"/>
      <c r="PVR27" s="57"/>
      <c r="PVS27" s="57"/>
      <c r="PVT27" s="57"/>
      <c r="PVU27" s="57"/>
      <c r="PVV27" s="57"/>
      <c r="PVW27" s="57"/>
      <c r="PVX27" s="57"/>
      <c r="PVY27" s="57"/>
      <c r="PVZ27" s="57"/>
      <c r="PWA27" s="57"/>
      <c r="PWB27" s="57"/>
      <c r="PWC27" s="57"/>
      <c r="PWD27" s="57"/>
      <c r="PWE27" s="57"/>
      <c r="PWF27" s="57"/>
      <c r="PWG27" s="57"/>
      <c r="PWH27" s="57"/>
      <c r="PWI27" s="57"/>
      <c r="PWJ27" s="57"/>
      <c r="PWK27" s="57"/>
      <c r="PWL27" s="57"/>
      <c r="PWM27" s="57"/>
      <c r="PWN27" s="57"/>
      <c r="PWO27" s="57"/>
      <c r="PWP27" s="57"/>
      <c r="PWQ27" s="57"/>
      <c r="PWR27" s="57"/>
      <c r="PWS27" s="57"/>
      <c r="PWT27" s="57"/>
      <c r="PWU27" s="57"/>
      <c r="PWV27" s="57"/>
      <c r="PWW27" s="57"/>
      <c r="PWX27" s="57"/>
      <c r="PWY27" s="57"/>
      <c r="PWZ27" s="57"/>
      <c r="PXA27" s="57"/>
      <c r="PXB27" s="57"/>
      <c r="PXC27" s="57"/>
      <c r="PXD27" s="57"/>
      <c r="PXE27" s="57"/>
      <c r="PXF27" s="57"/>
      <c r="PXG27" s="57"/>
      <c r="PXH27" s="57"/>
      <c r="PXI27" s="57"/>
      <c r="PXJ27" s="57"/>
      <c r="PXK27" s="57"/>
      <c r="PXL27" s="57"/>
      <c r="PXM27" s="57"/>
      <c r="PXN27" s="57"/>
      <c r="PXO27" s="57"/>
      <c r="PXP27" s="57"/>
      <c r="PXQ27" s="57"/>
      <c r="PXR27" s="57"/>
      <c r="PXS27" s="57"/>
      <c r="PXT27" s="57"/>
      <c r="PXU27" s="57"/>
      <c r="PXV27" s="57"/>
      <c r="PXW27" s="57"/>
      <c r="PXX27" s="57"/>
      <c r="PXY27" s="57"/>
      <c r="PXZ27" s="57"/>
      <c r="PYA27" s="57"/>
      <c r="PYB27" s="57"/>
      <c r="PYC27" s="57"/>
      <c r="PYD27" s="57"/>
      <c r="PYE27" s="57"/>
      <c r="PYF27" s="57"/>
      <c r="PYG27" s="57"/>
      <c r="PYH27" s="57"/>
      <c r="PYI27" s="57"/>
      <c r="PYJ27" s="57"/>
      <c r="PYK27" s="57"/>
      <c r="PYL27" s="57"/>
      <c r="PYM27" s="57"/>
      <c r="PYN27" s="57"/>
      <c r="PYO27" s="57"/>
      <c r="PYP27" s="57"/>
      <c r="PYQ27" s="57"/>
      <c r="PYR27" s="57"/>
      <c r="PYS27" s="57"/>
      <c r="PYT27" s="57"/>
      <c r="PYU27" s="57"/>
      <c r="PYV27" s="57"/>
      <c r="PYW27" s="57"/>
      <c r="PYX27" s="57"/>
      <c r="PYY27" s="57"/>
      <c r="PYZ27" s="57"/>
      <c r="PZA27" s="57"/>
      <c r="PZB27" s="57"/>
      <c r="PZC27" s="57"/>
      <c r="PZD27" s="57"/>
      <c r="PZE27" s="57"/>
      <c r="PZF27" s="57"/>
      <c r="PZG27" s="57"/>
      <c r="PZH27" s="57"/>
      <c r="PZI27" s="57"/>
      <c r="PZJ27" s="57"/>
      <c r="PZK27" s="57"/>
      <c r="PZL27" s="57"/>
      <c r="PZM27" s="57"/>
      <c r="PZN27" s="57"/>
      <c r="PZO27" s="57"/>
      <c r="PZP27" s="57"/>
      <c r="PZQ27" s="57"/>
      <c r="PZR27" s="57"/>
      <c r="PZS27" s="57"/>
      <c r="PZT27" s="57"/>
      <c r="PZU27" s="57"/>
      <c r="PZV27" s="57"/>
      <c r="PZW27" s="57"/>
      <c r="PZX27" s="57"/>
      <c r="PZY27" s="57"/>
      <c r="PZZ27" s="57"/>
      <c r="QAA27" s="57"/>
      <c r="QAB27" s="57"/>
      <c r="QAC27" s="57"/>
      <c r="QAD27" s="57"/>
      <c r="QAE27" s="57"/>
      <c r="QAF27" s="57"/>
      <c r="QAG27" s="57"/>
      <c r="QAH27" s="57"/>
      <c r="QAI27" s="57"/>
      <c r="QAJ27" s="57"/>
      <c r="QAK27" s="57"/>
      <c r="QAL27" s="57"/>
      <c r="QAM27" s="57"/>
      <c r="QAN27" s="57"/>
      <c r="QAO27" s="57"/>
      <c r="QAP27" s="57"/>
      <c r="QAQ27" s="57"/>
      <c r="QAR27" s="57"/>
      <c r="QAS27" s="57"/>
      <c r="QAT27" s="57"/>
      <c r="QAU27" s="57"/>
      <c r="QAV27" s="57"/>
      <c r="QAW27" s="57"/>
      <c r="QAX27" s="57"/>
      <c r="QAY27" s="57"/>
      <c r="QAZ27" s="57"/>
      <c r="QBA27" s="57"/>
      <c r="QBB27" s="57"/>
      <c r="QBC27" s="57"/>
      <c r="QBD27" s="57"/>
      <c r="QBE27" s="57"/>
      <c r="QBF27" s="57"/>
      <c r="QBG27" s="57"/>
      <c r="QBH27" s="57"/>
      <c r="QBI27" s="57"/>
      <c r="QBJ27" s="57"/>
      <c r="QBK27" s="57"/>
      <c r="QBL27" s="57"/>
      <c r="QBM27" s="57"/>
      <c r="QBN27" s="57"/>
      <c r="QBO27" s="57"/>
      <c r="QBP27" s="57"/>
      <c r="QBQ27" s="57"/>
      <c r="QBR27" s="57"/>
      <c r="QBS27" s="57"/>
      <c r="QBT27" s="57"/>
      <c r="QBU27" s="57"/>
      <c r="QBV27" s="57"/>
      <c r="QBW27" s="57"/>
      <c r="QBX27" s="57"/>
      <c r="QBY27" s="57"/>
      <c r="QBZ27" s="57"/>
      <c r="QCA27" s="57"/>
      <c r="QCB27" s="57"/>
      <c r="QCC27" s="57"/>
      <c r="QCD27" s="57"/>
      <c r="QCE27" s="57"/>
      <c r="QCF27" s="57"/>
      <c r="QCG27" s="57"/>
      <c r="QCH27" s="57"/>
      <c r="QCI27" s="57"/>
      <c r="QCJ27" s="57"/>
      <c r="QCK27" s="57"/>
      <c r="QCL27" s="57"/>
      <c r="QCM27" s="57"/>
      <c r="QCN27" s="57"/>
      <c r="QCO27" s="57"/>
      <c r="QCP27" s="57"/>
      <c r="QCQ27" s="57"/>
      <c r="QCR27" s="57"/>
      <c r="QCS27" s="57"/>
      <c r="QCT27" s="57"/>
      <c r="QCU27" s="57"/>
      <c r="QCV27" s="57"/>
      <c r="QCW27" s="57"/>
      <c r="QCX27" s="57"/>
      <c r="QCY27" s="57"/>
      <c r="QCZ27" s="57"/>
      <c r="QDA27" s="57"/>
      <c r="QDB27" s="57"/>
      <c r="QDC27" s="57"/>
      <c r="QDD27" s="57"/>
      <c r="QDE27" s="57"/>
      <c r="QDF27" s="57"/>
      <c r="QDG27" s="57"/>
      <c r="QDH27" s="57"/>
      <c r="QDI27" s="57"/>
      <c r="QDJ27" s="57"/>
      <c r="QDK27" s="57"/>
      <c r="QDL27" s="57"/>
      <c r="QDM27" s="57"/>
      <c r="QDN27" s="57"/>
      <c r="QDO27" s="57"/>
      <c r="QDP27" s="57"/>
      <c r="QDQ27" s="57"/>
      <c r="QDR27" s="57"/>
      <c r="QDS27" s="57"/>
      <c r="QDT27" s="57"/>
      <c r="QDU27" s="57"/>
      <c r="QDV27" s="57"/>
      <c r="QDW27" s="57"/>
      <c r="QDX27" s="57"/>
      <c r="QDY27" s="57"/>
      <c r="QDZ27" s="57"/>
      <c r="QEA27" s="57"/>
      <c r="QEB27" s="57"/>
      <c r="QEC27" s="57"/>
      <c r="QED27" s="57"/>
      <c r="QEE27" s="57"/>
      <c r="QEF27" s="57"/>
      <c r="QEG27" s="57"/>
      <c r="QEH27" s="57"/>
      <c r="QEI27" s="57"/>
      <c r="QEJ27" s="57"/>
      <c r="QEK27" s="57"/>
      <c r="QEL27" s="57"/>
      <c r="QEM27" s="57"/>
      <c r="QEN27" s="57"/>
      <c r="QEO27" s="57"/>
      <c r="QEP27" s="57"/>
      <c r="QEQ27" s="57"/>
      <c r="QER27" s="57"/>
      <c r="QES27" s="57"/>
      <c r="QET27" s="57"/>
      <c r="QEU27" s="57"/>
      <c r="QEV27" s="57"/>
      <c r="QEW27" s="57"/>
      <c r="QEX27" s="57"/>
      <c r="QEY27" s="57"/>
      <c r="QEZ27" s="57"/>
      <c r="QFA27" s="57"/>
      <c r="QFB27" s="57"/>
      <c r="QFC27" s="57"/>
      <c r="QFD27" s="57"/>
      <c r="QFE27" s="57"/>
      <c r="QFF27" s="57"/>
      <c r="QFG27" s="57"/>
      <c r="QFH27" s="57"/>
      <c r="QFI27" s="57"/>
      <c r="QFJ27" s="57"/>
      <c r="QFK27" s="57"/>
      <c r="QFL27" s="57"/>
      <c r="QFM27" s="57"/>
      <c r="QFN27" s="57"/>
      <c r="QFO27" s="57"/>
      <c r="QFP27" s="57"/>
      <c r="QFQ27" s="57"/>
      <c r="QFR27" s="57"/>
      <c r="QFS27" s="57"/>
      <c r="QFT27" s="57"/>
      <c r="QFU27" s="57"/>
      <c r="QFV27" s="57"/>
      <c r="QFW27" s="57"/>
      <c r="QFX27" s="57"/>
      <c r="QFY27" s="57"/>
      <c r="QFZ27" s="57"/>
      <c r="QGA27" s="57"/>
      <c r="QGB27" s="57"/>
      <c r="QGC27" s="57"/>
      <c r="QGD27" s="57"/>
      <c r="QGE27" s="57"/>
      <c r="QGF27" s="57"/>
      <c r="QGG27" s="57"/>
      <c r="QGH27" s="57"/>
      <c r="QGI27" s="57"/>
      <c r="QGJ27" s="57"/>
      <c r="QGK27" s="57"/>
      <c r="QGL27" s="57"/>
      <c r="QGM27" s="57"/>
      <c r="QGN27" s="57"/>
      <c r="QGO27" s="57"/>
      <c r="QGP27" s="57"/>
      <c r="QGQ27" s="57"/>
      <c r="QGR27" s="57"/>
      <c r="QGS27" s="57"/>
      <c r="QGT27" s="57"/>
      <c r="QGU27" s="57"/>
      <c r="QGV27" s="57"/>
      <c r="QGW27" s="57"/>
      <c r="QGX27" s="57"/>
      <c r="QGY27" s="57"/>
      <c r="QGZ27" s="57"/>
      <c r="QHA27" s="57"/>
      <c r="QHB27" s="57"/>
      <c r="QHC27" s="57"/>
      <c r="QHD27" s="57"/>
      <c r="QHE27" s="57"/>
      <c r="QHF27" s="57"/>
      <c r="QHG27" s="57"/>
      <c r="QHH27" s="57"/>
      <c r="QHI27" s="57"/>
      <c r="QHJ27" s="57"/>
      <c r="QHK27" s="57"/>
      <c r="QHL27" s="57"/>
      <c r="QHM27" s="57"/>
      <c r="QHN27" s="57"/>
      <c r="QHO27" s="57"/>
      <c r="QHP27" s="57"/>
      <c r="QHQ27" s="57"/>
      <c r="QHR27" s="57"/>
      <c r="QHS27" s="57"/>
      <c r="QHT27" s="57"/>
      <c r="QHU27" s="57"/>
      <c r="QHV27" s="57"/>
      <c r="QHW27" s="57"/>
      <c r="QHX27" s="57"/>
      <c r="QHY27" s="57"/>
      <c r="QHZ27" s="57"/>
      <c r="QIA27" s="57"/>
      <c r="QIB27" s="57"/>
      <c r="QIC27" s="57"/>
      <c r="QID27" s="57"/>
      <c r="QIE27" s="57"/>
      <c r="QIF27" s="57"/>
      <c r="QIG27" s="57"/>
      <c r="QIH27" s="57"/>
      <c r="QII27" s="57"/>
      <c r="QIJ27" s="57"/>
      <c r="QIK27" s="57"/>
      <c r="QIL27" s="57"/>
      <c r="QIM27" s="57"/>
      <c r="QIN27" s="57"/>
      <c r="QIO27" s="57"/>
      <c r="QIP27" s="57"/>
      <c r="QIQ27" s="57"/>
      <c r="QIR27" s="57"/>
      <c r="QIS27" s="57"/>
      <c r="QIT27" s="57"/>
      <c r="QIU27" s="57"/>
      <c r="QIV27" s="57"/>
      <c r="QIW27" s="57"/>
      <c r="QIX27" s="57"/>
      <c r="QIY27" s="57"/>
      <c r="QIZ27" s="57"/>
      <c r="QJA27" s="57"/>
      <c r="QJB27" s="57"/>
      <c r="QJC27" s="57"/>
      <c r="QJD27" s="57"/>
      <c r="QJE27" s="57"/>
      <c r="QJF27" s="57"/>
      <c r="QJG27" s="57"/>
      <c r="QJH27" s="57"/>
      <c r="QJI27" s="57"/>
      <c r="QJJ27" s="57"/>
      <c r="QJK27" s="57"/>
      <c r="QJL27" s="57"/>
      <c r="QJM27" s="57"/>
      <c r="QJN27" s="57"/>
      <c r="QJO27" s="57"/>
      <c r="QJP27" s="57"/>
      <c r="QJQ27" s="57"/>
      <c r="QJR27" s="57"/>
      <c r="QJS27" s="57"/>
      <c r="QJT27" s="57"/>
      <c r="QJU27" s="57"/>
      <c r="QJV27" s="57"/>
      <c r="QJW27" s="57"/>
      <c r="QJX27" s="57"/>
      <c r="QJY27" s="57"/>
      <c r="QJZ27" s="57"/>
      <c r="QKA27" s="57"/>
      <c r="QKB27" s="57"/>
      <c r="QKC27" s="57"/>
      <c r="QKD27" s="57"/>
      <c r="QKE27" s="57"/>
      <c r="QKF27" s="57"/>
      <c r="QKG27" s="57"/>
      <c r="QKH27" s="57"/>
      <c r="QKI27" s="57"/>
      <c r="QKJ27" s="57"/>
      <c r="QKK27" s="57"/>
      <c r="QKL27" s="57"/>
      <c r="QKM27" s="57"/>
      <c r="QKN27" s="57"/>
      <c r="QKO27" s="57"/>
      <c r="QKP27" s="57"/>
      <c r="QKQ27" s="57"/>
      <c r="QKR27" s="57"/>
      <c r="QKS27" s="57"/>
      <c r="QKT27" s="57"/>
      <c r="QKU27" s="57"/>
      <c r="QKV27" s="57"/>
      <c r="QKW27" s="57"/>
      <c r="QKX27" s="57"/>
      <c r="QKY27" s="57"/>
      <c r="QKZ27" s="57"/>
      <c r="QLA27" s="57"/>
      <c r="QLB27" s="57"/>
      <c r="QLC27" s="57"/>
      <c r="QLD27" s="57"/>
      <c r="QLE27" s="57"/>
      <c r="QLF27" s="57"/>
      <c r="QLG27" s="57"/>
      <c r="QLH27" s="57"/>
      <c r="QLI27" s="57"/>
      <c r="QLJ27" s="57"/>
      <c r="QLK27" s="57"/>
      <c r="QLL27" s="57"/>
      <c r="QLM27" s="57"/>
      <c r="QLN27" s="57"/>
      <c r="QLO27" s="57"/>
      <c r="QLP27" s="57"/>
      <c r="QLQ27" s="57"/>
      <c r="QLR27" s="57"/>
      <c r="QLS27" s="57"/>
      <c r="QLT27" s="57"/>
      <c r="QLU27" s="57"/>
      <c r="QLV27" s="57"/>
      <c r="QLW27" s="57"/>
      <c r="QLX27" s="57"/>
      <c r="QLY27" s="57"/>
      <c r="QLZ27" s="57"/>
      <c r="QMA27" s="57"/>
      <c r="QMB27" s="57"/>
      <c r="QMC27" s="57"/>
      <c r="QMD27" s="57"/>
      <c r="QME27" s="57"/>
      <c r="QMF27" s="57"/>
      <c r="QMG27" s="57"/>
      <c r="QMH27" s="57"/>
      <c r="QMI27" s="57"/>
      <c r="QMJ27" s="57"/>
      <c r="QMK27" s="57"/>
      <c r="QML27" s="57"/>
      <c r="QMM27" s="57"/>
      <c r="QMN27" s="57"/>
      <c r="QMO27" s="57"/>
      <c r="QMP27" s="57"/>
      <c r="QMQ27" s="57"/>
      <c r="QMR27" s="57"/>
      <c r="QMS27" s="57"/>
      <c r="QMT27" s="57"/>
      <c r="QMU27" s="57"/>
      <c r="QMV27" s="57"/>
      <c r="QMW27" s="57"/>
      <c r="QMX27" s="57"/>
      <c r="QMY27" s="57"/>
      <c r="QMZ27" s="57"/>
      <c r="QNA27" s="57"/>
      <c r="QNB27" s="57"/>
      <c r="QNC27" s="57"/>
      <c r="QND27" s="57"/>
      <c r="QNE27" s="57"/>
      <c r="QNF27" s="57"/>
      <c r="QNG27" s="57"/>
      <c r="QNH27" s="57"/>
      <c r="QNI27" s="57"/>
      <c r="QNJ27" s="57"/>
      <c r="QNK27" s="57"/>
      <c r="QNL27" s="57"/>
      <c r="QNM27" s="57"/>
      <c r="QNN27" s="57"/>
      <c r="QNO27" s="57"/>
      <c r="QNP27" s="57"/>
      <c r="QNQ27" s="57"/>
      <c r="QNR27" s="57"/>
      <c r="QNS27" s="57"/>
      <c r="QNT27" s="57"/>
      <c r="QNU27" s="57"/>
      <c r="QNV27" s="57"/>
      <c r="QNW27" s="57"/>
      <c r="QNX27" s="57"/>
      <c r="QNY27" s="57"/>
      <c r="QNZ27" s="57"/>
      <c r="QOA27" s="57"/>
      <c r="QOB27" s="57"/>
      <c r="QOC27" s="57"/>
      <c r="QOD27" s="57"/>
      <c r="QOE27" s="57"/>
      <c r="QOF27" s="57"/>
      <c r="QOG27" s="57"/>
      <c r="QOH27" s="57"/>
      <c r="QOI27" s="57"/>
      <c r="QOJ27" s="57"/>
      <c r="QOK27" s="57"/>
      <c r="QOL27" s="57"/>
      <c r="QOM27" s="57"/>
      <c r="QON27" s="57"/>
      <c r="QOO27" s="57"/>
      <c r="QOP27" s="57"/>
      <c r="QOQ27" s="57"/>
      <c r="QOR27" s="57"/>
      <c r="QOS27" s="57"/>
      <c r="QOT27" s="57"/>
      <c r="QOU27" s="57"/>
      <c r="QOV27" s="57"/>
      <c r="QOW27" s="57"/>
      <c r="QOX27" s="57"/>
      <c r="QOY27" s="57"/>
      <c r="QOZ27" s="57"/>
      <c r="QPA27" s="57"/>
      <c r="QPB27" s="57"/>
      <c r="QPC27" s="57"/>
      <c r="QPD27" s="57"/>
      <c r="QPE27" s="57"/>
      <c r="QPF27" s="57"/>
      <c r="QPG27" s="57"/>
      <c r="QPH27" s="57"/>
      <c r="QPI27" s="57"/>
      <c r="QPJ27" s="57"/>
      <c r="QPK27" s="57"/>
      <c r="QPL27" s="57"/>
      <c r="QPM27" s="57"/>
      <c r="QPN27" s="57"/>
      <c r="QPO27" s="57"/>
      <c r="QPP27" s="57"/>
      <c r="QPQ27" s="57"/>
      <c r="QPR27" s="57"/>
      <c r="QPS27" s="57"/>
      <c r="QPT27" s="57"/>
      <c r="QPU27" s="57"/>
      <c r="QPV27" s="57"/>
      <c r="QPW27" s="57"/>
      <c r="QPX27" s="57"/>
      <c r="QPY27" s="57"/>
      <c r="QPZ27" s="57"/>
      <c r="QQA27" s="57"/>
      <c r="QQB27" s="57"/>
      <c r="QQC27" s="57"/>
      <c r="QQD27" s="57"/>
      <c r="QQE27" s="57"/>
      <c r="QQF27" s="57"/>
      <c r="QQG27" s="57"/>
      <c r="QQH27" s="57"/>
      <c r="QQI27" s="57"/>
      <c r="QQJ27" s="57"/>
      <c r="QQK27" s="57"/>
      <c r="QQL27" s="57"/>
      <c r="QQM27" s="57"/>
      <c r="QQN27" s="57"/>
      <c r="QQO27" s="57"/>
      <c r="QQP27" s="57"/>
      <c r="QQQ27" s="57"/>
      <c r="QQR27" s="57"/>
      <c r="QQS27" s="57"/>
      <c r="QQT27" s="57"/>
      <c r="QQU27" s="57"/>
      <c r="QQV27" s="57"/>
      <c r="QQW27" s="57"/>
      <c r="QQX27" s="57"/>
      <c r="QQY27" s="57"/>
      <c r="QQZ27" s="57"/>
      <c r="QRA27" s="57"/>
      <c r="QRB27" s="57"/>
      <c r="QRC27" s="57"/>
      <c r="QRD27" s="57"/>
      <c r="QRE27" s="57"/>
      <c r="QRF27" s="57"/>
      <c r="QRG27" s="57"/>
      <c r="QRH27" s="57"/>
      <c r="QRI27" s="57"/>
      <c r="QRJ27" s="57"/>
      <c r="QRK27" s="57"/>
      <c r="QRL27" s="57"/>
      <c r="QRM27" s="57"/>
      <c r="QRN27" s="57"/>
      <c r="QRO27" s="57"/>
      <c r="QRP27" s="57"/>
      <c r="QRQ27" s="57"/>
      <c r="QRR27" s="57"/>
      <c r="QRS27" s="57"/>
      <c r="QRT27" s="57"/>
      <c r="QRU27" s="57"/>
      <c r="QRV27" s="57"/>
      <c r="QRW27" s="57"/>
      <c r="QRX27" s="57"/>
      <c r="QRY27" s="57"/>
      <c r="QRZ27" s="57"/>
      <c r="QSA27" s="57"/>
      <c r="QSB27" s="57"/>
      <c r="QSC27" s="57"/>
      <c r="QSD27" s="57"/>
      <c r="QSE27" s="57"/>
      <c r="QSF27" s="57"/>
      <c r="QSG27" s="57"/>
      <c r="QSH27" s="57"/>
      <c r="QSI27" s="57"/>
      <c r="QSJ27" s="57"/>
      <c r="QSK27" s="57"/>
      <c r="QSL27" s="57"/>
      <c r="QSM27" s="57"/>
      <c r="QSN27" s="57"/>
      <c r="QSO27" s="57"/>
      <c r="QSP27" s="57"/>
      <c r="QSQ27" s="57"/>
      <c r="QSR27" s="57"/>
      <c r="QSS27" s="57"/>
      <c r="QST27" s="57"/>
      <c r="QSU27" s="57"/>
      <c r="QSV27" s="57"/>
      <c r="QSW27" s="57"/>
      <c r="QSX27" s="57"/>
      <c r="QSY27" s="57"/>
      <c r="QSZ27" s="57"/>
      <c r="QTA27" s="57"/>
      <c r="QTB27" s="57"/>
      <c r="QTC27" s="57"/>
      <c r="QTD27" s="57"/>
      <c r="QTE27" s="57"/>
      <c r="QTF27" s="57"/>
      <c r="QTG27" s="57"/>
      <c r="QTH27" s="57"/>
      <c r="QTI27" s="57"/>
      <c r="QTJ27" s="57"/>
      <c r="QTK27" s="57"/>
      <c r="QTL27" s="57"/>
      <c r="QTM27" s="57"/>
      <c r="QTN27" s="57"/>
      <c r="QTO27" s="57"/>
      <c r="QTP27" s="57"/>
      <c r="QTQ27" s="57"/>
      <c r="QTR27" s="57"/>
      <c r="QTS27" s="57"/>
      <c r="QTT27" s="57"/>
      <c r="QTU27" s="57"/>
      <c r="QTV27" s="57"/>
      <c r="QTW27" s="57"/>
      <c r="QTX27" s="57"/>
      <c r="QTY27" s="57"/>
      <c r="QTZ27" s="57"/>
      <c r="QUA27" s="57"/>
      <c r="QUB27" s="57"/>
      <c r="QUC27" s="57"/>
      <c r="QUD27" s="57"/>
      <c r="QUE27" s="57"/>
      <c r="QUF27" s="57"/>
      <c r="QUG27" s="57"/>
      <c r="QUH27" s="57"/>
      <c r="QUI27" s="57"/>
      <c r="QUJ27" s="57"/>
      <c r="QUK27" s="57"/>
      <c r="QUL27" s="57"/>
      <c r="QUM27" s="57"/>
      <c r="QUN27" s="57"/>
      <c r="QUO27" s="57"/>
      <c r="QUP27" s="57"/>
      <c r="QUQ27" s="57"/>
      <c r="QUR27" s="57"/>
      <c r="QUS27" s="57"/>
      <c r="QUT27" s="57"/>
      <c r="QUU27" s="57"/>
      <c r="QUV27" s="57"/>
      <c r="QUW27" s="57"/>
      <c r="QUX27" s="57"/>
      <c r="QUY27" s="57"/>
      <c r="QUZ27" s="57"/>
      <c r="QVA27" s="57"/>
      <c r="QVB27" s="57"/>
      <c r="QVC27" s="57"/>
      <c r="QVD27" s="57"/>
      <c r="QVE27" s="57"/>
      <c r="QVF27" s="57"/>
      <c r="QVG27" s="57"/>
      <c r="QVH27" s="57"/>
      <c r="QVI27" s="57"/>
      <c r="QVJ27" s="57"/>
      <c r="QVK27" s="57"/>
      <c r="QVL27" s="57"/>
      <c r="QVM27" s="57"/>
      <c r="QVN27" s="57"/>
      <c r="QVO27" s="57"/>
      <c r="QVP27" s="57"/>
      <c r="QVQ27" s="57"/>
      <c r="QVR27" s="57"/>
      <c r="QVS27" s="57"/>
      <c r="QVT27" s="57"/>
      <c r="QVU27" s="57"/>
      <c r="QVV27" s="57"/>
      <c r="QVW27" s="57"/>
      <c r="QVX27" s="57"/>
      <c r="QVY27" s="57"/>
      <c r="QVZ27" s="57"/>
      <c r="QWA27" s="57"/>
      <c r="QWB27" s="57"/>
      <c r="QWC27" s="57"/>
      <c r="QWD27" s="57"/>
      <c r="QWE27" s="57"/>
      <c r="QWF27" s="57"/>
      <c r="QWG27" s="57"/>
      <c r="QWH27" s="57"/>
      <c r="QWI27" s="57"/>
      <c r="QWJ27" s="57"/>
      <c r="QWK27" s="57"/>
      <c r="QWL27" s="57"/>
      <c r="QWM27" s="57"/>
      <c r="QWN27" s="57"/>
      <c r="QWO27" s="57"/>
      <c r="QWP27" s="57"/>
      <c r="QWQ27" s="57"/>
      <c r="QWR27" s="57"/>
      <c r="QWS27" s="57"/>
      <c r="QWT27" s="57"/>
      <c r="QWU27" s="57"/>
      <c r="QWV27" s="57"/>
      <c r="QWW27" s="57"/>
      <c r="QWX27" s="57"/>
      <c r="QWY27" s="57"/>
      <c r="QWZ27" s="57"/>
      <c r="QXA27" s="57"/>
      <c r="QXB27" s="57"/>
      <c r="QXC27" s="57"/>
      <c r="QXD27" s="57"/>
      <c r="QXE27" s="57"/>
      <c r="QXF27" s="57"/>
      <c r="QXG27" s="57"/>
      <c r="QXH27" s="57"/>
      <c r="QXI27" s="57"/>
      <c r="QXJ27" s="57"/>
      <c r="QXK27" s="57"/>
      <c r="QXL27" s="57"/>
      <c r="QXM27" s="57"/>
      <c r="QXN27" s="57"/>
      <c r="QXO27" s="57"/>
      <c r="QXP27" s="57"/>
      <c r="QXQ27" s="57"/>
      <c r="QXR27" s="57"/>
      <c r="QXS27" s="57"/>
      <c r="QXT27" s="57"/>
      <c r="QXU27" s="57"/>
      <c r="QXV27" s="57"/>
      <c r="QXW27" s="57"/>
      <c r="QXX27" s="57"/>
      <c r="QXY27" s="57"/>
      <c r="QXZ27" s="57"/>
      <c r="QYA27" s="57"/>
      <c r="QYB27" s="57"/>
      <c r="QYC27" s="57"/>
      <c r="QYD27" s="57"/>
      <c r="QYE27" s="57"/>
      <c r="QYF27" s="57"/>
      <c r="QYG27" s="57"/>
      <c r="QYH27" s="57"/>
      <c r="QYI27" s="57"/>
      <c r="QYJ27" s="57"/>
      <c r="QYK27" s="57"/>
      <c r="QYL27" s="57"/>
      <c r="QYM27" s="57"/>
      <c r="QYN27" s="57"/>
      <c r="QYO27" s="57"/>
      <c r="QYP27" s="57"/>
      <c r="QYQ27" s="57"/>
      <c r="QYR27" s="57"/>
      <c r="QYS27" s="57"/>
      <c r="QYT27" s="57"/>
      <c r="QYU27" s="57"/>
      <c r="QYV27" s="57"/>
      <c r="QYW27" s="57"/>
      <c r="QYX27" s="57"/>
      <c r="QYY27" s="57"/>
      <c r="QYZ27" s="57"/>
      <c r="QZA27" s="57"/>
      <c r="QZB27" s="57"/>
      <c r="QZC27" s="57"/>
      <c r="QZD27" s="57"/>
      <c r="QZE27" s="57"/>
      <c r="QZF27" s="57"/>
      <c r="QZG27" s="57"/>
      <c r="QZH27" s="57"/>
      <c r="QZI27" s="57"/>
      <c r="QZJ27" s="57"/>
      <c r="QZK27" s="57"/>
      <c r="QZL27" s="57"/>
      <c r="QZM27" s="57"/>
      <c r="QZN27" s="57"/>
      <c r="QZO27" s="57"/>
      <c r="QZP27" s="57"/>
      <c r="QZQ27" s="57"/>
      <c r="QZR27" s="57"/>
      <c r="QZS27" s="57"/>
      <c r="QZT27" s="57"/>
      <c r="QZU27" s="57"/>
      <c r="QZV27" s="57"/>
      <c r="QZW27" s="57"/>
      <c r="QZX27" s="57"/>
      <c r="QZY27" s="57"/>
      <c r="QZZ27" s="57"/>
      <c r="RAA27" s="57"/>
      <c r="RAB27" s="57"/>
      <c r="RAC27" s="57"/>
      <c r="RAD27" s="57"/>
      <c r="RAE27" s="57"/>
      <c r="RAF27" s="57"/>
      <c r="RAG27" s="57"/>
      <c r="RAH27" s="57"/>
      <c r="RAI27" s="57"/>
      <c r="RAJ27" s="57"/>
      <c r="RAK27" s="57"/>
      <c r="RAL27" s="57"/>
      <c r="RAM27" s="57"/>
      <c r="RAN27" s="57"/>
      <c r="RAO27" s="57"/>
      <c r="RAP27" s="57"/>
      <c r="RAQ27" s="57"/>
      <c r="RAR27" s="57"/>
      <c r="RAS27" s="57"/>
      <c r="RAT27" s="57"/>
      <c r="RAU27" s="57"/>
      <c r="RAV27" s="57"/>
      <c r="RAW27" s="57"/>
      <c r="RAX27" s="57"/>
      <c r="RAY27" s="57"/>
      <c r="RAZ27" s="57"/>
      <c r="RBA27" s="57"/>
      <c r="RBB27" s="57"/>
      <c r="RBC27" s="57"/>
      <c r="RBD27" s="57"/>
      <c r="RBE27" s="57"/>
      <c r="RBF27" s="57"/>
      <c r="RBG27" s="57"/>
      <c r="RBH27" s="57"/>
      <c r="RBI27" s="57"/>
      <c r="RBJ27" s="57"/>
      <c r="RBK27" s="57"/>
      <c r="RBL27" s="57"/>
      <c r="RBM27" s="57"/>
      <c r="RBN27" s="57"/>
      <c r="RBO27" s="57"/>
      <c r="RBP27" s="57"/>
      <c r="RBQ27" s="57"/>
      <c r="RBR27" s="57"/>
      <c r="RBS27" s="57"/>
      <c r="RBT27" s="57"/>
      <c r="RBU27" s="57"/>
      <c r="RBV27" s="57"/>
      <c r="RBW27" s="57"/>
      <c r="RBX27" s="57"/>
      <c r="RBY27" s="57"/>
      <c r="RBZ27" s="57"/>
      <c r="RCA27" s="57"/>
      <c r="RCB27" s="57"/>
      <c r="RCC27" s="57"/>
      <c r="RCD27" s="57"/>
      <c r="RCE27" s="57"/>
      <c r="RCF27" s="57"/>
      <c r="RCG27" s="57"/>
      <c r="RCH27" s="57"/>
      <c r="RCI27" s="57"/>
      <c r="RCJ27" s="57"/>
      <c r="RCK27" s="57"/>
      <c r="RCL27" s="57"/>
      <c r="RCM27" s="57"/>
      <c r="RCN27" s="57"/>
      <c r="RCO27" s="57"/>
      <c r="RCP27" s="57"/>
      <c r="RCQ27" s="57"/>
      <c r="RCR27" s="57"/>
      <c r="RCS27" s="57"/>
      <c r="RCT27" s="57"/>
      <c r="RCU27" s="57"/>
      <c r="RCV27" s="57"/>
      <c r="RCW27" s="57"/>
      <c r="RCX27" s="57"/>
      <c r="RCY27" s="57"/>
      <c r="RCZ27" s="57"/>
      <c r="RDA27" s="57"/>
      <c r="RDB27" s="57"/>
      <c r="RDC27" s="57"/>
      <c r="RDD27" s="57"/>
      <c r="RDE27" s="57"/>
      <c r="RDF27" s="57"/>
      <c r="RDG27" s="57"/>
      <c r="RDH27" s="57"/>
      <c r="RDI27" s="57"/>
      <c r="RDJ27" s="57"/>
      <c r="RDK27" s="57"/>
      <c r="RDL27" s="57"/>
      <c r="RDM27" s="57"/>
      <c r="RDN27" s="57"/>
      <c r="RDO27" s="57"/>
      <c r="RDP27" s="57"/>
      <c r="RDQ27" s="57"/>
      <c r="RDR27" s="57"/>
      <c r="RDS27" s="57"/>
      <c r="RDT27" s="57"/>
      <c r="RDU27" s="57"/>
      <c r="RDV27" s="57"/>
      <c r="RDW27" s="57"/>
      <c r="RDX27" s="57"/>
      <c r="RDY27" s="57"/>
      <c r="RDZ27" s="57"/>
      <c r="REA27" s="57"/>
      <c r="REB27" s="57"/>
      <c r="REC27" s="57"/>
      <c r="RED27" s="57"/>
      <c r="REE27" s="57"/>
      <c r="REF27" s="57"/>
      <c r="REG27" s="57"/>
      <c r="REH27" s="57"/>
      <c r="REI27" s="57"/>
      <c r="REJ27" s="57"/>
      <c r="REK27" s="57"/>
      <c r="REL27" s="57"/>
      <c r="REM27" s="57"/>
      <c r="REN27" s="57"/>
      <c r="REO27" s="57"/>
      <c r="REP27" s="57"/>
      <c r="REQ27" s="57"/>
      <c r="RER27" s="57"/>
      <c r="RES27" s="57"/>
      <c r="RET27" s="57"/>
      <c r="REU27" s="57"/>
      <c r="REV27" s="57"/>
      <c r="REW27" s="57"/>
      <c r="REX27" s="57"/>
      <c r="REY27" s="57"/>
      <c r="REZ27" s="57"/>
      <c r="RFA27" s="57"/>
      <c r="RFB27" s="57"/>
      <c r="RFC27" s="57"/>
      <c r="RFD27" s="57"/>
      <c r="RFE27" s="57"/>
      <c r="RFF27" s="57"/>
      <c r="RFG27" s="57"/>
      <c r="RFH27" s="57"/>
      <c r="RFI27" s="57"/>
      <c r="RFJ27" s="57"/>
      <c r="RFK27" s="57"/>
      <c r="RFL27" s="57"/>
      <c r="RFM27" s="57"/>
      <c r="RFN27" s="57"/>
      <c r="RFO27" s="57"/>
      <c r="RFP27" s="57"/>
      <c r="RFQ27" s="57"/>
      <c r="RFR27" s="57"/>
      <c r="RFS27" s="57"/>
      <c r="RFT27" s="57"/>
      <c r="RFU27" s="57"/>
      <c r="RFV27" s="57"/>
      <c r="RFW27" s="57"/>
      <c r="RFX27" s="57"/>
      <c r="RFY27" s="57"/>
      <c r="RFZ27" s="57"/>
      <c r="RGA27" s="57"/>
      <c r="RGB27" s="57"/>
      <c r="RGC27" s="57"/>
      <c r="RGD27" s="57"/>
      <c r="RGE27" s="57"/>
      <c r="RGF27" s="57"/>
      <c r="RGG27" s="57"/>
      <c r="RGH27" s="57"/>
      <c r="RGI27" s="57"/>
      <c r="RGJ27" s="57"/>
      <c r="RGK27" s="57"/>
      <c r="RGL27" s="57"/>
      <c r="RGM27" s="57"/>
      <c r="RGN27" s="57"/>
      <c r="RGO27" s="57"/>
      <c r="RGP27" s="57"/>
      <c r="RGQ27" s="57"/>
      <c r="RGR27" s="57"/>
      <c r="RGS27" s="57"/>
      <c r="RGT27" s="57"/>
      <c r="RGU27" s="57"/>
      <c r="RGV27" s="57"/>
      <c r="RGW27" s="57"/>
      <c r="RGX27" s="57"/>
      <c r="RGY27" s="57"/>
      <c r="RGZ27" s="57"/>
      <c r="RHA27" s="57"/>
      <c r="RHB27" s="57"/>
      <c r="RHC27" s="57"/>
      <c r="RHD27" s="57"/>
      <c r="RHE27" s="57"/>
      <c r="RHF27" s="57"/>
      <c r="RHG27" s="57"/>
      <c r="RHH27" s="57"/>
      <c r="RHI27" s="57"/>
      <c r="RHJ27" s="57"/>
      <c r="RHK27" s="57"/>
      <c r="RHL27" s="57"/>
      <c r="RHM27" s="57"/>
      <c r="RHN27" s="57"/>
      <c r="RHO27" s="57"/>
      <c r="RHP27" s="57"/>
      <c r="RHQ27" s="57"/>
      <c r="RHR27" s="57"/>
      <c r="RHS27" s="57"/>
      <c r="RHT27" s="57"/>
      <c r="RHU27" s="57"/>
      <c r="RHV27" s="57"/>
      <c r="RHW27" s="57"/>
      <c r="RHX27" s="57"/>
      <c r="RHY27" s="57"/>
      <c r="RHZ27" s="57"/>
      <c r="RIA27" s="57"/>
      <c r="RIB27" s="57"/>
      <c r="RIC27" s="57"/>
      <c r="RID27" s="57"/>
      <c r="RIE27" s="57"/>
      <c r="RIF27" s="57"/>
      <c r="RIG27" s="57"/>
      <c r="RIH27" s="57"/>
      <c r="RII27" s="57"/>
      <c r="RIJ27" s="57"/>
      <c r="RIK27" s="57"/>
      <c r="RIL27" s="57"/>
      <c r="RIM27" s="57"/>
      <c r="RIN27" s="57"/>
      <c r="RIO27" s="57"/>
      <c r="RIP27" s="57"/>
      <c r="RIQ27" s="57"/>
      <c r="RIR27" s="57"/>
      <c r="RIS27" s="57"/>
      <c r="RIT27" s="57"/>
      <c r="RIU27" s="57"/>
      <c r="RIV27" s="57"/>
      <c r="RIW27" s="57"/>
      <c r="RIX27" s="57"/>
      <c r="RIY27" s="57"/>
      <c r="RIZ27" s="57"/>
      <c r="RJA27" s="57"/>
      <c r="RJB27" s="57"/>
      <c r="RJC27" s="57"/>
      <c r="RJD27" s="57"/>
      <c r="RJE27" s="57"/>
      <c r="RJF27" s="57"/>
      <c r="RJG27" s="57"/>
      <c r="RJH27" s="57"/>
      <c r="RJI27" s="57"/>
      <c r="RJJ27" s="57"/>
      <c r="RJK27" s="57"/>
      <c r="RJL27" s="57"/>
      <c r="RJM27" s="57"/>
      <c r="RJN27" s="57"/>
      <c r="RJO27" s="57"/>
      <c r="RJP27" s="57"/>
      <c r="RJQ27" s="57"/>
      <c r="RJR27" s="57"/>
      <c r="RJS27" s="57"/>
      <c r="RJT27" s="57"/>
      <c r="RJU27" s="57"/>
      <c r="RJV27" s="57"/>
      <c r="RJW27" s="57"/>
      <c r="RJX27" s="57"/>
      <c r="RJY27" s="57"/>
      <c r="RJZ27" s="57"/>
      <c r="RKA27" s="57"/>
      <c r="RKB27" s="57"/>
      <c r="RKC27" s="57"/>
      <c r="RKD27" s="57"/>
      <c r="RKE27" s="57"/>
      <c r="RKF27" s="57"/>
      <c r="RKG27" s="57"/>
      <c r="RKH27" s="57"/>
      <c r="RKI27" s="57"/>
      <c r="RKJ27" s="57"/>
      <c r="RKK27" s="57"/>
      <c r="RKL27" s="57"/>
      <c r="RKM27" s="57"/>
      <c r="RKN27" s="57"/>
      <c r="RKO27" s="57"/>
      <c r="RKP27" s="57"/>
      <c r="RKQ27" s="57"/>
      <c r="RKR27" s="57"/>
      <c r="RKS27" s="57"/>
      <c r="RKT27" s="57"/>
      <c r="RKU27" s="57"/>
      <c r="RKV27" s="57"/>
      <c r="RKW27" s="57"/>
      <c r="RKX27" s="57"/>
      <c r="RKY27" s="57"/>
      <c r="RKZ27" s="57"/>
      <c r="RLA27" s="57"/>
      <c r="RLB27" s="57"/>
      <c r="RLC27" s="57"/>
      <c r="RLD27" s="57"/>
      <c r="RLE27" s="57"/>
      <c r="RLF27" s="57"/>
      <c r="RLG27" s="57"/>
      <c r="RLH27" s="57"/>
      <c r="RLI27" s="57"/>
      <c r="RLJ27" s="57"/>
      <c r="RLK27" s="57"/>
      <c r="RLL27" s="57"/>
      <c r="RLM27" s="57"/>
      <c r="RLN27" s="57"/>
      <c r="RLO27" s="57"/>
      <c r="RLP27" s="57"/>
      <c r="RLQ27" s="57"/>
      <c r="RLR27" s="57"/>
      <c r="RLS27" s="57"/>
      <c r="RLT27" s="57"/>
      <c r="RLU27" s="57"/>
      <c r="RLV27" s="57"/>
      <c r="RLW27" s="57"/>
      <c r="RLX27" s="57"/>
      <c r="RLY27" s="57"/>
      <c r="RLZ27" s="57"/>
      <c r="RMA27" s="57"/>
      <c r="RMB27" s="57"/>
      <c r="RMC27" s="57"/>
      <c r="RMD27" s="57"/>
      <c r="RME27" s="57"/>
      <c r="RMF27" s="57"/>
      <c r="RMG27" s="57"/>
      <c r="RMH27" s="57"/>
      <c r="RMI27" s="57"/>
      <c r="RMJ27" s="57"/>
      <c r="RMK27" s="57"/>
      <c r="RML27" s="57"/>
      <c r="RMM27" s="57"/>
      <c r="RMN27" s="57"/>
      <c r="RMO27" s="57"/>
      <c r="RMP27" s="57"/>
      <c r="RMQ27" s="57"/>
      <c r="RMR27" s="57"/>
      <c r="RMS27" s="57"/>
      <c r="RMT27" s="57"/>
      <c r="RMU27" s="57"/>
      <c r="RMV27" s="57"/>
      <c r="RMW27" s="57"/>
      <c r="RMX27" s="57"/>
      <c r="RMY27" s="57"/>
      <c r="RMZ27" s="57"/>
      <c r="RNA27" s="57"/>
      <c r="RNB27" s="57"/>
      <c r="RNC27" s="57"/>
      <c r="RND27" s="57"/>
      <c r="RNE27" s="57"/>
      <c r="RNF27" s="57"/>
      <c r="RNG27" s="57"/>
      <c r="RNH27" s="57"/>
      <c r="RNI27" s="57"/>
      <c r="RNJ27" s="57"/>
      <c r="RNK27" s="57"/>
      <c r="RNL27" s="57"/>
      <c r="RNM27" s="57"/>
      <c r="RNN27" s="57"/>
      <c r="RNO27" s="57"/>
      <c r="RNP27" s="57"/>
      <c r="RNQ27" s="57"/>
      <c r="RNR27" s="57"/>
      <c r="RNS27" s="57"/>
      <c r="RNT27" s="57"/>
      <c r="RNU27" s="57"/>
      <c r="RNV27" s="57"/>
      <c r="RNW27" s="57"/>
      <c r="RNX27" s="57"/>
      <c r="RNY27" s="57"/>
      <c r="RNZ27" s="57"/>
      <c r="ROA27" s="57"/>
      <c r="ROB27" s="57"/>
      <c r="ROC27" s="57"/>
      <c r="ROD27" s="57"/>
      <c r="ROE27" s="57"/>
      <c r="ROF27" s="57"/>
      <c r="ROG27" s="57"/>
      <c r="ROH27" s="57"/>
      <c r="ROI27" s="57"/>
      <c r="ROJ27" s="57"/>
      <c r="ROK27" s="57"/>
      <c r="ROL27" s="57"/>
      <c r="ROM27" s="57"/>
      <c r="RON27" s="57"/>
      <c r="ROO27" s="57"/>
      <c r="ROP27" s="57"/>
      <c r="ROQ27" s="57"/>
      <c r="ROR27" s="57"/>
      <c r="ROS27" s="57"/>
      <c r="ROT27" s="57"/>
      <c r="ROU27" s="57"/>
      <c r="ROV27" s="57"/>
      <c r="ROW27" s="57"/>
      <c r="ROX27" s="57"/>
      <c r="ROY27" s="57"/>
      <c r="ROZ27" s="57"/>
      <c r="RPA27" s="57"/>
      <c r="RPB27" s="57"/>
      <c r="RPC27" s="57"/>
      <c r="RPD27" s="57"/>
      <c r="RPE27" s="57"/>
      <c r="RPF27" s="57"/>
      <c r="RPG27" s="57"/>
      <c r="RPH27" s="57"/>
      <c r="RPI27" s="57"/>
      <c r="RPJ27" s="57"/>
      <c r="RPK27" s="57"/>
      <c r="RPL27" s="57"/>
      <c r="RPM27" s="57"/>
      <c r="RPN27" s="57"/>
      <c r="RPO27" s="57"/>
      <c r="RPP27" s="57"/>
      <c r="RPQ27" s="57"/>
      <c r="RPR27" s="57"/>
      <c r="RPS27" s="57"/>
      <c r="RPT27" s="57"/>
      <c r="RPU27" s="57"/>
      <c r="RPV27" s="57"/>
      <c r="RPW27" s="57"/>
      <c r="RPX27" s="57"/>
      <c r="RPY27" s="57"/>
      <c r="RPZ27" s="57"/>
      <c r="RQA27" s="57"/>
      <c r="RQB27" s="57"/>
      <c r="RQC27" s="57"/>
      <c r="RQD27" s="57"/>
      <c r="RQE27" s="57"/>
      <c r="RQF27" s="57"/>
      <c r="RQG27" s="57"/>
      <c r="RQH27" s="57"/>
      <c r="RQI27" s="57"/>
      <c r="RQJ27" s="57"/>
      <c r="RQK27" s="57"/>
      <c r="RQL27" s="57"/>
      <c r="RQM27" s="57"/>
      <c r="RQN27" s="57"/>
      <c r="RQO27" s="57"/>
      <c r="RQP27" s="57"/>
      <c r="RQQ27" s="57"/>
      <c r="RQR27" s="57"/>
      <c r="RQS27" s="57"/>
      <c r="RQT27" s="57"/>
      <c r="RQU27" s="57"/>
      <c r="RQV27" s="57"/>
      <c r="RQW27" s="57"/>
      <c r="RQX27" s="57"/>
      <c r="RQY27" s="57"/>
      <c r="RQZ27" s="57"/>
      <c r="RRA27" s="57"/>
      <c r="RRB27" s="57"/>
      <c r="RRC27" s="57"/>
      <c r="RRD27" s="57"/>
      <c r="RRE27" s="57"/>
      <c r="RRF27" s="57"/>
      <c r="RRG27" s="57"/>
      <c r="RRH27" s="57"/>
      <c r="RRI27" s="57"/>
      <c r="RRJ27" s="57"/>
      <c r="RRK27" s="57"/>
      <c r="RRL27" s="57"/>
      <c r="RRM27" s="57"/>
      <c r="RRN27" s="57"/>
      <c r="RRO27" s="57"/>
      <c r="RRP27" s="57"/>
      <c r="RRQ27" s="57"/>
      <c r="RRR27" s="57"/>
      <c r="RRS27" s="57"/>
      <c r="RRT27" s="57"/>
      <c r="RRU27" s="57"/>
      <c r="RRV27" s="57"/>
      <c r="RRW27" s="57"/>
      <c r="RRX27" s="57"/>
      <c r="RRY27" s="57"/>
      <c r="RRZ27" s="57"/>
      <c r="RSA27" s="57"/>
      <c r="RSB27" s="57"/>
      <c r="RSC27" s="57"/>
      <c r="RSD27" s="57"/>
      <c r="RSE27" s="57"/>
      <c r="RSF27" s="57"/>
      <c r="RSG27" s="57"/>
      <c r="RSH27" s="57"/>
      <c r="RSI27" s="57"/>
      <c r="RSJ27" s="57"/>
      <c r="RSK27" s="57"/>
      <c r="RSL27" s="57"/>
      <c r="RSM27" s="57"/>
      <c r="RSN27" s="57"/>
      <c r="RSO27" s="57"/>
      <c r="RSP27" s="57"/>
      <c r="RSQ27" s="57"/>
      <c r="RSR27" s="57"/>
      <c r="RSS27" s="57"/>
      <c r="RST27" s="57"/>
      <c r="RSU27" s="57"/>
      <c r="RSV27" s="57"/>
      <c r="RSW27" s="57"/>
      <c r="RSX27" s="57"/>
      <c r="RSY27" s="57"/>
      <c r="RSZ27" s="57"/>
      <c r="RTA27" s="57"/>
      <c r="RTB27" s="57"/>
      <c r="RTC27" s="57"/>
      <c r="RTD27" s="57"/>
      <c r="RTE27" s="57"/>
      <c r="RTF27" s="57"/>
      <c r="RTG27" s="57"/>
      <c r="RTH27" s="57"/>
      <c r="RTI27" s="57"/>
      <c r="RTJ27" s="57"/>
      <c r="RTK27" s="57"/>
      <c r="RTL27" s="57"/>
      <c r="RTM27" s="57"/>
      <c r="RTN27" s="57"/>
      <c r="RTO27" s="57"/>
      <c r="RTP27" s="57"/>
      <c r="RTQ27" s="57"/>
      <c r="RTR27" s="57"/>
      <c r="RTS27" s="57"/>
      <c r="RTT27" s="57"/>
      <c r="RTU27" s="57"/>
      <c r="RTV27" s="57"/>
      <c r="RTW27" s="57"/>
      <c r="RTX27" s="57"/>
      <c r="RTY27" s="57"/>
      <c r="RTZ27" s="57"/>
      <c r="RUA27" s="57"/>
      <c r="RUB27" s="57"/>
      <c r="RUC27" s="57"/>
      <c r="RUD27" s="57"/>
      <c r="RUE27" s="57"/>
      <c r="RUF27" s="57"/>
      <c r="RUG27" s="57"/>
      <c r="RUH27" s="57"/>
      <c r="RUI27" s="57"/>
      <c r="RUJ27" s="57"/>
      <c r="RUK27" s="57"/>
      <c r="RUL27" s="57"/>
      <c r="RUM27" s="57"/>
      <c r="RUN27" s="57"/>
      <c r="RUO27" s="57"/>
      <c r="RUP27" s="57"/>
      <c r="RUQ27" s="57"/>
      <c r="RUR27" s="57"/>
      <c r="RUS27" s="57"/>
      <c r="RUT27" s="57"/>
      <c r="RUU27" s="57"/>
      <c r="RUV27" s="57"/>
      <c r="RUW27" s="57"/>
      <c r="RUX27" s="57"/>
      <c r="RUY27" s="57"/>
      <c r="RUZ27" s="57"/>
      <c r="RVA27" s="57"/>
      <c r="RVB27" s="57"/>
      <c r="RVC27" s="57"/>
      <c r="RVD27" s="57"/>
      <c r="RVE27" s="57"/>
      <c r="RVF27" s="57"/>
      <c r="RVG27" s="57"/>
      <c r="RVH27" s="57"/>
      <c r="RVI27" s="57"/>
      <c r="RVJ27" s="57"/>
      <c r="RVK27" s="57"/>
      <c r="RVL27" s="57"/>
      <c r="RVM27" s="57"/>
      <c r="RVN27" s="57"/>
      <c r="RVO27" s="57"/>
      <c r="RVP27" s="57"/>
      <c r="RVQ27" s="57"/>
      <c r="RVR27" s="57"/>
      <c r="RVS27" s="57"/>
      <c r="RVT27" s="57"/>
      <c r="RVU27" s="57"/>
      <c r="RVV27" s="57"/>
      <c r="RVW27" s="57"/>
      <c r="RVX27" s="57"/>
      <c r="RVY27" s="57"/>
      <c r="RVZ27" s="57"/>
      <c r="RWA27" s="57"/>
      <c r="RWB27" s="57"/>
      <c r="RWC27" s="57"/>
      <c r="RWD27" s="57"/>
      <c r="RWE27" s="57"/>
      <c r="RWF27" s="57"/>
      <c r="RWG27" s="57"/>
      <c r="RWH27" s="57"/>
      <c r="RWI27" s="57"/>
      <c r="RWJ27" s="57"/>
      <c r="RWK27" s="57"/>
      <c r="RWL27" s="57"/>
      <c r="RWM27" s="57"/>
      <c r="RWN27" s="57"/>
      <c r="RWO27" s="57"/>
      <c r="RWP27" s="57"/>
      <c r="RWQ27" s="57"/>
      <c r="RWR27" s="57"/>
      <c r="RWS27" s="57"/>
      <c r="RWT27" s="57"/>
      <c r="RWU27" s="57"/>
      <c r="RWV27" s="57"/>
      <c r="RWW27" s="57"/>
      <c r="RWX27" s="57"/>
      <c r="RWY27" s="57"/>
      <c r="RWZ27" s="57"/>
      <c r="RXA27" s="57"/>
      <c r="RXB27" s="57"/>
      <c r="RXC27" s="57"/>
      <c r="RXD27" s="57"/>
      <c r="RXE27" s="57"/>
      <c r="RXF27" s="57"/>
      <c r="RXG27" s="57"/>
      <c r="RXH27" s="57"/>
      <c r="RXI27" s="57"/>
      <c r="RXJ27" s="57"/>
      <c r="RXK27" s="57"/>
      <c r="RXL27" s="57"/>
      <c r="RXM27" s="57"/>
      <c r="RXN27" s="57"/>
      <c r="RXO27" s="57"/>
      <c r="RXP27" s="57"/>
      <c r="RXQ27" s="57"/>
      <c r="RXR27" s="57"/>
      <c r="RXS27" s="57"/>
      <c r="RXT27" s="57"/>
      <c r="RXU27" s="57"/>
      <c r="RXV27" s="57"/>
      <c r="RXW27" s="57"/>
      <c r="RXX27" s="57"/>
      <c r="RXY27" s="57"/>
      <c r="RXZ27" s="57"/>
      <c r="RYA27" s="57"/>
      <c r="RYB27" s="57"/>
      <c r="RYC27" s="57"/>
      <c r="RYD27" s="57"/>
      <c r="RYE27" s="57"/>
      <c r="RYF27" s="57"/>
      <c r="RYG27" s="57"/>
      <c r="RYH27" s="57"/>
      <c r="RYI27" s="57"/>
      <c r="RYJ27" s="57"/>
      <c r="RYK27" s="57"/>
      <c r="RYL27" s="57"/>
      <c r="RYM27" s="57"/>
      <c r="RYN27" s="57"/>
      <c r="RYO27" s="57"/>
      <c r="RYP27" s="57"/>
      <c r="RYQ27" s="57"/>
      <c r="RYR27" s="57"/>
      <c r="RYS27" s="57"/>
      <c r="RYT27" s="57"/>
      <c r="RYU27" s="57"/>
      <c r="RYV27" s="57"/>
      <c r="RYW27" s="57"/>
      <c r="RYX27" s="57"/>
      <c r="RYY27" s="57"/>
      <c r="RYZ27" s="57"/>
      <c r="RZA27" s="57"/>
      <c r="RZB27" s="57"/>
      <c r="RZC27" s="57"/>
      <c r="RZD27" s="57"/>
      <c r="RZE27" s="57"/>
      <c r="RZF27" s="57"/>
      <c r="RZG27" s="57"/>
      <c r="RZH27" s="57"/>
      <c r="RZI27" s="57"/>
      <c r="RZJ27" s="57"/>
      <c r="RZK27" s="57"/>
      <c r="RZL27" s="57"/>
      <c r="RZM27" s="57"/>
      <c r="RZN27" s="57"/>
      <c r="RZO27" s="57"/>
      <c r="RZP27" s="57"/>
      <c r="RZQ27" s="57"/>
      <c r="RZR27" s="57"/>
      <c r="RZS27" s="57"/>
      <c r="RZT27" s="57"/>
      <c r="RZU27" s="57"/>
      <c r="RZV27" s="57"/>
      <c r="RZW27" s="57"/>
      <c r="RZX27" s="57"/>
      <c r="RZY27" s="57"/>
      <c r="RZZ27" s="57"/>
      <c r="SAA27" s="57"/>
      <c r="SAB27" s="57"/>
      <c r="SAC27" s="57"/>
      <c r="SAD27" s="57"/>
      <c r="SAE27" s="57"/>
      <c r="SAF27" s="57"/>
      <c r="SAG27" s="57"/>
      <c r="SAH27" s="57"/>
      <c r="SAI27" s="57"/>
      <c r="SAJ27" s="57"/>
      <c r="SAK27" s="57"/>
      <c r="SAL27" s="57"/>
      <c r="SAM27" s="57"/>
      <c r="SAN27" s="57"/>
      <c r="SAO27" s="57"/>
      <c r="SAP27" s="57"/>
      <c r="SAQ27" s="57"/>
      <c r="SAR27" s="57"/>
      <c r="SAS27" s="57"/>
      <c r="SAT27" s="57"/>
      <c r="SAU27" s="57"/>
      <c r="SAV27" s="57"/>
      <c r="SAW27" s="57"/>
      <c r="SAX27" s="57"/>
      <c r="SAY27" s="57"/>
      <c r="SAZ27" s="57"/>
      <c r="SBA27" s="57"/>
      <c r="SBB27" s="57"/>
      <c r="SBC27" s="57"/>
      <c r="SBD27" s="57"/>
      <c r="SBE27" s="57"/>
      <c r="SBF27" s="57"/>
      <c r="SBG27" s="57"/>
      <c r="SBH27" s="57"/>
      <c r="SBI27" s="57"/>
      <c r="SBJ27" s="57"/>
      <c r="SBK27" s="57"/>
      <c r="SBL27" s="57"/>
      <c r="SBM27" s="57"/>
      <c r="SBN27" s="57"/>
      <c r="SBO27" s="57"/>
      <c r="SBP27" s="57"/>
      <c r="SBQ27" s="57"/>
      <c r="SBR27" s="57"/>
      <c r="SBS27" s="57"/>
      <c r="SBT27" s="57"/>
      <c r="SBU27" s="57"/>
      <c r="SBV27" s="57"/>
      <c r="SBW27" s="57"/>
      <c r="SBX27" s="57"/>
      <c r="SBY27" s="57"/>
      <c r="SBZ27" s="57"/>
      <c r="SCA27" s="57"/>
      <c r="SCB27" s="57"/>
      <c r="SCC27" s="57"/>
      <c r="SCD27" s="57"/>
      <c r="SCE27" s="57"/>
      <c r="SCF27" s="57"/>
      <c r="SCG27" s="57"/>
      <c r="SCH27" s="57"/>
      <c r="SCI27" s="57"/>
      <c r="SCJ27" s="57"/>
      <c r="SCK27" s="57"/>
      <c r="SCL27" s="57"/>
      <c r="SCM27" s="57"/>
      <c r="SCN27" s="57"/>
      <c r="SCO27" s="57"/>
      <c r="SCP27" s="57"/>
      <c r="SCQ27" s="57"/>
      <c r="SCR27" s="57"/>
      <c r="SCS27" s="57"/>
      <c r="SCT27" s="57"/>
      <c r="SCU27" s="57"/>
      <c r="SCV27" s="57"/>
      <c r="SCW27" s="57"/>
      <c r="SCX27" s="57"/>
      <c r="SCY27" s="57"/>
      <c r="SCZ27" s="57"/>
      <c r="SDA27" s="57"/>
      <c r="SDB27" s="57"/>
      <c r="SDC27" s="57"/>
      <c r="SDD27" s="57"/>
      <c r="SDE27" s="57"/>
      <c r="SDF27" s="57"/>
      <c r="SDG27" s="57"/>
      <c r="SDH27" s="57"/>
      <c r="SDI27" s="57"/>
      <c r="SDJ27" s="57"/>
      <c r="SDK27" s="57"/>
      <c r="SDL27" s="57"/>
      <c r="SDM27" s="57"/>
      <c r="SDN27" s="57"/>
      <c r="SDO27" s="57"/>
      <c r="SDP27" s="57"/>
      <c r="SDQ27" s="57"/>
      <c r="SDR27" s="57"/>
      <c r="SDS27" s="57"/>
      <c r="SDT27" s="57"/>
      <c r="SDU27" s="57"/>
      <c r="SDV27" s="57"/>
      <c r="SDW27" s="57"/>
      <c r="SDX27" s="57"/>
      <c r="SDY27" s="57"/>
      <c r="SDZ27" s="57"/>
      <c r="SEA27" s="57"/>
      <c r="SEB27" s="57"/>
      <c r="SEC27" s="57"/>
      <c r="SED27" s="57"/>
      <c r="SEE27" s="57"/>
      <c r="SEF27" s="57"/>
      <c r="SEG27" s="57"/>
      <c r="SEH27" s="57"/>
      <c r="SEI27" s="57"/>
      <c r="SEJ27" s="57"/>
      <c r="SEK27" s="57"/>
      <c r="SEL27" s="57"/>
      <c r="SEM27" s="57"/>
      <c r="SEN27" s="57"/>
      <c r="SEO27" s="57"/>
      <c r="SEP27" s="57"/>
      <c r="SEQ27" s="57"/>
      <c r="SER27" s="57"/>
      <c r="SES27" s="57"/>
      <c r="SET27" s="57"/>
      <c r="SEU27" s="57"/>
      <c r="SEV27" s="57"/>
      <c r="SEW27" s="57"/>
      <c r="SEX27" s="57"/>
      <c r="SEY27" s="57"/>
      <c r="SEZ27" s="57"/>
      <c r="SFA27" s="57"/>
      <c r="SFB27" s="57"/>
      <c r="SFC27" s="57"/>
      <c r="SFD27" s="57"/>
      <c r="SFE27" s="57"/>
      <c r="SFF27" s="57"/>
      <c r="SFG27" s="57"/>
      <c r="SFH27" s="57"/>
      <c r="SFI27" s="57"/>
      <c r="SFJ27" s="57"/>
      <c r="SFK27" s="57"/>
      <c r="SFL27" s="57"/>
      <c r="SFM27" s="57"/>
      <c r="SFN27" s="57"/>
      <c r="SFO27" s="57"/>
      <c r="SFP27" s="57"/>
      <c r="SFQ27" s="57"/>
      <c r="SFR27" s="57"/>
      <c r="SFS27" s="57"/>
      <c r="SFT27" s="57"/>
      <c r="SFU27" s="57"/>
      <c r="SFV27" s="57"/>
      <c r="SFW27" s="57"/>
      <c r="SFX27" s="57"/>
      <c r="SFY27" s="57"/>
      <c r="SFZ27" s="57"/>
      <c r="SGA27" s="57"/>
      <c r="SGB27" s="57"/>
      <c r="SGC27" s="57"/>
      <c r="SGD27" s="57"/>
      <c r="SGE27" s="57"/>
      <c r="SGF27" s="57"/>
      <c r="SGG27" s="57"/>
      <c r="SGH27" s="57"/>
      <c r="SGI27" s="57"/>
      <c r="SGJ27" s="57"/>
      <c r="SGK27" s="57"/>
      <c r="SGL27" s="57"/>
      <c r="SGM27" s="57"/>
      <c r="SGN27" s="57"/>
      <c r="SGO27" s="57"/>
      <c r="SGP27" s="57"/>
      <c r="SGQ27" s="57"/>
      <c r="SGR27" s="57"/>
      <c r="SGS27" s="57"/>
      <c r="SGT27" s="57"/>
      <c r="SGU27" s="57"/>
      <c r="SGV27" s="57"/>
      <c r="SGW27" s="57"/>
      <c r="SGX27" s="57"/>
      <c r="SGY27" s="57"/>
      <c r="SGZ27" s="57"/>
      <c r="SHA27" s="57"/>
      <c r="SHB27" s="57"/>
      <c r="SHC27" s="57"/>
      <c r="SHD27" s="57"/>
      <c r="SHE27" s="57"/>
      <c r="SHF27" s="57"/>
      <c r="SHG27" s="57"/>
      <c r="SHH27" s="57"/>
      <c r="SHI27" s="57"/>
      <c r="SHJ27" s="57"/>
      <c r="SHK27" s="57"/>
      <c r="SHL27" s="57"/>
      <c r="SHM27" s="57"/>
      <c r="SHN27" s="57"/>
      <c r="SHO27" s="57"/>
      <c r="SHP27" s="57"/>
      <c r="SHQ27" s="57"/>
      <c r="SHR27" s="57"/>
      <c r="SHS27" s="57"/>
      <c r="SHT27" s="57"/>
      <c r="SHU27" s="57"/>
      <c r="SHV27" s="57"/>
      <c r="SHW27" s="57"/>
      <c r="SHX27" s="57"/>
      <c r="SHY27" s="57"/>
      <c r="SHZ27" s="57"/>
      <c r="SIA27" s="57"/>
      <c r="SIB27" s="57"/>
      <c r="SIC27" s="57"/>
      <c r="SID27" s="57"/>
      <c r="SIE27" s="57"/>
      <c r="SIF27" s="57"/>
      <c r="SIG27" s="57"/>
      <c r="SIH27" s="57"/>
      <c r="SII27" s="57"/>
      <c r="SIJ27" s="57"/>
      <c r="SIK27" s="57"/>
      <c r="SIL27" s="57"/>
      <c r="SIM27" s="57"/>
      <c r="SIN27" s="57"/>
      <c r="SIO27" s="57"/>
      <c r="SIP27" s="57"/>
      <c r="SIQ27" s="57"/>
      <c r="SIR27" s="57"/>
      <c r="SIS27" s="57"/>
      <c r="SIT27" s="57"/>
      <c r="SIU27" s="57"/>
      <c r="SIV27" s="57"/>
      <c r="SIW27" s="57"/>
      <c r="SIX27" s="57"/>
      <c r="SIY27" s="57"/>
      <c r="SIZ27" s="57"/>
      <c r="SJA27" s="57"/>
      <c r="SJB27" s="57"/>
      <c r="SJC27" s="57"/>
      <c r="SJD27" s="57"/>
      <c r="SJE27" s="57"/>
      <c r="SJF27" s="57"/>
      <c r="SJG27" s="57"/>
      <c r="SJH27" s="57"/>
      <c r="SJI27" s="57"/>
      <c r="SJJ27" s="57"/>
      <c r="SJK27" s="57"/>
      <c r="SJL27" s="57"/>
      <c r="SJM27" s="57"/>
      <c r="SJN27" s="57"/>
      <c r="SJO27" s="57"/>
      <c r="SJP27" s="57"/>
      <c r="SJQ27" s="57"/>
      <c r="SJR27" s="57"/>
      <c r="SJS27" s="57"/>
      <c r="SJT27" s="57"/>
      <c r="SJU27" s="57"/>
      <c r="SJV27" s="57"/>
      <c r="SJW27" s="57"/>
      <c r="SJX27" s="57"/>
      <c r="SJY27" s="57"/>
      <c r="SJZ27" s="57"/>
      <c r="SKA27" s="57"/>
      <c r="SKB27" s="57"/>
      <c r="SKC27" s="57"/>
      <c r="SKD27" s="57"/>
      <c r="SKE27" s="57"/>
      <c r="SKF27" s="57"/>
      <c r="SKG27" s="57"/>
      <c r="SKH27" s="57"/>
      <c r="SKI27" s="57"/>
      <c r="SKJ27" s="57"/>
      <c r="SKK27" s="57"/>
      <c r="SKL27" s="57"/>
      <c r="SKM27" s="57"/>
      <c r="SKN27" s="57"/>
      <c r="SKO27" s="57"/>
      <c r="SKP27" s="57"/>
      <c r="SKQ27" s="57"/>
      <c r="SKR27" s="57"/>
      <c r="SKS27" s="57"/>
      <c r="SKT27" s="57"/>
      <c r="SKU27" s="57"/>
      <c r="SKV27" s="57"/>
      <c r="SKW27" s="57"/>
      <c r="SKX27" s="57"/>
      <c r="SKY27" s="57"/>
      <c r="SKZ27" s="57"/>
      <c r="SLA27" s="57"/>
      <c r="SLB27" s="57"/>
      <c r="SLC27" s="57"/>
      <c r="SLD27" s="57"/>
      <c r="SLE27" s="57"/>
      <c r="SLF27" s="57"/>
      <c r="SLG27" s="57"/>
      <c r="SLH27" s="57"/>
      <c r="SLI27" s="57"/>
      <c r="SLJ27" s="57"/>
      <c r="SLK27" s="57"/>
      <c r="SLL27" s="57"/>
      <c r="SLM27" s="57"/>
      <c r="SLN27" s="57"/>
      <c r="SLO27" s="57"/>
      <c r="SLP27" s="57"/>
      <c r="SLQ27" s="57"/>
      <c r="SLR27" s="57"/>
      <c r="SLS27" s="57"/>
      <c r="SLT27" s="57"/>
      <c r="SLU27" s="57"/>
      <c r="SLV27" s="57"/>
      <c r="SLW27" s="57"/>
      <c r="SLX27" s="57"/>
      <c r="SLY27" s="57"/>
      <c r="SLZ27" s="57"/>
      <c r="SMA27" s="57"/>
      <c r="SMB27" s="57"/>
      <c r="SMC27" s="57"/>
      <c r="SMD27" s="57"/>
      <c r="SME27" s="57"/>
      <c r="SMF27" s="57"/>
      <c r="SMG27" s="57"/>
      <c r="SMH27" s="57"/>
      <c r="SMI27" s="57"/>
      <c r="SMJ27" s="57"/>
      <c r="SMK27" s="57"/>
      <c r="SML27" s="57"/>
      <c r="SMM27" s="57"/>
      <c r="SMN27" s="57"/>
      <c r="SMO27" s="57"/>
      <c r="SMP27" s="57"/>
      <c r="SMQ27" s="57"/>
      <c r="SMR27" s="57"/>
      <c r="SMS27" s="57"/>
      <c r="SMT27" s="57"/>
      <c r="SMU27" s="57"/>
      <c r="SMV27" s="57"/>
      <c r="SMW27" s="57"/>
      <c r="SMX27" s="57"/>
      <c r="SMY27" s="57"/>
      <c r="SMZ27" s="57"/>
      <c r="SNA27" s="57"/>
      <c r="SNB27" s="57"/>
      <c r="SNC27" s="57"/>
      <c r="SND27" s="57"/>
      <c r="SNE27" s="57"/>
      <c r="SNF27" s="57"/>
      <c r="SNG27" s="57"/>
      <c r="SNH27" s="57"/>
      <c r="SNI27" s="57"/>
      <c r="SNJ27" s="57"/>
      <c r="SNK27" s="57"/>
      <c r="SNL27" s="57"/>
      <c r="SNM27" s="57"/>
      <c r="SNN27" s="57"/>
      <c r="SNO27" s="57"/>
      <c r="SNP27" s="57"/>
      <c r="SNQ27" s="57"/>
      <c r="SNR27" s="57"/>
      <c r="SNS27" s="57"/>
      <c r="SNT27" s="57"/>
      <c r="SNU27" s="57"/>
      <c r="SNV27" s="57"/>
      <c r="SNW27" s="57"/>
      <c r="SNX27" s="57"/>
      <c r="SNY27" s="57"/>
      <c r="SNZ27" s="57"/>
      <c r="SOA27" s="57"/>
      <c r="SOB27" s="57"/>
      <c r="SOC27" s="57"/>
      <c r="SOD27" s="57"/>
      <c r="SOE27" s="57"/>
      <c r="SOF27" s="57"/>
      <c r="SOG27" s="57"/>
      <c r="SOH27" s="57"/>
      <c r="SOI27" s="57"/>
      <c r="SOJ27" s="57"/>
      <c r="SOK27" s="57"/>
      <c r="SOL27" s="57"/>
      <c r="SOM27" s="57"/>
      <c r="SON27" s="57"/>
      <c r="SOO27" s="57"/>
      <c r="SOP27" s="57"/>
      <c r="SOQ27" s="57"/>
      <c r="SOR27" s="57"/>
      <c r="SOS27" s="57"/>
      <c r="SOT27" s="57"/>
      <c r="SOU27" s="57"/>
      <c r="SOV27" s="57"/>
      <c r="SOW27" s="57"/>
      <c r="SOX27" s="57"/>
      <c r="SOY27" s="57"/>
      <c r="SOZ27" s="57"/>
      <c r="SPA27" s="57"/>
      <c r="SPB27" s="57"/>
      <c r="SPC27" s="57"/>
      <c r="SPD27" s="57"/>
      <c r="SPE27" s="57"/>
      <c r="SPF27" s="57"/>
      <c r="SPG27" s="57"/>
      <c r="SPH27" s="57"/>
      <c r="SPI27" s="57"/>
      <c r="SPJ27" s="57"/>
      <c r="SPK27" s="57"/>
      <c r="SPL27" s="57"/>
      <c r="SPM27" s="57"/>
      <c r="SPN27" s="57"/>
      <c r="SPO27" s="57"/>
      <c r="SPP27" s="57"/>
      <c r="SPQ27" s="57"/>
      <c r="SPR27" s="57"/>
      <c r="SPS27" s="57"/>
      <c r="SPT27" s="57"/>
      <c r="SPU27" s="57"/>
      <c r="SPV27" s="57"/>
      <c r="SPW27" s="57"/>
      <c r="SPX27" s="57"/>
      <c r="SPY27" s="57"/>
      <c r="SPZ27" s="57"/>
      <c r="SQA27" s="57"/>
      <c r="SQB27" s="57"/>
      <c r="SQC27" s="57"/>
      <c r="SQD27" s="57"/>
      <c r="SQE27" s="57"/>
      <c r="SQF27" s="57"/>
      <c r="SQG27" s="57"/>
      <c r="SQH27" s="57"/>
      <c r="SQI27" s="57"/>
      <c r="SQJ27" s="57"/>
      <c r="SQK27" s="57"/>
      <c r="SQL27" s="57"/>
      <c r="SQM27" s="57"/>
      <c r="SQN27" s="57"/>
      <c r="SQO27" s="57"/>
      <c r="SQP27" s="57"/>
      <c r="SQQ27" s="57"/>
      <c r="SQR27" s="57"/>
      <c r="SQS27" s="57"/>
      <c r="SQT27" s="57"/>
      <c r="SQU27" s="57"/>
      <c r="SQV27" s="57"/>
      <c r="SQW27" s="57"/>
      <c r="SQX27" s="57"/>
      <c r="SQY27" s="57"/>
      <c r="SQZ27" s="57"/>
      <c r="SRA27" s="57"/>
      <c r="SRB27" s="57"/>
      <c r="SRC27" s="57"/>
      <c r="SRD27" s="57"/>
      <c r="SRE27" s="57"/>
      <c r="SRF27" s="57"/>
      <c r="SRG27" s="57"/>
      <c r="SRH27" s="57"/>
      <c r="SRI27" s="57"/>
      <c r="SRJ27" s="57"/>
      <c r="SRK27" s="57"/>
      <c r="SRL27" s="57"/>
      <c r="SRM27" s="57"/>
      <c r="SRN27" s="57"/>
      <c r="SRO27" s="57"/>
      <c r="SRP27" s="57"/>
      <c r="SRQ27" s="57"/>
      <c r="SRR27" s="57"/>
      <c r="SRS27" s="57"/>
      <c r="SRT27" s="57"/>
      <c r="SRU27" s="57"/>
      <c r="SRV27" s="57"/>
      <c r="SRW27" s="57"/>
      <c r="SRX27" s="57"/>
      <c r="SRY27" s="57"/>
      <c r="SRZ27" s="57"/>
      <c r="SSA27" s="57"/>
      <c r="SSB27" s="57"/>
      <c r="SSC27" s="57"/>
      <c r="SSD27" s="57"/>
      <c r="SSE27" s="57"/>
      <c r="SSF27" s="57"/>
      <c r="SSG27" s="57"/>
      <c r="SSH27" s="57"/>
      <c r="SSI27" s="57"/>
      <c r="SSJ27" s="57"/>
      <c r="SSK27" s="57"/>
      <c r="SSL27" s="57"/>
      <c r="SSM27" s="57"/>
      <c r="SSN27" s="57"/>
      <c r="SSO27" s="57"/>
      <c r="SSP27" s="57"/>
      <c r="SSQ27" s="57"/>
      <c r="SSR27" s="57"/>
      <c r="SSS27" s="57"/>
      <c r="SST27" s="57"/>
      <c r="SSU27" s="57"/>
      <c r="SSV27" s="57"/>
      <c r="SSW27" s="57"/>
      <c r="SSX27" s="57"/>
      <c r="SSY27" s="57"/>
      <c r="SSZ27" s="57"/>
      <c r="STA27" s="57"/>
      <c r="STB27" s="57"/>
      <c r="STC27" s="57"/>
      <c r="STD27" s="57"/>
      <c r="STE27" s="57"/>
      <c r="STF27" s="57"/>
      <c r="STG27" s="57"/>
      <c r="STH27" s="57"/>
      <c r="STI27" s="57"/>
      <c r="STJ27" s="57"/>
      <c r="STK27" s="57"/>
      <c r="STL27" s="57"/>
      <c r="STM27" s="57"/>
      <c r="STN27" s="57"/>
      <c r="STO27" s="57"/>
      <c r="STP27" s="57"/>
      <c r="STQ27" s="57"/>
      <c r="STR27" s="57"/>
      <c r="STS27" s="57"/>
      <c r="STT27" s="57"/>
      <c r="STU27" s="57"/>
      <c r="STV27" s="57"/>
      <c r="STW27" s="57"/>
      <c r="STX27" s="57"/>
      <c r="STY27" s="57"/>
      <c r="STZ27" s="57"/>
      <c r="SUA27" s="57"/>
      <c r="SUB27" s="57"/>
      <c r="SUC27" s="57"/>
      <c r="SUD27" s="57"/>
      <c r="SUE27" s="57"/>
      <c r="SUF27" s="57"/>
      <c r="SUG27" s="57"/>
      <c r="SUH27" s="57"/>
      <c r="SUI27" s="57"/>
      <c r="SUJ27" s="57"/>
      <c r="SUK27" s="57"/>
      <c r="SUL27" s="57"/>
      <c r="SUM27" s="57"/>
      <c r="SUN27" s="57"/>
      <c r="SUO27" s="57"/>
      <c r="SUP27" s="57"/>
      <c r="SUQ27" s="57"/>
      <c r="SUR27" s="57"/>
      <c r="SUS27" s="57"/>
      <c r="SUT27" s="57"/>
      <c r="SUU27" s="57"/>
      <c r="SUV27" s="57"/>
      <c r="SUW27" s="57"/>
      <c r="SUX27" s="57"/>
      <c r="SUY27" s="57"/>
      <c r="SUZ27" s="57"/>
      <c r="SVA27" s="57"/>
      <c r="SVB27" s="57"/>
      <c r="SVC27" s="57"/>
      <c r="SVD27" s="57"/>
      <c r="SVE27" s="57"/>
      <c r="SVF27" s="57"/>
      <c r="SVG27" s="57"/>
      <c r="SVH27" s="57"/>
      <c r="SVI27" s="57"/>
      <c r="SVJ27" s="57"/>
      <c r="SVK27" s="57"/>
      <c r="SVL27" s="57"/>
      <c r="SVM27" s="57"/>
      <c r="SVN27" s="57"/>
      <c r="SVO27" s="57"/>
      <c r="SVP27" s="57"/>
      <c r="SVQ27" s="57"/>
      <c r="SVR27" s="57"/>
      <c r="SVS27" s="57"/>
      <c r="SVT27" s="57"/>
      <c r="SVU27" s="57"/>
      <c r="SVV27" s="57"/>
      <c r="SVW27" s="57"/>
      <c r="SVX27" s="57"/>
      <c r="SVY27" s="57"/>
      <c r="SVZ27" s="57"/>
      <c r="SWA27" s="57"/>
      <c r="SWB27" s="57"/>
      <c r="SWC27" s="57"/>
      <c r="SWD27" s="57"/>
      <c r="SWE27" s="57"/>
      <c r="SWF27" s="57"/>
      <c r="SWG27" s="57"/>
      <c r="SWH27" s="57"/>
      <c r="SWI27" s="57"/>
      <c r="SWJ27" s="57"/>
      <c r="SWK27" s="57"/>
      <c r="SWL27" s="57"/>
      <c r="SWM27" s="57"/>
      <c r="SWN27" s="57"/>
      <c r="SWO27" s="57"/>
      <c r="SWP27" s="57"/>
      <c r="SWQ27" s="57"/>
      <c r="SWR27" s="57"/>
      <c r="SWS27" s="57"/>
      <c r="SWT27" s="57"/>
      <c r="SWU27" s="57"/>
      <c r="SWV27" s="57"/>
      <c r="SWW27" s="57"/>
      <c r="SWX27" s="57"/>
      <c r="SWY27" s="57"/>
      <c r="SWZ27" s="57"/>
      <c r="SXA27" s="57"/>
      <c r="SXB27" s="57"/>
      <c r="SXC27" s="57"/>
      <c r="SXD27" s="57"/>
      <c r="SXE27" s="57"/>
      <c r="SXF27" s="57"/>
      <c r="SXG27" s="57"/>
      <c r="SXH27" s="57"/>
      <c r="SXI27" s="57"/>
      <c r="SXJ27" s="57"/>
      <c r="SXK27" s="57"/>
      <c r="SXL27" s="57"/>
      <c r="SXM27" s="57"/>
      <c r="SXN27" s="57"/>
      <c r="SXO27" s="57"/>
      <c r="SXP27" s="57"/>
      <c r="SXQ27" s="57"/>
      <c r="SXR27" s="57"/>
      <c r="SXS27" s="57"/>
      <c r="SXT27" s="57"/>
      <c r="SXU27" s="57"/>
      <c r="SXV27" s="57"/>
      <c r="SXW27" s="57"/>
      <c r="SXX27" s="57"/>
      <c r="SXY27" s="57"/>
      <c r="SXZ27" s="57"/>
      <c r="SYA27" s="57"/>
      <c r="SYB27" s="57"/>
      <c r="SYC27" s="57"/>
      <c r="SYD27" s="57"/>
      <c r="SYE27" s="57"/>
      <c r="SYF27" s="57"/>
      <c r="SYG27" s="57"/>
      <c r="SYH27" s="57"/>
      <c r="SYI27" s="57"/>
      <c r="SYJ27" s="57"/>
      <c r="SYK27" s="57"/>
      <c r="SYL27" s="57"/>
      <c r="SYM27" s="57"/>
      <c r="SYN27" s="57"/>
      <c r="SYO27" s="57"/>
      <c r="SYP27" s="57"/>
      <c r="SYQ27" s="57"/>
      <c r="SYR27" s="57"/>
      <c r="SYS27" s="57"/>
      <c r="SYT27" s="57"/>
      <c r="SYU27" s="57"/>
      <c r="SYV27" s="57"/>
      <c r="SYW27" s="57"/>
      <c r="SYX27" s="57"/>
      <c r="SYY27" s="57"/>
      <c r="SYZ27" s="57"/>
      <c r="SZA27" s="57"/>
      <c r="SZB27" s="57"/>
      <c r="SZC27" s="57"/>
      <c r="SZD27" s="57"/>
      <c r="SZE27" s="57"/>
      <c r="SZF27" s="57"/>
      <c r="SZG27" s="57"/>
      <c r="SZH27" s="57"/>
      <c r="SZI27" s="57"/>
      <c r="SZJ27" s="57"/>
      <c r="SZK27" s="57"/>
      <c r="SZL27" s="57"/>
      <c r="SZM27" s="57"/>
      <c r="SZN27" s="57"/>
      <c r="SZO27" s="57"/>
      <c r="SZP27" s="57"/>
      <c r="SZQ27" s="57"/>
      <c r="SZR27" s="57"/>
      <c r="SZS27" s="57"/>
      <c r="SZT27" s="57"/>
      <c r="SZU27" s="57"/>
      <c r="SZV27" s="57"/>
      <c r="SZW27" s="57"/>
      <c r="SZX27" s="57"/>
      <c r="SZY27" s="57"/>
      <c r="SZZ27" s="57"/>
      <c r="TAA27" s="57"/>
      <c r="TAB27" s="57"/>
      <c r="TAC27" s="57"/>
      <c r="TAD27" s="57"/>
      <c r="TAE27" s="57"/>
      <c r="TAF27" s="57"/>
      <c r="TAG27" s="57"/>
      <c r="TAH27" s="57"/>
      <c r="TAI27" s="57"/>
      <c r="TAJ27" s="57"/>
      <c r="TAK27" s="57"/>
      <c r="TAL27" s="57"/>
      <c r="TAM27" s="57"/>
      <c r="TAN27" s="57"/>
      <c r="TAO27" s="57"/>
      <c r="TAP27" s="57"/>
      <c r="TAQ27" s="57"/>
      <c r="TAR27" s="57"/>
      <c r="TAS27" s="57"/>
      <c r="TAT27" s="57"/>
      <c r="TAU27" s="57"/>
      <c r="TAV27" s="57"/>
      <c r="TAW27" s="57"/>
      <c r="TAX27" s="57"/>
      <c r="TAY27" s="57"/>
      <c r="TAZ27" s="57"/>
      <c r="TBA27" s="57"/>
      <c r="TBB27" s="57"/>
      <c r="TBC27" s="57"/>
      <c r="TBD27" s="57"/>
      <c r="TBE27" s="57"/>
      <c r="TBF27" s="57"/>
      <c r="TBG27" s="57"/>
      <c r="TBH27" s="57"/>
      <c r="TBI27" s="57"/>
      <c r="TBJ27" s="57"/>
      <c r="TBK27" s="57"/>
      <c r="TBL27" s="57"/>
      <c r="TBM27" s="57"/>
      <c r="TBN27" s="57"/>
      <c r="TBO27" s="57"/>
      <c r="TBP27" s="57"/>
      <c r="TBQ27" s="57"/>
      <c r="TBR27" s="57"/>
      <c r="TBS27" s="57"/>
      <c r="TBT27" s="57"/>
      <c r="TBU27" s="57"/>
      <c r="TBV27" s="57"/>
      <c r="TBW27" s="57"/>
      <c r="TBX27" s="57"/>
      <c r="TBY27" s="57"/>
      <c r="TBZ27" s="57"/>
      <c r="TCA27" s="57"/>
      <c r="TCB27" s="57"/>
      <c r="TCC27" s="57"/>
      <c r="TCD27" s="57"/>
      <c r="TCE27" s="57"/>
      <c r="TCF27" s="57"/>
      <c r="TCG27" s="57"/>
      <c r="TCH27" s="57"/>
      <c r="TCI27" s="57"/>
      <c r="TCJ27" s="57"/>
      <c r="TCK27" s="57"/>
      <c r="TCL27" s="57"/>
      <c r="TCM27" s="57"/>
      <c r="TCN27" s="57"/>
      <c r="TCO27" s="57"/>
      <c r="TCP27" s="57"/>
      <c r="TCQ27" s="57"/>
      <c r="TCR27" s="57"/>
      <c r="TCS27" s="57"/>
      <c r="TCT27" s="57"/>
      <c r="TCU27" s="57"/>
      <c r="TCV27" s="57"/>
      <c r="TCW27" s="57"/>
      <c r="TCX27" s="57"/>
      <c r="TCY27" s="57"/>
      <c r="TCZ27" s="57"/>
      <c r="TDA27" s="57"/>
      <c r="TDB27" s="57"/>
      <c r="TDC27" s="57"/>
      <c r="TDD27" s="57"/>
      <c r="TDE27" s="57"/>
      <c r="TDF27" s="57"/>
      <c r="TDG27" s="57"/>
      <c r="TDH27" s="57"/>
      <c r="TDI27" s="57"/>
      <c r="TDJ27" s="57"/>
      <c r="TDK27" s="57"/>
      <c r="TDL27" s="57"/>
      <c r="TDM27" s="57"/>
      <c r="TDN27" s="57"/>
      <c r="TDO27" s="57"/>
      <c r="TDP27" s="57"/>
      <c r="TDQ27" s="57"/>
      <c r="TDR27" s="57"/>
      <c r="TDS27" s="57"/>
      <c r="TDT27" s="57"/>
      <c r="TDU27" s="57"/>
      <c r="TDV27" s="57"/>
      <c r="TDW27" s="57"/>
      <c r="TDX27" s="57"/>
      <c r="TDY27" s="57"/>
      <c r="TDZ27" s="57"/>
      <c r="TEA27" s="57"/>
      <c r="TEB27" s="57"/>
      <c r="TEC27" s="57"/>
      <c r="TED27" s="57"/>
      <c r="TEE27" s="57"/>
      <c r="TEF27" s="57"/>
      <c r="TEG27" s="57"/>
      <c r="TEH27" s="57"/>
      <c r="TEI27" s="57"/>
      <c r="TEJ27" s="57"/>
      <c r="TEK27" s="57"/>
      <c r="TEL27" s="57"/>
      <c r="TEM27" s="57"/>
      <c r="TEN27" s="57"/>
      <c r="TEO27" s="57"/>
      <c r="TEP27" s="57"/>
      <c r="TEQ27" s="57"/>
      <c r="TER27" s="57"/>
      <c r="TES27" s="57"/>
      <c r="TET27" s="57"/>
      <c r="TEU27" s="57"/>
      <c r="TEV27" s="57"/>
      <c r="TEW27" s="57"/>
      <c r="TEX27" s="57"/>
      <c r="TEY27" s="57"/>
      <c r="TEZ27" s="57"/>
      <c r="TFA27" s="57"/>
      <c r="TFB27" s="57"/>
      <c r="TFC27" s="57"/>
      <c r="TFD27" s="57"/>
      <c r="TFE27" s="57"/>
      <c r="TFF27" s="57"/>
      <c r="TFG27" s="57"/>
      <c r="TFH27" s="57"/>
      <c r="TFI27" s="57"/>
      <c r="TFJ27" s="57"/>
      <c r="TFK27" s="57"/>
      <c r="TFL27" s="57"/>
      <c r="TFM27" s="57"/>
      <c r="TFN27" s="57"/>
      <c r="TFO27" s="57"/>
      <c r="TFP27" s="57"/>
      <c r="TFQ27" s="57"/>
      <c r="TFR27" s="57"/>
      <c r="TFS27" s="57"/>
      <c r="TFT27" s="57"/>
      <c r="TFU27" s="57"/>
      <c r="TFV27" s="57"/>
      <c r="TFW27" s="57"/>
      <c r="TFX27" s="57"/>
      <c r="TFY27" s="57"/>
      <c r="TFZ27" s="57"/>
      <c r="TGA27" s="57"/>
      <c r="TGB27" s="57"/>
      <c r="TGC27" s="57"/>
      <c r="TGD27" s="57"/>
      <c r="TGE27" s="57"/>
      <c r="TGF27" s="57"/>
      <c r="TGG27" s="57"/>
      <c r="TGH27" s="57"/>
      <c r="TGI27" s="57"/>
      <c r="TGJ27" s="57"/>
      <c r="TGK27" s="57"/>
      <c r="TGL27" s="57"/>
      <c r="TGM27" s="57"/>
      <c r="TGN27" s="57"/>
      <c r="TGO27" s="57"/>
      <c r="TGP27" s="57"/>
      <c r="TGQ27" s="57"/>
      <c r="TGR27" s="57"/>
      <c r="TGS27" s="57"/>
      <c r="TGT27" s="57"/>
      <c r="TGU27" s="57"/>
      <c r="TGV27" s="57"/>
      <c r="TGW27" s="57"/>
      <c r="TGX27" s="57"/>
      <c r="TGY27" s="57"/>
      <c r="TGZ27" s="57"/>
      <c r="THA27" s="57"/>
      <c r="THB27" s="57"/>
      <c r="THC27" s="57"/>
      <c r="THD27" s="57"/>
      <c r="THE27" s="57"/>
      <c r="THF27" s="57"/>
      <c r="THG27" s="57"/>
      <c r="THH27" s="57"/>
      <c r="THI27" s="57"/>
      <c r="THJ27" s="57"/>
      <c r="THK27" s="57"/>
      <c r="THL27" s="57"/>
      <c r="THM27" s="57"/>
      <c r="THN27" s="57"/>
      <c r="THO27" s="57"/>
      <c r="THP27" s="57"/>
      <c r="THQ27" s="57"/>
      <c r="THR27" s="57"/>
      <c r="THS27" s="57"/>
      <c r="THT27" s="57"/>
      <c r="THU27" s="57"/>
      <c r="THV27" s="57"/>
      <c r="THW27" s="57"/>
      <c r="THX27" s="57"/>
      <c r="THY27" s="57"/>
      <c r="THZ27" s="57"/>
      <c r="TIA27" s="57"/>
      <c r="TIB27" s="57"/>
      <c r="TIC27" s="57"/>
      <c r="TID27" s="57"/>
      <c r="TIE27" s="57"/>
      <c r="TIF27" s="57"/>
      <c r="TIG27" s="57"/>
      <c r="TIH27" s="57"/>
      <c r="TII27" s="57"/>
      <c r="TIJ27" s="57"/>
      <c r="TIK27" s="57"/>
      <c r="TIL27" s="57"/>
      <c r="TIM27" s="57"/>
      <c r="TIN27" s="57"/>
      <c r="TIO27" s="57"/>
      <c r="TIP27" s="57"/>
      <c r="TIQ27" s="57"/>
      <c r="TIR27" s="57"/>
      <c r="TIS27" s="57"/>
      <c r="TIT27" s="57"/>
      <c r="TIU27" s="57"/>
      <c r="TIV27" s="57"/>
      <c r="TIW27" s="57"/>
      <c r="TIX27" s="57"/>
      <c r="TIY27" s="57"/>
      <c r="TIZ27" s="57"/>
      <c r="TJA27" s="57"/>
      <c r="TJB27" s="57"/>
      <c r="TJC27" s="57"/>
      <c r="TJD27" s="57"/>
      <c r="TJE27" s="57"/>
      <c r="TJF27" s="57"/>
      <c r="TJG27" s="57"/>
      <c r="TJH27" s="57"/>
      <c r="TJI27" s="57"/>
      <c r="TJJ27" s="57"/>
      <c r="TJK27" s="57"/>
      <c r="TJL27" s="57"/>
      <c r="TJM27" s="57"/>
      <c r="TJN27" s="57"/>
      <c r="TJO27" s="57"/>
      <c r="TJP27" s="57"/>
      <c r="TJQ27" s="57"/>
      <c r="TJR27" s="57"/>
      <c r="TJS27" s="57"/>
      <c r="TJT27" s="57"/>
      <c r="TJU27" s="57"/>
      <c r="TJV27" s="57"/>
      <c r="TJW27" s="57"/>
      <c r="TJX27" s="57"/>
      <c r="TJY27" s="57"/>
      <c r="TJZ27" s="57"/>
      <c r="TKA27" s="57"/>
      <c r="TKB27" s="57"/>
      <c r="TKC27" s="57"/>
      <c r="TKD27" s="57"/>
      <c r="TKE27" s="57"/>
      <c r="TKF27" s="57"/>
      <c r="TKG27" s="57"/>
      <c r="TKH27" s="57"/>
      <c r="TKI27" s="57"/>
      <c r="TKJ27" s="57"/>
      <c r="TKK27" s="57"/>
      <c r="TKL27" s="57"/>
      <c r="TKM27" s="57"/>
      <c r="TKN27" s="57"/>
      <c r="TKO27" s="57"/>
      <c r="TKP27" s="57"/>
      <c r="TKQ27" s="57"/>
      <c r="TKR27" s="57"/>
      <c r="TKS27" s="57"/>
      <c r="TKT27" s="57"/>
      <c r="TKU27" s="57"/>
      <c r="TKV27" s="57"/>
      <c r="TKW27" s="57"/>
      <c r="TKX27" s="57"/>
      <c r="TKY27" s="57"/>
      <c r="TKZ27" s="57"/>
      <c r="TLA27" s="57"/>
      <c r="TLB27" s="57"/>
      <c r="TLC27" s="57"/>
      <c r="TLD27" s="57"/>
      <c r="TLE27" s="57"/>
      <c r="TLF27" s="57"/>
      <c r="TLG27" s="57"/>
      <c r="TLH27" s="57"/>
      <c r="TLI27" s="57"/>
      <c r="TLJ27" s="57"/>
      <c r="TLK27" s="57"/>
      <c r="TLL27" s="57"/>
      <c r="TLM27" s="57"/>
      <c r="TLN27" s="57"/>
      <c r="TLO27" s="57"/>
      <c r="TLP27" s="57"/>
      <c r="TLQ27" s="57"/>
      <c r="TLR27" s="57"/>
      <c r="TLS27" s="57"/>
      <c r="TLT27" s="57"/>
      <c r="TLU27" s="57"/>
      <c r="TLV27" s="57"/>
      <c r="TLW27" s="57"/>
      <c r="TLX27" s="57"/>
      <c r="TLY27" s="57"/>
      <c r="TLZ27" s="57"/>
      <c r="TMA27" s="57"/>
      <c r="TMB27" s="57"/>
      <c r="TMC27" s="57"/>
      <c r="TMD27" s="57"/>
      <c r="TME27" s="57"/>
      <c r="TMF27" s="57"/>
      <c r="TMG27" s="57"/>
      <c r="TMH27" s="57"/>
      <c r="TMI27" s="57"/>
      <c r="TMJ27" s="57"/>
      <c r="TMK27" s="57"/>
      <c r="TML27" s="57"/>
      <c r="TMM27" s="57"/>
      <c r="TMN27" s="57"/>
      <c r="TMO27" s="57"/>
      <c r="TMP27" s="57"/>
      <c r="TMQ27" s="57"/>
      <c r="TMR27" s="57"/>
      <c r="TMS27" s="57"/>
      <c r="TMT27" s="57"/>
      <c r="TMU27" s="57"/>
      <c r="TMV27" s="57"/>
      <c r="TMW27" s="57"/>
      <c r="TMX27" s="57"/>
      <c r="TMY27" s="57"/>
      <c r="TMZ27" s="57"/>
      <c r="TNA27" s="57"/>
      <c r="TNB27" s="57"/>
      <c r="TNC27" s="57"/>
      <c r="TND27" s="57"/>
      <c r="TNE27" s="57"/>
      <c r="TNF27" s="57"/>
      <c r="TNG27" s="57"/>
      <c r="TNH27" s="57"/>
      <c r="TNI27" s="57"/>
      <c r="TNJ27" s="57"/>
      <c r="TNK27" s="57"/>
      <c r="TNL27" s="57"/>
      <c r="TNM27" s="57"/>
      <c r="TNN27" s="57"/>
      <c r="TNO27" s="57"/>
      <c r="TNP27" s="57"/>
      <c r="TNQ27" s="57"/>
      <c r="TNR27" s="57"/>
      <c r="TNS27" s="57"/>
      <c r="TNT27" s="57"/>
      <c r="TNU27" s="57"/>
      <c r="TNV27" s="57"/>
      <c r="TNW27" s="57"/>
      <c r="TNX27" s="57"/>
      <c r="TNY27" s="57"/>
      <c r="TNZ27" s="57"/>
      <c r="TOA27" s="57"/>
      <c r="TOB27" s="57"/>
      <c r="TOC27" s="57"/>
      <c r="TOD27" s="57"/>
      <c r="TOE27" s="57"/>
      <c r="TOF27" s="57"/>
      <c r="TOG27" s="57"/>
      <c r="TOH27" s="57"/>
      <c r="TOI27" s="57"/>
      <c r="TOJ27" s="57"/>
      <c r="TOK27" s="57"/>
      <c r="TOL27" s="57"/>
      <c r="TOM27" s="57"/>
      <c r="TON27" s="57"/>
      <c r="TOO27" s="57"/>
      <c r="TOP27" s="57"/>
      <c r="TOQ27" s="57"/>
      <c r="TOR27" s="57"/>
      <c r="TOS27" s="57"/>
      <c r="TOT27" s="57"/>
      <c r="TOU27" s="57"/>
      <c r="TOV27" s="57"/>
      <c r="TOW27" s="57"/>
      <c r="TOX27" s="57"/>
      <c r="TOY27" s="57"/>
      <c r="TOZ27" s="57"/>
      <c r="TPA27" s="57"/>
      <c r="TPB27" s="57"/>
      <c r="TPC27" s="57"/>
      <c r="TPD27" s="57"/>
      <c r="TPE27" s="57"/>
      <c r="TPF27" s="57"/>
      <c r="TPG27" s="57"/>
      <c r="TPH27" s="57"/>
      <c r="TPI27" s="57"/>
      <c r="TPJ27" s="57"/>
      <c r="TPK27" s="57"/>
      <c r="TPL27" s="57"/>
      <c r="TPM27" s="57"/>
      <c r="TPN27" s="57"/>
      <c r="TPO27" s="57"/>
      <c r="TPP27" s="57"/>
      <c r="TPQ27" s="57"/>
      <c r="TPR27" s="57"/>
      <c r="TPS27" s="57"/>
      <c r="TPT27" s="57"/>
      <c r="TPU27" s="57"/>
      <c r="TPV27" s="57"/>
      <c r="TPW27" s="57"/>
      <c r="TPX27" s="57"/>
      <c r="TPY27" s="57"/>
      <c r="TPZ27" s="57"/>
      <c r="TQA27" s="57"/>
      <c r="TQB27" s="57"/>
      <c r="TQC27" s="57"/>
      <c r="TQD27" s="57"/>
      <c r="TQE27" s="57"/>
      <c r="TQF27" s="57"/>
      <c r="TQG27" s="57"/>
      <c r="TQH27" s="57"/>
      <c r="TQI27" s="57"/>
      <c r="TQJ27" s="57"/>
      <c r="TQK27" s="57"/>
      <c r="TQL27" s="57"/>
      <c r="TQM27" s="57"/>
      <c r="TQN27" s="57"/>
      <c r="TQO27" s="57"/>
      <c r="TQP27" s="57"/>
      <c r="TQQ27" s="57"/>
      <c r="TQR27" s="57"/>
      <c r="TQS27" s="57"/>
      <c r="TQT27" s="57"/>
      <c r="TQU27" s="57"/>
      <c r="TQV27" s="57"/>
      <c r="TQW27" s="57"/>
      <c r="TQX27" s="57"/>
      <c r="TQY27" s="57"/>
      <c r="TQZ27" s="57"/>
      <c r="TRA27" s="57"/>
      <c r="TRB27" s="57"/>
      <c r="TRC27" s="57"/>
      <c r="TRD27" s="57"/>
      <c r="TRE27" s="57"/>
      <c r="TRF27" s="57"/>
      <c r="TRG27" s="57"/>
      <c r="TRH27" s="57"/>
      <c r="TRI27" s="57"/>
      <c r="TRJ27" s="57"/>
      <c r="TRK27" s="57"/>
      <c r="TRL27" s="57"/>
      <c r="TRM27" s="57"/>
      <c r="TRN27" s="57"/>
      <c r="TRO27" s="57"/>
      <c r="TRP27" s="57"/>
      <c r="TRQ27" s="57"/>
      <c r="TRR27" s="57"/>
      <c r="TRS27" s="57"/>
      <c r="TRT27" s="57"/>
      <c r="TRU27" s="57"/>
      <c r="TRV27" s="57"/>
      <c r="TRW27" s="57"/>
      <c r="TRX27" s="57"/>
      <c r="TRY27" s="57"/>
      <c r="TRZ27" s="57"/>
      <c r="TSA27" s="57"/>
      <c r="TSB27" s="57"/>
      <c r="TSC27" s="57"/>
      <c r="TSD27" s="57"/>
      <c r="TSE27" s="57"/>
      <c r="TSF27" s="57"/>
      <c r="TSG27" s="57"/>
      <c r="TSH27" s="57"/>
      <c r="TSI27" s="57"/>
      <c r="TSJ27" s="57"/>
      <c r="TSK27" s="57"/>
      <c r="TSL27" s="57"/>
      <c r="TSM27" s="57"/>
      <c r="TSN27" s="57"/>
      <c r="TSO27" s="57"/>
      <c r="TSP27" s="57"/>
      <c r="TSQ27" s="57"/>
      <c r="TSR27" s="57"/>
      <c r="TSS27" s="57"/>
      <c r="TST27" s="57"/>
      <c r="TSU27" s="57"/>
      <c r="TSV27" s="57"/>
      <c r="TSW27" s="57"/>
      <c r="TSX27" s="57"/>
      <c r="TSY27" s="57"/>
      <c r="TSZ27" s="57"/>
      <c r="TTA27" s="57"/>
      <c r="TTB27" s="57"/>
      <c r="TTC27" s="57"/>
      <c r="TTD27" s="57"/>
      <c r="TTE27" s="57"/>
      <c r="TTF27" s="57"/>
      <c r="TTG27" s="57"/>
      <c r="TTH27" s="57"/>
      <c r="TTI27" s="57"/>
      <c r="TTJ27" s="57"/>
      <c r="TTK27" s="57"/>
      <c r="TTL27" s="57"/>
      <c r="TTM27" s="57"/>
      <c r="TTN27" s="57"/>
      <c r="TTO27" s="57"/>
      <c r="TTP27" s="57"/>
      <c r="TTQ27" s="57"/>
      <c r="TTR27" s="57"/>
      <c r="TTS27" s="57"/>
      <c r="TTT27" s="57"/>
      <c r="TTU27" s="57"/>
      <c r="TTV27" s="57"/>
      <c r="TTW27" s="57"/>
      <c r="TTX27" s="57"/>
      <c r="TTY27" s="57"/>
      <c r="TTZ27" s="57"/>
      <c r="TUA27" s="57"/>
      <c r="TUB27" s="57"/>
      <c r="TUC27" s="57"/>
      <c r="TUD27" s="57"/>
      <c r="TUE27" s="57"/>
      <c r="TUF27" s="57"/>
      <c r="TUG27" s="57"/>
      <c r="TUH27" s="57"/>
      <c r="TUI27" s="57"/>
      <c r="TUJ27" s="57"/>
      <c r="TUK27" s="57"/>
      <c r="TUL27" s="57"/>
      <c r="TUM27" s="57"/>
      <c r="TUN27" s="57"/>
      <c r="TUO27" s="57"/>
      <c r="TUP27" s="57"/>
      <c r="TUQ27" s="57"/>
      <c r="TUR27" s="57"/>
      <c r="TUS27" s="57"/>
      <c r="TUT27" s="57"/>
      <c r="TUU27" s="57"/>
      <c r="TUV27" s="57"/>
      <c r="TUW27" s="57"/>
      <c r="TUX27" s="57"/>
      <c r="TUY27" s="57"/>
      <c r="TUZ27" s="57"/>
      <c r="TVA27" s="57"/>
      <c r="TVB27" s="57"/>
      <c r="TVC27" s="57"/>
      <c r="TVD27" s="57"/>
      <c r="TVE27" s="57"/>
      <c r="TVF27" s="57"/>
      <c r="TVG27" s="57"/>
      <c r="TVH27" s="57"/>
      <c r="TVI27" s="57"/>
      <c r="TVJ27" s="57"/>
      <c r="TVK27" s="57"/>
      <c r="TVL27" s="57"/>
      <c r="TVM27" s="57"/>
      <c r="TVN27" s="57"/>
      <c r="TVO27" s="57"/>
      <c r="TVP27" s="57"/>
      <c r="TVQ27" s="57"/>
      <c r="TVR27" s="57"/>
      <c r="TVS27" s="57"/>
      <c r="TVT27" s="57"/>
      <c r="TVU27" s="57"/>
      <c r="TVV27" s="57"/>
      <c r="TVW27" s="57"/>
      <c r="TVX27" s="57"/>
      <c r="TVY27" s="57"/>
      <c r="TVZ27" s="57"/>
      <c r="TWA27" s="57"/>
      <c r="TWB27" s="57"/>
      <c r="TWC27" s="57"/>
      <c r="TWD27" s="57"/>
      <c r="TWE27" s="57"/>
      <c r="TWF27" s="57"/>
      <c r="TWG27" s="57"/>
      <c r="TWH27" s="57"/>
      <c r="TWI27" s="57"/>
      <c r="TWJ27" s="57"/>
      <c r="TWK27" s="57"/>
      <c r="TWL27" s="57"/>
      <c r="TWM27" s="57"/>
      <c r="TWN27" s="57"/>
      <c r="TWO27" s="57"/>
      <c r="TWP27" s="57"/>
      <c r="TWQ27" s="57"/>
      <c r="TWR27" s="57"/>
      <c r="TWS27" s="57"/>
      <c r="TWT27" s="57"/>
      <c r="TWU27" s="57"/>
      <c r="TWV27" s="57"/>
      <c r="TWW27" s="57"/>
      <c r="TWX27" s="57"/>
      <c r="TWY27" s="57"/>
      <c r="TWZ27" s="57"/>
      <c r="TXA27" s="57"/>
      <c r="TXB27" s="57"/>
      <c r="TXC27" s="57"/>
      <c r="TXD27" s="57"/>
      <c r="TXE27" s="57"/>
      <c r="TXF27" s="57"/>
      <c r="TXG27" s="57"/>
      <c r="TXH27" s="57"/>
      <c r="TXI27" s="57"/>
      <c r="TXJ27" s="57"/>
      <c r="TXK27" s="57"/>
      <c r="TXL27" s="57"/>
      <c r="TXM27" s="57"/>
      <c r="TXN27" s="57"/>
      <c r="TXO27" s="57"/>
      <c r="TXP27" s="57"/>
      <c r="TXQ27" s="57"/>
      <c r="TXR27" s="57"/>
      <c r="TXS27" s="57"/>
      <c r="TXT27" s="57"/>
      <c r="TXU27" s="57"/>
      <c r="TXV27" s="57"/>
      <c r="TXW27" s="57"/>
      <c r="TXX27" s="57"/>
      <c r="TXY27" s="57"/>
      <c r="TXZ27" s="57"/>
      <c r="TYA27" s="57"/>
      <c r="TYB27" s="57"/>
      <c r="TYC27" s="57"/>
      <c r="TYD27" s="57"/>
      <c r="TYE27" s="57"/>
      <c r="TYF27" s="57"/>
      <c r="TYG27" s="57"/>
      <c r="TYH27" s="57"/>
      <c r="TYI27" s="57"/>
      <c r="TYJ27" s="57"/>
      <c r="TYK27" s="57"/>
      <c r="TYL27" s="57"/>
      <c r="TYM27" s="57"/>
      <c r="TYN27" s="57"/>
      <c r="TYO27" s="57"/>
      <c r="TYP27" s="57"/>
      <c r="TYQ27" s="57"/>
      <c r="TYR27" s="57"/>
      <c r="TYS27" s="57"/>
      <c r="TYT27" s="57"/>
      <c r="TYU27" s="57"/>
      <c r="TYV27" s="57"/>
      <c r="TYW27" s="57"/>
      <c r="TYX27" s="57"/>
      <c r="TYY27" s="57"/>
      <c r="TYZ27" s="57"/>
      <c r="TZA27" s="57"/>
      <c r="TZB27" s="57"/>
      <c r="TZC27" s="57"/>
      <c r="TZD27" s="57"/>
      <c r="TZE27" s="57"/>
      <c r="TZF27" s="57"/>
      <c r="TZG27" s="57"/>
      <c r="TZH27" s="57"/>
      <c r="TZI27" s="57"/>
      <c r="TZJ27" s="57"/>
      <c r="TZK27" s="57"/>
      <c r="TZL27" s="57"/>
      <c r="TZM27" s="57"/>
      <c r="TZN27" s="57"/>
      <c r="TZO27" s="57"/>
      <c r="TZP27" s="57"/>
      <c r="TZQ27" s="57"/>
      <c r="TZR27" s="57"/>
      <c r="TZS27" s="57"/>
      <c r="TZT27" s="57"/>
      <c r="TZU27" s="57"/>
      <c r="TZV27" s="57"/>
      <c r="TZW27" s="57"/>
      <c r="TZX27" s="57"/>
      <c r="TZY27" s="57"/>
      <c r="TZZ27" s="57"/>
      <c r="UAA27" s="57"/>
      <c r="UAB27" s="57"/>
      <c r="UAC27" s="57"/>
      <c r="UAD27" s="57"/>
      <c r="UAE27" s="57"/>
      <c r="UAF27" s="57"/>
      <c r="UAG27" s="57"/>
      <c r="UAH27" s="57"/>
      <c r="UAI27" s="57"/>
      <c r="UAJ27" s="57"/>
      <c r="UAK27" s="57"/>
      <c r="UAL27" s="57"/>
      <c r="UAM27" s="57"/>
      <c r="UAN27" s="57"/>
      <c r="UAO27" s="57"/>
      <c r="UAP27" s="57"/>
      <c r="UAQ27" s="57"/>
      <c r="UAR27" s="57"/>
      <c r="UAS27" s="57"/>
      <c r="UAT27" s="57"/>
      <c r="UAU27" s="57"/>
      <c r="UAV27" s="57"/>
      <c r="UAW27" s="57"/>
      <c r="UAX27" s="57"/>
      <c r="UAY27" s="57"/>
      <c r="UAZ27" s="57"/>
      <c r="UBA27" s="57"/>
      <c r="UBB27" s="57"/>
      <c r="UBC27" s="57"/>
      <c r="UBD27" s="57"/>
      <c r="UBE27" s="57"/>
      <c r="UBF27" s="57"/>
      <c r="UBG27" s="57"/>
      <c r="UBH27" s="57"/>
      <c r="UBI27" s="57"/>
      <c r="UBJ27" s="57"/>
      <c r="UBK27" s="57"/>
      <c r="UBL27" s="57"/>
      <c r="UBM27" s="57"/>
      <c r="UBN27" s="57"/>
      <c r="UBO27" s="57"/>
      <c r="UBP27" s="57"/>
      <c r="UBQ27" s="57"/>
      <c r="UBR27" s="57"/>
      <c r="UBS27" s="57"/>
      <c r="UBT27" s="57"/>
      <c r="UBU27" s="57"/>
      <c r="UBV27" s="57"/>
      <c r="UBW27" s="57"/>
      <c r="UBX27" s="57"/>
      <c r="UBY27" s="57"/>
      <c r="UBZ27" s="57"/>
      <c r="UCA27" s="57"/>
      <c r="UCB27" s="57"/>
      <c r="UCC27" s="57"/>
      <c r="UCD27" s="57"/>
      <c r="UCE27" s="57"/>
      <c r="UCF27" s="57"/>
      <c r="UCG27" s="57"/>
      <c r="UCH27" s="57"/>
      <c r="UCI27" s="57"/>
      <c r="UCJ27" s="57"/>
      <c r="UCK27" s="57"/>
      <c r="UCL27" s="57"/>
      <c r="UCM27" s="57"/>
      <c r="UCN27" s="57"/>
      <c r="UCO27" s="57"/>
      <c r="UCP27" s="57"/>
      <c r="UCQ27" s="57"/>
      <c r="UCR27" s="57"/>
      <c r="UCS27" s="57"/>
      <c r="UCT27" s="57"/>
      <c r="UCU27" s="57"/>
      <c r="UCV27" s="57"/>
      <c r="UCW27" s="57"/>
      <c r="UCX27" s="57"/>
      <c r="UCY27" s="57"/>
      <c r="UCZ27" s="57"/>
      <c r="UDA27" s="57"/>
      <c r="UDB27" s="57"/>
      <c r="UDC27" s="57"/>
      <c r="UDD27" s="57"/>
      <c r="UDE27" s="57"/>
      <c r="UDF27" s="57"/>
      <c r="UDG27" s="57"/>
      <c r="UDH27" s="57"/>
      <c r="UDI27" s="57"/>
      <c r="UDJ27" s="57"/>
      <c r="UDK27" s="57"/>
      <c r="UDL27" s="57"/>
      <c r="UDM27" s="57"/>
      <c r="UDN27" s="57"/>
      <c r="UDO27" s="57"/>
      <c r="UDP27" s="57"/>
      <c r="UDQ27" s="57"/>
      <c r="UDR27" s="57"/>
      <c r="UDS27" s="57"/>
      <c r="UDT27" s="57"/>
      <c r="UDU27" s="57"/>
      <c r="UDV27" s="57"/>
      <c r="UDW27" s="57"/>
      <c r="UDX27" s="57"/>
      <c r="UDY27" s="57"/>
      <c r="UDZ27" s="57"/>
      <c r="UEA27" s="57"/>
      <c r="UEB27" s="57"/>
      <c r="UEC27" s="57"/>
      <c r="UED27" s="57"/>
      <c r="UEE27" s="57"/>
      <c r="UEF27" s="57"/>
      <c r="UEG27" s="57"/>
      <c r="UEH27" s="57"/>
      <c r="UEI27" s="57"/>
      <c r="UEJ27" s="57"/>
      <c r="UEK27" s="57"/>
      <c r="UEL27" s="57"/>
      <c r="UEM27" s="57"/>
      <c r="UEN27" s="57"/>
      <c r="UEO27" s="57"/>
      <c r="UEP27" s="57"/>
      <c r="UEQ27" s="57"/>
      <c r="UER27" s="57"/>
      <c r="UES27" s="57"/>
      <c r="UET27" s="57"/>
      <c r="UEU27" s="57"/>
      <c r="UEV27" s="57"/>
      <c r="UEW27" s="57"/>
      <c r="UEX27" s="57"/>
      <c r="UEY27" s="57"/>
      <c r="UEZ27" s="57"/>
      <c r="UFA27" s="57"/>
      <c r="UFB27" s="57"/>
      <c r="UFC27" s="57"/>
      <c r="UFD27" s="57"/>
      <c r="UFE27" s="57"/>
      <c r="UFF27" s="57"/>
      <c r="UFG27" s="57"/>
      <c r="UFH27" s="57"/>
      <c r="UFI27" s="57"/>
      <c r="UFJ27" s="57"/>
      <c r="UFK27" s="57"/>
      <c r="UFL27" s="57"/>
      <c r="UFM27" s="57"/>
      <c r="UFN27" s="57"/>
      <c r="UFO27" s="57"/>
      <c r="UFP27" s="57"/>
      <c r="UFQ27" s="57"/>
      <c r="UFR27" s="57"/>
      <c r="UFS27" s="57"/>
      <c r="UFT27" s="57"/>
      <c r="UFU27" s="57"/>
      <c r="UFV27" s="57"/>
      <c r="UFW27" s="57"/>
      <c r="UFX27" s="57"/>
      <c r="UFY27" s="57"/>
      <c r="UFZ27" s="57"/>
      <c r="UGA27" s="57"/>
      <c r="UGB27" s="57"/>
      <c r="UGC27" s="57"/>
      <c r="UGD27" s="57"/>
      <c r="UGE27" s="57"/>
      <c r="UGF27" s="57"/>
      <c r="UGG27" s="57"/>
      <c r="UGH27" s="57"/>
      <c r="UGI27" s="57"/>
      <c r="UGJ27" s="57"/>
      <c r="UGK27" s="57"/>
      <c r="UGL27" s="57"/>
      <c r="UGM27" s="57"/>
      <c r="UGN27" s="57"/>
      <c r="UGO27" s="57"/>
      <c r="UGP27" s="57"/>
      <c r="UGQ27" s="57"/>
      <c r="UGR27" s="57"/>
      <c r="UGS27" s="57"/>
      <c r="UGT27" s="57"/>
      <c r="UGU27" s="57"/>
      <c r="UGV27" s="57"/>
      <c r="UGW27" s="57"/>
      <c r="UGX27" s="57"/>
      <c r="UGY27" s="57"/>
      <c r="UGZ27" s="57"/>
      <c r="UHA27" s="57"/>
      <c r="UHB27" s="57"/>
      <c r="UHC27" s="57"/>
      <c r="UHD27" s="57"/>
      <c r="UHE27" s="57"/>
      <c r="UHF27" s="57"/>
      <c r="UHG27" s="57"/>
      <c r="UHH27" s="57"/>
      <c r="UHI27" s="57"/>
      <c r="UHJ27" s="57"/>
      <c r="UHK27" s="57"/>
      <c r="UHL27" s="57"/>
      <c r="UHM27" s="57"/>
      <c r="UHN27" s="57"/>
      <c r="UHO27" s="57"/>
      <c r="UHP27" s="57"/>
      <c r="UHQ27" s="57"/>
      <c r="UHR27" s="57"/>
      <c r="UHS27" s="57"/>
      <c r="UHT27" s="57"/>
      <c r="UHU27" s="57"/>
      <c r="UHV27" s="57"/>
      <c r="UHW27" s="57"/>
      <c r="UHX27" s="57"/>
      <c r="UHY27" s="57"/>
      <c r="UHZ27" s="57"/>
      <c r="UIA27" s="57"/>
      <c r="UIB27" s="57"/>
      <c r="UIC27" s="57"/>
      <c r="UID27" s="57"/>
      <c r="UIE27" s="57"/>
      <c r="UIF27" s="57"/>
      <c r="UIG27" s="57"/>
      <c r="UIH27" s="57"/>
      <c r="UII27" s="57"/>
      <c r="UIJ27" s="57"/>
      <c r="UIK27" s="57"/>
      <c r="UIL27" s="57"/>
      <c r="UIM27" s="57"/>
      <c r="UIN27" s="57"/>
      <c r="UIO27" s="57"/>
      <c r="UIP27" s="57"/>
      <c r="UIQ27" s="57"/>
      <c r="UIR27" s="57"/>
      <c r="UIS27" s="57"/>
      <c r="UIT27" s="57"/>
      <c r="UIU27" s="57"/>
      <c r="UIV27" s="57"/>
      <c r="UIW27" s="57"/>
      <c r="UIX27" s="57"/>
      <c r="UIY27" s="57"/>
      <c r="UIZ27" s="57"/>
      <c r="UJA27" s="57"/>
      <c r="UJB27" s="57"/>
      <c r="UJC27" s="57"/>
      <c r="UJD27" s="57"/>
      <c r="UJE27" s="57"/>
      <c r="UJF27" s="57"/>
      <c r="UJG27" s="57"/>
      <c r="UJH27" s="57"/>
      <c r="UJI27" s="57"/>
      <c r="UJJ27" s="57"/>
      <c r="UJK27" s="57"/>
      <c r="UJL27" s="57"/>
      <c r="UJM27" s="57"/>
      <c r="UJN27" s="57"/>
      <c r="UJO27" s="57"/>
      <c r="UJP27" s="57"/>
      <c r="UJQ27" s="57"/>
      <c r="UJR27" s="57"/>
      <c r="UJS27" s="57"/>
      <c r="UJT27" s="57"/>
      <c r="UJU27" s="57"/>
      <c r="UJV27" s="57"/>
      <c r="UJW27" s="57"/>
      <c r="UJX27" s="57"/>
      <c r="UJY27" s="57"/>
      <c r="UJZ27" s="57"/>
      <c r="UKA27" s="57"/>
      <c r="UKB27" s="57"/>
      <c r="UKC27" s="57"/>
      <c r="UKD27" s="57"/>
      <c r="UKE27" s="57"/>
      <c r="UKF27" s="57"/>
      <c r="UKG27" s="57"/>
      <c r="UKH27" s="57"/>
      <c r="UKI27" s="57"/>
      <c r="UKJ27" s="57"/>
      <c r="UKK27" s="57"/>
      <c r="UKL27" s="57"/>
      <c r="UKM27" s="57"/>
      <c r="UKN27" s="57"/>
      <c r="UKO27" s="57"/>
      <c r="UKP27" s="57"/>
      <c r="UKQ27" s="57"/>
      <c r="UKR27" s="57"/>
      <c r="UKS27" s="57"/>
      <c r="UKT27" s="57"/>
      <c r="UKU27" s="57"/>
      <c r="UKV27" s="57"/>
      <c r="UKW27" s="57"/>
      <c r="UKX27" s="57"/>
      <c r="UKY27" s="57"/>
      <c r="UKZ27" s="57"/>
      <c r="ULA27" s="57"/>
      <c r="ULB27" s="57"/>
      <c r="ULC27" s="57"/>
      <c r="ULD27" s="57"/>
      <c r="ULE27" s="57"/>
      <c r="ULF27" s="57"/>
      <c r="ULG27" s="57"/>
      <c r="ULH27" s="57"/>
      <c r="ULI27" s="57"/>
      <c r="ULJ27" s="57"/>
      <c r="ULK27" s="57"/>
      <c r="ULL27" s="57"/>
      <c r="ULM27" s="57"/>
      <c r="ULN27" s="57"/>
      <c r="ULO27" s="57"/>
      <c r="ULP27" s="57"/>
      <c r="ULQ27" s="57"/>
      <c r="ULR27" s="57"/>
      <c r="ULS27" s="57"/>
      <c r="ULT27" s="57"/>
      <c r="ULU27" s="57"/>
      <c r="ULV27" s="57"/>
      <c r="ULW27" s="57"/>
      <c r="ULX27" s="57"/>
      <c r="ULY27" s="57"/>
      <c r="ULZ27" s="57"/>
      <c r="UMA27" s="57"/>
      <c r="UMB27" s="57"/>
      <c r="UMC27" s="57"/>
      <c r="UMD27" s="57"/>
      <c r="UME27" s="57"/>
      <c r="UMF27" s="57"/>
      <c r="UMG27" s="57"/>
      <c r="UMH27" s="57"/>
      <c r="UMI27" s="57"/>
      <c r="UMJ27" s="57"/>
      <c r="UMK27" s="57"/>
      <c r="UML27" s="57"/>
      <c r="UMM27" s="57"/>
      <c r="UMN27" s="57"/>
      <c r="UMO27" s="57"/>
      <c r="UMP27" s="57"/>
      <c r="UMQ27" s="57"/>
      <c r="UMR27" s="57"/>
      <c r="UMS27" s="57"/>
      <c r="UMT27" s="57"/>
      <c r="UMU27" s="57"/>
      <c r="UMV27" s="57"/>
      <c r="UMW27" s="57"/>
      <c r="UMX27" s="57"/>
      <c r="UMY27" s="57"/>
      <c r="UMZ27" s="57"/>
      <c r="UNA27" s="57"/>
      <c r="UNB27" s="57"/>
      <c r="UNC27" s="57"/>
      <c r="UND27" s="57"/>
      <c r="UNE27" s="57"/>
      <c r="UNF27" s="57"/>
      <c r="UNG27" s="57"/>
      <c r="UNH27" s="57"/>
      <c r="UNI27" s="57"/>
      <c r="UNJ27" s="57"/>
      <c r="UNK27" s="57"/>
      <c r="UNL27" s="57"/>
      <c r="UNM27" s="57"/>
      <c r="UNN27" s="57"/>
      <c r="UNO27" s="57"/>
      <c r="UNP27" s="57"/>
      <c r="UNQ27" s="57"/>
      <c r="UNR27" s="57"/>
      <c r="UNS27" s="57"/>
      <c r="UNT27" s="57"/>
      <c r="UNU27" s="57"/>
      <c r="UNV27" s="57"/>
      <c r="UNW27" s="57"/>
      <c r="UNX27" s="57"/>
      <c r="UNY27" s="57"/>
      <c r="UNZ27" s="57"/>
      <c r="UOA27" s="57"/>
      <c r="UOB27" s="57"/>
      <c r="UOC27" s="57"/>
      <c r="UOD27" s="57"/>
      <c r="UOE27" s="57"/>
      <c r="UOF27" s="57"/>
      <c r="UOG27" s="57"/>
      <c r="UOH27" s="57"/>
      <c r="UOI27" s="57"/>
      <c r="UOJ27" s="57"/>
      <c r="UOK27" s="57"/>
      <c r="UOL27" s="57"/>
      <c r="UOM27" s="57"/>
      <c r="UON27" s="57"/>
      <c r="UOO27" s="57"/>
      <c r="UOP27" s="57"/>
      <c r="UOQ27" s="57"/>
      <c r="UOR27" s="57"/>
      <c r="UOS27" s="57"/>
      <c r="UOT27" s="57"/>
      <c r="UOU27" s="57"/>
      <c r="UOV27" s="57"/>
      <c r="UOW27" s="57"/>
      <c r="UOX27" s="57"/>
      <c r="UOY27" s="57"/>
      <c r="UOZ27" s="57"/>
      <c r="UPA27" s="57"/>
      <c r="UPB27" s="57"/>
      <c r="UPC27" s="57"/>
      <c r="UPD27" s="57"/>
      <c r="UPE27" s="57"/>
      <c r="UPF27" s="57"/>
      <c r="UPG27" s="57"/>
      <c r="UPH27" s="57"/>
      <c r="UPI27" s="57"/>
      <c r="UPJ27" s="57"/>
      <c r="UPK27" s="57"/>
      <c r="UPL27" s="57"/>
      <c r="UPM27" s="57"/>
      <c r="UPN27" s="57"/>
      <c r="UPO27" s="57"/>
      <c r="UPP27" s="57"/>
      <c r="UPQ27" s="57"/>
      <c r="UPR27" s="57"/>
      <c r="UPS27" s="57"/>
      <c r="UPT27" s="57"/>
      <c r="UPU27" s="57"/>
      <c r="UPV27" s="57"/>
      <c r="UPW27" s="57"/>
      <c r="UPX27" s="57"/>
      <c r="UPY27" s="57"/>
      <c r="UPZ27" s="57"/>
      <c r="UQA27" s="57"/>
      <c r="UQB27" s="57"/>
      <c r="UQC27" s="57"/>
      <c r="UQD27" s="57"/>
      <c r="UQE27" s="57"/>
      <c r="UQF27" s="57"/>
      <c r="UQG27" s="57"/>
      <c r="UQH27" s="57"/>
      <c r="UQI27" s="57"/>
      <c r="UQJ27" s="57"/>
      <c r="UQK27" s="57"/>
      <c r="UQL27" s="57"/>
      <c r="UQM27" s="57"/>
      <c r="UQN27" s="57"/>
      <c r="UQO27" s="57"/>
      <c r="UQP27" s="57"/>
      <c r="UQQ27" s="57"/>
      <c r="UQR27" s="57"/>
      <c r="UQS27" s="57"/>
      <c r="UQT27" s="57"/>
      <c r="UQU27" s="57"/>
      <c r="UQV27" s="57"/>
      <c r="UQW27" s="57"/>
      <c r="UQX27" s="57"/>
      <c r="UQY27" s="57"/>
      <c r="UQZ27" s="57"/>
      <c r="URA27" s="57"/>
      <c r="URB27" s="57"/>
      <c r="URC27" s="57"/>
      <c r="URD27" s="57"/>
      <c r="URE27" s="57"/>
      <c r="URF27" s="57"/>
      <c r="URG27" s="57"/>
      <c r="URH27" s="57"/>
      <c r="URI27" s="57"/>
      <c r="URJ27" s="57"/>
      <c r="URK27" s="57"/>
      <c r="URL27" s="57"/>
      <c r="URM27" s="57"/>
      <c r="URN27" s="57"/>
      <c r="URO27" s="57"/>
      <c r="URP27" s="57"/>
      <c r="URQ27" s="57"/>
      <c r="URR27" s="57"/>
      <c r="URS27" s="57"/>
      <c r="URT27" s="57"/>
      <c r="URU27" s="57"/>
      <c r="URV27" s="57"/>
      <c r="URW27" s="57"/>
      <c r="URX27" s="57"/>
      <c r="URY27" s="57"/>
      <c r="URZ27" s="57"/>
      <c r="USA27" s="57"/>
      <c r="USB27" s="57"/>
      <c r="USC27" s="57"/>
      <c r="USD27" s="57"/>
      <c r="USE27" s="57"/>
      <c r="USF27" s="57"/>
      <c r="USG27" s="57"/>
      <c r="USH27" s="57"/>
      <c r="USI27" s="57"/>
      <c r="USJ27" s="57"/>
      <c r="USK27" s="57"/>
      <c r="USL27" s="57"/>
      <c r="USM27" s="57"/>
      <c r="USN27" s="57"/>
      <c r="USO27" s="57"/>
      <c r="USP27" s="57"/>
      <c r="USQ27" s="57"/>
      <c r="USR27" s="57"/>
      <c r="USS27" s="57"/>
      <c r="UST27" s="57"/>
      <c r="USU27" s="57"/>
      <c r="USV27" s="57"/>
      <c r="USW27" s="57"/>
      <c r="USX27" s="57"/>
      <c r="USY27" s="57"/>
      <c r="USZ27" s="57"/>
      <c r="UTA27" s="57"/>
      <c r="UTB27" s="57"/>
      <c r="UTC27" s="57"/>
      <c r="UTD27" s="57"/>
      <c r="UTE27" s="57"/>
      <c r="UTF27" s="57"/>
      <c r="UTG27" s="57"/>
      <c r="UTH27" s="57"/>
      <c r="UTI27" s="57"/>
      <c r="UTJ27" s="57"/>
      <c r="UTK27" s="57"/>
      <c r="UTL27" s="57"/>
      <c r="UTM27" s="57"/>
      <c r="UTN27" s="57"/>
      <c r="UTO27" s="57"/>
      <c r="UTP27" s="57"/>
      <c r="UTQ27" s="57"/>
      <c r="UTR27" s="57"/>
      <c r="UTS27" s="57"/>
      <c r="UTT27" s="57"/>
      <c r="UTU27" s="57"/>
      <c r="UTV27" s="57"/>
      <c r="UTW27" s="57"/>
      <c r="UTX27" s="57"/>
      <c r="UTY27" s="57"/>
      <c r="UTZ27" s="57"/>
      <c r="UUA27" s="57"/>
      <c r="UUB27" s="57"/>
      <c r="UUC27" s="57"/>
      <c r="UUD27" s="57"/>
      <c r="UUE27" s="57"/>
      <c r="UUF27" s="57"/>
      <c r="UUG27" s="57"/>
      <c r="UUH27" s="57"/>
      <c r="UUI27" s="57"/>
      <c r="UUJ27" s="57"/>
      <c r="UUK27" s="57"/>
      <c r="UUL27" s="57"/>
      <c r="UUM27" s="57"/>
      <c r="UUN27" s="57"/>
      <c r="UUO27" s="57"/>
      <c r="UUP27" s="57"/>
      <c r="UUQ27" s="57"/>
      <c r="UUR27" s="57"/>
      <c r="UUS27" s="57"/>
      <c r="UUT27" s="57"/>
      <c r="UUU27" s="57"/>
      <c r="UUV27" s="57"/>
      <c r="UUW27" s="57"/>
      <c r="UUX27" s="57"/>
      <c r="UUY27" s="57"/>
      <c r="UUZ27" s="57"/>
      <c r="UVA27" s="57"/>
      <c r="UVB27" s="57"/>
      <c r="UVC27" s="57"/>
      <c r="UVD27" s="57"/>
      <c r="UVE27" s="57"/>
      <c r="UVF27" s="57"/>
      <c r="UVG27" s="57"/>
      <c r="UVH27" s="57"/>
      <c r="UVI27" s="57"/>
      <c r="UVJ27" s="57"/>
      <c r="UVK27" s="57"/>
      <c r="UVL27" s="57"/>
      <c r="UVM27" s="57"/>
      <c r="UVN27" s="57"/>
      <c r="UVO27" s="57"/>
      <c r="UVP27" s="57"/>
      <c r="UVQ27" s="57"/>
      <c r="UVR27" s="57"/>
      <c r="UVS27" s="57"/>
      <c r="UVT27" s="57"/>
      <c r="UVU27" s="57"/>
      <c r="UVV27" s="57"/>
      <c r="UVW27" s="57"/>
      <c r="UVX27" s="57"/>
      <c r="UVY27" s="57"/>
      <c r="UVZ27" s="57"/>
      <c r="UWA27" s="57"/>
      <c r="UWB27" s="57"/>
      <c r="UWC27" s="57"/>
      <c r="UWD27" s="57"/>
      <c r="UWE27" s="57"/>
      <c r="UWF27" s="57"/>
      <c r="UWG27" s="57"/>
      <c r="UWH27" s="57"/>
      <c r="UWI27" s="57"/>
      <c r="UWJ27" s="57"/>
      <c r="UWK27" s="57"/>
      <c r="UWL27" s="57"/>
      <c r="UWM27" s="57"/>
      <c r="UWN27" s="57"/>
      <c r="UWO27" s="57"/>
      <c r="UWP27" s="57"/>
      <c r="UWQ27" s="57"/>
      <c r="UWR27" s="57"/>
      <c r="UWS27" s="57"/>
      <c r="UWT27" s="57"/>
      <c r="UWU27" s="57"/>
      <c r="UWV27" s="57"/>
      <c r="UWW27" s="57"/>
      <c r="UWX27" s="57"/>
      <c r="UWY27" s="57"/>
      <c r="UWZ27" s="57"/>
      <c r="UXA27" s="57"/>
      <c r="UXB27" s="57"/>
      <c r="UXC27" s="57"/>
      <c r="UXD27" s="57"/>
      <c r="UXE27" s="57"/>
      <c r="UXF27" s="57"/>
      <c r="UXG27" s="57"/>
      <c r="UXH27" s="57"/>
      <c r="UXI27" s="57"/>
      <c r="UXJ27" s="57"/>
      <c r="UXK27" s="57"/>
      <c r="UXL27" s="57"/>
      <c r="UXM27" s="57"/>
      <c r="UXN27" s="57"/>
      <c r="UXO27" s="57"/>
      <c r="UXP27" s="57"/>
      <c r="UXQ27" s="57"/>
      <c r="UXR27" s="57"/>
      <c r="UXS27" s="57"/>
      <c r="UXT27" s="57"/>
      <c r="UXU27" s="57"/>
      <c r="UXV27" s="57"/>
      <c r="UXW27" s="57"/>
      <c r="UXX27" s="57"/>
      <c r="UXY27" s="57"/>
      <c r="UXZ27" s="57"/>
      <c r="UYA27" s="57"/>
      <c r="UYB27" s="57"/>
      <c r="UYC27" s="57"/>
      <c r="UYD27" s="57"/>
      <c r="UYE27" s="57"/>
      <c r="UYF27" s="57"/>
      <c r="UYG27" s="57"/>
      <c r="UYH27" s="57"/>
      <c r="UYI27" s="57"/>
      <c r="UYJ27" s="57"/>
      <c r="UYK27" s="57"/>
      <c r="UYL27" s="57"/>
      <c r="UYM27" s="57"/>
      <c r="UYN27" s="57"/>
      <c r="UYO27" s="57"/>
      <c r="UYP27" s="57"/>
      <c r="UYQ27" s="57"/>
      <c r="UYR27" s="57"/>
      <c r="UYS27" s="57"/>
      <c r="UYT27" s="57"/>
      <c r="UYU27" s="57"/>
      <c r="UYV27" s="57"/>
      <c r="UYW27" s="57"/>
      <c r="UYX27" s="57"/>
      <c r="UYY27" s="57"/>
      <c r="UYZ27" s="57"/>
      <c r="UZA27" s="57"/>
      <c r="UZB27" s="57"/>
      <c r="UZC27" s="57"/>
      <c r="UZD27" s="57"/>
      <c r="UZE27" s="57"/>
      <c r="UZF27" s="57"/>
      <c r="UZG27" s="57"/>
      <c r="UZH27" s="57"/>
      <c r="UZI27" s="57"/>
      <c r="UZJ27" s="57"/>
      <c r="UZK27" s="57"/>
      <c r="UZL27" s="57"/>
      <c r="UZM27" s="57"/>
      <c r="UZN27" s="57"/>
      <c r="UZO27" s="57"/>
      <c r="UZP27" s="57"/>
      <c r="UZQ27" s="57"/>
      <c r="UZR27" s="57"/>
      <c r="UZS27" s="57"/>
      <c r="UZT27" s="57"/>
      <c r="UZU27" s="57"/>
      <c r="UZV27" s="57"/>
      <c r="UZW27" s="57"/>
      <c r="UZX27" s="57"/>
      <c r="UZY27" s="57"/>
      <c r="UZZ27" s="57"/>
      <c r="VAA27" s="57"/>
      <c r="VAB27" s="57"/>
      <c r="VAC27" s="57"/>
      <c r="VAD27" s="57"/>
      <c r="VAE27" s="57"/>
      <c r="VAF27" s="57"/>
      <c r="VAG27" s="57"/>
      <c r="VAH27" s="57"/>
      <c r="VAI27" s="57"/>
      <c r="VAJ27" s="57"/>
      <c r="VAK27" s="57"/>
      <c r="VAL27" s="57"/>
      <c r="VAM27" s="57"/>
      <c r="VAN27" s="57"/>
      <c r="VAO27" s="57"/>
      <c r="VAP27" s="57"/>
      <c r="VAQ27" s="57"/>
      <c r="VAR27" s="57"/>
      <c r="VAS27" s="57"/>
      <c r="VAT27" s="57"/>
      <c r="VAU27" s="57"/>
      <c r="VAV27" s="57"/>
      <c r="VAW27" s="57"/>
      <c r="VAX27" s="57"/>
      <c r="VAY27" s="57"/>
      <c r="VAZ27" s="57"/>
      <c r="VBA27" s="57"/>
      <c r="VBB27" s="57"/>
      <c r="VBC27" s="57"/>
      <c r="VBD27" s="57"/>
      <c r="VBE27" s="57"/>
      <c r="VBF27" s="57"/>
      <c r="VBG27" s="57"/>
      <c r="VBH27" s="57"/>
      <c r="VBI27" s="57"/>
      <c r="VBJ27" s="57"/>
      <c r="VBK27" s="57"/>
      <c r="VBL27" s="57"/>
      <c r="VBM27" s="57"/>
      <c r="VBN27" s="57"/>
      <c r="VBO27" s="57"/>
      <c r="VBP27" s="57"/>
      <c r="VBQ27" s="57"/>
      <c r="VBR27" s="57"/>
      <c r="VBS27" s="57"/>
      <c r="VBT27" s="57"/>
      <c r="VBU27" s="57"/>
      <c r="VBV27" s="57"/>
      <c r="VBW27" s="57"/>
      <c r="VBX27" s="57"/>
      <c r="VBY27" s="57"/>
      <c r="VBZ27" s="57"/>
      <c r="VCA27" s="57"/>
      <c r="VCB27" s="57"/>
      <c r="VCC27" s="57"/>
      <c r="VCD27" s="57"/>
      <c r="VCE27" s="57"/>
      <c r="VCF27" s="57"/>
      <c r="VCG27" s="57"/>
      <c r="VCH27" s="57"/>
      <c r="VCI27" s="57"/>
      <c r="VCJ27" s="57"/>
      <c r="VCK27" s="57"/>
      <c r="VCL27" s="57"/>
      <c r="VCM27" s="57"/>
      <c r="VCN27" s="57"/>
      <c r="VCO27" s="57"/>
      <c r="VCP27" s="57"/>
      <c r="VCQ27" s="57"/>
      <c r="VCR27" s="57"/>
      <c r="VCS27" s="57"/>
      <c r="VCT27" s="57"/>
      <c r="VCU27" s="57"/>
      <c r="VCV27" s="57"/>
      <c r="VCW27" s="57"/>
      <c r="VCX27" s="57"/>
      <c r="VCY27" s="57"/>
      <c r="VCZ27" s="57"/>
      <c r="VDA27" s="57"/>
      <c r="VDB27" s="57"/>
      <c r="VDC27" s="57"/>
      <c r="VDD27" s="57"/>
      <c r="VDE27" s="57"/>
      <c r="VDF27" s="57"/>
      <c r="VDG27" s="57"/>
      <c r="VDH27" s="57"/>
      <c r="VDI27" s="57"/>
      <c r="VDJ27" s="57"/>
      <c r="VDK27" s="57"/>
      <c r="VDL27" s="57"/>
      <c r="VDM27" s="57"/>
      <c r="VDN27" s="57"/>
      <c r="VDO27" s="57"/>
      <c r="VDP27" s="57"/>
      <c r="VDQ27" s="57"/>
      <c r="VDR27" s="57"/>
      <c r="VDS27" s="57"/>
      <c r="VDT27" s="57"/>
      <c r="VDU27" s="57"/>
      <c r="VDV27" s="57"/>
      <c r="VDW27" s="57"/>
      <c r="VDX27" s="57"/>
      <c r="VDY27" s="57"/>
      <c r="VDZ27" s="57"/>
      <c r="VEA27" s="57"/>
      <c r="VEB27" s="57"/>
      <c r="VEC27" s="57"/>
      <c r="VED27" s="57"/>
      <c r="VEE27" s="57"/>
      <c r="VEF27" s="57"/>
      <c r="VEG27" s="57"/>
      <c r="VEH27" s="57"/>
      <c r="VEI27" s="57"/>
      <c r="VEJ27" s="57"/>
      <c r="VEK27" s="57"/>
      <c r="VEL27" s="57"/>
      <c r="VEM27" s="57"/>
      <c r="VEN27" s="57"/>
      <c r="VEO27" s="57"/>
      <c r="VEP27" s="57"/>
      <c r="VEQ27" s="57"/>
      <c r="VER27" s="57"/>
      <c r="VES27" s="57"/>
      <c r="VET27" s="57"/>
      <c r="VEU27" s="57"/>
      <c r="VEV27" s="57"/>
      <c r="VEW27" s="57"/>
      <c r="VEX27" s="57"/>
      <c r="VEY27" s="57"/>
      <c r="VEZ27" s="57"/>
      <c r="VFA27" s="57"/>
      <c r="VFB27" s="57"/>
      <c r="VFC27" s="57"/>
      <c r="VFD27" s="57"/>
      <c r="VFE27" s="57"/>
      <c r="VFF27" s="57"/>
      <c r="VFG27" s="57"/>
      <c r="VFH27" s="57"/>
      <c r="VFI27" s="57"/>
      <c r="VFJ27" s="57"/>
      <c r="VFK27" s="57"/>
      <c r="VFL27" s="57"/>
      <c r="VFM27" s="57"/>
      <c r="VFN27" s="57"/>
      <c r="VFO27" s="57"/>
      <c r="VFP27" s="57"/>
      <c r="VFQ27" s="57"/>
      <c r="VFR27" s="57"/>
      <c r="VFS27" s="57"/>
      <c r="VFT27" s="57"/>
      <c r="VFU27" s="57"/>
      <c r="VFV27" s="57"/>
      <c r="VFW27" s="57"/>
      <c r="VFX27" s="57"/>
      <c r="VFY27" s="57"/>
      <c r="VFZ27" s="57"/>
      <c r="VGA27" s="57"/>
      <c r="VGB27" s="57"/>
      <c r="VGC27" s="57"/>
      <c r="VGD27" s="57"/>
      <c r="VGE27" s="57"/>
      <c r="VGF27" s="57"/>
      <c r="VGG27" s="57"/>
      <c r="VGH27" s="57"/>
      <c r="VGI27" s="57"/>
      <c r="VGJ27" s="57"/>
      <c r="VGK27" s="57"/>
      <c r="VGL27" s="57"/>
      <c r="VGM27" s="57"/>
      <c r="VGN27" s="57"/>
      <c r="VGO27" s="57"/>
      <c r="VGP27" s="57"/>
      <c r="VGQ27" s="57"/>
      <c r="VGR27" s="57"/>
      <c r="VGS27" s="57"/>
      <c r="VGT27" s="57"/>
      <c r="VGU27" s="57"/>
      <c r="VGV27" s="57"/>
      <c r="VGW27" s="57"/>
      <c r="VGX27" s="57"/>
      <c r="VGY27" s="57"/>
      <c r="VGZ27" s="57"/>
      <c r="VHA27" s="57"/>
      <c r="VHB27" s="57"/>
      <c r="VHC27" s="57"/>
      <c r="VHD27" s="57"/>
      <c r="VHE27" s="57"/>
      <c r="VHF27" s="57"/>
      <c r="VHG27" s="57"/>
      <c r="VHH27" s="57"/>
      <c r="VHI27" s="57"/>
      <c r="VHJ27" s="57"/>
      <c r="VHK27" s="57"/>
      <c r="VHL27" s="57"/>
      <c r="VHM27" s="57"/>
      <c r="VHN27" s="57"/>
      <c r="VHO27" s="57"/>
      <c r="VHP27" s="57"/>
      <c r="VHQ27" s="57"/>
      <c r="VHR27" s="57"/>
      <c r="VHS27" s="57"/>
      <c r="VHT27" s="57"/>
      <c r="VHU27" s="57"/>
      <c r="VHV27" s="57"/>
      <c r="VHW27" s="57"/>
      <c r="VHX27" s="57"/>
      <c r="VHY27" s="57"/>
      <c r="VHZ27" s="57"/>
      <c r="VIA27" s="57"/>
      <c r="VIB27" s="57"/>
      <c r="VIC27" s="57"/>
      <c r="VID27" s="57"/>
      <c r="VIE27" s="57"/>
      <c r="VIF27" s="57"/>
      <c r="VIG27" s="57"/>
      <c r="VIH27" s="57"/>
      <c r="VII27" s="57"/>
      <c r="VIJ27" s="57"/>
      <c r="VIK27" s="57"/>
      <c r="VIL27" s="57"/>
      <c r="VIM27" s="57"/>
      <c r="VIN27" s="57"/>
      <c r="VIO27" s="57"/>
      <c r="VIP27" s="57"/>
      <c r="VIQ27" s="57"/>
      <c r="VIR27" s="57"/>
      <c r="VIS27" s="57"/>
      <c r="VIT27" s="57"/>
      <c r="VIU27" s="57"/>
      <c r="VIV27" s="57"/>
      <c r="VIW27" s="57"/>
      <c r="VIX27" s="57"/>
      <c r="VIY27" s="57"/>
      <c r="VIZ27" s="57"/>
      <c r="VJA27" s="57"/>
      <c r="VJB27" s="57"/>
      <c r="VJC27" s="57"/>
      <c r="VJD27" s="57"/>
      <c r="VJE27" s="57"/>
      <c r="VJF27" s="57"/>
      <c r="VJG27" s="57"/>
      <c r="VJH27" s="57"/>
      <c r="VJI27" s="57"/>
      <c r="VJJ27" s="57"/>
      <c r="VJK27" s="57"/>
      <c r="VJL27" s="57"/>
      <c r="VJM27" s="57"/>
      <c r="VJN27" s="57"/>
      <c r="VJO27" s="57"/>
      <c r="VJP27" s="57"/>
      <c r="VJQ27" s="57"/>
      <c r="VJR27" s="57"/>
      <c r="VJS27" s="57"/>
      <c r="VJT27" s="57"/>
      <c r="VJU27" s="57"/>
      <c r="VJV27" s="57"/>
      <c r="VJW27" s="57"/>
      <c r="VJX27" s="57"/>
      <c r="VJY27" s="57"/>
      <c r="VJZ27" s="57"/>
      <c r="VKA27" s="57"/>
      <c r="VKB27" s="57"/>
      <c r="VKC27" s="57"/>
      <c r="VKD27" s="57"/>
      <c r="VKE27" s="57"/>
      <c r="VKF27" s="57"/>
      <c r="VKG27" s="57"/>
      <c r="VKH27" s="57"/>
      <c r="VKI27" s="57"/>
      <c r="VKJ27" s="57"/>
      <c r="VKK27" s="57"/>
      <c r="VKL27" s="57"/>
      <c r="VKM27" s="57"/>
      <c r="VKN27" s="57"/>
      <c r="VKO27" s="57"/>
      <c r="VKP27" s="57"/>
      <c r="VKQ27" s="57"/>
      <c r="VKR27" s="57"/>
      <c r="VKS27" s="57"/>
      <c r="VKT27" s="57"/>
      <c r="VKU27" s="57"/>
      <c r="VKV27" s="57"/>
      <c r="VKW27" s="57"/>
      <c r="VKX27" s="57"/>
      <c r="VKY27" s="57"/>
      <c r="VKZ27" s="57"/>
      <c r="VLA27" s="57"/>
      <c r="VLB27" s="57"/>
      <c r="VLC27" s="57"/>
      <c r="VLD27" s="57"/>
      <c r="VLE27" s="57"/>
      <c r="VLF27" s="57"/>
      <c r="VLG27" s="57"/>
      <c r="VLH27" s="57"/>
      <c r="VLI27" s="57"/>
      <c r="VLJ27" s="57"/>
      <c r="VLK27" s="57"/>
      <c r="VLL27" s="57"/>
      <c r="VLM27" s="57"/>
      <c r="VLN27" s="57"/>
      <c r="VLO27" s="57"/>
      <c r="VLP27" s="57"/>
      <c r="VLQ27" s="57"/>
      <c r="VLR27" s="57"/>
      <c r="VLS27" s="57"/>
      <c r="VLT27" s="57"/>
      <c r="VLU27" s="57"/>
      <c r="VLV27" s="57"/>
      <c r="VLW27" s="57"/>
      <c r="VLX27" s="57"/>
      <c r="VLY27" s="57"/>
      <c r="VLZ27" s="57"/>
      <c r="VMA27" s="57"/>
      <c r="VMB27" s="57"/>
      <c r="VMC27" s="57"/>
      <c r="VMD27" s="57"/>
      <c r="VME27" s="57"/>
      <c r="VMF27" s="57"/>
      <c r="VMG27" s="57"/>
      <c r="VMH27" s="57"/>
      <c r="VMI27" s="57"/>
      <c r="VMJ27" s="57"/>
      <c r="VMK27" s="57"/>
      <c r="VML27" s="57"/>
      <c r="VMM27" s="57"/>
      <c r="VMN27" s="57"/>
      <c r="VMO27" s="57"/>
      <c r="VMP27" s="57"/>
      <c r="VMQ27" s="57"/>
      <c r="VMR27" s="57"/>
      <c r="VMS27" s="57"/>
      <c r="VMT27" s="57"/>
      <c r="VMU27" s="57"/>
      <c r="VMV27" s="57"/>
      <c r="VMW27" s="57"/>
      <c r="VMX27" s="57"/>
      <c r="VMY27" s="57"/>
      <c r="VMZ27" s="57"/>
      <c r="VNA27" s="57"/>
      <c r="VNB27" s="57"/>
      <c r="VNC27" s="57"/>
      <c r="VND27" s="57"/>
      <c r="VNE27" s="57"/>
      <c r="VNF27" s="57"/>
      <c r="VNG27" s="57"/>
      <c r="VNH27" s="57"/>
      <c r="VNI27" s="57"/>
      <c r="VNJ27" s="57"/>
      <c r="VNK27" s="57"/>
      <c r="VNL27" s="57"/>
      <c r="VNM27" s="57"/>
      <c r="VNN27" s="57"/>
      <c r="VNO27" s="57"/>
      <c r="VNP27" s="57"/>
      <c r="VNQ27" s="57"/>
      <c r="VNR27" s="57"/>
      <c r="VNS27" s="57"/>
      <c r="VNT27" s="57"/>
      <c r="VNU27" s="57"/>
      <c r="VNV27" s="57"/>
      <c r="VNW27" s="57"/>
      <c r="VNX27" s="57"/>
      <c r="VNY27" s="57"/>
      <c r="VNZ27" s="57"/>
      <c r="VOA27" s="57"/>
      <c r="VOB27" s="57"/>
      <c r="VOC27" s="57"/>
      <c r="VOD27" s="57"/>
      <c r="VOE27" s="57"/>
      <c r="VOF27" s="57"/>
      <c r="VOG27" s="57"/>
      <c r="VOH27" s="57"/>
      <c r="VOI27" s="57"/>
      <c r="VOJ27" s="57"/>
      <c r="VOK27" s="57"/>
      <c r="VOL27" s="57"/>
      <c r="VOM27" s="57"/>
      <c r="VON27" s="57"/>
      <c r="VOO27" s="57"/>
      <c r="VOP27" s="57"/>
      <c r="VOQ27" s="57"/>
      <c r="VOR27" s="57"/>
      <c r="VOS27" s="57"/>
      <c r="VOT27" s="57"/>
      <c r="VOU27" s="57"/>
      <c r="VOV27" s="57"/>
      <c r="VOW27" s="57"/>
      <c r="VOX27" s="57"/>
      <c r="VOY27" s="57"/>
      <c r="VOZ27" s="57"/>
      <c r="VPA27" s="57"/>
      <c r="VPB27" s="57"/>
      <c r="VPC27" s="57"/>
      <c r="VPD27" s="57"/>
      <c r="VPE27" s="57"/>
      <c r="VPF27" s="57"/>
      <c r="VPG27" s="57"/>
      <c r="VPH27" s="57"/>
      <c r="VPI27" s="57"/>
      <c r="VPJ27" s="57"/>
      <c r="VPK27" s="57"/>
      <c r="VPL27" s="57"/>
      <c r="VPM27" s="57"/>
      <c r="VPN27" s="57"/>
      <c r="VPO27" s="57"/>
      <c r="VPP27" s="57"/>
      <c r="VPQ27" s="57"/>
      <c r="VPR27" s="57"/>
      <c r="VPS27" s="57"/>
      <c r="VPT27" s="57"/>
      <c r="VPU27" s="57"/>
      <c r="VPV27" s="57"/>
      <c r="VPW27" s="57"/>
      <c r="VPX27" s="57"/>
      <c r="VPY27" s="57"/>
      <c r="VPZ27" s="57"/>
      <c r="VQA27" s="57"/>
      <c r="VQB27" s="57"/>
      <c r="VQC27" s="57"/>
      <c r="VQD27" s="57"/>
      <c r="VQE27" s="57"/>
      <c r="VQF27" s="57"/>
      <c r="VQG27" s="57"/>
      <c r="VQH27" s="57"/>
      <c r="VQI27" s="57"/>
      <c r="VQJ27" s="57"/>
      <c r="VQK27" s="57"/>
      <c r="VQL27" s="57"/>
      <c r="VQM27" s="57"/>
      <c r="VQN27" s="57"/>
      <c r="VQO27" s="57"/>
      <c r="VQP27" s="57"/>
      <c r="VQQ27" s="57"/>
      <c r="VQR27" s="57"/>
      <c r="VQS27" s="57"/>
      <c r="VQT27" s="57"/>
      <c r="VQU27" s="57"/>
      <c r="VQV27" s="57"/>
      <c r="VQW27" s="57"/>
      <c r="VQX27" s="57"/>
      <c r="VQY27" s="57"/>
      <c r="VQZ27" s="57"/>
      <c r="VRA27" s="57"/>
      <c r="VRB27" s="57"/>
      <c r="VRC27" s="57"/>
      <c r="VRD27" s="57"/>
      <c r="VRE27" s="57"/>
      <c r="VRF27" s="57"/>
      <c r="VRG27" s="57"/>
      <c r="VRH27" s="57"/>
      <c r="VRI27" s="57"/>
      <c r="VRJ27" s="57"/>
      <c r="VRK27" s="57"/>
      <c r="VRL27" s="57"/>
      <c r="VRM27" s="57"/>
      <c r="VRN27" s="57"/>
      <c r="VRO27" s="57"/>
      <c r="VRP27" s="57"/>
      <c r="VRQ27" s="57"/>
      <c r="VRR27" s="57"/>
      <c r="VRS27" s="57"/>
      <c r="VRT27" s="57"/>
      <c r="VRU27" s="57"/>
      <c r="VRV27" s="57"/>
      <c r="VRW27" s="57"/>
      <c r="VRX27" s="57"/>
      <c r="VRY27" s="57"/>
      <c r="VRZ27" s="57"/>
      <c r="VSA27" s="57"/>
      <c r="VSB27" s="57"/>
      <c r="VSC27" s="57"/>
      <c r="VSD27" s="57"/>
      <c r="VSE27" s="57"/>
      <c r="VSF27" s="57"/>
      <c r="VSG27" s="57"/>
      <c r="VSH27" s="57"/>
      <c r="VSI27" s="57"/>
      <c r="VSJ27" s="57"/>
      <c r="VSK27" s="57"/>
      <c r="VSL27" s="57"/>
      <c r="VSM27" s="57"/>
      <c r="VSN27" s="57"/>
      <c r="VSO27" s="57"/>
      <c r="VSP27" s="57"/>
      <c r="VSQ27" s="57"/>
      <c r="VSR27" s="57"/>
      <c r="VSS27" s="57"/>
      <c r="VST27" s="57"/>
      <c r="VSU27" s="57"/>
      <c r="VSV27" s="57"/>
      <c r="VSW27" s="57"/>
      <c r="VSX27" s="57"/>
      <c r="VSY27" s="57"/>
      <c r="VSZ27" s="57"/>
      <c r="VTA27" s="57"/>
      <c r="VTB27" s="57"/>
      <c r="VTC27" s="57"/>
      <c r="VTD27" s="57"/>
      <c r="VTE27" s="57"/>
      <c r="VTF27" s="57"/>
      <c r="VTG27" s="57"/>
      <c r="VTH27" s="57"/>
      <c r="VTI27" s="57"/>
      <c r="VTJ27" s="57"/>
      <c r="VTK27" s="57"/>
      <c r="VTL27" s="57"/>
      <c r="VTM27" s="57"/>
      <c r="VTN27" s="57"/>
      <c r="VTO27" s="57"/>
      <c r="VTP27" s="57"/>
      <c r="VTQ27" s="57"/>
      <c r="VTR27" s="57"/>
      <c r="VTS27" s="57"/>
      <c r="VTT27" s="57"/>
      <c r="VTU27" s="57"/>
      <c r="VTV27" s="57"/>
      <c r="VTW27" s="57"/>
      <c r="VTX27" s="57"/>
      <c r="VTY27" s="57"/>
      <c r="VTZ27" s="57"/>
      <c r="VUA27" s="57"/>
      <c r="VUB27" s="57"/>
      <c r="VUC27" s="57"/>
      <c r="VUD27" s="57"/>
      <c r="VUE27" s="57"/>
      <c r="VUF27" s="57"/>
      <c r="VUG27" s="57"/>
      <c r="VUH27" s="57"/>
      <c r="VUI27" s="57"/>
      <c r="VUJ27" s="57"/>
      <c r="VUK27" s="57"/>
      <c r="VUL27" s="57"/>
      <c r="VUM27" s="57"/>
      <c r="VUN27" s="57"/>
      <c r="VUO27" s="57"/>
      <c r="VUP27" s="57"/>
      <c r="VUQ27" s="57"/>
      <c r="VUR27" s="57"/>
      <c r="VUS27" s="57"/>
      <c r="VUT27" s="57"/>
      <c r="VUU27" s="57"/>
      <c r="VUV27" s="57"/>
      <c r="VUW27" s="57"/>
      <c r="VUX27" s="57"/>
      <c r="VUY27" s="57"/>
      <c r="VUZ27" s="57"/>
      <c r="VVA27" s="57"/>
      <c r="VVB27" s="57"/>
      <c r="VVC27" s="57"/>
      <c r="VVD27" s="57"/>
      <c r="VVE27" s="57"/>
      <c r="VVF27" s="57"/>
      <c r="VVG27" s="57"/>
      <c r="VVH27" s="57"/>
      <c r="VVI27" s="57"/>
      <c r="VVJ27" s="57"/>
      <c r="VVK27" s="57"/>
      <c r="VVL27" s="57"/>
      <c r="VVM27" s="57"/>
      <c r="VVN27" s="57"/>
      <c r="VVO27" s="57"/>
      <c r="VVP27" s="57"/>
      <c r="VVQ27" s="57"/>
      <c r="VVR27" s="57"/>
      <c r="VVS27" s="57"/>
      <c r="VVT27" s="57"/>
      <c r="VVU27" s="57"/>
      <c r="VVV27" s="57"/>
      <c r="VVW27" s="57"/>
      <c r="VVX27" s="57"/>
      <c r="VVY27" s="57"/>
      <c r="VVZ27" s="57"/>
      <c r="VWA27" s="57"/>
      <c r="VWB27" s="57"/>
      <c r="VWC27" s="57"/>
      <c r="VWD27" s="57"/>
      <c r="VWE27" s="57"/>
      <c r="VWF27" s="57"/>
      <c r="VWG27" s="57"/>
      <c r="VWH27" s="57"/>
      <c r="VWI27" s="57"/>
      <c r="VWJ27" s="57"/>
      <c r="VWK27" s="57"/>
      <c r="VWL27" s="57"/>
      <c r="VWM27" s="57"/>
      <c r="VWN27" s="57"/>
      <c r="VWO27" s="57"/>
      <c r="VWP27" s="57"/>
      <c r="VWQ27" s="57"/>
      <c r="VWR27" s="57"/>
      <c r="VWS27" s="57"/>
      <c r="VWT27" s="57"/>
      <c r="VWU27" s="57"/>
      <c r="VWV27" s="57"/>
      <c r="VWW27" s="57"/>
      <c r="VWX27" s="57"/>
      <c r="VWY27" s="57"/>
      <c r="VWZ27" s="57"/>
      <c r="VXA27" s="57"/>
      <c r="VXB27" s="57"/>
      <c r="VXC27" s="57"/>
      <c r="VXD27" s="57"/>
      <c r="VXE27" s="57"/>
      <c r="VXF27" s="57"/>
      <c r="VXG27" s="57"/>
      <c r="VXH27" s="57"/>
      <c r="VXI27" s="57"/>
      <c r="VXJ27" s="57"/>
      <c r="VXK27" s="57"/>
      <c r="VXL27" s="57"/>
      <c r="VXM27" s="57"/>
      <c r="VXN27" s="57"/>
      <c r="VXO27" s="57"/>
      <c r="VXP27" s="57"/>
      <c r="VXQ27" s="57"/>
      <c r="VXR27" s="57"/>
      <c r="VXS27" s="57"/>
      <c r="VXT27" s="57"/>
      <c r="VXU27" s="57"/>
      <c r="VXV27" s="57"/>
      <c r="VXW27" s="57"/>
      <c r="VXX27" s="57"/>
      <c r="VXY27" s="57"/>
      <c r="VXZ27" s="57"/>
      <c r="VYA27" s="57"/>
      <c r="VYB27" s="57"/>
      <c r="VYC27" s="57"/>
      <c r="VYD27" s="57"/>
      <c r="VYE27" s="57"/>
      <c r="VYF27" s="57"/>
      <c r="VYG27" s="57"/>
      <c r="VYH27" s="57"/>
      <c r="VYI27" s="57"/>
      <c r="VYJ27" s="57"/>
      <c r="VYK27" s="57"/>
      <c r="VYL27" s="57"/>
      <c r="VYM27" s="57"/>
      <c r="VYN27" s="57"/>
      <c r="VYO27" s="57"/>
      <c r="VYP27" s="57"/>
      <c r="VYQ27" s="57"/>
      <c r="VYR27" s="57"/>
      <c r="VYS27" s="57"/>
      <c r="VYT27" s="57"/>
      <c r="VYU27" s="57"/>
      <c r="VYV27" s="57"/>
      <c r="VYW27" s="57"/>
      <c r="VYX27" s="57"/>
      <c r="VYY27" s="57"/>
      <c r="VYZ27" s="57"/>
      <c r="VZA27" s="57"/>
      <c r="VZB27" s="57"/>
      <c r="VZC27" s="57"/>
      <c r="VZD27" s="57"/>
      <c r="VZE27" s="57"/>
      <c r="VZF27" s="57"/>
      <c r="VZG27" s="57"/>
      <c r="VZH27" s="57"/>
      <c r="VZI27" s="57"/>
      <c r="VZJ27" s="57"/>
      <c r="VZK27" s="57"/>
      <c r="VZL27" s="57"/>
      <c r="VZM27" s="57"/>
      <c r="VZN27" s="57"/>
      <c r="VZO27" s="57"/>
      <c r="VZP27" s="57"/>
      <c r="VZQ27" s="57"/>
      <c r="VZR27" s="57"/>
      <c r="VZS27" s="57"/>
      <c r="VZT27" s="57"/>
      <c r="VZU27" s="57"/>
      <c r="VZV27" s="57"/>
      <c r="VZW27" s="57"/>
      <c r="VZX27" s="57"/>
      <c r="VZY27" s="57"/>
      <c r="VZZ27" s="57"/>
      <c r="WAA27" s="57"/>
      <c r="WAB27" s="57"/>
      <c r="WAC27" s="57"/>
      <c r="WAD27" s="57"/>
      <c r="WAE27" s="57"/>
      <c r="WAF27" s="57"/>
      <c r="WAG27" s="57"/>
      <c r="WAH27" s="57"/>
      <c r="WAI27" s="57"/>
      <c r="WAJ27" s="57"/>
      <c r="WAK27" s="57"/>
      <c r="WAL27" s="57"/>
      <c r="WAM27" s="57"/>
      <c r="WAN27" s="57"/>
      <c r="WAO27" s="57"/>
      <c r="WAP27" s="57"/>
      <c r="WAQ27" s="57"/>
      <c r="WAR27" s="57"/>
      <c r="WAS27" s="57"/>
      <c r="WAT27" s="57"/>
      <c r="WAU27" s="57"/>
      <c r="WAV27" s="57"/>
      <c r="WAW27" s="57"/>
      <c r="WAX27" s="57"/>
      <c r="WAY27" s="57"/>
      <c r="WAZ27" s="57"/>
      <c r="WBA27" s="57"/>
      <c r="WBB27" s="57"/>
      <c r="WBC27" s="57"/>
      <c r="WBD27" s="57"/>
      <c r="WBE27" s="57"/>
      <c r="WBF27" s="57"/>
      <c r="WBG27" s="57"/>
      <c r="WBH27" s="57"/>
      <c r="WBI27" s="57"/>
      <c r="WBJ27" s="57"/>
      <c r="WBK27" s="57"/>
      <c r="WBL27" s="57"/>
      <c r="WBM27" s="57"/>
      <c r="WBN27" s="57"/>
      <c r="WBO27" s="57"/>
      <c r="WBP27" s="57"/>
      <c r="WBQ27" s="57"/>
      <c r="WBR27" s="57"/>
      <c r="WBS27" s="57"/>
      <c r="WBT27" s="57"/>
      <c r="WBU27" s="57"/>
      <c r="WBV27" s="57"/>
      <c r="WBW27" s="57"/>
      <c r="WBX27" s="57"/>
      <c r="WBY27" s="57"/>
      <c r="WBZ27" s="57"/>
      <c r="WCA27" s="57"/>
      <c r="WCB27" s="57"/>
      <c r="WCC27" s="57"/>
      <c r="WCD27" s="57"/>
      <c r="WCE27" s="57"/>
      <c r="WCF27" s="57"/>
      <c r="WCG27" s="57"/>
      <c r="WCH27" s="57"/>
      <c r="WCI27" s="57"/>
      <c r="WCJ27" s="57"/>
      <c r="WCK27" s="57"/>
      <c r="WCL27" s="57"/>
      <c r="WCM27" s="57"/>
      <c r="WCN27" s="57"/>
      <c r="WCO27" s="57"/>
      <c r="WCP27" s="57"/>
      <c r="WCQ27" s="57"/>
      <c r="WCR27" s="57"/>
      <c r="WCS27" s="57"/>
      <c r="WCT27" s="57"/>
      <c r="WCU27" s="57"/>
      <c r="WCV27" s="57"/>
      <c r="WCW27" s="57"/>
      <c r="WCX27" s="57"/>
      <c r="WCY27" s="57"/>
      <c r="WCZ27" s="57"/>
      <c r="WDA27" s="57"/>
      <c r="WDB27" s="57"/>
      <c r="WDC27" s="57"/>
      <c r="WDD27" s="57"/>
      <c r="WDE27" s="57"/>
      <c r="WDF27" s="57"/>
      <c r="WDG27" s="57"/>
      <c r="WDH27" s="57"/>
      <c r="WDI27" s="57"/>
      <c r="WDJ27" s="57"/>
      <c r="WDK27" s="57"/>
      <c r="WDL27" s="57"/>
      <c r="WDM27" s="57"/>
      <c r="WDN27" s="57"/>
      <c r="WDO27" s="57"/>
      <c r="WDP27" s="57"/>
      <c r="WDQ27" s="57"/>
      <c r="WDR27" s="57"/>
      <c r="WDS27" s="57"/>
      <c r="WDT27" s="57"/>
      <c r="WDU27" s="57"/>
      <c r="WDV27" s="57"/>
      <c r="WDW27" s="57"/>
      <c r="WDX27" s="57"/>
      <c r="WDY27" s="57"/>
      <c r="WDZ27" s="57"/>
      <c r="WEA27" s="57"/>
      <c r="WEB27" s="57"/>
      <c r="WEC27" s="57"/>
      <c r="WED27" s="57"/>
      <c r="WEE27" s="57"/>
      <c r="WEF27" s="57"/>
      <c r="WEG27" s="57"/>
      <c r="WEH27" s="57"/>
      <c r="WEI27" s="57"/>
      <c r="WEJ27" s="57"/>
      <c r="WEK27" s="57"/>
      <c r="WEL27" s="57"/>
      <c r="WEM27" s="57"/>
      <c r="WEN27" s="57"/>
      <c r="WEO27" s="57"/>
      <c r="WEP27" s="57"/>
      <c r="WEQ27" s="57"/>
      <c r="WER27" s="57"/>
      <c r="WES27" s="57"/>
      <c r="WET27" s="57"/>
      <c r="WEU27" s="57"/>
      <c r="WEV27" s="57"/>
      <c r="WEW27" s="57"/>
      <c r="WEX27" s="57"/>
      <c r="WEY27" s="57"/>
      <c r="WEZ27" s="57"/>
      <c r="WFA27" s="57"/>
      <c r="WFB27" s="57"/>
      <c r="WFC27" s="57"/>
      <c r="WFD27" s="57"/>
      <c r="WFE27" s="57"/>
      <c r="WFF27" s="57"/>
      <c r="WFG27" s="57"/>
      <c r="WFH27" s="57"/>
      <c r="WFI27" s="57"/>
      <c r="WFJ27" s="57"/>
      <c r="WFK27" s="57"/>
      <c r="WFL27" s="57"/>
      <c r="WFM27" s="57"/>
      <c r="WFN27" s="57"/>
      <c r="WFO27" s="57"/>
      <c r="WFP27" s="57"/>
      <c r="WFQ27" s="57"/>
      <c r="WFR27" s="57"/>
      <c r="WFS27" s="57"/>
      <c r="WFT27" s="57"/>
      <c r="WFU27" s="57"/>
      <c r="WFV27" s="57"/>
      <c r="WFW27" s="57"/>
      <c r="WFX27" s="57"/>
      <c r="WFY27" s="57"/>
      <c r="WFZ27" s="57"/>
      <c r="WGA27" s="57"/>
      <c r="WGB27" s="57"/>
      <c r="WGC27" s="57"/>
      <c r="WGD27" s="57"/>
      <c r="WGE27" s="57"/>
      <c r="WGF27" s="57"/>
      <c r="WGG27" s="57"/>
      <c r="WGH27" s="57"/>
      <c r="WGI27" s="57"/>
      <c r="WGJ27" s="57"/>
      <c r="WGK27" s="57"/>
      <c r="WGL27" s="57"/>
      <c r="WGM27" s="57"/>
      <c r="WGN27" s="57"/>
      <c r="WGO27" s="57"/>
      <c r="WGP27" s="57"/>
      <c r="WGQ27" s="57"/>
      <c r="WGR27" s="57"/>
      <c r="WGS27" s="57"/>
      <c r="WGT27" s="57"/>
      <c r="WGU27" s="57"/>
      <c r="WGV27" s="57"/>
      <c r="WGW27" s="57"/>
      <c r="WGX27" s="57"/>
      <c r="WGY27" s="57"/>
      <c r="WGZ27" s="57"/>
      <c r="WHA27" s="57"/>
      <c r="WHB27" s="57"/>
      <c r="WHC27" s="57"/>
      <c r="WHD27" s="57"/>
      <c r="WHE27" s="57"/>
      <c r="WHF27" s="57"/>
      <c r="WHG27" s="57"/>
      <c r="WHH27" s="57"/>
      <c r="WHI27" s="57"/>
      <c r="WHJ27" s="57"/>
      <c r="WHK27" s="57"/>
      <c r="WHL27" s="57"/>
      <c r="WHM27" s="57"/>
      <c r="WHN27" s="57"/>
      <c r="WHO27" s="57"/>
      <c r="WHP27" s="57"/>
      <c r="WHQ27" s="57"/>
      <c r="WHR27" s="57"/>
      <c r="WHS27" s="57"/>
      <c r="WHT27" s="57"/>
      <c r="WHU27" s="57"/>
      <c r="WHV27" s="57"/>
      <c r="WHW27" s="57"/>
      <c r="WHX27" s="57"/>
      <c r="WHY27" s="57"/>
      <c r="WHZ27" s="57"/>
      <c r="WIA27" s="57"/>
      <c r="WIB27" s="57"/>
      <c r="WIC27" s="57"/>
      <c r="WID27" s="57"/>
      <c r="WIE27" s="57"/>
      <c r="WIF27" s="57"/>
      <c r="WIG27" s="57"/>
      <c r="WIH27" s="57"/>
      <c r="WII27" s="57"/>
      <c r="WIJ27" s="57"/>
      <c r="WIK27" s="57"/>
      <c r="WIL27" s="57"/>
      <c r="WIM27" s="57"/>
      <c r="WIN27" s="57"/>
      <c r="WIO27" s="57"/>
      <c r="WIP27" s="57"/>
      <c r="WIQ27" s="57"/>
      <c r="WIR27" s="57"/>
      <c r="WIS27" s="57"/>
      <c r="WIT27" s="57"/>
      <c r="WIU27" s="57"/>
      <c r="WIV27" s="57"/>
      <c r="WIW27" s="57"/>
      <c r="WIX27" s="57"/>
      <c r="WIY27" s="57"/>
      <c r="WIZ27" s="57"/>
      <c r="WJA27" s="57"/>
      <c r="WJB27" s="57"/>
      <c r="WJC27" s="57"/>
      <c r="WJD27" s="57"/>
      <c r="WJE27" s="57"/>
      <c r="WJF27" s="57"/>
      <c r="WJG27" s="57"/>
      <c r="WJH27" s="57"/>
      <c r="WJI27" s="57"/>
      <c r="WJJ27" s="57"/>
      <c r="WJK27" s="57"/>
      <c r="WJL27" s="57"/>
      <c r="WJM27" s="57"/>
      <c r="WJN27" s="57"/>
      <c r="WJO27" s="57"/>
      <c r="WJP27" s="57"/>
      <c r="WJQ27" s="57"/>
      <c r="WJR27" s="57"/>
      <c r="WJS27" s="57"/>
      <c r="WJT27" s="57"/>
      <c r="WJU27" s="57"/>
      <c r="WJV27" s="57"/>
      <c r="WJW27" s="57"/>
      <c r="WJX27" s="57"/>
      <c r="WJY27" s="57"/>
      <c r="WJZ27" s="57"/>
      <c r="WKA27" s="57"/>
      <c r="WKB27" s="57"/>
      <c r="WKC27" s="57"/>
      <c r="WKD27" s="57"/>
      <c r="WKE27" s="57"/>
      <c r="WKF27" s="57"/>
      <c r="WKG27" s="57"/>
      <c r="WKH27" s="57"/>
      <c r="WKI27" s="57"/>
      <c r="WKJ27" s="57"/>
      <c r="WKK27" s="57"/>
      <c r="WKL27" s="57"/>
      <c r="WKM27" s="57"/>
      <c r="WKN27" s="57"/>
      <c r="WKO27" s="57"/>
      <c r="WKP27" s="57"/>
      <c r="WKQ27" s="57"/>
      <c r="WKR27" s="57"/>
      <c r="WKS27" s="57"/>
      <c r="WKT27" s="57"/>
      <c r="WKU27" s="57"/>
      <c r="WKV27" s="57"/>
      <c r="WKW27" s="57"/>
      <c r="WKX27" s="57"/>
      <c r="WKY27" s="57"/>
      <c r="WKZ27" s="57"/>
      <c r="WLA27" s="57"/>
      <c r="WLB27" s="57"/>
      <c r="WLC27" s="57"/>
      <c r="WLD27" s="57"/>
      <c r="WLE27" s="57"/>
      <c r="WLF27" s="57"/>
      <c r="WLG27" s="57"/>
      <c r="WLH27" s="57"/>
      <c r="WLI27" s="57"/>
      <c r="WLJ27" s="57"/>
      <c r="WLK27" s="57"/>
      <c r="WLL27" s="57"/>
      <c r="WLM27" s="57"/>
      <c r="WLN27" s="57"/>
      <c r="WLO27" s="57"/>
      <c r="WLP27" s="57"/>
      <c r="WLQ27" s="57"/>
      <c r="WLR27" s="57"/>
      <c r="WLS27" s="57"/>
      <c r="WLT27" s="57"/>
      <c r="WLU27" s="57"/>
      <c r="WLV27" s="57"/>
      <c r="WLW27" s="57"/>
      <c r="WLX27" s="57"/>
      <c r="WLY27" s="57"/>
      <c r="WLZ27" s="57"/>
      <c r="WMA27" s="57"/>
      <c r="WMB27" s="57"/>
      <c r="WMC27" s="57"/>
      <c r="WMD27" s="57"/>
      <c r="WME27" s="57"/>
      <c r="WMF27" s="57"/>
      <c r="WMG27" s="57"/>
      <c r="WMH27" s="57"/>
      <c r="WMI27" s="57"/>
      <c r="WMJ27" s="57"/>
      <c r="WMK27" s="57"/>
      <c r="WML27" s="57"/>
      <c r="WMM27" s="57"/>
      <c r="WMN27" s="57"/>
      <c r="WMO27" s="57"/>
      <c r="WMP27" s="57"/>
      <c r="WMQ27" s="57"/>
      <c r="WMR27" s="57"/>
      <c r="WMS27" s="57"/>
      <c r="WMT27" s="57"/>
      <c r="WMU27" s="57"/>
      <c r="WMV27" s="57"/>
      <c r="WMW27" s="57"/>
      <c r="WMX27" s="57"/>
      <c r="WMY27" s="57"/>
      <c r="WMZ27" s="57"/>
      <c r="WNA27" s="57"/>
      <c r="WNB27" s="57"/>
      <c r="WNC27" s="57"/>
      <c r="WND27" s="57"/>
      <c r="WNE27" s="57"/>
      <c r="WNF27" s="57"/>
      <c r="WNG27" s="57"/>
      <c r="WNH27" s="57"/>
      <c r="WNI27" s="57"/>
      <c r="WNJ27" s="57"/>
      <c r="WNK27" s="57"/>
      <c r="WNL27" s="57"/>
      <c r="WNM27" s="57"/>
      <c r="WNN27" s="57"/>
      <c r="WNO27" s="57"/>
      <c r="WNP27" s="57"/>
      <c r="WNQ27" s="57"/>
      <c r="WNR27" s="57"/>
      <c r="WNS27" s="57"/>
      <c r="WNT27" s="57"/>
      <c r="WNU27" s="57"/>
      <c r="WNV27" s="57"/>
      <c r="WNW27" s="57"/>
      <c r="WNX27" s="57"/>
      <c r="WNY27" s="57"/>
      <c r="WNZ27" s="57"/>
      <c r="WOA27" s="57"/>
      <c r="WOB27" s="57"/>
      <c r="WOC27" s="57"/>
      <c r="WOD27" s="57"/>
      <c r="WOE27" s="57"/>
      <c r="WOF27" s="57"/>
      <c r="WOG27" s="57"/>
      <c r="WOH27" s="57"/>
      <c r="WOI27" s="57"/>
      <c r="WOJ27" s="57"/>
      <c r="WOK27" s="57"/>
      <c r="WOL27" s="57"/>
      <c r="WOM27" s="57"/>
      <c r="WON27" s="57"/>
      <c r="WOO27" s="57"/>
      <c r="WOP27" s="57"/>
      <c r="WOQ27" s="57"/>
      <c r="WOR27" s="57"/>
      <c r="WOS27" s="57"/>
      <c r="WOT27" s="57"/>
      <c r="WOU27" s="57"/>
      <c r="WOV27" s="57"/>
      <c r="WOW27" s="57"/>
      <c r="WOX27" s="57"/>
      <c r="WOY27" s="57"/>
      <c r="WOZ27" s="57"/>
      <c r="WPA27" s="57"/>
      <c r="WPB27" s="57"/>
      <c r="WPC27" s="57"/>
      <c r="WPD27" s="57"/>
      <c r="WPE27" s="57"/>
      <c r="WPF27" s="57"/>
      <c r="WPG27" s="57"/>
      <c r="WPH27" s="57"/>
      <c r="WPI27" s="57"/>
      <c r="WPJ27" s="57"/>
      <c r="WPK27" s="57"/>
      <c r="WPL27" s="57"/>
      <c r="WPM27" s="57"/>
      <c r="WPN27" s="57"/>
      <c r="WPO27" s="57"/>
      <c r="WPP27" s="57"/>
      <c r="WPQ27" s="57"/>
      <c r="WPR27" s="57"/>
      <c r="WPS27" s="57"/>
      <c r="WPT27" s="57"/>
      <c r="WPU27" s="57"/>
      <c r="WPV27" s="57"/>
      <c r="WPW27" s="57"/>
      <c r="WPX27" s="57"/>
      <c r="WPY27" s="57"/>
      <c r="WPZ27" s="57"/>
      <c r="WQA27" s="57"/>
      <c r="WQB27" s="57"/>
      <c r="WQC27" s="57"/>
      <c r="WQD27" s="57"/>
      <c r="WQE27" s="57"/>
      <c r="WQF27" s="57"/>
      <c r="WQG27" s="57"/>
      <c r="WQH27" s="57"/>
      <c r="WQI27" s="57"/>
      <c r="WQJ27" s="57"/>
      <c r="WQK27" s="57"/>
      <c r="WQL27" s="57"/>
      <c r="WQM27" s="57"/>
      <c r="WQN27" s="57"/>
      <c r="WQO27" s="57"/>
      <c r="WQP27" s="57"/>
      <c r="WQQ27" s="57"/>
      <c r="WQR27" s="57"/>
      <c r="WQS27" s="57"/>
      <c r="WQT27" s="57"/>
      <c r="WQU27" s="57"/>
      <c r="WQV27" s="57"/>
      <c r="WQW27" s="57"/>
      <c r="WQX27" s="57"/>
      <c r="WQY27" s="57"/>
      <c r="WQZ27" s="57"/>
      <c r="WRA27" s="57"/>
      <c r="WRB27" s="57"/>
      <c r="WRC27" s="57"/>
      <c r="WRD27" s="57"/>
      <c r="WRE27" s="57"/>
      <c r="WRF27" s="57"/>
      <c r="WRG27" s="57"/>
      <c r="WRH27" s="57"/>
      <c r="WRI27" s="57"/>
      <c r="WRJ27" s="57"/>
      <c r="WRK27" s="57"/>
      <c r="WRL27" s="57"/>
      <c r="WRM27" s="57"/>
      <c r="WRN27" s="57"/>
      <c r="WRO27" s="57"/>
      <c r="WRP27" s="57"/>
      <c r="WRQ27" s="57"/>
      <c r="WRR27" s="57"/>
      <c r="WRS27" s="57"/>
      <c r="WRT27" s="57"/>
      <c r="WRU27" s="57"/>
      <c r="WRV27" s="57"/>
      <c r="WRW27" s="57"/>
      <c r="WRX27" s="57"/>
      <c r="WRY27" s="57"/>
      <c r="WRZ27" s="57"/>
      <c r="WSA27" s="57"/>
      <c r="WSB27" s="57"/>
      <c r="WSC27" s="57"/>
      <c r="WSD27" s="57"/>
      <c r="WSE27" s="57"/>
      <c r="WSF27" s="57"/>
      <c r="WSG27" s="57"/>
      <c r="WSH27" s="57"/>
      <c r="WSI27" s="57"/>
      <c r="WSJ27" s="57"/>
      <c r="WSK27" s="57"/>
      <c r="WSL27" s="57"/>
      <c r="WSM27" s="57"/>
      <c r="WSN27" s="57"/>
      <c r="WSO27" s="57"/>
      <c r="WSP27" s="57"/>
      <c r="WSQ27" s="57"/>
      <c r="WSR27" s="57"/>
      <c r="WSS27" s="57"/>
      <c r="WST27" s="57"/>
      <c r="WSU27" s="57"/>
      <c r="WSV27" s="57"/>
      <c r="WSW27" s="57"/>
      <c r="WSX27" s="57"/>
      <c r="WSY27" s="57"/>
      <c r="WSZ27" s="57"/>
      <c r="WTA27" s="57"/>
      <c r="WTB27" s="57"/>
      <c r="WTC27" s="57"/>
      <c r="WTD27" s="57"/>
      <c r="WTE27" s="57"/>
      <c r="WTF27" s="57"/>
      <c r="WTG27" s="57"/>
      <c r="WTH27" s="57"/>
      <c r="WTI27" s="57"/>
      <c r="WTJ27" s="57"/>
      <c r="WTK27" s="57"/>
      <c r="WTL27" s="57"/>
      <c r="WTM27" s="57"/>
      <c r="WTN27" s="57"/>
      <c r="WTO27" s="57"/>
      <c r="WTP27" s="57"/>
      <c r="WTQ27" s="57"/>
      <c r="WTR27" s="57"/>
      <c r="WTS27" s="57"/>
      <c r="WTT27" s="57"/>
      <c r="WTU27" s="57"/>
      <c r="WTV27" s="57"/>
      <c r="WTW27" s="57"/>
      <c r="WTX27" s="57"/>
      <c r="WTY27" s="57"/>
      <c r="WTZ27" s="57"/>
      <c r="WUA27" s="57"/>
      <c r="WUB27" s="57"/>
      <c r="WUC27" s="57"/>
      <c r="WUD27" s="57"/>
      <c r="WUE27" s="57"/>
      <c r="WUF27" s="57"/>
      <c r="WUG27" s="57"/>
      <c r="WUH27" s="57"/>
      <c r="WUI27" s="57"/>
      <c r="WUJ27" s="57"/>
      <c r="WUK27" s="57"/>
      <c r="WUL27" s="57"/>
      <c r="WUM27" s="57"/>
      <c r="WUN27" s="57"/>
      <c r="WUO27" s="57"/>
      <c r="WUP27" s="57"/>
      <c r="WUQ27" s="57"/>
      <c r="WUR27" s="57"/>
      <c r="WUS27" s="57"/>
      <c r="WUT27" s="57"/>
      <c r="WUU27" s="57"/>
      <c r="WUV27" s="57"/>
      <c r="WUW27" s="57"/>
      <c r="WUX27" s="57"/>
      <c r="WUY27" s="57"/>
      <c r="WUZ27" s="57"/>
      <c r="WVA27" s="57"/>
      <c r="WVB27" s="57"/>
      <c r="WVC27" s="57"/>
      <c r="WVD27" s="57"/>
      <c r="WVE27" s="57"/>
      <c r="WVF27" s="57"/>
      <c r="WVG27" s="57"/>
      <c r="WVH27" s="57"/>
      <c r="WVI27" s="57"/>
      <c r="WVJ27" s="57"/>
      <c r="WVK27" s="57"/>
      <c r="WVL27" s="57"/>
      <c r="WVM27" s="57"/>
      <c r="WVN27" s="57"/>
      <c r="WVO27" s="57"/>
      <c r="WVP27" s="57"/>
      <c r="WVQ27" s="57"/>
      <c r="WVR27" s="57"/>
      <c r="WVS27" s="57"/>
      <c r="WVT27" s="57"/>
      <c r="WVU27" s="57"/>
      <c r="WVV27" s="57"/>
      <c r="WVW27" s="57"/>
      <c r="WVX27" s="57"/>
      <c r="WVY27" s="57"/>
      <c r="WVZ27" s="57"/>
      <c r="WWA27" s="57"/>
      <c r="WWB27" s="57"/>
      <c r="WWC27" s="57"/>
      <c r="WWD27" s="57"/>
      <c r="WWE27" s="57"/>
      <c r="WWF27" s="57"/>
      <c r="WWG27" s="57"/>
      <c r="WWH27" s="57"/>
      <c r="WWI27" s="57"/>
      <c r="WWJ27" s="57"/>
      <c r="WWK27" s="57"/>
      <c r="WWL27" s="57"/>
      <c r="WWM27" s="57"/>
      <c r="WWN27" s="57"/>
      <c r="WWO27" s="57"/>
      <c r="WWP27" s="57"/>
      <c r="WWQ27" s="57"/>
      <c r="WWR27" s="57"/>
      <c r="WWS27" s="57"/>
      <c r="WWT27" s="57"/>
      <c r="WWU27" s="57"/>
      <c r="WWV27" s="57"/>
      <c r="WWW27" s="57"/>
      <c r="WWX27" s="57"/>
      <c r="WWY27" s="57"/>
      <c r="WWZ27" s="57"/>
      <c r="WXA27" s="57"/>
      <c r="WXB27" s="57"/>
      <c r="WXC27" s="57"/>
      <c r="WXD27" s="57"/>
      <c r="WXE27" s="57"/>
      <c r="WXF27" s="57"/>
      <c r="WXG27" s="57"/>
      <c r="WXH27" s="57"/>
      <c r="WXI27" s="57"/>
      <c r="WXJ27" s="57"/>
      <c r="WXK27" s="57"/>
      <c r="WXL27" s="57"/>
      <c r="WXM27" s="57"/>
      <c r="WXN27" s="57"/>
      <c r="WXO27" s="57"/>
      <c r="WXP27" s="57"/>
      <c r="WXQ27" s="57"/>
      <c r="WXR27" s="57"/>
      <c r="WXS27" s="57"/>
      <c r="WXT27" s="57"/>
      <c r="WXU27" s="57"/>
      <c r="WXV27" s="57"/>
      <c r="WXW27" s="57"/>
      <c r="WXX27" s="57"/>
      <c r="WXY27" s="57"/>
      <c r="WXZ27" s="57"/>
      <c r="WYA27" s="57"/>
      <c r="WYB27" s="57"/>
      <c r="WYC27" s="57"/>
      <c r="WYD27" s="57"/>
      <c r="WYE27" s="57"/>
      <c r="WYF27" s="57"/>
      <c r="WYG27" s="57"/>
      <c r="WYH27" s="57"/>
      <c r="WYI27" s="57"/>
      <c r="WYJ27" s="57"/>
      <c r="WYK27" s="57"/>
      <c r="WYL27" s="57"/>
      <c r="WYM27" s="57"/>
      <c r="WYN27" s="57"/>
      <c r="WYO27" s="57"/>
      <c r="WYP27" s="57"/>
      <c r="WYQ27" s="57"/>
      <c r="WYR27" s="57"/>
      <c r="WYS27" s="57"/>
      <c r="WYT27" s="57"/>
      <c r="WYU27" s="57"/>
      <c r="WYV27" s="57"/>
      <c r="WYW27" s="57"/>
      <c r="WYX27" s="57"/>
      <c r="WYY27" s="57"/>
      <c r="WYZ27" s="57"/>
      <c r="WZA27" s="57"/>
      <c r="WZB27" s="57"/>
      <c r="WZC27" s="57"/>
      <c r="WZD27" s="57"/>
      <c r="WZE27" s="57"/>
      <c r="WZF27" s="57"/>
      <c r="WZG27" s="57"/>
      <c r="WZH27" s="57"/>
      <c r="WZI27" s="57"/>
      <c r="WZJ27" s="57"/>
      <c r="WZK27" s="57"/>
      <c r="WZL27" s="57"/>
      <c r="WZM27" s="57"/>
      <c r="WZN27" s="57"/>
      <c r="WZO27" s="57"/>
      <c r="WZP27" s="57"/>
      <c r="WZQ27" s="57"/>
      <c r="WZR27" s="57"/>
      <c r="WZS27" s="57"/>
      <c r="WZT27" s="57"/>
      <c r="WZU27" s="57"/>
      <c r="WZV27" s="57"/>
      <c r="WZW27" s="57"/>
      <c r="WZX27" s="57"/>
      <c r="WZY27" s="57"/>
      <c r="WZZ27" s="57"/>
      <c r="XAA27" s="57"/>
      <c r="XAB27" s="57"/>
      <c r="XAC27" s="57"/>
      <c r="XAD27" s="57"/>
      <c r="XAE27" s="57"/>
      <c r="XAF27" s="57"/>
      <c r="XAG27" s="57"/>
      <c r="XAH27" s="57"/>
      <c r="XAI27" s="57"/>
      <c r="XAJ27" s="57"/>
      <c r="XAK27" s="57"/>
      <c r="XAL27" s="57"/>
      <c r="XAM27" s="57"/>
      <c r="XAN27" s="57"/>
      <c r="XAO27" s="57"/>
      <c r="XAP27" s="57"/>
      <c r="XAQ27" s="57"/>
      <c r="XAR27" s="57"/>
      <c r="XAS27" s="57"/>
      <c r="XAT27" s="57"/>
      <c r="XAU27" s="57"/>
      <c r="XAV27" s="57"/>
      <c r="XAW27" s="57"/>
      <c r="XAX27" s="57"/>
      <c r="XAY27" s="57"/>
      <c r="XAZ27" s="57"/>
      <c r="XBA27" s="57"/>
      <c r="XBB27" s="57"/>
      <c r="XBC27" s="57"/>
      <c r="XBD27" s="57"/>
      <c r="XBE27" s="57"/>
      <c r="XBF27" s="57"/>
      <c r="XBG27" s="57"/>
      <c r="XBH27" s="57"/>
      <c r="XBI27" s="57"/>
      <c r="XBJ27" s="57"/>
      <c r="XBK27" s="57"/>
      <c r="XBL27" s="57"/>
      <c r="XBM27" s="57"/>
      <c r="XBN27" s="57"/>
      <c r="XBO27" s="57"/>
      <c r="XBP27" s="57"/>
      <c r="XBQ27" s="57"/>
      <c r="XBR27" s="57"/>
      <c r="XBS27" s="57"/>
      <c r="XBT27" s="57"/>
      <c r="XBU27" s="57"/>
      <c r="XBV27" s="57"/>
      <c r="XBW27" s="57"/>
      <c r="XBX27" s="57"/>
      <c r="XBY27" s="57"/>
      <c r="XBZ27" s="57"/>
      <c r="XCA27" s="57"/>
      <c r="XCB27" s="57"/>
      <c r="XCC27" s="57"/>
      <c r="XCD27" s="57"/>
      <c r="XCE27" s="57"/>
      <c r="XCF27" s="57"/>
      <c r="XCG27" s="57"/>
      <c r="XCH27" s="57"/>
      <c r="XCI27" s="57"/>
      <c r="XCJ27" s="57"/>
      <c r="XCK27" s="57"/>
      <c r="XCL27" s="57"/>
      <c r="XCM27" s="57"/>
      <c r="XCN27" s="57"/>
      <c r="XCO27" s="57"/>
      <c r="XCP27" s="57"/>
      <c r="XCQ27" s="57"/>
      <c r="XCR27" s="57"/>
      <c r="XCS27" s="57"/>
      <c r="XCT27" s="57"/>
      <c r="XCU27" s="57"/>
      <c r="XCV27" s="57"/>
      <c r="XCW27" s="57"/>
      <c r="XCX27" s="57"/>
      <c r="XCY27" s="57"/>
      <c r="XCZ27" s="57"/>
      <c r="XDA27" s="57"/>
      <c r="XDB27" s="57"/>
      <c r="XDC27" s="57"/>
      <c r="XDD27" s="57"/>
      <c r="XDE27" s="57"/>
      <c r="XDF27" s="57"/>
      <c r="XDG27" s="57"/>
      <c r="XDH27" s="57"/>
      <c r="XDI27" s="57"/>
      <c r="XDJ27" s="57"/>
      <c r="XDK27" s="57"/>
      <c r="XDL27" s="57"/>
      <c r="XDM27" s="57"/>
      <c r="XDN27" s="57"/>
      <c r="XDO27" s="57"/>
      <c r="XDP27" s="57"/>
      <c r="XDQ27" s="57"/>
      <c r="XDR27" s="57"/>
      <c r="XDS27" s="57"/>
      <c r="XDT27" s="57"/>
      <c r="XDU27" s="57"/>
      <c r="XDV27" s="57"/>
      <c r="XDW27" s="57"/>
      <c r="XDX27" s="57"/>
      <c r="XDY27" s="57"/>
      <c r="XDZ27" s="57"/>
      <c r="XEA27" s="57"/>
      <c r="XEB27" s="57"/>
      <c r="XEC27" s="57"/>
      <c r="XED27" s="57"/>
      <c r="XEE27" s="57"/>
      <c r="XEF27" s="57"/>
      <c r="XEG27" s="57"/>
      <c r="XEH27" s="57"/>
      <c r="XEI27" s="57"/>
      <c r="XEJ27" s="57"/>
      <c r="XEK27" s="57"/>
      <c r="XEL27" s="57"/>
      <c r="XEM27" s="57"/>
      <c r="XEN27" s="57"/>
      <c r="XEO27" s="57"/>
      <c r="XEP27" s="57"/>
      <c r="XEQ27" s="57"/>
      <c r="XER27" s="57"/>
      <c r="XES27" s="57"/>
    </row>
    <row r="28" spans="1:16373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6373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6373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</row>
    <row r="31" spans="1:16373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6373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  <row r="41" spans="1:18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</row>
    <row r="42" spans="1:18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</row>
    <row r="43" spans="1:18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</row>
    <row r="44" spans="1:18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</row>
    <row r="45" spans="1:18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</row>
    <row r="46" spans="1:18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</row>
    <row r="47" spans="1:18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</sheetData>
  <dataConsolidate/>
  <mergeCells count="5">
    <mergeCell ref="C8:C9"/>
    <mergeCell ref="C10:C11"/>
    <mergeCell ref="C12:C13"/>
    <mergeCell ref="C14:C15"/>
    <mergeCell ref="C16:C17"/>
  </mergeCells>
  <phoneticPr fontId="5"/>
  <dataValidations count="1">
    <dataValidation type="list" allowBlank="1" showInputMessage="1" showErrorMessage="1" sqref="V4:V23">
      <formula1>"Y,N"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1" r:id="rId4" name="fbRun">
              <controlPr defaultSize="0" print="0" autoFill="0" autoPict="0" macro="[0]!Sheet16.fbRun_Click">
                <anchor moveWithCells="1" sizeWithCells="1">
                  <from>
                    <xdr:col>3</xdr:col>
                    <xdr:colOff>800100</xdr:colOff>
                    <xdr:row>18</xdr:row>
                    <xdr:rowOff>9525</xdr:rowOff>
                  </from>
                  <to>
                    <xdr:col>5</xdr:col>
                    <xdr:colOff>419100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5" name="fbClear">
              <controlPr defaultSize="0" print="0" autoFill="0" autoPict="0" macro="[0]!Sheet16.fbClear_Click">
                <anchor moveWithCells="1" sizeWithCells="1">
                  <from>
                    <xdr:col>2</xdr:col>
                    <xdr:colOff>9525</xdr:colOff>
                    <xdr:row>18</xdr:row>
                    <xdr:rowOff>9525</xdr:rowOff>
                  </from>
                  <to>
                    <xdr:col>3</xdr:col>
                    <xdr:colOff>295275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/>
  </sheetViews>
  <sheetFormatPr defaultRowHeight="11.25"/>
  <cols>
    <col min="1" max="1" width="4.25" style="23" customWidth="1"/>
    <col min="2" max="2" width="9" style="23"/>
    <col min="3" max="3" width="13.625" style="23" bestFit="1" customWidth="1"/>
    <col min="4" max="4" width="9" style="23"/>
    <col min="5" max="5" width="33.75" style="23" customWidth="1"/>
    <col min="6" max="6" width="8.375" style="23" bestFit="1" customWidth="1"/>
    <col min="7" max="7" width="35.875" style="23" customWidth="1"/>
    <col min="8" max="8" width="22" style="23" customWidth="1"/>
    <col min="9" max="16384" width="9" style="23"/>
  </cols>
  <sheetData>
    <row r="3" spans="1:8" s="77" customFormat="1" ht="13.5">
      <c r="A3" s="78" t="s">
        <v>577</v>
      </c>
      <c r="B3" s="285" t="s">
        <v>601</v>
      </c>
      <c r="C3" s="75" t="s">
        <v>581</v>
      </c>
      <c r="D3" s="75" t="s">
        <v>582</v>
      </c>
      <c r="E3" s="75" t="s">
        <v>583</v>
      </c>
      <c r="F3" s="75" t="s">
        <v>584</v>
      </c>
      <c r="G3" s="75" t="s">
        <v>585</v>
      </c>
      <c r="H3" s="75" t="s">
        <v>586</v>
      </c>
    </row>
    <row r="4" spans="1:8">
      <c r="A4" s="79">
        <f>ROW()-3</f>
        <v>1</v>
      </c>
      <c r="B4" s="76" t="s">
        <v>578</v>
      </c>
      <c r="C4" s="80">
        <v>42826</v>
      </c>
      <c r="D4" s="76" t="s">
        <v>587</v>
      </c>
      <c r="E4" s="76" t="s">
        <v>590</v>
      </c>
      <c r="F4" s="76" t="s">
        <v>591</v>
      </c>
      <c r="G4" s="76" t="s">
        <v>592</v>
      </c>
      <c r="H4" s="76" t="s">
        <v>593</v>
      </c>
    </row>
    <row r="5" spans="1:8">
      <c r="A5" s="79">
        <f t="shared" ref="A5:A13" si="0">ROW()-3</f>
        <v>2</v>
      </c>
      <c r="B5" s="76" t="s">
        <v>579</v>
      </c>
      <c r="C5" s="80">
        <v>42827</v>
      </c>
      <c r="D5" s="76" t="s">
        <v>588</v>
      </c>
      <c r="E5" s="76"/>
      <c r="F5" s="76"/>
      <c r="G5" s="76"/>
      <c r="H5" s="76"/>
    </row>
    <row r="6" spans="1:8">
      <c r="A6" s="79">
        <f t="shared" si="0"/>
        <v>3</v>
      </c>
      <c r="B6" s="76" t="s">
        <v>580</v>
      </c>
      <c r="C6" s="80">
        <v>42828</v>
      </c>
      <c r="D6" s="76" t="s">
        <v>589</v>
      </c>
      <c r="E6" s="76"/>
      <c r="F6" s="76"/>
      <c r="G6" s="76"/>
      <c r="H6" s="76"/>
    </row>
    <row r="7" spans="1:8">
      <c r="A7" s="79">
        <f t="shared" si="0"/>
        <v>4</v>
      </c>
      <c r="B7" s="76" t="s">
        <v>578</v>
      </c>
      <c r="C7" s="80">
        <v>42829</v>
      </c>
      <c r="D7" s="76"/>
      <c r="E7" s="76"/>
      <c r="F7" s="76"/>
      <c r="G7" s="76"/>
      <c r="H7" s="76"/>
    </row>
    <row r="8" spans="1:8">
      <c r="A8" s="79">
        <f t="shared" si="0"/>
        <v>5</v>
      </c>
      <c r="B8" s="76" t="s">
        <v>578</v>
      </c>
      <c r="C8" s="80">
        <v>42830</v>
      </c>
      <c r="D8" s="76"/>
      <c r="E8" s="76"/>
      <c r="F8" s="76"/>
      <c r="G8" s="76"/>
      <c r="H8" s="76"/>
    </row>
    <row r="9" spans="1:8">
      <c r="A9" s="79">
        <f t="shared" si="0"/>
        <v>6</v>
      </c>
      <c r="B9" s="76" t="s">
        <v>579</v>
      </c>
      <c r="C9" s="80">
        <v>42831</v>
      </c>
      <c r="D9" s="76"/>
      <c r="E9" s="76"/>
      <c r="F9" s="76"/>
      <c r="G9" s="76"/>
      <c r="H9" s="76"/>
    </row>
    <row r="10" spans="1:8">
      <c r="A10" s="79">
        <f t="shared" si="0"/>
        <v>7</v>
      </c>
      <c r="B10" s="76" t="s">
        <v>579</v>
      </c>
      <c r="C10" s="80">
        <v>42832</v>
      </c>
      <c r="D10" s="76"/>
      <c r="E10" s="76"/>
      <c r="F10" s="76"/>
      <c r="G10" s="76"/>
      <c r="H10" s="76"/>
    </row>
    <row r="11" spans="1:8">
      <c r="A11" s="79">
        <f t="shared" si="0"/>
        <v>8</v>
      </c>
      <c r="B11" s="76" t="s">
        <v>579</v>
      </c>
      <c r="C11" s="80">
        <v>42833</v>
      </c>
      <c r="D11" s="76"/>
      <c r="E11" s="76"/>
      <c r="F11" s="76"/>
      <c r="G11" s="76"/>
      <c r="H11" s="76"/>
    </row>
    <row r="12" spans="1:8">
      <c r="A12" s="79">
        <f t="shared" si="0"/>
        <v>9</v>
      </c>
      <c r="B12" s="76" t="s">
        <v>579</v>
      </c>
      <c r="C12" s="80">
        <v>42834</v>
      </c>
      <c r="D12" s="76"/>
      <c r="E12" s="76"/>
      <c r="F12" s="76"/>
      <c r="G12" s="76"/>
      <c r="H12" s="76"/>
    </row>
    <row r="13" spans="1:8">
      <c r="A13" s="79">
        <f t="shared" si="0"/>
        <v>10</v>
      </c>
      <c r="B13" s="76" t="s">
        <v>580</v>
      </c>
      <c r="C13" s="80">
        <v>42835</v>
      </c>
      <c r="D13" s="76"/>
      <c r="E13" s="76"/>
      <c r="F13" s="76"/>
      <c r="G13" s="76"/>
      <c r="H13" s="76"/>
    </row>
  </sheetData>
  <phoneticPr fontId="5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F16"/>
  <sheetViews>
    <sheetView zoomScaleNormal="100" workbookViewId="0">
      <selection activeCell="H24" sqref="H24"/>
    </sheetView>
  </sheetViews>
  <sheetFormatPr defaultRowHeight="13.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>
      <c r="B3" s="81"/>
      <c r="C3" s="81"/>
    </row>
    <row r="4" spans="2:6">
      <c r="B4" s="83"/>
      <c r="C4" s="82" t="s">
        <v>602</v>
      </c>
      <c r="D4" s="489" t="s">
        <v>578</v>
      </c>
      <c r="E4" s="489" t="s">
        <v>579</v>
      </c>
      <c r="F4" s="489" t="s">
        <v>580</v>
      </c>
    </row>
    <row r="5" spans="2:6">
      <c r="B5" s="84" t="s">
        <v>603</v>
      </c>
      <c r="C5" s="85"/>
      <c r="D5" s="489"/>
      <c r="E5" s="489"/>
      <c r="F5" s="489"/>
    </row>
    <row r="6" spans="2:6">
      <c r="B6" s="487" t="s">
        <v>600</v>
      </c>
      <c r="C6" s="488"/>
      <c r="D6" s="32"/>
      <c r="E6" s="32"/>
      <c r="F6" s="32"/>
    </row>
    <row r="7" spans="2:6">
      <c r="B7" s="487" t="s">
        <v>594</v>
      </c>
      <c r="C7" s="488"/>
      <c r="D7" s="10" t="s">
        <v>597</v>
      </c>
      <c r="E7" s="10" t="s">
        <v>595</v>
      </c>
      <c r="F7" s="10" t="s">
        <v>596</v>
      </c>
    </row>
    <row r="8" spans="2:6">
      <c r="B8" s="487" t="s">
        <v>598</v>
      </c>
      <c r="C8" s="488"/>
      <c r="D8" s="10" t="s">
        <v>599</v>
      </c>
      <c r="E8" s="10" t="s">
        <v>599</v>
      </c>
      <c r="F8" s="10" t="s">
        <v>599</v>
      </c>
    </row>
    <row r="9" spans="2:6">
      <c r="B9" s="487" t="s">
        <v>604</v>
      </c>
      <c r="C9" s="488"/>
      <c r="D9" s="10"/>
      <c r="E9" s="10"/>
      <c r="F9" s="10"/>
    </row>
    <row r="10" spans="2:6">
      <c r="B10" s="487" t="s">
        <v>606</v>
      </c>
      <c r="C10" s="488"/>
      <c r="D10" s="10"/>
      <c r="E10" s="10"/>
      <c r="F10" s="10"/>
    </row>
    <row r="11" spans="2:6">
      <c r="B11" s="487" t="s">
        <v>605</v>
      </c>
      <c r="C11" s="488"/>
      <c r="D11" s="10"/>
      <c r="E11" s="10"/>
      <c r="F11" s="10"/>
    </row>
    <row r="12" spans="2:6">
      <c r="B12" s="487" t="s">
        <v>607</v>
      </c>
      <c r="C12" s="488"/>
      <c r="D12" s="10"/>
      <c r="E12" s="10"/>
      <c r="F12" s="10"/>
    </row>
    <row r="13" spans="2:6">
      <c r="B13" s="487" t="s">
        <v>610</v>
      </c>
      <c r="C13" s="488"/>
      <c r="D13" s="10" t="s">
        <v>612</v>
      </c>
      <c r="E13" s="10" t="s">
        <v>612</v>
      </c>
      <c r="F13" s="10" t="s">
        <v>612</v>
      </c>
    </row>
    <row r="14" spans="2:6">
      <c r="B14" s="487" t="s">
        <v>611</v>
      </c>
      <c r="C14" s="488"/>
      <c r="D14" s="10" t="s">
        <v>613</v>
      </c>
      <c r="E14" s="10" t="s">
        <v>613</v>
      </c>
      <c r="F14" s="10" t="s">
        <v>613</v>
      </c>
    </row>
    <row r="15" spans="2:6">
      <c r="B15" s="487" t="s">
        <v>608</v>
      </c>
      <c r="C15" s="488"/>
      <c r="D15" s="10" t="s">
        <v>614</v>
      </c>
      <c r="E15" s="10" t="s">
        <v>614</v>
      </c>
      <c r="F15" s="10" t="s">
        <v>614</v>
      </c>
    </row>
    <row r="16" spans="2:6">
      <c r="B16" s="487" t="s">
        <v>609</v>
      </c>
      <c r="C16" s="488"/>
      <c r="D16" s="10" t="s">
        <v>615</v>
      </c>
      <c r="E16" s="10" t="s">
        <v>615</v>
      </c>
      <c r="F16" s="10" t="s">
        <v>615</v>
      </c>
    </row>
  </sheetData>
  <mergeCells count="14">
    <mergeCell ref="B8:C8"/>
    <mergeCell ref="D4:D5"/>
    <mergeCell ref="E4:E5"/>
    <mergeCell ref="F4:F5"/>
    <mergeCell ref="B9:C9"/>
    <mergeCell ref="B6:C6"/>
    <mergeCell ref="B7:C7"/>
    <mergeCell ref="B10:C10"/>
    <mergeCell ref="B12:C12"/>
    <mergeCell ref="B15:C15"/>
    <mergeCell ref="B16:C16"/>
    <mergeCell ref="B13:C13"/>
    <mergeCell ref="B14:C14"/>
    <mergeCell ref="B11:C11"/>
  </mergeCells>
  <phoneticPr fontId="5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E9" sqref="E9"/>
    </sheetView>
  </sheetViews>
  <sheetFormatPr defaultRowHeight="13.5"/>
  <cols>
    <col min="1" max="1" width="9" style="87"/>
    <col min="2" max="2" width="15.625" style="87" customWidth="1"/>
    <col min="3" max="16384" width="9" style="87"/>
  </cols>
  <sheetData>
    <row r="2" spans="2:8">
      <c r="B2" s="86" t="s">
        <v>620</v>
      </c>
      <c r="C2" s="490" t="s">
        <v>619</v>
      </c>
      <c r="D2" s="490"/>
      <c r="E2" s="490"/>
      <c r="F2" s="490"/>
      <c r="G2" s="490"/>
      <c r="H2" s="490"/>
    </row>
    <row r="3" spans="2:8">
      <c r="B3" s="86" t="s">
        <v>621</v>
      </c>
      <c r="C3" s="490" t="s">
        <v>618</v>
      </c>
      <c r="D3" s="490"/>
      <c r="E3" s="490"/>
      <c r="F3" s="490"/>
      <c r="G3" s="490"/>
      <c r="H3" s="490"/>
    </row>
    <row r="4" spans="2:8">
      <c r="B4" s="86" t="s">
        <v>622</v>
      </c>
      <c r="C4" s="490" t="s">
        <v>623</v>
      </c>
      <c r="D4" s="490"/>
      <c r="E4" s="490"/>
      <c r="F4" s="490"/>
      <c r="G4" s="490"/>
      <c r="H4" s="490"/>
    </row>
    <row r="5" spans="2:8">
      <c r="B5" s="86" t="s">
        <v>624</v>
      </c>
      <c r="C5" s="490" t="s">
        <v>625</v>
      </c>
      <c r="D5" s="490"/>
      <c r="E5" s="490"/>
      <c r="F5" s="490"/>
      <c r="G5" s="490"/>
      <c r="H5" s="490"/>
    </row>
  </sheetData>
  <mergeCells count="4">
    <mergeCell ref="C2:H2"/>
    <mergeCell ref="C3:H3"/>
    <mergeCell ref="C4:H4"/>
    <mergeCell ref="C5:H5"/>
  </mergeCells>
  <phoneticPr fontId="5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24"/>
  <sheetViews>
    <sheetView zoomScale="75" zoomScaleNormal="75" workbookViewId="0"/>
  </sheetViews>
  <sheetFormatPr defaultRowHeight="13.5"/>
  <cols>
    <col min="1" max="1" width="9" style="244"/>
    <col min="2" max="2" width="23.25" style="244" customWidth="1"/>
    <col min="3" max="3" width="9" style="244" bestFit="1" customWidth="1"/>
    <col min="4" max="5" width="12" style="244" customWidth="1"/>
    <col min="6" max="6" width="13" style="244" customWidth="1"/>
    <col min="7" max="7" width="57.875" style="244" customWidth="1"/>
    <col min="8" max="16384" width="9" style="244"/>
  </cols>
  <sheetData>
    <row r="3" spans="1:7">
      <c r="B3" s="245" t="s">
        <v>1371</v>
      </c>
      <c r="C3" s="246">
        <v>86</v>
      </c>
    </row>
    <row r="4" spans="1:7">
      <c r="B4" s="245" t="s">
        <v>1372</v>
      </c>
      <c r="C4" s="247">
        <v>21</v>
      </c>
    </row>
    <row r="7" spans="1:7">
      <c r="A7" s="244" t="s">
        <v>946</v>
      </c>
    </row>
    <row r="8" spans="1:7">
      <c r="B8" s="248" t="s">
        <v>944</v>
      </c>
      <c r="C8" s="245" t="s">
        <v>945</v>
      </c>
      <c r="D8" s="245" t="s">
        <v>1373</v>
      </c>
      <c r="E8" s="245" t="s">
        <v>1374</v>
      </c>
      <c r="F8" s="245" t="s">
        <v>1375</v>
      </c>
      <c r="G8" s="245" t="s">
        <v>1376</v>
      </c>
    </row>
    <row r="9" spans="1:7">
      <c r="A9" s="249">
        <v>16</v>
      </c>
      <c r="B9" s="250" t="s">
        <v>1377</v>
      </c>
      <c r="C9" s="251"/>
      <c r="D9" s="252"/>
      <c r="E9" s="252"/>
      <c r="F9" s="252"/>
      <c r="G9" s="253"/>
    </row>
    <row r="10" spans="1:7">
      <c r="A10" s="249">
        <v>90</v>
      </c>
      <c r="B10" s="250" t="s">
        <v>1378</v>
      </c>
      <c r="C10" s="251"/>
      <c r="D10" s="264" t="s">
        <v>20</v>
      </c>
      <c r="E10" s="252"/>
      <c r="F10" s="252"/>
      <c r="G10" s="253"/>
    </row>
    <row r="11" spans="1:7">
      <c r="B11" s="254" t="s">
        <v>1379</v>
      </c>
      <c r="C11" s="255">
        <f>SUM(C12:C24)</f>
        <v>0</v>
      </c>
      <c r="D11" s="255">
        <f t="shared" ref="D11:F11" si="0">SUM(D12:D24)</f>
        <v>0</v>
      </c>
      <c r="E11" s="255">
        <f>SUM(E12:E24)</f>
        <v>0</v>
      </c>
      <c r="F11" s="255">
        <f t="shared" si="0"/>
        <v>0</v>
      </c>
      <c r="G11" s="256"/>
    </row>
    <row r="12" spans="1:7" ht="27">
      <c r="B12" s="257" t="s">
        <v>947</v>
      </c>
      <c r="C12" s="258">
        <f>[0]!SumChkRst($C$9,$C$10,$C$3,$C$4,TRIM($B12),"項目設定検証","")</f>
        <v>0</v>
      </c>
      <c r="D12" s="258">
        <f>[0]!SumChkRst($C$9,$C$10,$C$3,$C$4,TRIM($B12),"項目設定検証","○")</f>
        <v>0</v>
      </c>
      <c r="E12" s="258">
        <f>[0]!SumChkRst($C$9,$C$10,$C$3,$C$4,TRIM($B12),"項目設定検証","×")</f>
        <v>0</v>
      </c>
      <c r="F12" s="258">
        <f>[0]!SumChkRst($C$9,$C$10,$C$3,$C$4,TRIM($B12),"項目設定検証","-")</f>
        <v>0</v>
      </c>
      <c r="G12" s="259" t="s">
        <v>1380</v>
      </c>
    </row>
    <row r="13" spans="1:7">
      <c r="B13" s="257" t="s">
        <v>1381</v>
      </c>
      <c r="C13" s="258">
        <f>[0]!SumChkRst($C$9,$C$10,$C$3,$C$4,TRIM($B13),"項目設定検証","")</f>
        <v>0</v>
      </c>
      <c r="D13" s="258">
        <f>[0]!SumChkRst($C$9,$C$10,$C$3,$C$4,TRIM($B13),"項目設定検証","○")</f>
        <v>0</v>
      </c>
      <c r="E13" s="258">
        <f>[0]!SumChkRst($C$9,$C$10,$C$3,$C$4,TRIM($B13),"項目設定検証","×")</f>
        <v>0</v>
      </c>
      <c r="F13" s="258">
        <f>[0]!SumChkRst($C$9,$C$10,$C$3,$C$4,TRIM($B13),"項目設定検証","-")</f>
        <v>0</v>
      </c>
      <c r="G13" s="260"/>
    </row>
    <row r="14" spans="1:7">
      <c r="B14" s="257" t="s">
        <v>1382</v>
      </c>
      <c r="C14" s="258">
        <f>[0]!SumChkRst($C$9,$C$10,$C$3,$C$4,TRIM($B14),"項目設定検証","")</f>
        <v>0</v>
      </c>
      <c r="D14" s="258">
        <f>[0]!SumChkRst($C$9,$C$10,$C$3,$C$4,TRIM($B14),"項目設定検証","○")</f>
        <v>0</v>
      </c>
      <c r="E14" s="258">
        <f>[0]!SumChkRst($C$9,$C$10,$C$3,$C$4,TRIM($B14),"項目設定検証","×")</f>
        <v>0</v>
      </c>
      <c r="F14" s="258">
        <f>[0]!SumChkRst($C$9,$C$10,$C$3,$C$4,TRIM($B14),"項目設定検証","-")</f>
        <v>0</v>
      </c>
      <c r="G14" s="260"/>
    </row>
    <row r="15" spans="1:7">
      <c r="B15" s="257" t="s">
        <v>948</v>
      </c>
      <c r="C15" s="258">
        <f>[0]!SumChkRst($C$9,$C$10,$C$3,$C$4,TRIM($B15),"項目設定検証","")</f>
        <v>0</v>
      </c>
      <c r="D15" s="258">
        <f>[0]!SumChkRst($C$9,$C$10,$C$3,$C$4,TRIM($B15),"項目設定検証","○")</f>
        <v>0</v>
      </c>
      <c r="E15" s="258">
        <f>[0]!SumChkRst($C$9,$C$10,$C$3,$C$4,TRIM($B15),"項目設定検証","×")</f>
        <v>0</v>
      </c>
      <c r="F15" s="258">
        <f>[0]!SumChkRst($C$9,$C$10,$C$3,$C$4,TRIM($B15),"項目設定検証","-")</f>
        <v>0</v>
      </c>
      <c r="G15" s="260"/>
    </row>
    <row r="16" spans="1:7">
      <c r="B16" s="260" t="s">
        <v>949</v>
      </c>
      <c r="C16" s="258">
        <f>[0]!SumChkRst($C$9,$C$10,$C$3,$C$4,TRIM($B16),"項目設定検証","")</f>
        <v>0</v>
      </c>
      <c r="D16" s="258">
        <f>[0]!SumChkRst($C$9,$C$10,$C$3,$C$4,TRIM($B16),"項目設定検証","○")</f>
        <v>0</v>
      </c>
      <c r="E16" s="258">
        <f>[0]!SumChkRst($C$9,$C$10,$C$3,$C$4,TRIM($B16),"項目設定検証","×")</f>
        <v>0</v>
      </c>
      <c r="F16" s="258">
        <f>[0]!SumChkRst($C$9,$C$10,$C$3,$C$4,TRIM($B16),"項目設定検証","-")</f>
        <v>0</v>
      </c>
      <c r="G16" s="260"/>
    </row>
    <row r="17" spans="2:7">
      <c r="B17" s="260" t="s">
        <v>950</v>
      </c>
      <c r="C17" s="258">
        <f>[0]!SumChkRst($C$9,$C$10,$C$3,$C$4,TRIM($B17),"項目設定検証","")</f>
        <v>0</v>
      </c>
      <c r="D17" s="258">
        <f>[0]!SumChkRst($C$9,$C$10,$C$3,$C$4,TRIM($B17),"項目設定検証","○")</f>
        <v>0</v>
      </c>
      <c r="E17" s="258">
        <f>[0]!SumChkRst($C$9,$C$10,$C$3,$C$4,TRIM($B17),"項目設定検証","×")</f>
        <v>0</v>
      </c>
      <c r="F17" s="258">
        <f>[0]!SumChkRst($C$9,$C$10,$C$3,$C$4,TRIM($B17),"項目設定検証","-")</f>
        <v>0</v>
      </c>
      <c r="G17" s="260"/>
    </row>
    <row r="18" spans="2:7">
      <c r="B18" s="260" t="s">
        <v>951</v>
      </c>
      <c r="C18" s="258">
        <f>[0]!SumChkRst($C$9,$C$10,$C$3,$C$4,TRIM($B18),"項目設定検証","")</f>
        <v>0</v>
      </c>
      <c r="D18" s="258">
        <f>[0]!SumChkRst($C$9,$C$10,$C$3,$C$4,TRIM($B18),"項目設定検証","○")</f>
        <v>0</v>
      </c>
      <c r="E18" s="258">
        <f>[0]!SumChkRst($C$9,$C$10,$C$3,$C$4,TRIM($B18),"項目設定検証","×")</f>
        <v>0</v>
      </c>
      <c r="F18" s="258">
        <f>[0]!SumChkRst($C$9,$C$10,$C$3,$C$4,TRIM($B18),"項目設定検証","-")</f>
        <v>0</v>
      </c>
      <c r="G18" s="260"/>
    </row>
    <row r="19" spans="2:7">
      <c r="B19" s="260" t="s">
        <v>1383</v>
      </c>
      <c r="C19" s="258">
        <f>[0]!SumChkRst($C$9,$C$10,$C$3,$C$4,TRIM($B19),"項目設定検証","")</f>
        <v>0</v>
      </c>
      <c r="D19" s="258">
        <f>[0]!SumChkRst($C$9,$C$10,$C$3,$C$4,TRIM($B19),"項目設定検証","○")</f>
        <v>0</v>
      </c>
      <c r="E19" s="258">
        <f>[0]!SumChkRst($C$9,$C$10,$C$3,$C$4,TRIM($B19),"項目設定検証","×")</f>
        <v>0</v>
      </c>
      <c r="F19" s="258">
        <f>[0]!SumChkRst($C$9,$C$10,$C$3,$C$4,TRIM($B19),"項目設定検証","-")</f>
        <v>0</v>
      </c>
      <c r="G19" s="260"/>
    </row>
    <row r="20" spans="2:7">
      <c r="B20" s="260" t="s">
        <v>952</v>
      </c>
      <c r="C20" s="258">
        <f>[0]!SumChkRst($C$9,$C$10,$C$3,$C$4,TRIM($B20),"項目設定検証","")</f>
        <v>0</v>
      </c>
      <c r="D20" s="258">
        <f>[0]!SumChkRst($C$9,$C$10,$C$3,$C$4,TRIM($B20),"項目設定検証","○")</f>
        <v>0</v>
      </c>
      <c r="E20" s="258">
        <f>[0]!SumChkRst($C$9,$C$10,$C$3,$C$4,TRIM($B20),"項目設定検証","×")</f>
        <v>0</v>
      </c>
      <c r="F20" s="258">
        <f>[0]!SumChkRst($C$9,$C$10,$C$3,$C$4,TRIM($B20),"項目設定検証","-")</f>
        <v>0</v>
      </c>
      <c r="G20" s="260"/>
    </row>
    <row r="21" spans="2:7">
      <c r="B21" s="260" t="s">
        <v>953</v>
      </c>
      <c r="C21" s="258">
        <f>[0]!SumChkRst($C$9,$C$10,$C$3,$C$4,TRIM($B21),"項目設定検証","")</f>
        <v>0</v>
      </c>
      <c r="D21" s="258">
        <f>[0]!SumChkRst($C$9,$C$10,$C$3,$C$4,TRIM($B21),"項目設定検証","○")</f>
        <v>0</v>
      </c>
      <c r="E21" s="258">
        <f>[0]!SumChkRst($C$9,$C$10,$C$3,$C$4,TRIM($B21),"項目設定検証","×")</f>
        <v>0</v>
      </c>
      <c r="F21" s="258">
        <f>[0]!SumChkRst($C$9,$C$10,$C$3,$C$4,TRIM($B21),"項目設定検証","-")</f>
        <v>0</v>
      </c>
      <c r="G21" s="260"/>
    </row>
    <row r="22" spans="2:7">
      <c r="B22" s="260" t="s">
        <v>954</v>
      </c>
      <c r="C22" s="258">
        <f>[0]!SumChkRst($C$9,$C$10,$C$3,$C$4,TRIM($B22),"項目設定検証","")</f>
        <v>0</v>
      </c>
      <c r="D22" s="258">
        <f>[0]!SumChkRst($C$9,$C$10,$C$3,$C$4,TRIM($B22),"項目設定検証","○")</f>
        <v>0</v>
      </c>
      <c r="E22" s="258">
        <f>[0]!SumChkRst($C$9,$C$10,$C$3,$C$4,TRIM($B22),"項目設定検証","×")</f>
        <v>0</v>
      </c>
      <c r="F22" s="258">
        <f>[0]!SumChkRst($C$9,$C$10,$C$3,$C$4,TRIM($B22),"項目設定検証","-")</f>
        <v>0</v>
      </c>
      <c r="G22" s="260"/>
    </row>
    <row r="23" spans="2:7">
      <c r="B23" s="261" t="s">
        <v>1384</v>
      </c>
      <c r="C23" s="258">
        <f>[0]!SumChkRst($C$9,$C$10,$C$3,$C$4,TRIM($B23),"項目設定検証","")</f>
        <v>0</v>
      </c>
      <c r="D23" s="258">
        <f>[0]!SumChkRst($C$9,$C$10,$C$3,$C$4,TRIM($B23),"項目設定検証","○")</f>
        <v>0</v>
      </c>
      <c r="E23" s="258">
        <f>[0]!SumChkRst($C$9,$C$10,$C$3,$C$4,TRIM($B23),"項目設定検証","×")</f>
        <v>0</v>
      </c>
      <c r="F23" s="258">
        <f>[0]!SumChkRst($C$9,$C$10,$C$3,$C$4,TRIM($B23),"項目設定検証","-")</f>
        <v>0</v>
      </c>
      <c r="G23" s="261" t="s">
        <v>1385</v>
      </c>
    </row>
    <row r="24" spans="2:7">
      <c r="B24" s="262" t="s">
        <v>1386</v>
      </c>
      <c r="C24" s="263">
        <f>[0]!SumChkRst($C$9,$C$10,$C$3,$C$4,TRIM($B24),"項目設定検証","-")</f>
        <v>0</v>
      </c>
      <c r="D24" s="263">
        <f>[0]!SumChkRst($C$9,$C$10,$C$3,$C$4,TRIM($B24),"項目設定検証","○")</f>
        <v>0</v>
      </c>
      <c r="E24" s="263">
        <f>[0]!SumChkRst($C$9,$C$10,$C$3,$C$4,TRIM($B24),"項目設定検証","×")</f>
        <v>0</v>
      </c>
      <c r="F24" s="263">
        <f>[0]!SumChkRst($C$9,$C$10,$C$3,$C$4,TRIM($B24),"項目設定検証","-")</f>
        <v>0</v>
      </c>
      <c r="G24" s="262" t="s">
        <v>1387</v>
      </c>
    </row>
  </sheetData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B199"/>
  <sheetViews>
    <sheetView showGridLines="0" zoomScale="85" zoomScaleNormal="85" zoomScaleSheetLayoutView="100" workbookViewId="0">
      <selection sqref="A1:B1"/>
    </sheetView>
  </sheetViews>
  <sheetFormatPr defaultColWidth="5.125" defaultRowHeight="13.5" customHeight="1"/>
  <cols>
    <col min="1" max="2" width="3.75" style="178" customWidth="1"/>
    <col min="3" max="4" width="18.625" style="178" customWidth="1"/>
    <col min="5" max="6" width="9.125" style="178" customWidth="1"/>
    <col min="7" max="54" width="10" style="178" customWidth="1"/>
    <col min="55" max="256" width="5.125" style="178"/>
    <col min="257" max="258" width="3.75" style="178" customWidth="1"/>
    <col min="259" max="260" width="18.625" style="178" customWidth="1"/>
    <col min="261" max="262" width="9.125" style="178" customWidth="1"/>
    <col min="263" max="310" width="10" style="178" customWidth="1"/>
    <col min="311" max="512" width="5.125" style="178"/>
    <col min="513" max="514" width="3.75" style="178" customWidth="1"/>
    <col min="515" max="516" width="18.625" style="178" customWidth="1"/>
    <col min="517" max="518" width="9.125" style="178" customWidth="1"/>
    <col min="519" max="566" width="10" style="178" customWidth="1"/>
    <col min="567" max="768" width="5.125" style="178"/>
    <col min="769" max="770" width="3.75" style="178" customWidth="1"/>
    <col min="771" max="772" width="18.625" style="178" customWidth="1"/>
    <col min="773" max="774" width="9.125" style="178" customWidth="1"/>
    <col min="775" max="822" width="10" style="178" customWidth="1"/>
    <col min="823" max="1024" width="5.125" style="178"/>
    <col min="1025" max="1026" width="3.75" style="178" customWidth="1"/>
    <col min="1027" max="1028" width="18.625" style="178" customWidth="1"/>
    <col min="1029" max="1030" width="9.125" style="178" customWidth="1"/>
    <col min="1031" max="1078" width="10" style="178" customWidth="1"/>
    <col min="1079" max="1280" width="5.125" style="178"/>
    <col min="1281" max="1282" width="3.75" style="178" customWidth="1"/>
    <col min="1283" max="1284" width="18.625" style="178" customWidth="1"/>
    <col min="1285" max="1286" width="9.125" style="178" customWidth="1"/>
    <col min="1287" max="1334" width="10" style="178" customWidth="1"/>
    <col min="1335" max="1536" width="5.125" style="178"/>
    <col min="1537" max="1538" width="3.75" style="178" customWidth="1"/>
    <col min="1539" max="1540" width="18.625" style="178" customWidth="1"/>
    <col min="1541" max="1542" width="9.125" style="178" customWidth="1"/>
    <col min="1543" max="1590" width="10" style="178" customWidth="1"/>
    <col min="1591" max="1792" width="5.125" style="178"/>
    <col min="1793" max="1794" width="3.75" style="178" customWidth="1"/>
    <col min="1795" max="1796" width="18.625" style="178" customWidth="1"/>
    <col min="1797" max="1798" width="9.125" style="178" customWidth="1"/>
    <col min="1799" max="1846" width="10" style="178" customWidth="1"/>
    <col min="1847" max="2048" width="5.125" style="178"/>
    <col min="2049" max="2050" width="3.75" style="178" customWidth="1"/>
    <col min="2051" max="2052" width="18.625" style="178" customWidth="1"/>
    <col min="2053" max="2054" width="9.125" style="178" customWidth="1"/>
    <col min="2055" max="2102" width="10" style="178" customWidth="1"/>
    <col min="2103" max="2304" width="5.125" style="178"/>
    <col min="2305" max="2306" width="3.75" style="178" customWidth="1"/>
    <col min="2307" max="2308" width="18.625" style="178" customWidth="1"/>
    <col min="2309" max="2310" width="9.125" style="178" customWidth="1"/>
    <col min="2311" max="2358" width="10" style="178" customWidth="1"/>
    <col min="2359" max="2560" width="5.125" style="178"/>
    <col min="2561" max="2562" width="3.75" style="178" customWidth="1"/>
    <col min="2563" max="2564" width="18.625" style="178" customWidth="1"/>
    <col min="2565" max="2566" width="9.125" style="178" customWidth="1"/>
    <col min="2567" max="2614" width="10" style="178" customWidth="1"/>
    <col min="2615" max="2816" width="5.125" style="178"/>
    <col min="2817" max="2818" width="3.75" style="178" customWidth="1"/>
    <col min="2819" max="2820" width="18.625" style="178" customWidth="1"/>
    <col min="2821" max="2822" width="9.125" style="178" customWidth="1"/>
    <col min="2823" max="2870" width="10" style="178" customWidth="1"/>
    <col min="2871" max="3072" width="5.125" style="178"/>
    <col min="3073" max="3074" width="3.75" style="178" customWidth="1"/>
    <col min="3075" max="3076" width="18.625" style="178" customWidth="1"/>
    <col min="3077" max="3078" width="9.125" style="178" customWidth="1"/>
    <col min="3079" max="3126" width="10" style="178" customWidth="1"/>
    <col min="3127" max="3328" width="5.125" style="178"/>
    <col min="3329" max="3330" width="3.75" style="178" customWidth="1"/>
    <col min="3331" max="3332" width="18.625" style="178" customWidth="1"/>
    <col min="3333" max="3334" width="9.125" style="178" customWidth="1"/>
    <col min="3335" max="3382" width="10" style="178" customWidth="1"/>
    <col min="3383" max="3584" width="5.125" style="178"/>
    <col min="3585" max="3586" width="3.75" style="178" customWidth="1"/>
    <col min="3587" max="3588" width="18.625" style="178" customWidth="1"/>
    <col min="3589" max="3590" width="9.125" style="178" customWidth="1"/>
    <col min="3591" max="3638" width="10" style="178" customWidth="1"/>
    <col min="3639" max="3840" width="5.125" style="178"/>
    <col min="3841" max="3842" width="3.75" style="178" customWidth="1"/>
    <col min="3843" max="3844" width="18.625" style="178" customWidth="1"/>
    <col min="3845" max="3846" width="9.125" style="178" customWidth="1"/>
    <col min="3847" max="3894" width="10" style="178" customWidth="1"/>
    <col min="3895" max="4096" width="5.125" style="178"/>
    <col min="4097" max="4098" width="3.75" style="178" customWidth="1"/>
    <col min="4099" max="4100" width="18.625" style="178" customWidth="1"/>
    <col min="4101" max="4102" width="9.125" style="178" customWidth="1"/>
    <col min="4103" max="4150" width="10" style="178" customWidth="1"/>
    <col min="4151" max="4352" width="5.125" style="178"/>
    <col min="4353" max="4354" width="3.75" style="178" customWidth="1"/>
    <col min="4355" max="4356" width="18.625" style="178" customWidth="1"/>
    <col min="4357" max="4358" width="9.125" style="178" customWidth="1"/>
    <col min="4359" max="4406" width="10" style="178" customWidth="1"/>
    <col min="4407" max="4608" width="5.125" style="178"/>
    <col min="4609" max="4610" width="3.75" style="178" customWidth="1"/>
    <col min="4611" max="4612" width="18.625" style="178" customWidth="1"/>
    <col min="4613" max="4614" width="9.125" style="178" customWidth="1"/>
    <col min="4615" max="4662" width="10" style="178" customWidth="1"/>
    <col min="4663" max="4864" width="5.125" style="178"/>
    <col min="4865" max="4866" width="3.75" style="178" customWidth="1"/>
    <col min="4867" max="4868" width="18.625" style="178" customWidth="1"/>
    <col min="4869" max="4870" width="9.125" style="178" customWidth="1"/>
    <col min="4871" max="4918" width="10" style="178" customWidth="1"/>
    <col min="4919" max="5120" width="5.125" style="178"/>
    <col min="5121" max="5122" width="3.75" style="178" customWidth="1"/>
    <col min="5123" max="5124" width="18.625" style="178" customWidth="1"/>
    <col min="5125" max="5126" width="9.125" style="178" customWidth="1"/>
    <col min="5127" max="5174" width="10" style="178" customWidth="1"/>
    <col min="5175" max="5376" width="5.125" style="178"/>
    <col min="5377" max="5378" width="3.75" style="178" customWidth="1"/>
    <col min="5379" max="5380" width="18.625" style="178" customWidth="1"/>
    <col min="5381" max="5382" width="9.125" style="178" customWidth="1"/>
    <col min="5383" max="5430" width="10" style="178" customWidth="1"/>
    <col min="5431" max="5632" width="5.125" style="178"/>
    <col min="5633" max="5634" width="3.75" style="178" customWidth="1"/>
    <col min="5635" max="5636" width="18.625" style="178" customWidth="1"/>
    <col min="5637" max="5638" width="9.125" style="178" customWidth="1"/>
    <col min="5639" max="5686" width="10" style="178" customWidth="1"/>
    <col min="5687" max="5888" width="5.125" style="178"/>
    <col min="5889" max="5890" width="3.75" style="178" customWidth="1"/>
    <col min="5891" max="5892" width="18.625" style="178" customWidth="1"/>
    <col min="5893" max="5894" width="9.125" style="178" customWidth="1"/>
    <col min="5895" max="5942" width="10" style="178" customWidth="1"/>
    <col min="5943" max="6144" width="5.125" style="178"/>
    <col min="6145" max="6146" width="3.75" style="178" customWidth="1"/>
    <col min="6147" max="6148" width="18.625" style="178" customWidth="1"/>
    <col min="6149" max="6150" width="9.125" style="178" customWidth="1"/>
    <col min="6151" max="6198" width="10" style="178" customWidth="1"/>
    <col min="6199" max="6400" width="5.125" style="178"/>
    <col min="6401" max="6402" width="3.75" style="178" customWidth="1"/>
    <col min="6403" max="6404" width="18.625" style="178" customWidth="1"/>
    <col min="6405" max="6406" width="9.125" style="178" customWidth="1"/>
    <col min="6407" max="6454" width="10" style="178" customWidth="1"/>
    <col min="6455" max="6656" width="5.125" style="178"/>
    <col min="6657" max="6658" width="3.75" style="178" customWidth="1"/>
    <col min="6659" max="6660" width="18.625" style="178" customWidth="1"/>
    <col min="6661" max="6662" width="9.125" style="178" customWidth="1"/>
    <col min="6663" max="6710" width="10" style="178" customWidth="1"/>
    <col min="6711" max="6912" width="5.125" style="178"/>
    <col min="6913" max="6914" width="3.75" style="178" customWidth="1"/>
    <col min="6915" max="6916" width="18.625" style="178" customWidth="1"/>
    <col min="6917" max="6918" width="9.125" style="178" customWidth="1"/>
    <col min="6919" max="6966" width="10" style="178" customWidth="1"/>
    <col min="6967" max="7168" width="5.125" style="178"/>
    <col min="7169" max="7170" width="3.75" style="178" customWidth="1"/>
    <col min="7171" max="7172" width="18.625" style="178" customWidth="1"/>
    <col min="7173" max="7174" width="9.125" style="178" customWidth="1"/>
    <col min="7175" max="7222" width="10" style="178" customWidth="1"/>
    <col min="7223" max="7424" width="5.125" style="178"/>
    <col min="7425" max="7426" width="3.75" style="178" customWidth="1"/>
    <col min="7427" max="7428" width="18.625" style="178" customWidth="1"/>
    <col min="7429" max="7430" width="9.125" style="178" customWidth="1"/>
    <col min="7431" max="7478" width="10" style="178" customWidth="1"/>
    <col min="7479" max="7680" width="5.125" style="178"/>
    <col min="7681" max="7682" width="3.75" style="178" customWidth="1"/>
    <col min="7683" max="7684" width="18.625" style="178" customWidth="1"/>
    <col min="7685" max="7686" width="9.125" style="178" customWidth="1"/>
    <col min="7687" max="7734" width="10" style="178" customWidth="1"/>
    <col min="7735" max="7936" width="5.125" style="178"/>
    <col min="7937" max="7938" width="3.75" style="178" customWidth="1"/>
    <col min="7939" max="7940" width="18.625" style="178" customWidth="1"/>
    <col min="7941" max="7942" width="9.125" style="178" customWidth="1"/>
    <col min="7943" max="7990" width="10" style="178" customWidth="1"/>
    <col min="7991" max="8192" width="5.125" style="178"/>
    <col min="8193" max="8194" width="3.75" style="178" customWidth="1"/>
    <col min="8195" max="8196" width="18.625" style="178" customWidth="1"/>
    <col min="8197" max="8198" width="9.125" style="178" customWidth="1"/>
    <col min="8199" max="8246" width="10" style="178" customWidth="1"/>
    <col min="8247" max="8448" width="5.125" style="178"/>
    <col min="8449" max="8450" width="3.75" style="178" customWidth="1"/>
    <col min="8451" max="8452" width="18.625" style="178" customWidth="1"/>
    <col min="8453" max="8454" width="9.125" style="178" customWidth="1"/>
    <col min="8455" max="8502" width="10" style="178" customWidth="1"/>
    <col min="8503" max="8704" width="5.125" style="178"/>
    <col min="8705" max="8706" width="3.75" style="178" customWidth="1"/>
    <col min="8707" max="8708" width="18.625" style="178" customWidth="1"/>
    <col min="8709" max="8710" width="9.125" style="178" customWidth="1"/>
    <col min="8711" max="8758" width="10" style="178" customWidth="1"/>
    <col min="8759" max="8960" width="5.125" style="178"/>
    <col min="8961" max="8962" width="3.75" style="178" customWidth="1"/>
    <col min="8963" max="8964" width="18.625" style="178" customWidth="1"/>
    <col min="8965" max="8966" width="9.125" style="178" customWidth="1"/>
    <col min="8967" max="9014" width="10" style="178" customWidth="1"/>
    <col min="9015" max="9216" width="5.125" style="178"/>
    <col min="9217" max="9218" width="3.75" style="178" customWidth="1"/>
    <col min="9219" max="9220" width="18.625" style="178" customWidth="1"/>
    <col min="9221" max="9222" width="9.125" style="178" customWidth="1"/>
    <col min="9223" max="9270" width="10" style="178" customWidth="1"/>
    <col min="9271" max="9472" width="5.125" style="178"/>
    <col min="9473" max="9474" width="3.75" style="178" customWidth="1"/>
    <col min="9475" max="9476" width="18.625" style="178" customWidth="1"/>
    <col min="9477" max="9478" width="9.125" style="178" customWidth="1"/>
    <col min="9479" max="9526" width="10" style="178" customWidth="1"/>
    <col min="9527" max="9728" width="5.125" style="178"/>
    <col min="9729" max="9730" width="3.75" style="178" customWidth="1"/>
    <col min="9731" max="9732" width="18.625" style="178" customWidth="1"/>
    <col min="9733" max="9734" width="9.125" style="178" customWidth="1"/>
    <col min="9735" max="9782" width="10" style="178" customWidth="1"/>
    <col min="9783" max="9984" width="5.125" style="178"/>
    <col min="9985" max="9986" width="3.75" style="178" customWidth="1"/>
    <col min="9987" max="9988" width="18.625" style="178" customWidth="1"/>
    <col min="9989" max="9990" width="9.125" style="178" customWidth="1"/>
    <col min="9991" max="10038" width="10" style="178" customWidth="1"/>
    <col min="10039" max="10240" width="5.125" style="178"/>
    <col min="10241" max="10242" width="3.75" style="178" customWidth="1"/>
    <col min="10243" max="10244" width="18.625" style="178" customWidth="1"/>
    <col min="10245" max="10246" width="9.125" style="178" customWidth="1"/>
    <col min="10247" max="10294" width="10" style="178" customWidth="1"/>
    <col min="10295" max="10496" width="5.125" style="178"/>
    <col min="10497" max="10498" width="3.75" style="178" customWidth="1"/>
    <col min="10499" max="10500" width="18.625" style="178" customWidth="1"/>
    <col min="10501" max="10502" width="9.125" style="178" customWidth="1"/>
    <col min="10503" max="10550" width="10" style="178" customWidth="1"/>
    <col min="10551" max="10752" width="5.125" style="178"/>
    <col min="10753" max="10754" width="3.75" style="178" customWidth="1"/>
    <col min="10755" max="10756" width="18.625" style="178" customWidth="1"/>
    <col min="10757" max="10758" width="9.125" style="178" customWidth="1"/>
    <col min="10759" max="10806" width="10" style="178" customWidth="1"/>
    <col min="10807" max="11008" width="5.125" style="178"/>
    <col min="11009" max="11010" width="3.75" style="178" customWidth="1"/>
    <col min="11011" max="11012" width="18.625" style="178" customWidth="1"/>
    <col min="11013" max="11014" width="9.125" style="178" customWidth="1"/>
    <col min="11015" max="11062" width="10" style="178" customWidth="1"/>
    <col min="11063" max="11264" width="5.125" style="178"/>
    <col min="11265" max="11266" width="3.75" style="178" customWidth="1"/>
    <col min="11267" max="11268" width="18.625" style="178" customWidth="1"/>
    <col min="11269" max="11270" width="9.125" style="178" customWidth="1"/>
    <col min="11271" max="11318" width="10" style="178" customWidth="1"/>
    <col min="11319" max="11520" width="5.125" style="178"/>
    <col min="11521" max="11522" width="3.75" style="178" customWidth="1"/>
    <col min="11523" max="11524" width="18.625" style="178" customWidth="1"/>
    <col min="11525" max="11526" width="9.125" style="178" customWidth="1"/>
    <col min="11527" max="11574" width="10" style="178" customWidth="1"/>
    <col min="11575" max="11776" width="5.125" style="178"/>
    <col min="11777" max="11778" width="3.75" style="178" customWidth="1"/>
    <col min="11779" max="11780" width="18.625" style="178" customWidth="1"/>
    <col min="11781" max="11782" width="9.125" style="178" customWidth="1"/>
    <col min="11783" max="11830" width="10" style="178" customWidth="1"/>
    <col min="11831" max="12032" width="5.125" style="178"/>
    <col min="12033" max="12034" width="3.75" style="178" customWidth="1"/>
    <col min="12035" max="12036" width="18.625" style="178" customWidth="1"/>
    <col min="12037" max="12038" width="9.125" style="178" customWidth="1"/>
    <col min="12039" max="12086" width="10" style="178" customWidth="1"/>
    <col min="12087" max="12288" width="5.125" style="178"/>
    <col min="12289" max="12290" width="3.75" style="178" customWidth="1"/>
    <col min="12291" max="12292" width="18.625" style="178" customWidth="1"/>
    <col min="12293" max="12294" width="9.125" style="178" customWidth="1"/>
    <col min="12295" max="12342" width="10" style="178" customWidth="1"/>
    <col min="12343" max="12544" width="5.125" style="178"/>
    <col min="12545" max="12546" width="3.75" style="178" customWidth="1"/>
    <col min="12547" max="12548" width="18.625" style="178" customWidth="1"/>
    <col min="12549" max="12550" width="9.125" style="178" customWidth="1"/>
    <col min="12551" max="12598" width="10" style="178" customWidth="1"/>
    <col min="12599" max="12800" width="5.125" style="178"/>
    <col min="12801" max="12802" width="3.75" style="178" customWidth="1"/>
    <col min="12803" max="12804" width="18.625" style="178" customWidth="1"/>
    <col min="12805" max="12806" width="9.125" style="178" customWidth="1"/>
    <col min="12807" max="12854" width="10" style="178" customWidth="1"/>
    <col min="12855" max="13056" width="5.125" style="178"/>
    <col min="13057" max="13058" width="3.75" style="178" customWidth="1"/>
    <col min="13059" max="13060" width="18.625" style="178" customWidth="1"/>
    <col min="13061" max="13062" width="9.125" style="178" customWidth="1"/>
    <col min="13063" max="13110" width="10" style="178" customWidth="1"/>
    <col min="13111" max="13312" width="5.125" style="178"/>
    <col min="13313" max="13314" width="3.75" style="178" customWidth="1"/>
    <col min="13315" max="13316" width="18.625" style="178" customWidth="1"/>
    <col min="13317" max="13318" width="9.125" style="178" customWidth="1"/>
    <col min="13319" max="13366" width="10" style="178" customWidth="1"/>
    <col min="13367" max="13568" width="5.125" style="178"/>
    <col min="13569" max="13570" width="3.75" style="178" customWidth="1"/>
    <col min="13571" max="13572" width="18.625" style="178" customWidth="1"/>
    <col min="13573" max="13574" width="9.125" style="178" customWidth="1"/>
    <col min="13575" max="13622" width="10" style="178" customWidth="1"/>
    <col min="13623" max="13824" width="5.125" style="178"/>
    <col min="13825" max="13826" width="3.75" style="178" customWidth="1"/>
    <col min="13827" max="13828" width="18.625" style="178" customWidth="1"/>
    <col min="13829" max="13830" width="9.125" style="178" customWidth="1"/>
    <col min="13831" max="13878" width="10" style="178" customWidth="1"/>
    <col min="13879" max="14080" width="5.125" style="178"/>
    <col min="14081" max="14082" width="3.75" style="178" customWidth="1"/>
    <col min="14083" max="14084" width="18.625" style="178" customWidth="1"/>
    <col min="14085" max="14086" width="9.125" style="178" customWidth="1"/>
    <col min="14087" max="14134" width="10" style="178" customWidth="1"/>
    <col min="14135" max="14336" width="5.125" style="178"/>
    <col min="14337" max="14338" width="3.75" style="178" customWidth="1"/>
    <col min="14339" max="14340" width="18.625" style="178" customWidth="1"/>
    <col min="14341" max="14342" width="9.125" style="178" customWidth="1"/>
    <col min="14343" max="14390" width="10" style="178" customWidth="1"/>
    <col min="14391" max="14592" width="5.125" style="178"/>
    <col min="14593" max="14594" width="3.75" style="178" customWidth="1"/>
    <col min="14595" max="14596" width="18.625" style="178" customWidth="1"/>
    <col min="14597" max="14598" width="9.125" style="178" customWidth="1"/>
    <col min="14599" max="14646" width="10" style="178" customWidth="1"/>
    <col min="14647" max="14848" width="5.125" style="178"/>
    <col min="14849" max="14850" width="3.75" style="178" customWidth="1"/>
    <col min="14851" max="14852" width="18.625" style="178" customWidth="1"/>
    <col min="14853" max="14854" width="9.125" style="178" customWidth="1"/>
    <col min="14855" max="14902" width="10" style="178" customWidth="1"/>
    <col min="14903" max="15104" width="5.125" style="178"/>
    <col min="15105" max="15106" width="3.75" style="178" customWidth="1"/>
    <col min="15107" max="15108" width="18.625" style="178" customWidth="1"/>
    <col min="15109" max="15110" width="9.125" style="178" customWidth="1"/>
    <col min="15111" max="15158" width="10" style="178" customWidth="1"/>
    <col min="15159" max="15360" width="5.125" style="178"/>
    <col min="15361" max="15362" width="3.75" style="178" customWidth="1"/>
    <col min="15363" max="15364" width="18.625" style="178" customWidth="1"/>
    <col min="15365" max="15366" width="9.125" style="178" customWidth="1"/>
    <col min="15367" max="15414" width="10" style="178" customWidth="1"/>
    <col min="15415" max="15616" width="5.125" style="178"/>
    <col min="15617" max="15618" width="3.75" style="178" customWidth="1"/>
    <col min="15619" max="15620" width="18.625" style="178" customWidth="1"/>
    <col min="15621" max="15622" width="9.125" style="178" customWidth="1"/>
    <col min="15623" max="15670" width="10" style="178" customWidth="1"/>
    <col min="15671" max="15872" width="5.125" style="178"/>
    <col min="15873" max="15874" width="3.75" style="178" customWidth="1"/>
    <col min="15875" max="15876" width="18.625" style="178" customWidth="1"/>
    <col min="15877" max="15878" width="9.125" style="178" customWidth="1"/>
    <col min="15879" max="15926" width="10" style="178" customWidth="1"/>
    <col min="15927" max="16128" width="5.125" style="178"/>
    <col min="16129" max="16130" width="3.75" style="178" customWidth="1"/>
    <col min="16131" max="16132" width="18.625" style="178" customWidth="1"/>
    <col min="16133" max="16134" width="9.125" style="178" customWidth="1"/>
    <col min="16135" max="16182" width="10" style="178" customWidth="1"/>
    <col min="16183" max="16384" width="5.125" style="178"/>
  </cols>
  <sheetData>
    <row r="1" spans="1:43" ht="11.25" customHeight="1">
      <c r="A1" s="491" t="s">
        <v>955</v>
      </c>
      <c r="B1" s="492"/>
      <c r="C1" s="491" t="s">
        <v>956</v>
      </c>
      <c r="D1" s="493"/>
      <c r="E1" s="493"/>
      <c r="F1" s="494"/>
      <c r="G1" s="491" t="s">
        <v>957</v>
      </c>
      <c r="H1" s="493"/>
      <c r="I1" s="493"/>
      <c r="J1" s="493"/>
      <c r="K1" s="494"/>
      <c r="L1" s="491" t="s">
        <v>958</v>
      </c>
      <c r="M1" s="493"/>
      <c r="N1" s="493"/>
      <c r="O1" s="493"/>
      <c r="P1" s="493"/>
      <c r="Q1" s="493"/>
      <c r="R1" s="176"/>
      <c r="S1" s="177"/>
    </row>
    <row r="2" spans="1:43" ht="13.5" customHeight="1">
      <c r="A2" s="495" t="s">
        <v>959</v>
      </c>
      <c r="B2" s="496"/>
      <c r="C2" s="499"/>
      <c r="D2" s="500"/>
      <c r="E2" s="500"/>
      <c r="F2" s="501"/>
      <c r="G2" s="505"/>
      <c r="H2" s="500"/>
      <c r="I2" s="500"/>
      <c r="J2" s="500"/>
      <c r="K2" s="501"/>
      <c r="L2" s="506" t="s">
        <v>960</v>
      </c>
      <c r="M2" s="500"/>
      <c r="N2" s="501"/>
      <c r="O2" s="507" t="s">
        <v>961</v>
      </c>
      <c r="P2" s="493"/>
      <c r="Q2" s="493"/>
      <c r="R2" s="176"/>
      <c r="S2" s="177"/>
    </row>
    <row r="3" spans="1:43" ht="13.5" customHeight="1">
      <c r="A3" s="497"/>
      <c r="B3" s="498"/>
      <c r="C3" s="502"/>
      <c r="D3" s="503"/>
      <c r="E3" s="503"/>
      <c r="F3" s="504"/>
      <c r="G3" s="502"/>
      <c r="H3" s="503"/>
      <c r="I3" s="503"/>
      <c r="J3" s="503"/>
      <c r="K3" s="504"/>
      <c r="L3" s="508" t="s">
        <v>962</v>
      </c>
      <c r="M3" s="493"/>
      <c r="N3" s="494"/>
      <c r="O3" s="509" t="s">
        <v>963</v>
      </c>
      <c r="P3" s="493"/>
      <c r="Q3" s="493"/>
      <c r="R3" s="179"/>
      <c r="S3" s="180"/>
    </row>
    <row r="4" spans="1:43" ht="13.5" customHeight="1">
      <c r="A4" s="181"/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</row>
    <row r="5" spans="1:43">
      <c r="A5" s="506" t="s">
        <v>964</v>
      </c>
      <c r="B5" s="510"/>
      <c r="C5" s="511"/>
      <c r="D5" s="515" t="s">
        <v>965</v>
      </c>
      <c r="E5" s="492"/>
      <c r="F5" s="515" t="s">
        <v>966</v>
      </c>
      <c r="G5" s="516"/>
      <c r="H5" s="183"/>
      <c r="I5" s="184"/>
      <c r="J5" s="185"/>
      <c r="K5" s="184"/>
      <c r="L5" s="515"/>
      <c r="M5" s="494"/>
      <c r="N5" s="515"/>
      <c r="O5" s="494"/>
      <c r="P5" s="515"/>
      <c r="Q5" s="494"/>
      <c r="R5" s="515"/>
      <c r="S5" s="492"/>
      <c r="T5" s="515"/>
      <c r="U5" s="492"/>
      <c r="V5" s="515"/>
      <c r="W5" s="494"/>
      <c r="X5" s="186"/>
      <c r="Y5" s="187"/>
      <c r="Z5" s="187"/>
      <c r="AA5" s="187"/>
      <c r="AB5" s="187"/>
      <c r="AC5" s="187"/>
      <c r="AD5" s="188"/>
      <c r="AE5" s="188"/>
      <c r="AF5" s="188"/>
      <c r="AG5" s="188"/>
    </row>
    <row r="6" spans="1:43" ht="13.5" customHeight="1">
      <c r="A6" s="512"/>
      <c r="B6" s="513"/>
      <c r="C6" s="514"/>
      <c r="D6" s="515"/>
      <c r="E6" s="492"/>
      <c r="F6" s="515"/>
      <c r="G6" s="492"/>
      <c r="H6" s="183"/>
      <c r="I6" s="184"/>
      <c r="J6" s="185"/>
      <c r="K6" s="189"/>
      <c r="L6" s="515"/>
      <c r="M6" s="494"/>
      <c r="N6" s="515"/>
      <c r="O6" s="494"/>
      <c r="P6" s="515"/>
      <c r="Q6" s="494"/>
      <c r="R6" s="515"/>
      <c r="S6" s="492"/>
      <c r="T6" s="515"/>
      <c r="U6" s="492"/>
      <c r="V6" s="517"/>
      <c r="W6" s="518"/>
      <c r="X6" s="190"/>
      <c r="Y6" s="191"/>
      <c r="Z6" s="191"/>
      <c r="AA6" s="191"/>
      <c r="AB6" s="191"/>
      <c r="AC6" s="191"/>
      <c r="AD6" s="188"/>
      <c r="AE6" s="188"/>
      <c r="AF6" s="188"/>
      <c r="AG6" s="188"/>
    </row>
    <row r="7" spans="1:43" ht="13.5" customHeight="1">
      <c r="A7" s="519" t="s">
        <v>967</v>
      </c>
      <c r="B7" s="520"/>
      <c r="C7" s="520"/>
      <c r="D7" s="522"/>
      <c r="E7" s="523"/>
      <c r="F7" s="523"/>
      <c r="G7" s="523"/>
      <c r="H7" s="523"/>
      <c r="I7" s="524"/>
      <c r="J7" s="525"/>
      <c r="K7" s="526"/>
      <c r="L7" s="526"/>
      <c r="M7" s="526"/>
      <c r="N7" s="526"/>
      <c r="O7" s="527"/>
      <c r="P7" s="525"/>
      <c r="Q7" s="528"/>
      <c r="R7" s="528"/>
      <c r="S7" s="528"/>
      <c r="T7" s="528"/>
      <c r="U7" s="528"/>
      <c r="V7" s="528"/>
      <c r="W7" s="518"/>
      <c r="X7" s="190"/>
      <c r="Y7" s="191"/>
      <c r="Z7" s="191"/>
      <c r="AA7" s="191"/>
      <c r="AB7" s="191"/>
      <c r="AC7" s="191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87"/>
      <c r="AQ7" s="187"/>
    </row>
    <row r="8" spans="1:43" ht="13.5" customHeight="1">
      <c r="A8" s="521"/>
      <c r="B8" s="521"/>
      <c r="C8" s="521"/>
      <c r="D8" s="525"/>
      <c r="E8" s="526"/>
      <c r="F8" s="526"/>
      <c r="G8" s="526"/>
      <c r="H8" s="526"/>
      <c r="I8" s="527"/>
      <c r="J8" s="525"/>
      <c r="K8" s="526"/>
      <c r="L8" s="526"/>
      <c r="M8" s="526"/>
      <c r="N8" s="526"/>
      <c r="O8" s="527"/>
      <c r="P8" s="525"/>
      <c r="Q8" s="528"/>
      <c r="R8" s="528"/>
      <c r="S8" s="528"/>
      <c r="T8" s="528"/>
      <c r="U8" s="528"/>
      <c r="V8" s="528"/>
      <c r="W8" s="518"/>
      <c r="X8" s="190"/>
      <c r="Y8" s="191"/>
      <c r="Z8" s="191"/>
      <c r="AA8" s="191"/>
      <c r="AB8" s="191"/>
      <c r="AC8" s="191"/>
      <c r="AD8" s="188"/>
      <c r="AE8" s="188"/>
      <c r="AF8" s="188"/>
      <c r="AG8" s="188"/>
    </row>
    <row r="9" spans="1:43" ht="13.5" customHeight="1">
      <c r="A9" s="188"/>
      <c r="B9" s="188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188"/>
      <c r="AD9" s="188"/>
      <c r="AE9" s="188"/>
      <c r="AF9" s="188"/>
      <c r="AG9" s="188"/>
    </row>
    <row r="10" spans="1:43" ht="13.5" customHeight="1">
      <c r="C10" s="193" t="s">
        <v>968</v>
      </c>
      <c r="D10" s="194" t="s">
        <v>969</v>
      </c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</row>
    <row r="11" spans="1:43" ht="13.5" customHeight="1">
      <c r="C11" s="193" t="s">
        <v>970</v>
      </c>
      <c r="D11" s="194" t="s">
        <v>969</v>
      </c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</row>
    <row r="12" spans="1:43" ht="13.5" customHeight="1">
      <c r="C12" s="195" t="s">
        <v>971</v>
      </c>
      <c r="D12" s="194" t="s">
        <v>972</v>
      </c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</row>
    <row r="13" spans="1:43" ht="13.5" customHeight="1">
      <c r="C13" s="195" t="s">
        <v>973</v>
      </c>
      <c r="D13" s="194" t="s">
        <v>972</v>
      </c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</row>
    <row r="14" spans="1:43" ht="13.5" customHeight="1">
      <c r="C14" s="196" t="s">
        <v>974</v>
      </c>
      <c r="D14" s="194" t="s">
        <v>972</v>
      </c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</row>
    <row r="15" spans="1:43" ht="13.5" customHeight="1">
      <c r="C15" s="197" t="s">
        <v>975</v>
      </c>
      <c r="D15" s="194" t="s">
        <v>976</v>
      </c>
      <c r="E15" s="188"/>
      <c r="F15" s="188"/>
      <c r="G15" s="198" t="s">
        <v>977</v>
      </c>
      <c r="H15" s="188"/>
      <c r="I15" s="188"/>
      <c r="J15" s="188"/>
      <c r="K15" s="188"/>
      <c r="L15" s="188"/>
      <c r="M15" s="188"/>
      <c r="N15" s="188"/>
      <c r="O15" s="188"/>
    </row>
    <row r="16" spans="1:43" ht="13.5" customHeight="1">
      <c r="C16" s="197" t="s">
        <v>978</v>
      </c>
      <c r="D16" s="194" t="s">
        <v>976</v>
      </c>
      <c r="E16" s="188"/>
      <c r="F16" s="188"/>
      <c r="G16" s="188" t="s">
        <v>979</v>
      </c>
      <c r="H16" s="188" t="s">
        <v>980</v>
      </c>
      <c r="I16" s="188"/>
      <c r="J16" s="188"/>
      <c r="K16" s="188"/>
      <c r="L16" s="188"/>
      <c r="M16" s="188"/>
      <c r="N16" s="188"/>
      <c r="O16" s="188"/>
    </row>
    <row r="17" spans="2:54" ht="13.5" customHeight="1">
      <c r="C17" s="199"/>
      <c r="D17" s="188"/>
      <c r="E17" s="188"/>
      <c r="F17" s="188"/>
      <c r="G17" s="188" t="s">
        <v>981</v>
      </c>
      <c r="H17" s="188" t="s">
        <v>982</v>
      </c>
      <c r="I17" s="188"/>
      <c r="J17" s="188"/>
      <c r="K17" s="188"/>
      <c r="L17" s="188"/>
      <c r="M17" s="188"/>
      <c r="N17" s="188"/>
      <c r="O17" s="188"/>
    </row>
    <row r="18" spans="2:54" ht="13.5" customHeight="1">
      <c r="C18" s="188"/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</row>
    <row r="19" spans="2:54" ht="13.5" customHeight="1">
      <c r="C19" s="199"/>
      <c r="D19" s="200"/>
      <c r="E19" s="200"/>
      <c r="F19" s="201"/>
      <c r="G19" s="529" t="s">
        <v>983</v>
      </c>
      <c r="H19" s="529"/>
      <c r="I19" s="529"/>
      <c r="J19" s="529"/>
      <c r="K19" s="529"/>
      <c r="L19" s="529"/>
      <c r="M19" s="529" t="s">
        <v>984</v>
      </c>
      <c r="N19" s="529"/>
      <c r="O19" s="529"/>
      <c r="P19" s="529"/>
      <c r="Q19" s="529"/>
      <c r="R19" s="529"/>
      <c r="S19" s="529" t="s">
        <v>985</v>
      </c>
      <c r="T19" s="529"/>
      <c r="U19" s="529"/>
      <c r="V19" s="529"/>
      <c r="W19" s="529"/>
      <c r="X19" s="529"/>
      <c r="Y19" s="529" t="s">
        <v>986</v>
      </c>
      <c r="Z19" s="529"/>
      <c r="AA19" s="529"/>
      <c r="AB19" s="529"/>
      <c r="AC19" s="529"/>
      <c r="AD19" s="529"/>
      <c r="AE19" s="529" t="s">
        <v>987</v>
      </c>
      <c r="AF19" s="529"/>
      <c r="AG19" s="529"/>
      <c r="AH19" s="529"/>
      <c r="AI19" s="529"/>
      <c r="AJ19" s="529"/>
      <c r="AK19" s="529" t="s">
        <v>988</v>
      </c>
      <c r="AL19" s="529"/>
      <c r="AM19" s="529"/>
      <c r="AN19" s="529"/>
      <c r="AO19" s="529"/>
      <c r="AP19" s="529"/>
      <c r="AQ19" s="529" t="s">
        <v>989</v>
      </c>
      <c r="AR19" s="529"/>
      <c r="AS19" s="529"/>
      <c r="AT19" s="529"/>
      <c r="AU19" s="529"/>
      <c r="AV19" s="529"/>
      <c r="AW19" s="529" t="s">
        <v>990</v>
      </c>
      <c r="AX19" s="529"/>
      <c r="AY19" s="529"/>
      <c r="AZ19" s="529"/>
      <c r="BA19" s="529"/>
      <c r="BB19" s="529"/>
    </row>
    <row r="20" spans="2:54" ht="13.5" customHeight="1">
      <c r="B20" s="202" t="s">
        <v>991</v>
      </c>
      <c r="C20" s="200"/>
      <c r="D20" s="200"/>
      <c r="E20" s="200"/>
      <c r="F20" s="193" t="s">
        <v>968</v>
      </c>
      <c r="G20" s="193" t="s">
        <v>970</v>
      </c>
      <c r="H20" s="196" t="s">
        <v>971</v>
      </c>
      <c r="I20" s="195" t="s">
        <v>973</v>
      </c>
      <c r="J20" s="196" t="s">
        <v>974</v>
      </c>
      <c r="K20" s="197" t="s">
        <v>975</v>
      </c>
      <c r="L20" s="197" t="s">
        <v>978</v>
      </c>
      <c r="M20" s="193" t="s">
        <v>970</v>
      </c>
      <c r="N20" s="196" t="s">
        <v>971</v>
      </c>
      <c r="O20" s="195" t="s">
        <v>973</v>
      </c>
      <c r="P20" s="196" t="s">
        <v>974</v>
      </c>
      <c r="Q20" s="197" t="s">
        <v>975</v>
      </c>
      <c r="R20" s="197" t="s">
        <v>978</v>
      </c>
      <c r="S20" s="193" t="s">
        <v>970</v>
      </c>
      <c r="T20" s="196" t="s">
        <v>971</v>
      </c>
      <c r="U20" s="195" t="s">
        <v>973</v>
      </c>
      <c r="V20" s="196" t="s">
        <v>974</v>
      </c>
      <c r="W20" s="197" t="s">
        <v>975</v>
      </c>
      <c r="X20" s="197" t="s">
        <v>978</v>
      </c>
      <c r="Y20" s="193" t="s">
        <v>970</v>
      </c>
      <c r="Z20" s="196" t="s">
        <v>971</v>
      </c>
      <c r="AA20" s="195" t="s">
        <v>973</v>
      </c>
      <c r="AB20" s="196" t="s">
        <v>974</v>
      </c>
      <c r="AC20" s="197" t="s">
        <v>975</v>
      </c>
      <c r="AD20" s="197" t="s">
        <v>978</v>
      </c>
      <c r="AE20" s="193" t="s">
        <v>970</v>
      </c>
      <c r="AF20" s="196" t="s">
        <v>971</v>
      </c>
      <c r="AG20" s="195" t="s">
        <v>973</v>
      </c>
      <c r="AH20" s="196" t="s">
        <v>974</v>
      </c>
      <c r="AI20" s="197" t="s">
        <v>975</v>
      </c>
      <c r="AJ20" s="197" t="s">
        <v>978</v>
      </c>
      <c r="AK20" s="193" t="s">
        <v>970</v>
      </c>
      <c r="AL20" s="196" t="s">
        <v>971</v>
      </c>
      <c r="AM20" s="195" t="s">
        <v>973</v>
      </c>
      <c r="AN20" s="196" t="s">
        <v>974</v>
      </c>
      <c r="AO20" s="197" t="s">
        <v>975</v>
      </c>
      <c r="AP20" s="197" t="s">
        <v>978</v>
      </c>
      <c r="AQ20" s="193" t="s">
        <v>970</v>
      </c>
      <c r="AR20" s="196" t="s">
        <v>971</v>
      </c>
      <c r="AS20" s="195" t="s">
        <v>973</v>
      </c>
      <c r="AT20" s="196" t="s">
        <v>974</v>
      </c>
      <c r="AU20" s="197" t="s">
        <v>975</v>
      </c>
      <c r="AV20" s="197" t="s">
        <v>978</v>
      </c>
      <c r="AW20" s="193" t="s">
        <v>970</v>
      </c>
      <c r="AX20" s="196" t="s">
        <v>971</v>
      </c>
      <c r="AY20" s="195" t="s">
        <v>973</v>
      </c>
      <c r="AZ20" s="196" t="s">
        <v>974</v>
      </c>
      <c r="BA20" s="197" t="s">
        <v>975</v>
      </c>
      <c r="BB20" s="197" t="s">
        <v>978</v>
      </c>
    </row>
    <row r="21" spans="2:54" ht="11.25">
      <c r="C21" s="203" t="s">
        <v>992</v>
      </c>
      <c r="D21" s="204" t="s">
        <v>993</v>
      </c>
      <c r="E21" s="205" t="s">
        <v>994</v>
      </c>
      <c r="F21" s="206" t="str">
        <f>IF(AND(OR(G21="○",G21="-"),OR(M21="○",M21="-"),OR(S21="○",S21="-"),OR(Y21="○",Y21="-"),OR(AE21="○",AE21="-"),OR(AK21="○",AK21="-"),OR(AQ21="○",AQ21="-"),OR(AW21="○",AW21="-")),"○","×")</f>
        <v>○</v>
      </c>
      <c r="G21" s="207" t="str">
        <f>IF(H21="○",IF(EXACT(J21,K21),"○","×"),"-")</f>
        <v>○</v>
      </c>
      <c r="H21" s="208" t="s">
        <v>995</v>
      </c>
      <c r="I21" s="209" t="s">
        <v>996</v>
      </c>
      <c r="J21" s="210" t="s">
        <v>997</v>
      </c>
      <c r="K21" s="211" t="s">
        <v>997</v>
      </c>
      <c r="L21" s="211"/>
      <c r="M21" s="207" t="str">
        <f>IF(N21="○",IF(EXACT(P21,Q21),"○","×"),"-")</f>
        <v>○</v>
      </c>
      <c r="N21" s="208" t="s">
        <v>995</v>
      </c>
      <c r="O21" s="209" t="s">
        <v>996</v>
      </c>
      <c r="P21" s="210" t="s">
        <v>997</v>
      </c>
      <c r="Q21" s="211" t="s">
        <v>997</v>
      </c>
      <c r="R21" s="211"/>
      <c r="S21" s="207" t="str">
        <f>IF(T21="○",IF(EXACT(V21,W21),"○","×"),"-")</f>
        <v>○</v>
      </c>
      <c r="T21" s="208" t="s">
        <v>995</v>
      </c>
      <c r="U21" s="209" t="s">
        <v>996</v>
      </c>
      <c r="V21" s="210" t="s">
        <v>997</v>
      </c>
      <c r="W21" s="211" t="s">
        <v>997</v>
      </c>
      <c r="X21" s="211"/>
      <c r="Y21" s="207" t="str">
        <f>IF(Z21="○",IF(EXACT(AB21,AC21),"○","×"),"-")</f>
        <v>○</v>
      </c>
      <c r="Z21" s="208" t="s">
        <v>995</v>
      </c>
      <c r="AA21" s="209" t="s">
        <v>996</v>
      </c>
      <c r="AB21" s="210" t="s">
        <v>997</v>
      </c>
      <c r="AC21" s="211" t="s">
        <v>997</v>
      </c>
      <c r="AD21" s="211"/>
      <c r="AE21" s="207" t="str">
        <f>IF(AF21="○",IF(EXACT(AH21,AI21),"○","×"),"-")</f>
        <v>○</v>
      </c>
      <c r="AF21" s="208" t="s">
        <v>995</v>
      </c>
      <c r="AG21" s="209" t="s">
        <v>996</v>
      </c>
      <c r="AH21" s="210" t="s">
        <v>997</v>
      </c>
      <c r="AI21" s="211" t="s">
        <v>997</v>
      </c>
      <c r="AJ21" s="211"/>
      <c r="AK21" s="207" t="str">
        <f>IF(AL21="○",IF(EXACT(AN21,AO21),"○","×"),"-")</f>
        <v>○</v>
      </c>
      <c r="AL21" s="208" t="s">
        <v>995</v>
      </c>
      <c r="AM21" s="209" t="s">
        <v>996</v>
      </c>
      <c r="AN21" s="210" t="s">
        <v>997</v>
      </c>
      <c r="AO21" s="211" t="s">
        <v>997</v>
      </c>
      <c r="AP21" s="211"/>
      <c r="AQ21" s="207" t="str">
        <f>IF(AR21="○",IF(EXACT(AT21,AU21),"○","×"),"-")</f>
        <v>○</v>
      </c>
      <c r="AR21" s="208" t="s">
        <v>995</v>
      </c>
      <c r="AS21" s="209" t="s">
        <v>996</v>
      </c>
      <c r="AT21" s="210" t="s">
        <v>997</v>
      </c>
      <c r="AU21" s="211" t="s">
        <v>997</v>
      </c>
      <c r="AV21" s="211"/>
      <c r="AW21" s="207" t="str">
        <f>IF(AX21="○",IF(EXACT(AZ21,BA21),"○","×"),"-")</f>
        <v>○</v>
      </c>
      <c r="AX21" s="208" t="s">
        <v>995</v>
      </c>
      <c r="AY21" s="209" t="s">
        <v>996</v>
      </c>
      <c r="AZ21" s="210" t="s">
        <v>997</v>
      </c>
      <c r="BA21" s="211" t="s">
        <v>997</v>
      </c>
      <c r="BB21" s="211"/>
    </row>
    <row r="22" spans="2:54" ht="22.5">
      <c r="C22" s="203" t="s">
        <v>998</v>
      </c>
      <c r="D22" s="204" t="s">
        <v>999</v>
      </c>
      <c r="E22" s="205" t="s">
        <v>994</v>
      </c>
      <c r="F22" s="206" t="str">
        <f>IF(AND(OR(G22="○",G22="-"),OR(M22="○",M22="-"),OR(S22="○",S22="-"),OR(Y22="○",Y22="-"),OR(AE22="○",AE22="-"),OR(AK22="○",AK22="-"),OR(AQ22="○",AQ22="-"),OR(AW22="○",AW22="-")),"○","×")</f>
        <v>○</v>
      </c>
      <c r="G22" s="207" t="str">
        <f t="shared" ref="G22:G85" si="0">IF(H22="○",IF(EXACT(J22,K22),"○","×"),"-")</f>
        <v>○</v>
      </c>
      <c r="H22" s="208" t="s">
        <v>995</v>
      </c>
      <c r="I22" s="209" t="s">
        <v>1000</v>
      </c>
      <c r="J22" s="212" t="str">
        <f>L22</f>
        <v>120101006_20171211</v>
      </c>
      <c r="K22" s="211" t="s">
        <v>1001</v>
      </c>
      <c r="L22" s="211" t="s">
        <v>1001</v>
      </c>
      <c r="M22" s="207" t="str">
        <f t="shared" ref="M22:M85" si="1">IF(N22="○",IF(EXACT(P22,Q22),"○","×"),"-")</f>
        <v>○</v>
      </c>
      <c r="N22" s="208" t="s">
        <v>995</v>
      </c>
      <c r="O22" s="209" t="s">
        <v>1000</v>
      </c>
      <c r="P22" s="212" t="str">
        <f>R22</f>
        <v>120101006_20171211</v>
      </c>
      <c r="Q22" s="211" t="s">
        <v>1001</v>
      </c>
      <c r="R22" s="213" t="s">
        <v>1001</v>
      </c>
      <c r="S22" s="207" t="str">
        <f t="shared" ref="S22:S85" si="2">IF(T22="○",IF(EXACT(V22,W22),"○","×"),"-")</f>
        <v>○</v>
      </c>
      <c r="T22" s="208" t="s">
        <v>995</v>
      </c>
      <c r="U22" s="209" t="s">
        <v>1000</v>
      </c>
      <c r="V22" s="212" t="str">
        <f>X22</f>
        <v>120101006_20171211</v>
      </c>
      <c r="W22" s="211" t="s">
        <v>1001</v>
      </c>
      <c r="X22" s="211" t="s">
        <v>1001</v>
      </c>
      <c r="Y22" s="207" t="str">
        <f t="shared" ref="Y22:Y85" si="3">IF(Z22="○",IF(EXACT(AB22,AC22),"○","×"),"-")</f>
        <v>○</v>
      </c>
      <c r="Z22" s="208" t="s">
        <v>995</v>
      </c>
      <c r="AA22" s="209" t="s">
        <v>1000</v>
      </c>
      <c r="AB22" s="212" t="str">
        <f>AD22</f>
        <v>120101006_20171211</v>
      </c>
      <c r="AC22" s="211" t="s">
        <v>1001</v>
      </c>
      <c r="AD22" s="211" t="s">
        <v>1001</v>
      </c>
      <c r="AE22" s="207" t="str">
        <f t="shared" ref="AE22:AE85" si="4">IF(AF22="○",IF(EXACT(AH22,AI22),"○","×"),"-")</f>
        <v>○</v>
      </c>
      <c r="AF22" s="208" t="s">
        <v>995</v>
      </c>
      <c r="AG22" s="209" t="s">
        <v>1000</v>
      </c>
      <c r="AH22" s="212" t="str">
        <f>AJ22</f>
        <v>120101006_20171211</v>
      </c>
      <c r="AI22" s="211" t="s">
        <v>1001</v>
      </c>
      <c r="AJ22" s="211" t="s">
        <v>1001</v>
      </c>
      <c r="AK22" s="207" t="str">
        <f t="shared" ref="AK22:AK85" si="5">IF(AL22="○",IF(EXACT(AN22,AO22),"○","×"),"-")</f>
        <v>○</v>
      </c>
      <c r="AL22" s="208" t="s">
        <v>995</v>
      </c>
      <c r="AM22" s="209" t="s">
        <v>1000</v>
      </c>
      <c r="AN22" s="212" t="str">
        <f>AP22</f>
        <v>120101006_20171211</v>
      </c>
      <c r="AO22" s="211" t="s">
        <v>1001</v>
      </c>
      <c r="AP22" s="211" t="s">
        <v>1001</v>
      </c>
      <c r="AQ22" s="207" t="str">
        <f t="shared" ref="AQ22:AQ85" si="6">IF(AR22="○",IF(EXACT(AT22,AU22),"○","×"),"-")</f>
        <v>○</v>
      </c>
      <c r="AR22" s="208" t="s">
        <v>995</v>
      </c>
      <c r="AS22" s="209" t="s">
        <v>1000</v>
      </c>
      <c r="AT22" s="212" t="str">
        <f>AV22</f>
        <v>120101006_20171211</v>
      </c>
      <c r="AU22" s="211" t="s">
        <v>1001</v>
      </c>
      <c r="AV22" s="211" t="s">
        <v>1001</v>
      </c>
      <c r="AW22" s="207" t="str">
        <f t="shared" ref="AW22:AW85" si="7">IF(AX22="○",IF(EXACT(AZ22,BA22),"○","×"),"-")</f>
        <v>○</v>
      </c>
      <c r="AX22" s="208" t="s">
        <v>995</v>
      </c>
      <c r="AY22" s="209" t="s">
        <v>1000</v>
      </c>
      <c r="AZ22" s="212" t="str">
        <f>BB22</f>
        <v>120101006_20171211</v>
      </c>
      <c r="BA22" s="211" t="s">
        <v>1001</v>
      </c>
      <c r="BB22" s="211" t="s">
        <v>1001</v>
      </c>
    </row>
    <row r="23" spans="2:54" ht="22.5">
      <c r="C23" s="203" t="s">
        <v>1002</v>
      </c>
      <c r="D23" s="204" t="s">
        <v>1003</v>
      </c>
      <c r="E23" s="205" t="s">
        <v>994</v>
      </c>
      <c r="F23" s="206" t="str">
        <f t="shared" ref="F23:F86" si="8">IF(AND(OR(G23="○",G23="-"),OR(M23="○",M23="-"),OR(S23="○",S23="-"),OR(Y23="○",Y23="-"),OR(AE23="○",AE23="-"),OR(AK23="○",AK23="-"),OR(AQ23="○",AQ23="-"),OR(AW23="○",AW23="-")),"○","×")</f>
        <v>○</v>
      </c>
      <c r="G23" s="207" t="str">
        <f t="shared" si="0"/>
        <v>○</v>
      </c>
      <c r="H23" s="208" t="s">
        <v>995</v>
      </c>
      <c r="I23" s="209" t="s">
        <v>1000</v>
      </c>
      <c r="J23" s="212" t="str">
        <f>L23</f>
        <v>120101006_20171211</v>
      </c>
      <c r="K23" s="211" t="s">
        <v>1001</v>
      </c>
      <c r="L23" s="211" t="s">
        <v>1001</v>
      </c>
      <c r="M23" s="207" t="str">
        <f t="shared" si="1"/>
        <v>○</v>
      </c>
      <c r="N23" s="208" t="s">
        <v>995</v>
      </c>
      <c r="O23" s="209" t="s">
        <v>1000</v>
      </c>
      <c r="P23" s="212" t="str">
        <f>R23</f>
        <v>120101006_20171211</v>
      </c>
      <c r="Q23" s="211" t="s">
        <v>1001</v>
      </c>
      <c r="R23" s="213" t="s">
        <v>1001</v>
      </c>
      <c r="S23" s="207" t="str">
        <f t="shared" si="2"/>
        <v>○</v>
      </c>
      <c r="T23" s="208" t="s">
        <v>995</v>
      </c>
      <c r="U23" s="209" t="s">
        <v>1000</v>
      </c>
      <c r="V23" s="212" t="str">
        <f>X23</f>
        <v>120101006_20171211</v>
      </c>
      <c r="W23" s="211" t="s">
        <v>1001</v>
      </c>
      <c r="X23" s="211" t="s">
        <v>1001</v>
      </c>
      <c r="Y23" s="207" t="str">
        <f t="shared" si="3"/>
        <v>○</v>
      </c>
      <c r="Z23" s="208" t="s">
        <v>995</v>
      </c>
      <c r="AA23" s="209" t="s">
        <v>1000</v>
      </c>
      <c r="AB23" s="212" t="str">
        <f>AD23</f>
        <v>120101006_20171211</v>
      </c>
      <c r="AC23" s="211" t="s">
        <v>1001</v>
      </c>
      <c r="AD23" s="211" t="s">
        <v>1001</v>
      </c>
      <c r="AE23" s="207" t="str">
        <f t="shared" si="4"/>
        <v>○</v>
      </c>
      <c r="AF23" s="208" t="s">
        <v>995</v>
      </c>
      <c r="AG23" s="209" t="s">
        <v>1000</v>
      </c>
      <c r="AH23" s="212" t="str">
        <f>AJ23</f>
        <v>120101006_20171211</v>
      </c>
      <c r="AI23" s="211" t="s">
        <v>1001</v>
      </c>
      <c r="AJ23" s="211" t="s">
        <v>1001</v>
      </c>
      <c r="AK23" s="207" t="str">
        <f t="shared" si="5"/>
        <v>○</v>
      </c>
      <c r="AL23" s="208" t="s">
        <v>995</v>
      </c>
      <c r="AM23" s="209" t="s">
        <v>1000</v>
      </c>
      <c r="AN23" s="212" t="str">
        <f>AP23</f>
        <v>120101006_20171211</v>
      </c>
      <c r="AO23" s="211" t="s">
        <v>1001</v>
      </c>
      <c r="AP23" s="211" t="s">
        <v>1001</v>
      </c>
      <c r="AQ23" s="207" t="str">
        <f t="shared" si="6"/>
        <v>○</v>
      </c>
      <c r="AR23" s="208" t="s">
        <v>995</v>
      </c>
      <c r="AS23" s="209" t="s">
        <v>1000</v>
      </c>
      <c r="AT23" s="212" t="str">
        <f>AV23</f>
        <v>120101006_20171211</v>
      </c>
      <c r="AU23" s="211" t="s">
        <v>1001</v>
      </c>
      <c r="AV23" s="211" t="s">
        <v>1001</v>
      </c>
      <c r="AW23" s="207" t="str">
        <f t="shared" si="7"/>
        <v>○</v>
      </c>
      <c r="AX23" s="208" t="s">
        <v>995</v>
      </c>
      <c r="AY23" s="209" t="s">
        <v>1000</v>
      </c>
      <c r="AZ23" s="212" t="str">
        <f>BB23</f>
        <v>120101006_20171211</v>
      </c>
      <c r="BA23" s="211" t="s">
        <v>1001</v>
      </c>
      <c r="BB23" s="211" t="s">
        <v>1001</v>
      </c>
    </row>
    <row r="24" spans="2:54" ht="11.25">
      <c r="C24" s="203" t="s">
        <v>1004</v>
      </c>
      <c r="D24" s="204" t="s">
        <v>1005</v>
      </c>
      <c r="E24" s="205" t="s">
        <v>1006</v>
      </c>
      <c r="F24" s="206" t="str">
        <f t="shared" si="8"/>
        <v>○</v>
      </c>
      <c r="G24" s="207" t="str">
        <f t="shared" si="0"/>
        <v>○</v>
      </c>
      <c r="H24" s="208" t="s">
        <v>995</v>
      </c>
      <c r="I24" s="209" t="s">
        <v>996</v>
      </c>
      <c r="J24" s="214" t="s">
        <v>1007</v>
      </c>
      <c r="K24" s="211" t="s">
        <v>1007</v>
      </c>
      <c r="L24" s="211"/>
      <c r="M24" s="207" t="str">
        <f t="shared" si="1"/>
        <v>-</v>
      </c>
      <c r="N24" s="208" t="s">
        <v>1008</v>
      </c>
      <c r="O24" s="209"/>
      <c r="P24" s="214"/>
      <c r="Q24" s="211"/>
      <c r="R24" s="211"/>
      <c r="S24" s="207" t="str">
        <f t="shared" si="2"/>
        <v>○</v>
      </c>
      <c r="T24" s="208" t="s">
        <v>995</v>
      </c>
      <c r="U24" s="209" t="s">
        <v>996</v>
      </c>
      <c r="V24" s="214" t="s">
        <v>1007</v>
      </c>
      <c r="W24" s="211" t="s">
        <v>1007</v>
      </c>
      <c r="X24" s="211"/>
      <c r="Y24" s="207" t="str">
        <f t="shared" si="3"/>
        <v>○</v>
      </c>
      <c r="Z24" s="208" t="s">
        <v>995</v>
      </c>
      <c r="AA24" s="209" t="s">
        <v>996</v>
      </c>
      <c r="AB24" s="214" t="s">
        <v>1007</v>
      </c>
      <c r="AC24" s="211" t="s">
        <v>1007</v>
      </c>
      <c r="AD24" s="211"/>
      <c r="AE24" s="207" t="str">
        <f t="shared" si="4"/>
        <v>-</v>
      </c>
      <c r="AF24" s="208" t="s">
        <v>1008</v>
      </c>
      <c r="AG24" s="209"/>
      <c r="AH24" s="214"/>
      <c r="AI24" s="211"/>
      <c r="AJ24" s="211"/>
      <c r="AK24" s="207" t="str">
        <f t="shared" si="5"/>
        <v>○</v>
      </c>
      <c r="AL24" s="208" t="s">
        <v>995</v>
      </c>
      <c r="AM24" s="209" t="s">
        <v>996</v>
      </c>
      <c r="AN24" s="214" t="s">
        <v>1007</v>
      </c>
      <c r="AO24" s="211" t="s">
        <v>1007</v>
      </c>
      <c r="AP24" s="211"/>
      <c r="AQ24" s="207" t="str">
        <f t="shared" si="6"/>
        <v>○</v>
      </c>
      <c r="AR24" s="208" t="s">
        <v>995</v>
      </c>
      <c r="AS24" s="209" t="s">
        <v>996</v>
      </c>
      <c r="AT24" s="214" t="s">
        <v>1007</v>
      </c>
      <c r="AU24" s="211" t="s">
        <v>1007</v>
      </c>
      <c r="AV24" s="211"/>
      <c r="AW24" s="207" t="str">
        <f t="shared" si="7"/>
        <v>-</v>
      </c>
      <c r="AX24" s="208" t="s">
        <v>1008</v>
      </c>
      <c r="AY24" s="209"/>
      <c r="AZ24" s="214"/>
      <c r="BA24" s="211"/>
      <c r="BB24" s="211"/>
    </row>
    <row r="25" spans="2:54" ht="11.25">
      <c r="C25" s="203" t="s">
        <v>1009</v>
      </c>
      <c r="D25" s="204" t="s">
        <v>1010</v>
      </c>
      <c r="E25" s="205" t="s">
        <v>1006</v>
      </c>
      <c r="F25" s="206" t="str">
        <f t="shared" si="8"/>
        <v>○</v>
      </c>
      <c r="G25" s="207" t="str">
        <f t="shared" si="0"/>
        <v>-</v>
      </c>
      <c r="H25" s="208" t="s">
        <v>1008</v>
      </c>
      <c r="I25" s="209"/>
      <c r="J25" s="214"/>
      <c r="K25" s="211"/>
      <c r="L25" s="211"/>
      <c r="M25" s="207" t="str">
        <f t="shared" si="1"/>
        <v>○</v>
      </c>
      <c r="N25" s="208" t="s">
        <v>995</v>
      </c>
      <c r="O25" s="209" t="s">
        <v>996</v>
      </c>
      <c r="P25" s="214" t="s">
        <v>1007</v>
      </c>
      <c r="Q25" s="211" t="s">
        <v>1007</v>
      </c>
      <c r="R25" s="211"/>
      <c r="S25" s="207" t="str">
        <f t="shared" si="2"/>
        <v>-</v>
      </c>
      <c r="T25" s="208" t="s">
        <v>1008</v>
      </c>
      <c r="U25" s="209"/>
      <c r="V25" s="214"/>
      <c r="W25" s="211"/>
      <c r="X25" s="211"/>
      <c r="Y25" s="207" t="str">
        <f t="shared" si="3"/>
        <v>-</v>
      </c>
      <c r="Z25" s="208" t="s">
        <v>1008</v>
      </c>
      <c r="AA25" s="209"/>
      <c r="AB25" s="214"/>
      <c r="AC25" s="211"/>
      <c r="AD25" s="211"/>
      <c r="AE25" s="207" t="str">
        <f t="shared" si="4"/>
        <v>○</v>
      </c>
      <c r="AF25" s="208" t="s">
        <v>995</v>
      </c>
      <c r="AG25" s="209" t="s">
        <v>996</v>
      </c>
      <c r="AH25" s="214" t="s">
        <v>1007</v>
      </c>
      <c r="AI25" s="211" t="s">
        <v>1007</v>
      </c>
      <c r="AJ25" s="211"/>
      <c r="AK25" s="207" t="str">
        <f t="shared" si="5"/>
        <v>-</v>
      </c>
      <c r="AL25" s="208" t="s">
        <v>1008</v>
      </c>
      <c r="AM25" s="209"/>
      <c r="AN25" s="214"/>
      <c r="AO25" s="211"/>
      <c r="AP25" s="211"/>
      <c r="AQ25" s="207" t="str">
        <f t="shared" si="6"/>
        <v>-</v>
      </c>
      <c r="AR25" s="208" t="s">
        <v>1008</v>
      </c>
      <c r="AS25" s="209"/>
      <c r="AT25" s="214"/>
      <c r="AU25" s="211"/>
      <c r="AV25" s="211"/>
      <c r="AW25" s="207" t="str">
        <f t="shared" si="7"/>
        <v>○</v>
      </c>
      <c r="AX25" s="208" t="s">
        <v>995</v>
      </c>
      <c r="AY25" s="209" t="s">
        <v>996</v>
      </c>
      <c r="AZ25" s="214" t="s">
        <v>1007</v>
      </c>
      <c r="BA25" s="211" t="s">
        <v>1007</v>
      </c>
      <c r="BB25" s="211"/>
    </row>
    <row r="26" spans="2:54" ht="11.25">
      <c r="C26" s="203" t="s">
        <v>1011</v>
      </c>
      <c r="D26" s="204" t="s">
        <v>1012</v>
      </c>
      <c r="E26" s="205" t="s">
        <v>1013</v>
      </c>
      <c r="F26" s="206" t="str">
        <f t="shared" si="8"/>
        <v>○</v>
      </c>
      <c r="G26" s="207" t="str">
        <f t="shared" si="0"/>
        <v>○</v>
      </c>
      <c r="H26" s="208" t="s">
        <v>995</v>
      </c>
      <c r="I26" s="209" t="s">
        <v>996</v>
      </c>
      <c r="J26" s="214" t="s">
        <v>1014</v>
      </c>
      <c r="K26" s="211" t="s">
        <v>1014</v>
      </c>
      <c r="L26" s="211"/>
      <c r="M26" s="207" t="str">
        <f t="shared" si="1"/>
        <v>○</v>
      </c>
      <c r="N26" s="208" t="s">
        <v>995</v>
      </c>
      <c r="O26" s="209" t="s">
        <v>996</v>
      </c>
      <c r="P26" s="214" t="s">
        <v>1014</v>
      </c>
      <c r="Q26" s="211" t="s">
        <v>1014</v>
      </c>
      <c r="R26" s="211"/>
      <c r="S26" s="207" t="str">
        <f t="shared" si="2"/>
        <v>○</v>
      </c>
      <c r="T26" s="208" t="s">
        <v>995</v>
      </c>
      <c r="U26" s="209" t="s">
        <v>996</v>
      </c>
      <c r="V26" s="214" t="s">
        <v>1014</v>
      </c>
      <c r="W26" s="211" t="s">
        <v>1014</v>
      </c>
      <c r="X26" s="211"/>
      <c r="Y26" s="207" t="str">
        <f t="shared" si="3"/>
        <v>○</v>
      </c>
      <c r="Z26" s="208" t="s">
        <v>995</v>
      </c>
      <c r="AA26" s="209" t="s">
        <v>996</v>
      </c>
      <c r="AB26" s="214" t="s">
        <v>1014</v>
      </c>
      <c r="AC26" s="211" t="s">
        <v>1014</v>
      </c>
      <c r="AD26" s="211"/>
      <c r="AE26" s="207" t="str">
        <f t="shared" si="4"/>
        <v>○</v>
      </c>
      <c r="AF26" s="208" t="s">
        <v>995</v>
      </c>
      <c r="AG26" s="209" t="s">
        <v>996</v>
      </c>
      <c r="AH26" s="214" t="s">
        <v>1014</v>
      </c>
      <c r="AI26" s="211" t="s">
        <v>1014</v>
      </c>
      <c r="AJ26" s="211"/>
      <c r="AK26" s="207" t="str">
        <f t="shared" si="5"/>
        <v>○</v>
      </c>
      <c r="AL26" s="208" t="s">
        <v>995</v>
      </c>
      <c r="AM26" s="209" t="s">
        <v>996</v>
      </c>
      <c r="AN26" s="214" t="s">
        <v>1014</v>
      </c>
      <c r="AO26" s="211" t="s">
        <v>1014</v>
      </c>
      <c r="AP26" s="211"/>
      <c r="AQ26" s="207" t="str">
        <f t="shared" si="6"/>
        <v>○</v>
      </c>
      <c r="AR26" s="208" t="s">
        <v>995</v>
      </c>
      <c r="AS26" s="209" t="s">
        <v>996</v>
      </c>
      <c r="AT26" s="214" t="s">
        <v>1014</v>
      </c>
      <c r="AU26" s="211" t="s">
        <v>1014</v>
      </c>
      <c r="AV26" s="211"/>
      <c r="AW26" s="207" t="str">
        <f t="shared" si="7"/>
        <v>○</v>
      </c>
      <c r="AX26" s="208" t="s">
        <v>995</v>
      </c>
      <c r="AY26" s="209" t="s">
        <v>996</v>
      </c>
      <c r="AZ26" s="214" t="s">
        <v>1014</v>
      </c>
      <c r="BA26" s="211" t="s">
        <v>1014</v>
      </c>
      <c r="BB26" s="211"/>
    </row>
    <row r="27" spans="2:54" ht="11.25">
      <c r="C27" s="203" t="s">
        <v>1015</v>
      </c>
      <c r="D27" s="204" t="s">
        <v>1016</v>
      </c>
      <c r="E27" s="205" t="s">
        <v>1013</v>
      </c>
      <c r="F27" s="206" t="str">
        <f t="shared" si="8"/>
        <v>○</v>
      </c>
      <c r="G27" s="207" t="str">
        <f t="shared" si="0"/>
        <v>○</v>
      </c>
      <c r="H27" s="208" t="s">
        <v>995</v>
      </c>
      <c r="I27" s="209" t="s">
        <v>996</v>
      </c>
      <c r="J27" s="214" t="s">
        <v>1017</v>
      </c>
      <c r="K27" s="211" t="s">
        <v>1018</v>
      </c>
      <c r="L27" s="211"/>
      <c r="M27" s="207" t="str">
        <f t="shared" si="1"/>
        <v>○</v>
      </c>
      <c r="N27" s="208" t="s">
        <v>995</v>
      </c>
      <c r="O27" s="209" t="s">
        <v>996</v>
      </c>
      <c r="P27" s="214" t="s">
        <v>1018</v>
      </c>
      <c r="Q27" s="211" t="s">
        <v>1018</v>
      </c>
      <c r="R27" s="211"/>
      <c r="S27" s="207" t="str">
        <f t="shared" si="2"/>
        <v>○</v>
      </c>
      <c r="T27" s="208" t="s">
        <v>995</v>
      </c>
      <c r="U27" s="209" t="s">
        <v>996</v>
      </c>
      <c r="V27" s="214" t="s">
        <v>1018</v>
      </c>
      <c r="W27" s="211" t="s">
        <v>1017</v>
      </c>
      <c r="X27" s="211"/>
      <c r="Y27" s="207" t="str">
        <f t="shared" si="3"/>
        <v>○</v>
      </c>
      <c r="Z27" s="208" t="s">
        <v>995</v>
      </c>
      <c r="AA27" s="209" t="s">
        <v>996</v>
      </c>
      <c r="AB27" s="214" t="s">
        <v>1018</v>
      </c>
      <c r="AC27" s="211" t="s">
        <v>1017</v>
      </c>
      <c r="AD27" s="211"/>
      <c r="AE27" s="207" t="str">
        <f t="shared" si="4"/>
        <v>○</v>
      </c>
      <c r="AF27" s="208" t="s">
        <v>995</v>
      </c>
      <c r="AG27" s="209" t="s">
        <v>996</v>
      </c>
      <c r="AH27" s="214" t="s">
        <v>1018</v>
      </c>
      <c r="AI27" s="211" t="s">
        <v>1017</v>
      </c>
      <c r="AJ27" s="211"/>
      <c r="AK27" s="207" t="str">
        <f t="shared" si="5"/>
        <v>○</v>
      </c>
      <c r="AL27" s="208" t="s">
        <v>995</v>
      </c>
      <c r="AM27" s="209" t="s">
        <v>996</v>
      </c>
      <c r="AN27" s="214" t="s">
        <v>1018</v>
      </c>
      <c r="AO27" s="211" t="s">
        <v>1017</v>
      </c>
      <c r="AP27" s="211"/>
      <c r="AQ27" s="207" t="str">
        <f t="shared" si="6"/>
        <v>○</v>
      </c>
      <c r="AR27" s="208" t="s">
        <v>995</v>
      </c>
      <c r="AS27" s="209" t="s">
        <v>996</v>
      </c>
      <c r="AT27" s="214" t="s">
        <v>1018</v>
      </c>
      <c r="AU27" s="211" t="s">
        <v>1017</v>
      </c>
      <c r="AV27" s="211"/>
      <c r="AW27" s="207" t="str">
        <f t="shared" si="7"/>
        <v>○</v>
      </c>
      <c r="AX27" s="208" t="s">
        <v>995</v>
      </c>
      <c r="AY27" s="209" t="s">
        <v>996</v>
      </c>
      <c r="AZ27" s="214" t="s">
        <v>1018</v>
      </c>
      <c r="BA27" s="211" t="s">
        <v>1017</v>
      </c>
      <c r="BB27" s="211"/>
    </row>
    <row r="28" spans="2:54" ht="11.25">
      <c r="C28" s="203" t="s">
        <v>1019</v>
      </c>
      <c r="D28" s="204" t="s">
        <v>1020</v>
      </c>
      <c r="E28" s="205" t="s">
        <v>1013</v>
      </c>
      <c r="F28" s="206" t="str">
        <f t="shared" si="8"/>
        <v>○</v>
      </c>
      <c r="G28" s="207" t="str">
        <f t="shared" si="0"/>
        <v>○</v>
      </c>
      <c r="H28" s="208" t="s">
        <v>995</v>
      </c>
      <c r="I28" s="209" t="s">
        <v>996</v>
      </c>
      <c r="J28" s="214" t="s">
        <v>1018</v>
      </c>
      <c r="K28" s="211" t="s">
        <v>1018</v>
      </c>
      <c r="L28" s="211"/>
      <c r="M28" s="207" t="str">
        <f t="shared" si="1"/>
        <v>○</v>
      </c>
      <c r="N28" s="208" t="s">
        <v>995</v>
      </c>
      <c r="O28" s="209" t="s">
        <v>996</v>
      </c>
      <c r="P28" s="214" t="s">
        <v>1018</v>
      </c>
      <c r="Q28" s="211" t="s">
        <v>1018</v>
      </c>
      <c r="R28" s="213"/>
      <c r="S28" s="207" t="str">
        <f t="shared" si="2"/>
        <v>○</v>
      </c>
      <c r="T28" s="208" t="s">
        <v>995</v>
      </c>
      <c r="U28" s="209" t="s">
        <v>996</v>
      </c>
      <c r="V28" s="214" t="s">
        <v>1018</v>
      </c>
      <c r="W28" s="211" t="s">
        <v>1021</v>
      </c>
      <c r="X28" s="211"/>
      <c r="Y28" s="207" t="str">
        <f t="shared" si="3"/>
        <v>○</v>
      </c>
      <c r="Z28" s="208" t="s">
        <v>995</v>
      </c>
      <c r="AA28" s="209" t="s">
        <v>996</v>
      </c>
      <c r="AB28" s="214" t="s">
        <v>1018</v>
      </c>
      <c r="AC28" s="211" t="s">
        <v>1021</v>
      </c>
      <c r="AD28" s="211"/>
      <c r="AE28" s="207" t="str">
        <f t="shared" si="4"/>
        <v>○</v>
      </c>
      <c r="AF28" s="208" t="s">
        <v>995</v>
      </c>
      <c r="AG28" s="209" t="s">
        <v>996</v>
      </c>
      <c r="AH28" s="214" t="s">
        <v>1018</v>
      </c>
      <c r="AI28" s="211" t="s">
        <v>1021</v>
      </c>
      <c r="AJ28" s="211"/>
      <c r="AK28" s="207" t="str">
        <f t="shared" si="5"/>
        <v>○</v>
      </c>
      <c r="AL28" s="208" t="s">
        <v>995</v>
      </c>
      <c r="AM28" s="209" t="s">
        <v>996</v>
      </c>
      <c r="AN28" s="214" t="s">
        <v>1018</v>
      </c>
      <c r="AO28" s="211" t="s">
        <v>1021</v>
      </c>
      <c r="AP28" s="211"/>
      <c r="AQ28" s="207" t="str">
        <f t="shared" si="6"/>
        <v>○</v>
      </c>
      <c r="AR28" s="208" t="s">
        <v>995</v>
      </c>
      <c r="AS28" s="209" t="s">
        <v>996</v>
      </c>
      <c r="AT28" s="214" t="s">
        <v>1018</v>
      </c>
      <c r="AU28" s="211" t="s">
        <v>1021</v>
      </c>
      <c r="AV28" s="211"/>
      <c r="AW28" s="207" t="str">
        <f t="shared" si="7"/>
        <v>○</v>
      </c>
      <c r="AX28" s="208" t="s">
        <v>995</v>
      </c>
      <c r="AY28" s="209" t="s">
        <v>996</v>
      </c>
      <c r="AZ28" s="214" t="s">
        <v>1018</v>
      </c>
      <c r="BA28" s="211" t="s">
        <v>1021</v>
      </c>
      <c r="BB28" s="211"/>
    </row>
    <row r="29" spans="2:54" ht="11.25">
      <c r="C29" s="203" t="s">
        <v>1022</v>
      </c>
      <c r="D29" s="204" t="s">
        <v>1023</v>
      </c>
      <c r="E29" s="205" t="s">
        <v>994</v>
      </c>
      <c r="F29" s="206" t="str">
        <f t="shared" si="8"/>
        <v>○</v>
      </c>
      <c r="G29" s="207" t="str">
        <f t="shared" si="0"/>
        <v>○</v>
      </c>
      <c r="H29" s="208" t="s">
        <v>995</v>
      </c>
      <c r="I29" s="209" t="s">
        <v>996</v>
      </c>
      <c r="J29" s="214" t="s">
        <v>1024</v>
      </c>
      <c r="K29" s="211" t="s">
        <v>1024</v>
      </c>
      <c r="L29" s="211"/>
      <c r="M29" s="207" t="str">
        <f t="shared" si="1"/>
        <v>○</v>
      </c>
      <c r="N29" s="208" t="s">
        <v>995</v>
      </c>
      <c r="O29" s="209" t="s">
        <v>996</v>
      </c>
      <c r="P29" s="214" t="s">
        <v>1024</v>
      </c>
      <c r="Q29" s="211" t="s">
        <v>1024</v>
      </c>
      <c r="R29" s="211"/>
      <c r="S29" s="207" t="str">
        <f t="shared" si="2"/>
        <v>○</v>
      </c>
      <c r="T29" s="208" t="s">
        <v>995</v>
      </c>
      <c r="U29" s="209" t="s">
        <v>996</v>
      </c>
      <c r="V29" s="214" t="s">
        <v>1024</v>
      </c>
      <c r="W29" s="211" t="s">
        <v>1024</v>
      </c>
      <c r="X29" s="211"/>
      <c r="Y29" s="207" t="str">
        <f t="shared" si="3"/>
        <v>○</v>
      </c>
      <c r="Z29" s="208" t="s">
        <v>995</v>
      </c>
      <c r="AA29" s="209" t="s">
        <v>996</v>
      </c>
      <c r="AB29" s="214" t="s">
        <v>1024</v>
      </c>
      <c r="AC29" s="211" t="s">
        <v>1024</v>
      </c>
      <c r="AD29" s="211"/>
      <c r="AE29" s="207" t="str">
        <f t="shared" si="4"/>
        <v>○</v>
      </c>
      <c r="AF29" s="208" t="s">
        <v>995</v>
      </c>
      <c r="AG29" s="209" t="s">
        <v>996</v>
      </c>
      <c r="AH29" s="214" t="s">
        <v>1024</v>
      </c>
      <c r="AI29" s="211" t="s">
        <v>1024</v>
      </c>
      <c r="AJ29" s="211"/>
      <c r="AK29" s="207" t="str">
        <f t="shared" si="5"/>
        <v>○</v>
      </c>
      <c r="AL29" s="208" t="s">
        <v>995</v>
      </c>
      <c r="AM29" s="209" t="s">
        <v>996</v>
      </c>
      <c r="AN29" s="214" t="s">
        <v>1024</v>
      </c>
      <c r="AO29" s="211" t="s">
        <v>1024</v>
      </c>
      <c r="AP29" s="211"/>
      <c r="AQ29" s="207" t="str">
        <f t="shared" si="6"/>
        <v>○</v>
      </c>
      <c r="AR29" s="208" t="s">
        <v>995</v>
      </c>
      <c r="AS29" s="209" t="s">
        <v>996</v>
      </c>
      <c r="AT29" s="214" t="s">
        <v>1024</v>
      </c>
      <c r="AU29" s="211" t="s">
        <v>1024</v>
      </c>
      <c r="AV29" s="211"/>
      <c r="AW29" s="207" t="str">
        <f t="shared" si="7"/>
        <v>○</v>
      </c>
      <c r="AX29" s="208" t="s">
        <v>995</v>
      </c>
      <c r="AY29" s="209" t="s">
        <v>996</v>
      </c>
      <c r="AZ29" s="214" t="s">
        <v>1024</v>
      </c>
      <c r="BA29" s="211" t="s">
        <v>1024</v>
      </c>
      <c r="BB29" s="211"/>
    </row>
    <row r="30" spans="2:54" ht="22.5">
      <c r="C30" s="203" t="s">
        <v>1025</v>
      </c>
      <c r="D30" s="204" t="s">
        <v>1026</v>
      </c>
      <c r="E30" s="205" t="s">
        <v>1006</v>
      </c>
      <c r="F30" s="215" t="str">
        <f t="shared" si="8"/>
        <v>×</v>
      </c>
      <c r="G30" s="207" t="str">
        <f t="shared" si="0"/>
        <v>×</v>
      </c>
      <c r="H30" s="208" t="s">
        <v>995</v>
      </c>
      <c r="I30" s="216" t="s">
        <v>996</v>
      </c>
      <c r="J30" s="214" t="s">
        <v>1027</v>
      </c>
      <c r="K30" s="217" t="s">
        <v>62</v>
      </c>
      <c r="L30" s="211"/>
      <c r="M30" s="207" t="str">
        <f t="shared" si="1"/>
        <v>×</v>
      </c>
      <c r="N30" s="208" t="s">
        <v>995</v>
      </c>
      <c r="O30" s="216" t="s">
        <v>996</v>
      </c>
      <c r="P30" s="214" t="s">
        <v>1027</v>
      </c>
      <c r="Q30" s="217" t="s">
        <v>62</v>
      </c>
      <c r="R30" s="211"/>
      <c r="S30" s="207" t="str">
        <f t="shared" si="2"/>
        <v>×</v>
      </c>
      <c r="T30" s="208" t="s">
        <v>995</v>
      </c>
      <c r="U30" s="216" t="s">
        <v>996</v>
      </c>
      <c r="V30" s="214" t="s">
        <v>1027</v>
      </c>
      <c r="W30" s="217" t="s">
        <v>62</v>
      </c>
      <c r="X30" s="211"/>
      <c r="Y30" s="207" t="str">
        <f t="shared" si="3"/>
        <v>×</v>
      </c>
      <c r="Z30" s="208" t="s">
        <v>995</v>
      </c>
      <c r="AA30" s="216" t="s">
        <v>996</v>
      </c>
      <c r="AB30" s="214" t="s">
        <v>1027</v>
      </c>
      <c r="AC30" s="217" t="s">
        <v>62</v>
      </c>
      <c r="AD30" s="211"/>
      <c r="AE30" s="207" t="str">
        <f t="shared" si="4"/>
        <v>×</v>
      </c>
      <c r="AF30" s="208" t="s">
        <v>995</v>
      </c>
      <c r="AG30" s="216" t="s">
        <v>996</v>
      </c>
      <c r="AH30" s="214" t="s">
        <v>1027</v>
      </c>
      <c r="AI30" s="217" t="s">
        <v>62</v>
      </c>
      <c r="AJ30" s="211"/>
      <c r="AK30" s="207" t="str">
        <f t="shared" si="5"/>
        <v>×</v>
      </c>
      <c r="AL30" s="208" t="s">
        <v>995</v>
      </c>
      <c r="AM30" s="216" t="s">
        <v>996</v>
      </c>
      <c r="AN30" s="214" t="s">
        <v>1027</v>
      </c>
      <c r="AO30" s="217" t="s">
        <v>62</v>
      </c>
      <c r="AP30" s="211"/>
      <c r="AQ30" s="207" t="str">
        <f t="shared" si="6"/>
        <v>×</v>
      </c>
      <c r="AR30" s="208" t="s">
        <v>995</v>
      </c>
      <c r="AS30" s="216" t="s">
        <v>996</v>
      </c>
      <c r="AT30" s="214" t="s">
        <v>1027</v>
      </c>
      <c r="AU30" s="217" t="s">
        <v>62</v>
      </c>
      <c r="AV30" s="211"/>
      <c r="AW30" s="207" t="str">
        <f t="shared" si="7"/>
        <v>×</v>
      </c>
      <c r="AX30" s="208" t="s">
        <v>995</v>
      </c>
      <c r="AY30" s="216" t="s">
        <v>996</v>
      </c>
      <c r="AZ30" s="214" t="s">
        <v>1027</v>
      </c>
      <c r="BA30" s="217" t="s">
        <v>62</v>
      </c>
      <c r="BB30" s="211"/>
    </row>
    <row r="31" spans="2:54" ht="11.25">
      <c r="C31" s="203" t="s">
        <v>1028</v>
      </c>
      <c r="D31" s="204" t="s">
        <v>1029</v>
      </c>
      <c r="E31" s="205" t="s">
        <v>1030</v>
      </c>
      <c r="F31" s="206" t="str">
        <f t="shared" si="8"/>
        <v>○</v>
      </c>
      <c r="G31" s="207" t="str">
        <f t="shared" si="0"/>
        <v>○</v>
      </c>
      <c r="H31" s="208" t="s">
        <v>995</v>
      </c>
      <c r="I31" s="209" t="s">
        <v>996</v>
      </c>
      <c r="J31" s="214" t="s">
        <v>62</v>
      </c>
      <c r="K31" s="211" t="s">
        <v>62</v>
      </c>
      <c r="L31" s="211"/>
      <c r="M31" s="207" t="str">
        <f t="shared" si="1"/>
        <v>○</v>
      </c>
      <c r="N31" s="208" t="s">
        <v>995</v>
      </c>
      <c r="O31" s="209" t="s">
        <v>996</v>
      </c>
      <c r="P31" s="214" t="s">
        <v>62</v>
      </c>
      <c r="Q31" s="211" t="s">
        <v>62</v>
      </c>
      <c r="R31" s="211"/>
      <c r="S31" s="207" t="str">
        <f t="shared" si="2"/>
        <v>○</v>
      </c>
      <c r="T31" s="208" t="s">
        <v>995</v>
      </c>
      <c r="U31" s="209" t="s">
        <v>996</v>
      </c>
      <c r="V31" s="214" t="s">
        <v>62</v>
      </c>
      <c r="W31" s="211" t="s">
        <v>62</v>
      </c>
      <c r="X31" s="211"/>
      <c r="Y31" s="207" t="str">
        <f t="shared" si="3"/>
        <v>○</v>
      </c>
      <c r="Z31" s="208" t="s">
        <v>995</v>
      </c>
      <c r="AA31" s="209" t="s">
        <v>996</v>
      </c>
      <c r="AB31" s="214" t="s">
        <v>62</v>
      </c>
      <c r="AC31" s="211" t="s">
        <v>62</v>
      </c>
      <c r="AD31" s="211"/>
      <c r="AE31" s="207" t="str">
        <f t="shared" si="4"/>
        <v>○</v>
      </c>
      <c r="AF31" s="208" t="s">
        <v>995</v>
      </c>
      <c r="AG31" s="209" t="s">
        <v>996</v>
      </c>
      <c r="AH31" s="214" t="s">
        <v>62</v>
      </c>
      <c r="AI31" s="211" t="s">
        <v>62</v>
      </c>
      <c r="AJ31" s="211"/>
      <c r="AK31" s="207" t="str">
        <f t="shared" si="5"/>
        <v>○</v>
      </c>
      <c r="AL31" s="208" t="s">
        <v>995</v>
      </c>
      <c r="AM31" s="209" t="s">
        <v>996</v>
      </c>
      <c r="AN31" s="214" t="s">
        <v>62</v>
      </c>
      <c r="AO31" s="211" t="s">
        <v>62</v>
      </c>
      <c r="AP31" s="211"/>
      <c r="AQ31" s="207" t="str">
        <f t="shared" si="6"/>
        <v>○</v>
      </c>
      <c r="AR31" s="208" t="s">
        <v>995</v>
      </c>
      <c r="AS31" s="209" t="s">
        <v>996</v>
      </c>
      <c r="AT31" s="214" t="s">
        <v>62</v>
      </c>
      <c r="AU31" s="211" t="s">
        <v>62</v>
      </c>
      <c r="AV31" s="211"/>
      <c r="AW31" s="207" t="str">
        <f t="shared" si="7"/>
        <v>○</v>
      </c>
      <c r="AX31" s="208" t="s">
        <v>995</v>
      </c>
      <c r="AY31" s="209" t="s">
        <v>996</v>
      </c>
      <c r="AZ31" s="214" t="s">
        <v>62</v>
      </c>
      <c r="BA31" s="211" t="s">
        <v>62</v>
      </c>
      <c r="BB31" s="211"/>
    </row>
    <row r="32" spans="2:54" ht="11.25">
      <c r="C32" s="203" t="s">
        <v>1031</v>
      </c>
      <c r="D32" s="204" t="s">
        <v>1032</v>
      </c>
      <c r="E32" s="205" t="s">
        <v>994</v>
      </c>
      <c r="F32" s="206" t="str">
        <f t="shared" si="8"/>
        <v>○</v>
      </c>
      <c r="G32" s="207" t="str">
        <f t="shared" si="0"/>
        <v>○</v>
      </c>
      <c r="H32" s="208" t="s">
        <v>995</v>
      </c>
      <c r="I32" s="209" t="s">
        <v>1033</v>
      </c>
      <c r="J32" s="214" t="str">
        <f>L32</f>
        <v>2017/12/12</v>
      </c>
      <c r="K32" s="211" t="s">
        <v>1034</v>
      </c>
      <c r="L32" s="211" t="s">
        <v>1034</v>
      </c>
      <c r="M32" s="207" t="str">
        <f t="shared" si="1"/>
        <v>○</v>
      </c>
      <c r="N32" s="208" t="s">
        <v>995</v>
      </c>
      <c r="O32" s="209" t="s">
        <v>1033</v>
      </c>
      <c r="P32" s="214" t="str">
        <f>R32</f>
        <v>2017/12/12</v>
      </c>
      <c r="Q32" s="211" t="s">
        <v>1034</v>
      </c>
      <c r="R32" s="213" t="s">
        <v>1034</v>
      </c>
      <c r="S32" s="207" t="str">
        <f t="shared" si="2"/>
        <v>○</v>
      </c>
      <c r="T32" s="208" t="s">
        <v>995</v>
      </c>
      <c r="U32" s="209" t="s">
        <v>1033</v>
      </c>
      <c r="V32" s="214" t="str">
        <f>X32</f>
        <v>2017/12/12</v>
      </c>
      <c r="W32" s="211" t="s">
        <v>1034</v>
      </c>
      <c r="X32" s="213" t="s">
        <v>1034</v>
      </c>
      <c r="Y32" s="207" t="str">
        <f t="shared" si="3"/>
        <v>○</v>
      </c>
      <c r="Z32" s="208" t="s">
        <v>995</v>
      </c>
      <c r="AA32" s="209" t="s">
        <v>1033</v>
      </c>
      <c r="AB32" s="214" t="str">
        <f>AD32</f>
        <v>2017/12/12</v>
      </c>
      <c r="AC32" s="211" t="s">
        <v>1034</v>
      </c>
      <c r="AD32" s="213" t="s">
        <v>1034</v>
      </c>
      <c r="AE32" s="207" t="str">
        <f t="shared" si="4"/>
        <v>○</v>
      </c>
      <c r="AF32" s="208" t="s">
        <v>995</v>
      </c>
      <c r="AG32" s="209" t="s">
        <v>1033</v>
      </c>
      <c r="AH32" s="214" t="str">
        <f>AJ32</f>
        <v>2017/12/12</v>
      </c>
      <c r="AI32" s="211" t="s">
        <v>1034</v>
      </c>
      <c r="AJ32" s="213" t="s">
        <v>1034</v>
      </c>
      <c r="AK32" s="207" t="str">
        <f t="shared" si="5"/>
        <v>○</v>
      </c>
      <c r="AL32" s="208" t="s">
        <v>995</v>
      </c>
      <c r="AM32" s="209" t="s">
        <v>1033</v>
      </c>
      <c r="AN32" s="214" t="str">
        <f>AP32</f>
        <v>2017/12/12</v>
      </c>
      <c r="AO32" s="211" t="s">
        <v>1034</v>
      </c>
      <c r="AP32" s="213" t="s">
        <v>1034</v>
      </c>
      <c r="AQ32" s="207" t="str">
        <f t="shared" si="6"/>
        <v>○</v>
      </c>
      <c r="AR32" s="208" t="s">
        <v>995</v>
      </c>
      <c r="AS32" s="209" t="s">
        <v>1033</v>
      </c>
      <c r="AT32" s="214" t="str">
        <f>AV32</f>
        <v>2017/12/12</v>
      </c>
      <c r="AU32" s="211" t="s">
        <v>1034</v>
      </c>
      <c r="AV32" s="213" t="s">
        <v>1034</v>
      </c>
      <c r="AW32" s="207" t="str">
        <f t="shared" si="7"/>
        <v>○</v>
      </c>
      <c r="AX32" s="208" t="s">
        <v>995</v>
      </c>
      <c r="AY32" s="209" t="s">
        <v>1033</v>
      </c>
      <c r="AZ32" s="214" t="str">
        <f>BB32</f>
        <v>2017/12/12</v>
      </c>
      <c r="BA32" s="211" t="s">
        <v>1034</v>
      </c>
      <c r="BB32" s="213" t="s">
        <v>1034</v>
      </c>
    </row>
    <row r="33" spans="3:54" ht="11.25">
      <c r="C33" s="203" t="s">
        <v>1035</v>
      </c>
      <c r="D33" s="204" t="s">
        <v>1036</v>
      </c>
      <c r="E33" s="205" t="s">
        <v>994</v>
      </c>
      <c r="F33" s="206" t="str">
        <f t="shared" si="8"/>
        <v>○</v>
      </c>
      <c r="G33" s="207" t="str">
        <f t="shared" si="0"/>
        <v>○</v>
      </c>
      <c r="H33" s="208" t="s">
        <v>995</v>
      </c>
      <c r="I33" s="209" t="s">
        <v>996</v>
      </c>
      <c r="J33" s="214" t="s">
        <v>190</v>
      </c>
      <c r="K33" s="211" t="s">
        <v>190</v>
      </c>
      <c r="L33" s="211"/>
      <c r="M33" s="207" t="str">
        <f t="shared" si="1"/>
        <v>○</v>
      </c>
      <c r="N33" s="208" t="s">
        <v>995</v>
      </c>
      <c r="O33" s="209" t="s">
        <v>996</v>
      </c>
      <c r="P33" s="214" t="s">
        <v>190</v>
      </c>
      <c r="Q33" s="211" t="s">
        <v>190</v>
      </c>
      <c r="R33" s="211"/>
      <c r="S33" s="207" t="str">
        <f t="shared" si="2"/>
        <v>○</v>
      </c>
      <c r="T33" s="208" t="s">
        <v>995</v>
      </c>
      <c r="U33" s="209" t="s">
        <v>996</v>
      </c>
      <c r="V33" s="214" t="s">
        <v>190</v>
      </c>
      <c r="W33" s="211" t="s">
        <v>190</v>
      </c>
      <c r="X33" s="211"/>
      <c r="Y33" s="207" t="str">
        <f t="shared" si="3"/>
        <v>○</v>
      </c>
      <c r="Z33" s="208" t="s">
        <v>995</v>
      </c>
      <c r="AA33" s="209" t="s">
        <v>996</v>
      </c>
      <c r="AB33" s="214" t="s">
        <v>190</v>
      </c>
      <c r="AC33" s="211" t="s">
        <v>190</v>
      </c>
      <c r="AD33" s="211"/>
      <c r="AE33" s="207" t="str">
        <f t="shared" si="4"/>
        <v>○</v>
      </c>
      <c r="AF33" s="208" t="s">
        <v>995</v>
      </c>
      <c r="AG33" s="209" t="s">
        <v>996</v>
      </c>
      <c r="AH33" s="214" t="s">
        <v>190</v>
      </c>
      <c r="AI33" s="211" t="s">
        <v>190</v>
      </c>
      <c r="AJ33" s="211"/>
      <c r="AK33" s="207" t="str">
        <f t="shared" si="5"/>
        <v>○</v>
      </c>
      <c r="AL33" s="208" t="s">
        <v>995</v>
      </c>
      <c r="AM33" s="209" t="s">
        <v>996</v>
      </c>
      <c r="AN33" s="214" t="s">
        <v>190</v>
      </c>
      <c r="AO33" s="211" t="s">
        <v>190</v>
      </c>
      <c r="AP33" s="211"/>
      <c r="AQ33" s="207" t="str">
        <f t="shared" si="6"/>
        <v>○</v>
      </c>
      <c r="AR33" s="208" t="s">
        <v>995</v>
      </c>
      <c r="AS33" s="209" t="s">
        <v>996</v>
      </c>
      <c r="AT33" s="214" t="s">
        <v>190</v>
      </c>
      <c r="AU33" s="211" t="s">
        <v>190</v>
      </c>
      <c r="AV33" s="211"/>
      <c r="AW33" s="207" t="str">
        <f t="shared" si="7"/>
        <v>○</v>
      </c>
      <c r="AX33" s="208" t="s">
        <v>995</v>
      </c>
      <c r="AY33" s="209" t="s">
        <v>996</v>
      </c>
      <c r="AZ33" s="214" t="s">
        <v>190</v>
      </c>
      <c r="BA33" s="211" t="s">
        <v>190</v>
      </c>
      <c r="BB33" s="211"/>
    </row>
    <row r="34" spans="3:54" ht="22.5">
      <c r="C34" s="203" t="s">
        <v>1037</v>
      </c>
      <c r="D34" s="204" t="s">
        <v>1038</v>
      </c>
      <c r="E34" s="205" t="s">
        <v>994</v>
      </c>
      <c r="F34" s="206" t="str">
        <f t="shared" si="8"/>
        <v>○</v>
      </c>
      <c r="G34" s="207" t="str">
        <f t="shared" si="0"/>
        <v>○</v>
      </c>
      <c r="H34" s="208" t="s">
        <v>995</v>
      </c>
      <c r="I34" s="209" t="s">
        <v>1008</v>
      </c>
      <c r="J34" s="214"/>
      <c r="K34" s="211"/>
      <c r="L34" s="211"/>
      <c r="M34" s="207" t="str">
        <f t="shared" si="1"/>
        <v>○</v>
      </c>
      <c r="N34" s="208" t="s">
        <v>995</v>
      </c>
      <c r="O34" s="209" t="s">
        <v>1008</v>
      </c>
      <c r="P34" s="214"/>
      <c r="Q34" s="211"/>
      <c r="R34" s="211"/>
      <c r="S34" s="207" t="str">
        <f t="shared" si="2"/>
        <v>○</v>
      </c>
      <c r="T34" s="208" t="s">
        <v>995</v>
      </c>
      <c r="U34" s="209" t="s">
        <v>1008</v>
      </c>
      <c r="V34" s="214"/>
      <c r="W34" s="211"/>
      <c r="X34" s="211"/>
      <c r="Y34" s="207" t="str">
        <f t="shared" si="3"/>
        <v>○</v>
      </c>
      <c r="Z34" s="208" t="s">
        <v>995</v>
      </c>
      <c r="AA34" s="209" t="s">
        <v>1008</v>
      </c>
      <c r="AB34" s="214"/>
      <c r="AC34" s="211"/>
      <c r="AD34" s="211"/>
      <c r="AE34" s="207" t="str">
        <f t="shared" si="4"/>
        <v>○</v>
      </c>
      <c r="AF34" s="208" t="s">
        <v>995</v>
      </c>
      <c r="AG34" s="209" t="s">
        <v>1008</v>
      </c>
      <c r="AH34" s="214"/>
      <c r="AI34" s="211"/>
      <c r="AJ34" s="211"/>
      <c r="AK34" s="207" t="str">
        <f t="shared" si="5"/>
        <v>○</v>
      </c>
      <c r="AL34" s="208" t="s">
        <v>995</v>
      </c>
      <c r="AM34" s="209" t="s">
        <v>1008</v>
      </c>
      <c r="AN34" s="214"/>
      <c r="AO34" s="211"/>
      <c r="AP34" s="211"/>
      <c r="AQ34" s="207" t="str">
        <f t="shared" si="6"/>
        <v>○</v>
      </c>
      <c r="AR34" s="208" t="s">
        <v>995</v>
      </c>
      <c r="AS34" s="209" t="s">
        <v>1008</v>
      </c>
      <c r="AT34" s="214"/>
      <c r="AU34" s="211"/>
      <c r="AV34" s="211"/>
      <c r="AW34" s="207" t="str">
        <f t="shared" si="7"/>
        <v>○</v>
      </c>
      <c r="AX34" s="208" t="s">
        <v>995</v>
      </c>
      <c r="AY34" s="209" t="s">
        <v>1008</v>
      </c>
      <c r="AZ34" s="214"/>
      <c r="BA34" s="211"/>
      <c r="BB34" s="211"/>
    </row>
    <row r="35" spans="3:54" ht="22.5">
      <c r="C35" s="203" t="s">
        <v>1039</v>
      </c>
      <c r="D35" s="204" t="s">
        <v>1040</v>
      </c>
      <c r="E35" s="205" t="s">
        <v>994</v>
      </c>
      <c r="F35" s="206" t="str">
        <f t="shared" si="8"/>
        <v>○</v>
      </c>
      <c r="G35" s="207" t="str">
        <f t="shared" si="0"/>
        <v>○</v>
      </c>
      <c r="H35" s="208" t="s">
        <v>995</v>
      </c>
      <c r="I35" s="209" t="s">
        <v>1008</v>
      </c>
      <c r="J35" s="214"/>
      <c r="K35" s="211"/>
      <c r="L35" s="211"/>
      <c r="M35" s="207" t="str">
        <f t="shared" si="1"/>
        <v>○</v>
      </c>
      <c r="N35" s="208" t="s">
        <v>995</v>
      </c>
      <c r="O35" s="209" t="s">
        <v>1008</v>
      </c>
      <c r="P35" s="214"/>
      <c r="Q35" s="211"/>
      <c r="R35" s="211"/>
      <c r="S35" s="207" t="str">
        <f t="shared" si="2"/>
        <v>○</v>
      </c>
      <c r="T35" s="208" t="s">
        <v>995</v>
      </c>
      <c r="U35" s="209" t="s">
        <v>1008</v>
      </c>
      <c r="V35" s="214"/>
      <c r="W35" s="211"/>
      <c r="X35" s="211"/>
      <c r="Y35" s="207" t="str">
        <f t="shared" si="3"/>
        <v>○</v>
      </c>
      <c r="Z35" s="208" t="s">
        <v>995</v>
      </c>
      <c r="AA35" s="209" t="s">
        <v>1008</v>
      </c>
      <c r="AB35" s="214"/>
      <c r="AC35" s="211"/>
      <c r="AD35" s="211"/>
      <c r="AE35" s="207" t="str">
        <f t="shared" si="4"/>
        <v>○</v>
      </c>
      <c r="AF35" s="208" t="s">
        <v>995</v>
      </c>
      <c r="AG35" s="209" t="s">
        <v>1008</v>
      </c>
      <c r="AH35" s="214"/>
      <c r="AI35" s="211"/>
      <c r="AJ35" s="211"/>
      <c r="AK35" s="207" t="str">
        <f t="shared" si="5"/>
        <v>○</v>
      </c>
      <c r="AL35" s="208" t="s">
        <v>995</v>
      </c>
      <c r="AM35" s="209" t="s">
        <v>1008</v>
      </c>
      <c r="AN35" s="214"/>
      <c r="AO35" s="211"/>
      <c r="AP35" s="211"/>
      <c r="AQ35" s="207" t="str">
        <f t="shared" si="6"/>
        <v>○</v>
      </c>
      <c r="AR35" s="208" t="s">
        <v>995</v>
      </c>
      <c r="AS35" s="209" t="s">
        <v>1008</v>
      </c>
      <c r="AT35" s="214"/>
      <c r="AU35" s="211"/>
      <c r="AV35" s="211"/>
      <c r="AW35" s="207" t="str">
        <f t="shared" si="7"/>
        <v>○</v>
      </c>
      <c r="AX35" s="208" t="s">
        <v>995</v>
      </c>
      <c r="AY35" s="209" t="s">
        <v>1008</v>
      </c>
      <c r="AZ35" s="214"/>
      <c r="BA35" s="211"/>
      <c r="BB35" s="211"/>
    </row>
    <row r="36" spans="3:54" ht="22.5">
      <c r="C36" s="203" t="s">
        <v>1041</v>
      </c>
      <c r="D36" s="204" t="s">
        <v>1042</v>
      </c>
      <c r="E36" s="205" t="s">
        <v>994</v>
      </c>
      <c r="F36" s="206" t="str">
        <f t="shared" si="8"/>
        <v>○</v>
      </c>
      <c r="G36" s="207" t="str">
        <f t="shared" si="0"/>
        <v>○</v>
      </c>
      <c r="H36" s="208" t="s">
        <v>995</v>
      </c>
      <c r="I36" s="209" t="s">
        <v>1008</v>
      </c>
      <c r="J36" s="214"/>
      <c r="K36" s="211"/>
      <c r="L36" s="211"/>
      <c r="M36" s="207" t="str">
        <f t="shared" si="1"/>
        <v>○</v>
      </c>
      <c r="N36" s="208" t="s">
        <v>995</v>
      </c>
      <c r="O36" s="209" t="s">
        <v>1008</v>
      </c>
      <c r="P36" s="214"/>
      <c r="Q36" s="211"/>
      <c r="R36" s="211"/>
      <c r="S36" s="207" t="str">
        <f t="shared" si="2"/>
        <v>○</v>
      </c>
      <c r="T36" s="208" t="s">
        <v>995</v>
      </c>
      <c r="U36" s="209" t="s">
        <v>1008</v>
      </c>
      <c r="V36" s="214"/>
      <c r="W36" s="211"/>
      <c r="X36" s="211"/>
      <c r="Y36" s="207" t="str">
        <f t="shared" si="3"/>
        <v>○</v>
      </c>
      <c r="Z36" s="208" t="s">
        <v>995</v>
      </c>
      <c r="AA36" s="209" t="s">
        <v>1008</v>
      </c>
      <c r="AB36" s="214"/>
      <c r="AC36" s="211"/>
      <c r="AD36" s="211"/>
      <c r="AE36" s="207" t="str">
        <f t="shared" si="4"/>
        <v>○</v>
      </c>
      <c r="AF36" s="208" t="s">
        <v>995</v>
      </c>
      <c r="AG36" s="209" t="s">
        <v>1008</v>
      </c>
      <c r="AH36" s="214"/>
      <c r="AI36" s="211"/>
      <c r="AJ36" s="211"/>
      <c r="AK36" s="207" t="str">
        <f t="shared" si="5"/>
        <v>○</v>
      </c>
      <c r="AL36" s="208" t="s">
        <v>995</v>
      </c>
      <c r="AM36" s="209" t="s">
        <v>1008</v>
      </c>
      <c r="AN36" s="214"/>
      <c r="AO36" s="211"/>
      <c r="AP36" s="211"/>
      <c r="AQ36" s="207" t="str">
        <f t="shared" si="6"/>
        <v>○</v>
      </c>
      <c r="AR36" s="208" t="s">
        <v>995</v>
      </c>
      <c r="AS36" s="209" t="s">
        <v>1008</v>
      </c>
      <c r="AT36" s="214"/>
      <c r="AU36" s="211"/>
      <c r="AV36" s="211"/>
      <c r="AW36" s="207" t="str">
        <f t="shared" si="7"/>
        <v>○</v>
      </c>
      <c r="AX36" s="208" t="s">
        <v>995</v>
      </c>
      <c r="AY36" s="209" t="s">
        <v>1008</v>
      </c>
      <c r="AZ36" s="214"/>
      <c r="BA36" s="211"/>
      <c r="BB36" s="211"/>
    </row>
    <row r="37" spans="3:54" ht="11.25">
      <c r="C37" s="203" t="s">
        <v>1043</v>
      </c>
      <c r="D37" s="204" t="s">
        <v>1044</v>
      </c>
      <c r="E37" s="205" t="s">
        <v>994</v>
      </c>
      <c r="F37" s="206" t="str">
        <f t="shared" si="8"/>
        <v>○</v>
      </c>
      <c r="G37" s="207" t="str">
        <f t="shared" si="0"/>
        <v>○</v>
      </c>
      <c r="H37" s="208" t="s">
        <v>995</v>
      </c>
      <c r="I37" s="209" t="s">
        <v>996</v>
      </c>
      <c r="J37" s="214" t="s">
        <v>1045</v>
      </c>
      <c r="K37" s="211" t="s">
        <v>1045</v>
      </c>
      <c r="L37" s="211"/>
      <c r="M37" s="207" t="str">
        <f t="shared" si="1"/>
        <v>○</v>
      </c>
      <c r="N37" s="208" t="s">
        <v>995</v>
      </c>
      <c r="O37" s="209" t="s">
        <v>996</v>
      </c>
      <c r="P37" s="214" t="s">
        <v>1045</v>
      </c>
      <c r="Q37" s="211" t="s">
        <v>1045</v>
      </c>
      <c r="R37" s="211"/>
      <c r="S37" s="207" t="str">
        <f t="shared" si="2"/>
        <v>○</v>
      </c>
      <c r="T37" s="208" t="s">
        <v>995</v>
      </c>
      <c r="U37" s="209" t="s">
        <v>996</v>
      </c>
      <c r="V37" s="214" t="s">
        <v>1045</v>
      </c>
      <c r="W37" s="211" t="s">
        <v>1045</v>
      </c>
      <c r="X37" s="211"/>
      <c r="Y37" s="207" t="str">
        <f t="shared" si="3"/>
        <v>○</v>
      </c>
      <c r="Z37" s="208" t="s">
        <v>995</v>
      </c>
      <c r="AA37" s="209" t="s">
        <v>996</v>
      </c>
      <c r="AB37" s="214" t="s">
        <v>1045</v>
      </c>
      <c r="AC37" s="211" t="s">
        <v>1045</v>
      </c>
      <c r="AD37" s="211"/>
      <c r="AE37" s="207" t="str">
        <f t="shared" si="4"/>
        <v>○</v>
      </c>
      <c r="AF37" s="208" t="s">
        <v>995</v>
      </c>
      <c r="AG37" s="209" t="s">
        <v>996</v>
      </c>
      <c r="AH37" s="214" t="s">
        <v>1045</v>
      </c>
      <c r="AI37" s="211" t="s">
        <v>1045</v>
      </c>
      <c r="AJ37" s="211"/>
      <c r="AK37" s="207" t="str">
        <f t="shared" si="5"/>
        <v>○</v>
      </c>
      <c r="AL37" s="208" t="s">
        <v>995</v>
      </c>
      <c r="AM37" s="209" t="s">
        <v>996</v>
      </c>
      <c r="AN37" s="214" t="s">
        <v>1045</v>
      </c>
      <c r="AO37" s="211" t="s">
        <v>1045</v>
      </c>
      <c r="AP37" s="211"/>
      <c r="AQ37" s="207" t="str">
        <f t="shared" si="6"/>
        <v>○</v>
      </c>
      <c r="AR37" s="208" t="s">
        <v>995</v>
      </c>
      <c r="AS37" s="209" t="s">
        <v>996</v>
      </c>
      <c r="AT37" s="214" t="s">
        <v>1045</v>
      </c>
      <c r="AU37" s="211" t="s">
        <v>1045</v>
      </c>
      <c r="AV37" s="211"/>
      <c r="AW37" s="207" t="str">
        <f t="shared" si="7"/>
        <v>○</v>
      </c>
      <c r="AX37" s="208" t="s">
        <v>995</v>
      </c>
      <c r="AY37" s="209" t="s">
        <v>996</v>
      </c>
      <c r="AZ37" s="214" t="s">
        <v>1045</v>
      </c>
      <c r="BA37" s="211" t="s">
        <v>1045</v>
      </c>
      <c r="BB37" s="211"/>
    </row>
    <row r="38" spans="3:54" ht="11.25">
      <c r="C38" s="203" t="s">
        <v>1046</v>
      </c>
      <c r="D38" s="204" t="s">
        <v>1047</v>
      </c>
      <c r="E38" s="205" t="s">
        <v>994</v>
      </c>
      <c r="F38" s="206" t="str">
        <f t="shared" si="8"/>
        <v>○</v>
      </c>
      <c r="G38" s="207" t="str">
        <f t="shared" si="0"/>
        <v>○</v>
      </c>
      <c r="H38" s="208" t="s">
        <v>995</v>
      </c>
      <c r="I38" s="209" t="s">
        <v>1000</v>
      </c>
      <c r="J38" s="214" t="s">
        <v>1048</v>
      </c>
      <c r="K38" s="211" t="s">
        <v>1048</v>
      </c>
      <c r="L38" s="211"/>
      <c r="M38" s="207" t="str">
        <f t="shared" si="1"/>
        <v>○</v>
      </c>
      <c r="N38" s="208" t="s">
        <v>995</v>
      </c>
      <c r="O38" s="209" t="s">
        <v>1000</v>
      </c>
      <c r="P38" s="214" t="s">
        <v>1048</v>
      </c>
      <c r="Q38" s="211" t="s">
        <v>1048</v>
      </c>
      <c r="R38" s="211"/>
      <c r="S38" s="207" t="str">
        <f t="shared" si="2"/>
        <v>○</v>
      </c>
      <c r="T38" s="208" t="s">
        <v>995</v>
      </c>
      <c r="U38" s="209" t="s">
        <v>1000</v>
      </c>
      <c r="V38" s="214" t="s">
        <v>1048</v>
      </c>
      <c r="W38" s="211" t="s">
        <v>1048</v>
      </c>
      <c r="X38" s="211"/>
      <c r="Y38" s="207" t="str">
        <f t="shared" si="3"/>
        <v>○</v>
      </c>
      <c r="Z38" s="208" t="s">
        <v>995</v>
      </c>
      <c r="AA38" s="209" t="s">
        <v>1000</v>
      </c>
      <c r="AB38" s="214" t="s">
        <v>1048</v>
      </c>
      <c r="AC38" s="211" t="s">
        <v>1048</v>
      </c>
      <c r="AD38" s="211"/>
      <c r="AE38" s="207" t="str">
        <f t="shared" si="4"/>
        <v>○</v>
      </c>
      <c r="AF38" s="208" t="s">
        <v>995</v>
      </c>
      <c r="AG38" s="209" t="s">
        <v>1000</v>
      </c>
      <c r="AH38" s="214" t="s">
        <v>1048</v>
      </c>
      <c r="AI38" s="211" t="s">
        <v>1048</v>
      </c>
      <c r="AJ38" s="211"/>
      <c r="AK38" s="207" t="str">
        <f t="shared" si="5"/>
        <v>○</v>
      </c>
      <c r="AL38" s="208" t="s">
        <v>995</v>
      </c>
      <c r="AM38" s="209" t="s">
        <v>1000</v>
      </c>
      <c r="AN38" s="214" t="s">
        <v>1048</v>
      </c>
      <c r="AO38" s="211" t="s">
        <v>1048</v>
      </c>
      <c r="AP38" s="211"/>
      <c r="AQ38" s="207" t="str">
        <f t="shared" si="6"/>
        <v>○</v>
      </c>
      <c r="AR38" s="208" t="s">
        <v>995</v>
      </c>
      <c r="AS38" s="209" t="s">
        <v>1000</v>
      </c>
      <c r="AT38" s="214" t="s">
        <v>1048</v>
      </c>
      <c r="AU38" s="211" t="s">
        <v>1048</v>
      </c>
      <c r="AV38" s="211"/>
      <c r="AW38" s="207" t="str">
        <f t="shared" si="7"/>
        <v>○</v>
      </c>
      <c r="AX38" s="208" t="s">
        <v>995</v>
      </c>
      <c r="AY38" s="209" t="s">
        <v>1000</v>
      </c>
      <c r="AZ38" s="214" t="s">
        <v>1048</v>
      </c>
      <c r="BA38" s="211" t="s">
        <v>1048</v>
      </c>
      <c r="BB38" s="211"/>
    </row>
    <row r="39" spans="3:54" ht="11.25">
      <c r="C39" s="203" t="s">
        <v>1049</v>
      </c>
      <c r="D39" s="204" t="s">
        <v>1050</v>
      </c>
      <c r="E39" s="205" t="s">
        <v>1006</v>
      </c>
      <c r="F39" s="206" t="str">
        <f t="shared" si="8"/>
        <v>○</v>
      </c>
      <c r="G39" s="207" t="str">
        <f t="shared" si="0"/>
        <v>○</v>
      </c>
      <c r="H39" s="208" t="s">
        <v>995</v>
      </c>
      <c r="I39" s="209" t="s">
        <v>1000</v>
      </c>
      <c r="J39" s="214" t="s">
        <v>1051</v>
      </c>
      <c r="K39" s="211" t="s">
        <v>1051</v>
      </c>
      <c r="L39" s="211"/>
      <c r="M39" s="207" t="str">
        <f t="shared" si="1"/>
        <v>-</v>
      </c>
      <c r="N39" s="208" t="s">
        <v>1008</v>
      </c>
      <c r="O39" s="209"/>
      <c r="P39" s="214" t="s">
        <v>1052</v>
      </c>
      <c r="Q39" s="211"/>
      <c r="R39" s="211"/>
      <c r="S39" s="207" t="str">
        <f t="shared" si="2"/>
        <v>○</v>
      </c>
      <c r="T39" s="208" t="s">
        <v>995</v>
      </c>
      <c r="U39" s="209" t="s">
        <v>1000</v>
      </c>
      <c r="V39" s="214" t="s">
        <v>1051</v>
      </c>
      <c r="W39" s="211" t="s">
        <v>1051</v>
      </c>
      <c r="X39" s="211"/>
      <c r="Y39" s="207" t="str">
        <f t="shared" si="3"/>
        <v>○</v>
      </c>
      <c r="Z39" s="208" t="s">
        <v>995</v>
      </c>
      <c r="AA39" s="209" t="s">
        <v>1000</v>
      </c>
      <c r="AB39" s="214" t="s">
        <v>1051</v>
      </c>
      <c r="AC39" s="211" t="s">
        <v>1051</v>
      </c>
      <c r="AD39" s="211"/>
      <c r="AE39" s="207" t="str">
        <f t="shared" si="4"/>
        <v>-</v>
      </c>
      <c r="AF39" s="208" t="s">
        <v>1008</v>
      </c>
      <c r="AG39" s="209"/>
      <c r="AH39" s="214" t="s">
        <v>1052</v>
      </c>
      <c r="AI39" s="211"/>
      <c r="AJ39" s="211"/>
      <c r="AK39" s="207" t="str">
        <f t="shared" si="5"/>
        <v>○</v>
      </c>
      <c r="AL39" s="208" t="s">
        <v>995</v>
      </c>
      <c r="AM39" s="209" t="s">
        <v>1000</v>
      </c>
      <c r="AN39" s="214" t="s">
        <v>1051</v>
      </c>
      <c r="AO39" s="211" t="s">
        <v>1051</v>
      </c>
      <c r="AP39" s="211"/>
      <c r="AQ39" s="207" t="str">
        <f t="shared" si="6"/>
        <v>○</v>
      </c>
      <c r="AR39" s="208" t="s">
        <v>995</v>
      </c>
      <c r="AS39" s="209" t="s">
        <v>1000</v>
      </c>
      <c r="AT39" s="214" t="s">
        <v>1051</v>
      </c>
      <c r="AU39" s="211" t="s">
        <v>1051</v>
      </c>
      <c r="AV39" s="211"/>
      <c r="AW39" s="207" t="str">
        <f t="shared" si="7"/>
        <v>-</v>
      </c>
      <c r="AX39" s="208" t="s">
        <v>1008</v>
      </c>
      <c r="AY39" s="209"/>
      <c r="AZ39" s="214" t="s">
        <v>1052</v>
      </c>
      <c r="BA39" s="211"/>
      <c r="BB39" s="211"/>
    </row>
    <row r="40" spans="3:54" ht="11.25">
      <c r="C40" s="203" t="s">
        <v>1053</v>
      </c>
      <c r="D40" s="204" t="s">
        <v>1054</v>
      </c>
      <c r="E40" s="205" t="s">
        <v>1006</v>
      </c>
      <c r="F40" s="206" t="str">
        <f t="shared" si="8"/>
        <v>○</v>
      </c>
      <c r="G40" s="207" t="str">
        <f t="shared" si="0"/>
        <v>-</v>
      </c>
      <c r="H40" s="208" t="s">
        <v>1008</v>
      </c>
      <c r="I40" s="209"/>
      <c r="J40" s="214" t="s">
        <v>1052</v>
      </c>
      <c r="K40" s="211"/>
      <c r="L40" s="211"/>
      <c r="M40" s="207" t="str">
        <f t="shared" si="1"/>
        <v>○</v>
      </c>
      <c r="N40" s="208" t="s">
        <v>995</v>
      </c>
      <c r="O40" s="209" t="s">
        <v>1000</v>
      </c>
      <c r="P40" s="214" t="s">
        <v>1051</v>
      </c>
      <c r="Q40" s="211" t="s">
        <v>1051</v>
      </c>
      <c r="R40" s="211"/>
      <c r="S40" s="207" t="str">
        <f t="shared" si="2"/>
        <v>-</v>
      </c>
      <c r="T40" s="208" t="s">
        <v>1008</v>
      </c>
      <c r="U40" s="209"/>
      <c r="V40" s="214" t="s">
        <v>1052</v>
      </c>
      <c r="W40" s="211"/>
      <c r="X40" s="211"/>
      <c r="Y40" s="207" t="str">
        <f t="shared" si="3"/>
        <v>-</v>
      </c>
      <c r="Z40" s="208" t="s">
        <v>1008</v>
      </c>
      <c r="AA40" s="209"/>
      <c r="AB40" s="214" t="s">
        <v>1052</v>
      </c>
      <c r="AC40" s="211"/>
      <c r="AD40" s="211"/>
      <c r="AE40" s="207" t="str">
        <f t="shared" si="4"/>
        <v>○</v>
      </c>
      <c r="AF40" s="208" t="s">
        <v>995</v>
      </c>
      <c r="AG40" s="209" t="s">
        <v>1000</v>
      </c>
      <c r="AH40" s="214" t="s">
        <v>1051</v>
      </c>
      <c r="AI40" s="211" t="s">
        <v>1051</v>
      </c>
      <c r="AJ40" s="211"/>
      <c r="AK40" s="207" t="str">
        <f t="shared" si="5"/>
        <v>-</v>
      </c>
      <c r="AL40" s="208" t="s">
        <v>1008</v>
      </c>
      <c r="AM40" s="209"/>
      <c r="AN40" s="214" t="s">
        <v>1052</v>
      </c>
      <c r="AO40" s="211"/>
      <c r="AP40" s="211"/>
      <c r="AQ40" s="207" t="str">
        <f t="shared" si="6"/>
        <v>-</v>
      </c>
      <c r="AR40" s="208" t="s">
        <v>1008</v>
      </c>
      <c r="AS40" s="209"/>
      <c r="AT40" s="214" t="s">
        <v>1052</v>
      </c>
      <c r="AU40" s="211"/>
      <c r="AV40" s="211"/>
      <c r="AW40" s="207" t="str">
        <f t="shared" si="7"/>
        <v>○</v>
      </c>
      <c r="AX40" s="208" t="s">
        <v>995</v>
      </c>
      <c r="AY40" s="209" t="s">
        <v>1000</v>
      </c>
      <c r="AZ40" s="214" t="s">
        <v>1051</v>
      </c>
      <c r="BA40" s="211" t="s">
        <v>1051</v>
      </c>
      <c r="BB40" s="211"/>
    </row>
    <row r="41" spans="3:54" ht="11.25">
      <c r="C41" s="203" t="s">
        <v>1055</v>
      </c>
      <c r="D41" s="204" t="s">
        <v>1056</v>
      </c>
      <c r="E41" s="205" t="s">
        <v>1006</v>
      </c>
      <c r="F41" s="206" t="str">
        <f t="shared" si="8"/>
        <v>○</v>
      </c>
      <c r="G41" s="207" t="str">
        <f t="shared" si="0"/>
        <v>○</v>
      </c>
      <c r="H41" s="208" t="s">
        <v>995</v>
      </c>
      <c r="I41" s="209" t="s">
        <v>996</v>
      </c>
      <c r="J41" s="214" t="s">
        <v>1045</v>
      </c>
      <c r="K41" s="211" t="s">
        <v>1045</v>
      </c>
      <c r="L41" s="211"/>
      <c r="M41" s="207" t="str">
        <f t="shared" si="1"/>
        <v>-</v>
      </c>
      <c r="N41" s="208" t="s">
        <v>1008</v>
      </c>
      <c r="O41" s="209"/>
      <c r="P41" s="214"/>
      <c r="Q41" s="211"/>
      <c r="R41" s="213"/>
      <c r="S41" s="207" t="str">
        <f t="shared" si="2"/>
        <v>○</v>
      </c>
      <c r="T41" s="208" t="s">
        <v>995</v>
      </c>
      <c r="U41" s="209" t="s">
        <v>996</v>
      </c>
      <c r="V41" s="214" t="s">
        <v>1045</v>
      </c>
      <c r="W41" s="211" t="s">
        <v>1045</v>
      </c>
      <c r="X41" s="211"/>
      <c r="Y41" s="207" t="str">
        <f t="shared" si="3"/>
        <v>○</v>
      </c>
      <c r="Z41" s="208" t="s">
        <v>995</v>
      </c>
      <c r="AA41" s="209" t="s">
        <v>996</v>
      </c>
      <c r="AB41" s="214" t="s">
        <v>1045</v>
      </c>
      <c r="AC41" s="211" t="s">
        <v>1045</v>
      </c>
      <c r="AD41" s="211"/>
      <c r="AE41" s="207" t="str">
        <f t="shared" si="4"/>
        <v>-</v>
      </c>
      <c r="AF41" s="208" t="s">
        <v>1008</v>
      </c>
      <c r="AG41" s="209"/>
      <c r="AH41" s="214"/>
      <c r="AI41" s="211"/>
      <c r="AJ41" s="211"/>
      <c r="AK41" s="207" t="str">
        <f t="shared" si="5"/>
        <v>○</v>
      </c>
      <c r="AL41" s="208" t="s">
        <v>995</v>
      </c>
      <c r="AM41" s="209" t="s">
        <v>996</v>
      </c>
      <c r="AN41" s="214" t="s">
        <v>1045</v>
      </c>
      <c r="AO41" s="211" t="s">
        <v>1045</v>
      </c>
      <c r="AP41" s="211"/>
      <c r="AQ41" s="207" t="str">
        <f t="shared" si="6"/>
        <v>○</v>
      </c>
      <c r="AR41" s="208" t="s">
        <v>995</v>
      </c>
      <c r="AS41" s="209" t="s">
        <v>996</v>
      </c>
      <c r="AT41" s="214" t="s">
        <v>1045</v>
      </c>
      <c r="AU41" s="211" t="s">
        <v>1045</v>
      </c>
      <c r="AV41" s="211"/>
      <c r="AW41" s="207" t="str">
        <f t="shared" si="7"/>
        <v>-</v>
      </c>
      <c r="AX41" s="208" t="s">
        <v>1008</v>
      </c>
      <c r="AY41" s="209"/>
      <c r="AZ41" s="214"/>
      <c r="BA41" s="211"/>
      <c r="BB41" s="211"/>
    </row>
    <row r="42" spans="3:54" ht="11.25">
      <c r="C42" s="203" t="s">
        <v>1057</v>
      </c>
      <c r="D42" s="204" t="s">
        <v>1058</v>
      </c>
      <c r="E42" s="205" t="s">
        <v>1059</v>
      </c>
      <c r="F42" s="206" t="str">
        <f t="shared" si="8"/>
        <v>○</v>
      </c>
      <c r="G42" s="207" t="str">
        <f t="shared" si="0"/>
        <v>-</v>
      </c>
      <c r="H42" s="208" t="s">
        <v>1008</v>
      </c>
      <c r="I42" s="209"/>
      <c r="J42" s="214"/>
      <c r="K42" s="211"/>
      <c r="L42" s="211"/>
      <c r="M42" s="207" t="str">
        <f t="shared" si="1"/>
        <v>○</v>
      </c>
      <c r="N42" s="208" t="s">
        <v>995</v>
      </c>
      <c r="O42" s="209" t="s">
        <v>996</v>
      </c>
      <c r="P42" s="214" t="s">
        <v>1045</v>
      </c>
      <c r="Q42" s="211" t="s">
        <v>1045</v>
      </c>
      <c r="R42" s="213"/>
      <c r="S42" s="207" t="str">
        <f t="shared" si="2"/>
        <v>-</v>
      </c>
      <c r="T42" s="208" t="s">
        <v>1008</v>
      </c>
      <c r="U42" s="209"/>
      <c r="V42" s="214"/>
      <c r="W42" s="211"/>
      <c r="X42" s="211"/>
      <c r="Y42" s="207" t="str">
        <f t="shared" si="3"/>
        <v>-</v>
      </c>
      <c r="Z42" s="208" t="s">
        <v>1008</v>
      </c>
      <c r="AA42" s="209"/>
      <c r="AB42" s="214"/>
      <c r="AC42" s="211"/>
      <c r="AD42" s="211"/>
      <c r="AE42" s="207" t="str">
        <f t="shared" si="4"/>
        <v>○</v>
      </c>
      <c r="AF42" s="208" t="s">
        <v>995</v>
      </c>
      <c r="AG42" s="209" t="s">
        <v>996</v>
      </c>
      <c r="AH42" s="214" t="s">
        <v>1045</v>
      </c>
      <c r="AI42" s="211" t="s">
        <v>1045</v>
      </c>
      <c r="AJ42" s="211"/>
      <c r="AK42" s="207" t="str">
        <f t="shared" si="5"/>
        <v>-</v>
      </c>
      <c r="AL42" s="208" t="s">
        <v>1008</v>
      </c>
      <c r="AM42" s="209"/>
      <c r="AN42" s="214"/>
      <c r="AO42" s="211"/>
      <c r="AP42" s="211"/>
      <c r="AQ42" s="207" t="str">
        <f t="shared" si="6"/>
        <v>-</v>
      </c>
      <c r="AR42" s="208" t="s">
        <v>1008</v>
      </c>
      <c r="AS42" s="209"/>
      <c r="AT42" s="214"/>
      <c r="AU42" s="211"/>
      <c r="AV42" s="211"/>
      <c r="AW42" s="207" t="str">
        <f t="shared" si="7"/>
        <v>○</v>
      </c>
      <c r="AX42" s="208" t="s">
        <v>995</v>
      </c>
      <c r="AY42" s="209" t="s">
        <v>996</v>
      </c>
      <c r="AZ42" s="214" t="s">
        <v>1045</v>
      </c>
      <c r="BA42" s="211" t="s">
        <v>1045</v>
      </c>
      <c r="BB42" s="211"/>
    </row>
    <row r="43" spans="3:54" ht="11.25">
      <c r="C43" s="203" t="s">
        <v>1060</v>
      </c>
      <c r="D43" s="204" t="s">
        <v>1061</v>
      </c>
      <c r="E43" s="205" t="s">
        <v>1006</v>
      </c>
      <c r="F43" s="206" t="str">
        <f t="shared" si="8"/>
        <v>○</v>
      </c>
      <c r="G43" s="207" t="str">
        <f t="shared" si="0"/>
        <v>○</v>
      </c>
      <c r="H43" s="208" t="s">
        <v>995</v>
      </c>
      <c r="I43" s="209" t="s">
        <v>996</v>
      </c>
      <c r="J43" s="218" t="s">
        <v>1062</v>
      </c>
      <c r="K43" s="211" t="s">
        <v>1062</v>
      </c>
      <c r="L43" s="211"/>
      <c r="M43" s="207" t="str">
        <f t="shared" si="1"/>
        <v>○</v>
      </c>
      <c r="N43" s="208" t="s">
        <v>995</v>
      </c>
      <c r="O43" s="209" t="s">
        <v>996</v>
      </c>
      <c r="P43" s="218" t="s">
        <v>1063</v>
      </c>
      <c r="Q43" s="211" t="s">
        <v>1063</v>
      </c>
      <c r="R43" s="211"/>
      <c r="S43" s="207" t="str">
        <f t="shared" si="2"/>
        <v>○</v>
      </c>
      <c r="T43" s="208" t="s">
        <v>995</v>
      </c>
      <c r="U43" s="209" t="s">
        <v>996</v>
      </c>
      <c r="V43" s="218" t="s">
        <v>1064</v>
      </c>
      <c r="W43" s="211" t="s">
        <v>1064</v>
      </c>
      <c r="X43" s="211"/>
      <c r="Y43" s="207" t="str">
        <f t="shared" si="3"/>
        <v>○</v>
      </c>
      <c r="Z43" s="208" t="s">
        <v>995</v>
      </c>
      <c r="AA43" s="209" t="s">
        <v>996</v>
      </c>
      <c r="AB43" s="218" t="s">
        <v>1065</v>
      </c>
      <c r="AC43" s="211" t="s">
        <v>1065</v>
      </c>
      <c r="AD43" s="211"/>
      <c r="AE43" s="207" t="str">
        <f t="shared" si="4"/>
        <v>○</v>
      </c>
      <c r="AF43" s="208" t="s">
        <v>995</v>
      </c>
      <c r="AG43" s="209" t="s">
        <v>996</v>
      </c>
      <c r="AH43" s="218" t="s">
        <v>1066</v>
      </c>
      <c r="AI43" s="211" t="s">
        <v>1066</v>
      </c>
      <c r="AJ43" s="211"/>
      <c r="AK43" s="207" t="str">
        <f t="shared" si="5"/>
        <v>○</v>
      </c>
      <c r="AL43" s="208" t="s">
        <v>995</v>
      </c>
      <c r="AM43" s="209" t="s">
        <v>996</v>
      </c>
      <c r="AN43" s="218" t="s">
        <v>1067</v>
      </c>
      <c r="AO43" s="211" t="s">
        <v>1067</v>
      </c>
      <c r="AP43" s="211"/>
      <c r="AQ43" s="207" t="str">
        <f t="shared" si="6"/>
        <v>○</v>
      </c>
      <c r="AR43" s="208" t="s">
        <v>995</v>
      </c>
      <c r="AS43" s="209" t="s">
        <v>996</v>
      </c>
      <c r="AT43" s="218" t="s">
        <v>1068</v>
      </c>
      <c r="AU43" s="211" t="s">
        <v>1068</v>
      </c>
      <c r="AV43" s="211"/>
      <c r="AW43" s="207" t="str">
        <f t="shared" si="7"/>
        <v>○</v>
      </c>
      <c r="AX43" s="208" t="s">
        <v>995</v>
      </c>
      <c r="AY43" s="209" t="s">
        <v>996</v>
      </c>
      <c r="AZ43" s="218" t="s">
        <v>1069</v>
      </c>
      <c r="BA43" s="211" t="s">
        <v>1069</v>
      </c>
      <c r="BB43" s="211"/>
    </row>
    <row r="44" spans="3:54" ht="11.25">
      <c r="C44" s="203" t="s">
        <v>1070</v>
      </c>
      <c r="D44" s="204" t="s">
        <v>1071</v>
      </c>
      <c r="E44" s="205" t="s">
        <v>1006</v>
      </c>
      <c r="F44" s="206" t="str">
        <f t="shared" si="8"/>
        <v>○</v>
      </c>
      <c r="G44" s="207" t="str">
        <f t="shared" si="0"/>
        <v>○</v>
      </c>
      <c r="H44" s="208" t="s">
        <v>995</v>
      </c>
      <c r="I44" s="209" t="s">
        <v>996</v>
      </c>
      <c r="J44" s="209" t="s">
        <v>228</v>
      </c>
      <c r="K44" s="211" t="s">
        <v>228</v>
      </c>
      <c r="L44" s="211"/>
      <c r="M44" s="207" t="str">
        <f t="shared" si="1"/>
        <v>○</v>
      </c>
      <c r="N44" s="208" t="s">
        <v>995</v>
      </c>
      <c r="O44" s="209" t="s">
        <v>996</v>
      </c>
      <c r="P44" s="209" t="s">
        <v>185</v>
      </c>
      <c r="Q44" s="211" t="s">
        <v>185</v>
      </c>
      <c r="R44" s="211"/>
      <c r="S44" s="207" t="str">
        <f t="shared" si="2"/>
        <v>○</v>
      </c>
      <c r="T44" s="208" t="s">
        <v>995</v>
      </c>
      <c r="U44" s="209" t="s">
        <v>996</v>
      </c>
      <c r="V44" s="209" t="s">
        <v>228</v>
      </c>
      <c r="W44" s="211" t="s">
        <v>228</v>
      </c>
      <c r="X44" s="211"/>
      <c r="Y44" s="207" t="str">
        <f t="shared" si="3"/>
        <v>○</v>
      </c>
      <c r="Z44" s="208" t="s">
        <v>995</v>
      </c>
      <c r="AA44" s="209" t="s">
        <v>996</v>
      </c>
      <c r="AB44" s="209" t="s">
        <v>228</v>
      </c>
      <c r="AC44" s="211" t="s">
        <v>228</v>
      </c>
      <c r="AD44" s="211"/>
      <c r="AE44" s="207" t="str">
        <f t="shared" si="4"/>
        <v>○</v>
      </c>
      <c r="AF44" s="208" t="s">
        <v>995</v>
      </c>
      <c r="AG44" s="209" t="s">
        <v>996</v>
      </c>
      <c r="AH44" s="209" t="s">
        <v>185</v>
      </c>
      <c r="AI44" s="211" t="s">
        <v>185</v>
      </c>
      <c r="AJ44" s="211"/>
      <c r="AK44" s="207" t="str">
        <f t="shared" si="5"/>
        <v>○</v>
      </c>
      <c r="AL44" s="208" t="s">
        <v>995</v>
      </c>
      <c r="AM44" s="209" t="s">
        <v>996</v>
      </c>
      <c r="AN44" s="209" t="s">
        <v>228</v>
      </c>
      <c r="AO44" s="211" t="s">
        <v>228</v>
      </c>
      <c r="AP44" s="211"/>
      <c r="AQ44" s="207" t="str">
        <f t="shared" si="6"/>
        <v>○</v>
      </c>
      <c r="AR44" s="208" t="s">
        <v>995</v>
      </c>
      <c r="AS44" s="209" t="s">
        <v>996</v>
      </c>
      <c r="AT44" s="209" t="s">
        <v>228</v>
      </c>
      <c r="AU44" s="211" t="s">
        <v>228</v>
      </c>
      <c r="AV44" s="211"/>
      <c r="AW44" s="207" t="str">
        <f t="shared" si="7"/>
        <v>○</v>
      </c>
      <c r="AX44" s="208" t="s">
        <v>995</v>
      </c>
      <c r="AY44" s="209" t="s">
        <v>996</v>
      </c>
      <c r="AZ44" s="209" t="s">
        <v>185</v>
      </c>
      <c r="BA44" s="211" t="s">
        <v>185</v>
      </c>
      <c r="BB44" s="211"/>
    </row>
    <row r="45" spans="3:54" ht="11.25">
      <c r="C45" s="203" t="s">
        <v>1072</v>
      </c>
      <c r="D45" s="204" t="s">
        <v>1073</v>
      </c>
      <c r="E45" s="205" t="s">
        <v>1074</v>
      </c>
      <c r="F45" s="206" t="str">
        <f t="shared" si="8"/>
        <v>○</v>
      </c>
      <c r="G45" s="207" t="str">
        <f t="shared" si="0"/>
        <v>○</v>
      </c>
      <c r="H45" s="208" t="s">
        <v>995</v>
      </c>
      <c r="I45" s="209" t="s">
        <v>1033</v>
      </c>
      <c r="J45" s="209" t="str">
        <f>L45</f>
        <v>2000</v>
      </c>
      <c r="K45" s="211" t="s">
        <v>1075</v>
      </c>
      <c r="L45" s="211" t="s">
        <v>1075</v>
      </c>
      <c r="M45" s="207" t="str">
        <f t="shared" si="1"/>
        <v>○</v>
      </c>
      <c r="N45" s="208" t="s">
        <v>995</v>
      </c>
      <c r="O45" s="209" t="s">
        <v>1033</v>
      </c>
      <c r="P45" s="209" t="str">
        <f>R45</f>
        <v>2000</v>
      </c>
      <c r="Q45" s="211" t="s">
        <v>1075</v>
      </c>
      <c r="R45" s="213" t="s">
        <v>1075</v>
      </c>
      <c r="S45" s="207" t="str">
        <f t="shared" si="2"/>
        <v>○</v>
      </c>
      <c r="T45" s="208" t="s">
        <v>995</v>
      </c>
      <c r="U45" s="209" t="s">
        <v>1033</v>
      </c>
      <c r="V45" s="209" t="str">
        <f>X45</f>
        <v>300</v>
      </c>
      <c r="W45" s="211" t="s">
        <v>1076</v>
      </c>
      <c r="X45" s="211" t="s">
        <v>1076</v>
      </c>
      <c r="Y45" s="207" t="str">
        <f t="shared" si="3"/>
        <v>○</v>
      </c>
      <c r="Z45" s="208" t="s">
        <v>995</v>
      </c>
      <c r="AA45" s="209" t="s">
        <v>1033</v>
      </c>
      <c r="AB45" s="209" t="str">
        <f>AD45</f>
        <v>7000</v>
      </c>
      <c r="AC45" s="211" t="s">
        <v>1077</v>
      </c>
      <c r="AD45" s="211" t="s">
        <v>1077</v>
      </c>
      <c r="AE45" s="207" t="str">
        <f t="shared" si="4"/>
        <v>○</v>
      </c>
      <c r="AF45" s="208" t="s">
        <v>995</v>
      </c>
      <c r="AG45" s="209" t="s">
        <v>1033</v>
      </c>
      <c r="AH45" s="209" t="str">
        <f>AJ45</f>
        <v>7000</v>
      </c>
      <c r="AI45" s="211" t="s">
        <v>1077</v>
      </c>
      <c r="AJ45" s="211" t="s">
        <v>1077</v>
      </c>
      <c r="AK45" s="207" t="str">
        <f t="shared" si="5"/>
        <v>○</v>
      </c>
      <c r="AL45" s="208" t="s">
        <v>995</v>
      </c>
      <c r="AM45" s="209" t="s">
        <v>1033</v>
      </c>
      <c r="AN45" s="209" t="str">
        <f>AP45</f>
        <v>900</v>
      </c>
      <c r="AO45" s="211" t="s">
        <v>1078</v>
      </c>
      <c r="AP45" s="211" t="s">
        <v>1078</v>
      </c>
      <c r="AQ45" s="207" t="str">
        <f t="shared" si="6"/>
        <v>○</v>
      </c>
      <c r="AR45" s="208" t="s">
        <v>995</v>
      </c>
      <c r="AS45" s="209" t="s">
        <v>1033</v>
      </c>
      <c r="AT45" s="209" t="str">
        <f>AV45</f>
        <v>70</v>
      </c>
      <c r="AU45" s="211" t="s">
        <v>1079</v>
      </c>
      <c r="AV45" s="211" t="s">
        <v>1079</v>
      </c>
      <c r="AW45" s="207" t="str">
        <f t="shared" si="7"/>
        <v>○</v>
      </c>
      <c r="AX45" s="208" t="s">
        <v>995</v>
      </c>
      <c r="AY45" s="209" t="s">
        <v>1033</v>
      </c>
      <c r="AZ45" s="209" t="str">
        <f>BB45</f>
        <v>70</v>
      </c>
      <c r="BA45" s="211" t="s">
        <v>1079</v>
      </c>
      <c r="BB45" s="211" t="s">
        <v>1079</v>
      </c>
    </row>
    <row r="46" spans="3:54" ht="11.25">
      <c r="C46" s="203" t="s">
        <v>1080</v>
      </c>
      <c r="D46" s="204" t="s">
        <v>1081</v>
      </c>
      <c r="E46" s="205" t="s">
        <v>1074</v>
      </c>
      <c r="F46" s="206" t="str">
        <f t="shared" si="8"/>
        <v>○</v>
      </c>
      <c r="G46" s="207" t="str">
        <f t="shared" si="0"/>
        <v>○</v>
      </c>
      <c r="H46" s="208" t="s">
        <v>995</v>
      </c>
      <c r="I46" s="209" t="s">
        <v>1033</v>
      </c>
      <c r="J46" s="209" t="str">
        <f>L46</f>
        <v>2000</v>
      </c>
      <c r="K46" s="211" t="s">
        <v>1075</v>
      </c>
      <c r="L46" s="211" t="s">
        <v>1075</v>
      </c>
      <c r="M46" s="207" t="str">
        <f t="shared" si="1"/>
        <v>○</v>
      </c>
      <c r="N46" s="208" t="s">
        <v>995</v>
      </c>
      <c r="O46" s="209" t="s">
        <v>1033</v>
      </c>
      <c r="P46" s="209" t="str">
        <f>R46</f>
        <v>2000</v>
      </c>
      <c r="Q46" s="211" t="s">
        <v>1075</v>
      </c>
      <c r="R46" s="213" t="s">
        <v>1075</v>
      </c>
      <c r="S46" s="207" t="str">
        <f t="shared" si="2"/>
        <v>○</v>
      </c>
      <c r="T46" s="208" t="s">
        <v>995</v>
      </c>
      <c r="U46" s="209" t="s">
        <v>1033</v>
      </c>
      <c r="V46" s="209" t="str">
        <f>X46</f>
        <v>300</v>
      </c>
      <c r="W46" s="211" t="s">
        <v>1076</v>
      </c>
      <c r="X46" s="211" t="s">
        <v>1076</v>
      </c>
      <c r="Y46" s="207" t="str">
        <f t="shared" si="3"/>
        <v>○</v>
      </c>
      <c r="Z46" s="208" t="s">
        <v>995</v>
      </c>
      <c r="AA46" s="209" t="s">
        <v>1033</v>
      </c>
      <c r="AB46" s="209" t="str">
        <f>AD46</f>
        <v>7000</v>
      </c>
      <c r="AC46" s="211" t="s">
        <v>1077</v>
      </c>
      <c r="AD46" s="211" t="s">
        <v>1077</v>
      </c>
      <c r="AE46" s="207" t="str">
        <f t="shared" si="4"/>
        <v>○</v>
      </c>
      <c r="AF46" s="208" t="s">
        <v>995</v>
      </c>
      <c r="AG46" s="209" t="s">
        <v>1033</v>
      </c>
      <c r="AH46" s="209" t="str">
        <f>AJ46</f>
        <v>7000</v>
      </c>
      <c r="AI46" s="211" t="s">
        <v>1077</v>
      </c>
      <c r="AJ46" s="211" t="s">
        <v>1077</v>
      </c>
      <c r="AK46" s="207" t="str">
        <f t="shared" si="5"/>
        <v>○</v>
      </c>
      <c r="AL46" s="208" t="s">
        <v>995</v>
      </c>
      <c r="AM46" s="209" t="s">
        <v>1033</v>
      </c>
      <c r="AN46" s="209" t="str">
        <f>AP46</f>
        <v>900</v>
      </c>
      <c r="AO46" s="211" t="s">
        <v>1078</v>
      </c>
      <c r="AP46" s="211" t="s">
        <v>1078</v>
      </c>
      <c r="AQ46" s="207" t="str">
        <f t="shared" si="6"/>
        <v>○</v>
      </c>
      <c r="AR46" s="208" t="s">
        <v>995</v>
      </c>
      <c r="AS46" s="209" t="s">
        <v>1033</v>
      </c>
      <c r="AT46" s="209" t="str">
        <f>AV46</f>
        <v>70</v>
      </c>
      <c r="AU46" s="211" t="s">
        <v>1079</v>
      </c>
      <c r="AV46" s="211" t="s">
        <v>1079</v>
      </c>
      <c r="AW46" s="207" t="str">
        <f t="shared" si="7"/>
        <v>○</v>
      </c>
      <c r="AX46" s="208" t="s">
        <v>995</v>
      </c>
      <c r="AY46" s="209" t="s">
        <v>1033</v>
      </c>
      <c r="AZ46" s="209" t="str">
        <f>BB46</f>
        <v>70</v>
      </c>
      <c r="BA46" s="211" t="s">
        <v>1079</v>
      </c>
      <c r="BB46" s="211" t="s">
        <v>1079</v>
      </c>
    </row>
    <row r="47" spans="3:54" ht="11.25">
      <c r="C47" s="203" t="s">
        <v>1082</v>
      </c>
      <c r="D47" s="204" t="s">
        <v>1083</v>
      </c>
      <c r="E47" s="205" t="s">
        <v>1006</v>
      </c>
      <c r="F47" s="206" t="str">
        <f t="shared" si="8"/>
        <v>○</v>
      </c>
      <c r="G47" s="207" t="str">
        <f t="shared" si="0"/>
        <v>○</v>
      </c>
      <c r="H47" s="208" t="s">
        <v>995</v>
      </c>
      <c r="I47" s="209" t="s">
        <v>996</v>
      </c>
      <c r="J47" s="209" t="s">
        <v>1084</v>
      </c>
      <c r="K47" s="211" t="s">
        <v>1084</v>
      </c>
      <c r="L47" s="211"/>
      <c r="M47" s="207" t="str">
        <f t="shared" si="1"/>
        <v>-</v>
      </c>
      <c r="N47" s="208" t="s">
        <v>1008</v>
      </c>
      <c r="O47" s="209"/>
      <c r="P47" s="209"/>
      <c r="Q47" s="211"/>
      <c r="R47" s="211"/>
      <c r="S47" s="207" t="str">
        <f t="shared" si="2"/>
        <v>○</v>
      </c>
      <c r="T47" s="208" t="s">
        <v>995</v>
      </c>
      <c r="U47" s="209" t="s">
        <v>996</v>
      </c>
      <c r="V47" s="209" t="s">
        <v>1085</v>
      </c>
      <c r="W47" s="211" t="s">
        <v>1085</v>
      </c>
      <c r="X47" s="211"/>
      <c r="Y47" s="207" t="str">
        <f t="shared" si="3"/>
        <v>○</v>
      </c>
      <c r="Z47" s="208" t="s">
        <v>995</v>
      </c>
      <c r="AA47" s="209" t="s">
        <v>996</v>
      </c>
      <c r="AB47" s="209" t="s">
        <v>1086</v>
      </c>
      <c r="AC47" s="211" t="s">
        <v>1086</v>
      </c>
      <c r="AD47" s="211"/>
      <c r="AE47" s="207" t="str">
        <f t="shared" si="4"/>
        <v>-</v>
      </c>
      <c r="AF47" s="208" t="s">
        <v>1008</v>
      </c>
      <c r="AG47" s="209"/>
      <c r="AH47" s="209"/>
      <c r="AI47" s="211"/>
      <c r="AJ47" s="211"/>
      <c r="AK47" s="207" t="str">
        <f t="shared" si="5"/>
        <v>○</v>
      </c>
      <c r="AL47" s="208" t="s">
        <v>995</v>
      </c>
      <c r="AM47" s="209" t="s">
        <v>996</v>
      </c>
      <c r="AN47" s="209" t="s">
        <v>1085</v>
      </c>
      <c r="AO47" s="211" t="s">
        <v>1085</v>
      </c>
      <c r="AP47" s="211"/>
      <c r="AQ47" s="207" t="str">
        <f t="shared" si="6"/>
        <v>○</v>
      </c>
      <c r="AR47" s="208" t="s">
        <v>995</v>
      </c>
      <c r="AS47" s="209" t="s">
        <v>996</v>
      </c>
      <c r="AT47" s="209" t="s">
        <v>1086</v>
      </c>
      <c r="AU47" s="211" t="s">
        <v>1086</v>
      </c>
      <c r="AV47" s="211"/>
      <c r="AW47" s="207" t="str">
        <f t="shared" si="7"/>
        <v>-</v>
      </c>
      <c r="AX47" s="208" t="s">
        <v>1008</v>
      </c>
      <c r="AY47" s="209"/>
      <c r="AZ47" s="209"/>
      <c r="BA47" s="211"/>
      <c r="BB47" s="211"/>
    </row>
    <row r="48" spans="3:54" ht="112.5">
      <c r="C48" s="203" t="s">
        <v>1087</v>
      </c>
      <c r="D48" s="204" t="s">
        <v>1088</v>
      </c>
      <c r="E48" s="205" t="s">
        <v>1006</v>
      </c>
      <c r="F48" s="206" t="str">
        <f t="shared" si="8"/>
        <v>○</v>
      </c>
      <c r="G48" s="207" t="str">
        <f t="shared" si="0"/>
        <v>-</v>
      </c>
      <c r="H48" s="208" t="s">
        <v>1008</v>
      </c>
      <c r="I48" s="209" t="s">
        <v>1089</v>
      </c>
      <c r="J48" s="219" t="s">
        <v>1090</v>
      </c>
      <c r="K48" s="211" t="s">
        <v>1091</v>
      </c>
      <c r="L48" s="211"/>
      <c r="M48" s="207" t="str">
        <f t="shared" si="1"/>
        <v>-</v>
      </c>
      <c r="N48" s="208" t="s">
        <v>1008</v>
      </c>
      <c r="O48" s="209"/>
      <c r="P48" s="209"/>
      <c r="Q48" s="211"/>
      <c r="R48" s="211"/>
      <c r="S48" s="207" t="str">
        <f t="shared" si="2"/>
        <v>-</v>
      </c>
      <c r="T48" s="208" t="s">
        <v>1008</v>
      </c>
      <c r="U48" s="209" t="s">
        <v>1089</v>
      </c>
      <c r="V48" s="219" t="s">
        <v>1092</v>
      </c>
      <c r="W48" s="211" t="s">
        <v>1093</v>
      </c>
      <c r="X48" s="211"/>
      <c r="Y48" s="207" t="str">
        <f t="shared" si="3"/>
        <v>-</v>
      </c>
      <c r="Z48" s="208" t="s">
        <v>1008</v>
      </c>
      <c r="AA48" s="209" t="s">
        <v>1089</v>
      </c>
      <c r="AB48" s="219" t="s">
        <v>1094</v>
      </c>
      <c r="AC48" s="211" t="s">
        <v>1007</v>
      </c>
      <c r="AD48" s="211"/>
      <c r="AE48" s="207" t="str">
        <f t="shared" si="4"/>
        <v>-</v>
      </c>
      <c r="AF48" s="208" t="s">
        <v>1008</v>
      </c>
      <c r="AG48" s="209"/>
      <c r="AH48" s="209"/>
      <c r="AI48" s="211"/>
      <c r="AJ48" s="211"/>
      <c r="AK48" s="207" t="str">
        <f t="shared" si="5"/>
        <v>-</v>
      </c>
      <c r="AL48" s="208" t="s">
        <v>1008</v>
      </c>
      <c r="AM48" s="209" t="s">
        <v>1089</v>
      </c>
      <c r="AN48" s="219" t="s">
        <v>1092</v>
      </c>
      <c r="AO48" s="211" t="s">
        <v>1093</v>
      </c>
      <c r="AP48" s="211"/>
      <c r="AQ48" s="207" t="str">
        <f t="shared" si="6"/>
        <v>-</v>
      </c>
      <c r="AR48" s="208" t="s">
        <v>1008</v>
      </c>
      <c r="AS48" s="209" t="s">
        <v>1089</v>
      </c>
      <c r="AT48" s="219" t="s">
        <v>1094</v>
      </c>
      <c r="AU48" s="211" t="s">
        <v>1007</v>
      </c>
      <c r="AV48" s="211"/>
      <c r="AW48" s="207" t="str">
        <f t="shared" si="7"/>
        <v>-</v>
      </c>
      <c r="AX48" s="208" t="s">
        <v>1008</v>
      </c>
      <c r="AY48" s="209"/>
      <c r="AZ48" s="209"/>
      <c r="BA48" s="211"/>
      <c r="BB48" s="211"/>
    </row>
    <row r="49" spans="3:54" ht="11.25">
      <c r="C49" s="203" t="s">
        <v>1095</v>
      </c>
      <c r="D49" s="204" t="s">
        <v>1096</v>
      </c>
      <c r="E49" s="205" t="s">
        <v>1006</v>
      </c>
      <c r="F49" s="206" t="str">
        <f t="shared" si="8"/>
        <v>○</v>
      </c>
      <c r="G49" s="207" t="str">
        <f t="shared" si="0"/>
        <v>○</v>
      </c>
      <c r="H49" s="208" t="s">
        <v>995</v>
      </c>
      <c r="I49" s="209" t="s">
        <v>996</v>
      </c>
      <c r="J49" s="209" t="s">
        <v>1097</v>
      </c>
      <c r="K49" s="211" t="s">
        <v>1097</v>
      </c>
      <c r="L49" s="211"/>
      <c r="M49" s="207" t="str">
        <f t="shared" si="1"/>
        <v>-</v>
      </c>
      <c r="N49" s="208" t="s">
        <v>1008</v>
      </c>
      <c r="O49" s="209"/>
      <c r="P49" s="209"/>
      <c r="Q49" s="211"/>
      <c r="R49" s="211"/>
      <c r="S49" s="207" t="str">
        <f t="shared" si="2"/>
        <v>○</v>
      </c>
      <c r="T49" s="208" t="s">
        <v>995</v>
      </c>
      <c r="U49" s="209" t="s">
        <v>996</v>
      </c>
      <c r="V49" s="209" t="s">
        <v>1098</v>
      </c>
      <c r="W49" s="211" t="s">
        <v>1098</v>
      </c>
      <c r="X49" s="211"/>
      <c r="Y49" s="207" t="str">
        <f t="shared" si="3"/>
        <v>○</v>
      </c>
      <c r="Z49" s="208" t="s">
        <v>995</v>
      </c>
      <c r="AA49" s="209" t="s">
        <v>996</v>
      </c>
      <c r="AB49" s="209" t="s">
        <v>1097</v>
      </c>
      <c r="AC49" s="211" t="s">
        <v>1097</v>
      </c>
      <c r="AD49" s="211"/>
      <c r="AE49" s="207" t="str">
        <f t="shared" si="4"/>
        <v>-</v>
      </c>
      <c r="AF49" s="208" t="s">
        <v>1008</v>
      </c>
      <c r="AG49" s="209"/>
      <c r="AH49" s="209"/>
      <c r="AI49" s="211"/>
      <c r="AJ49" s="211"/>
      <c r="AK49" s="207" t="str">
        <f t="shared" si="5"/>
        <v>○</v>
      </c>
      <c r="AL49" s="208" t="s">
        <v>995</v>
      </c>
      <c r="AM49" s="209" t="s">
        <v>996</v>
      </c>
      <c r="AN49" s="209" t="s">
        <v>1098</v>
      </c>
      <c r="AO49" s="211" t="s">
        <v>1098</v>
      </c>
      <c r="AP49" s="211"/>
      <c r="AQ49" s="207" t="str">
        <f t="shared" si="6"/>
        <v>○</v>
      </c>
      <c r="AR49" s="208" t="s">
        <v>995</v>
      </c>
      <c r="AS49" s="209" t="s">
        <v>996</v>
      </c>
      <c r="AT49" s="209" t="s">
        <v>1097</v>
      </c>
      <c r="AU49" s="211" t="s">
        <v>1097</v>
      </c>
      <c r="AV49" s="211"/>
      <c r="AW49" s="207" t="str">
        <f t="shared" si="7"/>
        <v>-</v>
      </c>
      <c r="AX49" s="208" t="s">
        <v>1008</v>
      </c>
      <c r="AY49" s="209"/>
      <c r="AZ49" s="209"/>
      <c r="BA49" s="211"/>
      <c r="BB49" s="211"/>
    </row>
    <row r="50" spans="3:54" ht="11.25">
      <c r="C50" s="203" t="s">
        <v>1099</v>
      </c>
      <c r="D50" s="204" t="s">
        <v>1100</v>
      </c>
      <c r="E50" s="205" t="s">
        <v>1006</v>
      </c>
      <c r="F50" s="206" t="str">
        <f t="shared" si="8"/>
        <v>○</v>
      </c>
      <c r="G50" s="207" t="str">
        <f t="shared" si="0"/>
        <v>○</v>
      </c>
      <c r="H50" s="208" t="s">
        <v>995</v>
      </c>
      <c r="I50" s="209" t="s">
        <v>996</v>
      </c>
      <c r="J50" s="209" t="s">
        <v>1101</v>
      </c>
      <c r="K50" s="211" t="s">
        <v>1101</v>
      </c>
      <c r="L50" s="211"/>
      <c r="M50" s="207" t="str">
        <f t="shared" si="1"/>
        <v>-</v>
      </c>
      <c r="N50" s="208" t="s">
        <v>1008</v>
      </c>
      <c r="O50" s="209"/>
      <c r="P50" s="209"/>
      <c r="Q50" s="211"/>
      <c r="R50" s="211"/>
      <c r="S50" s="207" t="str">
        <f t="shared" si="2"/>
        <v>○</v>
      </c>
      <c r="T50" s="208" t="s">
        <v>995</v>
      </c>
      <c r="U50" s="209" t="s">
        <v>996</v>
      </c>
      <c r="V50" s="209" t="s">
        <v>1101</v>
      </c>
      <c r="W50" s="211" t="s">
        <v>1101</v>
      </c>
      <c r="X50" s="211"/>
      <c r="Y50" s="207" t="str">
        <f t="shared" si="3"/>
        <v>○</v>
      </c>
      <c r="Z50" s="208" t="s">
        <v>995</v>
      </c>
      <c r="AA50" s="209" t="s">
        <v>996</v>
      </c>
      <c r="AB50" s="209" t="s">
        <v>1101</v>
      </c>
      <c r="AC50" s="211" t="s">
        <v>1101</v>
      </c>
      <c r="AD50" s="211"/>
      <c r="AE50" s="207" t="str">
        <f t="shared" si="4"/>
        <v>-</v>
      </c>
      <c r="AF50" s="208" t="s">
        <v>1008</v>
      </c>
      <c r="AG50" s="209"/>
      <c r="AH50" s="209"/>
      <c r="AI50" s="211"/>
      <c r="AJ50" s="211"/>
      <c r="AK50" s="207" t="str">
        <f t="shared" si="5"/>
        <v>○</v>
      </c>
      <c r="AL50" s="208" t="s">
        <v>995</v>
      </c>
      <c r="AM50" s="209" t="s">
        <v>996</v>
      </c>
      <c r="AN50" s="209" t="s">
        <v>1101</v>
      </c>
      <c r="AO50" s="211" t="s">
        <v>1101</v>
      </c>
      <c r="AP50" s="211"/>
      <c r="AQ50" s="207" t="str">
        <f t="shared" si="6"/>
        <v>○</v>
      </c>
      <c r="AR50" s="208" t="s">
        <v>995</v>
      </c>
      <c r="AS50" s="209" t="s">
        <v>996</v>
      </c>
      <c r="AT50" s="209" t="s">
        <v>1101</v>
      </c>
      <c r="AU50" s="211" t="s">
        <v>1101</v>
      </c>
      <c r="AV50" s="211"/>
      <c r="AW50" s="207" t="str">
        <f t="shared" si="7"/>
        <v>-</v>
      </c>
      <c r="AX50" s="208" t="s">
        <v>1008</v>
      </c>
      <c r="AY50" s="209"/>
      <c r="AZ50" s="209"/>
      <c r="BA50" s="211"/>
      <c r="BB50" s="211"/>
    </row>
    <row r="51" spans="3:54" ht="11.25">
      <c r="C51" s="203" t="s">
        <v>1102</v>
      </c>
      <c r="D51" s="204" t="s">
        <v>1103</v>
      </c>
      <c r="E51" s="205" t="s">
        <v>1006</v>
      </c>
      <c r="F51" s="206" t="str">
        <f t="shared" si="8"/>
        <v>○</v>
      </c>
      <c r="G51" s="207" t="str">
        <f t="shared" si="0"/>
        <v>○</v>
      </c>
      <c r="H51" s="208" t="s">
        <v>995</v>
      </c>
      <c r="I51" s="209" t="s">
        <v>996</v>
      </c>
      <c r="J51" s="209" t="s">
        <v>1104</v>
      </c>
      <c r="K51" s="211" t="s">
        <v>1104</v>
      </c>
      <c r="L51" s="211"/>
      <c r="M51" s="207" t="str">
        <f t="shared" si="1"/>
        <v>-</v>
      </c>
      <c r="N51" s="208" t="s">
        <v>1008</v>
      </c>
      <c r="O51" s="209"/>
      <c r="P51" s="209"/>
      <c r="Q51" s="211"/>
      <c r="R51" s="213"/>
      <c r="S51" s="207" t="str">
        <f t="shared" si="2"/>
        <v>○</v>
      </c>
      <c r="T51" s="208" t="s">
        <v>995</v>
      </c>
      <c r="U51" s="209" t="s">
        <v>996</v>
      </c>
      <c r="V51" s="209" t="s">
        <v>1104</v>
      </c>
      <c r="W51" s="211" t="s">
        <v>1104</v>
      </c>
      <c r="X51" s="211"/>
      <c r="Y51" s="207" t="str">
        <f t="shared" si="3"/>
        <v>○</v>
      </c>
      <c r="Z51" s="208" t="s">
        <v>995</v>
      </c>
      <c r="AA51" s="209" t="s">
        <v>996</v>
      </c>
      <c r="AB51" s="209" t="s">
        <v>1104</v>
      </c>
      <c r="AC51" s="211" t="s">
        <v>1104</v>
      </c>
      <c r="AD51" s="211"/>
      <c r="AE51" s="207" t="str">
        <f t="shared" si="4"/>
        <v>-</v>
      </c>
      <c r="AF51" s="208" t="s">
        <v>1008</v>
      </c>
      <c r="AG51" s="209"/>
      <c r="AH51" s="209"/>
      <c r="AI51" s="211"/>
      <c r="AJ51" s="211"/>
      <c r="AK51" s="207" t="str">
        <f t="shared" si="5"/>
        <v>○</v>
      </c>
      <c r="AL51" s="208" t="s">
        <v>995</v>
      </c>
      <c r="AM51" s="209" t="s">
        <v>996</v>
      </c>
      <c r="AN51" s="209" t="s">
        <v>1104</v>
      </c>
      <c r="AO51" s="211" t="s">
        <v>1104</v>
      </c>
      <c r="AP51" s="211"/>
      <c r="AQ51" s="207" t="str">
        <f t="shared" si="6"/>
        <v>○</v>
      </c>
      <c r="AR51" s="208" t="s">
        <v>995</v>
      </c>
      <c r="AS51" s="209" t="s">
        <v>996</v>
      </c>
      <c r="AT51" s="209" t="s">
        <v>1104</v>
      </c>
      <c r="AU51" s="211" t="s">
        <v>1104</v>
      </c>
      <c r="AV51" s="211"/>
      <c r="AW51" s="207" t="str">
        <f t="shared" si="7"/>
        <v>-</v>
      </c>
      <c r="AX51" s="208" t="s">
        <v>1008</v>
      </c>
      <c r="AY51" s="209"/>
      <c r="AZ51" s="209"/>
      <c r="BA51" s="211"/>
      <c r="BB51" s="211"/>
    </row>
    <row r="52" spans="3:54" ht="11.25">
      <c r="C52" s="203" t="s">
        <v>1105</v>
      </c>
      <c r="D52" s="204" t="s">
        <v>1106</v>
      </c>
      <c r="E52" s="205" t="s">
        <v>1006</v>
      </c>
      <c r="F52" s="206" t="str">
        <f t="shared" si="8"/>
        <v>○</v>
      </c>
      <c r="G52" s="207" t="str">
        <f t="shared" si="0"/>
        <v>○</v>
      </c>
      <c r="H52" s="208" t="s">
        <v>995</v>
      </c>
      <c r="I52" s="209" t="s">
        <v>996</v>
      </c>
      <c r="J52" s="209" t="s">
        <v>1107</v>
      </c>
      <c r="K52" s="211" t="s">
        <v>1107</v>
      </c>
      <c r="L52" s="211"/>
      <c r="M52" s="207" t="str">
        <f t="shared" si="1"/>
        <v>-</v>
      </c>
      <c r="N52" s="208" t="s">
        <v>1008</v>
      </c>
      <c r="O52" s="209"/>
      <c r="P52" s="209"/>
      <c r="Q52" s="211"/>
      <c r="R52" s="211"/>
      <c r="S52" s="207" t="str">
        <f t="shared" si="2"/>
        <v>○</v>
      </c>
      <c r="T52" s="208" t="s">
        <v>995</v>
      </c>
      <c r="U52" s="209" t="s">
        <v>996</v>
      </c>
      <c r="V52" s="209" t="s">
        <v>1107</v>
      </c>
      <c r="W52" s="211" t="s">
        <v>1107</v>
      </c>
      <c r="X52" s="211"/>
      <c r="Y52" s="207" t="str">
        <f t="shared" si="3"/>
        <v>○</v>
      </c>
      <c r="Z52" s="208" t="s">
        <v>995</v>
      </c>
      <c r="AA52" s="209" t="s">
        <v>996</v>
      </c>
      <c r="AB52" s="209" t="s">
        <v>1107</v>
      </c>
      <c r="AC52" s="211" t="s">
        <v>1107</v>
      </c>
      <c r="AD52" s="211"/>
      <c r="AE52" s="207" t="str">
        <f t="shared" si="4"/>
        <v>-</v>
      </c>
      <c r="AF52" s="208" t="s">
        <v>1008</v>
      </c>
      <c r="AG52" s="209"/>
      <c r="AH52" s="209"/>
      <c r="AI52" s="211"/>
      <c r="AJ52" s="211"/>
      <c r="AK52" s="207" t="str">
        <f t="shared" si="5"/>
        <v>○</v>
      </c>
      <c r="AL52" s="208" t="s">
        <v>995</v>
      </c>
      <c r="AM52" s="209" t="s">
        <v>996</v>
      </c>
      <c r="AN52" s="209" t="s">
        <v>1107</v>
      </c>
      <c r="AO52" s="211" t="s">
        <v>1107</v>
      </c>
      <c r="AP52" s="211"/>
      <c r="AQ52" s="207" t="str">
        <f t="shared" si="6"/>
        <v>○</v>
      </c>
      <c r="AR52" s="208" t="s">
        <v>995</v>
      </c>
      <c r="AS52" s="209" t="s">
        <v>996</v>
      </c>
      <c r="AT52" s="209" t="s">
        <v>1107</v>
      </c>
      <c r="AU52" s="211" t="s">
        <v>1107</v>
      </c>
      <c r="AV52" s="211"/>
      <c r="AW52" s="207" t="str">
        <f t="shared" si="7"/>
        <v>-</v>
      </c>
      <c r="AX52" s="208" t="s">
        <v>1008</v>
      </c>
      <c r="AY52" s="209"/>
      <c r="AZ52" s="209"/>
      <c r="BA52" s="211"/>
      <c r="BB52" s="211"/>
    </row>
    <row r="53" spans="3:54" ht="11.25">
      <c r="C53" s="203" t="s">
        <v>1108</v>
      </c>
      <c r="D53" s="204" t="s">
        <v>1109</v>
      </c>
      <c r="E53" s="205" t="s">
        <v>1006</v>
      </c>
      <c r="F53" s="206" t="str">
        <f t="shared" si="8"/>
        <v>○</v>
      </c>
      <c r="G53" s="207" t="str">
        <f t="shared" si="0"/>
        <v>○</v>
      </c>
      <c r="H53" s="208" t="s">
        <v>995</v>
      </c>
      <c r="I53" s="209" t="s">
        <v>996</v>
      </c>
      <c r="J53" s="209" t="s">
        <v>1110</v>
      </c>
      <c r="K53" s="211" t="s">
        <v>1110</v>
      </c>
      <c r="L53" s="211"/>
      <c r="M53" s="207" t="str">
        <f t="shared" si="1"/>
        <v>-</v>
      </c>
      <c r="N53" s="208" t="s">
        <v>1008</v>
      </c>
      <c r="O53" s="209"/>
      <c r="P53" s="209"/>
      <c r="Q53" s="211"/>
      <c r="R53" s="211"/>
      <c r="S53" s="207" t="str">
        <f t="shared" si="2"/>
        <v>○</v>
      </c>
      <c r="T53" s="208" t="s">
        <v>995</v>
      </c>
      <c r="U53" s="209" t="s">
        <v>996</v>
      </c>
      <c r="V53" s="209" t="s">
        <v>1110</v>
      </c>
      <c r="W53" s="211" t="s">
        <v>1110</v>
      </c>
      <c r="X53" s="211"/>
      <c r="Y53" s="207" t="str">
        <f t="shared" si="3"/>
        <v>○</v>
      </c>
      <c r="Z53" s="208" t="s">
        <v>995</v>
      </c>
      <c r="AA53" s="209" t="s">
        <v>996</v>
      </c>
      <c r="AB53" s="209" t="s">
        <v>1110</v>
      </c>
      <c r="AC53" s="211" t="s">
        <v>1110</v>
      </c>
      <c r="AD53" s="211"/>
      <c r="AE53" s="207" t="str">
        <f t="shared" si="4"/>
        <v>-</v>
      </c>
      <c r="AF53" s="208" t="s">
        <v>1008</v>
      </c>
      <c r="AG53" s="209"/>
      <c r="AH53" s="209"/>
      <c r="AI53" s="211"/>
      <c r="AJ53" s="211"/>
      <c r="AK53" s="207" t="str">
        <f t="shared" si="5"/>
        <v>○</v>
      </c>
      <c r="AL53" s="208" t="s">
        <v>995</v>
      </c>
      <c r="AM53" s="209" t="s">
        <v>996</v>
      </c>
      <c r="AN53" s="209" t="s">
        <v>1110</v>
      </c>
      <c r="AO53" s="211" t="s">
        <v>1110</v>
      </c>
      <c r="AP53" s="211"/>
      <c r="AQ53" s="207" t="str">
        <f t="shared" si="6"/>
        <v>○</v>
      </c>
      <c r="AR53" s="208" t="s">
        <v>995</v>
      </c>
      <c r="AS53" s="209" t="s">
        <v>996</v>
      </c>
      <c r="AT53" s="209" t="s">
        <v>1110</v>
      </c>
      <c r="AU53" s="211" t="s">
        <v>1110</v>
      </c>
      <c r="AV53" s="211"/>
      <c r="AW53" s="207" t="str">
        <f t="shared" si="7"/>
        <v>-</v>
      </c>
      <c r="AX53" s="208" t="s">
        <v>1008</v>
      </c>
      <c r="AY53" s="209"/>
      <c r="AZ53" s="209"/>
      <c r="BA53" s="211"/>
      <c r="BB53" s="211"/>
    </row>
    <row r="54" spans="3:54" ht="11.25">
      <c r="C54" s="203" t="s">
        <v>1111</v>
      </c>
      <c r="D54" s="204" t="s">
        <v>1112</v>
      </c>
      <c r="E54" s="205" t="s">
        <v>1006</v>
      </c>
      <c r="F54" s="206" t="str">
        <f t="shared" si="8"/>
        <v>○</v>
      </c>
      <c r="G54" s="207" t="str">
        <f t="shared" si="0"/>
        <v>○</v>
      </c>
      <c r="H54" s="208" t="s">
        <v>995</v>
      </c>
      <c r="I54" s="209" t="s">
        <v>1000</v>
      </c>
      <c r="J54" s="209" t="s">
        <v>1113</v>
      </c>
      <c r="K54" s="211" t="s">
        <v>1113</v>
      </c>
      <c r="L54" s="211"/>
      <c r="M54" s="207" t="str">
        <f t="shared" si="1"/>
        <v>-</v>
      </c>
      <c r="N54" s="208" t="s">
        <v>1008</v>
      </c>
      <c r="O54" s="209"/>
      <c r="P54" s="209" t="s">
        <v>1052</v>
      </c>
      <c r="Q54" s="211"/>
      <c r="R54" s="213"/>
      <c r="S54" s="207" t="str">
        <f t="shared" si="2"/>
        <v>○</v>
      </c>
      <c r="T54" s="208" t="s">
        <v>995</v>
      </c>
      <c r="U54" s="209" t="s">
        <v>1000</v>
      </c>
      <c r="V54" s="209" t="s">
        <v>1114</v>
      </c>
      <c r="W54" s="211" t="s">
        <v>1114</v>
      </c>
      <c r="X54" s="211"/>
      <c r="Y54" s="207" t="str">
        <f t="shared" si="3"/>
        <v>○</v>
      </c>
      <c r="Z54" s="208" t="s">
        <v>995</v>
      </c>
      <c r="AA54" s="209" t="s">
        <v>1000</v>
      </c>
      <c r="AB54" s="209" t="s">
        <v>1115</v>
      </c>
      <c r="AC54" s="211" t="s">
        <v>1115</v>
      </c>
      <c r="AD54" s="211"/>
      <c r="AE54" s="207" t="str">
        <f t="shared" si="4"/>
        <v>-</v>
      </c>
      <c r="AF54" s="208" t="s">
        <v>1008</v>
      </c>
      <c r="AG54" s="209"/>
      <c r="AH54" s="209" t="s">
        <v>1052</v>
      </c>
      <c r="AI54" s="211"/>
      <c r="AJ54" s="211"/>
      <c r="AK54" s="207" t="str">
        <f t="shared" si="5"/>
        <v>○</v>
      </c>
      <c r="AL54" s="208" t="s">
        <v>995</v>
      </c>
      <c r="AM54" s="209" t="s">
        <v>1000</v>
      </c>
      <c r="AN54" s="209" t="s">
        <v>1116</v>
      </c>
      <c r="AO54" s="211" t="s">
        <v>1116</v>
      </c>
      <c r="AP54" s="211"/>
      <c r="AQ54" s="207" t="str">
        <f t="shared" si="6"/>
        <v>○</v>
      </c>
      <c r="AR54" s="208" t="s">
        <v>995</v>
      </c>
      <c r="AS54" s="209" t="s">
        <v>1000</v>
      </c>
      <c r="AT54" s="209" t="s">
        <v>1117</v>
      </c>
      <c r="AU54" s="211" t="s">
        <v>1117</v>
      </c>
      <c r="AV54" s="211"/>
      <c r="AW54" s="207" t="str">
        <f t="shared" si="7"/>
        <v>-</v>
      </c>
      <c r="AX54" s="208" t="s">
        <v>1008</v>
      </c>
      <c r="AY54" s="209"/>
      <c r="AZ54" s="209" t="s">
        <v>1052</v>
      </c>
      <c r="BA54" s="211"/>
      <c r="BB54" s="211"/>
    </row>
    <row r="55" spans="3:54" ht="11.25">
      <c r="C55" s="203" t="s">
        <v>1118</v>
      </c>
      <c r="D55" s="204" t="s">
        <v>1119</v>
      </c>
      <c r="E55" s="205" t="s">
        <v>1006</v>
      </c>
      <c r="F55" s="206" t="str">
        <f t="shared" si="8"/>
        <v>○</v>
      </c>
      <c r="G55" s="207" t="str">
        <f t="shared" si="0"/>
        <v>○</v>
      </c>
      <c r="H55" s="208" t="s">
        <v>995</v>
      </c>
      <c r="I55" s="209" t="s">
        <v>1033</v>
      </c>
      <c r="J55" s="209" t="str">
        <f>L55</f>
        <v>消込参照06A</v>
      </c>
      <c r="K55" s="211" t="s">
        <v>1120</v>
      </c>
      <c r="L55" s="211" t="s">
        <v>1120</v>
      </c>
      <c r="M55" s="207" t="str">
        <f t="shared" si="1"/>
        <v>-</v>
      </c>
      <c r="N55" s="208" t="s">
        <v>1008</v>
      </c>
      <c r="O55" s="209"/>
      <c r="P55" s="209"/>
      <c r="Q55" s="211"/>
      <c r="R55" s="211"/>
      <c r="S55" s="207" t="str">
        <f t="shared" si="2"/>
        <v>○</v>
      </c>
      <c r="T55" s="208" t="s">
        <v>995</v>
      </c>
      <c r="U55" s="209" t="s">
        <v>1033</v>
      </c>
      <c r="V55" s="209" t="str">
        <f>X55</f>
        <v>消込参照06A</v>
      </c>
      <c r="W55" s="211" t="s">
        <v>1120</v>
      </c>
      <c r="X55" s="211" t="s">
        <v>1120</v>
      </c>
      <c r="Y55" s="207" t="str">
        <f t="shared" si="3"/>
        <v>○</v>
      </c>
      <c r="Z55" s="208" t="s">
        <v>995</v>
      </c>
      <c r="AA55" s="209" t="s">
        <v>1033</v>
      </c>
      <c r="AB55" s="209" t="str">
        <f>AD55</f>
        <v>消込参照06A</v>
      </c>
      <c r="AC55" s="211" t="s">
        <v>1120</v>
      </c>
      <c r="AD55" s="211" t="s">
        <v>1120</v>
      </c>
      <c r="AE55" s="207" t="str">
        <f t="shared" si="4"/>
        <v>-</v>
      </c>
      <c r="AF55" s="208" t="s">
        <v>1008</v>
      </c>
      <c r="AG55" s="209"/>
      <c r="AH55" s="209"/>
      <c r="AI55" s="211"/>
      <c r="AJ55" s="211"/>
      <c r="AK55" s="207" t="str">
        <f t="shared" si="5"/>
        <v>○</v>
      </c>
      <c r="AL55" s="208" t="s">
        <v>995</v>
      </c>
      <c r="AM55" s="209" t="s">
        <v>1033</v>
      </c>
      <c r="AN55" s="209" t="str">
        <f>AP55</f>
        <v>消込参照06A</v>
      </c>
      <c r="AO55" s="211" t="s">
        <v>1120</v>
      </c>
      <c r="AP55" s="211" t="s">
        <v>1120</v>
      </c>
      <c r="AQ55" s="207" t="str">
        <f t="shared" si="6"/>
        <v>○</v>
      </c>
      <c r="AR55" s="208" t="s">
        <v>995</v>
      </c>
      <c r="AS55" s="209" t="s">
        <v>1033</v>
      </c>
      <c r="AT55" s="209" t="str">
        <f>AV55</f>
        <v>消込参照06A</v>
      </c>
      <c r="AU55" s="211" t="s">
        <v>1120</v>
      </c>
      <c r="AV55" s="211" t="s">
        <v>1120</v>
      </c>
      <c r="AW55" s="207" t="str">
        <f t="shared" si="7"/>
        <v>-</v>
      </c>
      <c r="AX55" s="208" t="s">
        <v>1008</v>
      </c>
      <c r="AY55" s="209"/>
      <c r="AZ55" s="209"/>
      <c r="BA55" s="211"/>
      <c r="BB55" s="211"/>
    </row>
    <row r="56" spans="3:54" ht="11.25">
      <c r="C56" s="203" t="s">
        <v>1121</v>
      </c>
      <c r="D56" s="204" t="s">
        <v>1122</v>
      </c>
      <c r="E56" s="205" t="s">
        <v>1006</v>
      </c>
      <c r="F56" s="206" t="str">
        <f t="shared" si="8"/>
        <v>○</v>
      </c>
      <c r="G56" s="207" t="str">
        <f t="shared" si="0"/>
        <v>○</v>
      </c>
      <c r="H56" s="208" t="s">
        <v>995</v>
      </c>
      <c r="I56" s="209" t="s">
        <v>1008</v>
      </c>
      <c r="J56" s="209"/>
      <c r="K56" s="211"/>
      <c r="L56" s="211"/>
      <c r="M56" s="207" t="str">
        <f t="shared" si="1"/>
        <v>-</v>
      </c>
      <c r="N56" s="208" t="s">
        <v>1008</v>
      </c>
      <c r="O56" s="209"/>
      <c r="P56" s="209"/>
      <c r="Q56" s="211"/>
      <c r="R56" s="211"/>
      <c r="S56" s="207" t="str">
        <f t="shared" si="2"/>
        <v>○</v>
      </c>
      <c r="T56" s="208" t="s">
        <v>995</v>
      </c>
      <c r="U56" s="209" t="s">
        <v>1008</v>
      </c>
      <c r="V56" s="209"/>
      <c r="W56" s="211"/>
      <c r="X56" s="211"/>
      <c r="Y56" s="207" t="str">
        <f t="shared" si="3"/>
        <v>○</v>
      </c>
      <c r="Z56" s="208" t="s">
        <v>995</v>
      </c>
      <c r="AA56" s="209" t="s">
        <v>1008</v>
      </c>
      <c r="AB56" s="209"/>
      <c r="AC56" s="211"/>
      <c r="AD56" s="211"/>
      <c r="AE56" s="207" t="str">
        <f t="shared" si="4"/>
        <v>-</v>
      </c>
      <c r="AF56" s="208" t="s">
        <v>1008</v>
      </c>
      <c r="AG56" s="209"/>
      <c r="AH56" s="209"/>
      <c r="AI56" s="211"/>
      <c r="AJ56" s="211"/>
      <c r="AK56" s="207" t="str">
        <f t="shared" si="5"/>
        <v>○</v>
      </c>
      <c r="AL56" s="208" t="s">
        <v>995</v>
      </c>
      <c r="AM56" s="209" t="s">
        <v>1008</v>
      </c>
      <c r="AN56" s="209"/>
      <c r="AO56" s="211"/>
      <c r="AP56" s="211"/>
      <c r="AQ56" s="207" t="str">
        <f t="shared" si="6"/>
        <v>○</v>
      </c>
      <c r="AR56" s="208" t="s">
        <v>995</v>
      </c>
      <c r="AS56" s="209" t="s">
        <v>1008</v>
      </c>
      <c r="AT56" s="209"/>
      <c r="AU56" s="211"/>
      <c r="AV56" s="211"/>
      <c r="AW56" s="207" t="str">
        <f t="shared" si="7"/>
        <v>-</v>
      </c>
      <c r="AX56" s="208" t="s">
        <v>1008</v>
      </c>
      <c r="AY56" s="209"/>
      <c r="AZ56" s="209"/>
      <c r="BA56" s="211"/>
      <c r="BB56" s="211"/>
    </row>
    <row r="57" spans="3:54" ht="11.25">
      <c r="C57" s="203" t="s">
        <v>1123</v>
      </c>
      <c r="D57" s="204" t="s">
        <v>1124</v>
      </c>
      <c r="E57" s="205" t="s">
        <v>1006</v>
      </c>
      <c r="F57" s="206" t="str">
        <f t="shared" si="8"/>
        <v>○</v>
      </c>
      <c r="G57" s="207" t="str">
        <f t="shared" si="0"/>
        <v>○</v>
      </c>
      <c r="H57" s="208" t="s">
        <v>995</v>
      </c>
      <c r="I57" s="209" t="s">
        <v>1008</v>
      </c>
      <c r="J57" s="209"/>
      <c r="K57" s="211"/>
      <c r="L57" s="211"/>
      <c r="M57" s="207" t="str">
        <f t="shared" si="1"/>
        <v>-</v>
      </c>
      <c r="N57" s="208" t="s">
        <v>1008</v>
      </c>
      <c r="O57" s="209"/>
      <c r="P57" s="209"/>
      <c r="Q57" s="211"/>
      <c r="R57" s="211"/>
      <c r="S57" s="207" t="str">
        <f t="shared" si="2"/>
        <v>○</v>
      </c>
      <c r="T57" s="208" t="s">
        <v>995</v>
      </c>
      <c r="U57" s="209" t="s">
        <v>1008</v>
      </c>
      <c r="V57" s="209"/>
      <c r="W57" s="211"/>
      <c r="X57" s="211"/>
      <c r="Y57" s="207" t="str">
        <f t="shared" si="3"/>
        <v>○</v>
      </c>
      <c r="Z57" s="208" t="s">
        <v>995</v>
      </c>
      <c r="AA57" s="209" t="s">
        <v>1008</v>
      </c>
      <c r="AB57" s="209"/>
      <c r="AC57" s="211"/>
      <c r="AD57" s="211"/>
      <c r="AE57" s="207" t="str">
        <f t="shared" si="4"/>
        <v>-</v>
      </c>
      <c r="AF57" s="208" t="s">
        <v>1008</v>
      </c>
      <c r="AG57" s="209"/>
      <c r="AH57" s="209"/>
      <c r="AI57" s="211"/>
      <c r="AJ57" s="211"/>
      <c r="AK57" s="207" t="str">
        <f t="shared" si="5"/>
        <v>○</v>
      </c>
      <c r="AL57" s="208" t="s">
        <v>995</v>
      </c>
      <c r="AM57" s="209" t="s">
        <v>1008</v>
      </c>
      <c r="AN57" s="209"/>
      <c r="AO57" s="211"/>
      <c r="AP57" s="211"/>
      <c r="AQ57" s="207" t="str">
        <f t="shared" si="6"/>
        <v>○</v>
      </c>
      <c r="AR57" s="208" t="s">
        <v>995</v>
      </c>
      <c r="AS57" s="209" t="s">
        <v>1008</v>
      </c>
      <c r="AT57" s="209"/>
      <c r="AU57" s="211"/>
      <c r="AV57" s="211"/>
      <c r="AW57" s="207" t="str">
        <f t="shared" si="7"/>
        <v>-</v>
      </c>
      <c r="AX57" s="208" t="s">
        <v>1008</v>
      </c>
      <c r="AY57" s="209"/>
      <c r="AZ57" s="209"/>
      <c r="BA57" s="211"/>
      <c r="BB57" s="211"/>
    </row>
    <row r="58" spans="3:54" ht="11.25">
      <c r="C58" s="203" t="s">
        <v>1125</v>
      </c>
      <c r="D58" s="204" t="s">
        <v>1126</v>
      </c>
      <c r="E58" s="205" t="s">
        <v>1006</v>
      </c>
      <c r="F58" s="215" t="str">
        <f t="shared" si="8"/>
        <v>×</v>
      </c>
      <c r="G58" s="207" t="str">
        <f t="shared" si="0"/>
        <v>×</v>
      </c>
      <c r="H58" s="208" t="s">
        <v>995</v>
      </c>
      <c r="I58" s="209" t="s">
        <v>1033</v>
      </c>
      <c r="J58" s="209" t="str">
        <f>L58</f>
        <v>2017/12/13</v>
      </c>
      <c r="K58" s="217" t="s">
        <v>1127</v>
      </c>
      <c r="L58" s="211" t="s">
        <v>1128</v>
      </c>
      <c r="M58" s="207" t="str">
        <f t="shared" si="1"/>
        <v>-</v>
      </c>
      <c r="N58" s="208" t="s">
        <v>1008</v>
      </c>
      <c r="O58" s="209"/>
      <c r="P58" s="209"/>
      <c r="Q58" s="211"/>
      <c r="R58" s="211"/>
      <c r="S58" s="207" t="str">
        <f t="shared" si="2"/>
        <v>×</v>
      </c>
      <c r="T58" s="208" t="s">
        <v>995</v>
      </c>
      <c r="U58" s="209" t="s">
        <v>1033</v>
      </c>
      <c r="V58" s="209" t="str">
        <f>X58</f>
        <v>20171213</v>
      </c>
      <c r="W58" s="217" t="s">
        <v>1127</v>
      </c>
      <c r="X58" s="211" t="s">
        <v>1129</v>
      </c>
      <c r="Y58" s="207" t="str">
        <f t="shared" si="3"/>
        <v>×</v>
      </c>
      <c r="Z58" s="208" t="s">
        <v>995</v>
      </c>
      <c r="AA58" s="209" t="s">
        <v>1033</v>
      </c>
      <c r="AB58" s="209" t="str">
        <f>AD58</f>
        <v>2017/12/13</v>
      </c>
      <c r="AC58" s="217" t="s">
        <v>1127</v>
      </c>
      <c r="AD58" s="211" t="s">
        <v>1128</v>
      </c>
      <c r="AE58" s="207" t="str">
        <f t="shared" si="4"/>
        <v>-</v>
      </c>
      <c r="AF58" s="208" t="s">
        <v>1008</v>
      </c>
      <c r="AG58" s="209"/>
      <c r="AH58" s="209"/>
      <c r="AI58" s="211"/>
      <c r="AJ58" s="211"/>
      <c r="AK58" s="207" t="str">
        <f t="shared" si="5"/>
        <v>×</v>
      </c>
      <c r="AL58" s="208" t="s">
        <v>995</v>
      </c>
      <c r="AM58" s="209" t="s">
        <v>1033</v>
      </c>
      <c r="AN58" s="209" t="str">
        <f>AP58</f>
        <v>20171213</v>
      </c>
      <c r="AO58" s="217" t="s">
        <v>1127</v>
      </c>
      <c r="AP58" s="211" t="s">
        <v>1129</v>
      </c>
      <c r="AQ58" s="207" t="str">
        <f t="shared" si="6"/>
        <v>×</v>
      </c>
      <c r="AR58" s="208" t="s">
        <v>995</v>
      </c>
      <c r="AS58" s="209" t="s">
        <v>1033</v>
      </c>
      <c r="AT58" s="209" t="str">
        <f>AV58</f>
        <v>2017/12/13</v>
      </c>
      <c r="AU58" s="217" t="s">
        <v>1127</v>
      </c>
      <c r="AV58" s="211" t="s">
        <v>1128</v>
      </c>
      <c r="AW58" s="207" t="str">
        <f t="shared" si="7"/>
        <v>-</v>
      </c>
      <c r="AX58" s="208" t="s">
        <v>1008</v>
      </c>
      <c r="AY58" s="209"/>
      <c r="AZ58" s="209"/>
      <c r="BA58" s="211"/>
      <c r="BB58" s="211"/>
    </row>
    <row r="59" spans="3:54" ht="22.5">
      <c r="C59" s="203" t="s">
        <v>1130</v>
      </c>
      <c r="D59" s="204" t="s">
        <v>1131</v>
      </c>
      <c r="E59" s="205" t="s">
        <v>1006</v>
      </c>
      <c r="F59" s="206" t="str">
        <f t="shared" si="8"/>
        <v>○</v>
      </c>
      <c r="G59" s="207" t="str">
        <f t="shared" si="0"/>
        <v>○</v>
      </c>
      <c r="H59" s="208" t="s">
        <v>995</v>
      </c>
      <c r="I59" s="209" t="s">
        <v>1008</v>
      </c>
      <c r="J59" s="209"/>
      <c r="K59" s="211"/>
      <c r="L59" s="211"/>
      <c r="M59" s="207" t="str">
        <f t="shared" si="1"/>
        <v>-</v>
      </c>
      <c r="N59" s="208" t="s">
        <v>1008</v>
      </c>
      <c r="O59" s="209"/>
      <c r="P59" s="209"/>
      <c r="Q59" s="211"/>
      <c r="R59" s="211"/>
      <c r="S59" s="207" t="str">
        <f t="shared" si="2"/>
        <v>○</v>
      </c>
      <c r="T59" s="208" t="s">
        <v>995</v>
      </c>
      <c r="U59" s="209" t="s">
        <v>1008</v>
      </c>
      <c r="V59" s="209"/>
      <c r="W59" s="211"/>
      <c r="X59" s="211"/>
      <c r="Y59" s="207" t="str">
        <f t="shared" si="3"/>
        <v>○</v>
      </c>
      <c r="Z59" s="208" t="s">
        <v>995</v>
      </c>
      <c r="AA59" s="209" t="s">
        <v>1008</v>
      </c>
      <c r="AB59" s="209"/>
      <c r="AC59" s="211"/>
      <c r="AD59" s="211"/>
      <c r="AE59" s="207" t="str">
        <f t="shared" si="4"/>
        <v>-</v>
      </c>
      <c r="AF59" s="208" t="s">
        <v>1008</v>
      </c>
      <c r="AG59" s="209"/>
      <c r="AH59" s="209"/>
      <c r="AI59" s="211"/>
      <c r="AJ59" s="211"/>
      <c r="AK59" s="207" t="str">
        <f t="shared" si="5"/>
        <v>○</v>
      </c>
      <c r="AL59" s="208" t="s">
        <v>995</v>
      </c>
      <c r="AM59" s="209" t="s">
        <v>1008</v>
      </c>
      <c r="AN59" s="209"/>
      <c r="AO59" s="211"/>
      <c r="AP59" s="211"/>
      <c r="AQ59" s="207" t="str">
        <f t="shared" si="6"/>
        <v>○</v>
      </c>
      <c r="AR59" s="208" t="s">
        <v>995</v>
      </c>
      <c r="AS59" s="209" t="s">
        <v>1008</v>
      </c>
      <c r="AT59" s="209"/>
      <c r="AU59" s="211"/>
      <c r="AV59" s="211"/>
      <c r="AW59" s="207" t="str">
        <f t="shared" si="7"/>
        <v>-</v>
      </c>
      <c r="AX59" s="208" t="s">
        <v>1008</v>
      </c>
      <c r="AY59" s="209"/>
      <c r="AZ59" s="209"/>
      <c r="BA59" s="211"/>
      <c r="BB59" s="211"/>
    </row>
    <row r="60" spans="3:54" ht="22.5">
      <c r="C60" s="203" t="s">
        <v>1132</v>
      </c>
      <c r="D60" s="204" t="s">
        <v>1133</v>
      </c>
      <c r="E60" s="205" t="s">
        <v>1006</v>
      </c>
      <c r="F60" s="206" t="str">
        <f t="shared" si="8"/>
        <v>○</v>
      </c>
      <c r="G60" s="207" t="str">
        <f t="shared" si="0"/>
        <v>○</v>
      </c>
      <c r="H60" s="208" t="s">
        <v>995</v>
      </c>
      <c r="I60" s="209" t="s">
        <v>1008</v>
      </c>
      <c r="J60" s="209"/>
      <c r="K60" s="211"/>
      <c r="L60" s="211"/>
      <c r="M60" s="207" t="str">
        <f t="shared" si="1"/>
        <v>-</v>
      </c>
      <c r="N60" s="208" t="s">
        <v>1008</v>
      </c>
      <c r="O60" s="209"/>
      <c r="P60" s="209"/>
      <c r="Q60" s="211"/>
      <c r="R60" s="211"/>
      <c r="S60" s="207" t="str">
        <f t="shared" si="2"/>
        <v>○</v>
      </c>
      <c r="T60" s="208" t="s">
        <v>995</v>
      </c>
      <c r="U60" s="209" t="s">
        <v>1008</v>
      </c>
      <c r="V60" s="209"/>
      <c r="W60" s="211"/>
      <c r="X60" s="211"/>
      <c r="Y60" s="207" t="str">
        <f t="shared" si="3"/>
        <v>○</v>
      </c>
      <c r="Z60" s="208" t="s">
        <v>995</v>
      </c>
      <c r="AA60" s="209" t="s">
        <v>1008</v>
      </c>
      <c r="AB60" s="209"/>
      <c r="AC60" s="211"/>
      <c r="AD60" s="211"/>
      <c r="AE60" s="207" t="str">
        <f t="shared" si="4"/>
        <v>-</v>
      </c>
      <c r="AF60" s="208" t="s">
        <v>1008</v>
      </c>
      <c r="AG60" s="209"/>
      <c r="AH60" s="209"/>
      <c r="AI60" s="211"/>
      <c r="AJ60" s="211"/>
      <c r="AK60" s="207" t="str">
        <f t="shared" si="5"/>
        <v>○</v>
      </c>
      <c r="AL60" s="208" t="s">
        <v>995</v>
      </c>
      <c r="AM60" s="209" t="s">
        <v>1008</v>
      </c>
      <c r="AN60" s="209"/>
      <c r="AO60" s="211"/>
      <c r="AP60" s="211"/>
      <c r="AQ60" s="207" t="str">
        <f t="shared" si="6"/>
        <v>○</v>
      </c>
      <c r="AR60" s="208" t="s">
        <v>995</v>
      </c>
      <c r="AS60" s="209" t="s">
        <v>1008</v>
      </c>
      <c r="AT60" s="209"/>
      <c r="AU60" s="211"/>
      <c r="AV60" s="211"/>
      <c r="AW60" s="207" t="str">
        <f t="shared" si="7"/>
        <v>-</v>
      </c>
      <c r="AX60" s="208" t="s">
        <v>1008</v>
      </c>
      <c r="AY60" s="209"/>
      <c r="AZ60" s="209"/>
      <c r="BA60" s="211"/>
      <c r="BB60" s="211"/>
    </row>
    <row r="61" spans="3:54" ht="11.25">
      <c r="C61" s="203" t="s">
        <v>1134</v>
      </c>
      <c r="D61" s="204" t="s">
        <v>1135</v>
      </c>
      <c r="E61" s="205" t="s">
        <v>1006</v>
      </c>
      <c r="F61" s="206" t="str">
        <f t="shared" si="8"/>
        <v>○</v>
      </c>
      <c r="G61" s="207" t="str">
        <f t="shared" si="0"/>
        <v>○</v>
      </c>
      <c r="H61" s="208" t="s">
        <v>995</v>
      </c>
      <c r="I61" s="209" t="s">
        <v>996</v>
      </c>
      <c r="J61" s="209" t="s">
        <v>1136</v>
      </c>
      <c r="K61" s="211" t="s">
        <v>1136</v>
      </c>
      <c r="L61" s="211"/>
      <c r="M61" s="207" t="str">
        <f t="shared" si="1"/>
        <v>-</v>
      </c>
      <c r="N61" s="208" t="s">
        <v>1008</v>
      </c>
      <c r="O61" s="209"/>
      <c r="P61" s="209"/>
      <c r="Q61" s="211"/>
      <c r="R61" s="211"/>
      <c r="S61" s="207" t="str">
        <f t="shared" si="2"/>
        <v>○</v>
      </c>
      <c r="T61" s="208" t="s">
        <v>995</v>
      </c>
      <c r="U61" s="209" t="s">
        <v>996</v>
      </c>
      <c r="V61" s="209" t="s">
        <v>1136</v>
      </c>
      <c r="W61" s="211" t="s">
        <v>1136</v>
      </c>
      <c r="X61" s="211"/>
      <c r="Y61" s="207" t="str">
        <f t="shared" si="3"/>
        <v>○</v>
      </c>
      <c r="Z61" s="208" t="s">
        <v>995</v>
      </c>
      <c r="AA61" s="209" t="s">
        <v>996</v>
      </c>
      <c r="AB61" s="209" t="s">
        <v>1136</v>
      </c>
      <c r="AC61" s="211" t="s">
        <v>1136</v>
      </c>
      <c r="AD61" s="211"/>
      <c r="AE61" s="207" t="str">
        <f t="shared" si="4"/>
        <v>-</v>
      </c>
      <c r="AF61" s="208" t="s">
        <v>1008</v>
      </c>
      <c r="AG61" s="209"/>
      <c r="AH61" s="209"/>
      <c r="AI61" s="211"/>
      <c r="AJ61" s="211"/>
      <c r="AK61" s="207" t="str">
        <f t="shared" si="5"/>
        <v>○</v>
      </c>
      <c r="AL61" s="208" t="s">
        <v>995</v>
      </c>
      <c r="AM61" s="209" t="s">
        <v>996</v>
      </c>
      <c r="AN61" s="209" t="s">
        <v>1136</v>
      </c>
      <c r="AO61" s="211" t="s">
        <v>1136</v>
      </c>
      <c r="AP61" s="211"/>
      <c r="AQ61" s="207" t="str">
        <f t="shared" si="6"/>
        <v>○</v>
      </c>
      <c r="AR61" s="208" t="s">
        <v>995</v>
      </c>
      <c r="AS61" s="209" t="s">
        <v>996</v>
      </c>
      <c r="AT61" s="209" t="s">
        <v>1136</v>
      </c>
      <c r="AU61" s="211" t="s">
        <v>1136</v>
      </c>
      <c r="AV61" s="211"/>
      <c r="AW61" s="207" t="str">
        <f t="shared" si="7"/>
        <v>-</v>
      </c>
      <c r="AX61" s="208" t="s">
        <v>1008</v>
      </c>
      <c r="AY61" s="209"/>
      <c r="AZ61" s="209"/>
      <c r="BA61" s="211"/>
      <c r="BB61" s="211"/>
    </row>
    <row r="62" spans="3:54" ht="11.25">
      <c r="C62" s="203" t="s">
        <v>1137</v>
      </c>
      <c r="D62" s="204" t="s">
        <v>1138</v>
      </c>
      <c r="E62" s="205" t="s">
        <v>1006</v>
      </c>
      <c r="F62" s="206" t="str">
        <f t="shared" si="8"/>
        <v>○</v>
      </c>
      <c r="G62" s="207" t="str">
        <f t="shared" si="0"/>
        <v>○</v>
      </c>
      <c r="H62" s="208" t="s">
        <v>995</v>
      </c>
      <c r="I62" s="209" t="s">
        <v>1008</v>
      </c>
      <c r="J62" s="209"/>
      <c r="K62" s="211"/>
      <c r="L62" s="211"/>
      <c r="M62" s="207" t="str">
        <f t="shared" si="1"/>
        <v>-</v>
      </c>
      <c r="N62" s="208" t="s">
        <v>1008</v>
      </c>
      <c r="O62" s="209"/>
      <c r="P62" s="209"/>
      <c r="Q62" s="211"/>
      <c r="R62" s="211"/>
      <c r="S62" s="207" t="str">
        <f t="shared" si="2"/>
        <v>○</v>
      </c>
      <c r="T62" s="208" t="s">
        <v>995</v>
      </c>
      <c r="U62" s="209" t="s">
        <v>1008</v>
      </c>
      <c r="V62" s="209"/>
      <c r="W62" s="211"/>
      <c r="X62" s="211"/>
      <c r="Y62" s="207" t="str">
        <f t="shared" si="3"/>
        <v>○</v>
      </c>
      <c r="Z62" s="208" t="s">
        <v>995</v>
      </c>
      <c r="AA62" s="209" t="s">
        <v>1008</v>
      </c>
      <c r="AB62" s="209"/>
      <c r="AC62" s="211"/>
      <c r="AD62" s="211"/>
      <c r="AE62" s="207" t="str">
        <f t="shared" si="4"/>
        <v>-</v>
      </c>
      <c r="AF62" s="208" t="s">
        <v>1008</v>
      </c>
      <c r="AG62" s="209"/>
      <c r="AH62" s="209"/>
      <c r="AI62" s="211"/>
      <c r="AJ62" s="211"/>
      <c r="AK62" s="207" t="str">
        <f t="shared" si="5"/>
        <v>○</v>
      </c>
      <c r="AL62" s="208" t="s">
        <v>995</v>
      </c>
      <c r="AM62" s="209" t="s">
        <v>1008</v>
      </c>
      <c r="AN62" s="209"/>
      <c r="AO62" s="211"/>
      <c r="AP62" s="211"/>
      <c r="AQ62" s="207" t="str">
        <f t="shared" si="6"/>
        <v>○</v>
      </c>
      <c r="AR62" s="208" t="s">
        <v>995</v>
      </c>
      <c r="AS62" s="209" t="s">
        <v>1008</v>
      </c>
      <c r="AT62" s="209"/>
      <c r="AU62" s="211"/>
      <c r="AV62" s="211"/>
      <c r="AW62" s="207" t="str">
        <f t="shared" si="7"/>
        <v>-</v>
      </c>
      <c r="AX62" s="208" t="s">
        <v>1008</v>
      </c>
      <c r="AY62" s="209"/>
      <c r="AZ62" s="209"/>
      <c r="BA62" s="211"/>
      <c r="BB62" s="211"/>
    </row>
    <row r="63" spans="3:54" ht="11.25">
      <c r="C63" s="203" t="s">
        <v>1139</v>
      </c>
      <c r="D63" s="204" t="s">
        <v>1140</v>
      </c>
      <c r="E63" s="205" t="s">
        <v>1006</v>
      </c>
      <c r="F63" s="206" t="str">
        <f t="shared" si="8"/>
        <v>○</v>
      </c>
      <c r="G63" s="207" t="str">
        <f t="shared" si="0"/>
        <v>○</v>
      </c>
      <c r="H63" s="208" t="s">
        <v>995</v>
      </c>
      <c r="I63" s="209" t="s">
        <v>1008</v>
      </c>
      <c r="J63" s="209"/>
      <c r="K63" s="211"/>
      <c r="L63" s="211"/>
      <c r="M63" s="207" t="str">
        <f t="shared" si="1"/>
        <v>-</v>
      </c>
      <c r="N63" s="208" t="s">
        <v>1008</v>
      </c>
      <c r="O63" s="209"/>
      <c r="P63" s="209"/>
      <c r="Q63" s="211"/>
      <c r="R63" s="211"/>
      <c r="S63" s="207" t="str">
        <f t="shared" si="2"/>
        <v>○</v>
      </c>
      <c r="T63" s="208" t="s">
        <v>995</v>
      </c>
      <c r="U63" s="209" t="s">
        <v>1008</v>
      </c>
      <c r="V63" s="209"/>
      <c r="W63" s="211"/>
      <c r="X63" s="211"/>
      <c r="Y63" s="207" t="str">
        <f t="shared" si="3"/>
        <v>○</v>
      </c>
      <c r="Z63" s="208" t="s">
        <v>995</v>
      </c>
      <c r="AA63" s="209" t="s">
        <v>1008</v>
      </c>
      <c r="AB63" s="209"/>
      <c r="AC63" s="211"/>
      <c r="AD63" s="211"/>
      <c r="AE63" s="207" t="str">
        <f t="shared" si="4"/>
        <v>-</v>
      </c>
      <c r="AF63" s="208" t="s">
        <v>1008</v>
      </c>
      <c r="AG63" s="209"/>
      <c r="AH63" s="209"/>
      <c r="AI63" s="211"/>
      <c r="AJ63" s="211"/>
      <c r="AK63" s="207" t="str">
        <f t="shared" si="5"/>
        <v>○</v>
      </c>
      <c r="AL63" s="208" t="s">
        <v>995</v>
      </c>
      <c r="AM63" s="209" t="s">
        <v>1008</v>
      </c>
      <c r="AN63" s="209"/>
      <c r="AO63" s="211"/>
      <c r="AP63" s="211"/>
      <c r="AQ63" s="207" t="str">
        <f t="shared" si="6"/>
        <v>○</v>
      </c>
      <c r="AR63" s="208" t="s">
        <v>995</v>
      </c>
      <c r="AS63" s="209" t="s">
        <v>1008</v>
      </c>
      <c r="AT63" s="209"/>
      <c r="AU63" s="211"/>
      <c r="AV63" s="211"/>
      <c r="AW63" s="207" t="str">
        <f t="shared" si="7"/>
        <v>-</v>
      </c>
      <c r="AX63" s="208" t="s">
        <v>1008</v>
      </c>
      <c r="AY63" s="209"/>
      <c r="AZ63" s="209"/>
      <c r="BA63" s="211"/>
      <c r="BB63" s="211"/>
    </row>
    <row r="64" spans="3:54" ht="11.25">
      <c r="C64" s="203" t="s">
        <v>1141</v>
      </c>
      <c r="D64" s="204" t="s">
        <v>1142</v>
      </c>
      <c r="E64" s="205" t="s">
        <v>1006</v>
      </c>
      <c r="F64" s="206" t="str">
        <f t="shared" si="8"/>
        <v>○</v>
      </c>
      <c r="G64" s="207" t="str">
        <f t="shared" si="0"/>
        <v>○</v>
      </c>
      <c r="H64" s="208" t="s">
        <v>995</v>
      </c>
      <c r="I64" s="209" t="s">
        <v>1008</v>
      </c>
      <c r="J64" s="209"/>
      <c r="K64" s="211"/>
      <c r="L64" s="211"/>
      <c r="M64" s="207" t="str">
        <f t="shared" si="1"/>
        <v>-</v>
      </c>
      <c r="N64" s="208" t="s">
        <v>1008</v>
      </c>
      <c r="O64" s="209"/>
      <c r="P64" s="209"/>
      <c r="Q64" s="211"/>
      <c r="R64" s="211"/>
      <c r="S64" s="207" t="str">
        <f t="shared" si="2"/>
        <v>○</v>
      </c>
      <c r="T64" s="208" t="s">
        <v>995</v>
      </c>
      <c r="U64" s="209" t="s">
        <v>1008</v>
      </c>
      <c r="V64" s="209"/>
      <c r="W64" s="211"/>
      <c r="X64" s="211"/>
      <c r="Y64" s="207" t="str">
        <f t="shared" si="3"/>
        <v>○</v>
      </c>
      <c r="Z64" s="208" t="s">
        <v>995</v>
      </c>
      <c r="AA64" s="209" t="s">
        <v>1008</v>
      </c>
      <c r="AB64" s="209"/>
      <c r="AC64" s="211"/>
      <c r="AD64" s="211"/>
      <c r="AE64" s="207" t="str">
        <f t="shared" si="4"/>
        <v>-</v>
      </c>
      <c r="AF64" s="208" t="s">
        <v>1008</v>
      </c>
      <c r="AG64" s="209"/>
      <c r="AH64" s="209"/>
      <c r="AI64" s="211"/>
      <c r="AJ64" s="211"/>
      <c r="AK64" s="207" t="str">
        <f t="shared" si="5"/>
        <v>○</v>
      </c>
      <c r="AL64" s="208" t="s">
        <v>995</v>
      </c>
      <c r="AM64" s="209" t="s">
        <v>1008</v>
      </c>
      <c r="AN64" s="209"/>
      <c r="AO64" s="211"/>
      <c r="AP64" s="211"/>
      <c r="AQ64" s="207" t="str">
        <f t="shared" si="6"/>
        <v>○</v>
      </c>
      <c r="AR64" s="208" t="s">
        <v>995</v>
      </c>
      <c r="AS64" s="209" t="s">
        <v>1008</v>
      </c>
      <c r="AT64" s="209"/>
      <c r="AU64" s="211"/>
      <c r="AV64" s="211"/>
      <c r="AW64" s="207" t="str">
        <f t="shared" si="7"/>
        <v>-</v>
      </c>
      <c r="AX64" s="208" t="s">
        <v>1008</v>
      </c>
      <c r="AY64" s="209"/>
      <c r="AZ64" s="209"/>
      <c r="BA64" s="211"/>
      <c r="BB64" s="211"/>
    </row>
    <row r="65" spans="3:54" ht="11.25">
      <c r="C65" s="203" t="s">
        <v>1143</v>
      </c>
      <c r="D65" s="204" t="s">
        <v>1144</v>
      </c>
      <c r="E65" s="205"/>
      <c r="F65" s="206" t="str">
        <f t="shared" si="8"/>
        <v>○</v>
      </c>
      <c r="G65" s="207" t="str">
        <f t="shared" si="0"/>
        <v>○</v>
      </c>
      <c r="H65" s="208" t="s">
        <v>995</v>
      </c>
      <c r="I65" s="209" t="s">
        <v>1008</v>
      </c>
      <c r="J65" s="209"/>
      <c r="K65" s="211"/>
      <c r="L65" s="211"/>
      <c r="M65" s="207" t="str">
        <f t="shared" si="1"/>
        <v>-</v>
      </c>
      <c r="N65" s="208" t="s">
        <v>1008</v>
      </c>
      <c r="O65" s="209"/>
      <c r="P65" s="209"/>
      <c r="Q65" s="211"/>
      <c r="R65" s="211"/>
      <c r="S65" s="207" t="str">
        <f t="shared" si="2"/>
        <v>○</v>
      </c>
      <c r="T65" s="208" t="s">
        <v>995</v>
      </c>
      <c r="U65" s="209" t="s">
        <v>1008</v>
      </c>
      <c r="V65" s="209"/>
      <c r="W65" s="211"/>
      <c r="X65" s="211"/>
      <c r="Y65" s="207" t="str">
        <f t="shared" si="3"/>
        <v>○</v>
      </c>
      <c r="Z65" s="208" t="s">
        <v>995</v>
      </c>
      <c r="AA65" s="209" t="s">
        <v>1008</v>
      </c>
      <c r="AB65" s="209"/>
      <c r="AC65" s="211"/>
      <c r="AD65" s="211"/>
      <c r="AE65" s="207" t="str">
        <f t="shared" si="4"/>
        <v>-</v>
      </c>
      <c r="AF65" s="208" t="s">
        <v>1008</v>
      </c>
      <c r="AG65" s="209"/>
      <c r="AH65" s="209"/>
      <c r="AI65" s="211"/>
      <c r="AJ65" s="211"/>
      <c r="AK65" s="207" t="str">
        <f t="shared" si="5"/>
        <v>○</v>
      </c>
      <c r="AL65" s="208" t="s">
        <v>995</v>
      </c>
      <c r="AM65" s="209" t="s">
        <v>1008</v>
      </c>
      <c r="AN65" s="209"/>
      <c r="AO65" s="211"/>
      <c r="AP65" s="211"/>
      <c r="AQ65" s="207" t="str">
        <f t="shared" si="6"/>
        <v>○</v>
      </c>
      <c r="AR65" s="208" t="s">
        <v>995</v>
      </c>
      <c r="AS65" s="209" t="s">
        <v>1008</v>
      </c>
      <c r="AT65" s="209"/>
      <c r="AU65" s="211"/>
      <c r="AV65" s="211"/>
      <c r="AW65" s="207" t="str">
        <f t="shared" si="7"/>
        <v>-</v>
      </c>
      <c r="AX65" s="208" t="s">
        <v>1008</v>
      </c>
      <c r="AY65" s="209"/>
      <c r="AZ65" s="209"/>
      <c r="BA65" s="211"/>
      <c r="BB65" s="211"/>
    </row>
    <row r="66" spans="3:54" ht="22.5">
      <c r="C66" s="203" t="s">
        <v>1145</v>
      </c>
      <c r="D66" s="204" t="s">
        <v>1146</v>
      </c>
      <c r="E66" s="205" t="s">
        <v>1006</v>
      </c>
      <c r="F66" s="206" t="str">
        <f t="shared" si="8"/>
        <v>○</v>
      </c>
      <c r="G66" s="207" t="str">
        <f t="shared" si="0"/>
        <v>○</v>
      </c>
      <c r="H66" s="208" t="s">
        <v>995</v>
      </c>
      <c r="I66" s="209" t="s">
        <v>1008</v>
      </c>
      <c r="J66" s="209"/>
      <c r="K66" s="211"/>
      <c r="L66" s="211"/>
      <c r="M66" s="207" t="str">
        <f t="shared" si="1"/>
        <v>-</v>
      </c>
      <c r="N66" s="208" t="s">
        <v>1008</v>
      </c>
      <c r="O66" s="209"/>
      <c r="P66" s="209"/>
      <c r="Q66" s="211"/>
      <c r="R66" s="211"/>
      <c r="S66" s="207" t="str">
        <f t="shared" si="2"/>
        <v>○</v>
      </c>
      <c r="T66" s="208" t="s">
        <v>995</v>
      </c>
      <c r="U66" s="209" t="s">
        <v>1008</v>
      </c>
      <c r="V66" s="209"/>
      <c r="W66" s="211"/>
      <c r="X66" s="211"/>
      <c r="Y66" s="207" t="str">
        <f t="shared" si="3"/>
        <v>○</v>
      </c>
      <c r="Z66" s="208" t="s">
        <v>995</v>
      </c>
      <c r="AA66" s="209" t="s">
        <v>1008</v>
      </c>
      <c r="AB66" s="209"/>
      <c r="AC66" s="211"/>
      <c r="AD66" s="211"/>
      <c r="AE66" s="207" t="str">
        <f t="shared" si="4"/>
        <v>-</v>
      </c>
      <c r="AF66" s="208" t="s">
        <v>1008</v>
      </c>
      <c r="AG66" s="209"/>
      <c r="AH66" s="209"/>
      <c r="AI66" s="211"/>
      <c r="AJ66" s="211"/>
      <c r="AK66" s="207" t="str">
        <f t="shared" si="5"/>
        <v>○</v>
      </c>
      <c r="AL66" s="208" t="s">
        <v>995</v>
      </c>
      <c r="AM66" s="209" t="s">
        <v>1008</v>
      </c>
      <c r="AN66" s="209"/>
      <c r="AO66" s="211"/>
      <c r="AP66" s="211"/>
      <c r="AQ66" s="207" t="str">
        <f t="shared" si="6"/>
        <v>○</v>
      </c>
      <c r="AR66" s="208" t="s">
        <v>995</v>
      </c>
      <c r="AS66" s="209" t="s">
        <v>1008</v>
      </c>
      <c r="AT66" s="209"/>
      <c r="AU66" s="211"/>
      <c r="AV66" s="211"/>
      <c r="AW66" s="207" t="str">
        <f t="shared" si="7"/>
        <v>-</v>
      </c>
      <c r="AX66" s="208" t="s">
        <v>1008</v>
      </c>
      <c r="AY66" s="209"/>
      <c r="AZ66" s="209"/>
      <c r="BA66" s="211"/>
      <c r="BB66" s="211"/>
    </row>
    <row r="67" spans="3:54" ht="11.25">
      <c r="C67" s="203" t="s">
        <v>1147</v>
      </c>
      <c r="D67" s="204" t="s">
        <v>1148</v>
      </c>
      <c r="E67" s="205" t="s">
        <v>1006</v>
      </c>
      <c r="F67" s="206" t="str">
        <f t="shared" si="8"/>
        <v>○</v>
      </c>
      <c r="G67" s="207" t="str">
        <f t="shared" si="0"/>
        <v>○</v>
      </c>
      <c r="H67" s="208" t="s">
        <v>995</v>
      </c>
      <c r="I67" s="209" t="s">
        <v>1008</v>
      </c>
      <c r="J67" s="209"/>
      <c r="K67" s="211"/>
      <c r="L67" s="211"/>
      <c r="M67" s="207" t="str">
        <f t="shared" si="1"/>
        <v>-</v>
      </c>
      <c r="N67" s="208" t="s">
        <v>1008</v>
      </c>
      <c r="O67" s="209"/>
      <c r="P67" s="209"/>
      <c r="Q67" s="211"/>
      <c r="R67" s="211"/>
      <c r="S67" s="207" t="str">
        <f t="shared" si="2"/>
        <v>○</v>
      </c>
      <c r="T67" s="208" t="s">
        <v>995</v>
      </c>
      <c r="U67" s="209" t="s">
        <v>1008</v>
      </c>
      <c r="V67" s="209"/>
      <c r="W67" s="211"/>
      <c r="X67" s="211"/>
      <c r="Y67" s="207" t="str">
        <f t="shared" si="3"/>
        <v>○</v>
      </c>
      <c r="Z67" s="208" t="s">
        <v>995</v>
      </c>
      <c r="AA67" s="209" t="s">
        <v>1008</v>
      </c>
      <c r="AB67" s="209"/>
      <c r="AC67" s="211"/>
      <c r="AD67" s="211"/>
      <c r="AE67" s="207" t="str">
        <f t="shared" si="4"/>
        <v>-</v>
      </c>
      <c r="AF67" s="208" t="s">
        <v>1008</v>
      </c>
      <c r="AG67" s="209"/>
      <c r="AH67" s="209"/>
      <c r="AI67" s="211"/>
      <c r="AJ67" s="211"/>
      <c r="AK67" s="207" t="str">
        <f t="shared" si="5"/>
        <v>○</v>
      </c>
      <c r="AL67" s="208" t="s">
        <v>995</v>
      </c>
      <c r="AM67" s="209" t="s">
        <v>1008</v>
      </c>
      <c r="AN67" s="209"/>
      <c r="AO67" s="211"/>
      <c r="AP67" s="211"/>
      <c r="AQ67" s="207" t="str">
        <f t="shared" si="6"/>
        <v>○</v>
      </c>
      <c r="AR67" s="208" t="s">
        <v>995</v>
      </c>
      <c r="AS67" s="209" t="s">
        <v>1008</v>
      </c>
      <c r="AT67" s="209"/>
      <c r="AU67" s="211"/>
      <c r="AV67" s="211"/>
      <c r="AW67" s="207" t="str">
        <f t="shared" si="7"/>
        <v>-</v>
      </c>
      <c r="AX67" s="208" t="s">
        <v>1008</v>
      </c>
      <c r="AY67" s="209"/>
      <c r="AZ67" s="209"/>
      <c r="BA67" s="211"/>
      <c r="BB67" s="211"/>
    </row>
    <row r="68" spans="3:54" ht="11.25">
      <c r="C68" s="203" t="s">
        <v>1149</v>
      </c>
      <c r="D68" s="204" t="s">
        <v>1150</v>
      </c>
      <c r="E68" s="205" t="s">
        <v>1006</v>
      </c>
      <c r="F68" s="206" t="str">
        <f t="shared" si="8"/>
        <v>○</v>
      </c>
      <c r="G68" s="207" t="str">
        <f t="shared" si="0"/>
        <v>○</v>
      </c>
      <c r="H68" s="208" t="s">
        <v>995</v>
      </c>
      <c r="I68" s="209" t="s">
        <v>1008</v>
      </c>
      <c r="J68" s="209"/>
      <c r="K68" s="211"/>
      <c r="L68" s="211"/>
      <c r="M68" s="207" t="str">
        <f t="shared" si="1"/>
        <v>-</v>
      </c>
      <c r="N68" s="208" t="s">
        <v>1008</v>
      </c>
      <c r="O68" s="209"/>
      <c r="P68" s="209"/>
      <c r="Q68" s="211"/>
      <c r="R68" s="211"/>
      <c r="S68" s="207" t="str">
        <f t="shared" si="2"/>
        <v>○</v>
      </c>
      <c r="T68" s="208" t="s">
        <v>995</v>
      </c>
      <c r="U68" s="209" t="s">
        <v>996</v>
      </c>
      <c r="V68" s="209" t="s">
        <v>1151</v>
      </c>
      <c r="W68" s="211" t="s">
        <v>1151</v>
      </c>
      <c r="X68" s="211"/>
      <c r="Y68" s="207" t="str">
        <f t="shared" si="3"/>
        <v>○</v>
      </c>
      <c r="Z68" s="208" t="s">
        <v>995</v>
      </c>
      <c r="AA68" s="209" t="s">
        <v>1008</v>
      </c>
      <c r="AB68" s="209"/>
      <c r="AC68" s="211"/>
      <c r="AD68" s="211"/>
      <c r="AE68" s="207" t="str">
        <f t="shared" si="4"/>
        <v>-</v>
      </c>
      <c r="AF68" s="208" t="s">
        <v>1008</v>
      </c>
      <c r="AG68" s="209"/>
      <c r="AH68" s="209"/>
      <c r="AI68" s="211"/>
      <c r="AJ68" s="211"/>
      <c r="AK68" s="207" t="str">
        <f t="shared" si="5"/>
        <v>○</v>
      </c>
      <c r="AL68" s="208" t="s">
        <v>995</v>
      </c>
      <c r="AM68" s="209" t="s">
        <v>996</v>
      </c>
      <c r="AN68" s="209" t="s">
        <v>1151</v>
      </c>
      <c r="AO68" s="211" t="s">
        <v>1151</v>
      </c>
      <c r="AP68" s="211"/>
      <c r="AQ68" s="207" t="str">
        <f t="shared" si="6"/>
        <v>○</v>
      </c>
      <c r="AR68" s="208" t="s">
        <v>995</v>
      </c>
      <c r="AS68" s="209" t="s">
        <v>1008</v>
      </c>
      <c r="AT68" s="209"/>
      <c r="AU68" s="211"/>
      <c r="AV68" s="211"/>
      <c r="AW68" s="207" t="str">
        <f t="shared" si="7"/>
        <v>-</v>
      </c>
      <c r="AX68" s="208" t="s">
        <v>1008</v>
      </c>
      <c r="AY68" s="209"/>
      <c r="AZ68" s="209"/>
      <c r="BA68" s="211"/>
      <c r="BB68" s="211"/>
    </row>
    <row r="69" spans="3:54" ht="11.25">
      <c r="C69" s="203" t="s">
        <v>1152</v>
      </c>
      <c r="D69" s="204" t="s">
        <v>1153</v>
      </c>
      <c r="E69" s="205" t="s">
        <v>1006</v>
      </c>
      <c r="F69" s="206" t="str">
        <f t="shared" si="8"/>
        <v>○</v>
      </c>
      <c r="G69" s="207" t="str">
        <f t="shared" si="0"/>
        <v>○</v>
      </c>
      <c r="H69" s="208" t="s">
        <v>995</v>
      </c>
      <c r="I69" s="209" t="s">
        <v>1008</v>
      </c>
      <c r="J69" s="209"/>
      <c r="K69" s="211"/>
      <c r="L69" s="211"/>
      <c r="M69" s="207" t="str">
        <f t="shared" si="1"/>
        <v>-</v>
      </c>
      <c r="N69" s="208" t="s">
        <v>1008</v>
      </c>
      <c r="O69" s="209"/>
      <c r="P69" s="209"/>
      <c r="Q69" s="211"/>
      <c r="R69" s="211"/>
      <c r="S69" s="207" t="str">
        <f t="shared" si="2"/>
        <v>○</v>
      </c>
      <c r="T69" s="208" t="s">
        <v>995</v>
      </c>
      <c r="U69" s="209" t="s">
        <v>1008</v>
      </c>
      <c r="V69" s="209"/>
      <c r="W69" s="211"/>
      <c r="X69" s="211"/>
      <c r="Y69" s="207" t="str">
        <f t="shared" si="3"/>
        <v>○</v>
      </c>
      <c r="Z69" s="208" t="s">
        <v>995</v>
      </c>
      <c r="AA69" s="209" t="s">
        <v>1008</v>
      </c>
      <c r="AB69" s="209"/>
      <c r="AC69" s="211"/>
      <c r="AD69" s="211"/>
      <c r="AE69" s="207" t="str">
        <f t="shared" si="4"/>
        <v>-</v>
      </c>
      <c r="AF69" s="208" t="s">
        <v>1008</v>
      </c>
      <c r="AG69" s="209"/>
      <c r="AH69" s="209"/>
      <c r="AI69" s="211"/>
      <c r="AJ69" s="211"/>
      <c r="AK69" s="207" t="str">
        <f t="shared" si="5"/>
        <v>○</v>
      </c>
      <c r="AL69" s="208" t="s">
        <v>995</v>
      </c>
      <c r="AM69" s="209" t="s">
        <v>1008</v>
      </c>
      <c r="AN69" s="209"/>
      <c r="AO69" s="211"/>
      <c r="AP69" s="211"/>
      <c r="AQ69" s="207" t="str">
        <f t="shared" si="6"/>
        <v>○</v>
      </c>
      <c r="AR69" s="208" t="s">
        <v>995</v>
      </c>
      <c r="AS69" s="209" t="s">
        <v>1008</v>
      </c>
      <c r="AT69" s="209"/>
      <c r="AU69" s="211"/>
      <c r="AV69" s="211"/>
      <c r="AW69" s="207" t="str">
        <f t="shared" si="7"/>
        <v>-</v>
      </c>
      <c r="AX69" s="208" t="s">
        <v>1008</v>
      </c>
      <c r="AY69" s="209"/>
      <c r="AZ69" s="209"/>
      <c r="BA69" s="211"/>
      <c r="BB69" s="211"/>
    </row>
    <row r="70" spans="3:54" ht="11.25">
      <c r="C70" s="203" t="s">
        <v>1154</v>
      </c>
      <c r="D70" s="204" t="s">
        <v>1155</v>
      </c>
      <c r="E70" s="205" t="s">
        <v>1006</v>
      </c>
      <c r="F70" s="206" t="str">
        <f t="shared" si="8"/>
        <v>○</v>
      </c>
      <c r="G70" s="207" t="str">
        <f t="shared" si="0"/>
        <v>○</v>
      </c>
      <c r="H70" s="208" t="s">
        <v>995</v>
      </c>
      <c r="I70" s="209" t="s">
        <v>1008</v>
      </c>
      <c r="J70" s="209"/>
      <c r="K70" s="211"/>
      <c r="L70" s="211"/>
      <c r="M70" s="207" t="str">
        <f t="shared" si="1"/>
        <v>-</v>
      </c>
      <c r="N70" s="208" t="s">
        <v>1008</v>
      </c>
      <c r="O70" s="209"/>
      <c r="P70" s="209"/>
      <c r="Q70" s="211"/>
      <c r="R70" s="211"/>
      <c r="S70" s="207" t="str">
        <f t="shared" si="2"/>
        <v>○</v>
      </c>
      <c r="T70" s="208" t="s">
        <v>995</v>
      </c>
      <c r="U70" s="209" t="s">
        <v>1008</v>
      </c>
      <c r="V70" s="209"/>
      <c r="W70" s="211"/>
      <c r="X70" s="211"/>
      <c r="Y70" s="207" t="str">
        <f t="shared" si="3"/>
        <v>○</v>
      </c>
      <c r="Z70" s="208" t="s">
        <v>995</v>
      </c>
      <c r="AA70" s="209" t="s">
        <v>1008</v>
      </c>
      <c r="AB70" s="209"/>
      <c r="AC70" s="211"/>
      <c r="AD70" s="211"/>
      <c r="AE70" s="207" t="str">
        <f t="shared" si="4"/>
        <v>-</v>
      </c>
      <c r="AF70" s="208" t="s">
        <v>1008</v>
      </c>
      <c r="AG70" s="209"/>
      <c r="AH70" s="209"/>
      <c r="AI70" s="211"/>
      <c r="AJ70" s="211"/>
      <c r="AK70" s="207" t="str">
        <f t="shared" si="5"/>
        <v>○</v>
      </c>
      <c r="AL70" s="208" t="s">
        <v>995</v>
      </c>
      <c r="AM70" s="209" t="s">
        <v>1008</v>
      </c>
      <c r="AN70" s="209"/>
      <c r="AO70" s="211"/>
      <c r="AP70" s="211"/>
      <c r="AQ70" s="207" t="str">
        <f t="shared" si="6"/>
        <v>○</v>
      </c>
      <c r="AR70" s="208" t="s">
        <v>995</v>
      </c>
      <c r="AS70" s="209" t="s">
        <v>1008</v>
      </c>
      <c r="AT70" s="209"/>
      <c r="AU70" s="211"/>
      <c r="AV70" s="211"/>
      <c r="AW70" s="207" t="str">
        <f t="shared" si="7"/>
        <v>-</v>
      </c>
      <c r="AX70" s="208" t="s">
        <v>1008</v>
      </c>
      <c r="AY70" s="209"/>
      <c r="AZ70" s="209"/>
      <c r="BA70" s="211"/>
      <c r="BB70" s="211"/>
    </row>
    <row r="71" spans="3:54" ht="78.75">
      <c r="C71" s="203" t="s">
        <v>1156</v>
      </c>
      <c r="D71" s="204" t="s">
        <v>1157</v>
      </c>
      <c r="E71" s="205" t="s">
        <v>1006</v>
      </c>
      <c r="F71" s="206" t="str">
        <f t="shared" si="8"/>
        <v>○</v>
      </c>
      <c r="G71" s="207" t="str">
        <f t="shared" si="0"/>
        <v>-</v>
      </c>
      <c r="H71" s="208" t="s">
        <v>1008</v>
      </c>
      <c r="I71" s="209" t="s">
        <v>1158</v>
      </c>
      <c r="J71" s="219" t="s">
        <v>1159</v>
      </c>
      <c r="K71" s="211" t="s">
        <v>1160</v>
      </c>
      <c r="L71" s="211"/>
      <c r="M71" s="207" t="str">
        <f t="shared" si="1"/>
        <v>-</v>
      </c>
      <c r="N71" s="208" t="s">
        <v>1008</v>
      </c>
      <c r="O71" s="209"/>
      <c r="P71" s="209"/>
      <c r="Q71" s="211"/>
      <c r="R71" s="211"/>
      <c r="S71" s="207" t="str">
        <f t="shared" si="2"/>
        <v>-</v>
      </c>
      <c r="T71" s="208" t="s">
        <v>1008</v>
      </c>
      <c r="U71" s="209" t="s">
        <v>1158</v>
      </c>
      <c r="V71" s="219" t="s">
        <v>1159</v>
      </c>
      <c r="W71" s="211" t="s">
        <v>1161</v>
      </c>
      <c r="X71" s="211"/>
      <c r="Y71" s="207" t="str">
        <f t="shared" si="3"/>
        <v>-</v>
      </c>
      <c r="Z71" s="208" t="s">
        <v>1008</v>
      </c>
      <c r="AA71" s="209" t="s">
        <v>1158</v>
      </c>
      <c r="AB71" s="219" t="s">
        <v>1159</v>
      </c>
      <c r="AC71" s="211" t="s">
        <v>1162</v>
      </c>
      <c r="AD71" s="211"/>
      <c r="AE71" s="207" t="str">
        <f t="shared" si="4"/>
        <v>-</v>
      </c>
      <c r="AF71" s="208" t="s">
        <v>1008</v>
      </c>
      <c r="AG71" s="209"/>
      <c r="AH71" s="209"/>
      <c r="AI71" s="211"/>
      <c r="AJ71" s="211"/>
      <c r="AK71" s="207" t="str">
        <f t="shared" si="5"/>
        <v>-</v>
      </c>
      <c r="AL71" s="208" t="s">
        <v>1008</v>
      </c>
      <c r="AM71" s="209" t="s">
        <v>1158</v>
      </c>
      <c r="AN71" s="219" t="s">
        <v>1159</v>
      </c>
      <c r="AO71" s="211" t="s">
        <v>1161</v>
      </c>
      <c r="AP71" s="211"/>
      <c r="AQ71" s="207" t="str">
        <f t="shared" si="6"/>
        <v>-</v>
      </c>
      <c r="AR71" s="208" t="s">
        <v>1008</v>
      </c>
      <c r="AS71" s="209" t="s">
        <v>1158</v>
      </c>
      <c r="AT71" s="219" t="s">
        <v>1159</v>
      </c>
      <c r="AU71" s="211" t="s">
        <v>1162</v>
      </c>
      <c r="AV71" s="211"/>
      <c r="AW71" s="207" t="str">
        <f t="shared" si="7"/>
        <v>-</v>
      </c>
      <c r="AX71" s="208" t="s">
        <v>1008</v>
      </c>
      <c r="AY71" s="209"/>
      <c r="AZ71" s="209"/>
      <c r="BA71" s="211"/>
      <c r="BB71" s="211"/>
    </row>
    <row r="72" spans="3:54" ht="11.25">
      <c r="C72" s="203" t="s">
        <v>1163</v>
      </c>
      <c r="D72" s="204" t="s">
        <v>1164</v>
      </c>
      <c r="E72" s="205" t="s">
        <v>1006</v>
      </c>
      <c r="F72" s="206" t="str">
        <f t="shared" si="8"/>
        <v>○</v>
      </c>
      <c r="G72" s="207" t="str">
        <f t="shared" si="0"/>
        <v>-</v>
      </c>
      <c r="H72" s="208" t="s">
        <v>1008</v>
      </c>
      <c r="I72" s="209"/>
      <c r="J72" s="209"/>
      <c r="K72" s="211"/>
      <c r="L72" s="211"/>
      <c r="M72" s="207" t="str">
        <f t="shared" si="1"/>
        <v>○</v>
      </c>
      <c r="N72" s="208" t="s">
        <v>995</v>
      </c>
      <c r="O72" s="209" t="s">
        <v>996</v>
      </c>
      <c r="P72" s="209" t="s">
        <v>1165</v>
      </c>
      <c r="Q72" s="211" t="s">
        <v>1165</v>
      </c>
      <c r="R72" s="211"/>
      <c r="S72" s="207" t="str">
        <f t="shared" si="2"/>
        <v>-</v>
      </c>
      <c r="T72" s="208" t="s">
        <v>1008</v>
      </c>
      <c r="U72" s="209"/>
      <c r="V72" s="209"/>
      <c r="W72" s="211"/>
      <c r="X72" s="211"/>
      <c r="Y72" s="207" t="str">
        <f t="shared" si="3"/>
        <v>-</v>
      </c>
      <c r="Z72" s="208" t="s">
        <v>1008</v>
      </c>
      <c r="AA72" s="209"/>
      <c r="AB72" s="209"/>
      <c r="AC72" s="211"/>
      <c r="AD72" s="211"/>
      <c r="AE72" s="207" t="str">
        <f t="shared" si="4"/>
        <v>○</v>
      </c>
      <c r="AF72" s="208" t="s">
        <v>995</v>
      </c>
      <c r="AG72" s="209" t="s">
        <v>996</v>
      </c>
      <c r="AH72" s="209" t="s">
        <v>1165</v>
      </c>
      <c r="AI72" s="211" t="s">
        <v>1165</v>
      </c>
      <c r="AJ72" s="211"/>
      <c r="AK72" s="207" t="str">
        <f t="shared" si="5"/>
        <v>-</v>
      </c>
      <c r="AL72" s="208" t="s">
        <v>1008</v>
      </c>
      <c r="AM72" s="209"/>
      <c r="AN72" s="209"/>
      <c r="AO72" s="211"/>
      <c r="AP72" s="211"/>
      <c r="AQ72" s="207" t="str">
        <f t="shared" si="6"/>
        <v>-</v>
      </c>
      <c r="AR72" s="208" t="s">
        <v>1008</v>
      </c>
      <c r="AS72" s="209"/>
      <c r="AT72" s="209"/>
      <c r="AU72" s="211"/>
      <c r="AV72" s="211"/>
      <c r="AW72" s="207" t="str">
        <f t="shared" si="7"/>
        <v>○</v>
      </c>
      <c r="AX72" s="208" t="s">
        <v>995</v>
      </c>
      <c r="AY72" s="209" t="s">
        <v>996</v>
      </c>
      <c r="AZ72" s="209" t="s">
        <v>1166</v>
      </c>
      <c r="BA72" s="211" t="s">
        <v>1166</v>
      </c>
      <c r="BB72" s="211"/>
    </row>
    <row r="73" spans="3:54" ht="112.5">
      <c r="C73" s="203" t="s">
        <v>1167</v>
      </c>
      <c r="D73" s="204" t="s">
        <v>1168</v>
      </c>
      <c r="E73" s="205" t="s">
        <v>1006</v>
      </c>
      <c r="F73" s="206" t="str">
        <f t="shared" si="8"/>
        <v>○</v>
      </c>
      <c r="G73" s="207" t="str">
        <f t="shared" si="0"/>
        <v>-</v>
      </c>
      <c r="H73" s="208" t="s">
        <v>1008</v>
      </c>
      <c r="I73" s="209"/>
      <c r="J73" s="209"/>
      <c r="K73" s="211"/>
      <c r="L73" s="211"/>
      <c r="M73" s="207" t="str">
        <f t="shared" si="1"/>
        <v>-</v>
      </c>
      <c r="N73" s="208" t="s">
        <v>1008</v>
      </c>
      <c r="O73" s="209" t="s">
        <v>1089</v>
      </c>
      <c r="P73" s="219" t="s">
        <v>1169</v>
      </c>
      <c r="Q73" s="211" t="s">
        <v>1007</v>
      </c>
      <c r="R73" s="211"/>
      <c r="S73" s="207" t="str">
        <f t="shared" si="2"/>
        <v>-</v>
      </c>
      <c r="T73" s="208" t="s">
        <v>1008</v>
      </c>
      <c r="U73" s="209"/>
      <c r="V73" s="209"/>
      <c r="W73" s="211"/>
      <c r="X73" s="211"/>
      <c r="Y73" s="207" t="str">
        <f t="shared" si="3"/>
        <v>-</v>
      </c>
      <c r="Z73" s="208" t="s">
        <v>1008</v>
      </c>
      <c r="AA73" s="209"/>
      <c r="AB73" s="209"/>
      <c r="AC73" s="211"/>
      <c r="AD73" s="211"/>
      <c r="AE73" s="207" t="str">
        <f t="shared" si="4"/>
        <v>-</v>
      </c>
      <c r="AF73" s="208" t="s">
        <v>1008</v>
      </c>
      <c r="AG73" s="209" t="s">
        <v>1089</v>
      </c>
      <c r="AH73" s="219" t="s">
        <v>1169</v>
      </c>
      <c r="AI73" s="211" t="s">
        <v>1007</v>
      </c>
      <c r="AJ73" s="211"/>
      <c r="AK73" s="207" t="str">
        <f t="shared" si="5"/>
        <v>-</v>
      </c>
      <c r="AL73" s="208" t="s">
        <v>1008</v>
      </c>
      <c r="AM73" s="209"/>
      <c r="AN73" s="209"/>
      <c r="AO73" s="211"/>
      <c r="AP73" s="211"/>
      <c r="AQ73" s="207" t="str">
        <f t="shared" si="6"/>
        <v>-</v>
      </c>
      <c r="AR73" s="208" t="s">
        <v>1008</v>
      </c>
      <c r="AS73" s="209"/>
      <c r="AT73" s="209"/>
      <c r="AU73" s="211"/>
      <c r="AV73" s="211"/>
      <c r="AW73" s="207" t="str">
        <f t="shared" si="7"/>
        <v>-</v>
      </c>
      <c r="AX73" s="208" t="s">
        <v>1008</v>
      </c>
      <c r="AY73" s="209" t="s">
        <v>1089</v>
      </c>
      <c r="AZ73" s="219" t="s">
        <v>1092</v>
      </c>
      <c r="BA73" s="211" t="s">
        <v>1093</v>
      </c>
      <c r="BB73" s="211"/>
    </row>
    <row r="74" spans="3:54" ht="11.25">
      <c r="C74" s="203" t="s">
        <v>1170</v>
      </c>
      <c r="D74" s="204" t="s">
        <v>1171</v>
      </c>
      <c r="E74" s="205" t="s">
        <v>1006</v>
      </c>
      <c r="F74" s="206" t="str">
        <f t="shared" si="8"/>
        <v>○</v>
      </c>
      <c r="G74" s="207" t="str">
        <f t="shared" si="0"/>
        <v>-</v>
      </c>
      <c r="H74" s="208" t="s">
        <v>1008</v>
      </c>
      <c r="I74" s="209"/>
      <c r="J74" s="209"/>
      <c r="K74" s="211"/>
      <c r="L74" s="211"/>
      <c r="M74" s="207" t="str">
        <f t="shared" si="1"/>
        <v>○</v>
      </c>
      <c r="N74" s="208" t="s">
        <v>995</v>
      </c>
      <c r="O74" s="209" t="s">
        <v>996</v>
      </c>
      <c r="P74" s="209" t="s">
        <v>1097</v>
      </c>
      <c r="Q74" s="211" t="s">
        <v>1097</v>
      </c>
      <c r="R74" s="211"/>
      <c r="S74" s="207" t="str">
        <f t="shared" si="2"/>
        <v>-</v>
      </c>
      <c r="T74" s="208" t="s">
        <v>1008</v>
      </c>
      <c r="U74" s="209"/>
      <c r="V74" s="209"/>
      <c r="W74" s="211"/>
      <c r="X74" s="211"/>
      <c r="Y74" s="207" t="str">
        <f t="shared" si="3"/>
        <v>-</v>
      </c>
      <c r="Z74" s="208" t="s">
        <v>1008</v>
      </c>
      <c r="AA74" s="209"/>
      <c r="AB74" s="209"/>
      <c r="AC74" s="211"/>
      <c r="AD74" s="211"/>
      <c r="AE74" s="207" t="str">
        <f t="shared" si="4"/>
        <v>○</v>
      </c>
      <c r="AF74" s="208" t="s">
        <v>995</v>
      </c>
      <c r="AG74" s="209" t="s">
        <v>996</v>
      </c>
      <c r="AH74" s="209" t="s">
        <v>1097</v>
      </c>
      <c r="AI74" s="211" t="s">
        <v>1097</v>
      </c>
      <c r="AJ74" s="211"/>
      <c r="AK74" s="207" t="str">
        <f t="shared" si="5"/>
        <v>-</v>
      </c>
      <c r="AL74" s="208" t="s">
        <v>1008</v>
      </c>
      <c r="AM74" s="209"/>
      <c r="AN74" s="209"/>
      <c r="AO74" s="211"/>
      <c r="AP74" s="211"/>
      <c r="AQ74" s="207" t="str">
        <f t="shared" si="6"/>
        <v>-</v>
      </c>
      <c r="AR74" s="208" t="s">
        <v>1008</v>
      </c>
      <c r="AS74" s="209"/>
      <c r="AT74" s="209"/>
      <c r="AU74" s="211"/>
      <c r="AV74" s="211"/>
      <c r="AW74" s="207" t="str">
        <f t="shared" si="7"/>
        <v>○</v>
      </c>
      <c r="AX74" s="208" t="s">
        <v>995</v>
      </c>
      <c r="AY74" s="209" t="s">
        <v>996</v>
      </c>
      <c r="AZ74" s="209" t="s">
        <v>1098</v>
      </c>
      <c r="BA74" s="211" t="s">
        <v>1098</v>
      </c>
      <c r="BB74" s="211"/>
    </row>
    <row r="75" spans="3:54" ht="11.25">
      <c r="C75" s="203" t="s">
        <v>1172</v>
      </c>
      <c r="D75" s="204" t="s">
        <v>1173</v>
      </c>
      <c r="E75" s="205" t="s">
        <v>1006</v>
      </c>
      <c r="F75" s="206" t="str">
        <f t="shared" si="8"/>
        <v>○</v>
      </c>
      <c r="G75" s="207" t="str">
        <f t="shared" si="0"/>
        <v>-</v>
      </c>
      <c r="H75" s="208" t="s">
        <v>1008</v>
      </c>
      <c r="I75" s="209"/>
      <c r="J75" s="209"/>
      <c r="K75" s="211"/>
      <c r="L75" s="211"/>
      <c r="M75" s="207" t="str">
        <f t="shared" si="1"/>
        <v>○</v>
      </c>
      <c r="N75" s="208" t="s">
        <v>995</v>
      </c>
      <c r="O75" s="209" t="s">
        <v>996</v>
      </c>
      <c r="P75" s="209" t="s">
        <v>1101</v>
      </c>
      <c r="Q75" s="211" t="s">
        <v>1101</v>
      </c>
      <c r="R75" s="211"/>
      <c r="S75" s="207" t="str">
        <f t="shared" si="2"/>
        <v>-</v>
      </c>
      <c r="T75" s="208" t="s">
        <v>1008</v>
      </c>
      <c r="U75" s="209"/>
      <c r="V75" s="209"/>
      <c r="W75" s="211"/>
      <c r="X75" s="211"/>
      <c r="Y75" s="207" t="str">
        <f t="shared" si="3"/>
        <v>-</v>
      </c>
      <c r="Z75" s="208" t="s">
        <v>1008</v>
      </c>
      <c r="AA75" s="209"/>
      <c r="AB75" s="209"/>
      <c r="AC75" s="211"/>
      <c r="AD75" s="211"/>
      <c r="AE75" s="207" t="str">
        <f t="shared" si="4"/>
        <v>○</v>
      </c>
      <c r="AF75" s="208" t="s">
        <v>995</v>
      </c>
      <c r="AG75" s="209" t="s">
        <v>996</v>
      </c>
      <c r="AH75" s="209" t="s">
        <v>1101</v>
      </c>
      <c r="AI75" s="211" t="s">
        <v>1101</v>
      </c>
      <c r="AJ75" s="211"/>
      <c r="AK75" s="207" t="str">
        <f t="shared" si="5"/>
        <v>-</v>
      </c>
      <c r="AL75" s="208" t="s">
        <v>1008</v>
      </c>
      <c r="AM75" s="209"/>
      <c r="AN75" s="209"/>
      <c r="AO75" s="211"/>
      <c r="AP75" s="211"/>
      <c r="AQ75" s="207" t="str">
        <f t="shared" si="6"/>
        <v>-</v>
      </c>
      <c r="AR75" s="208" t="s">
        <v>1008</v>
      </c>
      <c r="AS75" s="209"/>
      <c r="AT75" s="209"/>
      <c r="AU75" s="211"/>
      <c r="AV75" s="211"/>
      <c r="AW75" s="207" t="str">
        <f t="shared" si="7"/>
        <v>○</v>
      </c>
      <c r="AX75" s="208" t="s">
        <v>995</v>
      </c>
      <c r="AY75" s="209" t="s">
        <v>996</v>
      </c>
      <c r="AZ75" s="209" t="s">
        <v>1101</v>
      </c>
      <c r="BA75" s="211" t="s">
        <v>1101</v>
      </c>
      <c r="BB75" s="211"/>
    </row>
    <row r="76" spans="3:54" ht="11.25">
      <c r="C76" s="203" t="s">
        <v>1174</v>
      </c>
      <c r="D76" s="204" t="s">
        <v>1175</v>
      </c>
      <c r="E76" s="205" t="s">
        <v>1006</v>
      </c>
      <c r="F76" s="206" t="str">
        <f t="shared" si="8"/>
        <v>○</v>
      </c>
      <c r="G76" s="207" t="str">
        <f t="shared" si="0"/>
        <v>-</v>
      </c>
      <c r="H76" s="208" t="s">
        <v>1008</v>
      </c>
      <c r="I76" s="209"/>
      <c r="J76" s="209"/>
      <c r="K76" s="211"/>
      <c r="L76" s="211"/>
      <c r="M76" s="207" t="str">
        <f t="shared" si="1"/>
        <v>○</v>
      </c>
      <c r="N76" s="208" t="s">
        <v>995</v>
      </c>
      <c r="O76" s="209" t="s">
        <v>996</v>
      </c>
      <c r="P76" s="209" t="s">
        <v>1104</v>
      </c>
      <c r="Q76" s="211" t="s">
        <v>1104</v>
      </c>
      <c r="R76" s="211"/>
      <c r="S76" s="207" t="str">
        <f t="shared" si="2"/>
        <v>-</v>
      </c>
      <c r="T76" s="208" t="s">
        <v>1008</v>
      </c>
      <c r="U76" s="209"/>
      <c r="V76" s="209"/>
      <c r="W76" s="211"/>
      <c r="X76" s="211"/>
      <c r="Y76" s="207" t="str">
        <f t="shared" si="3"/>
        <v>-</v>
      </c>
      <c r="Z76" s="208" t="s">
        <v>1008</v>
      </c>
      <c r="AA76" s="209"/>
      <c r="AB76" s="209"/>
      <c r="AC76" s="211"/>
      <c r="AD76" s="211"/>
      <c r="AE76" s="207" t="str">
        <f t="shared" si="4"/>
        <v>○</v>
      </c>
      <c r="AF76" s="208" t="s">
        <v>995</v>
      </c>
      <c r="AG76" s="209" t="s">
        <v>996</v>
      </c>
      <c r="AH76" s="209" t="s">
        <v>1104</v>
      </c>
      <c r="AI76" s="211" t="s">
        <v>1104</v>
      </c>
      <c r="AJ76" s="211"/>
      <c r="AK76" s="207" t="str">
        <f t="shared" si="5"/>
        <v>-</v>
      </c>
      <c r="AL76" s="208" t="s">
        <v>1008</v>
      </c>
      <c r="AM76" s="209"/>
      <c r="AN76" s="209"/>
      <c r="AO76" s="211"/>
      <c r="AP76" s="211"/>
      <c r="AQ76" s="207" t="str">
        <f t="shared" si="6"/>
        <v>-</v>
      </c>
      <c r="AR76" s="208" t="s">
        <v>1008</v>
      </c>
      <c r="AS76" s="209"/>
      <c r="AT76" s="209"/>
      <c r="AU76" s="211"/>
      <c r="AV76" s="211"/>
      <c r="AW76" s="207" t="str">
        <f t="shared" si="7"/>
        <v>○</v>
      </c>
      <c r="AX76" s="208" t="s">
        <v>995</v>
      </c>
      <c r="AY76" s="209" t="s">
        <v>996</v>
      </c>
      <c r="AZ76" s="209" t="s">
        <v>1104</v>
      </c>
      <c r="BA76" s="211" t="s">
        <v>1104</v>
      </c>
      <c r="BB76" s="211"/>
    </row>
    <row r="77" spans="3:54" ht="11.25">
      <c r="C77" s="203" t="s">
        <v>1176</v>
      </c>
      <c r="D77" s="204" t="s">
        <v>1177</v>
      </c>
      <c r="E77" s="205" t="s">
        <v>1006</v>
      </c>
      <c r="F77" s="206" t="str">
        <f t="shared" si="8"/>
        <v>○</v>
      </c>
      <c r="G77" s="207" t="str">
        <f t="shared" si="0"/>
        <v>-</v>
      </c>
      <c r="H77" s="208" t="s">
        <v>1008</v>
      </c>
      <c r="I77" s="209"/>
      <c r="J77" s="209"/>
      <c r="K77" s="211"/>
      <c r="L77" s="211"/>
      <c r="M77" s="207" t="str">
        <f t="shared" si="1"/>
        <v>○</v>
      </c>
      <c r="N77" s="208" t="s">
        <v>995</v>
      </c>
      <c r="O77" s="209" t="s">
        <v>996</v>
      </c>
      <c r="P77" s="209" t="s">
        <v>1107</v>
      </c>
      <c r="Q77" s="211" t="s">
        <v>1107</v>
      </c>
      <c r="R77" s="211"/>
      <c r="S77" s="207" t="str">
        <f t="shared" si="2"/>
        <v>-</v>
      </c>
      <c r="T77" s="208" t="s">
        <v>1008</v>
      </c>
      <c r="U77" s="209"/>
      <c r="V77" s="209"/>
      <c r="W77" s="211"/>
      <c r="X77" s="211"/>
      <c r="Y77" s="207" t="str">
        <f t="shared" si="3"/>
        <v>-</v>
      </c>
      <c r="Z77" s="208" t="s">
        <v>1008</v>
      </c>
      <c r="AA77" s="209"/>
      <c r="AB77" s="209"/>
      <c r="AC77" s="211"/>
      <c r="AD77" s="211"/>
      <c r="AE77" s="207" t="str">
        <f t="shared" si="4"/>
        <v>○</v>
      </c>
      <c r="AF77" s="208" t="s">
        <v>995</v>
      </c>
      <c r="AG77" s="209" t="s">
        <v>996</v>
      </c>
      <c r="AH77" s="209" t="s">
        <v>1107</v>
      </c>
      <c r="AI77" s="211" t="s">
        <v>1107</v>
      </c>
      <c r="AJ77" s="211"/>
      <c r="AK77" s="207" t="str">
        <f t="shared" si="5"/>
        <v>-</v>
      </c>
      <c r="AL77" s="208" t="s">
        <v>1008</v>
      </c>
      <c r="AM77" s="209"/>
      <c r="AN77" s="209"/>
      <c r="AO77" s="211"/>
      <c r="AP77" s="211"/>
      <c r="AQ77" s="207" t="str">
        <f t="shared" si="6"/>
        <v>-</v>
      </c>
      <c r="AR77" s="208" t="s">
        <v>1008</v>
      </c>
      <c r="AS77" s="209"/>
      <c r="AT77" s="209"/>
      <c r="AU77" s="211"/>
      <c r="AV77" s="211"/>
      <c r="AW77" s="207" t="str">
        <f t="shared" si="7"/>
        <v>○</v>
      </c>
      <c r="AX77" s="208" t="s">
        <v>995</v>
      </c>
      <c r="AY77" s="209" t="s">
        <v>996</v>
      </c>
      <c r="AZ77" s="209" t="s">
        <v>1107</v>
      </c>
      <c r="BA77" s="211" t="s">
        <v>1107</v>
      </c>
      <c r="BB77" s="211"/>
    </row>
    <row r="78" spans="3:54" ht="11.25">
      <c r="C78" s="203" t="s">
        <v>1178</v>
      </c>
      <c r="D78" s="204" t="s">
        <v>1179</v>
      </c>
      <c r="E78" s="205" t="s">
        <v>1006</v>
      </c>
      <c r="F78" s="206" t="str">
        <f t="shared" si="8"/>
        <v>○</v>
      </c>
      <c r="G78" s="207" t="str">
        <f t="shared" si="0"/>
        <v>-</v>
      </c>
      <c r="H78" s="208" t="s">
        <v>1008</v>
      </c>
      <c r="I78" s="209"/>
      <c r="J78" s="209"/>
      <c r="K78" s="211"/>
      <c r="L78" s="211"/>
      <c r="M78" s="207" t="str">
        <f t="shared" si="1"/>
        <v>○</v>
      </c>
      <c r="N78" s="208" t="s">
        <v>995</v>
      </c>
      <c r="O78" s="209" t="s">
        <v>996</v>
      </c>
      <c r="P78" s="209" t="s">
        <v>1110</v>
      </c>
      <c r="Q78" s="211" t="s">
        <v>1110</v>
      </c>
      <c r="R78" s="211"/>
      <c r="S78" s="207" t="str">
        <f t="shared" si="2"/>
        <v>-</v>
      </c>
      <c r="T78" s="208" t="s">
        <v>1008</v>
      </c>
      <c r="U78" s="209"/>
      <c r="V78" s="209"/>
      <c r="W78" s="211"/>
      <c r="X78" s="211"/>
      <c r="Y78" s="207" t="str">
        <f t="shared" si="3"/>
        <v>-</v>
      </c>
      <c r="Z78" s="208" t="s">
        <v>1008</v>
      </c>
      <c r="AA78" s="209"/>
      <c r="AB78" s="209"/>
      <c r="AC78" s="211"/>
      <c r="AD78" s="211"/>
      <c r="AE78" s="207" t="str">
        <f t="shared" si="4"/>
        <v>○</v>
      </c>
      <c r="AF78" s="208" t="s">
        <v>995</v>
      </c>
      <c r="AG78" s="209" t="s">
        <v>996</v>
      </c>
      <c r="AH78" s="209" t="s">
        <v>1110</v>
      </c>
      <c r="AI78" s="211" t="s">
        <v>1110</v>
      </c>
      <c r="AJ78" s="211"/>
      <c r="AK78" s="207" t="str">
        <f t="shared" si="5"/>
        <v>-</v>
      </c>
      <c r="AL78" s="208" t="s">
        <v>1008</v>
      </c>
      <c r="AM78" s="209"/>
      <c r="AN78" s="209"/>
      <c r="AO78" s="211"/>
      <c r="AP78" s="211"/>
      <c r="AQ78" s="207" t="str">
        <f t="shared" si="6"/>
        <v>-</v>
      </c>
      <c r="AR78" s="208" t="s">
        <v>1008</v>
      </c>
      <c r="AS78" s="209"/>
      <c r="AT78" s="209"/>
      <c r="AU78" s="211"/>
      <c r="AV78" s="211"/>
      <c r="AW78" s="207" t="str">
        <f t="shared" si="7"/>
        <v>○</v>
      </c>
      <c r="AX78" s="208" t="s">
        <v>995</v>
      </c>
      <c r="AY78" s="209" t="s">
        <v>996</v>
      </c>
      <c r="AZ78" s="209" t="s">
        <v>1110</v>
      </c>
      <c r="BA78" s="211" t="s">
        <v>1110</v>
      </c>
      <c r="BB78" s="211"/>
    </row>
    <row r="79" spans="3:54" ht="11.25">
      <c r="C79" s="203" t="s">
        <v>1180</v>
      </c>
      <c r="D79" s="204" t="s">
        <v>1181</v>
      </c>
      <c r="E79" s="205" t="s">
        <v>1006</v>
      </c>
      <c r="F79" s="206" t="str">
        <f t="shared" si="8"/>
        <v>○</v>
      </c>
      <c r="G79" s="207" t="str">
        <f t="shared" si="0"/>
        <v>-</v>
      </c>
      <c r="H79" s="208" t="s">
        <v>1008</v>
      </c>
      <c r="I79" s="209"/>
      <c r="J79" s="209" t="s">
        <v>1052</v>
      </c>
      <c r="K79" s="211"/>
      <c r="L79" s="211"/>
      <c r="M79" s="207" t="str">
        <f t="shared" si="1"/>
        <v>○</v>
      </c>
      <c r="N79" s="208" t="s">
        <v>995</v>
      </c>
      <c r="O79" s="209" t="s">
        <v>1000</v>
      </c>
      <c r="P79" s="209" t="s">
        <v>1182</v>
      </c>
      <c r="Q79" s="211" t="s">
        <v>1182</v>
      </c>
      <c r="R79" s="211"/>
      <c r="S79" s="207" t="str">
        <f t="shared" si="2"/>
        <v>-</v>
      </c>
      <c r="T79" s="208" t="s">
        <v>1008</v>
      </c>
      <c r="U79" s="209"/>
      <c r="V79" s="209" t="s">
        <v>1052</v>
      </c>
      <c r="W79" s="211"/>
      <c r="X79" s="211"/>
      <c r="Y79" s="207" t="str">
        <f t="shared" si="3"/>
        <v>-</v>
      </c>
      <c r="Z79" s="208" t="s">
        <v>1008</v>
      </c>
      <c r="AA79" s="209"/>
      <c r="AB79" s="209" t="s">
        <v>1052</v>
      </c>
      <c r="AC79" s="211"/>
      <c r="AD79" s="211"/>
      <c r="AE79" s="207" t="str">
        <f t="shared" si="4"/>
        <v>○</v>
      </c>
      <c r="AF79" s="208" t="s">
        <v>995</v>
      </c>
      <c r="AG79" s="209" t="s">
        <v>1000</v>
      </c>
      <c r="AH79" s="209" t="s">
        <v>1183</v>
      </c>
      <c r="AI79" s="211" t="s">
        <v>1183</v>
      </c>
      <c r="AJ79" s="211"/>
      <c r="AK79" s="207" t="str">
        <f t="shared" si="5"/>
        <v>-</v>
      </c>
      <c r="AL79" s="208" t="s">
        <v>1008</v>
      </c>
      <c r="AM79" s="209"/>
      <c r="AN79" s="209" t="s">
        <v>1052</v>
      </c>
      <c r="AO79" s="211"/>
      <c r="AP79" s="211"/>
      <c r="AQ79" s="207" t="str">
        <f t="shared" si="6"/>
        <v>-</v>
      </c>
      <c r="AR79" s="208" t="s">
        <v>1008</v>
      </c>
      <c r="AS79" s="209"/>
      <c r="AT79" s="209" t="s">
        <v>1052</v>
      </c>
      <c r="AU79" s="211"/>
      <c r="AV79" s="211"/>
      <c r="AW79" s="207" t="str">
        <f t="shared" si="7"/>
        <v>○</v>
      </c>
      <c r="AX79" s="208" t="s">
        <v>995</v>
      </c>
      <c r="AY79" s="209" t="s">
        <v>1000</v>
      </c>
      <c r="AZ79" s="209" t="s">
        <v>1117</v>
      </c>
      <c r="BA79" s="211" t="s">
        <v>1117</v>
      </c>
      <c r="BB79" s="211"/>
    </row>
    <row r="80" spans="3:54" ht="11.25">
      <c r="C80" s="203" t="s">
        <v>1184</v>
      </c>
      <c r="D80" s="204" t="s">
        <v>1185</v>
      </c>
      <c r="E80" s="205" t="s">
        <v>1006</v>
      </c>
      <c r="F80" s="206" t="str">
        <f t="shared" si="8"/>
        <v>○</v>
      </c>
      <c r="G80" s="207" t="str">
        <f t="shared" si="0"/>
        <v>-</v>
      </c>
      <c r="H80" s="208" t="s">
        <v>1008</v>
      </c>
      <c r="I80" s="209"/>
      <c r="J80" s="209"/>
      <c r="K80" s="211"/>
      <c r="L80" s="211"/>
      <c r="M80" s="207" t="str">
        <f t="shared" si="1"/>
        <v>○</v>
      </c>
      <c r="N80" s="208" t="s">
        <v>995</v>
      </c>
      <c r="O80" s="209" t="s">
        <v>1033</v>
      </c>
      <c r="P80" s="209" t="str">
        <f>R80</f>
        <v>消込参照06A</v>
      </c>
      <c r="Q80" s="211" t="s">
        <v>1120</v>
      </c>
      <c r="R80" s="213" t="s">
        <v>1120</v>
      </c>
      <c r="S80" s="207" t="str">
        <f t="shared" si="2"/>
        <v>-</v>
      </c>
      <c r="T80" s="208" t="s">
        <v>1008</v>
      </c>
      <c r="U80" s="209"/>
      <c r="V80" s="209"/>
      <c r="W80" s="211"/>
      <c r="X80" s="211"/>
      <c r="Y80" s="207" t="str">
        <f t="shared" si="3"/>
        <v>-</v>
      </c>
      <c r="Z80" s="208" t="s">
        <v>1008</v>
      </c>
      <c r="AA80" s="209"/>
      <c r="AB80" s="209"/>
      <c r="AC80" s="211"/>
      <c r="AD80" s="211"/>
      <c r="AE80" s="207" t="str">
        <f t="shared" si="4"/>
        <v>○</v>
      </c>
      <c r="AF80" s="208" t="s">
        <v>995</v>
      </c>
      <c r="AG80" s="209" t="s">
        <v>1033</v>
      </c>
      <c r="AH80" s="209" t="str">
        <f>AJ80</f>
        <v>消込参照06A</v>
      </c>
      <c r="AI80" s="211" t="s">
        <v>1120</v>
      </c>
      <c r="AJ80" s="211" t="s">
        <v>1120</v>
      </c>
      <c r="AK80" s="207" t="str">
        <f t="shared" si="5"/>
        <v>-</v>
      </c>
      <c r="AL80" s="208" t="s">
        <v>1008</v>
      </c>
      <c r="AM80" s="209"/>
      <c r="AN80" s="209"/>
      <c r="AO80" s="211"/>
      <c r="AP80" s="211"/>
      <c r="AQ80" s="207" t="str">
        <f t="shared" si="6"/>
        <v>-</v>
      </c>
      <c r="AR80" s="208" t="s">
        <v>1008</v>
      </c>
      <c r="AS80" s="209"/>
      <c r="AT80" s="209"/>
      <c r="AU80" s="211"/>
      <c r="AV80" s="211"/>
      <c r="AW80" s="207" t="str">
        <f t="shared" si="7"/>
        <v>○</v>
      </c>
      <c r="AX80" s="208" t="s">
        <v>995</v>
      </c>
      <c r="AY80" s="209" t="s">
        <v>1033</v>
      </c>
      <c r="AZ80" s="209" t="str">
        <f>BB80</f>
        <v>消込参照06A</v>
      </c>
      <c r="BA80" s="211" t="s">
        <v>1120</v>
      </c>
      <c r="BB80" s="211" t="s">
        <v>1120</v>
      </c>
    </row>
    <row r="81" spans="3:54" ht="11.25">
      <c r="C81" s="203" t="s">
        <v>1186</v>
      </c>
      <c r="D81" s="204" t="s">
        <v>1187</v>
      </c>
      <c r="E81" s="205" t="s">
        <v>1006</v>
      </c>
      <c r="F81" s="206" t="str">
        <f t="shared" si="8"/>
        <v>○</v>
      </c>
      <c r="G81" s="207" t="str">
        <f t="shared" si="0"/>
        <v>-</v>
      </c>
      <c r="H81" s="208" t="s">
        <v>1008</v>
      </c>
      <c r="I81" s="209"/>
      <c r="J81" s="209"/>
      <c r="K81" s="211"/>
      <c r="L81" s="211"/>
      <c r="M81" s="207" t="str">
        <f t="shared" si="1"/>
        <v>○</v>
      </c>
      <c r="N81" s="208" t="s">
        <v>995</v>
      </c>
      <c r="O81" s="209" t="s">
        <v>1008</v>
      </c>
      <c r="P81" s="209"/>
      <c r="Q81" s="211"/>
      <c r="R81" s="211"/>
      <c r="S81" s="207" t="str">
        <f t="shared" si="2"/>
        <v>-</v>
      </c>
      <c r="T81" s="208" t="s">
        <v>1008</v>
      </c>
      <c r="U81" s="209"/>
      <c r="V81" s="209"/>
      <c r="W81" s="211"/>
      <c r="X81" s="211"/>
      <c r="Y81" s="207" t="str">
        <f t="shared" si="3"/>
        <v>-</v>
      </c>
      <c r="Z81" s="208" t="s">
        <v>1008</v>
      </c>
      <c r="AA81" s="209"/>
      <c r="AB81" s="209"/>
      <c r="AC81" s="211"/>
      <c r="AD81" s="211"/>
      <c r="AE81" s="207" t="str">
        <f t="shared" si="4"/>
        <v>○</v>
      </c>
      <c r="AF81" s="208" t="s">
        <v>995</v>
      </c>
      <c r="AG81" s="209" t="s">
        <v>1008</v>
      </c>
      <c r="AH81" s="209"/>
      <c r="AI81" s="211"/>
      <c r="AJ81" s="211"/>
      <c r="AK81" s="207" t="str">
        <f t="shared" si="5"/>
        <v>-</v>
      </c>
      <c r="AL81" s="208" t="s">
        <v>1008</v>
      </c>
      <c r="AM81" s="209"/>
      <c r="AN81" s="209"/>
      <c r="AO81" s="211"/>
      <c r="AP81" s="211"/>
      <c r="AQ81" s="207" t="str">
        <f t="shared" si="6"/>
        <v>-</v>
      </c>
      <c r="AR81" s="208" t="s">
        <v>1008</v>
      </c>
      <c r="AS81" s="209"/>
      <c r="AT81" s="209"/>
      <c r="AU81" s="211"/>
      <c r="AV81" s="211"/>
      <c r="AW81" s="207" t="str">
        <f t="shared" si="7"/>
        <v>○</v>
      </c>
      <c r="AX81" s="208" t="s">
        <v>995</v>
      </c>
      <c r="AY81" s="209" t="s">
        <v>1008</v>
      </c>
      <c r="AZ81" s="209"/>
      <c r="BA81" s="211"/>
      <c r="BB81" s="211"/>
    </row>
    <row r="82" spans="3:54" ht="11.25">
      <c r="C82" s="203" t="s">
        <v>1188</v>
      </c>
      <c r="D82" s="204" t="s">
        <v>1189</v>
      </c>
      <c r="E82" s="205" t="s">
        <v>1006</v>
      </c>
      <c r="F82" s="206" t="str">
        <f t="shared" si="8"/>
        <v>○</v>
      </c>
      <c r="G82" s="207" t="str">
        <f t="shared" si="0"/>
        <v>-</v>
      </c>
      <c r="H82" s="208" t="s">
        <v>1008</v>
      </c>
      <c r="I82" s="209"/>
      <c r="J82" s="209"/>
      <c r="K82" s="211"/>
      <c r="L82" s="211"/>
      <c r="M82" s="207" t="str">
        <f t="shared" si="1"/>
        <v>○</v>
      </c>
      <c r="N82" s="208" t="s">
        <v>995</v>
      </c>
      <c r="O82" s="209" t="s">
        <v>1008</v>
      </c>
      <c r="P82" s="209"/>
      <c r="Q82" s="211"/>
      <c r="R82" s="211"/>
      <c r="S82" s="207" t="str">
        <f t="shared" si="2"/>
        <v>-</v>
      </c>
      <c r="T82" s="208" t="s">
        <v>1008</v>
      </c>
      <c r="U82" s="209"/>
      <c r="V82" s="209"/>
      <c r="W82" s="211"/>
      <c r="X82" s="211"/>
      <c r="Y82" s="207" t="str">
        <f t="shared" si="3"/>
        <v>-</v>
      </c>
      <c r="Z82" s="208" t="s">
        <v>1008</v>
      </c>
      <c r="AA82" s="209"/>
      <c r="AB82" s="209"/>
      <c r="AC82" s="211"/>
      <c r="AD82" s="211"/>
      <c r="AE82" s="207" t="str">
        <f t="shared" si="4"/>
        <v>○</v>
      </c>
      <c r="AF82" s="208" t="s">
        <v>995</v>
      </c>
      <c r="AG82" s="209" t="s">
        <v>1008</v>
      </c>
      <c r="AH82" s="209"/>
      <c r="AI82" s="211"/>
      <c r="AJ82" s="211"/>
      <c r="AK82" s="207" t="str">
        <f t="shared" si="5"/>
        <v>-</v>
      </c>
      <c r="AL82" s="208" t="s">
        <v>1008</v>
      </c>
      <c r="AM82" s="209"/>
      <c r="AN82" s="209"/>
      <c r="AO82" s="211"/>
      <c r="AP82" s="211"/>
      <c r="AQ82" s="207" t="str">
        <f t="shared" si="6"/>
        <v>-</v>
      </c>
      <c r="AR82" s="208" t="s">
        <v>1008</v>
      </c>
      <c r="AS82" s="209"/>
      <c r="AT82" s="209"/>
      <c r="AU82" s="211"/>
      <c r="AV82" s="211"/>
      <c r="AW82" s="207" t="str">
        <f t="shared" si="7"/>
        <v>○</v>
      </c>
      <c r="AX82" s="208" t="s">
        <v>995</v>
      </c>
      <c r="AY82" s="209" t="s">
        <v>1008</v>
      </c>
      <c r="AZ82" s="209"/>
      <c r="BA82" s="211"/>
      <c r="BB82" s="211"/>
    </row>
    <row r="83" spans="3:54" ht="11.25">
      <c r="C83" s="203" t="s">
        <v>1190</v>
      </c>
      <c r="D83" s="204" t="s">
        <v>1191</v>
      </c>
      <c r="E83" s="205" t="s">
        <v>1006</v>
      </c>
      <c r="F83" s="215" t="str">
        <f t="shared" si="8"/>
        <v>×</v>
      </c>
      <c r="G83" s="207" t="str">
        <f t="shared" si="0"/>
        <v>-</v>
      </c>
      <c r="H83" s="208" t="s">
        <v>1008</v>
      </c>
      <c r="I83" s="209"/>
      <c r="J83" s="209"/>
      <c r="K83" s="211"/>
      <c r="L83" s="211"/>
      <c r="M83" s="207" t="str">
        <f t="shared" si="1"/>
        <v>×</v>
      </c>
      <c r="N83" s="208" t="s">
        <v>995</v>
      </c>
      <c r="O83" s="209" t="s">
        <v>1033</v>
      </c>
      <c r="P83" s="209" t="str">
        <f>R83</f>
        <v>2017/12/13</v>
      </c>
      <c r="Q83" s="217" t="s">
        <v>1127</v>
      </c>
      <c r="R83" s="211" t="s">
        <v>1128</v>
      </c>
      <c r="S83" s="207" t="str">
        <f t="shared" si="2"/>
        <v>-</v>
      </c>
      <c r="T83" s="208" t="s">
        <v>1008</v>
      </c>
      <c r="U83" s="209"/>
      <c r="V83" s="209"/>
      <c r="W83" s="211"/>
      <c r="X83" s="211"/>
      <c r="Y83" s="207" t="str">
        <f t="shared" si="3"/>
        <v>-</v>
      </c>
      <c r="Z83" s="208" t="s">
        <v>1008</v>
      </c>
      <c r="AA83" s="209"/>
      <c r="AB83" s="209"/>
      <c r="AC83" s="211"/>
      <c r="AD83" s="211"/>
      <c r="AE83" s="207" t="str">
        <f t="shared" si="4"/>
        <v>×</v>
      </c>
      <c r="AF83" s="208" t="s">
        <v>995</v>
      </c>
      <c r="AG83" s="209" t="s">
        <v>1033</v>
      </c>
      <c r="AH83" s="209" t="str">
        <f>AJ83</f>
        <v>2017/12/13</v>
      </c>
      <c r="AI83" s="217" t="s">
        <v>1127</v>
      </c>
      <c r="AJ83" s="211" t="s">
        <v>1128</v>
      </c>
      <c r="AK83" s="207" t="str">
        <f t="shared" si="5"/>
        <v>-</v>
      </c>
      <c r="AL83" s="208" t="s">
        <v>1008</v>
      </c>
      <c r="AM83" s="209"/>
      <c r="AN83" s="209"/>
      <c r="AO83" s="211"/>
      <c r="AP83" s="211"/>
      <c r="AQ83" s="207" t="str">
        <f t="shared" si="6"/>
        <v>-</v>
      </c>
      <c r="AR83" s="208" t="s">
        <v>1008</v>
      </c>
      <c r="AS83" s="209"/>
      <c r="AT83" s="209"/>
      <c r="AU83" s="211"/>
      <c r="AV83" s="211"/>
      <c r="AW83" s="207" t="str">
        <f t="shared" si="7"/>
        <v>×</v>
      </c>
      <c r="AX83" s="208" t="s">
        <v>995</v>
      </c>
      <c r="AY83" s="209" t="s">
        <v>1033</v>
      </c>
      <c r="AZ83" s="209" t="str">
        <f>BB83</f>
        <v>2017/12/13</v>
      </c>
      <c r="BA83" s="217" t="s">
        <v>1127</v>
      </c>
      <c r="BB83" s="211" t="s">
        <v>1128</v>
      </c>
    </row>
    <row r="84" spans="3:54" ht="22.5">
      <c r="C84" s="203" t="s">
        <v>1192</v>
      </c>
      <c r="D84" s="204" t="s">
        <v>1193</v>
      </c>
      <c r="E84" s="205" t="s">
        <v>1006</v>
      </c>
      <c r="F84" s="206" t="str">
        <f t="shared" si="8"/>
        <v>○</v>
      </c>
      <c r="G84" s="207" t="str">
        <f t="shared" si="0"/>
        <v>-</v>
      </c>
      <c r="H84" s="208" t="s">
        <v>1008</v>
      </c>
      <c r="I84" s="209"/>
      <c r="J84" s="209"/>
      <c r="K84" s="211"/>
      <c r="L84" s="211"/>
      <c r="M84" s="207" t="str">
        <f t="shared" si="1"/>
        <v>○</v>
      </c>
      <c r="N84" s="208" t="s">
        <v>995</v>
      </c>
      <c r="O84" s="209" t="s">
        <v>1008</v>
      </c>
      <c r="P84" s="209"/>
      <c r="Q84" s="211"/>
      <c r="R84" s="211"/>
      <c r="S84" s="207" t="str">
        <f t="shared" si="2"/>
        <v>-</v>
      </c>
      <c r="T84" s="208" t="s">
        <v>1008</v>
      </c>
      <c r="U84" s="209"/>
      <c r="V84" s="209"/>
      <c r="W84" s="211"/>
      <c r="X84" s="211"/>
      <c r="Y84" s="207" t="str">
        <f t="shared" si="3"/>
        <v>-</v>
      </c>
      <c r="Z84" s="208" t="s">
        <v>1008</v>
      </c>
      <c r="AA84" s="209"/>
      <c r="AB84" s="209"/>
      <c r="AC84" s="211"/>
      <c r="AD84" s="211"/>
      <c r="AE84" s="207" t="str">
        <f t="shared" si="4"/>
        <v>○</v>
      </c>
      <c r="AF84" s="208" t="s">
        <v>995</v>
      </c>
      <c r="AG84" s="209" t="s">
        <v>1008</v>
      </c>
      <c r="AH84" s="209"/>
      <c r="AI84" s="211"/>
      <c r="AJ84" s="211"/>
      <c r="AK84" s="207" t="str">
        <f t="shared" si="5"/>
        <v>-</v>
      </c>
      <c r="AL84" s="208" t="s">
        <v>1008</v>
      </c>
      <c r="AM84" s="209"/>
      <c r="AN84" s="209"/>
      <c r="AO84" s="211"/>
      <c r="AP84" s="211"/>
      <c r="AQ84" s="207" t="str">
        <f t="shared" si="6"/>
        <v>-</v>
      </c>
      <c r="AR84" s="208" t="s">
        <v>1008</v>
      </c>
      <c r="AS84" s="209"/>
      <c r="AT84" s="209"/>
      <c r="AU84" s="211"/>
      <c r="AV84" s="211"/>
      <c r="AW84" s="207" t="str">
        <f t="shared" si="7"/>
        <v>○</v>
      </c>
      <c r="AX84" s="208" t="s">
        <v>995</v>
      </c>
      <c r="AY84" s="209" t="s">
        <v>1008</v>
      </c>
      <c r="AZ84" s="209"/>
      <c r="BA84" s="211"/>
      <c r="BB84" s="211"/>
    </row>
    <row r="85" spans="3:54" ht="22.5">
      <c r="C85" s="203" t="s">
        <v>1194</v>
      </c>
      <c r="D85" s="204" t="s">
        <v>1195</v>
      </c>
      <c r="E85" s="205" t="s">
        <v>1006</v>
      </c>
      <c r="F85" s="206" t="str">
        <f t="shared" si="8"/>
        <v>○</v>
      </c>
      <c r="G85" s="207" t="str">
        <f t="shared" si="0"/>
        <v>-</v>
      </c>
      <c r="H85" s="208" t="s">
        <v>1008</v>
      </c>
      <c r="I85" s="209"/>
      <c r="J85" s="209"/>
      <c r="K85" s="211"/>
      <c r="L85" s="211"/>
      <c r="M85" s="207" t="str">
        <f t="shared" si="1"/>
        <v>○</v>
      </c>
      <c r="N85" s="208" t="s">
        <v>995</v>
      </c>
      <c r="O85" s="209" t="s">
        <v>1008</v>
      </c>
      <c r="P85" s="209"/>
      <c r="Q85" s="211"/>
      <c r="R85" s="211"/>
      <c r="S85" s="207" t="str">
        <f t="shared" si="2"/>
        <v>-</v>
      </c>
      <c r="T85" s="208" t="s">
        <v>1008</v>
      </c>
      <c r="U85" s="209"/>
      <c r="V85" s="209"/>
      <c r="W85" s="211"/>
      <c r="X85" s="211"/>
      <c r="Y85" s="207" t="str">
        <f t="shared" si="3"/>
        <v>-</v>
      </c>
      <c r="Z85" s="208" t="s">
        <v>1008</v>
      </c>
      <c r="AA85" s="209"/>
      <c r="AB85" s="209"/>
      <c r="AC85" s="211"/>
      <c r="AD85" s="211"/>
      <c r="AE85" s="207" t="str">
        <f t="shared" si="4"/>
        <v>○</v>
      </c>
      <c r="AF85" s="208" t="s">
        <v>995</v>
      </c>
      <c r="AG85" s="209" t="s">
        <v>1008</v>
      </c>
      <c r="AH85" s="209"/>
      <c r="AI85" s="211"/>
      <c r="AJ85" s="211"/>
      <c r="AK85" s="207" t="str">
        <f t="shared" si="5"/>
        <v>-</v>
      </c>
      <c r="AL85" s="208" t="s">
        <v>1008</v>
      </c>
      <c r="AM85" s="209"/>
      <c r="AN85" s="209"/>
      <c r="AO85" s="211"/>
      <c r="AP85" s="211"/>
      <c r="AQ85" s="207" t="str">
        <f t="shared" si="6"/>
        <v>-</v>
      </c>
      <c r="AR85" s="208" t="s">
        <v>1008</v>
      </c>
      <c r="AS85" s="209"/>
      <c r="AT85" s="209"/>
      <c r="AU85" s="211"/>
      <c r="AV85" s="211"/>
      <c r="AW85" s="207" t="str">
        <f t="shared" si="7"/>
        <v>○</v>
      </c>
      <c r="AX85" s="208" t="s">
        <v>995</v>
      </c>
      <c r="AY85" s="209" t="s">
        <v>1008</v>
      </c>
      <c r="AZ85" s="209"/>
      <c r="BA85" s="211"/>
      <c r="BB85" s="211"/>
    </row>
    <row r="86" spans="3:54" ht="11.25">
      <c r="C86" s="203" t="s">
        <v>1196</v>
      </c>
      <c r="D86" s="204" t="s">
        <v>1197</v>
      </c>
      <c r="E86" s="205" t="s">
        <v>1006</v>
      </c>
      <c r="F86" s="206" t="str">
        <f t="shared" si="8"/>
        <v>○</v>
      </c>
      <c r="G86" s="207" t="str">
        <f t="shared" ref="G86:G106" si="9">IF(H86="○",IF(EXACT(J86,K86),"○","×"),"-")</f>
        <v>-</v>
      </c>
      <c r="H86" s="208" t="s">
        <v>1008</v>
      </c>
      <c r="I86" s="209"/>
      <c r="J86" s="209"/>
      <c r="K86" s="211"/>
      <c r="L86" s="211"/>
      <c r="M86" s="207" t="str">
        <f t="shared" ref="M86:M106" si="10">IF(N86="○",IF(EXACT(P86,Q86),"○","×"),"-")</f>
        <v>○</v>
      </c>
      <c r="N86" s="208" t="s">
        <v>995</v>
      </c>
      <c r="O86" s="209" t="s">
        <v>996</v>
      </c>
      <c r="P86" s="209" t="s">
        <v>1136</v>
      </c>
      <c r="Q86" s="211" t="s">
        <v>1136</v>
      </c>
      <c r="R86" s="211"/>
      <c r="S86" s="207" t="str">
        <f t="shared" ref="S86:S106" si="11">IF(T86="○",IF(EXACT(V86,W86),"○","×"),"-")</f>
        <v>-</v>
      </c>
      <c r="T86" s="208" t="s">
        <v>1008</v>
      </c>
      <c r="U86" s="209"/>
      <c r="V86" s="209"/>
      <c r="W86" s="211"/>
      <c r="X86" s="211"/>
      <c r="Y86" s="207" t="str">
        <f t="shared" ref="Y86:Y106" si="12">IF(Z86="○",IF(EXACT(AB86,AC86),"○","×"),"-")</f>
        <v>-</v>
      </c>
      <c r="Z86" s="208" t="s">
        <v>1008</v>
      </c>
      <c r="AA86" s="209"/>
      <c r="AB86" s="209"/>
      <c r="AC86" s="211"/>
      <c r="AD86" s="211"/>
      <c r="AE86" s="207" t="str">
        <f t="shared" ref="AE86:AE106" si="13">IF(AF86="○",IF(EXACT(AH86,AI86),"○","×"),"-")</f>
        <v>○</v>
      </c>
      <c r="AF86" s="208" t="s">
        <v>995</v>
      </c>
      <c r="AG86" s="209" t="s">
        <v>996</v>
      </c>
      <c r="AH86" s="209" t="s">
        <v>1136</v>
      </c>
      <c r="AI86" s="211" t="s">
        <v>1136</v>
      </c>
      <c r="AJ86" s="211"/>
      <c r="AK86" s="207" t="str">
        <f t="shared" ref="AK86:AK106" si="14">IF(AL86="○",IF(EXACT(AN86,AO86),"○","×"),"-")</f>
        <v>-</v>
      </c>
      <c r="AL86" s="208" t="s">
        <v>1008</v>
      </c>
      <c r="AM86" s="209"/>
      <c r="AN86" s="209"/>
      <c r="AO86" s="211"/>
      <c r="AP86" s="211"/>
      <c r="AQ86" s="207" t="str">
        <f t="shared" ref="AQ86:AQ106" si="15">IF(AR86="○",IF(EXACT(AT86,AU86),"○","×"),"-")</f>
        <v>-</v>
      </c>
      <c r="AR86" s="208" t="s">
        <v>1008</v>
      </c>
      <c r="AS86" s="209"/>
      <c r="AT86" s="209"/>
      <c r="AU86" s="211"/>
      <c r="AV86" s="211"/>
      <c r="AW86" s="207" t="str">
        <f t="shared" ref="AW86:AW106" si="16">IF(AX86="○",IF(EXACT(AZ86,BA86),"○","×"),"-")</f>
        <v>○</v>
      </c>
      <c r="AX86" s="208" t="s">
        <v>995</v>
      </c>
      <c r="AY86" s="209" t="s">
        <v>996</v>
      </c>
      <c r="AZ86" s="209" t="s">
        <v>1198</v>
      </c>
      <c r="BA86" s="211" t="s">
        <v>1198</v>
      </c>
      <c r="BB86" s="211"/>
    </row>
    <row r="87" spans="3:54" ht="11.25">
      <c r="C87" s="203" t="s">
        <v>1199</v>
      </c>
      <c r="D87" s="204" t="s">
        <v>1200</v>
      </c>
      <c r="E87" s="205" t="s">
        <v>1006</v>
      </c>
      <c r="F87" s="206" t="str">
        <f t="shared" ref="F87:F106" si="17">IF(AND(OR(G87="○",G87="-"),OR(M87="○",M87="-"),OR(S87="○",S87="-"),OR(Y87="○",Y87="-"),OR(AE87="○",AE87="-"),OR(AK87="○",AK87="-"),OR(AQ87="○",AQ87="-"),OR(AW87="○",AW87="-")),"○","×")</f>
        <v>○</v>
      </c>
      <c r="G87" s="207" t="str">
        <f t="shared" si="9"/>
        <v>-</v>
      </c>
      <c r="H87" s="208" t="s">
        <v>1008</v>
      </c>
      <c r="I87" s="209"/>
      <c r="J87" s="209"/>
      <c r="K87" s="211"/>
      <c r="L87" s="211"/>
      <c r="M87" s="207" t="str">
        <f t="shared" si="10"/>
        <v>○</v>
      </c>
      <c r="N87" s="208" t="s">
        <v>995</v>
      </c>
      <c r="O87" s="209" t="s">
        <v>1008</v>
      </c>
      <c r="P87" s="209"/>
      <c r="Q87" s="211"/>
      <c r="R87" s="211"/>
      <c r="S87" s="207" t="str">
        <f t="shared" si="11"/>
        <v>-</v>
      </c>
      <c r="T87" s="208" t="s">
        <v>1008</v>
      </c>
      <c r="U87" s="209"/>
      <c r="V87" s="209"/>
      <c r="W87" s="211"/>
      <c r="X87" s="211"/>
      <c r="Y87" s="207" t="str">
        <f t="shared" si="12"/>
        <v>-</v>
      </c>
      <c r="Z87" s="208" t="s">
        <v>1008</v>
      </c>
      <c r="AA87" s="209"/>
      <c r="AB87" s="209"/>
      <c r="AC87" s="211"/>
      <c r="AD87" s="211"/>
      <c r="AE87" s="207" t="str">
        <f t="shared" si="13"/>
        <v>○</v>
      </c>
      <c r="AF87" s="208" t="s">
        <v>995</v>
      </c>
      <c r="AG87" s="209" t="s">
        <v>1008</v>
      </c>
      <c r="AH87" s="209"/>
      <c r="AI87" s="211"/>
      <c r="AJ87" s="211"/>
      <c r="AK87" s="207" t="str">
        <f t="shared" si="14"/>
        <v>-</v>
      </c>
      <c r="AL87" s="208" t="s">
        <v>1008</v>
      </c>
      <c r="AM87" s="209"/>
      <c r="AN87" s="209"/>
      <c r="AO87" s="211"/>
      <c r="AP87" s="211"/>
      <c r="AQ87" s="207" t="str">
        <f t="shared" si="15"/>
        <v>-</v>
      </c>
      <c r="AR87" s="208" t="s">
        <v>1008</v>
      </c>
      <c r="AS87" s="209"/>
      <c r="AT87" s="209"/>
      <c r="AU87" s="211"/>
      <c r="AV87" s="211"/>
      <c r="AW87" s="207" t="str">
        <f t="shared" si="16"/>
        <v>○</v>
      </c>
      <c r="AX87" s="208" t="s">
        <v>995</v>
      </c>
      <c r="AY87" s="209" t="s">
        <v>1008</v>
      </c>
      <c r="AZ87" s="209"/>
      <c r="BA87" s="211"/>
      <c r="BB87" s="211"/>
    </row>
    <row r="88" spans="3:54" ht="11.25">
      <c r="C88" s="203" t="s">
        <v>1201</v>
      </c>
      <c r="D88" s="204" t="s">
        <v>1202</v>
      </c>
      <c r="E88" s="205" t="s">
        <v>1006</v>
      </c>
      <c r="F88" s="206" t="str">
        <f t="shared" si="17"/>
        <v>○</v>
      </c>
      <c r="G88" s="207" t="str">
        <f t="shared" si="9"/>
        <v>-</v>
      </c>
      <c r="H88" s="208" t="s">
        <v>1008</v>
      </c>
      <c r="I88" s="209"/>
      <c r="J88" s="209"/>
      <c r="K88" s="211"/>
      <c r="L88" s="211"/>
      <c r="M88" s="207" t="str">
        <f t="shared" si="10"/>
        <v>○</v>
      </c>
      <c r="N88" s="208" t="s">
        <v>995</v>
      </c>
      <c r="O88" s="209" t="s">
        <v>1008</v>
      </c>
      <c r="P88" s="209"/>
      <c r="Q88" s="211"/>
      <c r="R88" s="211"/>
      <c r="S88" s="207" t="str">
        <f t="shared" si="11"/>
        <v>-</v>
      </c>
      <c r="T88" s="208" t="s">
        <v>1008</v>
      </c>
      <c r="U88" s="209"/>
      <c r="V88" s="209"/>
      <c r="W88" s="211"/>
      <c r="X88" s="211"/>
      <c r="Y88" s="207" t="str">
        <f t="shared" si="12"/>
        <v>-</v>
      </c>
      <c r="Z88" s="208" t="s">
        <v>1008</v>
      </c>
      <c r="AA88" s="209"/>
      <c r="AB88" s="209"/>
      <c r="AC88" s="211"/>
      <c r="AD88" s="211"/>
      <c r="AE88" s="207" t="str">
        <f t="shared" si="13"/>
        <v>○</v>
      </c>
      <c r="AF88" s="208" t="s">
        <v>995</v>
      </c>
      <c r="AG88" s="209" t="s">
        <v>1008</v>
      </c>
      <c r="AH88" s="209"/>
      <c r="AI88" s="211"/>
      <c r="AJ88" s="211"/>
      <c r="AK88" s="207" t="str">
        <f t="shared" si="14"/>
        <v>-</v>
      </c>
      <c r="AL88" s="208" t="s">
        <v>1008</v>
      </c>
      <c r="AM88" s="209"/>
      <c r="AN88" s="209"/>
      <c r="AO88" s="211"/>
      <c r="AP88" s="211"/>
      <c r="AQ88" s="207" t="str">
        <f t="shared" si="15"/>
        <v>-</v>
      </c>
      <c r="AR88" s="208" t="s">
        <v>1008</v>
      </c>
      <c r="AS88" s="209"/>
      <c r="AT88" s="209"/>
      <c r="AU88" s="211"/>
      <c r="AV88" s="211"/>
      <c r="AW88" s="207" t="str">
        <f t="shared" si="16"/>
        <v>○</v>
      </c>
      <c r="AX88" s="208" t="s">
        <v>995</v>
      </c>
      <c r="AY88" s="209" t="s">
        <v>1008</v>
      </c>
      <c r="AZ88" s="209"/>
      <c r="BA88" s="211"/>
      <c r="BB88" s="211"/>
    </row>
    <row r="89" spans="3:54" ht="11.25">
      <c r="C89" s="203" t="s">
        <v>1203</v>
      </c>
      <c r="D89" s="204" t="s">
        <v>1204</v>
      </c>
      <c r="E89" s="205" t="s">
        <v>1006</v>
      </c>
      <c r="F89" s="206" t="str">
        <f t="shared" si="17"/>
        <v>○</v>
      </c>
      <c r="G89" s="207" t="str">
        <f t="shared" si="9"/>
        <v>-</v>
      </c>
      <c r="H89" s="208" t="s">
        <v>1008</v>
      </c>
      <c r="I89" s="209"/>
      <c r="J89" s="209"/>
      <c r="K89" s="211"/>
      <c r="L89" s="211"/>
      <c r="M89" s="207" t="str">
        <f t="shared" si="10"/>
        <v>○</v>
      </c>
      <c r="N89" s="208" t="s">
        <v>995</v>
      </c>
      <c r="O89" s="209" t="s">
        <v>1008</v>
      </c>
      <c r="P89" s="209"/>
      <c r="Q89" s="211"/>
      <c r="R89" s="211"/>
      <c r="S89" s="207" t="str">
        <f t="shared" si="11"/>
        <v>-</v>
      </c>
      <c r="T89" s="208" t="s">
        <v>1008</v>
      </c>
      <c r="U89" s="209"/>
      <c r="V89" s="209"/>
      <c r="W89" s="211"/>
      <c r="X89" s="211"/>
      <c r="Y89" s="207" t="str">
        <f t="shared" si="12"/>
        <v>-</v>
      </c>
      <c r="Z89" s="208" t="s">
        <v>1008</v>
      </c>
      <c r="AA89" s="209"/>
      <c r="AB89" s="209"/>
      <c r="AC89" s="211"/>
      <c r="AD89" s="211"/>
      <c r="AE89" s="207" t="str">
        <f t="shared" si="13"/>
        <v>○</v>
      </c>
      <c r="AF89" s="208" t="s">
        <v>995</v>
      </c>
      <c r="AG89" s="209" t="s">
        <v>1008</v>
      </c>
      <c r="AH89" s="209"/>
      <c r="AI89" s="211"/>
      <c r="AJ89" s="211"/>
      <c r="AK89" s="207" t="str">
        <f t="shared" si="14"/>
        <v>-</v>
      </c>
      <c r="AL89" s="208" t="s">
        <v>1008</v>
      </c>
      <c r="AM89" s="209"/>
      <c r="AN89" s="209"/>
      <c r="AO89" s="211"/>
      <c r="AP89" s="211"/>
      <c r="AQ89" s="207" t="str">
        <f t="shared" si="15"/>
        <v>-</v>
      </c>
      <c r="AR89" s="208" t="s">
        <v>1008</v>
      </c>
      <c r="AS89" s="209"/>
      <c r="AT89" s="209"/>
      <c r="AU89" s="211"/>
      <c r="AV89" s="211"/>
      <c r="AW89" s="207" t="str">
        <f t="shared" si="16"/>
        <v>○</v>
      </c>
      <c r="AX89" s="208" t="s">
        <v>995</v>
      </c>
      <c r="AY89" s="209" t="s">
        <v>1008</v>
      </c>
      <c r="AZ89" s="209"/>
      <c r="BA89" s="211"/>
      <c r="BB89" s="211"/>
    </row>
    <row r="90" spans="3:54" ht="11.25">
      <c r="C90" s="203" t="s">
        <v>1205</v>
      </c>
      <c r="D90" s="204" t="s">
        <v>1206</v>
      </c>
      <c r="E90" s="205"/>
      <c r="F90" s="206" t="str">
        <f t="shared" si="17"/>
        <v>○</v>
      </c>
      <c r="G90" s="207" t="str">
        <f t="shared" si="9"/>
        <v>-</v>
      </c>
      <c r="H90" s="208" t="s">
        <v>1008</v>
      </c>
      <c r="I90" s="209"/>
      <c r="J90" s="209"/>
      <c r="K90" s="211"/>
      <c r="L90" s="211"/>
      <c r="M90" s="207" t="str">
        <f t="shared" si="10"/>
        <v>○</v>
      </c>
      <c r="N90" s="208" t="s">
        <v>995</v>
      </c>
      <c r="O90" s="209" t="s">
        <v>1008</v>
      </c>
      <c r="P90" s="209"/>
      <c r="Q90" s="211"/>
      <c r="R90" s="211"/>
      <c r="S90" s="207" t="str">
        <f t="shared" si="11"/>
        <v>-</v>
      </c>
      <c r="T90" s="208" t="s">
        <v>1008</v>
      </c>
      <c r="U90" s="209"/>
      <c r="V90" s="209"/>
      <c r="W90" s="211"/>
      <c r="X90" s="211"/>
      <c r="Y90" s="207" t="str">
        <f t="shared" si="12"/>
        <v>-</v>
      </c>
      <c r="Z90" s="208" t="s">
        <v>1008</v>
      </c>
      <c r="AA90" s="209"/>
      <c r="AB90" s="209"/>
      <c r="AC90" s="211"/>
      <c r="AD90" s="211"/>
      <c r="AE90" s="207" t="str">
        <f t="shared" si="13"/>
        <v>○</v>
      </c>
      <c r="AF90" s="208" t="s">
        <v>995</v>
      </c>
      <c r="AG90" s="209" t="s">
        <v>1008</v>
      </c>
      <c r="AH90" s="209"/>
      <c r="AI90" s="211"/>
      <c r="AJ90" s="211"/>
      <c r="AK90" s="207" t="str">
        <f t="shared" si="14"/>
        <v>-</v>
      </c>
      <c r="AL90" s="208" t="s">
        <v>1008</v>
      </c>
      <c r="AM90" s="209"/>
      <c r="AN90" s="209"/>
      <c r="AO90" s="211"/>
      <c r="AP90" s="211"/>
      <c r="AQ90" s="207" t="str">
        <f t="shared" si="15"/>
        <v>-</v>
      </c>
      <c r="AR90" s="208" t="s">
        <v>1008</v>
      </c>
      <c r="AS90" s="209"/>
      <c r="AT90" s="209"/>
      <c r="AU90" s="211"/>
      <c r="AV90" s="211"/>
      <c r="AW90" s="207" t="str">
        <f t="shared" si="16"/>
        <v>○</v>
      </c>
      <c r="AX90" s="208" t="s">
        <v>995</v>
      </c>
      <c r="AY90" s="209" t="s">
        <v>1008</v>
      </c>
      <c r="AZ90" s="209"/>
      <c r="BA90" s="211"/>
      <c r="BB90" s="211"/>
    </row>
    <row r="91" spans="3:54" ht="22.5">
      <c r="C91" s="203" t="s">
        <v>1207</v>
      </c>
      <c r="D91" s="204" t="s">
        <v>1208</v>
      </c>
      <c r="E91" s="205" t="s">
        <v>1006</v>
      </c>
      <c r="F91" s="206" t="str">
        <f t="shared" si="17"/>
        <v>○</v>
      </c>
      <c r="G91" s="207" t="str">
        <f t="shared" si="9"/>
        <v>-</v>
      </c>
      <c r="H91" s="208" t="s">
        <v>1008</v>
      </c>
      <c r="I91" s="209"/>
      <c r="J91" s="209"/>
      <c r="K91" s="211"/>
      <c r="L91" s="211"/>
      <c r="M91" s="207" t="str">
        <f t="shared" si="10"/>
        <v>○</v>
      </c>
      <c r="N91" s="208" t="s">
        <v>995</v>
      </c>
      <c r="O91" s="209" t="s">
        <v>1008</v>
      </c>
      <c r="P91" s="209"/>
      <c r="Q91" s="211"/>
      <c r="R91" s="211"/>
      <c r="S91" s="207" t="str">
        <f t="shared" si="11"/>
        <v>-</v>
      </c>
      <c r="T91" s="208" t="s">
        <v>1008</v>
      </c>
      <c r="U91" s="209"/>
      <c r="V91" s="209"/>
      <c r="W91" s="211"/>
      <c r="X91" s="211"/>
      <c r="Y91" s="207" t="str">
        <f t="shared" si="12"/>
        <v>-</v>
      </c>
      <c r="Z91" s="208" t="s">
        <v>1008</v>
      </c>
      <c r="AA91" s="209"/>
      <c r="AB91" s="209"/>
      <c r="AC91" s="211"/>
      <c r="AD91" s="211"/>
      <c r="AE91" s="207" t="str">
        <f t="shared" si="13"/>
        <v>○</v>
      </c>
      <c r="AF91" s="208" t="s">
        <v>995</v>
      </c>
      <c r="AG91" s="209" t="s">
        <v>1008</v>
      </c>
      <c r="AH91" s="209"/>
      <c r="AI91" s="211"/>
      <c r="AJ91" s="211"/>
      <c r="AK91" s="207" t="str">
        <f t="shared" si="14"/>
        <v>-</v>
      </c>
      <c r="AL91" s="208" t="s">
        <v>1008</v>
      </c>
      <c r="AM91" s="209"/>
      <c r="AN91" s="209"/>
      <c r="AO91" s="211"/>
      <c r="AP91" s="211"/>
      <c r="AQ91" s="207" t="str">
        <f t="shared" si="15"/>
        <v>-</v>
      </c>
      <c r="AR91" s="208" t="s">
        <v>1008</v>
      </c>
      <c r="AS91" s="209"/>
      <c r="AT91" s="209"/>
      <c r="AU91" s="211"/>
      <c r="AV91" s="211"/>
      <c r="AW91" s="207" t="str">
        <f t="shared" si="16"/>
        <v>○</v>
      </c>
      <c r="AX91" s="208" t="s">
        <v>995</v>
      </c>
      <c r="AY91" s="209" t="s">
        <v>1008</v>
      </c>
      <c r="AZ91" s="209"/>
      <c r="BA91" s="211"/>
      <c r="BB91" s="211"/>
    </row>
    <row r="92" spans="3:54" ht="11.25">
      <c r="C92" s="203" t="s">
        <v>1209</v>
      </c>
      <c r="D92" s="204" t="s">
        <v>1210</v>
      </c>
      <c r="E92" s="205" t="s">
        <v>1006</v>
      </c>
      <c r="F92" s="206" t="str">
        <f t="shared" si="17"/>
        <v>○</v>
      </c>
      <c r="G92" s="207" t="str">
        <f t="shared" si="9"/>
        <v>-</v>
      </c>
      <c r="H92" s="208" t="s">
        <v>1008</v>
      </c>
      <c r="I92" s="209"/>
      <c r="J92" s="209"/>
      <c r="K92" s="211"/>
      <c r="L92" s="211"/>
      <c r="M92" s="207" t="str">
        <f t="shared" si="10"/>
        <v>○</v>
      </c>
      <c r="N92" s="208" t="s">
        <v>995</v>
      </c>
      <c r="O92" s="209" t="s">
        <v>1008</v>
      </c>
      <c r="P92" s="209"/>
      <c r="Q92" s="211"/>
      <c r="R92" s="211"/>
      <c r="S92" s="207" t="str">
        <f t="shared" si="11"/>
        <v>-</v>
      </c>
      <c r="T92" s="208" t="s">
        <v>1008</v>
      </c>
      <c r="U92" s="209"/>
      <c r="V92" s="209"/>
      <c r="W92" s="211"/>
      <c r="X92" s="211"/>
      <c r="Y92" s="207" t="str">
        <f t="shared" si="12"/>
        <v>-</v>
      </c>
      <c r="Z92" s="208" t="s">
        <v>1008</v>
      </c>
      <c r="AA92" s="209"/>
      <c r="AB92" s="209"/>
      <c r="AC92" s="211"/>
      <c r="AD92" s="211"/>
      <c r="AE92" s="207" t="str">
        <f t="shared" si="13"/>
        <v>○</v>
      </c>
      <c r="AF92" s="208" t="s">
        <v>995</v>
      </c>
      <c r="AG92" s="209" t="s">
        <v>1008</v>
      </c>
      <c r="AH92" s="209"/>
      <c r="AI92" s="211"/>
      <c r="AJ92" s="211"/>
      <c r="AK92" s="207" t="str">
        <f t="shared" si="14"/>
        <v>-</v>
      </c>
      <c r="AL92" s="208" t="s">
        <v>1008</v>
      </c>
      <c r="AM92" s="209"/>
      <c r="AN92" s="209"/>
      <c r="AO92" s="211"/>
      <c r="AP92" s="211"/>
      <c r="AQ92" s="207" t="str">
        <f t="shared" si="15"/>
        <v>-</v>
      </c>
      <c r="AR92" s="208" t="s">
        <v>1008</v>
      </c>
      <c r="AS92" s="209"/>
      <c r="AT92" s="209"/>
      <c r="AU92" s="211"/>
      <c r="AV92" s="211"/>
      <c r="AW92" s="207" t="str">
        <f t="shared" si="16"/>
        <v>○</v>
      </c>
      <c r="AX92" s="208" t="s">
        <v>995</v>
      </c>
      <c r="AY92" s="209" t="s">
        <v>1008</v>
      </c>
      <c r="AZ92" s="209"/>
      <c r="BA92" s="211"/>
      <c r="BB92" s="211"/>
    </row>
    <row r="93" spans="3:54" ht="11.25">
      <c r="C93" s="203" t="s">
        <v>1211</v>
      </c>
      <c r="D93" s="204" t="s">
        <v>1212</v>
      </c>
      <c r="E93" s="205" t="s">
        <v>1006</v>
      </c>
      <c r="F93" s="206" t="str">
        <f t="shared" si="17"/>
        <v>○</v>
      </c>
      <c r="G93" s="207" t="str">
        <f t="shared" si="9"/>
        <v>-</v>
      </c>
      <c r="H93" s="208" t="s">
        <v>1008</v>
      </c>
      <c r="I93" s="209"/>
      <c r="J93" s="209"/>
      <c r="K93" s="211"/>
      <c r="L93" s="211"/>
      <c r="M93" s="207" t="str">
        <f t="shared" si="10"/>
        <v>○</v>
      </c>
      <c r="N93" s="208" t="s">
        <v>995</v>
      </c>
      <c r="O93" s="209" t="s">
        <v>1008</v>
      </c>
      <c r="P93" s="209"/>
      <c r="Q93" s="211"/>
      <c r="R93" s="213"/>
      <c r="S93" s="207" t="str">
        <f t="shared" si="11"/>
        <v>-</v>
      </c>
      <c r="T93" s="208" t="s">
        <v>1008</v>
      </c>
      <c r="U93" s="209"/>
      <c r="V93" s="209"/>
      <c r="W93" s="211"/>
      <c r="X93" s="211"/>
      <c r="Y93" s="207" t="str">
        <f t="shared" si="12"/>
        <v>-</v>
      </c>
      <c r="Z93" s="208" t="s">
        <v>1008</v>
      </c>
      <c r="AA93" s="209"/>
      <c r="AB93" s="209"/>
      <c r="AC93" s="211"/>
      <c r="AD93" s="211"/>
      <c r="AE93" s="207" t="str">
        <f t="shared" si="13"/>
        <v>○</v>
      </c>
      <c r="AF93" s="208" t="s">
        <v>995</v>
      </c>
      <c r="AG93" s="209" t="s">
        <v>1008</v>
      </c>
      <c r="AH93" s="209"/>
      <c r="AI93" s="211"/>
      <c r="AJ93" s="211"/>
      <c r="AK93" s="207" t="str">
        <f t="shared" si="14"/>
        <v>-</v>
      </c>
      <c r="AL93" s="208" t="s">
        <v>1008</v>
      </c>
      <c r="AM93" s="209"/>
      <c r="AN93" s="209"/>
      <c r="AO93" s="211"/>
      <c r="AP93" s="211"/>
      <c r="AQ93" s="207" t="str">
        <f t="shared" si="15"/>
        <v>-</v>
      </c>
      <c r="AR93" s="208" t="s">
        <v>1008</v>
      </c>
      <c r="AS93" s="209"/>
      <c r="AT93" s="209"/>
      <c r="AU93" s="211"/>
      <c r="AV93" s="211"/>
      <c r="AW93" s="207" t="str">
        <f t="shared" si="16"/>
        <v>○</v>
      </c>
      <c r="AX93" s="208" t="s">
        <v>995</v>
      </c>
      <c r="AY93" s="209" t="s">
        <v>996</v>
      </c>
      <c r="AZ93" s="209" t="s">
        <v>1151</v>
      </c>
      <c r="BA93" s="211" t="s">
        <v>1151</v>
      </c>
      <c r="BB93" s="211"/>
    </row>
    <row r="94" spans="3:54" ht="11.25">
      <c r="C94" s="203" t="s">
        <v>1213</v>
      </c>
      <c r="D94" s="204" t="s">
        <v>1214</v>
      </c>
      <c r="E94" s="205" t="s">
        <v>1006</v>
      </c>
      <c r="F94" s="206" t="str">
        <f t="shared" si="17"/>
        <v>○</v>
      </c>
      <c r="G94" s="207" t="str">
        <f t="shared" si="9"/>
        <v>-</v>
      </c>
      <c r="H94" s="208" t="s">
        <v>1008</v>
      </c>
      <c r="I94" s="209"/>
      <c r="J94" s="209"/>
      <c r="K94" s="211"/>
      <c r="L94" s="211"/>
      <c r="M94" s="207" t="str">
        <f t="shared" si="10"/>
        <v>○</v>
      </c>
      <c r="N94" s="208" t="s">
        <v>995</v>
      </c>
      <c r="O94" s="209" t="s">
        <v>1008</v>
      </c>
      <c r="P94" s="209"/>
      <c r="Q94" s="211"/>
      <c r="R94" s="213"/>
      <c r="S94" s="207" t="str">
        <f t="shared" si="11"/>
        <v>-</v>
      </c>
      <c r="T94" s="208" t="s">
        <v>1008</v>
      </c>
      <c r="U94" s="209"/>
      <c r="V94" s="209"/>
      <c r="W94" s="211"/>
      <c r="X94" s="211"/>
      <c r="Y94" s="207" t="str">
        <f t="shared" si="12"/>
        <v>-</v>
      </c>
      <c r="Z94" s="208" t="s">
        <v>1008</v>
      </c>
      <c r="AA94" s="209"/>
      <c r="AB94" s="209"/>
      <c r="AC94" s="211"/>
      <c r="AD94" s="211"/>
      <c r="AE94" s="207" t="str">
        <f t="shared" si="13"/>
        <v>○</v>
      </c>
      <c r="AF94" s="208" t="s">
        <v>995</v>
      </c>
      <c r="AG94" s="209" t="s">
        <v>1008</v>
      </c>
      <c r="AH94" s="209"/>
      <c r="AI94" s="211"/>
      <c r="AJ94" s="211"/>
      <c r="AK94" s="207" t="str">
        <f t="shared" si="14"/>
        <v>-</v>
      </c>
      <c r="AL94" s="208" t="s">
        <v>1008</v>
      </c>
      <c r="AM94" s="209"/>
      <c r="AN94" s="209"/>
      <c r="AO94" s="211"/>
      <c r="AP94" s="211"/>
      <c r="AQ94" s="207" t="str">
        <f t="shared" si="15"/>
        <v>-</v>
      </c>
      <c r="AR94" s="208" t="s">
        <v>1008</v>
      </c>
      <c r="AS94" s="209"/>
      <c r="AT94" s="209"/>
      <c r="AU94" s="211"/>
      <c r="AV94" s="211"/>
      <c r="AW94" s="207" t="str">
        <f t="shared" si="16"/>
        <v>○</v>
      </c>
      <c r="AX94" s="208" t="s">
        <v>995</v>
      </c>
      <c r="AY94" s="209" t="s">
        <v>1008</v>
      </c>
      <c r="AZ94" s="209"/>
      <c r="BA94" s="211"/>
      <c r="BB94" s="211"/>
    </row>
    <row r="95" spans="3:54" ht="11.25">
      <c r="C95" s="203" t="s">
        <v>1215</v>
      </c>
      <c r="D95" s="204" t="s">
        <v>1216</v>
      </c>
      <c r="E95" s="205" t="s">
        <v>1006</v>
      </c>
      <c r="F95" s="206" t="str">
        <f t="shared" si="17"/>
        <v>○</v>
      </c>
      <c r="G95" s="207" t="str">
        <f t="shared" si="9"/>
        <v>-</v>
      </c>
      <c r="H95" s="208" t="s">
        <v>1008</v>
      </c>
      <c r="I95" s="209"/>
      <c r="J95" s="209"/>
      <c r="K95" s="211"/>
      <c r="L95" s="211"/>
      <c r="M95" s="207" t="str">
        <f t="shared" si="10"/>
        <v>○</v>
      </c>
      <c r="N95" s="208" t="s">
        <v>995</v>
      </c>
      <c r="O95" s="209" t="s">
        <v>1008</v>
      </c>
      <c r="P95" s="209"/>
      <c r="Q95" s="211"/>
      <c r="R95" s="211"/>
      <c r="S95" s="207" t="str">
        <f t="shared" si="11"/>
        <v>-</v>
      </c>
      <c r="T95" s="208" t="s">
        <v>1008</v>
      </c>
      <c r="U95" s="209"/>
      <c r="V95" s="209"/>
      <c r="W95" s="211"/>
      <c r="X95" s="211"/>
      <c r="Y95" s="207" t="str">
        <f t="shared" si="12"/>
        <v>-</v>
      </c>
      <c r="Z95" s="208" t="s">
        <v>1008</v>
      </c>
      <c r="AA95" s="209"/>
      <c r="AB95" s="209"/>
      <c r="AC95" s="211"/>
      <c r="AD95" s="211"/>
      <c r="AE95" s="207" t="str">
        <f t="shared" si="13"/>
        <v>○</v>
      </c>
      <c r="AF95" s="208" t="s">
        <v>995</v>
      </c>
      <c r="AG95" s="209" t="s">
        <v>1008</v>
      </c>
      <c r="AH95" s="209"/>
      <c r="AI95" s="211"/>
      <c r="AJ95" s="211"/>
      <c r="AK95" s="207" t="str">
        <f t="shared" si="14"/>
        <v>-</v>
      </c>
      <c r="AL95" s="208" t="s">
        <v>1008</v>
      </c>
      <c r="AM95" s="209"/>
      <c r="AN95" s="209"/>
      <c r="AO95" s="211"/>
      <c r="AP95" s="211"/>
      <c r="AQ95" s="207" t="str">
        <f t="shared" si="15"/>
        <v>-</v>
      </c>
      <c r="AR95" s="208" t="s">
        <v>1008</v>
      </c>
      <c r="AS95" s="209"/>
      <c r="AT95" s="209"/>
      <c r="AU95" s="211"/>
      <c r="AV95" s="211"/>
      <c r="AW95" s="207" t="str">
        <f t="shared" si="16"/>
        <v>○</v>
      </c>
      <c r="AX95" s="208" t="s">
        <v>995</v>
      </c>
      <c r="AY95" s="209" t="s">
        <v>1008</v>
      </c>
      <c r="AZ95" s="209"/>
      <c r="BA95" s="211"/>
      <c r="BB95" s="211"/>
    </row>
    <row r="96" spans="3:54" ht="78.75">
      <c r="C96" s="203" t="s">
        <v>1217</v>
      </c>
      <c r="D96" s="204" t="s">
        <v>1218</v>
      </c>
      <c r="E96" s="205" t="s">
        <v>1006</v>
      </c>
      <c r="F96" s="206" t="str">
        <f t="shared" si="17"/>
        <v>○</v>
      </c>
      <c r="G96" s="207" t="str">
        <f t="shared" si="9"/>
        <v>-</v>
      </c>
      <c r="H96" s="208" t="s">
        <v>1008</v>
      </c>
      <c r="I96" s="209"/>
      <c r="J96" s="209"/>
      <c r="K96" s="211"/>
      <c r="L96" s="211"/>
      <c r="M96" s="207" t="str">
        <f t="shared" si="10"/>
        <v>-</v>
      </c>
      <c r="N96" s="208" t="s">
        <v>1008</v>
      </c>
      <c r="O96" s="209" t="s">
        <v>1158</v>
      </c>
      <c r="P96" s="219" t="s">
        <v>1159</v>
      </c>
      <c r="Q96" s="211" t="s">
        <v>1160</v>
      </c>
      <c r="R96" s="211"/>
      <c r="S96" s="207" t="str">
        <f t="shared" si="11"/>
        <v>-</v>
      </c>
      <c r="T96" s="208" t="s">
        <v>1008</v>
      </c>
      <c r="U96" s="209"/>
      <c r="V96" s="209"/>
      <c r="W96" s="211"/>
      <c r="X96" s="211"/>
      <c r="Y96" s="207" t="str">
        <f t="shared" si="12"/>
        <v>-</v>
      </c>
      <c r="Z96" s="208" t="s">
        <v>1008</v>
      </c>
      <c r="AA96" s="209"/>
      <c r="AB96" s="209"/>
      <c r="AC96" s="211"/>
      <c r="AD96" s="211"/>
      <c r="AE96" s="207" t="str">
        <f t="shared" si="13"/>
        <v>-</v>
      </c>
      <c r="AF96" s="208" t="s">
        <v>1008</v>
      </c>
      <c r="AG96" s="209" t="s">
        <v>1158</v>
      </c>
      <c r="AH96" s="219" t="s">
        <v>1159</v>
      </c>
      <c r="AI96" s="211" t="s">
        <v>1162</v>
      </c>
      <c r="AJ96" s="211"/>
      <c r="AK96" s="207" t="str">
        <f t="shared" si="14"/>
        <v>-</v>
      </c>
      <c r="AL96" s="208" t="s">
        <v>1008</v>
      </c>
      <c r="AM96" s="209"/>
      <c r="AN96" s="209"/>
      <c r="AO96" s="211"/>
      <c r="AP96" s="211"/>
      <c r="AQ96" s="207" t="str">
        <f t="shared" si="15"/>
        <v>-</v>
      </c>
      <c r="AR96" s="208" t="s">
        <v>1008</v>
      </c>
      <c r="AS96" s="209"/>
      <c r="AT96" s="209"/>
      <c r="AU96" s="211"/>
      <c r="AV96" s="211"/>
      <c r="AW96" s="207" t="str">
        <f t="shared" si="16"/>
        <v>-</v>
      </c>
      <c r="AX96" s="208" t="s">
        <v>1008</v>
      </c>
      <c r="AY96" s="209" t="s">
        <v>1158</v>
      </c>
      <c r="AZ96" s="219" t="s">
        <v>1159</v>
      </c>
      <c r="BA96" s="211" t="s">
        <v>1162</v>
      </c>
      <c r="BB96" s="211"/>
    </row>
    <row r="97" spans="3:54" ht="33.75">
      <c r="C97" s="203" t="s">
        <v>763</v>
      </c>
      <c r="D97" s="204" t="s">
        <v>1219</v>
      </c>
      <c r="E97" s="205"/>
      <c r="F97" s="206" t="str">
        <f t="shared" si="17"/>
        <v>○</v>
      </c>
      <c r="G97" s="207" t="str">
        <f t="shared" si="9"/>
        <v>○</v>
      </c>
      <c r="H97" s="208" t="s">
        <v>995</v>
      </c>
      <c r="I97" s="209" t="s">
        <v>1000</v>
      </c>
      <c r="J97" s="219" t="str">
        <f>L97</f>
        <v>CDGFTA00001,20171211,2</v>
      </c>
      <c r="K97" s="211" t="s">
        <v>1220</v>
      </c>
      <c r="L97" s="211" t="s">
        <v>1220</v>
      </c>
      <c r="M97" s="207" t="str">
        <f t="shared" si="10"/>
        <v>○</v>
      </c>
      <c r="N97" s="208" t="s">
        <v>995</v>
      </c>
      <c r="O97" s="209" t="s">
        <v>1000</v>
      </c>
      <c r="P97" s="219" t="str">
        <f>R97</f>
        <v>CDGFTA00001,20171211,2</v>
      </c>
      <c r="Q97" s="211" t="s">
        <v>1220</v>
      </c>
      <c r="R97" s="213" t="s">
        <v>1220</v>
      </c>
      <c r="S97" s="207" t="str">
        <f t="shared" si="11"/>
        <v>○</v>
      </c>
      <c r="T97" s="208" t="s">
        <v>995</v>
      </c>
      <c r="U97" s="209" t="s">
        <v>1000</v>
      </c>
      <c r="V97" s="219" t="str">
        <f>X97</f>
        <v>CDGFTA00001,20171211,3</v>
      </c>
      <c r="W97" s="211" t="s">
        <v>1221</v>
      </c>
      <c r="X97" s="211" t="s">
        <v>1221</v>
      </c>
      <c r="Y97" s="207" t="str">
        <f t="shared" si="12"/>
        <v>○</v>
      </c>
      <c r="Z97" s="208" t="s">
        <v>995</v>
      </c>
      <c r="AA97" s="209" t="s">
        <v>1000</v>
      </c>
      <c r="AB97" s="219" t="str">
        <f>AD97</f>
        <v>CDGFTA00001,20171211,7</v>
      </c>
      <c r="AC97" s="211" t="s">
        <v>1222</v>
      </c>
      <c r="AD97" s="211" t="s">
        <v>1222</v>
      </c>
      <c r="AE97" s="207" t="str">
        <f t="shared" si="13"/>
        <v>○</v>
      </c>
      <c r="AF97" s="208" t="s">
        <v>995</v>
      </c>
      <c r="AG97" s="209" t="s">
        <v>1000</v>
      </c>
      <c r="AH97" s="219" t="str">
        <f>AJ97</f>
        <v>CDGFTA00001,20171211,7</v>
      </c>
      <c r="AI97" s="211" t="s">
        <v>1222</v>
      </c>
      <c r="AJ97" s="211" t="s">
        <v>1222</v>
      </c>
      <c r="AK97" s="207" t="str">
        <f t="shared" si="14"/>
        <v>○</v>
      </c>
      <c r="AL97" s="208" t="s">
        <v>995</v>
      </c>
      <c r="AM97" s="209" t="s">
        <v>1000</v>
      </c>
      <c r="AN97" s="219" t="str">
        <f>AP97</f>
        <v>CDGFTA00001,20171211,9</v>
      </c>
      <c r="AO97" s="211" t="s">
        <v>1223</v>
      </c>
      <c r="AP97" s="211" t="s">
        <v>1223</v>
      </c>
      <c r="AQ97" s="207" t="str">
        <f t="shared" si="15"/>
        <v>○</v>
      </c>
      <c r="AR97" s="208" t="s">
        <v>995</v>
      </c>
      <c r="AS97" s="209" t="s">
        <v>1000</v>
      </c>
      <c r="AT97" s="219" t="str">
        <f>AV97</f>
        <v>CDGFTA00001,20171211,7</v>
      </c>
      <c r="AU97" s="211" t="s">
        <v>1222</v>
      </c>
      <c r="AV97" s="211" t="s">
        <v>1222</v>
      </c>
      <c r="AW97" s="207" t="str">
        <f t="shared" si="16"/>
        <v>○</v>
      </c>
      <c r="AX97" s="208" t="s">
        <v>995</v>
      </c>
      <c r="AY97" s="209" t="s">
        <v>1000</v>
      </c>
      <c r="AZ97" s="219" t="str">
        <f>BB97</f>
        <v>CDGFTA00001,20171211,7</v>
      </c>
      <c r="BA97" s="211" t="s">
        <v>1222</v>
      </c>
      <c r="BB97" s="211" t="s">
        <v>1222</v>
      </c>
    </row>
    <row r="98" spans="3:54" ht="22.5">
      <c r="C98" s="203" t="s">
        <v>803</v>
      </c>
      <c r="D98" s="204" t="s">
        <v>1224</v>
      </c>
      <c r="E98" s="205"/>
      <c r="F98" s="206" t="str">
        <f t="shared" si="17"/>
        <v>○</v>
      </c>
      <c r="G98" s="207" t="str">
        <f t="shared" si="9"/>
        <v>○</v>
      </c>
      <c r="H98" s="208" t="s">
        <v>995</v>
      </c>
      <c r="I98" s="209" t="s">
        <v>1000</v>
      </c>
      <c r="J98" s="219" t="str">
        <f>L98</f>
        <v>11,</v>
      </c>
      <c r="K98" s="211" t="s">
        <v>1225</v>
      </c>
      <c r="L98" s="211" t="s">
        <v>1225</v>
      </c>
      <c r="M98" s="207" t="str">
        <f t="shared" si="10"/>
        <v>○</v>
      </c>
      <c r="N98" s="208" t="s">
        <v>995</v>
      </c>
      <c r="O98" s="209" t="s">
        <v>1000</v>
      </c>
      <c r="P98" s="219" t="str">
        <f>R98</f>
        <v>11,</v>
      </c>
      <c r="Q98" s="211" t="s">
        <v>1225</v>
      </c>
      <c r="R98" s="213" t="s">
        <v>1225</v>
      </c>
      <c r="S98" s="207" t="str">
        <f t="shared" si="11"/>
        <v>○</v>
      </c>
      <c r="T98" s="208" t="s">
        <v>995</v>
      </c>
      <c r="U98" s="209" t="s">
        <v>1000</v>
      </c>
      <c r="V98" s="219" t="str">
        <f>X98</f>
        <v>11,</v>
      </c>
      <c r="W98" s="211" t="s">
        <v>1225</v>
      </c>
      <c r="X98" s="211" t="s">
        <v>1225</v>
      </c>
      <c r="Y98" s="207" t="str">
        <f t="shared" si="12"/>
        <v>○</v>
      </c>
      <c r="Z98" s="208" t="s">
        <v>995</v>
      </c>
      <c r="AA98" s="209" t="s">
        <v>1000</v>
      </c>
      <c r="AB98" s="219" t="str">
        <f>AD98</f>
        <v>13,</v>
      </c>
      <c r="AC98" s="211" t="s">
        <v>1226</v>
      </c>
      <c r="AD98" s="211" t="s">
        <v>1226</v>
      </c>
      <c r="AE98" s="207" t="str">
        <f t="shared" si="13"/>
        <v>○</v>
      </c>
      <c r="AF98" s="208" t="s">
        <v>995</v>
      </c>
      <c r="AG98" s="209" t="s">
        <v>1000</v>
      </c>
      <c r="AH98" s="219" t="str">
        <f>AJ98</f>
        <v>13,</v>
      </c>
      <c r="AI98" s="211" t="s">
        <v>1226</v>
      </c>
      <c r="AJ98" s="211" t="s">
        <v>1226</v>
      </c>
      <c r="AK98" s="207" t="str">
        <f t="shared" si="14"/>
        <v>○</v>
      </c>
      <c r="AL98" s="208" t="s">
        <v>995</v>
      </c>
      <c r="AM98" s="209" t="s">
        <v>1000</v>
      </c>
      <c r="AN98" s="219" t="str">
        <f>AP98</f>
        <v>13,</v>
      </c>
      <c r="AO98" s="211" t="s">
        <v>1226</v>
      </c>
      <c r="AP98" s="211" t="s">
        <v>1226</v>
      </c>
      <c r="AQ98" s="207" t="str">
        <f t="shared" si="15"/>
        <v>○</v>
      </c>
      <c r="AR98" s="208" t="s">
        <v>995</v>
      </c>
      <c r="AS98" s="209" t="s">
        <v>1000</v>
      </c>
      <c r="AT98" s="219" t="str">
        <f>AV98</f>
        <v>13,</v>
      </c>
      <c r="AU98" s="211" t="s">
        <v>1226</v>
      </c>
      <c r="AV98" s="211" t="s">
        <v>1226</v>
      </c>
      <c r="AW98" s="207" t="str">
        <f t="shared" si="16"/>
        <v>○</v>
      </c>
      <c r="AX98" s="208" t="s">
        <v>995</v>
      </c>
      <c r="AY98" s="209" t="s">
        <v>1000</v>
      </c>
      <c r="AZ98" s="219" t="str">
        <f>BB98</f>
        <v>13,</v>
      </c>
      <c r="BA98" s="211" t="s">
        <v>1226</v>
      </c>
      <c r="BB98" s="211" t="s">
        <v>1226</v>
      </c>
    </row>
    <row r="99" spans="3:54" ht="33.75">
      <c r="C99" s="203" t="s">
        <v>804</v>
      </c>
      <c r="D99" s="204" t="s">
        <v>1227</v>
      </c>
      <c r="E99" s="205"/>
      <c r="F99" s="206" t="str">
        <f t="shared" si="17"/>
        <v>○</v>
      </c>
      <c r="G99" s="207" t="str">
        <f t="shared" si="9"/>
        <v>○</v>
      </c>
      <c r="H99" s="208" t="s">
        <v>995</v>
      </c>
      <c r="I99" s="209" t="s">
        <v>996</v>
      </c>
      <c r="J99" s="209" t="s">
        <v>1228</v>
      </c>
      <c r="K99" s="211" t="s">
        <v>1228</v>
      </c>
      <c r="L99" s="211"/>
      <c r="M99" s="207" t="str">
        <f t="shared" si="10"/>
        <v>○</v>
      </c>
      <c r="N99" s="208" t="s">
        <v>995</v>
      </c>
      <c r="O99" s="209" t="s">
        <v>996</v>
      </c>
      <c r="P99" s="209" t="s">
        <v>1228</v>
      </c>
      <c r="Q99" s="211" t="s">
        <v>1228</v>
      </c>
      <c r="R99" s="220"/>
      <c r="S99" s="207" t="str">
        <f t="shared" si="11"/>
        <v>○</v>
      </c>
      <c r="T99" s="208" t="s">
        <v>995</v>
      </c>
      <c r="U99" s="209" t="s">
        <v>996</v>
      </c>
      <c r="V99" s="209" t="s">
        <v>1228</v>
      </c>
      <c r="W99" s="211" t="s">
        <v>1228</v>
      </c>
      <c r="X99" s="211"/>
      <c r="Y99" s="207" t="str">
        <f t="shared" si="12"/>
        <v>○</v>
      </c>
      <c r="Z99" s="208" t="s">
        <v>995</v>
      </c>
      <c r="AA99" s="209" t="s">
        <v>996</v>
      </c>
      <c r="AB99" s="209" t="s">
        <v>1228</v>
      </c>
      <c r="AC99" s="211" t="s">
        <v>1228</v>
      </c>
      <c r="AD99" s="211"/>
      <c r="AE99" s="207" t="str">
        <f t="shared" si="13"/>
        <v>○</v>
      </c>
      <c r="AF99" s="208" t="s">
        <v>995</v>
      </c>
      <c r="AG99" s="209" t="s">
        <v>996</v>
      </c>
      <c r="AH99" s="209" t="s">
        <v>1228</v>
      </c>
      <c r="AI99" s="211" t="s">
        <v>1228</v>
      </c>
      <c r="AJ99" s="211"/>
      <c r="AK99" s="207" t="str">
        <f t="shared" si="14"/>
        <v>○</v>
      </c>
      <c r="AL99" s="208" t="s">
        <v>995</v>
      </c>
      <c r="AM99" s="209" t="s">
        <v>996</v>
      </c>
      <c r="AN99" s="209" t="s">
        <v>1228</v>
      </c>
      <c r="AO99" s="211" t="s">
        <v>1228</v>
      </c>
      <c r="AP99" s="211"/>
      <c r="AQ99" s="207" t="str">
        <f t="shared" si="15"/>
        <v>○</v>
      </c>
      <c r="AR99" s="208" t="s">
        <v>995</v>
      </c>
      <c r="AS99" s="209" t="s">
        <v>996</v>
      </c>
      <c r="AT99" s="209" t="s">
        <v>1228</v>
      </c>
      <c r="AU99" s="211" t="s">
        <v>1228</v>
      </c>
      <c r="AV99" s="211"/>
      <c r="AW99" s="207" t="str">
        <f t="shared" si="16"/>
        <v>○</v>
      </c>
      <c r="AX99" s="208" t="s">
        <v>995</v>
      </c>
      <c r="AY99" s="209" t="s">
        <v>996</v>
      </c>
      <c r="AZ99" s="209" t="s">
        <v>1228</v>
      </c>
      <c r="BA99" s="211" t="s">
        <v>1228</v>
      </c>
      <c r="BB99" s="211"/>
    </row>
    <row r="100" spans="3:54" ht="45">
      <c r="C100" s="203" t="s">
        <v>805</v>
      </c>
      <c r="D100" s="204" t="s">
        <v>1229</v>
      </c>
      <c r="E100" s="205"/>
      <c r="F100" s="206" t="str">
        <f t="shared" si="17"/>
        <v>○</v>
      </c>
      <c r="G100" s="207" t="str">
        <f t="shared" si="9"/>
        <v>○</v>
      </c>
      <c r="H100" s="208" t="s">
        <v>995</v>
      </c>
      <c r="I100" s="209" t="s">
        <v>996</v>
      </c>
      <c r="J100" s="209" t="s">
        <v>1230</v>
      </c>
      <c r="K100" s="211" t="s">
        <v>1230</v>
      </c>
      <c r="L100" s="211"/>
      <c r="M100" s="207" t="str">
        <f t="shared" si="10"/>
        <v>○</v>
      </c>
      <c r="N100" s="208" t="s">
        <v>995</v>
      </c>
      <c r="O100" s="209" t="s">
        <v>996</v>
      </c>
      <c r="P100" s="209" t="s">
        <v>1230</v>
      </c>
      <c r="Q100" s="211" t="s">
        <v>1230</v>
      </c>
      <c r="R100" s="220"/>
      <c r="S100" s="207" t="str">
        <f t="shared" si="11"/>
        <v>○</v>
      </c>
      <c r="T100" s="208" t="s">
        <v>995</v>
      </c>
      <c r="U100" s="209" t="s">
        <v>996</v>
      </c>
      <c r="V100" s="209" t="s">
        <v>1230</v>
      </c>
      <c r="W100" s="211" t="s">
        <v>1230</v>
      </c>
      <c r="X100" s="211"/>
      <c r="Y100" s="207" t="str">
        <f t="shared" si="12"/>
        <v>○</v>
      </c>
      <c r="Z100" s="208" t="s">
        <v>995</v>
      </c>
      <c r="AA100" s="209" t="s">
        <v>996</v>
      </c>
      <c r="AB100" s="209" t="s">
        <v>1230</v>
      </c>
      <c r="AC100" s="211" t="s">
        <v>1230</v>
      </c>
      <c r="AD100" s="211"/>
      <c r="AE100" s="207" t="str">
        <f t="shared" si="13"/>
        <v>○</v>
      </c>
      <c r="AF100" s="208" t="s">
        <v>995</v>
      </c>
      <c r="AG100" s="209" t="s">
        <v>996</v>
      </c>
      <c r="AH100" s="209" t="s">
        <v>1230</v>
      </c>
      <c r="AI100" s="211" t="s">
        <v>1230</v>
      </c>
      <c r="AJ100" s="211"/>
      <c r="AK100" s="207" t="str">
        <f t="shared" si="14"/>
        <v>○</v>
      </c>
      <c r="AL100" s="208" t="s">
        <v>995</v>
      </c>
      <c r="AM100" s="209" t="s">
        <v>996</v>
      </c>
      <c r="AN100" s="209" t="s">
        <v>1230</v>
      </c>
      <c r="AO100" s="211" t="s">
        <v>1230</v>
      </c>
      <c r="AP100" s="211"/>
      <c r="AQ100" s="207" t="str">
        <f t="shared" si="15"/>
        <v>○</v>
      </c>
      <c r="AR100" s="208" t="s">
        <v>995</v>
      </c>
      <c r="AS100" s="209" t="s">
        <v>996</v>
      </c>
      <c r="AT100" s="209" t="s">
        <v>1230</v>
      </c>
      <c r="AU100" s="211" t="s">
        <v>1230</v>
      </c>
      <c r="AV100" s="211"/>
      <c r="AW100" s="207" t="str">
        <f t="shared" si="16"/>
        <v>○</v>
      </c>
      <c r="AX100" s="208" t="s">
        <v>995</v>
      </c>
      <c r="AY100" s="209" t="s">
        <v>996</v>
      </c>
      <c r="AZ100" s="209" t="s">
        <v>1230</v>
      </c>
      <c r="BA100" s="211" t="s">
        <v>1230</v>
      </c>
      <c r="BB100" s="211"/>
    </row>
    <row r="101" spans="3:54" ht="22.5">
      <c r="C101" s="203" t="s">
        <v>1231</v>
      </c>
      <c r="D101" s="204" t="s">
        <v>1232</v>
      </c>
      <c r="E101" s="205"/>
      <c r="F101" s="206" t="str">
        <f t="shared" si="17"/>
        <v>○</v>
      </c>
      <c r="G101" s="207" t="str">
        <f t="shared" si="9"/>
        <v>○</v>
      </c>
      <c r="H101" s="208" t="s">
        <v>995</v>
      </c>
      <c r="I101" s="209" t="s">
        <v>996</v>
      </c>
      <c r="J101" s="209" t="s">
        <v>1233</v>
      </c>
      <c r="K101" s="211" t="s">
        <v>1233</v>
      </c>
      <c r="L101" s="211"/>
      <c r="M101" s="207" t="str">
        <f t="shared" si="10"/>
        <v>○</v>
      </c>
      <c r="N101" s="208" t="s">
        <v>995</v>
      </c>
      <c r="O101" s="209" t="s">
        <v>996</v>
      </c>
      <c r="P101" s="209" t="s">
        <v>1233</v>
      </c>
      <c r="Q101" s="211" t="s">
        <v>1233</v>
      </c>
      <c r="R101" s="220"/>
      <c r="S101" s="207" t="str">
        <f t="shared" si="11"/>
        <v>○</v>
      </c>
      <c r="T101" s="208" t="s">
        <v>995</v>
      </c>
      <c r="U101" s="209" t="s">
        <v>996</v>
      </c>
      <c r="V101" s="209" t="s">
        <v>1233</v>
      </c>
      <c r="W101" s="211" t="s">
        <v>1233</v>
      </c>
      <c r="X101" s="211"/>
      <c r="Y101" s="207" t="str">
        <f t="shared" si="12"/>
        <v>○</v>
      </c>
      <c r="Z101" s="208" t="s">
        <v>995</v>
      </c>
      <c r="AA101" s="209" t="s">
        <v>996</v>
      </c>
      <c r="AB101" s="209" t="s">
        <v>1233</v>
      </c>
      <c r="AC101" s="211" t="s">
        <v>1233</v>
      </c>
      <c r="AD101" s="211"/>
      <c r="AE101" s="207" t="str">
        <f t="shared" si="13"/>
        <v>○</v>
      </c>
      <c r="AF101" s="208" t="s">
        <v>995</v>
      </c>
      <c r="AG101" s="209" t="s">
        <v>996</v>
      </c>
      <c r="AH101" s="209" t="s">
        <v>1233</v>
      </c>
      <c r="AI101" s="211" t="s">
        <v>1233</v>
      </c>
      <c r="AJ101" s="211"/>
      <c r="AK101" s="207" t="str">
        <f t="shared" si="14"/>
        <v>○</v>
      </c>
      <c r="AL101" s="208" t="s">
        <v>995</v>
      </c>
      <c r="AM101" s="209" t="s">
        <v>996</v>
      </c>
      <c r="AN101" s="209" t="s">
        <v>1233</v>
      </c>
      <c r="AO101" s="211" t="s">
        <v>1233</v>
      </c>
      <c r="AP101" s="211"/>
      <c r="AQ101" s="207" t="str">
        <f t="shared" si="15"/>
        <v>○</v>
      </c>
      <c r="AR101" s="208" t="s">
        <v>995</v>
      </c>
      <c r="AS101" s="209" t="s">
        <v>996</v>
      </c>
      <c r="AT101" s="209" t="s">
        <v>1233</v>
      </c>
      <c r="AU101" s="211" t="s">
        <v>1233</v>
      </c>
      <c r="AV101" s="211"/>
      <c r="AW101" s="207" t="str">
        <f t="shared" si="16"/>
        <v>○</v>
      </c>
      <c r="AX101" s="208" t="s">
        <v>995</v>
      </c>
      <c r="AY101" s="209" t="s">
        <v>996</v>
      </c>
      <c r="AZ101" s="209" t="s">
        <v>1233</v>
      </c>
      <c r="BA101" s="211" t="s">
        <v>1233</v>
      </c>
      <c r="BB101" s="211"/>
    </row>
    <row r="102" spans="3:54" ht="22.5">
      <c r="C102" s="203" t="s">
        <v>807</v>
      </c>
      <c r="D102" s="204" t="s">
        <v>1234</v>
      </c>
      <c r="E102" s="205"/>
      <c r="F102" s="206" t="str">
        <f t="shared" si="17"/>
        <v>○</v>
      </c>
      <c r="G102" s="207" t="str">
        <f t="shared" si="9"/>
        <v>○</v>
      </c>
      <c r="H102" s="208" t="s">
        <v>995</v>
      </c>
      <c r="I102" s="209" t="s">
        <v>996</v>
      </c>
      <c r="J102" s="209" t="s">
        <v>1233</v>
      </c>
      <c r="K102" s="211" t="s">
        <v>1233</v>
      </c>
      <c r="L102" s="211"/>
      <c r="M102" s="207" t="str">
        <f t="shared" si="10"/>
        <v>○</v>
      </c>
      <c r="N102" s="208" t="s">
        <v>995</v>
      </c>
      <c r="O102" s="209" t="s">
        <v>996</v>
      </c>
      <c r="P102" s="209" t="s">
        <v>1233</v>
      </c>
      <c r="Q102" s="211" t="s">
        <v>1233</v>
      </c>
      <c r="R102" s="220"/>
      <c r="S102" s="207" t="str">
        <f t="shared" si="11"/>
        <v>○</v>
      </c>
      <c r="T102" s="208" t="s">
        <v>995</v>
      </c>
      <c r="U102" s="209" t="s">
        <v>996</v>
      </c>
      <c r="V102" s="209" t="s">
        <v>1233</v>
      </c>
      <c r="W102" s="211" t="s">
        <v>1233</v>
      </c>
      <c r="X102" s="211"/>
      <c r="Y102" s="207" t="str">
        <f t="shared" si="12"/>
        <v>○</v>
      </c>
      <c r="Z102" s="208" t="s">
        <v>995</v>
      </c>
      <c r="AA102" s="209" t="s">
        <v>996</v>
      </c>
      <c r="AB102" s="209" t="s">
        <v>1233</v>
      </c>
      <c r="AC102" s="211" t="s">
        <v>1233</v>
      </c>
      <c r="AD102" s="211"/>
      <c r="AE102" s="207" t="str">
        <f t="shared" si="13"/>
        <v>○</v>
      </c>
      <c r="AF102" s="208" t="s">
        <v>995</v>
      </c>
      <c r="AG102" s="209" t="s">
        <v>996</v>
      </c>
      <c r="AH102" s="209" t="s">
        <v>1233</v>
      </c>
      <c r="AI102" s="211" t="s">
        <v>1233</v>
      </c>
      <c r="AJ102" s="211"/>
      <c r="AK102" s="207" t="str">
        <f t="shared" si="14"/>
        <v>○</v>
      </c>
      <c r="AL102" s="208" t="s">
        <v>995</v>
      </c>
      <c r="AM102" s="209" t="s">
        <v>996</v>
      </c>
      <c r="AN102" s="209" t="s">
        <v>1233</v>
      </c>
      <c r="AO102" s="211" t="s">
        <v>1233</v>
      </c>
      <c r="AP102" s="211"/>
      <c r="AQ102" s="207" t="str">
        <f t="shared" si="15"/>
        <v>○</v>
      </c>
      <c r="AR102" s="208" t="s">
        <v>995</v>
      </c>
      <c r="AS102" s="209" t="s">
        <v>996</v>
      </c>
      <c r="AT102" s="209" t="s">
        <v>1233</v>
      </c>
      <c r="AU102" s="211" t="s">
        <v>1233</v>
      </c>
      <c r="AV102" s="211"/>
      <c r="AW102" s="207" t="str">
        <f t="shared" si="16"/>
        <v>○</v>
      </c>
      <c r="AX102" s="208" t="s">
        <v>995</v>
      </c>
      <c r="AY102" s="209" t="s">
        <v>996</v>
      </c>
      <c r="AZ102" s="209" t="s">
        <v>1233</v>
      </c>
      <c r="BA102" s="211" t="s">
        <v>1233</v>
      </c>
      <c r="BB102" s="211"/>
    </row>
    <row r="103" spans="3:54" ht="56.25">
      <c r="C103" s="203" t="s">
        <v>808</v>
      </c>
      <c r="D103" s="204" t="s">
        <v>1235</v>
      </c>
      <c r="E103" s="205"/>
      <c r="F103" s="206" t="str">
        <f t="shared" si="17"/>
        <v>○</v>
      </c>
      <c r="G103" s="207" t="str">
        <f t="shared" si="9"/>
        <v>○</v>
      </c>
      <c r="H103" s="208" t="s">
        <v>995</v>
      </c>
      <c r="I103" s="209" t="s">
        <v>996</v>
      </c>
      <c r="J103" s="209" t="s">
        <v>1236</v>
      </c>
      <c r="K103" s="211" t="s">
        <v>1236</v>
      </c>
      <c r="L103" s="211"/>
      <c r="M103" s="207" t="str">
        <f t="shared" si="10"/>
        <v>○</v>
      </c>
      <c r="N103" s="208" t="s">
        <v>995</v>
      </c>
      <c r="O103" s="209" t="s">
        <v>996</v>
      </c>
      <c r="P103" s="209" t="s">
        <v>1236</v>
      </c>
      <c r="Q103" s="211" t="s">
        <v>1236</v>
      </c>
      <c r="R103" s="220"/>
      <c r="S103" s="207" t="str">
        <f t="shared" si="11"/>
        <v>○</v>
      </c>
      <c r="T103" s="208" t="s">
        <v>995</v>
      </c>
      <c r="U103" s="209" t="s">
        <v>996</v>
      </c>
      <c r="V103" s="209" t="s">
        <v>1236</v>
      </c>
      <c r="W103" s="211" t="s">
        <v>1236</v>
      </c>
      <c r="X103" s="211"/>
      <c r="Y103" s="207" t="str">
        <f t="shared" si="12"/>
        <v>○</v>
      </c>
      <c r="Z103" s="208" t="s">
        <v>995</v>
      </c>
      <c r="AA103" s="209" t="s">
        <v>996</v>
      </c>
      <c r="AB103" s="209" t="s">
        <v>1236</v>
      </c>
      <c r="AC103" s="211" t="s">
        <v>1236</v>
      </c>
      <c r="AD103" s="211"/>
      <c r="AE103" s="207" t="str">
        <f t="shared" si="13"/>
        <v>○</v>
      </c>
      <c r="AF103" s="208" t="s">
        <v>995</v>
      </c>
      <c r="AG103" s="209" t="s">
        <v>996</v>
      </c>
      <c r="AH103" s="209" t="s">
        <v>1236</v>
      </c>
      <c r="AI103" s="211" t="s">
        <v>1236</v>
      </c>
      <c r="AJ103" s="211"/>
      <c r="AK103" s="207" t="str">
        <f t="shared" si="14"/>
        <v>○</v>
      </c>
      <c r="AL103" s="208" t="s">
        <v>995</v>
      </c>
      <c r="AM103" s="209" t="s">
        <v>996</v>
      </c>
      <c r="AN103" s="209" t="s">
        <v>1236</v>
      </c>
      <c r="AO103" s="211" t="s">
        <v>1236</v>
      </c>
      <c r="AP103" s="211"/>
      <c r="AQ103" s="207" t="str">
        <f t="shared" si="15"/>
        <v>○</v>
      </c>
      <c r="AR103" s="208" t="s">
        <v>995</v>
      </c>
      <c r="AS103" s="209" t="s">
        <v>996</v>
      </c>
      <c r="AT103" s="209" t="s">
        <v>1236</v>
      </c>
      <c r="AU103" s="211" t="s">
        <v>1236</v>
      </c>
      <c r="AV103" s="211"/>
      <c r="AW103" s="207" t="str">
        <f t="shared" si="16"/>
        <v>○</v>
      </c>
      <c r="AX103" s="208" t="s">
        <v>995</v>
      </c>
      <c r="AY103" s="209" t="s">
        <v>996</v>
      </c>
      <c r="AZ103" s="209" t="s">
        <v>1236</v>
      </c>
      <c r="BA103" s="211" t="s">
        <v>1236</v>
      </c>
      <c r="BB103" s="211"/>
    </row>
    <row r="104" spans="3:54" ht="22.5">
      <c r="C104" s="203" t="s">
        <v>809</v>
      </c>
      <c r="D104" s="204" t="s">
        <v>1237</v>
      </c>
      <c r="E104" s="205"/>
      <c r="F104" s="206" t="str">
        <f t="shared" si="17"/>
        <v>○</v>
      </c>
      <c r="G104" s="207" t="str">
        <f t="shared" si="9"/>
        <v>○</v>
      </c>
      <c r="H104" s="208" t="s">
        <v>995</v>
      </c>
      <c r="I104" s="209" t="s">
        <v>996</v>
      </c>
      <c r="J104" s="209" t="s">
        <v>1233</v>
      </c>
      <c r="K104" s="211" t="s">
        <v>1233</v>
      </c>
      <c r="L104" s="211"/>
      <c r="M104" s="207" t="str">
        <f t="shared" si="10"/>
        <v>○</v>
      </c>
      <c r="N104" s="208" t="s">
        <v>995</v>
      </c>
      <c r="O104" s="209" t="s">
        <v>996</v>
      </c>
      <c r="P104" s="209" t="s">
        <v>1233</v>
      </c>
      <c r="Q104" s="211" t="s">
        <v>1233</v>
      </c>
      <c r="R104" s="220"/>
      <c r="S104" s="207" t="str">
        <f t="shared" si="11"/>
        <v>○</v>
      </c>
      <c r="T104" s="208" t="s">
        <v>995</v>
      </c>
      <c r="U104" s="209" t="s">
        <v>996</v>
      </c>
      <c r="V104" s="209" t="s">
        <v>1233</v>
      </c>
      <c r="W104" s="211" t="s">
        <v>1233</v>
      </c>
      <c r="X104" s="211"/>
      <c r="Y104" s="207" t="str">
        <f t="shared" si="12"/>
        <v>○</v>
      </c>
      <c r="Z104" s="208" t="s">
        <v>995</v>
      </c>
      <c r="AA104" s="209" t="s">
        <v>996</v>
      </c>
      <c r="AB104" s="209" t="s">
        <v>1233</v>
      </c>
      <c r="AC104" s="211" t="s">
        <v>1233</v>
      </c>
      <c r="AD104" s="211"/>
      <c r="AE104" s="207" t="str">
        <f t="shared" si="13"/>
        <v>○</v>
      </c>
      <c r="AF104" s="208" t="s">
        <v>995</v>
      </c>
      <c r="AG104" s="209" t="s">
        <v>996</v>
      </c>
      <c r="AH104" s="209" t="s">
        <v>1233</v>
      </c>
      <c r="AI104" s="211" t="s">
        <v>1233</v>
      </c>
      <c r="AJ104" s="211"/>
      <c r="AK104" s="207" t="str">
        <f t="shared" si="14"/>
        <v>○</v>
      </c>
      <c r="AL104" s="208" t="s">
        <v>995</v>
      </c>
      <c r="AM104" s="209" t="s">
        <v>996</v>
      </c>
      <c r="AN104" s="209" t="s">
        <v>1233</v>
      </c>
      <c r="AO104" s="211" t="s">
        <v>1233</v>
      </c>
      <c r="AP104" s="211"/>
      <c r="AQ104" s="207" t="str">
        <f t="shared" si="15"/>
        <v>○</v>
      </c>
      <c r="AR104" s="208" t="s">
        <v>995</v>
      </c>
      <c r="AS104" s="209" t="s">
        <v>996</v>
      </c>
      <c r="AT104" s="209" t="s">
        <v>1233</v>
      </c>
      <c r="AU104" s="211" t="s">
        <v>1233</v>
      </c>
      <c r="AV104" s="211"/>
      <c r="AW104" s="207" t="str">
        <f t="shared" si="16"/>
        <v>○</v>
      </c>
      <c r="AX104" s="208" t="s">
        <v>995</v>
      </c>
      <c r="AY104" s="209" t="s">
        <v>996</v>
      </c>
      <c r="AZ104" s="209" t="s">
        <v>1233</v>
      </c>
      <c r="BA104" s="211" t="s">
        <v>1233</v>
      </c>
      <c r="BB104" s="211"/>
    </row>
    <row r="105" spans="3:54" ht="33.75">
      <c r="C105" s="203" t="s">
        <v>810</v>
      </c>
      <c r="D105" s="204" t="s">
        <v>1238</v>
      </c>
      <c r="E105" s="205"/>
      <c r="F105" s="206" t="str">
        <f t="shared" si="17"/>
        <v>○</v>
      </c>
      <c r="G105" s="207" t="str">
        <f t="shared" si="9"/>
        <v>○</v>
      </c>
      <c r="H105" s="208" t="s">
        <v>995</v>
      </c>
      <c r="I105" s="209" t="s">
        <v>996</v>
      </c>
      <c r="J105" s="209" t="s">
        <v>1228</v>
      </c>
      <c r="K105" s="211" t="s">
        <v>1228</v>
      </c>
      <c r="L105" s="211"/>
      <c r="M105" s="207" t="str">
        <f t="shared" si="10"/>
        <v>○</v>
      </c>
      <c r="N105" s="208" t="s">
        <v>995</v>
      </c>
      <c r="O105" s="209" t="s">
        <v>996</v>
      </c>
      <c r="P105" s="209" t="s">
        <v>1228</v>
      </c>
      <c r="Q105" s="211" t="s">
        <v>1228</v>
      </c>
      <c r="R105" s="220"/>
      <c r="S105" s="207" t="str">
        <f t="shared" si="11"/>
        <v>○</v>
      </c>
      <c r="T105" s="208" t="s">
        <v>995</v>
      </c>
      <c r="U105" s="209" t="s">
        <v>996</v>
      </c>
      <c r="V105" s="209" t="s">
        <v>1228</v>
      </c>
      <c r="W105" s="211" t="s">
        <v>1228</v>
      </c>
      <c r="X105" s="211"/>
      <c r="Y105" s="207" t="str">
        <f t="shared" si="12"/>
        <v>○</v>
      </c>
      <c r="Z105" s="208" t="s">
        <v>995</v>
      </c>
      <c r="AA105" s="209" t="s">
        <v>996</v>
      </c>
      <c r="AB105" s="209" t="s">
        <v>1228</v>
      </c>
      <c r="AC105" s="211" t="s">
        <v>1228</v>
      </c>
      <c r="AD105" s="211"/>
      <c r="AE105" s="207" t="str">
        <f t="shared" si="13"/>
        <v>○</v>
      </c>
      <c r="AF105" s="208" t="s">
        <v>995</v>
      </c>
      <c r="AG105" s="209" t="s">
        <v>996</v>
      </c>
      <c r="AH105" s="209" t="s">
        <v>1228</v>
      </c>
      <c r="AI105" s="211" t="s">
        <v>1228</v>
      </c>
      <c r="AJ105" s="211"/>
      <c r="AK105" s="207" t="str">
        <f t="shared" si="14"/>
        <v>○</v>
      </c>
      <c r="AL105" s="208" t="s">
        <v>995</v>
      </c>
      <c r="AM105" s="209" t="s">
        <v>996</v>
      </c>
      <c r="AN105" s="209" t="s">
        <v>1228</v>
      </c>
      <c r="AO105" s="211" t="s">
        <v>1228</v>
      </c>
      <c r="AP105" s="211"/>
      <c r="AQ105" s="207" t="str">
        <f t="shared" si="15"/>
        <v>○</v>
      </c>
      <c r="AR105" s="208" t="s">
        <v>995</v>
      </c>
      <c r="AS105" s="209" t="s">
        <v>996</v>
      </c>
      <c r="AT105" s="209" t="s">
        <v>1228</v>
      </c>
      <c r="AU105" s="211" t="s">
        <v>1228</v>
      </c>
      <c r="AV105" s="211"/>
      <c r="AW105" s="207" t="str">
        <f t="shared" si="16"/>
        <v>○</v>
      </c>
      <c r="AX105" s="208" t="s">
        <v>995</v>
      </c>
      <c r="AY105" s="209" t="s">
        <v>996</v>
      </c>
      <c r="AZ105" s="209" t="s">
        <v>1228</v>
      </c>
      <c r="BA105" s="211" t="s">
        <v>1228</v>
      </c>
      <c r="BB105" s="211"/>
    </row>
    <row r="106" spans="3:54" ht="45">
      <c r="C106" s="203" t="s">
        <v>811</v>
      </c>
      <c r="D106" s="204" t="s">
        <v>1239</v>
      </c>
      <c r="E106" s="205"/>
      <c r="F106" s="206" t="str">
        <f t="shared" si="17"/>
        <v>○</v>
      </c>
      <c r="G106" s="207" t="str">
        <f t="shared" si="9"/>
        <v>○</v>
      </c>
      <c r="H106" s="208" t="s">
        <v>995</v>
      </c>
      <c r="I106" s="209" t="s">
        <v>996</v>
      </c>
      <c r="J106" s="209" t="s">
        <v>1228</v>
      </c>
      <c r="K106" s="211" t="s">
        <v>1228</v>
      </c>
      <c r="L106" s="211"/>
      <c r="M106" s="207" t="str">
        <f t="shared" si="10"/>
        <v>○</v>
      </c>
      <c r="N106" s="208" t="s">
        <v>995</v>
      </c>
      <c r="O106" s="209" t="s">
        <v>996</v>
      </c>
      <c r="P106" s="209" t="s">
        <v>1228</v>
      </c>
      <c r="Q106" s="211" t="s">
        <v>1228</v>
      </c>
      <c r="R106" s="220"/>
      <c r="S106" s="207" t="str">
        <f t="shared" si="11"/>
        <v>○</v>
      </c>
      <c r="T106" s="208" t="s">
        <v>995</v>
      </c>
      <c r="U106" s="209" t="s">
        <v>996</v>
      </c>
      <c r="V106" s="209" t="s">
        <v>1228</v>
      </c>
      <c r="W106" s="211" t="s">
        <v>1228</v>
      </c>
      <c r="X106" s="211"/>
      <c r="Y106" s="207" t="str">
        <f t="shared" si="12"/>
        <v>○</v>
      </c>
      <c r="Z106" s="208" t="s">
        <v>995</v>
      </c>
      <c r="AA106" s="209" t="s">
        <v>996</v>
      </c>
      <c r="AB106" s="209" t="s">
        <v>1228</v>
      </c>
      <c r="AC106" s="211" t="s">
        <v>1228</v>
      </c>
      <c r="AD106" s="211"/>
      <c r="AE106" s="207" t="str">
        <f t="shared" si="13"/>
        <v>○</v>
      </c>
      <c r="AF106" s="208" t="s">
        <v>995</v>
      </c>
      <c r="AG106" s="209" t="s">
        <v>996</v>
      </c>
      <c r="AH106" s="209" t="s">
        <v>1228</v>
      </c>
      <c r="AI106" s="211" t="s">
        <v>1228</v>
      </c>
      <c r="AJ106" s="211"/>
      <c r="AK106" s="207" t="str">
        <f t="shared" si="14"/>
        <v>○</v>
      </c>
      <c r="AL106" s="208" t="s">
        <v>995</v>
      </c>
      <c r="AM106" s="209" t="s">
        <v>996</v>
      </c>
      <c r="AN106" s="209" t="s">
        <v>1228</v>
      </c>
      <c r="AO106" s="211" t="s">
        <v>1228</v>
      </c>
      <c r="AP106" s="211"/>
      <c r="AQ106" s="207" t="str">
        <f t="shared" si="15"/>
        <v>○</v>
      </c>
      <c r="AR106" s="208" t="s">
        <v>995</v>
      </c>
      <c r="AS106" s="209" t="s">
        <v>996</v>
      </c>
      <c r="AT106" s="209" t="s">
        <v>1228</v>
      </c>
      <c r="AU106" s="211" t="s">
        <v>1228</v>
      </c>
      <c r="AV106" s="211"/>
      <c r="AW106" s="207" t="str">
        <f t="shared" si="16"/>
        <v>○</v>
      </c>
      <c r="AX106" s="208" t="s">
        <v>995</v>
      </c>
      <c r="AY106" s="209" t="s">
        <v>996</v>
      </c>
      <c r="AZ106" s="209" t="s">
        <v>1228</v>
      </c>
      <c r="BA106" s="211" t="s">
        <v>1228</v>
      </c>
      <c r="BB106" s="211"/>
    </row>
    <row r="107" spans="3:54" ht="13.5" customHeight="1">
      <c r="C107" s="188"/>
      <c r="D107" s="188"/>
      <c r="E107" s="188"/>
      <c r="F107" s="188"/>
      <c r="G107" s="188"/>
      <c r="H107" s="188"/>
      <c r="I107" s="188"/>
      <c r="J107" s="188"/>
      <c r="K107" s="188"/>
      <c r="L107" s="188"/>
      <c r="M107" s="188"/>
      <c r="N107" s="188"/>
      <c r="O107" s="188"/>
    </row>
    <row r="108" spans="3:54" ht="13.5" customHeight="1">
      <c r="G108" s="198" t="s">
        <v>977</v>
      </c>
      <c r="H108" s="188"/>
    </row>
    <row r="109" spans="3:54" ht="13.5" customHeight="1">
      <c r="G109" s="188" t="s">
        <v>979</v>
      </c>
      <c r="H109" s="188" t="s">
        <v>1240</v>
      </c>
    </row>
    <row r="110" spans="3:54" ht="13.5" customHeight="1">
      <c r="G110" s="188" t="s">
        <v>981</v>
      </c>
      <c r="H110" s="188" t="s">
        <v>1241</v>
      </c>
    </row>
    <row r="111" spans="3:54" ht="13.5" customHeight="1">
      <c r="G111" s="198"/>
    </row>
    <row r="112" spans="3:54" ht="13.5" customHeight="1">
      <c r="C112" s="199"/>
      <c r="D112" s="200"/>
      <c r="E112" s="200"/>
      <c r="F112" s="201"/>
      <c r="G112" s="529" t="s">
        <v>983</v>
      </c>
      <c r="H112" s="529"/>
      <c r="I112" s="529"/>
      <c r="J112" s="529"/>
      <c r="K112" s="529"/>
      <c r="L112" s="529"/>
      <c r="M112" s="529" t="s">
        <v>984</v>
      </c>
      <c r="N112" s="529"/>
      <c r="O112" s="529"/>
      <c r="P112" s="529"/>
      <c r="Q112" s="529"/>
      <c r="R112" s="529"/>
      <c r="S112" s="529" t="s">
        <v>985</v>
      </c>
      <c r="T112" s="529"/>
      <c r="U112" s="529"/>
      <c r="V112" s="529"/>
      <c r="W112" s="529"/>
      <c r="X112" s="529"/>
    </row>
    <row r="113" spans="2:24" ht="13.5" customHeight="1">
      <c r="B113" s="202" t="s">
        <v>1242</v>
      </c>
      <c r="C113" s="200"/>
      <c r="D113" s="200"/>
      <c r="E113" s="200"/>
      <c r="F113" s="193" t="s">
        <v>968</v>
      </c>
      <c r="G113" s="193" t="s">
        <v>970</v>
      </c>
      <c r="H113" s="196" t="s">
        <v>971</v>
      </c>
      <c r="I113" s="195" t="s">
        <v>973</v>
      </c>
      <c r="J113" s="196" t="s">
        <v>974</v>
      </c>
      <c r="K113" s="197" t="s">
        <v>975</v>
      </c>
      <c r="L113" s="197" t="s">
        <v>978</v>
      </c>
      <c r="M113" s="193" t="s">
        <v>970</v>
      </c>
      <c r="N113" s="196" t="s">
        <v>971</v>
      </c>
      <c r="O113" s="195" t="s">
        <v>973</v>
      </c>
      <c r="P113" s="196" t="s">
        <v>974</v>
      </c>
      <c r="Q113" s="197" t="s">
        <v>975</v>
      </c>
      <c r="R113" s="197" t="s">
        <v>978</v>
      </c>
      <c r="S113" s="193" t="s">
        <v>970</v>
      </c>
      <c r="T113" s="196" t="s">
        <v>971</v>
      </c>
      <c r="U113" s="195" t="s">
        <v>973</v>
      </c>
      <c r="V113" s="196" t="s">
        <v>974</v>
      </c>
      <c r="W113" s="197" t="s">
        <v>975</v>
      </c>
      <c r="X113" s="197" t="s">
        <v>978</v>
      </c>
    </row>
    <row r="114" spans="2:24" ht="11.25">
      <c r="C114" s="203" t="s">
        <v>992</v>
      </c>
      <c r="D114" s="204" t="s">
        <v>993</v>
      </c>
      <c r="E114" s="205" t="s">
        <v>994</v>
      </c>
      <c r="F114" s="206" t="str">
        <f>IF(AND(OR(G114="○",G114="-"),OR(M114="○",M114="-"),OR(S114="○",S114="-")),"○","×")</f>
        <v>○</v>
      </c>
      <c r="G114" s="207" t="str">
        <f>IF(H114="○",IF(EXACT(J114,K114),"○","×"),"-")</f>
        <v>○</v>
      </c>
      <c r="H114" s="208" t="s">
        <v>995</v>
      </c>
      <c r="I114" s="209" t="s">
        <v>996</v>
      </c>
      <c r="J114" s="210" t="s">
        <v>997</v>
      </c>
      <c r="K114" s="211" t="s">
        <v>1243</v>
      </c>
      <c r="L114" s="221"/>
      <c r="M114" s="207" t="str">
        <f>IF(N114="○",IF(EXACT(P114,Q114),"○","×"),"-")</f>
        <v>○</v>
      </c>
      <c r="N114" s="208" t="s">
        <v>995</v>
      </c>
      <c r="O114" s="209" t="s">
        <v>996</v>
      </c>
      <c r="P114" s="210" t="s">
        <v>997</v>
      </c>
      <c r="Q114" s="211" t="s">
        <v>997</v>
      </c>
      <c r="R114" s="222"/>
      <c r="S114" s="207" t="str">
        <f>IF(AND(ISBLANK(V114),ISBLANK(W114)),"",IF(V114=W114,"○","×"))</f>
        <v>○</v>
      </c>
      <c r="T114" s="208" t="s">
        <v>995</v>
      </c>
      <c r="U114" s="209" t="s">
        <v>996</v>
      </c>
      <c r="V114" s="210" t="s">
        <v>997</v>
      </c>
      <c r="W114" s="211" t="s">
        <v>997</v>
      </c>
      <c r="X114" s="221"/>
    </row>
    <row r="115" spans="2:24" ht="22.5">
      <c r="C115" s="203" t="s">
        <v>998</v>
      </c>
      <c r="D115" s="204" t="s">
        <v>999</v>
      </c>
      <c r="E115" s="205" t="s">
        <v>994</v>
      </c>
      <c r="F115" s="206" t="str">
        <f t="shared" ref="F115:F178" si="18">IF(AND(OR(G115="○",G115="-"),OR(M115="○",M115="-"),OR(S115="○",S115="-")),"○","×")</f>
        <v>○</v>
      </c>
      <c r="G115" s="207" t="str">
        <f t="shared" ref="G115:G178" si="19">IF(H115="○",IF(EXACT(J115,K115),"○","×"),"-")</f>
        <v>○</v>
      </c>
      <c r="H115" s="208" t="s">
        <v>995</v>
      </c>
      <c r="I115" s="209" t="s">
        <v>1000</v>
      </c>
      <c r="J115" s="212" t="str">
        <f>L115</f>
        <v>120101006_20171211</v>
      </c>
      <c r="K115" s="211" t="s">
        <v>1001</v>
      </c>
      <c r="L115" s="221" t="s">
        <v>1244</v>
      </c>
      <c r="M115" s="207" t="str">
        <f t="shared" ref="M115:M178" si="20">IF(N115="○",IF(EXACT(P115,Q115),"○","×"),"-")</f>
        <v>○</v>
      </c>
      <c r="N115" s="208" t="s">
        <v>995</v>
      </c>
      <c r="O115" s="209" t="s">
        <v>1000</v>
      </c>
      <c r="P115" s="223" t="str">
        <f>R115</f>
        <v>120101006_20171211</v>
      </c>
      <c r="Q115" s="211" t="s">
        <v>1001</v>
      </c>
      <c r="R115" s="222" t="s">
        <v>1001</v>
      </c>
      <c r="S115" s="207" t="str">
        <f>IF(T115="○",IF(EXACT(V115,W115),"○","×"),"-")</f>
        <v>○</v>
      </c>
      <c r="T115" s="208" t="s">
        <v>995</v>
      </c>
      <c r="U115" s="209" t="s">
        <v>1000</v>
      </c>
      <c r="V115" s="212" t="str">
        <f>X115</f>
        <v>120101006_20171211</v>
      </c>
      <c r="W115" s="211" t="s">
        <v>1001</v>
      </c>
      <c r="X115" s="221" t="s">
        <v>1001</v>
      </c>
    </row>
    <row r="116" spans="2:24" ht="22.5">
      <c r="C116" s="203" t="s">
        <v>1002</v>
      </c>
      <c r="D116" s="204" t="s">
        <v>1003</v>
      </c>
      <c r="E116" s="205" t="s">
        <v>994</v>
      </c>
      <c r="F116" s="206" t="str">
        <f t="shared" si="18"/>
        <v>○</v>
      </c>
      <c r="G116" s="207" t="str">
        <f t="shared" si="19"/>
        <v>○</v>
      </c>
      <c r="H116" s="208" t="s">
        <v>995</v>
      </c>
      <c r="I116" s="209" t="s">
        <v>1000</v>
      </c>
      <c r="J116" s="212" t="str">
        <f>L116</f>
        <v>120101006_20171211</v>
      </c>
      <c r="K116" s="211" t="s">
        <v>1001</v>
      </c>
      <c r="L116" s="221" t="s">
        <v>1244</v>
      </c>
      <c r="M116" s="207" t="str">
        <f t="shared" si="20"/>
        <v>○</v>
      </c>
      <c r="N116" s="208" t="s">
        <v>995</v>
      </c>
      <c r="O116" s="209" t="s">
        <v>1000</v>
      </c>
      <c r="P116" s="223" t="str">
        <f>R116</f>
        <v>120101006_20171211</v>
      </c>
      <c r="Q116" s="211" t="s">
        <v>1001</v>
      </c>
      <c r="R116" s="222" t="s">
        <v>1001</v>
      </c>
      <c r="S116" s="207" t="str">
        <f t="shared" ref="S116:S179" si="21">IF(T116="○",IF(EXACT(V116,W116),"○","×"),"-")</f>
        <v>○</v>
      </c>
      <c r="T116" s="208" t="s">
        <v>995</v>
      </c>
      <c r="U116" s="209" t="s">
        <v>1000</v>
      </c>
      <c r="V116" s="212" t="str">
        <f>X116</f>
        <v>120101006_20171211</v>
      </c>
      <c r="W116" s="211" t="s">
        <v>1001</v>
      </c>
      <c r="X116" s="221" t="s">
        <v>1001</v>
      </c>
    </row>
    <row r="117" spans="2:24" ht="11.25">
      <c r="C117" s="203" t="s">
        <v>1004</v>
      </c>
      <c r="D117" s="204" t="s">
        <v>1005</v>
      </c>
      <c r="E117" s="205" t="s">
        <v>1006</v>
      </c>
      <c r="F117" s="206" t="str">
        <f t="shared" si="18"/>
        <v>○</v>
      </c>
      <c r="G117" s="207" t="str">
        <f t="shared" si="19"/>
        <v>○</v>
      </c>
      <c r="H117" s="208" t="s">
        <v>995</v>
      </c>
      <c r="I117" s="209" t="s">
        <v>996</v>
      </c>
      <c r="J117" s="214" t="s">
        <v>1007</v>
      </c>
      <c r="K117" s="211" t="s">
        <v>1007</v>
      </c>
      <c r="L117" s="221"/>
      <c r="M117" s="207" t="str">
        <f t="shared" si="20"/>
        <v>-</v>
      </c>
      <c r="N117" s="208" t="s">
        <v>1008</v>
      </c>
      <c r="O117" s="209"/>
      <c r="P117" s="214"/>
      <c r="Q117" s="211"/>
      <c r="R117" s="194"/>
      <c r="S117" s="207" t="str">
        <f t="shared" si="21"/>
        <v>○</v>
      </c>
      <c r="T117" s="208" t="s">
        <v>995</v>
      </c>
      <c r="U117" s="209" t="s">
        <v>996</v>
      </c>
      <c r="V117" s="214" t="s">
        <v>1007</v>
      </c>
      <c r="W117" s="211" t="s">
        <v>1007</v>
      </c>
      <c r="X117" s="221"/>
    </row>
    <row r="118" spans="2:24" ht="11.25">
      <c r="C118" s="203" t="s">
        <v>1009</v>
      </c>
      <c r="D118" s="204" t="s">
        <v>1010</v>
      </c>
      <c r="E118" s="205" t="s">
        <v>1006</v>
      </c>
      <c r="F118" s="206" t="str">
        <f t="shared" si="18"/>
        <v>○</v>
      </c>
      <c r="G118" s="207" t="str">
        <f t="shared" si="19"/>
        <v>-</v>
      </c>
      <c r="H118" s="208" t="s">
        <v>1008</v>
      </c>
      <c r="I118" s="209"/>
      <c r="J118" s="214"/>
      <c r="K118" s="211"/>
      <c r="L118" s="221"/>
      <c r="M118" s="207" t="str">
        <f t="shared" si="20"/>
        <v>○</v>
      </c>
      <c r="N118" s="208" t="s">
        <v>995</v>
      </c>
      <c r="O118" s="209" t="s">
        <v>996</v>
      </c>
      <c r="P118" s="214" t="s">
        <v>1007</v>
      </c>
      <c r="Q118" s="211" t="s">
        <v>1007</v>
      </c>
      <c r="R118" s="194"/>
      <c r="S118" s="207" t="str">
        <f t="shared" si="21"/>
        <v>-</v>
      </c>
      <c r="T118" s="208" t="s">
        <v>1008</v>
      </c>
      <c r="U118" s="209"/>
      <c r="V118" s="214"/>
      <c r="W118" s="211"/>
      <c r="X118" s="221"/>
    </row>
    <row r="119" spans="2:24" ht="11.25">
      <c r="C119" s="203" t="s">
        <v>1011</v>
      </c>
      <c r="D119" s="204" t="s">
        <v>1012</v>
      </c>
      <c r="E119" s="205" t="s">
        <v>1013</v>
      </c>
      <c r="F119" s="206" t="str">
        <f t="shared" si="18"/>
        <v>○</v>
      </c>
      <c r="G119" s="207" t="str">
        <f t="shared" si="19"/>
        <v>○</v>
      </c>
      <c r="H119" s="208" t="s">
        <v>995</v>
      </c>
      <c r="I119" s="209" t="s">
        <v>996</v>
      </c>
      <c r="J119" s="214" t="s">
        <v>1245</v>
      </c>
      <c r="K119" s="211" t="s">
        <v>1245</v>
      </c>
      <c r="L119" s="221"/>
      <c r="M119" s="207" t="str">
        <f t="shared" si="20"/>
        <v>○</v>
      </c>
      <c r="N119" s="208" t="s">
        <v>995</v>
      </c>
      <c r="O119" s="209" t="s">
        <v>996</v>
      </c>
      <c r="P119" s="214" t="s">
        <v>1245</v>
      </c>
      <c r="Q119" s="211" t="s">
        <v>1245</v>
      </c>
      <c r="R119" s="194"/>
      <c r="S119" s="207" t="str">
        <f t="shared" si="21"/>
        <v>○</v>
      </c>
      <c r="T119" s="208" t="s">
        <v>995</v>
      </c>
      <c r="U119" s="209" t="s">
        <v>996</v>
      </c>
      <c r="V119" s="214" t="s">
        <v>1245</v>
      </c>
      <c r="W119" s="211" t="s">
        <v>1245</v>
      </c>
      <c r="X119" s="221"/>
    </row>
    <row r="120" spans="2:24" ht="11.25">
      <c r="C120" s="203" t="s">
        <v>1015</v>
      </c>
      <c r="D120" s="204" t="s">
        <v>1016</v>
      </c>
      <c r="E120" s="205" t="s">
        <v>1013</v>
      </c>
      <c r="F120" s="206" t="str">
        <f t="shared" si="18"/>
        <v>○</v>
      </c>
      <c r="G120" s="207" t="str">
        <f t="shared" si="19"/>
        <v>○</v>
      </c>
      <c r="H120" s="208" t="s">
        <v>995</v>
      </c>
      <c r="I120" s="209" t="s">
        <v>996</v>
      </c>
      <c r="J120" s="214" t="s">
        <v>1018</v>
      </c>
      <c r="K120" s="224" t="s">
        <v>1018</v>
      </c>
      <c r="L120" s="221"/>
      <c r="M120" s="207" t="str">
        <f t="shared" si="20"/>
        <v>○</v>
      </c>
      <c r="N120" s="208" t="s">
        <v>995</v>
      </c>
      <c r="O120" s="209" t="s">
        <v>996</v>
      </c>
      <c r="P120" s="214" t="s">
        <v>1018</v>
      </c>
      <c r="Q120" s="224" t="s">
        <v>1018</v>
      </c>
      <c r="R120" s="194"/>
      <c r="S120" s="207" t="str">
        <f t="shared" si="21"/>
        <v>○</v>
      </c>
      <c r="T120" s="208" t="s">
        <v>995</v>
      </c>
      <c r="U120" s="209" t="s">
        <v>996</v>
      </c>
      <c r="V120" s="214" t="s">
        <v>1018</v>
      </c>
      <c r="W120" s="224" t="s">
        <v>1018</v>
      </c>
      <c r="X120" s="221"/>
    </row>
    <row r="121" spans="2:24" ht="11.25">
      <c r="C121" s="203" t="s">
        <v>1019</v>
      </c>
      <c r="D121" s="204" t="s">
        <v>1020</v>
      </c>
      <c r="E121" s="205" t="s">
        <v>1013</v>
      </c>
      <c r="F121" s="206" t="str">
        <f t="shared" si="18"/>
        <v>○</v>
      </c>
      <c r="G121" s="207" t="str">
        <f t="shared" si="19"/>
        <v>○</v>
      </c>
      <c r="H121" s="208" t="s">
        <v>995</v>
      </c>
      <c r="I121" s="209" t="s">
        <v>996</v>
      </c>
      <c r="J121" s="214" t="s">
        <v>1018</v>
      </c>
      <c r="K121" s="224" t="s">
        <v>1018</v>
      </c>
      <c r="L121" s="221"/>
      <c r="M121" s="207" t="str">
        <f t="shared" si="20"/>
        <v>○</v>
      </c>
      <c r="N121" s="208" t="s">
        <v>995</v>
      </c>
      <c r="O121" s="209" t="s">
        <v>996</v>
      </c>
      <c r="P121" s="214" t="s">
        <v>1018</v>
      </c>
      <c r="Q121" s="224" t="s">
        <v>1018</v>
      </c>
      <c r="R121" s="194"/>
      <c r="S121" s="207" t="str">
        <f t="shared" si="21"/>
        <v>○</v>
      </c>
      <c r="T121" s="208" t="s">
        <v>995</v>
      </c>
      <c r="U121" s="209" t="s">
        <v>996</v>
      </c>
      <c r="V121" s="214" t="s">
        <v>1018</v>
      </c>
      <c r="W121" s="224" t="s">
        <v>1018</v>
      </c>
      <c r="X121" s="221"/>
    </row>
    <row r="122" spans="2:24" ht="11.25">
      <c r="C122" s="203" t="s">
        <v>1022</v>
      </c>
      <c r="D122" s="204" t="s">
        <v>1246</v>
      </c>
      <c r="E122" s="205" t="s">
        <v>994</v>
      </c>
      <c r="F122" s="206" t="str">
        <f t="shared" si="18"/>
        <v>○</v>
      </c>
      <c r="G122" s="207" t="str">
        <f t="shared" si="19"/>
        <v>○</v>
      </c>
      <c r="H122" s="208" t="s">
        <v>995</v>
      </c>
      <c r="I122" s="209" t="s">
        <v>996</v>
      </c>
      <c r="J122" s="214" t="s">
        <v>1024</v>
      </c>
      <c r="K122" s="211" t="s">
        <v>1024</v>
      </c>
      <c r="L122" s="221"/>
      <c r="M122" s="207" t="str">
        <f t="shared" si="20"/>
        <v>○</v>
      </c>
      <c r="N122" s="208" t="s">
        <v>995</v>
      </c>
      <c r="O122" s="209" t="s">
        <v>996</v>
      </c>
      <c r="P122" s="214" t="s">
        <v>1024</v>
      </c>
      <c r="Q122" s="211" t="s">
        <v>1024</v>
      </c>
      <c r="R122" s="194"/>
      <c r="S122" s="207" t="str">
        <f t="shared" si="21"/>
        <v>○</v>
      </c>
      <c r="T122" s="208" t="s">
        <v>995</v>
      </c>
      <c r="U122" s="209" t="s">
        <v>996</v>
      </c>
      <c r="V122" s="214" t="s">
        <v>1024</v>
      </c>
      <c r="W122" s="211" t="s">
        <v>1024</v>
      </c>
      <c r="X122" s="221"/>
    </row>
    <row r="123" spans="2:24" ht="22.5">
      <c r="C123" s="203" t="s">
        <v>1025</v>
      </c>
      <c r="D123" s="204" t="s">
        <v>1026</v>
      </c>
      <c r="E123" s="205" t="s">
        <v>1006</v>
      </c>
      <c r="F123" s="215" t="str">
        <f t="shared" si="18"/>
        <v>×</v>
      </c>
      <c r="G123" s="207" t="str">
        <f t="shared" si="19"/>
        <v>×</v>
      </c>
      <c r="H123" s="208" t="s">
        <v>995</v>
      </c>
      <c r="I123" s="216" t="s">
        <v>996</v>
      </c>
      <c r="J123" s="214" t="s">
        <v>1027</v>
      </c>
      <c r="K123" s="217" t="s">
        <v>62</v>
      </c>
      <c r="L123" s="221"/>
      <c r="M123" s="207" t="str">
        <f t="shared" si="20"/>
        <v>×</v>
      </c>
      <c r="N123" s="208" t="s">
        <v>995</v>
      </c>
      <c r="O123" s="216" t="s">
        <v>996</v>
      </c>
      <c r="P123" s="214" t="s">
        <v>1027</v>
      </c>
      <c r="Q123" s="217" t="s">
        <v>62</v>
      </c>
      <c r="R123" s="194"/>
      <c r="S123" s="207" t="str">
        <f t="shared" si="21"/>
        <v>×</v>
      </c>
      <c r="T123" s="208" t="s">
        <v>995</v>
      </c>
      <c r="U123" s="216" t="s">
        <v>996</v>
      </c>
      <c r="V123" s="214" t="s">
        <v>1027</v>
      </c>
      <c r="W123" s="217" t="s">
        <v>62</v>
      </c>
      <c r="X123" s="221"/>
    </row>
    <row r="124" spans="2:24" ht="11.25">
      <c r="C124" s="203" t="s">
        <v>1028</v>
      </c>
      <c r="D124" s="204" t="s">
        <v>1029</v>
      </c>
      <c r="E124" s="205" t="s">
        <v>1247</v>
      </c>
      <c r="F124" s="206" t="str">
        <f t="shared" si="18"/>
        <v>○</v>
      </c>
      <c r="G124" s="207" t="str">
        <f t="shared" si="19"/>
        <v>○</v>
      </c>
      <c r="H124" s="208" t="s">
        <v>995</v>
      </c>
      <c r="I124" s="209" t="s">
        <v>996</v>
      </c>
      <c r="J124" s="214" t="s">
        <v>62</v>
      </c>
      <c r="K124" s="211" t="s">
        <v>62</v>
      </c>
      <c r="L124" s="221"/>
      <c r="M124" s="207" t="str">
        <f t="shared" si="20"/>
        <v>○</v>
      </c>
      <c r="N124" s="208" t="s">
        <v>995</v>
      </c>
      <c r="O124" s="209" t="s">
        <v>996</v>
      </c>
      <c r="P124" s="214" t="s">
        <v>62</v>
      </c>
      <c r="Q124" s="211" t="s">
        <v>62</v>
      </c>
      <c r="R124" s="194"/>
      <c r="S124" s="207" t="str">
        <f t="shared" si="21"/>
        <v>○</v>
      </c>
      <c r="T124" s="208" t="s">
        <v>995</v>
      </c>
      <c r="U124" s="209" t="s">
        <v>996</v>
      </c>
      <c r="V124" s="214" t="s">
        <v>62</v>
      </c>
      <c r="W124" s="211" t="s">
        <v>62</v>
      </c>
      <c r="X124" s="221"/>
    </row>
    <row r="125" spans="2:24" ht="11.25">
      <c r="C125" s="203" t="s">
        <v>1031</v>
      </c>
      <c r="D125" s="204" t="s">
        <v>1032</v>
      </c>
      <c r="E125" s="205" t="s">
        <v>994</v>
      </c>
      <c r="F125" s="206" t="str">
        <f t="shared" si="18"/>
        <v>○</v>
      </c>
      <c r="G125" s="207" t="str">
        <f t="shared" si="19"/>
        <v>○</v>
      </c>
      <c r="H125" s="208" t="s">
        <v>995</v>
      </c>
      <c r="I125" s="209" t="s">
        <v>1033</v>
      </c>
      <c r="J125" s="214" t="str">
        <f>L125</f>
        <v>2017/12/12</v>
      </c>
      <c r="K125" s="211" t="s">
        <v>1034</v>
      </c>
      <c r="L125" s="211" t="s">
        <v>1034</v>
      </c>
      <c r="M125" s="207" t="str">
        <f t="shared" si="20"/>
        <v>○</v>
      </c>
      <c r="N125" s="208" t="s">
        <v>995</v>
      </c>
      <c r="O125" s="209" t="s">
        <v>1033</v>
      </c>
      <c r="P125" s="214" t="str">
        <f>R125</f>
        <v>2017/12/12</v>
      </c>
      <c r="Q125" s="211" t="s">
        <v>1034</v>
      </c>
      <c r="R125" s="211" t="s">
        <v>1034</v>
      </c>
      <c r="S125" s="207" t="str">
        <f t="shared" si="21"/>
        <v>○</v>
      </c>
      <c r="T125" s="208" t="s">
        <v>995</v>
      </c>
      <c r="U125" s="209" t="s">
        <v>1033</v>
      </c>
      <c r="V125" s="214" t="str">
        <f>X125</f>
        <v>2017/12/12</v>
      </c>
      <c r="W125" s="211" t="s">
        <v>1034</v>
      </c>
      <c r="X125" s="211" t="s">
        <v>1034</v>
      </c>
    </row>
    <row r="126" spans="2:24" ht="11.25">
      <c r="C126" s="203" t="s">
        <v>1035</v>
      </c>
      <c r="D126" s="204" t="s">
        <v>1036</v>
      </c>
      <c r="E126" s="205" t="s">
        <v>994</v>
      </c>
      <c r="F126" s="206" t="str">
        <f t="shared" si="18"/>
        <v>○</v>
      </c>
      <c r="G126" s="207" t="str">
        <f t="shared" si="19"/>
        <v>○</v>
      </c>
      <c r="H126" s="208" t="s">
        <v>995</v>
      </c>
      <c r="I126" s="209" t="s">
        <v>996</v>
      </c>
      <c r="J126" s="214" t="s">
        <v>190</v>
      </c>
      <c r="K126" s="211" t="s">
        <v>190</v>
      </c>
      <c r="L126" s="221"/>
      <c r="M126" s="207" t="str">
        <f t="shared" si="20"/>
        <v>○</v>
      </c>
      <c r="N126" s="208" t="s">
        <v>995</v>
      </c>
      <c r="O126" s="209" t="s">
        <v>996</v>
      </c>
      <c r="P126" s="214" t="s">
        <v>190</v>
      </c>
      <c r="Q126" s="211" t="s">
        <v>190</v>
      </c>
      <c r="R126" s="194"/>
      <c r="S126" s="207" t="str">
        <f t="shared" si="21"/>
        <v>○</v>
      </c>
      <c r="T126" s="208" t="s">
        <v>995</v>
      </c>
      <c r="U126" s="209" t="s">
        <v>996</v>
      </c>
      <c r="V126" s="214" t="s">
        <v>190</v>
      </c>
      <c r="W126" s="211" t="s">
        <v>190</v>
      </c>
      <c r="X126" s="221"/>
    </row>
    <row r="127" spans="2:24" ht="22.5">
      <c r="C127" s="203" t="s">
        <v>1037</v>
      </c>
      <c r="D127" s="204" t="s">
        <v>1038</v>
      </c>
      <c r="E127" s="205" t="s">
        <v>994</v>
      </c>
      <c r="F127" s="206" t="str">
        <f t="shared" si="18"/>
        <v>○</v>
      </c>
      <c r="G127" s="207" t="str">
        <f t="shared" si="19"/>
        <v>○</v>
      </c>
      <c r="H127" s="208" t="s">
        <v>995</v>
      </c>
      <c r="I127" s="209" t="s">
        <v>1008</v>
      </c>
      <c r="J127" s="214"/>
      <c r="K127" s="211"/>
      <c r="L127" s="221"/>
      <c r="M127" s="207" t="str">
        <f t="shared" si="20"/>
        <v>○</v>
      </c>
      <c r="N127" s="208" t="s">
        <v>995</v>
      </c>
      <c r="O127" s="209" t="s">
        <v>1008</v>
      </c>
      <c r="P127" s="214"/>
      <c r="Q127" s="211"/>
      <c r="R127" s="194"/>
      <c r="S127" s="207" t="str">
        <f t="shared" si="21"/>
        <v>○</v>
      </c>
      <c r="T127" s="208" t="s">
        <v>995</v>
      </c>
      <c r="U127" s="209" t="s">
        <v>1008</v>
      </c>
      <c r="V127" s="214"/>
      <c r="W127" s="211"/>
      <c r="X127" s="221"/>
    </row>
    <row r="128" spans="2:24" ht="22.5">
      <c r="C128" s="203" t="s">
        <v>1039</v>
      </c>
      <c r="D128" s="204" t="s">
        <v>1040</v>
      </c>
      <c r="E128" s="205" t="s">
        <v>994</v>
      </c>
      <c r="F128" s="206" t="str">
        <f t="shared" si="18"/>
        <v>○</v>
      </c>
      <c r="G128" s="207" t="str">
        <f t="shared" si="19"/>
        <v>○</v>
      </c>
      <c r="H128" s="208" t="s">
        <v>995</v>
      </c>
      <c r="I128" s="209" t="s">
        <v>1008</v>
      </c>
      <c r="J128" s="214"/>
      <c r="K128" s="211"/>
      <c r="L128" s="221"/>
      <c r="M128" s="207" t="str">
        <f t="shared" si="20"/>
        <v>○</v>
      </c>
      <c r="N128" s="208" t="s">
        <v>995</v>
      </c>
      <c r="O128" s="209" t="s">
        <v>1008</v>
      </c>
      <c r="P128" s="214"/>
      <c r="Q128" s="211"/>
      <c r="R128" s="194"/>
      <c r="S128" s="207" t="str">
        <f t="shared" si="21"/>
        <v>○</v>
      </c>
      <c r="T128" s="208" t="s">
        <v>995</v>
      </c>
      <c r="U128" s="209" t="s">
        <v>1008</v>
      </c>
      <c r="V128" s="214"/>
      <c r="W128" s="211"/>
      <c r="X128" s="221"/>
    </row>
    <row r="129" spans="3:24" ht="22.5">
      <c r="C129" s="203" t="s">
        <v>1041</v>
      </c>
      <c r="D129" s="204" t="s">
        <v>1042</v>
      </c>
      <c r="E129" s="205" t="s">
        <v>994</v>
      </c>
      <c r="F129" s="206" t="str">
        <f t="shared" si="18"/>
        <v>○</v>
      </c>
      <c r="G129" s="207" t="str">
        <f t="shared" si="19"/>
        <v>○</v>
      </c>
      <c r="H129" s="208" t="s">
        <v>995</v>
      </c>
      <c r="I129" s="209" t="s">
        <v>1008</v>
      </c>
      <c r="J129" s="214"/>
      <c r="K129" s="211"/>
      <c r="L129" s="221"/>
      <c r="M129" s="207" t="str">
        <f t="shared" si="20"/>
        <v>○</v>
      </c>
      <c r="N129" s="208" t="s">
        <v>995</v>
      </c>
      <c r="O129" s="209" t="s">
        <v>1008</v>
      </c>
      <c r="P129" s="214"/>
      <c r="Q129" s="211"/>
      <c r="R129" s="194"/>
      <c r="S129" s="207" t="str">
        <f t="shared" si="21"/>
        <v>○</v>
      </c>
      <c r="T129" s="208" t="s">
        <v>995</v>
      </c>
      <c r="U129" s="209" t="s">
        <v>1008</v>
      </c>
      <c r="V129" s="214"/>
      <c r="W129" s="211"/>
      <c r="X129" s="221"/>
    </row>
    <row r="130" spans="3:24" ht="11.25">
      <c r="C130" s="203" t="s">
        <v>1043</v>
      </c>
      <c r="D130" s="204" t="s">
        <v>1044</v>
      </c>
      <c r="E130" s="205" t="s">
        <v>994</v>
      </c>
      <c r="F130" s="206" t="str">
        <f t="shared" si="18"/>
        <v>○</v>
      </c>
      <c r="G130" s="207" t="str">
        <f t="shared" si="19"/>
        <v>○</v>
      </c>
      <c r="H130" s="208" t="s">
        <v>995</v>
      </c>
      <c r="I130" s="209" t="s">
        <v>996</v>
      </c>
      <c r="J130" s="214" t="s">
        <v>1248</v>
      </c>
      <c r="K130" s="211" t="s">
        <v>1248</v>
      </c>
      <c r="L130" s="221"/>
      <c r="M130" s="207" t="str">
        <f t="shared" si="20"/>
        <v>○</v>
      </c>
      <c r="N130" s="208" t="s">
        <v>995</v>
      </c>
      <c r="O130" s="209" t="s">
        <v>996</v>
      </c>
      <c r="P130" s="214" t="s">
        <v>1248</v>
      </c>
      <c r="Q130" s="211" t="s">
        <v>1248</v>
      </c>
      <c r="R130" s="194"/>
      <c r="S130" s="207" t="str">
        <f t="shared" si="21"/>
        <v>○</v>
      </c>
      <c r="T130" s="208" t="s">
        <v>995</v>
      </c>
      <c r="U130" s="209" t="s">
        <v>996</v>
      </c>
      <c r="V130" s="214" t="s">
        <v>1248</v>
      </c>
      <c r="W130" s="211" t="s">
        <v>1248</v>
      </c>
      <c r="X130" s="221"/>
    </row>
    <row r="131" spans="3:24" ht="11.25">
      <c r="C131" s="203" t="s">
        <v>1046</v>
      </c>
      <c r="D131" s="204" t="s">
        <v>1047</v>
      </c>
      <c r="E131" s="205" t="s">
        <v>994</v>
      </c>
      <c r="F131" s="206" t="str">
        <f t="shared" si="18"/>
        <v>○</v>
      </c>
      <c r="G131" s="207" t="str">
        <f t="shared" si="19"/>
        <v>○</v>
      </c>
      <c r="H131" s="208" t="s">
        <v>995</v>
      </c>
      <c r="I131" s="209" t="s">
        <v>1000</v>
      </c>
      <c r="J131" s="214" t="s">
        <v>1249</v>
      </c>
      <c r="K131" s="211" t="s">
        <v>1249</v>
      </c>
      <c r="L131" s="221"/>
      <c r="M131" s="207" t="str">
        <f t="shared" si="20"/>
        <v>○</v>
      </c>
      <c r="N131" s="208" t="s">
        <v>995</v>
      </c>
      <c r="O131" s="209" t="s">
        <v>1000</v>
      </c>
      <c r="P131" s="214" t="s">
        <v>1249</v>
      </c>
      <c r="Q131" s="211" t="s">
        <v>1249</v>
      </c>
      <c r="R131" s="194"/>
      <c r="S131" s="207" t="str">
        <f t="shared" si="21"/>
        <v>○</v>
      </c>
      <c r="T131" s="208" t="s">
        <v>995</v>
      </c>
      <c r="U131" s="209" t="s">
        <v>1000</v>
      </c>
      <c r="V131" s="214" t="s">
        <v>1249</v>
      </c>
      <c r="W131" s="211" t="s">
        <v>1249</v>
      </c>
      <c r="X131" s="221"/>
    </row>
    <row r="132" spans="3:24" ht="11.25">
      <c r="C132" s="203" t="s">
        <v>1049</v>
      </c>
      <c r="D132" s="204" t="s">
        <v>1050</v>
      </c>
      <c r="E132" s="205" t="s">
        <v>1006</v>
      </c>
      <c r="F132" s="206" t="str">
        <f t="shared" si="18"/>
        <v>○</v>
      </c>
      <c r="G132" s="207" t="str">
        <f t="shared" si="19"/>
        <v>○</v>
      </c>
      <c r="H132" s="208" t="s">
        <v>995</v>
      </c>
      <c r="I132" s="209" t="s">
        <v>1000</v>
      </c>
      <c r="J132" s="214" t="s">
        <v>1051</v>
      </c>
      <c r="K132" s="211" t="s">
        <v>1051</v>
      </c>
      <c r="L132" s="221"/>
      <c r="M132" s="207" t="str">
        <f t="shared" si="20"/>
        <v>-</v>
      </c>
      <c r="N132" s="208" t="s">
        <v>1008</v>
      </c>
      <c r="O132" s="209"/>
      <c r="P132" s="214" t="s">
        <v>1052</v>
      </c>
      <c r="Q132" s="211"/>
      <c r="R132" s="194"/>
      <c r="S132" s="207" t="str">
        <f t="shared" si="21"/>
        <v>○</v>
      </c>
      <c r="T132" s="208" t="s">
        <v>995</v>
      </c>
      <c r="U132" s="209" t="s">
        <v>1000</v>
      </c>
      <c r="V132" s="214" t="s">
        <v>1051</v>
      </c>
      <c r="W132" s="211" t="s">
        <v>1051</v>
      </c>
      <c r="X132" s="221"/>
    </row>
    <row r="133" spans="3:24" ht="11.25">
      <c r="C133" s="203" t="s">
        <v>1053</v>
      </c>
      <c r="D133" s="204" t="s">
        <v>1054</v>
      </c>
      <c r="E133" s="205" t="s">
        <v>1006</v>
      </c>
      <c r="F133" s="206" t="str">
        <f t="shared" si="18"/>
        <v>○</v>
      </c>
      <c r="G133" s="207" t="str">
        <f t="shared" si="19"/>
        <v>-</v>
      </c>
      <c r="H133" s="208" t="s">
        <v>1008</v>
      </c>
      <c r="I133" s="209"/>
      <c r="J133" s="214" t="s">
        <v>1052</v>
      </c>
      <c r="K133" s="211"/>
      <c r="L133" s="221"/>
      <c r="M133" s="207" t="str">
        <f t="shared" si="20"/>
        <v>○</v>
      </c>
      <c r="N133" s="208" t="s">
        <v>995</v>
      </c>
      <c r="O133" s="209" t="s">
        <v>1000</v>
      </c>
      <c r="P133" s="214" t="s">
        <v>1051</v>
      </c>
      <c r="Q133" s="211" t="s">
        <v>1051</v>
      </c>
      <c r="R133" s="194"/>
      <c r="S133" s="207" t="str">
        <f t="shared" si="21"/>
        <v>-</v>
      </c>
      <c r="T133" s="208" t="s">
        <v>1008</v>
      </c>
      <c r="U133" s="209"/>
      <c r="V133" s="214" t="s">
        <v>1052</v>
      </c>
      <c r="W133" s="211"/>
      <c r="X133" s="221"/>
    </row>
    <row r="134" spans="3:24" ht="11.25">
      <c r="C134" s="203" t="s">
        <v>1055</v>
      </c>
      <c r="D134" s="204" t="s">
        <v>1056</v>
      </c>
      <c r="E134" s="205" t="s">
        <v>1006</v>
      </c>
      <c r="F134" s="206" t="str">
        <f t="shared" si="18"/>
        <v>○</v>
      </c>
      <c r="G134" s="207" t="str">
        <f t="shared" si="19"/>
        <v>○</v>
      </c>
      <c r="H134" s="208" t="s">
        <v>995</v>
      </c>
      <c r="I134" s="209" t="s">
        <v>996</v>
      </c>
      <c r="J134" s="214" t="s">
        <v>1248</v>
      </c>
      <c r="K134" s="211" t="s">
        <v>1248</v>
      </c>
      <c r="L134" s="221"/>
      <c r="M134" s="207" t="str">
        <f t="shared" si="20"/>
        <v>-</v>
      </c>
      <c r="N134" s="208" t="s">
        <v>1008</v>
      </c>
      <c r="O134" s="209"/>
      <c r="P134" s="214"/>
      <c r="Q134" s="211"/>
      <c r="R134" s="194"/>
      <c r="S134" s="207" t="str">
        <f t="shared" si="21"/>
        <v>○</v>
      </c>
      <c r="T134" s="208" t="s">
        <v>995</v>
      </c>
      <c r="U134" s="209" t="s">
        <v>996</v>
      </c>
      <c r="V134" s="214" t="s">
        <v>1248</v>
      </c>
      <c r="W134" s="211" t="s">
        <v>1248</v>
      </c>
      <c r="X134" s="221"/>
    </row>
    <row r="135" spans="3:24" ht="11.25">
      <c r="C135" s="203" t="s">
        <v>1057</v>
      </c>
      <c r="D135" s="204" t="s">
        <v>1058</v>
      </c>
      <c r="E135" s="205" t="s">
        <v>1059</v>
      </c>
      <c r="F135" s="206" t="str">
        <f t="shared" si="18"/>
        <v>○</v>
      </c>
      <c r="G135" s="207" t="str">
        <f t="shared" si="19"/>
        <v>-</v>
      </c>
      <c r="H135" s="208" t="s">
        <v>1008</v>
      </c>
      <c r="I135" s="209"/>
      <c r="J135" s="214"/>
      <c r="K135" s="211"/>
      <c r="L135" s="221"/>
      <c r="M135" s="207" t="str">
        <f t="shared" si="20"/>
        <v>○</v>
      </c>
      <c r="N135" s="208" t="s">
        <v>995</v>
      </c>
      <c r="O135" s="209" t="s">
        <v>996</v>
      </c>
      <c r="P135" s="214" t="s">
        <v>1248</v>
      </c>
      <c r="Q135" s="211" t="s">
        <v>1248</v>
      </c>
      <c r="R135" s="194"/>
      <c r="S135" s="207" t="str">
        <f t="shared" si="21"/>
        <v>-</v>
      </c>
      <c r="T135" s="208" t="s">
        <v>1008</v>
      </c>
      <c r="U135" s="209"/>
      <c r="V135" s="214"/>
      <c r="W135" s="211"/>
      <c r="X135" s="221"/>
    </row>
    <row r="136" spans="3:24" ht="11.25">
      <c r="C136" s="203" t="s">
        <v>1060</v>
      </c>
      <c r="D136" s="204" t="s">
        <v>1061</v>
      </c>
      <c r="E136" s="205" t="s">
        <v>1006</v>
      </c>
      <c r="F136" s="206" t="str">
        <f t="shared" si="18"/>
        <v>○</v>
      </c>
      <c r="G136" s="207" t="str">
        <f t="shared" si="19"/>
        <v>○</v>
      </c>
      <c r="H136" s="208" t="s">
        <v>995</v>
      </c>
      <c r="I136" s="209" t="s">
        <v>996</v>
      </c>
      <c r="J136" s="218" t="s">
        <v>1062</v>
      </c>
      <c r="K136" s="211" t="s">
        <v>1062</v>
      </c>
      <c r="L136" s="221"/>
      <c r="M136" s="207" t="str">
        <f t="shared" si="20"/>
        <v>○</v>
      </c>
      <c r="N136" s="208" t="s">
        <v>995</v>
      </c>
      <c r="O136" s="209" t="s">
        <v>996</v>
      </c>
      <c r="P136" s="218" t="s">
        <v>1063</v>
      </c>
      <c r="Q136" s="211" t="s">
        <v>1063</v>
      </c>
      <c r="R136" s="225"/>
      <c r="S136" s="207" t="str">
        <f t="shared" si="21"/>
        <v>○</v>
      </c>
      <c r="T136" s="208" t="s">
        <v>995</v>
      </c>
      <c r="U136" s="209" t="s">
        <v>996</v>
      </c>
      <c r="V136" s="218" t="s">
        <v>1064</v>
      </c>
      <c r="W136" s="211" t="s">
        <v>1064</v>
      </c>
      <c r="X136" s="221"/>
    </row>
    <row r="137" spans="3:24" ht="11.25">
      <c r="C137" s="203" t="s">
        <v>1070</v>
      </c>
      <c r="D137" s="204" t="s">
        <v>1071</v>
      </c>
      <c r="E137" s="205" t="s">
        <v>1006</v>
      </c>
      <c r="F137" s="206" t="str">
        <f t="shared" si="18"/>
        <v>○</v>
      </c>
      <c r="G137" s="207" t="str">
        <f t="shared" si="19"/>
        <v>○</v>
      </c>
      <c r="H137" s="208" t="s">
        <v>995</v>
      </c>
      <c r="I137" s="209" t="s">
        <v>996</v>
      </c>
      <c r="J137" s="209" t="s">
        <v>228</v>
      </c>
      <c r="K137" s="211" t="s">
        <v>228</v>
      </c>
      <c r="L137" s="221"/>
      <c r="M137" s="207" t="str">
        <f t="shared" si="20"/>
        <v>○</v>
      </c>
      <c r="N137" s="208" t="s">
        <v>995</v>
      </c>
      <c r="O137" s="209" t="s">
        <v>996</v>
      </c>
      <c r="P137" s="209" t="s">
        <v>185</v>
      </c>
      <c r="Q137" s="211" t="s">
        <v>185</v>
      </c>
      <c r="R137" s="220"/>
      <c r="S137" s="207" t="str">
        <f t="shared" si="21"/>
        <v>○</v>
      </c>
      <c r="T137" s="208" t="s">
        <v>995</v>
      </c>
      <c r="U137" s="209" t="s">
        <v>996</v>
      </c>
      <c r="V137" s="209" t="s">
        <v>228</v>
      </c>
      <c r="W137" s="211" t="s">
        <v>228</v>
      </c>
      <c r="X137" s="221"/>
    </row>
    <row r="138" spans="3:24" ht="11.25">
      <c r="C138" s="203" t="s">
        <v>1072</v>
      </c>
      <c r="D138" s="204" t="s">
        <v>1073</v>
      </c>
      <c r="E138" s="205" t="s">
        <v>1074</v>
      </c>
      <c r="F138" s="206" t="str">
        <f t="shared" si="18"/>
        <v>○</v>
      </c>
      <c r="G138" s="207" t="str">
        <f t="shared" si="19"/>
        <v>○</v>
      </c>
      <c r="H138" s="208" t="s">
        <v>995</v>
      </c>
      <c r="I138" s="209" t="s">
        <v>1033</v>
      </c>
      <c r="J138" s="209" t="str">
        <f>L138</f>
        <v>13000</v>
      </c>
      <c r="K138" s="211" t="s">
        <v>1250</v>
      </c>
      <c r="L138" s="221" t="s">
        <v>1251</v>
      </c>
      <c r="M138" s="207" t="str">
        <f t="shared" si="20"/>
        <v>○</v>
      </c>
      <c r="N138" s="208" t="s">
        <v>995</v>
      </c>
      <c r="O138" s="209" t="s">
        <v>1033</v>
      </c>
      <c r="P138" s="209" t="str">
        <f>R138</f>
        <v>14300</v>
      </c>
      <c r="Q138" s="211" t="s">
        <v>1252</v>
      </c>
      <c r="R138" s="220" t="s">
        <v>1252</v>
      </c>
      <c r="S138" s="207" t="str">
        <f t="shared" si="21"/>
        <v>○</v>
      </c>
      <c r="T138" s="208" t="s">
        <v>995</v>
      </c>
      <c r="U138" s="209" t="s">
        <v>1033</v>
      </c>
      <c r="V138" s="209" t="str">
        <f>X138</f>
        <v>1300</v>
      </c>
      <c r="W138" s="211" t="s">
        <v>1253</v>
      </c>
      <c r="X138" s="221" t="s">
        <v>1254</v>
      </c>
    </row>
    <row r="139" spans="3:24" ht="11.25">
      <c r="C139" s="203" t="s">
        <v>1080</v>
      </c>
      <c r="D139" s="204" t="s">
        <v>1081</v>
      </c>
      <c r="E139" s="205" t="s">
        <v>1074</v>
      </c>
      <c r="F139" s="206" t="str">
        <f t="shared" si="18"/>
        <v>○</v>
      </c>
      <c r="G139" s="207" t="str">
        <f t="shared" si="19"/>
        <v>○</v>
      </c>
      <c r="H139" s="208" t="s">
        <v>995</v>
      </c>
      <c r="I139" s="209" t="s">
        <v>1033</v>
      </c>
      <c r="J139" s="209" t="str">
        <f>L139</f>
        <v>13000</v>
      </c>
      <c r="K139" s="211" t="s">
        <v>1250</v>
      </c>
      <c r="L139" s="221" t="s">
        <v>1251</v>
      </c>
      <c r="M139" s="207" t="str">
        <f t="shared" si="20"/>
        <v>○</v>
      </c>
      <c r="N139" s="208" t="s">
        <v>995</v>
      </c>
      <c r="O139" s="209" t="s">
        <v>1033</v>
      </c>
      <c r="P139" s="209" t="str">
        <f>R139</f>
        <v>14300</v>
      </c>
      <c r="Q139" s="211" t="s">
        <v>1252</v>
      </c>
      <c r="R139" s="220" t="s">
        <v>1252</v>
      </c>
      <c r="S139" s="207" t="str">
        <f t="shared" si="21"/>
        <v>○</v>
      </c>
      <c r="T139" s="208" t="s">
        <v>995</v>
      </c>
      <c r="U139" s="209" t="s">
        <v>1033</v>
      </c>
      <c r="V139" s="209" t="str">
        <f>X139</f>
        <v>1300</v>
      </c>
      <c r="W139" s="211" t="s">
        <v>1253</v>
      </c>
      <c r="X139" s="221" t="s">
        <v>1254</v>
      </c>
    </row>
    <row r="140" spans="3:24" ht="11.25">
      <c r="C140" s="203" t="s">
        <v>1082</v>
      </c>
      <c r="D140" s="204" t="s">
        <v>1083</v>
      </c>
      <c r="E140" s="205" t="s">
        <v>1006</v>
      </c>
      <c r="F140" s="206" t="str">
        <f t="shared" si="18"/>
        <v>○</v>
      </c>
      <c r="G140" s="207" t="str">
        <f t="shared" si="19"/>
        <v>○</v>
      </c>
      <c r="H140" s="208" t="s">
        <v>995</v>
      </c>
      <c r="I140" s="209" t="s">
        <v>996</v>
      </c>
      <c r="J140" s="209" t="s">
        <v>1086</v>
      </c>
      <c r="K140" s="211" t="s">
        <v>1086</v>
      </c>
      <c r="L140" s="221"/>
      <c r="M140" s="207" t="str">
        <f t="shared" si="20"/>
        <v>-</v>
      </c>
      <c r="N140" s="208" t="s">
        <v>1008</v>
      </c>
      <c r="O140" s="209"/>
      <c r="P140" s="209"/>
      <c r="Q140" s="211"/>
      <c r="R140" s="220"/>
      <c r="S140" s="207" t="str">
        <f t="shared" si="21"/>
        <v>○</v>
      </c>
      <c r="T140" s="208" t="s">
        <v>995</v>
      </c>
      <c r="U140" s="209" t="s">
        <v>996</v>
      </c>
      <c r="V140" s="209" t="s">
        <v>1085</v>
      </c>
      <c r="W140" s="211" t="s">
        <v>1085</v>
      </c>
      <c r="X140" s="221"/>
    </row>
    <row r="141" spans="3:24" ht="112.5">
      <c r="C141" s="203" t="s">
        <v>1087</v>
      </c>
      <c r="D141" s="204" t="s">
        <v>1088</v>
      </c>
      <c r="E141" s="205" t="s">
        <v>1006</v>
      </c>
      <c r="F141" s="206" t="str">
        <f t="shared" si="18"/>
        <v>○</v>
      </c>
      <c r="G141" s="207" t="str">
        <f t="shared" si="19"/>
        <v>-</v>
      </c>
      <c r="H141" s="208" t="s">
        <v>1008</v>
      </c>
      <c r="I141" s="209" t="s">
        <v>1089</v>
      </c>
      <c r="J141" s="219" t="s">
        <v>1094</v>
      </c>
      <c r="K141" s="211" t="s">
        <v>1007</v>
      </c>
      <c r="L141" s="221"/>
      <c r="M141" s="207" t="str">
        <f t="shared" si="20"/>
        <v>-</v>
      </c>
      <c r="N141" s="208" t="s">
        <v>1008</v>
      </c>
      <c r="O141" s="209"/>
      <c r="P141" s="209"/>
      <c r="Q141" s="211"/>
      <c r="R141" s="220"/>
      <c r="S141" s="207" t="str">
        <f t="shared" si="21"/>
        <v>-</v>
      </c>
      <c r="T141" s="208" t="s">
        <v>1008</v>
      </c>
      <c r="U141" s="209" t="s">
        <v>1089</v>
      </c>
      <c r="V141" s="219" t="s">
        <v>1092</v>
      </c>
      <c r="W141" s="211" t="s">
        <v>1093</v>
      </c>
      <c r="X141" s="221"/>
    </row>
    <row r="142" spans="3:24" ht="11.25">
      <c r="C142" s="203" t="s">
        <v>1095</v>
      </c>
      <c r="D142" s="204" t="s">
        <v>1096</v>
      </c>
      <c r="E142" s="205" t="s">
        <v>1006</v>
      </c>
      <c r="F142" s="206" t="str">
        <f t="shared" si="18"/>
        <v>○</v>
      </c>
      <c r="G142" s="207" t="str">
        <f t="shared" si="19"/>
        <v>○</v>
      </c>
      <c r="H142" s="208" t="s">
        <v>995</v>
      </c>
      <c r="I142" s="209" t="s">
        <v>996</v>
      </c>
      <c r="J142" s="209" t="s">
        <v>1097</v>
      </c>
      <c r="K142" s="211" t="s">
        <v>1097</v>
      </c>
      <c r="L142" s="221"/>
      <c r="M142" s="207" t="str">
        <f t="shared" si="20"/>
        <v>-</v>
      </c>
      <c r="N142" s="208" t="s">
        <v>1008</v>
      </c>
      <c r="O142" s="209"/>
      <c r="P142" s="209"/>
      <c r="Q142" s="211"/>
      <c r="R142" s="220"/>
      <c r="S142" s="207" t="str">
        <f t="shared" si="21"/>
        <v>○</v>
      </c>
      <c r="T142" s="208" t="s">
        <v>995</v>
      </c>
      <c r="U142" s="209" t="s">
        <v>996</v>
      </c>
      <c r="V142" s="209" t="s">
        <v>1098</v>
      </c>
      <c r="W142" s="211" t="s">
        <v>1098</v>
      </c>
      <c r="X142" s="221"/>
    </row>
    <row r="143" spans="3:24" ht="11.25">
      <c r="C143" s="203" t="s">
        <v>1099</v>
      </c>
      <c r="D143" s="204" t="s">
        <v>1100</v>
      </c>
      <c r="E143" s="205" t="s">
        <v>1006</v>
      </c>
      <c r="F143" s="206" t="str">
        <f t="shared" si="18"/>
        <v>○</v>
      </c>
      <c r="G143" s="207" t="str">
        <f t="shared" si="19"/>
        <v>○</v>
      </c>
      <c r="H143" s="208" t="s">
        <v>995</v>
      </c>
      <c r="I143" s="209" t="s">
        <v>996</v>
      </c>
      <c r="J143" s="209" t="s">
        <v>1101</v>
      </c>
      <c r="K143" s="211" t="s">
        <v>1101</v>
      </c>
      <c r="L143" s="221"/>
      <c r="M143" s="207" t="str">
        <f t="shared" si="20"/>
        <v>-</v>
      </c>
      <c r="N143" s="208" t="s">
        <v>1008</v>
      </c>
      <c r="O143" s="209"/>
      <c r="P143" s="209"/>
      <c r="Q143" s="211"/>
      <c r="R143" s="220"/>
      <c r="S143" s="207" t="str">
        <f t="shared" si="21"/>
        <v>○</v>
      </c>
      <c r="T143" s="208" t="s">
        <v>995</v>
      </c>
      <c r="U143" s="209" t="s">
        <v>996</v>
      </c>
      <c r="V143" s="209" t="s">
        <v>1101</v>
      </c>
      <c r="W143" s="211" t="s">
        <v>1101</v>
      </c>
      <c r="X143" s="221"/>
    </row>
    <row r="144" spans="3:24" ht="11.25">
      <c r="C144" s="203" t="s">
        <v>1102</v>
      </c>
      <c r="D144" s="204" t="s">
        <v>1103</v>
      </c>
      <c r="E144" s="205" t="s">
        <v>1006</v>
      </c>
      <c r="F144" s="206" t="str">
        <f t="shared" si="18"/>
        <v>○</v>
      </c>
      <c r="G144" s="207" t="str">
        <f t="shared" si="19"/>
        <v>○</v>
      </c>
      <c r="H144" s="208" t="s">
        <v>995</v>
      </c>
      <c r="I144" s="209" t="s">
        <v>996</v>
      </c>
      <c r="J144" s="209" t="s">
        <v>1104</v>
      </c>
      <c r="K144" s="211" t="s">
        <v>1104</v>
      </c>
      <c r="L144" s="221"/>
      <c r="M144" s="207" t="str">
        <f t="shared" si="20"/>
        <v>-</v>
      </c>
      <c r="N144" s="208" t="s">
        <v>1008</v>
      </c>
      <c r="O144" s="209"/>
      <c r="P144" s="209"/>
      <c r="Q144" s="211"/>
      <c r="R144" s="220"/>
      <c r="S144" s="207" t="str">
        <f t="shared" si="21"/>
        <v>○</v>
      </c>
      <c r="T144" s="208" t="s">
        <v>995</v>
      </c>
      <c r="U144" s="209" t="s">
        <v>996</v>
      </c>
      <c r="V144" s="209" t="s">
        <v>1104</v>
      </c>
      <c r="W144" s="211" t="s">
        <v>1104</v>
      </c>
      <c r="X144" s="221"/>
    </row>
    <row r="145" spans="3:24" ht="11.25">
      <c r="C145" s="203" t="s">
        <v>1105</v>
      </c>
      <c r="D145" s="204" t="s">
        <v>1106</v>
      </c>
      <c r="E145" s="205" t="s">
        <v>1006</v>
      </c>
      <c r="F145" s="206" t="str">
        <f t="shared" si="18"/>
        <v>○</v>
      </c>
      <c r="G145" s="207" t="str">
        <f t="shared" si="19"/>
        <v>○</v>
      </c>
      <c r="H145" s="208" t="s">
        <v>995</v>
      </c>
      <c r="I145" s="209" t="s">
        <v>996</v>
      </c>
      <c r="J145" s="209" t="s">
        <v>1107</v>
      </c>
      <c r="K145" s="211" t="s">
        <v>1107</v>
      </c>
      <c r="L145" s="221"/>
      <c r="M145" s="207" t="str">
        <f t="shared" si="20"/>
        <v>-</v>
      </c>
      <c r="N145" s="208" t="s">
        <v>1008</v>
      </c>
      <c r="O145" s="209"/>
      <c r="P145" s="209"/>
      <c r="Q145" s="211"/>
      <c r="R145" s="220"/>
      <c r="S145" s="207" t="str">
        <f t="shared" si="21"/>
        <v>○</v>
      </c>
      <c r="T145" s="208" t="s">
        <v>995</v>
      </c>
      <c r="U145" s="209" t="s">
        <v>996</v>
      </c>
      <c r="V145" s="209" t="s">
        <v>1107</v>
      </c>
      <c r="W145" s="211" t="s">
        <v>1107</v>
      </c>
      <c r="X145" s="221"/>
    </row>
    <row r="146" spans="3:24" ht="11.25">
      <c r="C146" s="203" t="s">
        <v>1108</v>
      </c>
      <c r="D146" s="204" t="s">
        <v>1109</v>
      </c>
      <c r="E146" s="205" t="s">
        <v>1006</v>
      </c>
      <c r="F146" s="206" t="str">
        <f t="shared" si="18"/>
        <v>○</v>
      </c>
      <c r="G146" s="207" t="str">
        <f t="shared" si="19"/>
        <v>○</v>
      </c>
      <c r="H146" s="208" t="s">
        <v>995</v>
      </c>
      <c r="I146" s="209" t="s">
        <v>996</v>
      </c>
      <c r="J146" s="209" t="s">
        <v>1110</v>
      </c>
      <c r="K146" s="211" t="s">
        <v>1110</v>
      </c>
      <c r="L146" s="221"/>
      <c r="M146" s="207" t="str">
        <f t="shared" si="20"/>
        <v>-</v>
      </c>
      <c r="N146" s="208" t="s">
        <v>1008</v>
      </c>
      <c r="O146" s="209"/>
      <c r="P146" s="209"/>
      <c r="Q146" s="211"/>
      <c r="R146" s="220"/>
      <c r="S146" s="207" t="str">
        <f t="shared" si="21"/>
        <v>○</v>
      </c>
      <c r="T146" s="208" t="s">
        <v>995</v>
      </c>
      <c r="U146" s="209" t="s">
        <v>996</v>
      </c>
      <c r="V146" s="209" t="s">
        <v>1110</v>
      </c>
      <c r="W146" s="211" t="s">
        <v>1110</v>
      </c>
      <c r="X146" s="221"/>
    </row>
    <row r="147" spans="3:24" ht="11.25">
      <c r="C147" s="203" t="s">
        <v>1111</v>
      </c>
      <c r="D147" s="204" t="s">
        <v>1112</v>
      </c>
      <c r="E147" s="205" t="s">
        <v>1006</v>
      </c>
      <c r="F147" s="206" t="str">
        <f t="shared" si="18"/>
        <v>○</v>
      </c>
      <c r="G147" s="207" t="str">
        <f t="shared" si="19"/>
        <v>○</v>
      </c>
      <c r="H147" s="208" t="s">
        <v>995</v>
      </c>
      <c r="I147" s="209" t="s">
        <v>1000</v>
      </c>
      <c r="J147" s="209" t="s">
        <v>1255</v>
      </c>
      <c r="K147" s="211" t="s">
        <v>1255</v>
      </c>
      <c r="L147" s="221"/>
      <c r="M147" s="207" t="str">
        <f t="shared" si="20"/>
        <v>-</v>
      </c>
      <c r="N147" s="208" t="s">
        <v>1008</v>
      </c>
      <c r="O147" s="209"/>
      <c r="P147" s="209"/>
      <c r="Q147" s="211"/>
      <c r="R147" s="220"/>
      <c r="S147" s="207" t="str">
        <f t="shared" si="21"/>
        <v>○</v>
      </c>
      <c r="T147" s="208" t="s">
        <v>995</v>
      </c>
      <c r="U147" s="209" t="s">
        <v>996</v>
      </c>
      <c r="V147" s="209" t="s">
        <v>1256</v>
      </c>
      <c r="W147" s="211" t="s">
        <v>1256</v>
      </c>
      <c r="X147" s="221"/>
    </row>
    <row r="148" spans="3:24" ht="11.25">
      <c r="C148" s="203" t="s">
        <v>1118</v>
      </c>
      <c r="D148" s="204" t="s">
        <v>1119</v>
      </c>
      <c r="E148" s="205" t="s">
        <v>1006</v>
      </c>
      <c r="F148" s="206" t="str">
        <f t="shared" si="18"/>
        <v>○</v>
      </c>
      <c r="G148" s="207" t="str">
        <f t="shared" si="19"/>
        <v>○</v>
      </c>
      <c r="H148" s="208" t="s">
        <v>995</v>
      </c>
      <c r="I148" s="209" t="s">
        <v>1033</v>
      </c>
      <c r="J148" s="209" t="str">
        <f>L148</f>
        <v>消込参照06B</v>
      </c>
      <c r="K148" s="211" t="s">
        <v>1257</v>
      </c>
      <c r="L148" s="221" t="s">
        <v>1257</v>
      </c>
      <c r="M148" s="207" t="str">
        <f t="shared" si="20"/>
        <v>-</v>
      </c>
      <c r="N148" s="208" t="s">
        <v>1008</v>
      </c>
      <c r="O148" s="209"/>
      <c r="P148" s="209"/>
      <c r="Q148" s="211"/>
      <c r="R148" s="220"/>
      <c r="S148" s="207" t="str">
        <f t="shared" si="21"/>
        <v>○</v>
      </c>
      <c r="T148" s="208" t="s">
        <v>995</v>
      </c>
      <c r="U148" s="209" t="s">
        <v>1033</v>
      </c>
      <c r="V148" s="209" t="str">
        <f>X148</f>
        <v>消込参照06B</v>
      </c>
      <c r="W148" s="211" t="s">
        <v>1257</v>
      </c>
      <c r="X148" s="221" t="s">
        <v>1257</v>
      </c>
    </row>
    <row r="149" spans="3:24" ht="11.25">
      <c r="C149" s="203" t="s">
        <v>1121</v>
      </c>
      <c r="D149" s="204" t="s">
        <v>1122</v>
      </c>
      <c r="E149" s="205" t="s">
        <v>1006</v>
      </c>
      <c r="F149" s="206" t="str">
        <f t="shared" si="18"/>
        <v>○</v>
      </c>
      <c r="G149" s="207" t="str">
        <f t="shared" si="19"/>
        <v>○</v>
      </c>
      <c r="H149" s="208" t="s">
        <v>995</v>
      </c>
      <c r="I149" s="209" t="s">
        <v>1008</v>
      </c>
      <c r="J149" s="209"/>
      <c r="K149" s="211"/>
      <c r="L149" s="221"/>
      <c r="M149" s="207" t="str">
        <f t="shared" si="20"/>
        <v>-</v>
      </c>
      <c r="N149" s="208" t="s">
        <v>1008</v>
      </c>
      <c r="O149" s="209"/>
      <c r="P149" s="209"/>
      <c r="Q149" s="211"/>
      <c r="R149" s="220"/>
      <c r="S149" s="207" t="str">
        <f t="shared" si="21"/>
        <v>○</v>
      </c>
      <c r="T149" s="208" t="s">
        <v>995</v>
      </c>
      <c r="U149" s="209" t="s">
        <v>1008</v>
      </c>
      <c r="V149" s="209"/>
      <c r="W149" s="211"/>
      <c r="X149" s="221"/>
    </row>
    <row r="150" spans="3:24" ht="11.25">
      <c r="C150" s="203" t="s">
        <v>1123</v>
      </c>
      <c r="D150" s="204" t="s">
        <v>1124</v>
      </c>
      <c r="E150" s="205" t="s">
        <v>1006</v>
      </c>
      <c r="F150" s="206" t="str">
        <f t="shared" si="18"/>
        <v>○</v>
      </c>
      <c r="G150" s="207" t="str">
        <f t="shared" si="19"/>
        <v>○</v>
      </c>
      <c r="H150" s="208" t="s">
        <v>995</v>
      </c>
      <c r="I150" s="209" t="s">
        <v>1008</v>
      </c>
      <c r="J150" s="209"/>
      <c r="K150" s="211"/>
      <c r="L150" s="221"/>
      <c r="M150" s="207" t="str">
        <f t="shared" si="20"/>
        <v>-</v>
      </c>
      <c r="N150" s="208" t="s">
        <v>1008</v>
      </c>
      <c r="O150" s="209"/>
      <c r="P150" s="209"/>
      <c r="Q150" s="211"/>
      <c r="R150" s="220"/>
      <c r="S150" s="207" t="str">
        <f t="shared" si="21"/>
        <v>○</v>
      </c>
      <c r="T150" s="208" t="s">
        <v>995</v>
      </c>
      <c r="U150" s="209" t="s">
        <v>1008</v>
      </c>
      <c r="V150" s="209"/>
      <c r="W150" s="211"/>
      <c r="X150" s="221"/>
    </row>
    <row r="151" spans="3:24" ht="11.25">
      <c r="C151" s="203" t="s">
        <v>1125</v>
      </c>
      <c r="D151" s="204" t="s">
        <v>1126</v>
      </c>
      <c r="E151" s="205" t="s">
        <v>1006</v>
      </c>
      <c r="F151" s="215" t="str">
        <f t="shared" si="18"/>
        <v>×</v>
      </c>
      <c r="G151" s="207" t="str">
        <f t="shared" si="19"/>
        <v>×</v>
      </c>
      <c r="H151" s="208" t="s">
        <v>995</v>
      </c>
      <c r="I151" s="209" t="s">
        <v>1033</v>
      </c>
      <c r="J151" s="209" t="str">
        <f>L151</f>
        <v>2017/12/13</v>
      </c>
      <c r="K151" s="217" t="s">
        <v>1127</v>
      </c>
      <c r="L151" s="211" t="s">
        <v>1128</v>
      </c>
      <c r="M151" s="207" t="str">
        <f t="shared" si="20"/>
        <v>-</v>
      </c>
      <c r="N151" s="208" t="s">
        <v>1008</v>
      </c>
      <c r="O151" s="209"/>
      <c r="P151" s="209"/>
      <c r="Q151" s="211"/>
      <c r="R151" s="220"/>
      <c r="S151" s="207" t="str">
        <f t="shared" si="21"/>
        <v>×</v>
      </c>
      <c r="T151" s="208" t="s">
        <v>995</v>
      </c>
      <c r="U151" s="209" t="s">
        <v>1033</v>
      </c>
      <c r="V151" s="209" t="str">
        <f>X151</f>
        <v>2017/12/13</v>
      </c>
      <c r="W151" s="217" t="s">
        <v>1127</v>
      </c>
      <c r="X151" s="211" t="s">
        <v>1128</v>
      </c>
    </row>
    <row r="152" spans="3:24" ht="22.5">
      <c r="C152" s="203" t="s">
        <v>1130</v>
      </c>
      <c r="D152" s="204" t="s">
        <v>1131</v>
      </c>
      <c r="E152" s="205" t="s">
        <v>1006</v>
      </c>
      <c r="F152" s="206" t="str">
        <f t="shared" si="18"/>
        <v>○</v>
      </c>
      <c r="G152" s="207" t="str">
        <f t="shared" si="19"/>
        <v>○</v>
      </c>
      <c r="H152" s="208" t="s">
        <v>995</v>
      </c>
      <c r="I152" s="209" t="s">
        <v>1008</v>
      </c>
      <c r="J152" s="209"/>
      <c r="K152" s="211"/>
      <c r="L152" s="221"/>
      <c r="M152" s="207" t="str">
        <f t="shared" si="20"/>
        <v>-</v>
      </c>
      <c r="N152" s="208" t="s">
        <v>1008</v>
      </c>
      <c r="O152" s="209"/>
      <c r="P152" s="209"/>
      <c r="Q152" s="211"/>
      <c r="R152" s="220"/>
      <c r="S152" s="207" t="str">
        <f t="shared" si="21"/>
        <v>○</v>
      </c>
      <c r="T152" s="208" t="s">
        <v>995</v>
      </c>
      <c r="U152" s="209" t="s">
        <v>1008</v>
      </c>
      <c r="V152" s="209"/>
      <c r="W152" s="211"/>
      <c r="X152" s="221"/>
    </row>
    <row r="153" spans="3:24" ht="22.5">
      <c r="C153" s="203" t="s">
        <v>1132</v>
      </c>
      <c r="D153" s="204" t="s">
        <v>1133</v>
      </c>
      <c r="E153" s="205" t="s">
        <v>1006</v>
      </c>
      <c r="F153" s="206" t="str">
        <f t="shared" si="18"/>
        <v>○</v>
      </c>
      <c r="G153" s="207" t="str">
        <f t="shared" si="19"/>
        <v>○</v>
      </c>
      <c r="H153" s="208" t="s">
        <v>995</v>
      </c>
      <c r="I153" s="209" t="s">
        <v>1008</v>
      </c>
      <c r="J153" s="209"/>
      <c r="K153" s="211"/>
      <c r="L153" s="221"/>
      <c r="M153" s="207" t="str">
        <f t="shared" si="20"/>
        <v>-</v>
      </c>
      <c r="N153" s="208" t="s">
        <v>1008</v>
      </c>
      <c r="O153" s="209"/>
      <c r="P153" s="209"/>
      <c r="Q153" s="211"/>
      <c r="R153" s="220"/>
      <c r="S153" s="207" t="str">
        <f t="shared" si="21"/>
        <v>○</v>
      </c>
      <c r="T153" s="208" t="s">
        <v>995</v>
      </c>
      <c r="U153" s="209" t="s">
        <v>1008</v>
      </c>
      <c r="V153" s="209"/>
      <c r="W153" s="211"/>
      <c r="X153" s="221"/>
    </row>
    <row r="154" spans="3:24" ht="11.25">
      <c r="C154" s="203" t="s">
        <v>1134</v>
      </c>
      <c r="D154" s="204" t="s">
        <v>1135</v>
      </c>
      <c r="E154" s="205" t="s">
        <v>1006</v>
      </c>
      <c r="F154" s="206" t="str">
        <f t="shared" si="18"/>
        <v>○</v>
      </c>
      <c r="G154" s="207" t="str">
        <f t="shared" si="19"/>
        <v>○</v>
      </c>
      <c r="H154" s="208" t="s">
        <v>995</v>
      </c>
      <c r="I154" s="209" t="s">
        <v>996</v>
      </c>
      <c r="J154" s="209" t="s">
        <v>1136</v>
      </c>
      <c r="K154" s="211" t="s">
        <v>1136</v>
      </c>
      <c r="L154" s="221"/>
      <c r="M154" s="207" t="str">
        <f t="shared" si="20"/>
        <v>-</v>
      </c>
      <c r="N154" s="208" t="s">
        <v>1008</v>
      </c>
      <c r="O154" s="209"/>
      <c r="P154" s="209"/>
      <c r="Q154" s="211"/>
      <c r="R154" s="220"/>
      <c r="S154" s="207" t="str">
        <f t="shared" si="21"/>
        <v>○</v>
      </c>
      <c r="T154" s="208" t="s">
        <v>995</v>
      </c>
      <c r="U154" s="209" t="s">
        <v>996</v>
      </c>
      <c r="V154" s="209" t="s">
        <v>1136</v>
      </c>
      <c r="W154" s="211" t="s">
        <v>1136</v>
      </c>
      <c r="X154" s="221"/>
    </row>
    <row r="155" spans="3:24" ht="11.25">
      <c r="C155" s="203" t="s">
        <v>1137</v>
      </c>
      <c r="D155" s="204" t="s">
        <v>1138</v>
      </c>
      <c r="E155" s="205" t="s">
        <v>1006</v>
      </c>
      <c r="F155" s="206" t="str">
        <f t="shared" si="18"/>
        <v>○</v>
      </c>
      <c r="G155" s="207" t="str">
        <f t="shared" si="19"/>
        <v>○</v>
      </c>
      <c r="H155" s="208" t="s">
        <v>995</v>
      </c>
      <c r="I155" s="209" t="s">
        <v>1008</v>
      </c>
      <c r="J155" s="209"/>
      <c r="K155" s="211"/>
      <c r="L155" s="221"/>
      <c r="M155" s="207" t="str">
        <f t="shared" si="20"/>
        <v>-</v>
      </c>
      <c r="N155" s="208" t="s">
        <v>1008</v>
      </c>
      <c r="O155" s="209"/>
      <c r="P155" s="209"/>
      <c r="Q155" s="211"/>
      <c r="R155" s="220"/>
      <c r="S155" s="207" t="str">
        <f t="shared" si="21"/>
        <v>○</v>
      </c>
      <c r="T155" s="208" t="s">
        <v>995</v>
      </c>
      <c r="U155" s="209" t="s">
        <v>1008</v>
      </c>
      <c r="V155" s="209"/>
      <c r="W155" s="211"/>
      <c r="X155" s="221"/>
    </row>
    <row r="156" spans="3:24" ht="11.25">
      <c r="C156" s="203" t="s">
        <v>1139</v>
      </c>
      <c r="D156" s="204" t="s">
        <v>1140</v>
      </c>
      <c r="E156" s="205" t="s">
        <v>1006</v>
      </c>
      <c r="F156" s="206" t="str">
        <f t="shared" si="18"/>
        <v>○</v>
      </c>
      <c r="G156" s="207" t="str">
        <f t="shared" si="19"/>
        <v>○</v>
      </c>
      <c r="H156" s="208" t="s">
        <v>995</v>
      </c>
      <c r="I156" s="209" t="s">
        <v>1008</v>
      </c>
      <c r="J156" s="209"/>
      <c r="K156" s="211"/>
      <c r="L156" s="221"/>
      <c r="M156" s="207" t="str">
        <f t="shared" si="20"/>
        <v>-</v>
      </c>
      <c r="N156" s="208" t="s">
        <v>1008</v>
      </c>
      <c r="O156" s="209"/>
      <c r="P156" s="209"/>
      <c r="Q156" s="211"/>
      <c r="R156" s="220"/>
      <c r="S156" s="207" t="str">
        <f t="shared" si="21"/>
        <v>○</v>
      </c>
      <c r="T156" s="208" t="s">
        <v>995</v>
      </c>
      <c r="U156" s="209" t="s">
        <v>1008</v>
      </c>
      <c r="V156" s="209"/>
      <c r="W156" s="211"/>
      <c r="X156" s="221"/>
    </row>
    <row r="157" spans="3:24" ht="11.25">
      <c r="C157" s="203" t="s">
        <v>1141</v>
      </c>
      <c r="D157" s="204" t="s">
        <v>1142</v>
      </c>
      <c r="E157" s="205" t="s">
        <v>1006</v>
      </c>
      <c r="F157" s="206" t="str">
        <f t="shared" si="18"/>
        <v>○</v>
      </c>
      <c r="G157" s="207" t="str">
        <f t="shared" si="19"/>
        <v>○</v>
      </c>
      <c r="H157" s="208" t="s">
        <v>995</v>
      </c>
      <c r="I157" s="209" t="s">
        <v>1008</v>
      </c>
      <c r="J157" s="209"/>
      <c r="K157" s="211"/>
      <c r="L157" s="221"/>
      <c r="M157" s="207" t="str">
        <f t="shared" si="20"/>
        <v>-</v>
      </c>
      <c r="N157" s="208" t="s">
        <v>1008</v>
      </c>
      <c r="O157" s="209"/>
      <c r="P157" s="209"/>
      <c r="Q157" s="211"/>
      <c r="R157" s="220"/>
      <c r="S157" s="207" t="str">
        <f t="shared" si="21"/>
        <v>○</v>
      </c>
      <c r="T157" s="208" t="s">
        <v>995</v>
      </c>
      <c r="U157" s="209" t="s">
        <v>1008</v>
      </c>
      <c r="V157" s="209"/>
      <c r="W157" s="211"/>
      <c r="X157" s="221"/>
    </row>
    <row r="158" spans="3:24" ht="11.25">
      <c r="C158" s="203" t="s">
        <v>1143</v>
      </c>
      <c r="D158" s="204" t="s">
        <v>1144</v>
      </c>
      <c r="E158" s="205"/>
      <c r="F158" s="206" t="str">
        <f t="shared" si="18"/>
        <v>○</v>
      </c>
      <c r="G158" s="207" t="str">
        <f t="shared" si="19"/>
        <v>○</v>
      </c>
      <c r="H158" s="208" t="s">
        <v>995</v>
      </c>
      <c r="I158" s="209" t="s">
        <v>1008</v>
      </c>
      <c r="J158" s="209"/>
      <c r="K158" s="211"/>
      <c r="L158" s="221"/>
      <c r="M158" s="207" t="str">
        <f t="shared" si="20"/>
        <v>-</v>
      </c>
      <c r="N158" s="208" t="s">
        <v>1008</v>
      </c>
      <c r="O158" s="209"/>
      <c r="P158" s="209"/>
      <c r="Q158" s="211"/>
      <c r="R158" s="220"/>
      <c r="S158" s="207" t="str">
        <f t="shared" si="21"/>
        <v>○</v>
      </c>
      <c r="T158" s="208" t="s">
        <v>995</v>
      </c>
      <c r="U158" s="209" t="s">
        <v>1008</v>
      </c>
      <c r="V158" s="209"/>
      <c r="W158" s="211"/>
      <c r="X158" s="221"/>
    </row>
    <row r="159" spans="3:24" ht="22.5">
      <c r="C159" s="203" t="s">
        <v>1145</v>
      </c>
      <c r="D159" s="204" t="s">
        <v>1146</v>
      </c>
      <c r="E159" s="205" t="s">
        <v>1006</v>
      </c>
      <c r="F159" s="206" t="str">
        <f t="shared" si="18"/>
        <v>○</v>
      </c>
      <c r="G159" s="207" t="str">
        <f t="shared" si="19"/>
        <v>○</v>
      </c>
      <c r="H159" s="208" t="s">
        <v>995</v>
      </c>
      <c r="I159" s="209" t="s">
        <v>1008</v>
      </c>
      <c r="J159" s="209"/>
      <c r="K159" s="211"/>
      <c r="L159" s="221"/>
      <c r="M159" s="207" t="str">
        <f t="shared" si="20"/>
        <v>-</v>
      </c>
      <c r="N159" s="208" t="s">
        <v>1008</v>
      </c>
      <c r="O159" s="209"/>
      <c r="P159" s="209"/>
      <c r="Q159" s="211"/>
      <c r="R159" s="220"/>
      <c r="S159" s="207" t="str">
        <f t="shared" si="21"/>
        <v>○</v>
      </c>
      <c r="T159" s="208" t="s">
        <v>995</v>
      </c>
      <c r="U159" s="209" t="s">
        <v>1008</v>
      </c>
      <c r="V159" s="209"/>
      <c r="W159" s="211"/>
      <c r="X159" s="221"/>
    </row>
    <row r="160" spans="3:24" ht="11.25">
      <c r="C160" s="203" t="s">
        <v>1147</v>
      </c>
      <c r="D160" s="204" t="s">
        <v>1148</v>
      </c>
      <c r="E160" s="205" t="s">
        <v>1006</v>
      </c>
      <c r="F160" s="206" t="str">
        <f t="shared" si="18"/>
        <v>○</v>
      </c>
      <c r="G160" s="207" t="str">
        <f t="shared" si="19"/>
        <v>○</v>
      </c>
      <c r="H160" s="208" t="s">
        <v>995</v>
      </c>
      <c r="I160" s="209" t="s">
        <v>1008</v>
      </c>
      <c r="J160" s="209"/>
      <c r="K160" s="211"/>
      <c r="L160" s="221"/>
      <c r="M160" s="207" t="str">
        <f t="shared" si="20"/>
        <v>-</v>
      </c>
      <c r="N160" s="208" t="s">
        <v>1008</v>
      </c>
      <c r="O160" s="209"/>
      <c r="P160" s="209"/>
      <c r="Q160" s="211"/>
      <c r="R160" s="220"/>
      <c r="S160" s="207" t="str">
        <f t="shared" si="21"/>
        <v>○</v>
      </c>
      <c r="T160" s="208" t="s">
        <v>995</v>
      </c>
      <c r="U160" s="209" t="s">
        <v>1008</v>
      </c>
      <c r="V160" s="209"/>
      <c r="W160" s="211"/>
      <c r="X160" s="221"/>
    </row>
    <row r="161" spans="3:24" ht="11.25">
      <c r="C161" s="203" t="s">
        <v>1149</v>
      </c>
      <c r="D161" s="204" t="s">
        <v>1150</v>
      </c>
      <c r="E161" s="205" t="s">
        <v>1006</v>
      </c>
      <c r="F161" s="206" t="str">
        <f t="shared" si="18"/>
        <v>○</v>
      </c>
      <c r="G161" s="207" t="str">
        <f t="shared" si="19"/>
        <v>○</v>
      </c>
      <c r="H161" s="208" t="s">
        <v>995</v>
      </c>
      <c r="I161" s="209" t="s">
        <v>1008</v>
      </c>
      <c r="J161" s="209"/>
      <c r="K161" s="211"/>
      <c r="L161" s="221"/>
      <c r="M161" s="207" t="str">
        <f t="shared" si="20"/>
        <v>-</v>
      </c>
      <c r="N161" s="208" t="s">
        <v>1008</v>
      </c>
      <c r="O161" s="209"/>
      <c r="P161" s="209"/>
      <c r="Q161" s="211"/>
      <c r="R161" s="220"/>
      <c r="S161" s="207" t="str">
        <f t="shared" si="21"/>
        <v>○</v>
      </c>
      <c r="T161" s="208" t="s">
        <v>995</v>
      </c>
      <c r="U161" s="209" t="s">
        <v>996</v>
      </c>
      <c r="V161" s="209" t="s">
        <v>1151</v>
      </c>
      <c r="W161" s="211" t="s">
        <v>1151</v>
      </c>
      <c r="X161" s="221"/>
    </row>
    <row r="162" spans="3:24" ht="11.25">
      <c r="C162" s="203" t="s">
        <v>1152</v>
      </c>
      <c r="D162" s="204" t="s">
        <v>1153</v>
      </c>
      <c r="E162" s="205" t="s">
        <v>1006</v>
      </c>
      <c r="F162" s="206" t="str">
        <f t="shared" si="18"/>
        <v>○</v>
      </c>
      <c r="G162" s="207" t="str">
        <f t="shared" si="19"/>
        <v>○</v>
      </c>
      <c r="H162" s="208" t="s">
        <v>995</v>
      </c>
      <c r="I162" s="209" t="s">
        <v>1008</v>
      </c>
      <c r="J162" s="209"/>
      <c r="K162" s="211"/>
      <c r="L162" s="221"/>
      <c r="M162" s="207" t="str">
        <f t="shared" si="20"/>
        <v>-</v>
      </c>
      <c r="N162" s="208" t="s">
        <v>1008</v>
      </c>
      <c r="O162" s="209"/>
      <c r="P162" s="209"/>
      <c r="Q162" s="211"/>
      <c r="R162" s="220"/>
      <c r="S162" s="207" t="str">
        <f t="shared" si="21"/>
        <v>○</v>
      </c>
      <c r="T162" s="208" t="s">
        <v>995</v>
      </c>
      <c r="U162" s="209" t="s">
        <v>1008</v>
      </c>
      <c r="V162" s="209"/>
      <c r="W162" s="211"/>
      <c r="X162" s="221"/>
    </row>
    <row r="163" spans="3:24" ht="11.25">
      <c r="C163" s="203" t="s">
        <v>1154</v>
      </c>
      <c r="D163" s="204" t="s">
        <v>1155</v>
      </c>
      <c r="E163" s="205" t="s">
        <v>1006</v>
      </c>
      <c r="F163" s="206" t="str">
        <f t="shared" si="18"/>
        <v>○</v>
      </c>
      <c r="G163" s="207" t="str">
        <f t="shared" si="19"/>
        <v>○</v>
      </c>
      <c r="H163" s="208" t="s">
        <v>995</v>
      </c>
      <c r="I163" s="209" t="s">
        <v>1008</v>
      </c>
      <c r="J163" s="209"/>
      <c r="K163" s="211"/>
      <c r="L163" s="221"/>
      <c r="M163" s="207" t="str">
        <f t="shared" si="20"/>
        <v>-</v>
      </c>
      <c r="N163" s="208" t="s">
        <v>1008</v>
      </c>
      <c r="O163" s="209"/>
      <c r="P163" s="209"/>
      <c r="Q163" s="211"/>
      <c r="R163" s="220"/>
      <c r="S163" s="207" t="str">
        <f t="shared" si="21"/>
        <v>○</v>
      </c>
      <c r="T163" s="208" t="s">
        <v>995</v>
      </c>
      <c r="U163" s="209" t="s">
        <v>1008</v>
      </c>
      <c r="V163" s="209"/>
      <c r="W163" s="211"/>
      <c r="X163" s="221"/>
    </row>
    <row r="164" spans="3:24" ht="78.75">
      <c r="C164" s="203" t="s">
        <v>1156</v>
      </c>
      <c r="D164" s="204" t="s">
        <v>1157</v>
      </c>
      <c r="E164" s="205" t="s">
        <v>1006</v>
      </c>
      <c r="F164" s="206" t="str">
        <f t="shared" si="18"/>
        <v>○</v>
      </c>
      <c r="G164" s="207" t="str">
        <f t="shared" si="19"/>
        <v>-</v>
      </c>
      <c r="H164" s="208" t="s">
        <v>1008</v>
      </c>
      <c r="I164" s="209" t="s">
        <v>1158</v>
      </c>
      <c r="J164" s="219" t="s">
        <v>1159</v>
      </c>
      <c r="K164" s="211" t="s">
        <v>1162</v>
      </c>
      <c r="L164" s="221"/>
      <c r="M164" s="207" t="str">
        <f t="shared" si="20"/>
        <v>-</v>
      </c>
      <c r="N164" s="208" t="s">
        <v>1008</v>
      </c>
      <c r="O164" s="209"/>
      <c r="P164" s="209"/>
      <c r="Q164" s="211"/>
      <c r="R164" s="220"/>
      <c r="S164" s="207" t="str">
        <f t="shared" si="21"/>
        <v>-</v>
      </c>
      <c r="T164" s="208" t="s">
        <v>1008</v>
      </c>
      <c r="U164" s="209" t="s">
        <v>1158</v>
      </c>
      <c r="V164" s="219" t="s">
        <v>1159</v>
      </c>
      <c r="W164" s="211" t="s">
        <v>1162</v>
      </c>
      <c r="X164" s="221"/>
    </row>
    <row r="165" spans="3:24" ht="11.25">
      <c r="C165" s="203" t="s">
        <v>1163</v>
      </c>
      <c r="D165" s="204" t="s">
        <v>1164</v>
      </c>
      <c r="E165" s="205" t="s">
        <v>1006</v>
      </c>
      <c r="F165" s="206" t="str">
        <f t="shared" si="18"/>
        <v>○</v>
      </c>
      <c r="G165" s="207" t="str">
        <f t="shared" si="19"/>
        <v>-</v>
      </c>
      <c r="H165" s="208" t="s">
        <v>1008</v>
      </c>
      <c r="I165" s="209"/>
      <c r="J165" s="209"/>
      <c r="K165" s="211"/>
      <c r="L165" s="221"/>
      <c r="M165" s="207" t="str">
        <f t="shared" si="20"/>
        <v>○</v>
      </c>
      <c r="N165" s="208" t="s">
        <v>995</v>
      </c>
      <c r="O165" s="209" t="s">
        <v>996</v>
      </c>
      <c r="P165" s="209" t="s">
        <v>1165</v>
      </c>
      <c r="Q165" s="211" t="s">
        <v>1165</v>
      </c>
      <c r="R165" s="220"/>
      <c r="S165" s="207" t="str">
        <f t="shared" si="21"/>
        <v>-</v>
      </c>
      <c r="T165" s="208" t="s">
        <v>1008</v>
      </c>
      <c r="U165" s="209"/>
      <c r="V165" s="209"/>
      <c r="W165" s="211"/>
      <c r="X165" s="221"/>
    </row>
    <row r="166" spans="3:24" ht="112.5">
      <c r="C166" s="203" t="s">
        <v>1167</v>
      </c>
      <c r="D166" s="204" t="s">
        <v>1168</v>
      </c>
      <c r="E166" s="205" t="s">
        <v>1006</v>
      </c>
      <c r="F166" s="206" t="str">
        <f t="shared" si="18"/>
        <v>○</v>
      </c>
      <c r="G166" s="207" t="str">
        <f t="shared" si="19"/>
        <v>-</v>
      </c>
      <c r="H166" s="208" t="s">
        <v>1008</v>
      </c>
      <c r="I166" s="209"/>
      <c r="J166" s="209"/>
      <c r="K166" s="211"/>
      <c r="L166" s="221"/>
      <c r="M166" s="207" t="str">
        <f t="shared" si="20"/>
        <v>-</v>
      </c>
      <c r="N166" s="208" t="s">
        <v>1008</v>
      </c>
      <c r="O166" s="209" t="s">
        <v>1089</v>
      </c>
      <c r="P166" s="219" t="s">
        <v>1169</v>
      </c>
      <c r="Q166" s="211" t="s">
        <v>1007</v>
      </c>
      <c r="R166" s="220"/>
      <c r="S166" s="207" t="str">
        <f t="shared" si="21"/>
        <v>-</v>
      </c>
      <c r="T166" s="208" t="s">
        <v>1008</v>
      </c>
      <c r="U166" s="209"/>
      <c r="V166" s="209"/>
      <c r="W166" s="211"/>
      <c r="X166" s="221"/>
    </row>
    <row r="167" spans="3:24" ht="11.25">
      <c r="C167" s="203" t="s">
        <v>1170</v>
      </c>
      <c r="D167" s="204" t="s">
        <v>1171</v>
      </c>
      <c r="E167" s="205" t="s">
        <v>1006</v>
      </c>
      <c r="F167" s="206" t="str">
        <f t="shared" si="18"/>
        <v>○</v>
      </c>
      <c r="G167" s="207" t="str">
        <f t="shared" si="19"/>
        <v>-</v>
      </c>
      <c r="H167" s="208" t="s">
        <v>1008</v>
      </c>
      <c r="I167" s="209"/>
      <c r="J167" s="209"/>
      <c r="K167" s="211"/>
      <c r="L167" s="221"/>
      <c r="M167" s="207" t="str">
        <f t="shared" si="20"/>
        <v>○</v>
      </c>
      <c r="N167" s="208" t="s">
        <v>995</v>
      </c>
      <c r="O167" s="209" t="s">
        <v>996</v>
      </c>
      <c r="P167" s="209" t="s">
        <v>1097</v>
      </c>
      <c r="Q167" s="211" t="s">
        <v>1097</v>
      </c>
      <c r="R167" s="220"/>
      <c r="S167" s="207" t="str">
        <f t="shared" si="21"/>
        <v>-</v>
      </c>
      <c r="T167" s="208" t="s">
        <v>1008</v>
      </c>
      <c r="U167" s="209"/>
      <c r="V167" s="209"/>
      <c r="W167" s="211"/>
      <c r="X167" s="221"/>
    </row>
    <row r="168" spans="3:24" ht="11.25">
      <c r="C168" s="203" t="s">
        <v>1172</v>
      </c>
      <c r="D168" s="204" t="s">
        <v>1173</v>
      </c>
      <c r="E168" s="205" t="s">
        <v>1006</v>
      </c>
      <c r="F168" s="206" t="str">
        <f t="shared" si="18"/>
        <v>○</v>
      </c>
      <c r="G168" s="207" t="str">
        <f t="shared" si="19"/>
        <v>-</v>
      </c>
      <c r="H168" s="208" t="s">
        <v>1008</v>
      </c>
      <c r="I168" s="209"/>
      <c r="J168" s="209"/>
      <c r="K168" s="211"/>
      <c r="L168" s="221"/>
      <c r="M168" s="207" t="str">
        <f t="shared" si="20"/>
        <v>○</v>
      </c>
      <c r="N168" s="208" t="s">
        <v>995</v>
      </c>
      <c r="O168" s="209" t="s">
        <v>996</v>
      </c>
      <c r="P168" s="209" t="s">
        <v>1101</v>
      </c>
      <c r="Q168" s="211" t="s">
        <v>1101</v>
      </c>
      <c r="R168" s="220"/>
      <c r="S168" s="207" t="str">
        <f t="shared" si="21"/>
        <v>-</v>
      </c>
      <c r="T168" s="208" t="s">
        <v>1008</v>
      </c>
      <c r="U168" s="209"/>
      <c r="V168" s="209"/>
      <c r="W168" s="211"/>
      <c r="X168" s="221"/>
    </row>
    <row r="169" spans="3:24" ht="11.25">
      <c r="C169" s="203" t="s">
        <v>1174</v>
      </c>
      <c r="D169" s="204" t="s">
        <v>1175</v>
      </c>
      <c r="E169" s="205" t="s">
        <v>1006</v>
      </c>
      <c r="F169" s="206" t="str">
        <f t="shared" si="18"/>
        <v>○</v>
      </c>
      <c r="G169" s="207" t="str">
        <f t="shared" si="19"/>
        <v>-</v>
      </c>
      <c r="H169" s="208" t="s">
        <v>1008</v>
      </c>
      <c r="I169" s="209"/>
      <c r="J169" s="209"/>
      <c r="K169" s="211"/>
      <c r="L169" s="221"/>
      <c r="M169" s="207" t="str">
        <f t="shared" si="20"/>
        <v>○</v>
      </c>
      <c r="N169" s="208" t="s">
        <v>995</v>
      </c>
      <c r="O169" s="209" t="s">
        <v>996</v>
      </c>
      <c r="P169" s="209" t="s">
        <v>1104</v>
      </c>
      <c r="Q169" s="211" t="s">
        <v>1104</v>
      </c>
      <c r="R169" s="220"/>
      <c r="S169" s="207" t="str">
        <f t="shared" si="21"/>
        <v>-</v>
      </c>
      <c r="T169" s="208" t="s">
        <v>1008</v>
      </c>
      <c r="U169" s="209"/>
      <c r="V169" s="209"/>
      <c r="W169" s="211"/>
      <c r="X169" s="221"/>
    </row>
    <row r="170" spans="3:24" ht="11.25">
      <c r="C170" s="203" t="s">
        <v>1176</v>
      </c>
      <c r="D170" s="204" t="s">
        <v>1177</v>
      </c>
      <c r="E170" s="205" t="s">
        <v>1006</v>
      </c>
      <c r="F170" s="206" t="str">
        <f t="shared" si="18"/>
        <v>○</v>
      </c>
      <c r="G170" s="207" t="str">
        <f t="shared" si="19"/>
        <v>-</v>
      </c>
      <c r="H170" s="208" t="s">
        <v>1008</v>
      </c>
      <c r="I170" s="209"/>
      <c r="J170" s="209"/>
      <c r="K170" s="211"/>
      <c r="L170" s="221"/>
      <c r="M170" s="207" t="str">
        <f t="shared" si="20"/>
        <v>○</v>
      </c>
      <c r="N170" s="208" t="s">
        <v>995</v>
      </c>
      <c r="O170" s="209" t="s">
        <v>996</v>
      </c>
      <c r="P170" s="209" t="s">
        <v>1107</v>
      </c>
      <c r="Q170" s="211" t="s">
        <v>1107</v>
      </c>
      <c r="R170" s="220"/>
      <c r="S170" s="207" t="str">
        <f t="shared" si="21"/>
        <v>-</v>
      </c>
      <c r="T170" s="208" t="s">
        <v>1008</v>
      </c>
      <c r="U170" s="209"/>
      <c r="V170" s="209"/>
      <c r="W170" s="211"/>
      <c r="X170" s="221"/>
    </row>
    <row r="171" spans="3:24" ht="11.25">
      <c r="C171" s="203" t="s">
        <v>1178</v>
      </c>
      <c r="D171" s="204" t="s">
        <v>1179</v>
      </c>
      <c r="E171" s="205" t="s">
        <v>1006</v>
      </c>
      <c r="F171" s="206" t="str">
        <f t="shared" si="18"/>
        <v>○</v>
      </c>
      <c r="G171" s="207" t="str">
        <f t="shared" si="19"/>
        <v>-</v>
      </c>
      <c r="H171" s="208" t="s">
        <v>1008</v>
      </c>
      <c r="I171" s="209"/>
      <c r="J171" s="209"/>
      <c r="K171" s="211"/>
      <c r="L171" s="221"/>
      <c r="M171" s="207" t="str">
        <f t="shared" si="20"/>
        <v>○</v>
      </c>
      <c r="N171" s="208" t="s">
        <v>995</v>
      </c>
      <c r="O171" s="209" t="s">
        <v>996</v>
      </c>
      <c r="P171" s="209" t="s">
        <v>1110</v>
      </c>
      <c r="Q171" s="211" t="s">
        <v>1110</v>
      </c>
      <c r="R171" s="220"/>
      <c r="S171" s="207" t="str">
        <f t="shared" si="21"/>
        <v>-</v>
      </c>
      <c r="T171" s="208" t="s">
        <v>1008</v>
      </c>
      <c r="U171" s="209"/>
      <c r="V171" s="209"/>
      <c r="W171" s="211"/>
      <c r="X171" s="221"/>
    </row>
    <row r="172" spans="3:24" ht="11.25">
      <c r="C172" s="203" t="s">
        <v>1180</v>
      </c>
      <c r="D172" s="204" t="s">
        <v>1181</v>
      </c>
      <c r="E172" s="205" t="s">
        <v>1006</v>
      </c>
      <c r="F172" s="206" t="str">
        <f t="shared" si="18"/>
        <v>○</v>
      </c>
      <c r="G172" s="207" t="str">
        <f t="shared" si="19"/>
        <v>-</v>
      </c>
      <c r="H172" s="208" t="s">
        <v>1008</v>
      </c>
      <c r="I172" s="209"/>
      <c r="J172" s="209" t="s">
        <v>1052</v>
      </c>
      <c r="K172" s="211"/>
      <c r="L172" s="221"/>
      <c r="M172" s="207" t="str">
        <f t="shared" si="20"/>
        <v>○</v>
      </c>
      <c r="N172" s="208" t="s">
        <v>995</v>
      </c>
      <c r="O172" s="209" t="s">
        <v>996</v>
      </c>
      <c r="P172" s="209" t="s">
        <v>1258</v>
      </c>
      <c r="Q172" s="211" t="s">
        <v>1258</v>
      </c>
      <c r="R172" s="220"/>
      <c r="S172" s="207" t="str">
        <f t="shared" si="21"/>
        <v>-</v>
      </c>
      <c r="T172" s="208" t="s">
        <v>1008</v>
      </c>
      <c r="U172" s="209"/>
      <c r="V172" s="209"/>
      <c r="W172" s="211"/>
      <c r="X172" s="221"/>
    </row>
    <row r="173" spans="3:24" ht="11.25">
      <c r="C173" s="203" t="s">
        <v>1184</v>
      </c>
      <c r="D173" s="204" t="s">
        <v>1185</v>
      </c>
      <c r="E173" s="205" t="s">
        <v>1006</v>
      </c>
      <c r="F173" s="206" t="str">
        <f t="shared" si="18"/>
        <v>○</v>
      </c>
      <c r="G173" s="207" t="str">
        <f t="shared" si="19"/>
        <v>-</v>
      </c>
      <c r="H173" s="208" t="s">
        <v>1008</v>
      </c>
      <c r="I173" s="209"/>
      <c r="J173" s="209"/>
      <c r="K173" s="211"/>
      <c r="L173" s="221"/>
      <c r="M173" s="207" t="str">
        <f t="shared" si="20"/>
        <v>○</v>
      </c>
      <c r="N173" s="208" t="s">
        <v>995</v>
      </c>
      <c r="O173" s="209" t="s">
        <v>1033</v>
      </c>
      <c r="P173" s="209" t="str">
        <f>R173</f>
        <v>消込参照06B</v>
      </c>
      <c r="Q173" s="211" t="s">
        <v>1257</v>
      </c>
      <c r="R173" s="220" t="s">
        <v>1257</v>
      </c>
      <c r="S173" s="207" t="str">
        <f t="shared" si="21"/>
        <v>-</v>
      </c>
      <c r="T173" s="208" t="s">
        <v>1008</v>
      </c>
      <c r="U173" s="209"/>
      <c r="V173" s="209"/>
      <c r="W173" s="211"/>
      <c r="X173" s="221"/>
    </row>
    <row r="174" spans="3:24" ht="11.25">
      <c r="C174" s="203" t="s">
        <v>1186</v>
      </c>
      <c r="D174" s="204" t="s">
        <v>1187</v>
      </c>
      <c r="E174" s="205" t="s">
        <v>1006</v>
      </c>
      <c r="F174" s="206" t="str">
        <f t="shared" si="18"/>
        <v>○</v>
      </c>
      <c r="G174" s="207" t="str">
        <f t="shared" si="19"/>
        <v>-</v>
      </c>
      <c r="H174" s="208" t="s">
        <v>1008</v>
      </c>
      <c r="I174" s="209"/>
      <c r="J174" s="209"/>
      <c r="K174" s="211"/>
      <c r="L174" s="221"/>
      <c r="M174" s="207" t="str">
        <f t="shared" si="20"/>
        <v>○</v>
      </c>
      <c r="N174" s="208" t="s">
        <v>995</v>
      </c>
      <c r="O174" s="209" t="s">
        <v>1008</v>
      </c>
      <c r="P174" s="209"/>
      <c r="Q174" s="211"/>
      <c r="R174" s="220"/>
      <c r="S174" s="207" t="str">
        <f t="shared" si="21"/>
        <v>-</v>
      </c>
      <c r="T174" s="208" t="s">
        <v>1008</v>
      </c>
      <c r="U174" s="209"/>
      <c r="V174" s="209"/>
      <c r="W174" s="211"/>
      <c r="X174" s="221"/>
    </row>
    <row r="175" spans="3:24" ht="11.25">
      <c r="C175" s="203" t="s">
        <v>1188</v>
      </c>
      <c r="D175" s="204" t="s">
        <v>1189</v>
      </c>
      <c r="E175" s="205" t="s">
        <v>1006</v>
      </c>
      <c r="F175" s="206" t="str">
        <f t="shared" si="18"/>
        <v>○</v>
      </c>
      <c r="G175" s="207" t="str">
        <f t="shared" si="19"/>
        <v>-</v>
      </c>
      <c r="H175" s="208" t="s">
        <v>1008</v>
      </c>
      <c r="I175" s="209"/>
      <c r="J175" s="209"/>
      <c r="K175" s="211"/>
      <c r="L175" s="221"/>
      <c r="M175" s="207" t="str">
        <f t="shared" si="20"/>
        <v>○</v>
      </c>
      <c r="N175" s="208" t="s">
        <v>995</v>
      </c>
      <c r="O175" s="209" t="s">
        <v>1008</v>
      </c>
      <c r="P175" s="209"/>
      <c r="Q175" s="211"/>
      <c r="R175" s="220"/>
      <c r="S175" s="207" t="str">
        <f t="shared" si="21"/>
        <v>-</v>
      </c>
      <c r="T175" s="208" t="s">
        <v>1008</v>
      </c>
      <c r="U175" s="209"/>
      <c r="V175" s="209"/>
      <c r="W175" s="211"/>
      <c r="X175" s="221"/>
    </row>
    <row r="176" spans="3:24" ht="11.25">
      <c r="C176" s="203" t="s">
        <v>1190</v>
      </c>
      <c r="D176" s="204" t="s">
        <v>1191</v>
      </c>
      <c r="E176" s="205" t="s">
        <v>1006</v>
      </c>
      <c r="F176" s="215" t="str">
        <f t="shared" si="18"/>
        <v>×</v>
      </c>
      <c r="G176" s="207" t="str">
        <f t="shared" si="19"/>
        <v>-</v>
      </c>
      <c r="H176" s="208" t="s">
        <v>1008</v>
      </c>
      <c r="I176" s="209"/>
      <c r="J176" s="209"/>
      <c r="K176" s="211"/>
      <c r="L176" s="221"/>
      <c r="M176" s="207" t="str">
        <f t="shared" si="20"/>
        <v>×</v>
      </c>
      <c r="N176" s="208" t="s">
        <v>995</v>
      </c>
      <c r="O176" s="209" t="s">
        <v>1033</v>
      </c>
      <c r="P176" s="209" t="str">
        <f>R176</f>
        <v>2017/12/13</v>
      </c>
      <c r="Q176" s="217" t="s">
        <v>1127</v>
      </c>
      <c r="R176" s="211" t="s">
        <v>1128</v>
      </c>
      <c r="S176" s="207" t="str">
        <f t="shared" si="21"/>
        <v>-</v>
      </c>
      <c r="T176" s="208" t="s">
        <v>1008</v>
      </c>
      <c r="U176" s="209"/>
      <c r="V176" s="209"/>
      <c r="W176" s="211"/>
      <c r="X176" s="221"/>
    </row>
    <row r="177" spans="3:24" ht="22.5">
      <c r="C177" s="203" t="s">
        <v>1192</v>
      </c>
      <c r="D177" s="204" t="s">
        <v>1193</v>
      </c>
      <c r="E177" s="205" t="s">
        <v>1006</v>
      </c>
      <c r="F177" s="206" t="str">
        <f t="shared" si="18"/>
        <v>○</v>
      </c>
      <c r="G177" s="207" t="str">
        <f t="shared" si="19"/>
        <v>-</v>
      </c>
      <c r="H177" s="208" t="s">
        <v>1008</v>
      </c>
      <c r="I177" s="209"/>
      <c r="J177" s="209"/>
      <c r="K177" s="211"/>
      <c r="L177" s="221"/>
      <c r="M177" s="207" t="str">
        <f t="shared" si="20"/>
        <v>○</v>
      </c>
      <c r="N177" s="208" t="s">
        <v>995</v>
      </c>
      <c r="O177" s="209" t="s">
        <v>1008</v>
      </c>
      <c r="P177" s="209"/>
      <c r="Q177" s="211"/>
      <c r="R177" s="220"/>
      <c r="S177" s="207" t="str">
        <f t="shared" si="21"/>
        <v>-</v>
      </c>
      <c r="T177" s="208" t="s">
        <v>1008</v>
      </c>
      <c r="U177" s="209"/>
      <c r="V177" s="209"/>
      <c r="W177" s="211"/>
      <c r="X177" s="221"/>
    </row>
    <row r="178" spans="3:24" ht="22.5">
      <c r="C178" s="203" t="s">
        <v>1194</v>
      </c>
      <c r="D178" s="204" t="s">
        <v>1195</v>
      </c>
      <c r="E178" s="205" t="s">
        <v>1006</v>
      </c>
      <c r="F178" s="206" t="str">
        <f t="shared" si="18"/>
        <v>○</v>
      </c>
      <c r="G178" s="207" t="str">
        <f t="shared" si="19"/>
        <v>-</v>
      </c>
      <c r="H178" s="208" t="s">
        <v>1008</v>
      </c>
      <c r="I178" s="209"/>
      <c r="J178" s="209"/>
      <c r="K178" s="211"/>
      <c r="L178" s="221"/>
      <c r="M178" s="207" t="str">
        <f t="shared" si="20"/>
        <v>○</v>
      </c>
      <c r="N178" s="208" t="s">
        <v>995</v>
      </c>
      <c r="O178" s="209" t="s">
        <v>1008</v>
      </c>
      <c r="P178" s="209"/>
      <c r="Q178" s="211"/>
      <c r="R178" s="220"/>
      <c r="S178" s="207" t="str">
        <f t="shared" si="21"/>
        <v>-</v>
      </c>
      <c r="T178" s="208" t="s">
        <v>1008</v>
      </c>
      <c r="U178" s="209"/>
      <c r="V178" s="209"/>
      <c r="W178" s="211"/>
      <c r="X178" s="221"/>
    </row>
    <row r="179" spans="3:24" ht="11.25">
      <c r="C179" s="203" t="s">
        <v>1196</v>
      </c>
      <c r="D179" s="204" t="s">
        <v>1197</v>
      </c>
      <c r="E179" s="205" t="s">
        <v>1006</v>
      </c>
      <c r="F179" s="206" t="str">
        <f t="shared" ref="F179:F199" si="22">IF(AND(OR(G179="○",G179="-"),OR(M179="○",M179="-"),OR(S179="○",S179="-")),"○","×")</f>
        <v>○</v>
      </c>
      <c r="G179" s="207" t="str">
        <f t="shared" ref="G179:G199" si="23">IF(H179="○",IF(EXACT(J179,K179),"○","×"),"-")</f>
        <v>-</v>
      </c>
      <c r="H179" s="208" t="s">
        <v>1008</v>
      </c>
      <c r="I179" s="209"/>
      <c r="J179" s="209"/>
      <c r="K179" s="211"/>
      <c r="L179" s="221"/>
      <c r="M179" s="207" t="str">
        <f t="shared" ref="M179:M199" si="24">IF(N179="○",IF(EXACT(P179,Q179),"○","×"),"-")</f>
        <v>○</v>
      </c>
      <c r="N179" s="208" t="s">
        <v>995</v>
      </c>
      <c r="O179" s="209" t="s">
        <v>996</v>
      </c>
      <c r="P179" s="209" t="s">
        <v>1136</v>
      </c>
      <c r="Q179" s="211" t="s">
        <v>1136</v>
      </c>
      <c r="R179" s="220"/>
      <c r="S179" s="207" t="str">
        <f t="shared" si="21"/>
        <v>-</v>
      </c>
      <c r="T179" s="208" t="s">
        <v>1008</v>
      </c>
      <c r="U179" s="209"/>
      <c r="V179" s="209"/>
      <c r="W179" s="211"/>
      <c r="X179" s="221"/>
    </row>
    <row r="180" spans="3:24" ht="11.25">
      <c r="C180" s="203" t="s">
        <v>1199</v>
      </c>
      <c r="D180" s="204" t="s">
        <v>1200</v>
      </c>
      <c r="E180" s="205" t="s">
        <v>1006</v>
      </c>
      <c r="F180" s="206" t="str">
        <f t="shared" si="22"/>
        <v>○</v>
      </c>
      <c r="G180" s="207" t="str">
        <f t="shared" si="23"/>
        <v>-</v>
      </c>
      <c r="H180" s="208" t="s">
        <v>1008</v>
      </c>
      <c r="I180" s="209"/>
      <c r="J180" s="209"/>
      <c r="K180" s="211"/>
      <c r="L180" s="221"/>
      <c r="M180" s="207" t="str">
        <f t="shared" si="24"/>
        <v>○</v>
      </c>
      <c r="N180" s="208" t="s">
        <v>995</v>
      </c>
      <c r="O180" s="209" t="s">
        <v>1008</v>
      </c>
      <c r="P180" s="209"/>
      <c r="Q180" s="211"/>
      <c r="R180" s="220"/>
      <c r="S180" s="207" t="str">
        <f t="shared" ref="S180:S199" si="25">IF(T180="○",IF(EXACT(V180,W180),"○","×"),"-")</f>
        <v>-</v>
      </c>
      <c r="T180" s="208" t="s">
        <v>1008</v>
      </c>
      <c r="U180" s="209"/>
      <c r="V180" s="209"/>
      <c r="W180" s="211"/>
      <c r="X180" s="221"/>
    </row>
    <row r="181" spans="3:24" ht="11.25">
      <c r="C181" s="203" t="s">
        <v>1201</v>
      </c>
      <c r="D181" s="204" t="s">
        <v>1202</v>
      </c>
      <c r="E181" s="205" t="s">
        <v>1006</v>
      </c>
      <c r="F181" s="206" t="str">
        <f t="shared" si="22"/>
        <v>○</v>
      </c>
      <c r="G181" s="207" t="str">
        <f t="shared" si="23"/>
        <v>-</v>
      </c>
      <c r="H181" s="208" t="s">
        <v>1008</v>
      </c>
      <c r="I181" s="209"/>
      <c r="J181" s="209"/>
      <c r="K181" s="211"/>
      <c r="L181" s="221"/>
      <c r="M181" s="207" t="str">
        <f t="shared" si="24"/>
        <v>○</v>
      </c>
      <c r="N181" s="208" t="s">
        <v>995</v>
      </c>
      <c r="O181" s="209" t="s">
        <v>1008</v>
      </c>
      <c r="P181" s="209"/>
      <c r="Q181" s="211"/>
      <c r="R181" s="220"/>
      <c r="S181" s="207" t="str">
        <f t="shared" si="25"/>
        <v>-</v>
      </c>
      <c r="T181" s="208" t="s">
        <v>1008</v>
      </c>
      <c r="U181" s="209"/>
      <c r="V181" s="209"/>
      <c r="W181" s="211"/>
      <c r="X181" s="221"/>
    </row>
    <row r="182" spans="3:24" ht="11.25">
      <c r="C182" s="203" t="s">
        <v>1203</v>
      </c>
      <c r="D182" s="204" t="s">
        <v>1204</v>
      </c>
      <c r="E182" s="205" t="s">
        <v>1006</v>
      </c>
      <c r="F182" s="206" t="str">
        <f t="shared" si="22"/>
        <v>○</v>
      </c>
      <c r="G182" s="207" t="str">
        <f t="shared" si="23"/>
        <v>-</v>
      </c>
      <c r="H182" s="208" t="s">
        <v>1008</v>
      </c>
      <c r="I182" s="209"/>
      <c r="J182" s="209"/>
      <c r="K182" s="211"/>
      <c r="L182" s="221"/>
      <c r="M182" s="207" t="str">
        <f t="shared" si="24"/>
        <v>○</v>
      </c>
      <c r="N182" s="208" t="s">
        <v>995</v>
      </c>
      <c r="O182" s="209" t="s">
        <v>1008</v>
      </c>
      <c r="P182" s="209"/>
      <c r="Q182" s="211"/>
      <c r="R182" s="220"/>
      <c r="S182" s="207" t="str">
        <f t="shared" si="25"/>
        <v>-</v>
      </c>
      <c r="T182" s="208" t="s">
        <v>1008</v>
      </c>
      <c r="U182" s="209"/>
      <c r="V182" s="209"/>
      <c r="W182" s="211"/>
      <c r="X182" s="221"/>
    </row>
    <row r="183" spans="3:24" ht="11.25">
      <c r="C183" s="203" t="s">
        <v>1205</v>
      </c>
      <c r="D183" s="204" t="s">
        <v>1206</v>
      </c>
      <c r="E183" s="205"/>
      <c r="F183" s="206" t="str">
        <f t="shared" si="22"/>
        <v>○</v>
      </c>
      <c r="G183" s="207" t="str">
        <f t="shared" si="23"/>
        <v>-</v>
      </c>
      <c r="H183" s="208" t="s">
        <v>1008</v>
      </c>
      <c r="I183" s="209"/>
      <c r="J183" s="209"/>
      <c r="K183" s="211"/>
      <c r="L183" s="221"/>
      <c r="M183" s="207" t="str">
        <f t="shared" si="24"/>
        <v>○</v>
      </c>
      <c r="N183" s="208" t="s">
        <v>995</v>
      </c>
      <c r="O183" s="209" t="s">
        <v>1008</v>
      </c>
      <c r="P183" s="209"/>
      <c r="Q183" s="211"/>
      <c r="R183" s="220"/>
      <c r="S183" s="207" t="str">
        <f t="shared" si="25"/>
        <v>-</v>
      </c>
      <c r="T183" s="208" t="s">
        <v>1008</v>
      </c>
      <c r="U183" s="209"/>
      <c r="V183" s="209"/>
      <c r="W183" s="211"/>
      <c r="X183" s="221"/>
    </row>
    <row r="184" spans="3:24" ht="22.5">
      <c r="C184" s="203" t="s">
        <v>1207</v>
      </c>
      <c r="D184" s="204" t="s">
        <v>1208</v>
      </c>
      <c r="E184" s="205" t="s">
        <v>1006</v>
      </c>
      <c r="F184" s="206" t="str">
        <f t="shared" si="22"/>
        <v>○</v>
      </c>
      <c r="G184" s="207" t="str">
        <f t="shared" si="23"/>
        <v>-</v>
      </c>
      <c r="H184" s="208" t="s">
        <v>1008</v>
      </c>
      <c r="I184" s="209"/>
      <c r="J184" s="209"/>
      <c r="K184" s="211"/>
      <c r="L184" s="221"/>
      <c r="M184" s="207" t="str">
        <f t="shared" si="24"/>
        <v>○</v>
      </c>
      <c r="N184" s="208" t="s">
        <v>995</v>
      </c>
      <c r="O184" s="209" t="s">
        <v>1008</v>
      </c>
      <c r="P184" s="209"/>
      <c r="Q184" s="211"/>
      <c r="R184" s="220"/>
      <c r="S184" s="207" t="str">
        <f t="shared" si="25"/>
        <v>-</v>
      </c>
      <c r="T184" s="208" t="s">
        <v>1008</v>
      </c>
      <c r="U184" s="209"/>
      <c r="V184" s="209"/>
      <c r="W184" s="211"/>
      <c r="X184" s="221"/>
    </row>
    <row r="185" spans="3:24" ht="11.25">
      <c r="C185" s="203" t="s">
        <v>1209</v>
      </c>
      <c r="D185" s="204" t="s">
        <v>1210</v>
      </c>
      <c r="E185" s="205" t="s">
        <v>1006</v>
      </c>
      <c r="F185" s="206" t="str">
        <f t="shared" si="22"/>
        <v>○</v>
      </c>
      <c r="G185" s="207" t="str">
        <f t="shared" si="23"/>
        <v>-</v>
      </c>
      <c r="H185" s="208" t="s">
        <v>1008</v>
      </c>
      <c r="I185" s="209"/>
      <c r="J185" s="209"/>
      <c r="K185" s="211"/>
      <c r="L185" s="221"/>
      <c r="M185" s="207" t="str">
        <f t="shared" si="24"/>
        <v>○</v>
      </c>
      <c r="N185" s="208" t="s">
        <v>995</v>
      </c>
      <c r="O185" s="209" t="s">
        <v>1008</v>
      </c>
      <c r="P185" s="209"/>
      <c r="Q185" s="211"/>
      <c r="R185" s="220"/>
      <c r="S185" s="207" t="str">
        <f t="shared" si="25"/>
        <v>-</v>
      </c>
      <c r="T185" s="208" t="s">
        <v>1008</v>
      </c>
      <c r="U185" s="209"/>
      <c r="V185" s="209"/>
      <c r="W185" s="211"/>
      <c r="X185" s="221"/>
    </row>
    <row r="186" spans="3:24" ht="11.25">
      <c r="C186" s="203" t="s">
        <v>1211</v>
      </c>
      <c r="D186" s="204" t="s">
        <v>1212</v>
      </c>
      <c r="E186" s="205" t="s">
        <v>1006</v>
      </c>
      <c r="F186" s="206" t="str">
        <f t="shared" si="22"/>
        <v>○</v>
      </c>
      <c r="G186" s="207" t="str">
        <f t="shared" si="23"/>
        <v>-</v>
      </c>
      <c r="H186" s="208" t="s">
        <v>1008</v>
      </c>
      <c r="I186" s="209"/>
      <c r="J186" s="209"/>
      <c r="K186" s="211"/>
      <c r="L186" s="221"/>
      <c r="M186" s="207" t="str">
        <f t="shared" si="24"/>
        <v>○</v>
      </c>
      <c r="N186" s="208" t="s">
        <v>995</v>
      </c>
      <c r="O186" s="209" t="s">
        <v>1008</v>
      </c>
      <c r="P186" s="209"/>
      <c r="Q186" s="211"/>
      <c r="R186" s="220"/>
      <c r="S186" s="207" t="str">
        <f t="shared" si="25"/>
        <v>-</v>
      </c>
      <c r="T186" s="208" t="s">
        <v>1008</v>
      </c>
      <c r="U186" s="209"/>
      <c r="V186" s="209"/>
      <c r="W186" s="211"/>
      <c r="X186" s="221"/>
    </row>
    <row r="187" spans="3:24" ht="11.25">
      <c r="C187" s="203" t="s">
        <v>1213</v>
      </c>
      <c r="D187" s="204" t="s">
        <v>1214</v>
      </c>
      <c r="E187" s="205" t="s">
        <v>1006</v>
      </c>
      <c r="F187" s="206" t="str">
        <f t="shared" si="22"/>
        <v>○</v>
      </c>
      <c r="G187" s="207" t="str">
        <f t="shared" si="23"/>
        <v>-</v>
      </c>
      <c r="H187" s="208" t="s">
        <v>1008</v>
      </c>
      <c r="I187" s="209"/>
      <c r="J187" s="209"/>
      <c r="K187" s="211"/>
      <c r="L187" s="221"/>
      <c r="M187" s="207" t="str">
        <f t="shared" si="24"/>
        <v>○</v>
      </c>
      <c r="N187" s="208" t="s">
        <v>995</v>
      </c>
      <c r="O187" s="209" t="s">
        <v>1008</v>
      </c>
      <c r="P187" s="209"/>
      <c r="Q187" s="211"/>
      <c r="R187" s="220"/>
      <c r="S187" s="207" t="str">
        <f t="shared" si="25"/>
        <v>-</v>
      </c>
      <c r="T187" s="208" t="s">
        <v>1008</v>
      </c>
      <c r="U187" s="209"/>
      <c r="V187" s="209"/>
      <c r="W187" s="211"/>
      <c r="X187" s="221"/>
    </row>
    <row r="188" spans="3:24" ht="11.25">
      <c r="C188" s="203" t="s">
        <v>1215</v>
      </c>
      <c r="D188" s="204" t="s">
        <v>1216</v>
      </c>
      <c r="E188" s="205" t="s">
        <v>1006</v>
      </c>
      <c r="F188" s="206" t="str">
        <f t="shared" si="22"/>
        <v>○</v>
      </c>
      <c r="G188" s="207" t="str">
        <f t="shared" si="23"/>
        <v>-</v>
      </c>
      <c r="H188" s="208" t="s">
        <v>1008</v>
      </c>
      <c r="I188" s="209"/>
      <c r="J188" s="209"/>
      <c r="K188" s="211"/>
      <c r="L188" s="221"/>
      <c r="M188" s="207" t="str">
        <f t="shared" si="24"/>
        <v>○</v>
      </c>
      <c r="N188" s="208" t="s">
        <v>995</v>
      </c>
      <c r="O188" s="209" t="s">
        <v>1008</v>
      </c>
      <c r="P188" s="209"/>
      <c r="Q188" s="211"/>
      <c r="R188" s="220"/>
      <c r="S188" s="207" t="str">
        <f t="shared" si="25"/>
        <v>-</v>
      </c>
      <c r="T188" s="208" t="s">
        <v>1008</v>
      </c>
      <c r="U188" s="209"/>
      <c r="V188" s="209"/>
      <c r="W188" s="211"/>
      <c r="X188" s="221"/>
    </row>
    <row r="189" spans="3:24" ht="78.75">
      <c r="C189" s="203" t="s">
        <v>1217</v>
      </c>
      <c r="D189" s="204" t="s">
        <v>1218</v>
      </c>
      <c r="E189" s="205" t="s">
        <v>1006</v>
      </c>
      <c r="F189" s="206" t="str">
        <f t="shared" si="22"/>
        <v>○</v>
      </c>
      <c r="G189" s="207" t="str">
        <f t="shared" si="23"/>
        <v>-</v>
      </c>
      <c r="H189" s="208" t="s">
        <v>1008</v>
      </c>
      <c r="I189" s="209"/>
      <c r="J189" s="209"/>
      <c r="K189" s="211"/>
      <c r="L189" s="221"/>
      <c r="M189" s="207" t="str">
        <f t="shared" si="24"/>
        <v>-</v>
      </c>
      <c r="N189" s="208" t="s">
        <v>1008</v>
      </c>
      <c r="O189" s="209" t="s">
        <v>1158</v>
      </c>
      <c r="P189" s="219" t="s">
        <v>1159</v>
      </c>
      <c r="Q189" s="211" t="s">
        <v>1162</v>
      </c>
      <c r="R189" s="220"/>
      <c r="S189" s="207" t="str">
        <f t="shared" si="25"/>
        <v>-</v>
      </c>
      <c r="T189" s="208" t="s">
        <v>1008</v>
      </c>
      <c r="U189" s="209"/>
      <c r="V189" s="209"/>
      <c r="W189" s="211"/>
      <c r="X189" s="221"/>
    </row>
    <row r="190" spans="3:24" ht="33.75">
      <c r="C190" s="203" t="s">
        <v>763</v>
      </c>
      <c r="D190" s="204" t="s">
        <v>1259</v>
      </c>
      <c r="E190" s="205"/>
      <c r="F190" s="206" t="str">
        <f t="shared" si="22"/>
        <v>○</v>
      </c>
      <c r="G190" s="207" t="str">
        <f t="shared" si="23"/>
        <v>○</v>
      </c>
      <c r="H190" s="208" t="s">
        <v>995</v>
      </c>
      <c r="I190" s="209" t="s">
        <v>1000</v>
      </c>
      <c r="J190" s="219" t="str">
        <f>L190</f>
        <v>CDGFTA00001,20171211,13</v>
      </c>
      <c r="K190" s="211" t="s">
        <v>1260</v>
      </c>
      <c r="L190" s="221" t="s">
        <v>1260</v>
      </c>
      <c r="M190" s="207" t="str">
        <f t="shared" si="24"/>
        <v>○</v>
      </c>
      <c r="N190" s="208" t="s">
        <v>995</v>
      </c>
      <c r="O190" s="209" t="s">
        <v>1000</v>
      </c>
      <c r="P190" s="219" t="str">
        <f>R190</f>
        <v>CDGFTA00001,20171211,13</v>
      </c>
      <c r="Q190" s="211" t="s">
        <v>1260</v>
      </c>
      <c r="R190" s="220" t="s">
        <v>1260</v>
      </c>
      <c r="S190" s="207" t="str">
        <f t="shared" si="25"/>
        <v>○</v>
      </c>
      <c r="T190" s="208" t="s">
        <v>1261</v>
      </c>
      <c r="U190" s="209" t="s">
        <v>1000</v>
      </c>
      <c r="V190" s="219" t="str">
        <f>X190</f>
        <v>CDGFTA00001,20171211,13</v>
      </c>
      <c r="W190" s="211" t="s">
        <v>1260</v>
      </c>
      <c r="X190" s="221" t="s">
        <v>1260</v>
      </c>
    </row>
    <row r="191" spans="3:24" ht="22.5">
      <c r="C191" s="203" t="s">
        <v>803</v>
      </c>
      <c r="D191" s="204" t="s">
        <v>1224</v>
      </c>
      <c r="E191" s="205"/>
      <c r="F191" s="206" t="str">
        <f t="shared" si="22"/>
        <v>○</v>
      </c>
      <c r="G191" s="207" t="str">
        <f t="shared" si="23"/>
        <v>○</v>
      </c>
      <c r="H191" s="208" t="s">
        <v>995</v>
      </c>
      <c r="I191" s="209" t="s">
        <v>1000</v>
      </c>
      <c r="J191" s="219" t="str">
        <f>L191</f>
        <v>11,</v>
      </c>
      <c r="K191" s="211" t="s">
        <v>1225</v>
      </c>
      <c r="L191" s="221" t="s">
        <v>1225</v>
      </c>
      <c r="M191" s="207" t="str">
        <f t="shared" si="24"/>
        <v>○</v>
      </c>
      <c r="N191" s="208" t="s">
        <v>995</v>
      </c>
      <c r="O191" s="209" t="s">
        <v>1000</v>
      </c>
      <c r="P191" s="219" t="str">
        <f>R191</f>
        <v>11,</v>
      </c>
      <c r="Q191" s="211" t="s">
        <v>1225</v>
      </c>
      <c r="R191" s="220" t="s">
        <v>1225</v>
      </c>
      <c r="S191" s="207" t="str">
        <f t="shared" si="25"/>
        <v>○</v>
      </c>
      <c r="T191" s="208" t="s">
        <v>1261</v>
      </c>
      <c r="U191" s="209" t="s">
        <v>1000</v>
      </c>
      <c r="V191" s="219" t="str">
        <f>X191</f>
        <v>11,</v>
      </c>
      <c r="W191" s="211" t="s">
        <v>1225</v>
      </c>
      <c r="X191" s="221" t="s">
        <v>1225</v>
      </c>
    </row>
    <row r="192" spans="3:24" ht="33.75">
      <c r="C192" s="203" t="s">
        <v>804</v>
      </c>
      <c r="D192" s="204" t="s">
        <v>1227</v>
      </c>
      <c r="E192" s="205"/>
      <c r="F192" s="206" t="str">
        <f t="shared" si="22"/>
        <v>○</v>
      </c>
      <c r="G192" s="207" t="str">
        <f t="shared" si="23"/>
        <v>○</v>
      </c>
      <c r="H192" s="208" t="s">
        <v>995</v>
      </c>
      <c r="I192" s="209" t="s">
        <v>996</v>
      </c>
      <c r="J192" s="209" t="s">
        <v>1228</v>
      </c>
      <c r="K192" s="211" t="s">
        <v>1228</v>
      </c>
      <c r="L192" s="221"/>
      <c r="M192" s="207" t="str">
        <f t="shared" si="24"/>
        <v>○</v>
      </c>
      <c r="N192" s="208" t="s">
        <v>995</v>
      </c>
      <c r="O192" s="209" t="s">
        <v>996</v>
      </c>
      <c r="P192" s="209" t="s">
        <v>1228</v>
      </c>
      <c r="Q192" s="211" t="s">
        <v>1228</v>
      </c>
      <c r="R192" s="220"/>
      <c r="S192" s="207" t="str">
        <f t="shared" si="25"/>
        <v>○</v>
      </c>
      <c r="T192" s="208" t="s">
        <v>995</v>
      </c>
      <c r="U192" s="209" t="s">
        <v>996</v>
      </c>
      <c r="V192" s="209" t="s">
        <v>1228</v>
      </c>
      <c r="W192" s="211" t="s">
        <v>1228</v>
      </c>
      <c r="X192" s="221"/>
    </row>
    <row r="193" spans="3:24" ht="45">
      <c r="C193" s="203" t="s">
        <v>805</v>
      </c>
      <c r="D193" s="204" t="s">
        <v>1229</v>
      </c>
      <c r="E193" s="205"/>
      <c r="F193" s="206" t="str">
        <f t="shared" si="22"/>
        <v>○</v>
      </c>
      <c r="G193" s="207" t="str">
        <f t="shared" si="23"/>
        <v>○</v>
      </c>
      <c r="H193" s="208" t="s">
        <v>995</v>
      </c>
      <c r="I193" s="209" t="s">
        <v>996</v>
      </c>
      <c r="J193" s="209" t="s">
        <v>1230</v>
      </c>
      <c r="K193" s="211" t="s">
        <v>1230</v>
      </c>
      <c r="L193" s="221"/>
      <c r="M193" s="207" t="str">
        <f t="shared" si="24"/>
        <v>○</v>
      </c>
      <c r="N193" s="208" t="s">
        <v>995</v>
      </c>
      <c r="O193" s="209" t="s">
        <v>996</v>
      </c>
      <c r="P193" s="209" t="s">
        <v>1230</v>
      </c>
      <c r="Q193" s="211" t="s">
        <v>1230</v>
      </c>
      <c r="R193" s="220"/>
      <c r="S193" s="207" t="str">
        <f t="shared" si="25"/>
        <v>○</v>
      </c>
      <c r="T193" s="208" t="s">
        <v>995</v>
      </c>
      <c r="U193" s="209" t="s">
        <v>996</v>
      </c>
      <c r="V193" s="209" t="s">
        <v>1230</v>
      </c>
      <c r="W193" s="211" t="s">
        <v>1230</v>
      </c>
      <c r="X193" s="221"/>
    </row>
    <row r="194" spans="3:24" ht="22.5">
      <c r="C194" s="203" t="s">
        <v>1231</v>
      </c>
      <c r="D194" s="204" t="s">
        <v>1232</v>
      </c>
      <c r="E194" s="205"/>
      <c r="F194" s="206" t="str">
        <f t="shared" si="22"/>
        <v>○</v>
      </c>
      <c r="G194" s="207" t="str">
        <f t="shared" si="23"/>
        <v>○</v>
      </c>
      <c r="H194" s="208" t="s">
        <v>995</v>
      </c>
      <c r="I194" s="209" t="s">
        <v>996</v>
      </c>
      <c r="J194" s="209" t="s">
        <v>1233</v>
      </c>
      <c r="K194" s="211" t="s">
        <v>1233</v>
      </c>
      <c r="L194" s="221"/>
      <c r="M194" s="207" t="str">
        <f t="shared" si="24"/>
        <v>○</v>
      </c>
      <c r="N194" s="208" t="s">
        <v>995</v>
      </c>
      <c r="O194" s="209" t="s">
        <v>996</v>
      </c>
      <c r="P194" s="209" t="s">
        <v>1233</v>
      </c>
      <c r="Q194" s="211" t="s">
        <v>1233</v>
      </c>
      <c r="R194" s="220"/>
      <c r="S194" s="207" t="str">
        <f t="shared" si="25"/>
        <v>○</v>
      </c>
      <c r="T194" s="208" t="s">
        <v>995</v>
      </c>
      <c r="U194" s="209" t="s">
        <v>996</v>
      </c>
      <c r="V194" s="209" t="s">
        <v>1233</v>
      </c>
      <c r="W194" s="211" t="s">
        <v>1233</v>
      </c>
      <c r="X194" s="221"/>
    </row>
    <row r="195" spans="3:24" ht="22.5">
      <c r="C195" s="203" t="s">
        <v>807</v>
      </c>
      <c r="D195" s="204" t="s">
        <v>1234</v>
      </c>
      <c r="E195" s="205"/>
      <c r="F195" s="206" t="str">
        <f t="shared" si="22"/>
        <v>○</v>
      </c>
      <c r="G195" s="207" t="str">
        <f t="shared" si="23"/>
        <v>○</v>
      </c>
      <c r="H195" s="208" t="s">
        <v>995</v>
      </c>
      <c r="I195" s="209" t="s">
        <v>996</v>
      </c>
      <c r="J195" s="209" t="s">
        <v>1233</v>
      </c>
      <c r="K195" s="211" t="s">
        <v>1233</v>
      </c>
      <c r="L195" s="221"/>
      <c r="M195" s="207" t="str">
        <f t="shared" si="24"/>
        <v>○</v>
      </c>
      <c r="N195" s="208" t="s">
        <v>995</v>
      </c>
      <c r="O195" s="209" t="s">
        <v>996</v>
      </c>
      <c r="P195" s="209" t="s">
        <v>1233</v>
      </c>
      <c r="Q195" s="211" t="s">
        <v>1233</v>
      </c>
      <c r="R195" s="220"/>
      <c r="S195" s="207" t="str">
        <f t="shared" si="25"/>
        <v>○</v>
      </c>
      <c r="T195" s="208" t="s">
        <v>995</v>
      </c>
      <c r="U195" s="209" t="s">
        <v>996</v>
      </c>
      <c r="V195" s="209" t="s">
        <v>1233</v>
      </c>
      <c r="W195" s="211" t="s">
        <v>1233</v>
      </c>
      <c r="X195" s="221"/>
    </row>
    <row r="196" spans="3:24" ht="56.25">
      <c r="C196" s="203" t="s">
        <v>808</v>
      </c>
      <c r="D196" s="204" t="s">
        <v>1235</v>
      </c>
      <c r="E196" s="205"/>
      <c r="F196" s="206" t="str">
        <f t="shared" si="22"/>
        <v>○</v>
      </c>
      <c r="G196" s="207" t="str">
        <f t="shared" si="23"/>
        <v>○</v>
      </c>
      <c r="H196" s="208" t="s">
        <v>995</v>
      </c>
      <c r="I196" s="209" t="s">
        <v>996</v>
      </c>
      <c r="J196" s="209" t="s">
        <v>1236</v>
      </c>
      <c r="K196" s="211" t="s">
        <v>1236</v>
      </c>
      <c r="L196" s="221"/>
      <c r="M196" s="207" t="str">
        <f t="shared" si="24"/>
        <v>○</v>
      </c>
      <c r="N196" s="208" t="s">
        <v>995</v>
      </c>
      <c r="O196" s="209" t="s">
        <v>996</v>
      </c>
      <c r="P196" s="209" t="s">
        <v>1236</v>
      </c>
      <c r="Q196" s="211" t="s">
        <v>1236</v>
      </c>
      <c r="R196" s="220"/>
      <c r="S196" s="207" t="str">
        <f t="shared" si="25"/>
        <v>○</v>
      </c>
      <c r="T196" s="208" t="s">
        <v>995</v>
      </c>
      <c r="U196" s="209" t="s">
        <v>996</v>
      </c>
      <c r="V196" s="209" t="s">
        <v>1236</v>
      </c>
      <c r="W196" s="211" t="s">
        <v>1236</v>
      </c>
      <c r="X196" s="221"/>
    </row>
    <row r="197" spans="3:24" ht="22.5">
      <c r="C197" s="203" t="s">
        <v>809</v>
      </c>
      <c r="D197" s="204" t="s">
        <v>1237</v>
      </c>
      <c r="E197" s="205"/>
      <c r="F197" s="206" t="str">
        <f t="shared" si="22"/>
        <v>○</v>
      </c>
      <c r="G197" s="207" t="str">
        <f t="shared" si="23"/>
        <v>○</v>
      </c>
      <c r="H197" s="208" t="s">
        <v>995</v>
      </c>
      <c r="I197" s="209" t="s">
        <v>996</v>
      </c>
      <c r="J197" s="209" t="s">
        <v>1233</v>
      </c>
      <c r="K197" s="211" t="s">
        <v>1233</v>
      </c>
      <c r="L197" s="221"/>
      <c r="M197" s="207" t="str">
        <f t="shared" si="24"/>
        <v>○</v>
      </c>
      <c r="N197" s="208" t="s">
        <v>995</v>
      </c>
      <c r="O197" s="209" t="s">
        <v>996</v>
      </c>
      <c r="P197" s="209" t="s">
        <v>1233</v>
      </c>
      <c r="Q197" s="211" t="s">
        <v>1233</v>
      </c>
      <c r="R197" s="220"/>
      <c r="S197" s="207" t="str">
        <f t="shared" si="25"/>
        <v>○</v>
      </c>
      <c r="T197" s="208" t="s">
        <v>995</v>
      </c>
      <c r="U197" s="209" t="s">
        <v>996</v>
      </c>
      <c r="V197" s="209" t="s">
        <v>1233</v>
      </c>
      <c r="W197" s="211" t="s">
        <v>1233</v>
      </c>
      <c r="X197" s="221"/>
    </row>
    <row r="198" spans="3:24" ht="33.75">
      <c r="C198" s="203" t="s">
        <v>810</v>
      </c>
      <c r="D198" s="204" t="s">
        <v>1238</v>
      </c>
      <c r="E198" s="205"/>
      <c r="F198" s="206" t="str">
        <f t="shared" si="22"/>
        <v>○</v>
      </c>
      <c r="G198" s="207" t="str">
        <f t="shared" si="23"/>
        <v>○</v>
      </c>
      <c r="H198" s="208" t="s">
        <v>995</v>
      </c>
      <c r="I198" s="209" t="s">
        <v>996</v>
      </c>
      <c r="J198" s="209" t="s">
        <v>1228</v>
      </c>
      <c r="K198" s="211" t="s">
        <v>1228</v>
      </c>
      <c r="L198" s="221"/>
      <c r="M198" s="207" t="str">
        <f t="shared" si="24"/>
        <v>○</v>
      </c>
      <c r="N198" s="208" t="s">
        <v>995</v>
      </c>
      <c r="O198" s="209" t="s">
        <v>996</v>
      </c>
      <c r="P198" s="209" t="s">
        <v>1228</v>
      </c>
      <c r="Q198" s="211" t="s">
        <v>1228</v>
      </c>
      <c r="R198" s="220"/>
      <c r="S198" s="207" t="str">
        <f t="shared" si="25"/>
        <v>○</v>
      </c>
      <c r="T198" s="208" t="s">
        <v>995</v>
      </c>
      <c r="U198" s="209" t="s">
        <v>996</v>
      </c>
      <c r="V198" s="209" t="s">
        <v>1228</v>
      </c>
      <c r="W198" s="211" t="s">
        <v>1228</v>
      </c>
      <c r="X198" s="221"/>
    </row>
    <row r="199" spans="3:24" ht="45">
      <c r="C199" s="203" t="s">
        <v>811</v>
      </c>
      <c r="D199" s="204" t="s">
        <v>1239</v>
      </c>
      <c r="E199" s="205"/>
      <c r="F199" s="206" t="str">
        <f t="shared" si="22"/>
        <v>○</v>
      </c>
      <c r="G199" s="207" t="str">
        <f t="shared" si="23"/>
        <v>○</v>
      </c>
      <c r="H199" s="208" t="s">
        <v>995</v>
      </c>
      <c r="I199" s="209" t="s">
        <v>996</v>
      </c>
      <c r="J199" s="209" t="s">
        <v>1228</v>
      </c>
      <c r="K199" s="211" t="s">
        <v>1228</v>
      </c>
      <c r="L199" s="221"/>
      <c r="M199" s="207" t="str">
        <f t="shared" si="24"/>
        <v>○</v>
      </c>
      <c r="N199" s="208" t="s">
        <v>995</v>
      </c>
      <c r="O199" s="209" t="s">
        <v>996</v>
      </c>
      <c r="P199" s="209" t="s">
        <v>1228</v>
      </c>
      <c r="Q199" s="211" t="s">
        <v>1228</v>
      </c>
      <c r="R199" s="220"/>
      <c r="S199" s="207" t="str">
        <f t="shared" si="25"/>
        <v>○</v>
      </c>
      <c r="T199" s="208" t="s">
        <v>995</v>
      </c>
      <c r="U199" s="209" t="s">
        <v>996</v>
      </c>
      <c r="V199" s="209" t="s">
        <v>1228</v>
      </c>
      <c r="W199" s="211" t="s">
        <v>1228</v>
      </c>
      <c r="X199" s="221"/>
    </row>
  </sheetData>
  <mergeCells count="46">
    <mergeCell ref="AQ19:AV19"/>
    <mergeCell ref="AW19:BB19"/>
    <mergeCell ref="G112:L112"/>
    <mergeCell ref="M112:R112"/>
    <mergeCell ref="S112:X112"/>
    <mergeCell ref="G19:L19"/>
    <mergeCell ref="M19:R19"/>
    <mergeCell ref="S19:X19"/>
    <mergeCell ref="Y19:AD19"/>
    <mergeCell ref="AE19:AJ19"/>
    <mergeCell ref="AK19:AP19"/>
    <mergeCell ref="A7:C8"/>
    <mergeCell ref="D7:I7"/>
    <mergeCell ref="J7:O7"/>
    <mergeCell ref="P7:W7"/>
    <mergeCell ref="D8:I8"/>
    <mergeCell ref="J8:O8"/>
    <mergeCell ref="P8:W8"/>
    <mergeCell ref="P5:Q5"/>
    <mergeCell ref="R5:S5"/>
    <mergeCell ref="T5:U5"/>
    <mergeCell ref="V5:W5"/>
    <mergeCell ref="D6:E6"/>
    <mergeCell ref="F6:G6"/>
    <mergeCell ref="L6:M6"/>
    <mergeCell ref="N6:O6"/>
    <mergeCell ref="P6:Q6"/>
    <mergeCell ref="R6:S6"/>
    <mergeCell ref="T6:U6"/>
    <mergeCell ref="V6:W6"/>
    <mergeCell ref="A5:C6"/>
    <mergeCell ref="D5:E5"/>
    <mergeCell ref="F5:G5"/>
    <mergeCell ref="L5:M5"/>
    <mergeCell ref="N5:O5"/>
    <mergeCell ref="A1:B1"/>
    <mergeCell ref="C1:F1"/>
    <mergeCell ref="G1:K1"/>
    <mergeCell ref="L1:Q1"/>
    <mergeCell ref="A2:B3"/>
    <mergeCell ref="C2:F3"/>
    <mergeCell ref="G2:K3"/>
    <mergeCell ref="L2:N2"/>
    <mergeCell ref="O2:Q2"/>
    <mergeCell ref="L3:N3"/>
    <mergeCell ref="O3:Q3"/>
  </mergeCells>
  <phoneticPr fontId="5"/>
  <pageMargins left="0.19685039370078741" right="0.19685039370078741" top="0.39370078740157483" bottom="0.39370078740157483" header="0.19685039370078741" footer="0.19685039370078741"/>
  <pageSetup paperSize="9" scale="17" fitToHeight="0" orientation="portrait" horizontalDpi="300" r:id="rId1"/>
  <headerFooter alignWithMargins="0">
    <oddHeader>&amp;L&amp;9TE080 ITaテスト結果エビデンス&amp;R&amp;9&amp;A</oddHeader>
    <oddFooter>&amp;L&amp;9ファイル参照: &amp;F&amp;R&amp;9&amp;P of &amp;N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55"/>
  <sheetViews>
    <sheetView zoomScale="85" zoomScaleNormal="85" workbookViewId="0"/>
  </sheetViews>
  <sheetFormatPr defaultRowHeight="13.5"/>
  <cols>
    <col min="3" max="3" width="17.5" customWidth="1"/>
    <col min="4" max="4" width="13.125" customWidth="1"/>
    <col min="7" max="7" width="16.875" customWidth="1"/>
    <col min="8" max="8" width="20.125" customWidth="1"/>
    <col min="9" max="9" width="19.75" customWidth="1"/>
    <col min="10" max="10" width="26.625" customWidth="1"/>
  </cols>
  <sheetData>
    <row r="1" spans="1:6">
      <c r="A1" s="153"/>
      <c r="B1" s="154" t="s">
        <v>1765</v>
      </c>
      <c r="C1" s="155"/>
      <c r="D1" s="155"/>
      <c r="E1" s="155"/>
      <c r="F1" s="156"/>
    </row>
    <row r="2" spans="1:6">
      <c r="A2" s="157" t="s">
        <v>721</v>
      </c>
      <c r="B2" s="158"/>
      <c r="C2" s="158"/>
      <c r="D2" s="158"/>
      <c r="E2" s="158"/>
      <c r="F2" s="159"/>
    </row>
    <row r="3" spans="1:6">
      <c r="A3" s="157" t="s">
        <v>720</v>
      </c>
      <c r="B3" s="158"/>
      <c r="C3" s="158"/>
      <c r="D3" s="158"/>
      <c r="E3" s="158"/>
      <c r="F3" s="159"/>
    </row>
    <row r="4" spans="1:6">
      <c r="A4" s="157"/>
      <c r="B4" s="158"/>
      <c r="C4" s="158"/>
      <c r="D4" s="158"/>
      <c r="E4" s="158"/>
      <c r="F4" s="159"/>
    </row>
    <row r="5" spans="1:6">
      <c r="A5" s="157" t="s">
        <v>722</v>
      </c>
      <c r="B5" s="158"/>
      <c r="C5" s="158"/>
      <c r="D5" s="158"/>
      <c r="E5" s="158"/>
      <c r="F5" s="159"/>
    </row>
    <row r="6" spans="1:6">
      <c r="A6" s="157"/>
      <c r="B6" s="158"/>
      <c r="C6" s="158"/>
      <c r="D6" s="158"/>
      <c r="E6" s="158"/>
      <c r="F6" s="159"/>
    </row>
    <row r="7" spans="1:6">
      <c r="A7" s="157" t="s">
        <v>761</v>
      </c>
      <c r="B7" s="158"/>
      <c r="C7" s="158"/>
      <c r="D7" s="158"/>
      <c r="E7" s="158"/>
      <c r="F7" s="159"/>
    </row>
    <row r="8" spans="1:6">
      <c r="A8" s="157"/>
      <c r="B8" s="158"/>
      <c r="C8" s="158"/>
      <c r="D8" s="158"/>
      <c r="E8" s="158"/>
      <c r="F8" s="159"/>
    </row>
    <row r="9" spans="1:6">
      <c r="A9" s="157"/>
      <c r="B9" s="158"/>
      <c r="C9" s="158"/>
      <c r="D9" s="158"/>
      <c r="E9" s="158"/>
      <c r="F9" s="159"/>
    </row>
    <row r="10" spans="1:6">
      <c r="A10" s="157"/>
      <c r="B10" s="158"/>
      <c r="C10" s="158"/>
      <c r="D10" s="158"/>
      <c r="E10" s="158"/>
      <c r="F10" s="159"/>
    </row>
    <row r="11" spans="1:6" ht="14.25" thickBot="1">
      <c r="A11" s="160"/>
      <c r="B11" s="5"/>
      <c r="C11" s="5"/>
      <c r="D11" s="5"/>
      <c r="E11" s="5"/>
      <c r="F11" s="161"/>
    </row>
    <row r="17" spans="2:5">
      <c r="B17" s="3" t="s">
        <v>924</v>
      </c>
    </row>
    <row r="18" spans="2:5">
      <c r="B18" s="163" t="s">
        <v>919</v>
      </c>
      <c r="C18" s="230" t="s">
        <v>918</v>
      </c>
      <c r="D18" s="230" t="s">
        <v>918</v>
      </c>
      <c r="E18" s="164" t="s">
        <v>920</v>
      </c>
    </row>
    <row r="19" spans="2:5">
      <c r="B19" s="1">
        <v>1</v>
      </c>
      <c r="C19" s="228" t="s">
        <v>931</v>
      </c>
      <c r="D19" s="228" t="s">
        <v>1349</v>
      </c>
      <c r="E19" s="1"/>
    </row>
    <row r="20" spans="2:5">
      <c r="B20" s="1">
        <v>2</v>
      </c>
      <c r="C20" s="228" t="s">
        <v>937</v>
      </c>
      <c r="D20" s="228" t="s">
        <v>1344</v>
      </c>
      <c r="E20" s="1"/>
    </row>
    <row r="21" spans="2:5">
      <c r="B21" s="1">
        <v>3</v>
      </c>
      <c r="C21" s="228" t="s">
        <v>938</v>
      </c>
      <c r="D21" s="228" t="s">
        <v>1346</v>
      </c>
      <c r="E21" s="1"/>
    </row>
    <row r="23" spans="2:5">
      <c r="B23" s="3" t="s">
        <v>923</v>
      </c>
    </row>
    <row r="24" spans="2:5">
      <c r="B24" s="227" t="s">
        <v>919</v>
      </c>
      <c r="C24" s="162" t="s">
        <v>918</v>
      </c>
      <c r="D24" s="162" t="s">
        <v>918</v>
      </c>
      <c r="E24" s="229" t="s">
        <v>920</v>
      </c>
    </row>
    <row r="25" spans="2:5">
      <c r="B25" s="228">
        <v>1</v>
      </c>
      <c r="C25" s="228" t="s">
        <v>939</v>
      </c>
      <c r="D25" s="228" t="s">
        <v>1342</v>
      </c>
      <c r="E25" s="228"/>
    </row>
    <row r="26" spans="2:5">
      <c r="B26" s="228">
        <v>2</v>
      </c>
      <c r="C26" s="228" t="s">
        <v>931</v>
      </c>
      <c r="D26" s="228" t="s">
        <v>1343</v>
      </c>
      <c r="E26" s="228"/>
    </row>
    <row r="27" spans="2:5">
      <c r="B27" s="228">
        <v>3</v>
      </c>
      <c r="C27" s="228" t="s">
        <v>937</v>
      </c>
      <c r="D27" s="228" t="s">
        <v>1344</v>
      </c>
      <c r="E27" s="228"/>
    </row>
    <row r="28" spans="2:5">
      <c r="B28" s="228">
        <v>4</v>
      </c>
      <c r="C28" s="228" t="s">
        <v>938</v>
      </c>
      <c r="D28" s="228" t="s">
        <v>1345</v>
      </c>
      <c r="E28" s="228"/>
    </row>
    <row r="29" spans="2:5">
      <c r="B29" s="228">
        <v>5</v>
      </c>
      <c r="C29" s="228" t="s">
        <v>940</v>
      </c>
      <c r="D29" s="228" t="s">
        <v>1346</v>
      </c>
      <c r="E29" s="228"/>
    </row>
    <row r="30" spans="2:5">
      <c r="B30" s="228">
        <v>6</v>
      </c>
      <c r="C30" s="228" t="s">
        <v>941</v>
      </c>
      <c r="D30" s="228" t="s">
        <v>1347</v>
      </c>
      <c r="E30" s="228"/>
    </row>
    <row r="31" spans="2:5">
      <c r="B31" s="228">
        <v>7</v>
      </c>
      <c r="C31" s="228" t="s">
        <v>942</v>
      </c>
      <c r="D31" s="228" t="s">
        <v>1348</v>
      </c>
      <c r="E31" s="228"/>
    </row>
    <row r="33" spans="2:9">
      <c r="B33" s="3" t="s">
        <v>927</v>
      </c>
    </row>
    <row r="34" spans="2:9">
      <c r="B34" s="3"/>
      <c r="C34" t="s">
        <v>928</v>
      </c>
      <c r="D34" t="s">
        <v>929</v>
      </c>
    </row>
    <row r="35" spans="2:9">
      <c r="B35" s="163" t="s">
        <v>919</v>
      </c>
      <c r="C35" s="162" t="s">
        <v>918</v>
      </c>
      <c r="D35" s="162" t="s">
        <v>918</v>
      </c>
      <c r="E35" s="164" t="s">
        <v>920</v>
      </c>
    </row>
    <row r="36" spans="2:9">
      <c r="B36" s="1">
        <v>1</v>
      </c>
      <c r="C36" s="166" t="s">
        <v>931</v>
      </c>
      <c r="D36" s="166" t="s">
        <v>1351</v>
      </c>
      <c r="E36" s="1"/>
    </row>
    <row r="37" spans="2:9">
      <c r="B37" s="1">
        <v>2</v>
      </c>
      <c r="C37" s="165" t="s">
        <v>937</v>
      </c>
      <c r="D37" s="165" t="s">
        <v>1352</v>
      </c>
      <c r="E37" s="1"/>
    </row>
    <row r="38" spans="2:9">
      <c r="B38" s="1">
        <v>3</v>
      </c>
      <c r="C38" s="167" t="s">
        <v>943</v>
      </c>
      <c r="D38" s="167" t="s">
        <v>940</v>
      </c>
      <c r="E38" s="1"/>
    </row>
    <row r="39" spans="2:9">
      <c r="B39" s="158"/>
      <c r="D39" s="158"/>
    </row>
    <row r="41" spans="2:9">
      <c r="B41" s="3" t="s">
        <v>932</v>
      </c>
    </row>
    <row r="42" spans="2:9">
      <c r="B42" s="163" t="s">
        <v>919</v>
      </c>
      <c r="C42" s="163" t="s">
        <v>921</v>
      </c>
      <c r="D42" s="164" t="s">
        <v>925</v>
      </c>
      <c r="E42" s="164" t="s">
        <v>930</v>
      </c>
      <c r="F42" s="163" t="s">
        <v>935</v>
      </c>
      <c r="G42" s="163" t="s">
        <v>936</v>
      </c>
      <c r="H42" s="164" t="s">
        <v>926</v>
      </c>
      <c r="I42" s="164" t="s">
        <v>359</v>
      </c>
    </row>
    <row r="43" spans="2:9">
      <c r="B43" s="1">
        <v>1</v>
      </c>
      <c r="C43" s="149" t="s">
        <v>922</v>
      </c>
      <c r="D43" s="168" t="str">
        <f>C57</f>
        <v>02,03</v>
      </c>
      <c r="E43" s="149" t="str">
        <f>Split4Value2($D$43,$C$43,0)</f>
        <v>02</v>
      </c>
      <c r="F43" s="149" t="str">
        <f>IF(E43&lt;&gt;"",VLOOKUP(E43,$C$36:$D$38,2,FALSE),"")</f>
        <v>02,03,06</v>
      </c>
      <c r="G43" s="149" t="e">
        <f>IF(F43&lt;&gt;"",VLOOKUP(F43,$C$25:$D$31,2,FALSE),"")</f>
        <v>#N/A</v>
      </c>
      <c r="H43" s="166" t="str">
        <f>RIGHTB(H44,LENB(H44)-1)</f>
        <v>02,03</v>
      </c>
      <c r="I43" s="1"/>
    </row>
    <row r="44" spans="2:9">
      <c r="E44" s="149" t="str">
        <f>Split4Value2($D$43,$C$43,1)</f>
        <v>03</v>
      </c>
      <c r="F44" s="149" t="str">
        <f t="shared" ref="F44:F49" si="0">IF(E44&lt;&gt;"",VLOOKUP(E44,$C$36:$D$38,2,FALSE),"")</f>
        <v>04</v>
      </c>
      <c r="G44" s="149" t="str">
        <f t="shared" ref="G44:G49" si="1">IF(F44&lt;&gt;"",VLOOKUP(F44,$C$25:$D$31,2,FALSE),"")</f>
        <v>リボ</v>
      </c>
      <c r="H44" s="149" t="str">
        <f>IF(E43="","",","&amp;E43)&amp;IF(E44="","",","&amp;E44)&amp; IF(E45="","",","&amp;E45)&amp; IF(E46="","",","&amp;E46)&amp; IF(E47="","",","&amp;E47)&amp; IF(E48="","",","&amp;E48)&amp; IF(E49="","",","&amp;E49)&amp; IF(E50="","",","&amp;E50)&amp; IF(E51="","",","&amp;E51)&amp; IF(E52="","",","&amp;E52)</f>
        <v>,02,03</v>
      </c>
    </row>
    <row r="45" spans="2:9">
      <c r="E45" s="149" t="str">
        <f>Split4Value2($D$43,$C$43,2)</f>
        <v/>
      </c>
      <c r="F45" s="149" t="str">
        <f t="shared" si="0"/>
        <v/>
      </c>
      <c r="G45" s="149" t="str">
        <f t="shared" si="1"/>
        <v/>
      </c>
    </row>
    <row r="46" spans="2:9">
      <c r="E46" s="149" t="str">
        <f>Split4Value2($D$43,$C$43,3)</f>
        <v/>
      </c>
      <c r="F46" s="149" t="str">
        <f t="shared" si="0"/>
        <v/>
      </c>
      <c r="G46" s="149" t="str">
        <f t="shared" si="1"/>
        <v/>
      </c>
    </row>
    <row r="47" spans="2:9">
      <c r="E47" s="149" t="str">
        <f>Split4Value2($D$43,$C$43,4)</f>
        <v/>
      </c>
      <c r="F47" s="149" t="str">
        <f t="shared" si="0"/>
        <v/>
      </c>
      <c r="G47" s="149" t="str">
        <f t="shared" si="1"/>
        <v/>
      </c>
    </row>
    <row r="48" spans="2:9">
      <c r="E48" s="149" t="str">
        <f>Split4Value2($D$43,$C$43,5)</f>
        <v/>
      </c>
      <c r="F48" s="149" t="str">
        <f t="shared" si="0"/>
        <v/>
      </c>
      <c r="G48" s="149" t="str">
        <f t="shared" si="1"/>
        <v/>
      </c>
    </row>
    <row r="49" spans="2:8">
      <c r="E49" s="149" t="str">
        <f>Split4Value2($D$43,$C$43,6)</f>
        <v/>
      </c>
      <c r="F49" s="149" t="str">
        <f t="shared" si="0"/>
        <v/>
      </c>
      <c r="G49" s="149" t="str">
        <f t="shared" si="1"/>
        <v/>
      </c>
    </row>
    <row r="55" spans="2:8" ht="14.25" thickBot="1">
      <c r="B55" s="3" t="s">
        <v>932</v>
      </c>
    </row>
    <row r="56" spans="2:8">
      <c r="B56" s="170" t="s">
        <v>919</v>
      </c>
      <c r="C56" s="169" t="s">
        <v>933</v>
      </c>
      <c r="D56" s="155"/>
      <c r="E56" s="155"/>
      <c r="F56" s="156"/>
      <c r="G56" s="171" t="s">
        <v>926</v>
      </c>
      <c r="H56" s="172" t="s">
        <v>934</v>
      </c>
    </row>
    <row r="57" spans="2:8" ht="14.25" thickBot="1">
      <c r="B57" s="173">
        <v>1</v>
      </c>
      <c r="C57" s="530" t="s">
        <v>1350</v>
      </c>
      <c r="D57" s="531"/>
      <c r="E57" s="531"/>
      <c r="F57" s="532"/>
      <c r="G57" s="5" t="str">
        <f>H43</f>
        <v>02,03</v>
      </c>
      <c r="H57" s="161">
        <f>I43</f>
        <v>0</v>
      </c>
    </row>
    <row r="100" spans="1:17" s="273" customFormat="1"/>
    <row r="102" spans="1:17" s="12" customFormat="1">
      <c r="A102" s="174"/>
    </row>
    <row r="103" spans="1:17" s="12" customFormat="1">
      <c r="A103" s="174"/>
    </row>
    <row r="104" spans="1:17" s="12" customFormat="1">
      <c r="A104" s="174"/>
    </row>
    <row r="105" spans="1:17" s="12" customFormat="1">
      <c r="A105" s="174"/>
      <c r="B105" s="243" t="s">
        <v>1297</v>
      </c>
      <c r="C105" s="243" t="s">
        <v>1302</v>
      </c>
      <c r="D105" s="243" t="s">
        <v>1292</v>
      </c>
      <c r="E105" s="243" t="s">
        <v>1301</v>
      </c>
      <c r="F105" s="266" t="s">
        <v>1304</v>
      </c>
      <c r="G105" s="266" t="s">
        <v>1306</v>
      </c>
      <c r="H105" s="243" t="s">
        <v>1399</v>
      </c>
      <c r="I105" s="243" t="s">
        <v>1308</v>
      </c>
      <c r="J105" s="243" t="s">
        <v>1309</v>
      </c>
      <c r="K105" s="243" t="s">
        <v>1359</v>
      </c>
      <c r="L105" s="243" t="s">
        <v>1358</v>
      </c>
      <c r="M105" s="57"/>
      <c r="N105" s="57"/>
      <c r="O105" s="57"/>
      <c r="P105" s="57"/>
      <c r="Q105" s="57"/>
    </row>
    <row r="106" spans="1:17" s="12" customFormat="1">
      <c r="A106" s="174"/>
      <c r="B106" s="242" t="s">
        <v>1353</v>
      </c>
      <c r="C106" s="242" t="s">
        <v>1354</v>
      </c>
      <c r="D106" s="242" t="s">
        <v>1361</v>
      </c>
      <c r="E106" s="242" t="s">
        <v>1356</v>
      </c>
      <c r="F106" s="267">
        <v>1</v>
      </c>
      <c r="G106" s="267">
        <v>1</v>
      </c>
      <c r="H106" s="242" t="s">
        <v>1391</v>
      </c>
      <c r="I106" s="242" t="s">
        <v>1310</v>
      </c>
      <c r="J106" s="242">
        <v>8</v>
      </c>
      <c r="K106" s="242">
        <v>1502781000</v>
      </c>
      <c r="L106" s="242" t="s">
        <v>1360</v>
      </c>
    </row>
    <row r="107" spans="1:17" s="12" customFormat="1">
      <c r="A107" s="174"/>
      <c r="B107" s="242" t="s">
        <v>1353</v>
      </c>
      <c r="C107" s="242" t="s">
        <v>1355</v>
      </c>
      <c r="D107" s="242" t="s">
        <v>1361</v>
      </c>
      <c r="E107" s="242" t="s">
        <v>1357</v>
      </c>
      <c r="F107" s="267">
        <v>1</v>
      </c>
      <c r="G107" s="267">
        <v>1</v>
      </c>
      <c r="H107" s="242" t="s">
        <v>1393</v>
      </c>
      <c r="I107" s="242" t="s">
        <v>1310</v>
      </c>
      <c r="J107" s="242">
        <v>18</v>
      </c>
      <c r="K107" s="242"/>
      <c r="L107" s="242"/>
    </row>
    <row r="108" spans="1:17" s="12" customFormat="1">
      <c r="A108" s="174"/>
      <c r="B108" s="242" t="s">
        <v>1362</v>
      </c>
      <c r="C108" s="242" t="s">
        <v>1363</v>
      </c>
      <c r="D108" s="242" t="s">
        <v>1361</v>
      </c>
      <c r="E108" s="242" t="s">
        <v>1357</v>
      </c>
      <c r="F108" s="267" t="s">
        <v>1364</v>
      </c>
      <c r="G108" s="267" t="s">
        <v>1364</v>
      </c>
      <c r="H108" s="242" t="s">
        <v>1395</v>
      </c>
      <c r="I108" s="242" t="s">
        <v>1310</v>
      </c>
      <c r="J108" s="242" t="s">
        <v>1365</v>
      </c>
      <c r="K108" s="242"/>
      <c r="L108" s="242"/>
    </row>
    <row r="109" spans="1:17" s="12" customFormat="1">
      <c r="A109" s="174"/>
      <c r="B109" s="242" t="s">
        <v>1353</v>
      </c>
      <c r="C109" s="242" t="s">
        <v>1366</v>
      </c>
      <c r="D109" s="242" t="s">
        <v>1367</v>
      </c>
      <c r="E109" s="242" t="s">
        <v>1357</v>
      </c>
      <c r="F109" s="267" t="s">
        <v>1368</v>
      </c>
      <c r="G109" s="267" t="s">
        <v>1364</v>
      </c>
      <c r="H109" s="242" t="s">
        <v>1397</v>
      </c>
      <c r="I109" s="242" t="s">
        <v>1369</v>
      </c>
      <c r="J109" s="242" t="s">
        <v>1370</v>
      </c>
      <c r="K109" s="242"/>
      <c r="L109" s="242"/>
    </row>
    <row r="110" spans="1:17" s="12" customFormat="1">
      <c r="A110" s="174"/>
      <c r="F110" s="268"/>
      <c r="G110" s="268"/>
    </row>
    <row r="111" spans="1:17" s="12" customFormat="1">
      <c r="A111" s="174"/>
      <c r="F111" s="268"/>
      <c r="G111" s="268"/>
    </row>
    <row r="112" spans="1:17" s="12" customFormat="1">
      <c r="A112" s="174"/>
      <c r="F112" s="268"/>
      <c r="G112" s="268"/>
    </row>
    <row r="113" spans="1:33" s="12" customFormat="1">
      <c r="A113" s="174"/>
      <c r="F113" s="268"/>
      <c r="G113" s="268"/>
    </row>
    <row r="114" spans="1:33" s="231" customFormat="1">
      <c r="A114" s="271"/>
      <c r="F114" s="268"/>
      <c r="G114" s="268"/>
    </row>
    <row r="115" spans="1:33" s="12" customFormat="1">
      <c r="A115" s="174"/>
      <c r="B115" s="57" t="s">
        <v>1297</v>
      </c>
      <c r="C115" s="57" t="s">
        <v>1302</v>
      </c>
      <c r="D115" s="57" t="s">
        <v>1292</v>
      </c>
      <c r="E115" s="57" t="s">
        <v>1301</v>
      </c>
      <c r="F115" s="269" t="s">
        <v>1304</v>
      </c>
      <c r="G115" s="269" t="s">
        <v>1306</v>
      </c>
      <c r="H115" s="57" t="s">
        <v>1398</v>
      </c>
      <c r="I115" s="57" t="s">
        <v>1309</v>
      </c>
      <c r="L115" s="57"/>
      <c r="M115" s="57"/>
      <c r="N115" s="57"/>
      <c r="O115" s="57"/>
      <c r="P115" s="57"/>
      <c r="Q115" s="57"/>
    </row>
    <row r="116" spans="1:33" s="12" customFormat="1">
      <c r="A116" s="174"/>
      <c r="B116" s="57" t="s">
        <v>1298</v>
      </c>
      <c r="C116" s="57" t="s">
        <v>1315</v>
      </c>
      <c r="D116" s="57" t="s">
        <v>1293</v>
      </c>
      <c r="E116" s="57" t="s">
        <v>1303</v>
      </c>
      <c r="F116" s="269" t="s">
        <v>1305</v>
      </c>
      <c r="G116" s="269" t="s">
        <v>1307</v>
      </c>
      <c r="H116" s="57" t="s">
        <v>1390</v>
      </c>
      <c r="I116" s="57" t="s">
        <v>1313</v>
      </c>
      <c r="L116" s="57"/>
      <c r="M116" s="57"/>
      <c r="N116" s="57"/>
      <c r="O116" s="57"/>
      <c r="P116" s="57"/>
      <c r="Q116" s="57"/>
    </row>
    <row r="117" spans="1:33" s="12" customFormat="1">
      <c r="A117" s="174"/>
      <c r="B117" s="57" t="s">
        <v>615</v>
      </c>
      <c r="C117" s="57"/>
      <c r="D117" s="57" t="s">
        <v>1294</v>
      </c>
      <c r="E117" s="57" t="s">
        <v>1298</v>
      </c>
      <c r="F117" s="269"/>
      <c r="G117" s="269"/>
      <c r="H117" s="57" t="s">
        <v>1392</v>
      </c>
      <c r="I117" s="57" t="s">
        <v>1314</v>
      </c>
      <c r="L117" s="57"/>
      <c r="M117" s="57"/>
      <c r="N117" s="57"/>
      <c r="O117" s="57"/>
      <c r="P117" s="57"/>
      <c r="Q117" s="57"/>
    </row>
    <row r="118" spans="1:33" s="12" customFormat="1">
      <c r="A118" s="174"/>
      <c r="B118" s="57" t="s">
        <v>684</v>
      </c>
      <c r="C118" s="57"/>
      <c r="D118" s="57" t="s">
        <v>1296</v>
      </c>
      <c r="F118" s="268"/>
      <c r="G118" s="269"/>
      <c r="H118" s="57" t="s">
        <v>1394</v>
      </c>
      <c r="I118" s="57"/>
      <c r="J118" s="57"/>
      <c r="K118" s="57"/>
      <c r="L118" s="57"/>
      <c r="M118" s="57"/>
      <c r="N118" s="57"/>
      <c r="O118" s="57"/>
      <c r="P118" s="57"/>
      <c r="Q118" s="57"/>
    </row>
    <row r="119" spans="1:33" s="12" customFormat="1">
      <c r="A119" s="174"/>
      <c r="C119" s="57"/>
      <c r="D119" s="57" t="s">
        <v>1295</v>
      </c>
      <c r="F119" s="269"/>
      <c r="G119" s="269"/>
      <c r="H119" s="57" t="s">
        <v>1396</v>
      </c>
      <c r="I119" s="57"/>
      <c r="J119" s="57"/>
      <c r="K119" s="57"/>
      <c r="L119" s="57"/>
      <c r="M119" s="57"/>
      <c r="N119" s="57"/>
      <c r="O119" s="57"/>
      <c r="P119" s="57"/>
      <c r="Q119" s="57"/>
    </row>
    <row r="120" spans="1:33" s="12" customFormat="1">
      <c r="A120" s="174"/>
      <c r="C120" s="57"/>
      <c r="L120" s="57"/>
      <c r="M120" s="57"/>
      <c r="N120" s="57"/>
      <c r="O120" s="57"/>
      <c r="P120" s="57"/>
      <c r="Q120" s="57"/>
    </row>
    <row r="121" spans="1:33" s="12" customFormat="1">
      <c r="A121" s="174"/>
    </row>
    <row r="122" spans="1:33" s="12" customFormat="1">
      <c r="A122" s="174"/>
    </row>
    <row r="123" spans="1:33" s="231" customFormat="1">
      <c r="A123" s="271"/>
    </row>
    <row r="124" spans="1:33" s="12" customFormat="1">
      <c r="A124" s="174"/>
    </row>
    <row r="125" spans="1:33" s="12" customFormat="1">
      <c r="A125" s="174"/>
      <c r="C125" s="232" t="s">
        <v>816</v>
      </c>
      <c r="D125" s="33" t="s">
        <v>817</v>
      </c>
      <c r="E125" s="33" t="s">
        <v>818</v>
      </c>
      <c r="F125" s="33" t="s">
        <v>819</v>
      </c>
      <c r="G125" s="33" t="s">
        <v>820</v>
      </c>
      <c r="H125" s="33" t="s">
        <v>821</v>
      </c>
      <c r="I125" s="33" t="s">
        <v>822</v>
      </c>
      <c r="J125" s="33" t="s">
        <v>823</v>
      </c>
      <c r="K125" s="33" t="s">
        <v>824</v>
      </c>
      <c r="L125" s="33" t="s">
        <v>825</v>
      </c>
      <c r="M125" s="33" t="s">
        <v>826</v>
      </c>
      <c r="N125" s="147" t="s">
        <v>827</v>
      </c>
      <c r="O125" s="147" t="s">
        <v>828</v>
      </c>
      <c r="P125" s="147" t="s">
        <v>829</v>
      </c>
      <c r="Q125" s="147" t="s">
        <v>830</v>
      </c>
      <c r="R125" s="147" t="s">
        <v>831</v>
      </c>
      <c r="S125" s="147" t="s">
        <v>832</v>
      </c>
      <c r="T125" s="147" t="s">
        <v>833</v>
      </c>
      <c r="U125" s="147" t="s">
        <v>834</v>
      </c>
      <c r="V125" s="147" t="s">
        <v>835</v>
      </c>
      <c r="W125" s="147" t="s">
        <v>836</v>
      </c>
      <c r="X125" s="148" t="s">
        <v>837</v>
      </c>
      <c r="Y125" s="148" t="s">
        <v>838</v>
      </c>
      <c r="Z125" s="148" t="s">
        <v>839</v>
      </c>
      <c r="AA125" s="148" t="s">
        <v>840</v>
      </c>
      <c r="AB125" s="148" t="s">
        <v>841</v>
      </c>
      <c r="AC125" s="148" t="s">
        <v>842</v>
      </c>
      <c r="AD125" s="148" t="s">
        <v>843</v>
      </c>
      <c r="AE125" s="148" t="s">
        <v>844</v>
      </c>
      <c r="AF125" s="148" t="s">
        <v>845</v>
      </c>
      <c r="AG125" s="148" t="s">
        <v>846</v>
      </c>
    </row>
    <row r="126" spans="1:33" s="12" customFormat="1">
      <c r="A126" s="174"/>
      <c r="C126" s="32"/>
      <c r="D126" s="32" t="s">
        <v>847</v>
      </c>
      <c r="E126" s="32" t="s">
        <v>848</v>
      </c>
      <c r="F126" s="150" t="s">
        <v>849</v>
      </c>
      <c r="G126" s="32" t="s">
        <v>850</v>
      </c>
      <c r="H126" s="32" t="s">
        <v>850</v>
      </c>
      <c r="I126" s="32" t="s">
        <v>850</v>
      </c>
      <c r="J126" s="32" t="s">
        <v>850</v>
      </c>
      <c r="K126" s="32" t="s">
        <v>850</v>
      </c>
      <c r="L126" s="32" t="s">
        <v>850</v>
      </c>
      <c r="M126" s="32" t="s">
        <v>850</v>
      </c>
      <c r="N126" s="32" t="s">
        <v>851</v>
      </c>
      <c r="O126" s="32" t="s">
        <v>852</v>
      </c>
      <c r="P126" s="32" t="s">
        <v>853</v>
      </c>
      <c r="Q126" s="32" t="s">
        <v>854</v>
      </c>
      <c r="R126" s="32" t="s">
        <v>855</v>
      </c>
      <c r="S126" s="32" t="s">
        <v>856</v>
      </c>
      <c r="T126" s="32" t="s">
        <v>857</v>
      </c>
      <c r="U126" s="32" t="s">
        <v>858</v>
      </c>
      <c r="V126" s="32" t="s">
        <v>859</v>
      </c>
      <c r="W126" s="32" t="s">
        <v>860</v>
      </c>
      <c r="X126" s="32" t="s">
        <v>861</v>
      </c>
      <c r="Y126" s="32" t="s">
        <v>862</v>
      </c>
      <c r="Z126" s="32" t="s">
        <v>863</v>
      </c>
      <c r="AA126" s="32" t="s">
        <v>864</v>
      </c>
      <c r="AB126" s="32" t="s">
        <v>865</v>
      </c>
      <c r="AC126" s="32" t="s">
        <v>866</v>
      </c>
      <c r="AD126" s="32" t="s">
        <v>867</v>
      </c>
      <c r="AE126" s="32" t="s">
        <v>868</v>
      </c>
      <c r="AF126" s="32" t="s">
        <v>869</v>
      </c>
      <c r="AG126" s="32" t="s">
        <v>870</v>
      </c>
    </row>
    <row r="127" spans="1:33" s="12" customFormat="1">
      <c r="A127" s="174"/>
      <c r="D127" s="32" t="s">
        <v>871</v>
      </c>
      <c r="E127" s="32" t="s">
        <v>872</v>
      </c>
      <c r="F127" s="150" t="s">
        <v>873</v>
      </c>
      <c r="G127" s="32"/>
      <c r="H127" s="32"/>
      <c r="I127" s="32"/>
      <c r="J127" s="32"/>
      <c r="K127" s="32"/>
      <c r="L127" s="32"/>
      <c r="M127" s="32"/>
      <c r="N127" s="32" t="s">
        <v>874</v>
      </c>
      <c r="O127" s="32"/>
      <c r="P127" s="32"/>
      <c r="Q127" s="32"/>
      <c r="R127" s="32"/>
      <c r="S127" s="32"/>
      <c r="T127" s="32"/>
      <c r="U127" s="32"/>
      <c r="V127" s="32"/>
      <c r="W127" s="32"/>
      <c r="X127" s="32" t="s">
        <v>875</v>
      </c>
      <c r="Y127" s="32"/>
      <c r="Z127" s="32"/>
      <c r="AA127" s="32"/>
      <c r="AB127" s="32"/>
      <c r="AC127" s="32"/>
      <c r="AD127" s="32"/>
      <c r="AE127" s="32"/>
      <c r="AF127" s="32"/>
      <c r="AG127" s="32"/>
    </row>
    <row r="128" spans="1:33" s="12" customFormat="1">
      <c r="A128" s="174"/>
      <c r="D128" s="32" t="s">
        <v>876</v>
      </c>
      <c r="E128" s="32" t="s">
        <v>877</v>
      </c>
      <c r="F128" s="150" t="s">
        <v>878</v>
      </c>
      <c r="G128" s="32"/>
      <c r="H128" s="32"/>
      <c r="I128" s="32"/>
      <c r="J128" s="32"/>
      <c r="K128" s="32"/>
      <c r="L128" s="32"/>
      <c r="M128" s="32"/>
      <c r="N128" s="32" t="s">
        <v>874</v>
      </c>
      <c r="O128" s="32" t="s">
        <v>874</v>
      </c>
      <c r="P128" s="32" t="s">
        <v>874</v>
      </c>
      <c r="Q128" s="32" t="s">
        <v>874</v>
      </c>
      <c r="R128" s="32" t="s">
        <v>874</v>
      </c>
      <c r="S128" s="32"/>
      <c r="T128" s="32"/>
      <c r="U128" s="32"/>
      <c r="V128" s="32"/>
      <c r="W128" s="32"/>
      <c r="X128" s="32" t="s">
        <v>874</v>
      </c>
      <c r="Y128" s="32" t="s">
        <v>874</v>
      </c>
      <c r="Z128" s="32" t="s">
        <v>874</v>
      </c>
      <c r="AA128" s="32" t="s">
        <v>874</v>
      </c>
      <c r="AB128" s="32" t="s">
        <v>874</v>
      </c>
      <c r="AC128" s="32"/>
      <c r="AD128" s="32"/>
      <c r="AE128" s="32"/>
      <c r="AF128" s="32"/>
      <c r="AG128" s="32"/>
    </row>
    <row r="129" spans="1:33" s="12" customFormat="1">
      <c r="A129" s="174"/>
      <c r="D129" s="32" t="s">
        <v>879</v>
      </c>
      <c r="E129" s="32" t="s">
        <v>880</v>
      </c>
      <c r="F129" s="32"/>
      <c r="G129" s="32"/>
      <c r="H129" s="32"/>
      <c r="I129" s="32"/>
      <c r="J129" s="32"/>
      <c r="K129" s="32"/>
      <c r="L129" s="32"/>
      <c r="M129" s="32"/>
      <c r="N129" s="32" t="s">
        <v>874</v>
      </c>
      <c r="O129" s="32" t="s">
        <v>874</v>
      </c>
      <c r="P129" s="32" t="s">
        <v>874</v>
      </c>
      <c r="Q129" s="32" t="s">
        <v>874</v>
      </c>
      <c r="R129" s="32" t="s">
        <v>874</v>
      </c>
      <c r="S129" s="32" t="s">
        <v>874</v>
      </c>
      <c r="T129" s="32" t="s">
        <v>874</v>
      </c>
      <c r="U129" s="32"/>
      <c r="V129" s="32"/>
      <c r="W129" s="32"/>
      <c r="X129" s="32" t="s">
        <v>874</v>
      </c>
      <c r="Y129" s="32" t="s">
        <v>874</v>
      </c>
      <c r="Z129" s="32" t="s">
        <v>874</v>
      </c>
      <c r="AA129" s="32" t="s">
        <v>874</v>
      </c>
      <c r="AB129" s="32" t="s">
        <v>874</v>
      </c>
      <c r="AC129" s="32" t="s">
        <v>874</v>
      </c>
      <c r="AD129" s="32" t="s">
        <v>874</v>
      </c>
      <c r="AE129" s="32"/>
      <c r="AF129" s="32"/>
      <c r="AG129" s="32"/>
    </row>
    <row r="130" spans="1:33" s="12" customFormat="1">
      <c r="A130" s="174"/>
    </row>
    <row r="131" spans="1:33" s="12" customFormat="1">
      <c r="A131" s="174"/>
    </row>
    <row r="132" spans="1:33" s="12" customFormat="1">
      <c r="A132" s="174"/>
    </row>
    <row r="133" spans="1:33" s="234" customFormat="1" ht="17.25">
      <c r="A133" s="272"/>
      <c r="B133" s="233" t="s">
        <v>881</v>
      </c>
    </row>
    <row r="134" spans="1:33" s="12" customFormat="1">
      <c r="A134" s="174"/>
      <c r="J134" s="234"/>
      <c r="K134" s="234"/>
    </row>
    <row r="135" spans="1:33" s="12" customFormat="1">
      <c r="A135" s="174"/>
      <c r="F135" s="533" t="s">
        <v>917</v>
      </c>
      <c r="G135" s="533"/>
      <c r="H135" s="533" t="s">
        <v>916</v>
      </c>
      <c r="I135" s="533"/>
      <c r="J135" s="234"/>
      <c r="K135" s="234"/>
    </row>
    <row r="136" spans="1:33" s="12" customFormat="1">
      <c r="A136" s="174"/>
      <c r="C136" s="232" t="s">
        <v>882</v>
      </c>
      <c r="D136" s="33" t="s">
        <v>817</v>
      </c>
      <c r="E136" s="33" t="s">
        <v>818</v>
      </c>
      <c r="F136" s="147" t="s">
        <v>817</v>
      </c>
      <c r="G136" s="148" t="s">
        <v>817</v>
      </c>
      <c r="H136" s="147" t="s">
        <v>818</v>
      </c>
      <c r="I136" s="148" t="s">
        <v>818</v>
      </c>
      <c r="J136" s="234"/>
      <c r="K136" s="234"/>
    </row>
    <row r="137" spans="1:33" s="12" customFormat="1">
      <c r="A137" s="174"/>
      <c r="D137" s="32" t="s">
        <v>847</v>
      </c>
      <c r="E137" s="32" t="s">
        <v>848</v>
      </c>
      <c r="F137" s="32" t="s">
        <v>851</v>
      </c>
      <c r="G137" s="32" t="s">
        <v>861</v>
      </c>
      <c r="H137" s="32" t="s">
        <v>851</v>
      </c>
      <c r="I137" s="32" t="s">
        <v>861</v>
      </c>
      <c r="J137" s="234"/>
      <c r="K137" s="234"/>
    </row>
    <row r="138" spans="1:33" s="12" customFormat="1">
      <c r="A138" s="174"/>
      <c r="C138" s="32" t="s">
        <v>883</v>
      </c>
      <c r="D138" s="32" t="s">
        <v>871</v>
      </c>
      <c r="E138" s="32" t="s">
        <v>884</v>
      </c>
      <c r="F138" s="32" t="s">
        <v>874</v>
      </c>
      <c r="G138" s="32" t="s">
        <v>875</v>
      </c>
      <c r="H138" s="32" t="s">
        <v>874</v>
      </c>
      <c r="I138" s="32" t="s">
        <v>875</v>
      </c>
      <c r="J138" s="128" t="s">
        <v>886</v>
      </c>
      <c r="K138" s="241"/>
    </row>
    <row r="139" spans="1:33" s="12" customFormat="1">
      <c r="A139" s="174"/>
    </row>
    <row r="140" spans="1:33" s="12" customFormat="1">
      <c r="A140" s="174"/>
      <c r="F140" s="533" t="s">
        <v>916</v>
      </c>
      <c r="G140" s="533"/>
      <c r="H140" s="533" t="s">
        <v>917</v>
      </c>
      <c r="I140" s="533"/>
    </row>
    <row r="141" spans="1:33" s="12" customFormat="1">
      <c r="A141" s="174"/>
      <c r="C141" s="232" t="s">
        <v>882</v>
      </c>
      <c r="D141" s="33" t="s">
        <v>817</v>
      </c>
      <c r="E141" s="33" t="s">
        <v>818</v>
      </c>
      <c r="F141" s="147" t="s">
        <v>817</v>
      </c>
      <c r="G141" s="148" t="s">
        <v>817</v>
      </c>
      <c r="H141" s="147" t="s">
        <v>817</v>
      </c>
      <c r="I141" s="148" t="s">
        <v>817</v>
      </c>
    </row>
    <row r="142" spans="1:33" s="12" customFormat="1">
      <c r="A142" s="174"/>
      <c r="D142" s="32" t="s">
        <v>847</v>
      </c>
      <c r="E142" s="32" t="s">
        <v>848</v>
      </c>
      <c r="F142" s="32" t="s">
        <v>851</v>
      </c>
      <c r="G142" s="32" t="s">
        <v>861</v>
      </c>
      <c r="H142" s="32" t="s">
        <v>851</v>
      </c>
      <c r="I142" s="32" t="s">
        <v>861</v>
      </c>
    </row>
    <row r="143" spans="1:33" s="12" customFormat="1">
      <c r="A143" s="174"/>
      <c r="C143" s="32" t="s">
        <v>887</v>
      </c>
      <c r="D143" s="32" t="s">
        <v>871</v>
      </c>
      <c r="E143" s="32" t="s">
        <v>884</v>
      </c>
      <c r="F143" s="32" t="s">
        <v>874</v>
      </c>
      <c r="G143" s="32" t="s">
        <v>885</v>
      </c>
      <c r="H143" s="32" t="s">
        <v>874</v>
      </c>
      <c r="I143" s="32" t="s">
        <v>875</v>
      </c>
      <c r="J143" s="151" t="s">
        <v>888</v>
      </c>
    </row>
    <row r="144" spans="1:33" s="12" customFormat="1">
      <c r="A144" s="174"/>
    </row>
    <row r="145" spans="1:33" s="12" customFormat="1">
      <c r="A145" s="174"/>
      <c r="F145" s="235" t="s">
        <v>916</v>
      </c>
      <c r="G145" s="236"/>
      <c r="H145" s="236"/>
      <c r="I145" s="236"/>
      <c r="J145" s="236"/>
      <c r="K145" s="236"/>
      <c r="L145" s="236"/>
      <c r="M145" s="236"/>
      <c r="N145" s="236"/>
      <c r="O145" s="237"/>
      <c r="P145" s="235" t="s">
        <v>917</v>
      </c>
      <c r="Q145" s="236"/>
      <c r="R145" s="236"/>
      <c r="S145" s="236"/>
      <c r="T145" s="236"/>
      <c r="U145" s="236"/>
      <c r="V145" s="236"/>
      <c r="W145" s="236"/>
      <c r="X145" s="236"/>
      <c r="Y145" s="237"/>
    </row>
    <row r="146" spans="1:33" s="12" customFormat="1">
      <c r="A146" s="174"/>
      <c r="C146" s="232" t="s">
        <v>882</v>
      </c>
      <c r="D146" s="33" t="s">
        <v>817</v>
      </c>
      <c r="E146" s="33" t="s">
        <v>818</v>
      </c>
      <c r="F146" s="147" t="s">
        <v>817</v>
      </c>
      <c r="G146" s="147" t="s">
        <v>818</v>
      </c>
      <c r="H146" s="147" t="s">
        <v>819</v>
      </c>
      <c r="I146" s="147" t="s">
        <v>820</v>
      </c>
      <c r="J146" s="147" t="s">
        <v>821</v>
      </c>
      <c r="K146" s="148" t="s">
        <v>817</v>
      </c>
      <c r="L146" s="148" t="s">
        <v>818</v>
      </c>
      <c r="M146" s="148" t="s">
        <v>819</v>
      </c>
      <c r="N146" s="148" t="s">
        <v>820</v>
      </c>
      <c r="O146" s="148" t="s">
        <v>821</v>
      </c>
      <c r="P146" s="147" t="s">
        <v>817</v>
      </c>
      <c r="Q146" s="147" t="s">
        <v>818</v>
      </c>
      <c r="R146" s="147" t="s">
        <v>819</v>
      </c>
      <c r="S146" s="147" t="s">
        <v>820</v>
      </c>
      <c r="T146" s="147" t="s">
        <v>821</v>
      </c>
      <c r="U146" s="148" t="s">
        <v>817</v>
      </c>
      <c r="V146" s="148" t="s">
        <v>818</v>
      </c>
      <c r="W146" s="148" t="s">
        <v>819</v>
      </c>
      <c r="X146" s="148" t="s">
        <v>820</v>
      </c>
      <c r="Y146" s="148" t="s">
        <v>821</v>
      </c>
    </row>
    <row r="147" spans="1:33" s="12" customFormat="1">
      <c r="A147" s="174"/>
      <c r="D147" s="32" t="s">
        <v>847</v>
      </c>
      <c r="E147" s="32" t="s">
        <v>848</v>
      </c>
      <c r="F147" s="32" t="s">
        <v>851</v>
      </c>
      <c r="G147" s="32" t="s">
        <v>852</v>
      </c>
      <c r="H147" s="32" t="s">
        <v>853</v>
      </c>
      <c r="I147" s="32" t="s">
        <v>854</v>
      </c>
      <c r="J147" s="32" t="s">
        <v>855</v>
      </c>
      <c r="K147" s="32" t="s">
        <v>861</v>
      </c>
      <c r="L147" s="32" t="s">
        <v>862</v>
      </c>
      <c r="M147" s="32" t="s">
        <v>863</v>
      </c>
      <c r="N147" s="32" t="s">
        <v>864</v>
      </c>
      <c r="O147" s="32" t="s">
        <v>865</v>
      </c>
      <c r="P147" s="32" t="s">
        <v>851</v>
      </c>
      <c r="Q147" s="32" t="s">
        <v>852</v>
      </c>
      <c r="R147" s="32" t="s">
        <v>853</v>
      </c>
      <c r="S147" s="32" t="s">
        <v>854</v>
      </c>
      <c r="T147" s="32" t="s">
        <v>855</v>
      </c>
      <c r="U147" s="32" t="s">
        <v>861</v>
      </c>
      <c r="V147" s="32" t="s">
        <v>862</v>
      </c>
      <c r="W147" s="32" t="s">
        <v>863</v>
      </c>
      <c r="X147" s="32" t="s">
        <v>864</v>
      </c>
      <c r="Y147" s="32" t="s">
        <v>865</v>
      </c>
    </row>
    <row r="148" spans="1:33" s="12" customFormat="1">
      <c r="A148" s="174"/>
      <c r="C148" s="32" t="s">
        <v>889</v>
      </c>
      <c r="D148" s="32" t="s">
        <v>871</v>
      </c>
      <c r="E148" s="32" t="s">
        <v>890</v>
      </c>
      <c r="F148" s="32" t="s">
        <v>874</v>
      </c>
      <c r="G148" s="32" t="s">
        <v>885</v>
      </c>
      <c r="H148" s="32" t="s">
        <v>885</v>
      </c>
      <c r="I148" s="32" t="s">
        <v>885</v>
      </c>
      <c r="J148" s="32" t="s">
        <v>885</v>
      </c>
      <c r="K148" s="32" t="s">
        <v>885</v>
      </c>
      <c r="L148" s="32" t="s">
        <v>885</v>
      </c>
      <c r="M148" s="32" t="s">
        <v>885</v>
      </c>
      <c r="N148" s="32" t="s">
        <v>885</v>
      </c>
      <c r="O148" s="32" t="s">
        <v>885</v>
      </c>
      <c r="P148" s="32" t="s">
        <v>874</v>
      </c>
      <c r="Q148" s="32" t="s">
        <v>875</v>
      </c>
      <c r="R148" s="32" t="s">
        <v>875</v>
      </c>
      <c r="S148" s="32" t="s">
        <v>875</v>
      </c>
      <c r="T148" s="32" t="s">
        <v>875</v>
      </c>
      <c r="U148" s="32" t="s">
        <v>875</v>
      </c>
      <c r="V148" s="32" t="s">
        <v>875</v>
      </c>
      <c r="W148" s="32" t="s">
        <v>875</v>
      </c>
      <c r="X148" s="32" t="s">
        <v>875</v>
      </c>
      <c r="Y148" s="32" t="s">
        <v>875</v>
      </c>
    </row>
    <row r="149" spans="1:33" s="12" customFormat="1">
      <c r="A149" s="174"/>
    </row>
    <row r="150" spans="1:33" s="12" customFormat="1">
      <c r="A150" s="174"/>
      <c r="F150" s="238" t="s">
        <v>916</v>
      </c>
      <c r="G150" s="239"/>
      <c r="H150" s="239"/>
      <c r="I150" s="239"/>
      <c r="J150" s="239"/>
      <c r="K150" s="239"/>
      <c r="L150" s="239"/>
      <c r="M150" s="239"/>
      <c r="N150" s="239"/>
      <c r="O150" s="239"/>
      <c r="P150" s="239"/>
      <c r="Q150" s="239"/>
      <c r="R150" s="239"/>
      <c r="S150" s="240"/>
      <c r="T150" s="235" t="s">
        <v>917</v>
      </c>
      <c r="U150" s="236"/>
      <c r="V150" s="236"/>
      <c r="W150" s="236"/>
      <c r="X150" s="236"/>
      <c r="Y150" s="236"/>
      <c r="Z150" s="236"/>
      <c r="AA150" s="236"/>
      <c r="AB150" s="236"/>
      <c r="AC150" s="236"/>
      <c r="AD150" s="236"/>
      <c r="AE150" s="236"/>
      <c r="AF150" s="236"/>
      <c r="AG150" s="237"/>
    </row>
    <row r="151" spans="1:33" s="12" customFormat="1">
      <c r="A151" s="174"/>
      <c r="C151" s="232" t="s">
        <v>882</v>
      </c>
      <c r="D151" s="33" t="s">
        <v>817</v>
      </c>
      <c r="E151" s="33" t="s">
        <v>818</v>
      </c>
      <c r="F151" s="147" t="s">
        <v>817</v>
      </c>
      <c r="G151" s="147" t="s">
        <v>818</v>
      </c>
      <c r="H151" s="147" t="s">
        <v>819</v>
      </c>
      <c r="I151" s="147" t="s">
        <v>820</v>
      </c>
      <c r="J151" s="147" t="s">
        <v>821</v>
      </c>
      <c r="K151" s="147" t="s">
        <v>822</v>
      </c>
      <c r="L151" s="147" t="s">
        <v>823</v>
      </c>
      <c r="M151" s="148" t="s">
        <v>817</v>
      </c>
      <c r="N151" s="148" t="s">
        <v>818</v>
      </c>
      <c r="O151" s="148" t="s">
        <v>819</v>
      </c>
      <c r="P151" s="148" t="s">
        <v>820</v>
      </c>
      <c r="Q151" s="148" t="s">
        <v>821</v>
      </c>
      <c r="R151" s="148" t="s">
        <v>822</v>
      </c>
      <c r="S151" s="148" t="s">
        <v>823</v>
      </c>
      <c r="T151" s="147" t="s">
        <v>817</v>
      </c>
      <c r="U151" s="147" t="s">
        <v>818</v>
      </c>
      <c r="V151" s="147" t="s">
        <v>819</v>
      </c>
      <c r="W151" s="147" t="s">
        <v>820</v>
      </c>
      <c r="X151" s="147" t="s">
        <v>821</v>
      </c>
      <c r="Y151" s="147" t="s">
        <v>822</v>
      </c>
      <c r="Z151" s="147" t="s">
        <v>823</v>
      </c>
      <c r="AA151" s="148" t="s">
        <v>817</v>
      </c>
      <c r="AB151" s="148" t="s">
        <v>818</v>
      </c>
      <c r="AC151" s="148" t="s">
        <v>819</v>
      </c>
      <c r="AD151" s="148" t="s">
        <v>820</v>
      </c>
      <c r="AE151" s="148" t="s">
        <v>821</v>
      </c>
      <c r="AF151" s="148" t="s">
        <v>822</v>
      </c>
      <c r="AG151" s="148" t="s">
        <v>823</v>
      </c>
    </row>
    <row r="152" spans="1:33" s="12" customFormat="1">
      <c r="A152" s="174"/>
      <c r="D152" s="32" t="s">
        <v>847</v>
      </c>
      <c r="E152" s="32" t="s">
        <v>848</v>
      </c>
      <c r="F152" s="32" t="s">
        <v>851</v>
      </c>
      <c r="G152" s="32" t="s">
        <v>852</v>
      </c>
      <c r="H152" s="32" t="s">
        <v>853</v>
      </c>
      <c r="I152" s="32" t="s">
        <v>854</v>
      </c>
      <c r="J152" s="32" t="s">
        <v>855</v>
      </c>
      <c r="K152" s="32" t="s">
        <v>856</v>
      </c>
      <c r="L152" s="32" t="s">
        <v>857</v>
      </c>
      <c r="M152" s="32" t="s">
        <v>861</v>
      </c>
      <c r="N152" s="32" t="s">
        <v>862</v>
      </c>
      <c r="O152" s="32" t="s">
        <v>863</v>
      </c>
      <c r="P152" s="32" t="s">
        <v>864</v>
      </c>
      <c r="Q152" s="32" t="s">
        <v>865</v>
      </c>
      <c r="R152" s="32" t="s">
        <v>866</v>
      </c>
      <c r="S152" s="32" t="s">
        <v>867</v>
      </c>
      <c r="T152" s="32" t="s">
        <v>851</v>
      </c>
      <c r="U152" s="32" t="s">
        <v>852</v>
      </c>
      <c r="V152" s="32" t="s">
        <v>853</v>
      </c>
      <c r="W152" s="32" t="s">
        <v>854</v>
      </c>
      <c r="X152" s="32" t="s">
        <v>855</v>
      </c>
      <c r="Y152" s="32" t="s">
        <v>856</v>
      </c>
      <c r="Z152" s="32" t="s">
        <v>857</v>
      </c>
      <c r="AA152" s="32" t="s">
        <v>861</v>
      </c>
      <c r="AB152" s="32" t="s">
        <v>862</v>
      </c>
      <c r="AC152" s="32" t="s">
        <v>863</v>
      </c>
      <c r="AD152" s="32" t="s">
        <v>864</v>
      </c>
      <c r="AE152" s="32" t="s">
        <v>865</v>
      </c>
      <c r="AF152" s="32" t="s">
        <v>866</v>
      </c>
      <c r="AG152" s="32" t="s">
        <v>867</v>
      </c>
    </row>
    <row r="153" spans="1:33" s="12" customFormat="1">
      <c r="A153" s="174"/>
      <c r="C153" s="32" t="s">
        <v>891</v>
      </c>
      <c r="D153" s="32" t="s">
        <v>892</v>
      </c>
      <c r="E153" s="32" t="s">
        <v>880</v>
      </c>
      <c r="F153" s="32" t="s">
        <v>874</v>
      </c>
      <c r="G153" s="32" t="s">
        <v>885</v>
      </c>
      <c r="H153" s="32" t="s">
        <v>885</v>
      </c>
      <c r="I153" s="32" t="s">
        <v>885</v>
      </c>
      <c r="J153" s="32" t="s">
        <v>885</v>
      </c>
      <c r="K153" s="32" t="s">
        <v>874</v>
      </c>
      <c r="L153" s="32" t="s">
        <v>874</v>
      </c>
      <c r="M153" s="32" t="s">
        <v>885</v>
      </c>
      <c r="N153" s="32" t="s">
        <v>885</v>
      </c>
      <c r="O153" s="32" t="s">
        <v>885</v>
      </c>
      <c r="P153" s="32" t="s">
        <v>885</v>
      </c>
      <c r="Q153" s="32" t="s">
        <v>885</v>
      </c>
      <c r="R153" s="32" t="s">
        <v>885</v>
      </c>
      <c r="S153" s="32" t="s">
        <v>885</v>
      </c>
      <c r="T153" s="32" t="s">
        <v>874</v>
      </c>
      <c r="U153" s="32" t="s">
        <v>875</v>
      </c>
      <c r="V153" s="32" t="s">
        <v>875</v>
      </c>
      <c r="W153" s="32" t="s">
        <v>875</v>
      </c>
      <c r="X153" s="32" t="s">
        <v>875</v>
      </c>
      <c r="Y153" s="32" t="s">
        <v>874</v>
      </c>
      <c r="Z153" s="32" t="s">
        <v>874</v>
      </c>
      <c r="AA153" s="32" t="s">
        <v>875</v>
      </c>
      <c r="AB153" s="32" t="s">
        <v>875</v>
      </c>
      <c r="AC153" s="32" t="s">
        <v>875</v>
      </c>
      <c r="AD153" s="32" t="s">
        <v>875</v>
      </c>
      <c r="AE153" s="32" t="s">
        <v>875</v>
      </c>
      <c r="AF153" s="32" t="s">
        <v>875</v>
      </c>
      <c r="AG153" s="32" t="s">
        <v>875</v>
      </c>
    </row>
    <row r="154" spans="1:33" s="12" customFormat="1">
      <c r="A154" s="174"/>
    </row>
    <row r="155" spans="1:33" s="12" customFormat="1">
      <c r="A155" s="174"/>
    </row>
    <row r="156" spans="1:33" s="12" customFormat="1">
      <c r="A156" s="174"/>
    </row>
    <row r="157" spans="1:33" s="234" customFormat="1" ht="17.25">
      <c r="A157" s="272"/>
      <c r="B157" s="233" t="s">
        <v>893</v>
      </c>
    </row>
    <row r="158" spans="1:33" s="12" customFormat="1">
      <c r="A158" s="174"/>
      <c r="F158" s="235" t="s">
        <v>916</v>
      </c>
      <c r="G158" s="237"/>
      <c r="H158" s="235" t="s">
        <v>917</v>
      </c>
      <c r="I158" s="237"/>
    </row>
    <row r="159" spans="1:33" s="12" customFormat="1">
      <c r="A159" s="174"/>
      <c r="C159" s="232" t="s">
        <v>816</v>
      </c>
      <c r="D159" s="33" t="s">
        <v>817</v>
      </c>
      <c r="E159" s="33" t="s">
        <v>818</v>
      </c>
      <c r="F159" s="147" t="s">
        <v>817</v>
      </c>
      <c r="G159" s="148" t="s">
        <v>817</v>
      </c>
      <c r="H159" s="147" t="s">
        <v>818</v>
      </c>
      <c r="I159" s="148" t="s">
        <v>818</v>
      </c>
    </row>
    <row r="160" spans="1:33" s="12" customFormat="1">
      <c r="A160" s="174"/>
      <c r="D160" s="32" t="s">
        <v>847</v>
      </c>
      <c r="E160" s="32" t="s">
        <v>848</v>
      </c>
      <c r="F160" s="32" t="s">
        <v>851</v>
      </c>
      <c r="G160" s="32" t="s">
        <v>861</v>
      </c>
      <c r="H160" s="32" t="s">
        <v>851</v>
      </c>
      <c r="I160" s="32" t="s">
        <v>861</v>
      </c>
    </row>
    <row r="161" spans="1:33" s="12" customFormat="1">
      <c r="A161" s="174"/>
      <c r="C161" s="32" t="s">
        <v>762</v>
      </c>
      <c r="D161" s="32" t="s">
        <v>871</v>
      </c>
      <c r="E161" s="32" t="s">
        <v>872</v>
      </c>
      <c r="F161" s="32" t="s">
        <v>874</v>
      </c>
      <c r="G161" s="32" t="s">
        <v>875</v>
      </c>
      <c r="H161" s="152" t="s">
        <v>894</v>
      </c>
      <c r="I161" s="32" t="s">
        <v>875</v>
      </c>
      <c r="J161" s="151" t="s">
        <v>886</v>
      </c>
    </row>
    <row r="162" spans="1:33" s="12" customFormat="1">
      <c r="A162" s="174"/>
    </row>
    <row r="163" spans="1:33" s="12" customFormat="1">
      <c r="A163" s="174"/>
      <c r="F163" s="238" t="s">
        <v>916</v>
      </c>
      <c r="G163" s="239"/>
      <c r="H163" s="239"/>
      <c r="I163" s="239"/>
      <c r="J163" s="239"/>
      <c r="K163" s="239"/>
      <c r="L163" s="239"/>
      <c r="M163" s="239"/>
      <c r="N163" s="239"/>
      <c r="O163" s="239"/>
      <c r="P163" s="239"/>
      <c r="Q163" s="239"/>
      <c r="R163" s="239"/>
      <c r="S163" s="240"/>
      <c r="T163" s="235" t="s">
        <v>917</v>
      </c>
      <c r="U163" s="236"/>
      <c r="V163" s="236"/>
      <c r="W163" s="236"/>
      <c r="X163" s="236"/>
      <c r="Y163" s="236"/>
      <c r="Z163" s="236"/>
      <c r="AA163" s="236"/>
      <c r="AB163" s="236"/>
      <c r="AC163" s="236"/>
      <c r="AD163" s="236"/>
      <c r="AE163" s="236"/>
      <c r="AF163" s="236"/>
      <c r="AG163" s="237"/>
    </row>
    <row r="164" spans="1:33" s="12" customFormat="1">
      <c r="A164" s="174"/>
      <c r="C164" s="232" t="s">
        <v>816</v>
      </c>
      <c r="D164" s="33" t="s">
        <v>817</v>
      </c>
      <c r="E164" s="33" t="s">
        <v>818</v>
      </c>
      <c r="F164" s="147" t="s">
        <v>817</v>
      </c>
      <c r="G164" s="147" t="s">
        <v>818</v>
      </c>
      <c r="H164" s="147" t="s">
        <v>819</v>
      </c>
      <c r="I164" s="147" t="s">
        <v>820</v>
      </c>
      <c r="J164" s="147" t="s">
        <v>821</v>
      </c>
      <c r="K164" s="147" t="s">
        <v>822</v>
      </c>
      <c r="L164" s="147" t="s">
        <v>823</v>
      </c>
      <c r="M164" s="148" t="s">
        <v>817</v>
      </c>
      <c r="N164" s="148" t="s">
        <v>818</v>
      </c>
      <c r="O164" s="148" t="s">
        <v>819</v>
      </c>
      <c r="P164" s="148" t="s">
        <v>820</v>
      </c>
      <c r="Q164" s="148" t="s">
        <v>821</v>
      </c>
      <c r="R164" s="148" t="s">
        <v>822</v>
      </c>
      <c r="S164" s="148" t="s">
        <v>823</v>
      </c>
      <c r="T164" s="147" t="s">
        <v>817</v>
      </c>
      <c r="U164" s="147" t="s">
        <v>818</v>
      </c>
      <c r="V164" s="147" t="s">
        <v>819</v>
      </c>
      <c r="W164" s="147" t="s">
        <v>820</v>
      </c>
      <c r="X164" s="147" t="s">
        <v>821</v>
      </c>
      <c r="Y164" s="147" t="s">
        <v>822</v>
      </c>
      <c r="Z164" s="147" t="s">
        <v>823</v>
      </c>
      <c r="AA164" s="148" t="s">
        <v>817</v>
      </c>
      <c r="AB164" s="148" t="s">
        <v>818</v>
      </c>
      <c r="AC164" s="148" t="s">
        <v>819</v>
      </c>
      <c r="AD164" s="148" t="s">
        <v>820</v>
      </c>
      <c r="AE164" s="148" t="s">
        <v>821</v>
      </c>
      <c r="AF164" s="148" t="s">
        <v>822</v>
      </c>
      <c r="AG164" s="148" t="s">
        <v>823</v>
      </c>
    </row>
    <row r="165" spans="1:33" s="12" customFormat="1">
      <c r="A165" s="174"/>
      <c r="D165" s="32" t="s">
        <v>847</v>
      </c>
      <c r="E165" s="32" t="s">
        <v>848</v>
      </c>
      <c r="F165" s="32" t="s">
        <v>851</v>
      </c>
      <c r="G165" s="32" t="s">
        <v>852</v>
      </c>
      <c r="H165" s="32" t="s">
        <v>853</v>
      </c>
      <c r="I165" s="32" t="s">
        <v>854</v>
      </c>
      <c r="J165" s="32" t="s">
        <v>855</v>
      </c>
      <c r="K165" s="32" t="s">
        <v>856</v>
      </c>
      <c r="L165" s="32" t="s">
        <v>857</v>
      </c>
      <c r="M165" s="32" t="s">
        <v>861</v>
      </c>
      <c r="N165" s="32" t="s">
        <v>862</v>
      </c>
      <c r="O165" s="32" t="s">
        <v>863</v>
      </c>
      <c r="P165" s="32" t="s">
        <v>864</v>
      </c>
      <c r="Q165" s="32" t="s">
        <v>865</v>
      </c>
      <c r="R165" s="32" t="s">
        <v>866</v>
      </c>
      <c r="S165" s="32" t="s">
        <v>867</v>
      </c>
      <c r="T165" s="32" t="s">
        <v>851</v>
      </c>
      <c r="U165" s="32" t="s">
        <v>852</v>
      </c>
      <c r="V165" s="32" t="s">
        <v>853</v>
      </c>
      <c r="W165" s="32" t="s">
        <v>854</v>
      </c>
      <c r="X165" s="32" t="s">
        <v>855</v>
      </c>
      <c r="Y165" s="32" t="s">
        <v>856</v>
      </c>
      <c r="Z165" s="32" t="s">
        <v>857</v>
      </c>
      <c r="AA165" s="32" t="s">
        <v>861</v>
      </c>
      <c r="AB165" s="32" t="s">
        <v>862</v>
      </c>
      <c r="AC165" s="32" t="s">
        <v>863</v>
      </c>
      <c r="AD165" s="32" t="s">
        <v>864</v>
      </c>
      <c r="AE165" s="32" t="s">
        <v>865</v>
      </c>
      <c r="AF165" s="32" t="s">
        <v>866</v>
      </c>
      <c r="AG165" s="32" t="s">
        <v>867</v>
      </c>
    </row>
    <row r="166" spans="1:33" s="12" customFormat="1">
      <c r="A166" s="174"/>
      <c r="C166" s="32" t="s">
        <v>891</v>
      </c>
      <c r="D166" s="32" t="s">
        <v>892</v>
      </c>
      <c r="E166" s="32" t="s">
        <v>880</v>
      </c>
      <c r="F166" s="32" t="s">
        <v>874</v>
      </c>
      <c r="G166" s="32" t="s">
        <v>875</v>
      </c>
      <c r="H166" s="32" t="s">
        <v>875</v>
      </c>
      <c r="I166" s="32" t="s">
        <v>875</v>
      </c>
      <c r="J166" s="32" t="s">
        <v>875</v>
      </c>
      <c r="K166" s="32" t="s">
        <v>874</v>
      </c>
      <c r="L166" s="32" t="s">
        <v>874</v>
      </c>
      <c r="M166" s="32" t="s">
        <v>875</v>
      </c>
      <c r="N166" s="32" t="s">
        <v>875</v>
      </c>
      <c r="O166" s="32" t="s">
        <v>875</v>
      </c>
      <c r="P166" s="32" t="s">
        <v>875</v>
      </c>
      <c r="Q166" s="32" t="s">
        <v>875</v>
      </c>
      <c r="R166" s="32" t="s">
        <v>875</v>
      </c>
      <c r="S166" s="32" t="s">
        <v>875</v>
      </c>
      <c r="T166" s="152" t="s">
        <v>895</v>
      </c>
      <c r="U166" s="152" t="s">
        <v>896</v>
      </c>
      <c r="V166" s="152" t="s">
        <v>897</v>
      </c>
      <c r="W166" s="152" t="s">
        <v>898</v>
      </c>
      <c r="X166" s="152" t="s">
        <v>899</v>
      </c>
      <c r="Y166" s="152" t="s">
        <v>900</v>
      </c>
      <c r="Z166" s="152" t="s">
        <v>901</v>
      </c>
      <c r="AA166" s="32" t="s">
        <v>875</v>
      </c>
      <c r="AB166" s="32" t="s">
        <v>875</v>
      </c>
      <c r="AC166" s="32" t="s">
        <v>875</v>
      </c>
      <c r="AD166" s="32" t="s">
        <v>875</v>
      </c>
      <c r="AE166" s="32" t="s">
        <v>875</v>
      </c>
      <c r="AF166" s="32" t="s">
        <v>875</v>
      </c>
      <c r="AG166" s="32" t="s">
        <v>875</v>
      </c>
    </row>
    <row r="167" spans="1:33" s="12" customFormat="1">
      <c r="A167" s="174"/>
    </row>
    <row r="168" spans="1:33" s="12" customFormat="1">
      <c r="A168" s="174"/>
    </row>
    <row r="169" spans="1:33" s="12" customFormat="1">
      <c r="A169" s="174"/>
    </row>
    <row r="170" spans="1:33" s="234" customFormat="1" ht="17.25">
      <c r="A170" s="272"/>
      <c r="B170" s="233" t="s">
        <v>902</v>
      </c>
    </row>
    <row r="171" spans="1:33" s="12" customFormat="1">
      <c r="A171" s="174"/>
      <c r="F171" s="235" t="s">
        <v>916</v>
      </c>
      <c r="G171" s="237"/>
      <c r="H171" s="235" t="s">
        <v>917</v>
      </c>
      <c r="I171" s="237"/>
    </row>
    <row r="172" spans="1:33" s="12" customFormat="1">
      <c r="A172" s="174"/>
      <c r="C172" s="232" t="s">
        <v>816</v>
      </c>
      <c r="D172" s="33" t="s">
        <v>817</v>
      </c>
      <c r="E172" s="33" t="s">
        <v>818</v>
      </c>
      <c r="F172" s="147" t="s">
        <v>817</v>
      </c>
      <c r="G172" s="148" t="s">
        <v>817</v>
      </c>
      <c r="H172" s="147" t="s">
        <v>818</v>
      </c>
      <c r="I172" s="148" t="s">
        <v>818</v>
      </c>
    </row>
    <row r="173" spans="1:33" s="12" customFormat="1">
      <c r="A173" s="174"/>
      <c r="D173" s="32" t="s">
        <v>847</v>
      </c>
      <c r="E173" s="32" t="s">
        <v>848</v>
      </c>
      <c r="F173" s="32" t="s">
        <v>851</v>
      </c>
      <c r="G173" s="32" t="s">
        <v>861</v>
      </c>
      <c r="H173" s="32" t="s">
        <v>851</v>
      </c>
      <c r="I173" s="32" t="s">
        <v>861</v>
      </c>
    </row>
    <row r="174" spans="1:33" s="12" customFormat="1">
      <c r="A174" s="174"/>
      <c r="C174" s="32" t="s">
        <v>762</v>
      </c>
      <c r="D174" s="32" t="s">
        <v>871</v>
      </c>
      <c r="E174" s="32" t="s">
        <v>872</v>
      </c>
      <c r="F174" s="32" t="s">
        <v>874</v>
      </c>
      <c r="G174" s="32" t="s">
        <v>875</v>
      </c>
      <c r="H174" s="38" t="s">
        <v>894</v>
      </c>
      <c r="I174" s="32" t="s">
        <v>903</v>
      </c>
      <c r="J174" s="151" t="s">
        <v>886</v>
      </c>
    </row>
    <row r="175" spans="1:33" s="12" customFormat="1">
      <c r="A175" s="174"/>
    </row>
    <row r="176" spans="1:33" s="12" customFormat="1">
      <c r="A176" s="174"/>
    </row>
    <row r="177" spans="1:33" s="12" customFormat="1">
      <c r="A177" s="174"/>
    </row>
    <row r="178" spans="1:33" s="12" customFormat="1">
      <c r="A178" s="174"/>
      <c r="F178" s="238" t="s">
        <v>916</v>
      </c>
      <c r="G178" s="239"/>
      <c r="H178" s="239"/>
      <c r="I178" s="239"/>
      <c r="J178" s="239"/>
      <c r="K178" s="239"/>
      <c r="L178" s="239"/>
      <c r="M178" s="239"/>
      <c r="N178" s="239"/>
      <c r="O178" s="239"/>
      <c r="P178" s="239"/>
      <c r="Q178" s="239"/>
      <c r="R178" s="239"/>
      <c r="S178" s="240"/>
      <c r="T178" s="235" t="s">
        <v>917</v>
      </c>
      <c r="U178" s="236"/>
      <c r="V178" s="236"/>
      <c r="W178" s="236"/>
      <c r="X178" s="236"/>
      <c r="Y178" s="236"/>
      <c r="Z178" s="236"/>
      <c r="AA178" s="236"/>
      <c r="AB178" s="236"/>
      <c r="AC178" s="236"/>
      <c r="AD178" s="236"/>
      <c r="AE178" s="236"/>
      <c r="AF178" s="236"/>
      <c r="AG178" s="237"/>
    </row>
    <row r="179" spans="1:33" s="12" customFormat="1">
      <c r="A179" s="174"/>
      <c r="C179" s="232" t="s">
        <v>816</v>
      </c>
      <c r="D179" s="33" t="s">
        <v>817</v>
      </c>
      <c r="E179" s="33" t="s">
        <v>818</v>
      </c>
      <c r="F179" s="147" t="s">
        <v>817</v>
      </c>
      <c r="G179" s="147" t="s">
        <v>818</v>
      </c>
      <c r="H179" s="147" t="s">
        <v>819</v>
      </c>
      <c r="I179" s="147" t="s">
        <v>820</v>
      </c>
      <c r="J179" s="147" t="s">
        <v>821</v>
      </c>
      <c r="K179" s="147" t="s">
        <v>822</v>
      </c>
      <c r="L179" s="147" t="s">
        <v>823</v>
      </c>
      <c r="M179" s="148" t="s">
        <v>817</v>
      </c>
      <c r="N179" s="148" t="s">
        <v>818</v>
      </c>
      <c r="O179" s="148" t="s">
        <v>819</v>
      </c>
      <c r="P179" s="148" t="s">
        <v>820</v>
      </c>
      <c r="Q179" s="148" t="s">
        <v>821</v>
      </c>
      <c r="R179" s="148" t="s">
        <v>822</v>
      </c>
      <c r="S179" s="148" t="s">
        <v>823</v>
      </c>
      <c r="T179" s="147" t="s">
        <v>817</v>
      </c>
      <c r="U179" s="147" t="s">
        <v>818</v>
      </c>
      <c r="V179" s="147" t="s">
        <v>819</v>
      </c>
      <c r="W179" s="147" t="s">
        <v>820</v>
      </c>
      <c r="X179" s="147" t="s">
        <v>821</v>
      </c>
      <c r="Y179" s="147" t="s">
        <v>822</v>
      </c>
      <c r="Z179" s="147" t="s">
        <v>823</v>
      </c>
      <c r="AA179" s="148" t="s">
        <v>817</v>
      </c>
      <c r="AB179" s="148" t="s">
        <v>818</v>
      </c>
      <c r="AC179" s="148" t="s">
        <v>819</v>
      </c>
      <c r="AD179" s="148" t="s">
        <v>820</v>
      </c>
      <c r="AE179" s="148" t="s">
        <v>821</v>
      </c>
      <c r="AF179" s="148" t="s">
        <v>822</v>
      </c>
      <c r="AG179" s="148" t="s">
        <v>823</v>
      </c>
    </row>
    <row r="180" spans="1:33" s="12" customFormat="1">
      <c r="A180" s="174"/>
      <c r="D180" s="32" t="s">
        <v>847</v>
      </c>
      <c r="E180" s="32" t="s">
        <v>848</v>
      </c>
      <c r="F180" s="32" t="s">
        <v>851</v>
      </c>
      <c r="G180" s="32" t="s">
        <v>852</v>
      </c>
      <c r="H180" s="32" t="s">
        <v>853</v>
      </c>
      <c r="I180" s="32" t="s">
        <v>854</v>
      </c>
      <c r="J180" s="32" t="s">
        <v>855</v>
      </c>
      <c r="K180" s="32" t="s">
        <v>856</v>
      </c>
      <c r="L180" s="32" t="s">
        <v>857</v>
      </c>
      <c r="M180" s="32" t="s">
        <v>861</v>
      </c>
      <c r="N180" s="32" t="s">
        <v>862</v>
      </c>
      <c r="O180" s="32" t="s">
        <v>863</v>
      </c>
      <c r="P180" s="32" t="s">
        <v>864</v>
      </c>
      <c r="Q180" s="32" t="s">
        <v>865</v>
      </c>
      <c r="R180" s="32" t="s">
        <v>866</v>
      </c>
      <c r="S180" s="32" t="s">
        <v>867</v>
      </c>
      <c r="T180" s="32" t="s">
        <v>851</v>
      </c>
      <c r="U180" s="32" t="s">
        <v>852</v>
      </c>
      <c r="V180" s="32" t="s">
        <v>853</v>
      </c>
      <c r="W180" s="32" t="s">
        <v>854</v>
      </c>
      <c r="X180" s="32" t="s">
        <v>855</v>
      </c>
      <c r="Y180" s="32" t="s">
        <v>856</v>
      </c>
      <c r="Z180" s="32" t="s">
        <v>857</v>
      </c>
      <c r="AA180" s="32" t="s">
        <v>861</v>
      </c>
      <c r="AB180" s="32" t="s">
        <v>862</v>
      </c>
      <c r="AC180" s="32" t="s">
        <v>863</v>
      </c>
      <c r="AD180" s="32" t="s">
        <v>864</v>
      </c>
      <c r="AE180" s="32" t="s">
        <v>865</v>
      </c>
      <c r="AF180" s="32" t="s">
        <v>866</v>
      </c>
      <c r="AG180" s="32" t="s">
        <v>867</v>
      </c>
    </row>
    <row r="181" spans="1:33" s="12" customFormat="1">
      <c r="A181" s="174"/>
      <c r="C181" s="32" t="s">
        <v>891</v>
      </c>
      <c r="D181" s="32" t="s">
        <v>892</v>
      </c>
      <c r="E181" s="32" t="s">
        <v>880</v>
      </c>
      <c r="F181" s="32" t="s">
        <v>874</v>
      </c>
      <c r="G181" s="32" t="s">
        <v>875</v>
      </c>
      <c r="H181" s="32" t="s">
        <v>875</v>
      </c>
      <c r="I181" s="32" t="s">
        <v>875</v>
      </c>
      <c r="J181" s="32" t="s">
        <v>875</v>
      </c>
      <c r="K181" s="32" t="s">
        <v>874</v>
      </c>
      <c r="L181" s="32" t="s">
        <v>874</v>
      </c>
      <c r="M181" s="32" t="s">
        <v>875</v>
      </c>
      <c r="N181" s="32" t="s">
        <v>875</v>
      </c>
      <c r="O181" s="32" t="s">
        <v>875</v>
      </c>
      <c r="P181" s="32" t="s">
        <v>875</v>
      </c>
      <c r="Q181" s="32" t="s">
        <v>875</v>
      </c>
      <c r="R181" s="32" t="s">
        <v>875</v>
      </c>
      <c r="S181" s="32" t="s">
        <v>875</v>
      </c>
      <c r="T181" s="152" t="s">
        <v>895</v>
      </c>
      <c r="U181" s="152" t="s">
        <v>896</v>
      </c>
      <c r="V181" s="152" t="s">
        <v>897</v>
      </c>
      <c r="W181" s="152" t="s">
        <v>898</v>
      </c>
      <c r="X181" s="152" t="s">
        <v>899</v>
      </c>
      <c r="Y181" s="152" t="s">
        <v>900</v>
      </c>
      <c r="Z181" s="152" t="s">
        <v>901</v>
      </c>
      <c r="AA181" s="32" t="s">
        <v>904</v>
      </c>
      <c r="AB181" s="32" t="s">
        <v>905</v>
      </c>
      <c r="AC181" s="32" t="s">
        <v>906</v>
      </c>
      <c r="AD181" s="32" t="s">
        <v>907</v>
      </c>
      <c r="AE181" s="32" t="s">
        <v>908</v>
      </c>
      <c r="AF181" s="32" t="s">
        <v>904</v>
      </c>
      <c r="AG181" s="32" t="s">
        <v>909</v>
      </c>
    </row>
    <row r="182" spans="1:33" s="12" customFormat="1">
      <c r="A182" s="174"/>
      <c r="M182" s="32" t="s">
        <v>875</v>
      </c>
      <c r="N182" s="32" t="s">
        <v>875</v>
      </c>
      <c r="O182" s="32" t="s">
        <v>875</v>
      </c>
      <c r="P182" s="32" t="s">
        <v>875</v>
      </c>
      <c r="Q182" s="32" t="s">
        <v>875</v>
      </c>
      <c r="R182" s="32" t="s">
        <v>875</v>
      </c>
      <c r="S182" s="32" t="s">
        <v>875</v>
      </c>
      <c r="AA182" s="32" t="s">
        <v>910</v>
      </c>
      <c r="AB182" s="32" t="s">
        <v>905</v>
      </c>
      <c r="AC182" s="32" t="s">
        <v>911</v>
      </c>
      <c r="AD182" s="32" t="s">
        <v>907</v>
      </c>
      <c r="AE182" s="32" t="s">
        <v>912</v>
      </c>
      <c r="AF182" s="32" t="s">
        <v>913</v>
      </c>
      <c r="AG182" s="32"/>
    </row>
    <row r="183" spans="1:33" s="12" customFormat="1">
      <c r="A183" s="174"/>
      <c r="M183" s="32" t="s">
        <v>875</v>
      </c>
      <c r="N183" s="32" t="s">
        <v>875</v>
      </c>
      <c r="O183" s="32" t="s">
        <v>875</v>
      </c>
      <c r="P183" s="32" t="s">
        <v>875</v>
      </c>
      <c r="Q183" s="32" t="s">
        <v>875</v>
      </c>
      <c r="R183" s="32" t="s">
        <v>875</v>
      </c>
      <c r="S183" s="32" t="s">
        <v>875</v>
      </c>
      <c r="AA183" s="32" t="s">
        <v>910</v>
      </c>
      <c r="AB183" s="32"/>
      <c r="AC183" s="32" t="s">
        <v>914</v>
      </c>
      <c r="AD183" s="32" t="s">
        <v>907</v>
      </c>
      <c r="AE183" s="32" t="s">
        <v>912</v>
      </c>
      <c r="AF183" s="32" t="s">
        <v>915</v>
      </c>
      <c r="AG183" s="32" t="s">
        <v>909</v>
      </c>
    </row>
    <row r="184" spans="1:33" s="12" customFormat="1">
      <c r="A184" s="174"/>
    </row>
    <row r="185" spans="1:33" s="12" customFormat="1">
      <c r="A185" s="174"/>
    </row>
    <row r="186" spans="1:33" s="12" customFormat="1">
      <c r="A186" s="174"/>
    </row>
    <row r="187" spans="1:33" s="12" customFormat="1">
      <c r="A187" s="174"/>
    </row>
    <row r="188" spans="1:33" s="12" customFormat="1">
      <c r="A188" s="174"/>
    </row>
    <row r="189" spans="1:33" s="12" customFormat="1">
      <c r="A189" s="174"/>
    </row>
    <row r="190" spans="1:33" s="12" customFormat="1">
      <c r="A190" s="174"/>
    </row>
    <row r="191" spans="1:33" s="231" customFormat="1">
      <c r="A191" s="271"/>
    </row>
    <row r="192" spans="1:33" s="12" customFormat="1">
      <c r="A192" s="174"/>
    </row>
    <row r="193" spans="1:17" s="12" customFormat="1">
      <c r="A193" s="174"/>
    </row>
    <row r="194" spans="1:17" s="12" customFormat="1">
      <c r="A194" s="174"/>
    </row>
    <row r="195" spans="1:17" s="12" customFormat="1">
      <c r="A195" s="174"/>
    </row>
    <row r="196" spans="1:17" s="12" customFormat="1">
      <c r="A196" s="174"/>
    </row>
    <row r="197" spans="1:17" s="12" customFormat="1">
      <c r="A197" s="174"/>
    </row>
    <row r="198" spans="1:17" s="12" customFormat="1">
      <c r="A198" s="174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</row>
    <row r="199" spans="1:17" s="12" customFormat="1">
      <c r="A199" s="174"/>
      <c r="E199" s="57" t="s">
        <v>1280</v>
      </c>
      <c r="F199" s="57"/>
      <c r="G199" s="57"/>
      <c r="H199" s="57" t="s">
        <v>1281</v>
      </c>
      <c r="I199" s="57" t="s">
        <v>1283</v>
      </c>
      <c r="J199" s="57"/>
      <c r="K199" s="57"/>
      <c r="L199" s="57" t="s">
        <v>1285</v>
      </c>
      <c r="M199" s="57" t="s">
        <v>1288</v>
      </c>
      <c r="N199" s="57"/>
      <c r="O199" s="57"/>
      <c r="P199" s="57" t="s">
        <v>1290</v>
      </c>
      <c r="Q199" s="57"/>
    </row>
    <row r="200" spans="1:17" s="12" customFormat="1">
      <c r="A200" s="174"/>
      <c r="C200" s="57" t="s">
        <v>1278</v>
      </c>
      <c r="D200" s="57" t="s">
        <v>1279</v>
      </c>
      <c r="E200" s="57" t="s">
        <v>1272</v>
      </c>
      <c r="F200" s="57" t="s">
        <v>1273</v>
      </c>
      <c r="G200" s="57" t="s">
        <v>1274</v>
      </c>
      <c r="I200" s="57" t="s">
        <v>1272</v>
      </c>
      <c r="J200" s="57" t="s">
        <v>1273</v>
      </c>
      <c r="K200" s="57" t="s">
        <v>1274</v>
      </c>
      <c r="M200" s="57" t="s">
        <v>1272</v>
      </c>
      <c r="N200" s="57" t="s">
        <v>1273</v>
      </c>
      <c r="O200" s="57" t="s">
        <v>1274</v>
      </c>
      <c r="P200" s="57" t="s">
        <v>1272</v>
      </c>
      <c r="Q200" s="57" t="s">
        <v>1273</v>
      </c>
    </row>
    <row r="201" spans="1:17" s="12" customFormat="1">
      <c r="A201" s="174"/>
      <c r="C201" s="57" t="s">
        <v>1270</v>
      </c>
      <c r="D201" s="57" t="s">
        <v>1271</v>
      </c>
      <c r="E201" s="57" t="s">
        <v>1275</v>
      </c>
      <c r="F201" s="57" t="s">
        <v>1276</v>
      </c>
      <c r="G201" s="57" t="s">
        <v>1277</v>
      </c>
      <c r="H201" s="12" t="s">
        <v>1282</v>
      </c>
      <c r="I201" s="57" t="s">
        <v>1275</v>
      </c>
      <c r="J201" s="57" t="s">
        <v>1276</v>
      </c>
      <c r="K201" s="57" t="s">
        <v>1277</v>
      </c>
      <c r="L201" s="12" t="s">
        <v>1286</v>
      </c>
      <c r="M201" s="57" t="s">
        <v>1275</v>
      </c>
      <c r="N201" s="57" t="s">
        <v>1276</v>
      </c>
      <c r="O201" s="57" t="s">
        <v>1277</v>
      </c>
      <c r="P201" s="57" t="s">
        <v>1275</v>
      </c>
      <c r="Q201" s="57" t="s">
        <v>1276</v>
      </c>
    </row>
    <row r="202" spans="1:17" s="12" customFormat="1">
      <c r="A202" s="174"/>
      <c r="C202" s="57"/>
      <c r="D202" s="57"/>
      <c r="E202" s="57"/>
      <c r="F202" s="57"/>
      <c r="G202" s="57"/>
      <c r="H202" s="57"/>
      <c r="I202" s="57"/>
      <c r="J202" s="57"/>
      <c r="K202" s="57"/>
      <c r="L202" s="12" t="s">
        <v>1287</v>
      </c>
      <c r="M202" s="57" t="s">
        <v>1275</v>
      </c>
      <c r="N202" s="57" t="s">
        <v>1276</v>
      </c>
      <c r="O202" s="57" t="s">
        <v>1277</v>
      </c>
      <c r="P202" s="57" t="s">
        <v>1275</v>
      </c>
      <c r="Q202" s="57" t="s">
        <v>1276</v>
      </c>
    </row>
    <row r="203" spans="1:17" s="12" customFormat="1">
      <c r="A203" s="174"/>
      <c r="C203" s="57"/>
      <c r="D203" s="57"/>
      <c r="E203" s="57"/>
      <c r="F203" s="57"/>
      <c r="G203" s="57"/>
      <c r="L203" s="12" t="s">
        <v>1289</v>
      </c>
      <c r="M203" s="57" t="s">
        <v>1275</v>
      </c>
      <c r="N203" s="57" t="s">
        <v>1276</v>
      </c>
      <c r="O203" s="57" t="s">
        <v>1277</v>
      </c>
      <c r="P203" s="57" t="s">
        <v>1275</v>
      </c>
      <c r="Q203" s="57" t="s">
        <v>1276</v>
      </c>
    </row>
    <row r="204" spans="1:17" s="12" customFormat="1">
      <c r="A204" s="174"/>
      <c r="C204" s="57"/>
      <c r="D204" s="57"/>
      <c r="E204" s="57"/>
      <c r="F204" s="57"/>
      <c r="G204" s="57"/>
      <c r="H204" s="12" t="s">
        <v>1284</v>
      </c>
      <c r="I204" s="57" t="s">
        <v>1275</v>
      </c>
      <c r="J204" s="57" t="s">
        <v>1276</v>
      </c>
      <c r="K204" s="57" t="s">
        <v>1277</v>
      </c>
      <c r="L204" s="12" t="s">
        <v>1286</v>
      </c>
      <c r="M204" s="57" t="s">
        <v>1275</v>
      </c>
      <c r="N204" s="57" t="s">
        <v>1276</v>
      </c>
      <c r="O204" s="57" t="s">
        <v>1277</v>
      </c>
      <c r="P204" s="57" t="s">
        <v>1275</v>
      </c>
      <c r="Q204" s="57" t="s">
        <v>1276</v>
      </c>
    </row>
    <row r="205" spans="1:17" s="12" customFormat="1">
      <c r="A205" s="174"/>
      <c r="C205" s="57"/>
      <c r="D205" s="57"/>
      <c r="E205" s="57"/>
      <c r="F205" s="57"/>
      <c r="G205" s="57"/>
      <c r="I205" s="57"/>
      <c r="J205" s="57"/>
      <c r="K205" s="57"/>
      <c r="L205" s="12" t="s">
        <v>1287</v>
      </c>
      <c r="M205" s="57" t="s">
        <v>1275</v>
      </c>
      <c r="N205" s="57" t="s">
        <v>1276</v>
      </c>
      <c r="O205" s="57" t="s">
        <v>1277</v>
      </c>
      <c r="P205" s="57" t="s">
        <v>1275</v>
      </c>
      <c r="Q205" s="57" t="s">
        <v>1276</v>
      </c>
    </row>
    <row r="206" spans="1:17" s="12" customFormat="1">
      <c r="A206" s="174"/>
      <c r="C206" s="57" t="s">
        <v>1278</v>
      </c>
      <c r="D206" s="57" t="s">
        <v>1279</v>
      </c>
      <c r="E206" s="57" t="s">
        <v>1272</v>
      </c>
      <c r="F206" s="57" t="s">
        <v>1273</v>
      </c>
      <c r="G206" s="57" t="s">
        <v>1274</v>
      </c>
      <c r="I206" s="57" t="s">
        <v>1272</v>
      </c>
      <c r="J206" s="57" t="s">
        <v>1273</v>
      </c>
      <c r="K206" s="57" t="s">
        <v>1274</v>
      </c>
      <c r="M206" s="57" t="s">
        <v>1272</v>
      </c>
      <c r="N206" s="57" t="s">
        <v>1273</v>
      </c>
      <c r="O206" s="57" t="s">
        <v>1274</v>
      </c>
      <c r="P206" s="57" t="s">
        <v>1272</v>
      </c>
      <c r="Q206" s="57" t="s">
        <v>1273</v>
      </c>
    </row>
    <row r="207" spans="1:17" s="12" customFormat="1">
      <c r="A207" s="174"/>
      <c r="C207" s="57" t="s">
        <v>1270</v>
      </c>
      <c r="D207" s="57" t="s">
        <v>1271</v>
      </c>
      <c r="E207" s="57" t="s">
        <v>1275</v>
      </c>
      <c r="F207" s="57" t="s">
        <v>1276</v>
      </c>
      <c r="G207" s="57" t="s">
        <v>1277</v>
      </c>
      <c r="H207" s="12" t="s">
        <v>1282</v>
      </c>
      <c r="I207" s="57" t="s">
        <v>1275</v>
      </c>
      <c r="J207" s="57" t="s">
        <v>1276</v>
      </c>
      <c r="K207" s="57" t="s">
        <v>1277</v>
      </c>
      <c r="L207" s="12" t="s">
        <v>1286</v>
      </c>
      <c r="M207" s="57" t="s">
        <v>1275</v>
      </c>
      <c r="N207" s="57" t="s">
        <v>1276</v>
      </c>
      <c r="O207" s="57" t="s">
        <v>1277</v>
      </c>
      <c r="P207" s="57" t="s">
        <v>1275</v>
      </c>
      <c r="Q207" s="57" t="s">
        <v>1276</v>
      </c>
    </row>
    <row r="208" spans="1:17" s="12" customFormat="1">
      <c r="A208" s="174"/>
      <c r="C208" s="57"/>
      <c r="D208" s="57"/>
      <c r="E208" s="57"/>
      <c r="F208" s="57"/>
      <c r="G208" s="57"/>
      <c r="H208" s="57"/>
      <c r="I208" s="57"/>
      <c r="J208" s="57"/>
      <c r="K208" s="57"/>
      <c r="L208" s="12" t="s">
        <v>1287</v>
      </c>
      <c r="M208" s="57" t="s">
        <v>1275</v>
      </c>
      <c r="N208" s="57" t="s">
        <v>1276</v>
      </c>
      <c r="O208" s="57" t="s">
        <v>1277</v>
      </c>
      <c r="P208" s="57" t="s">
        <v>1275</v>
      </c>
      <c r="Q208" s="57" t="s">
        <v>1276</v>
      </c>
    </row>
    <row r="209" spans="1:17" s="12" customFormat="1">
      <c r="A209" s="174"/>
      <c r="C209" s="57"/>
      <c r="D209" s="57"/>
      <c r="E209" s="57"/>
      <c r="F209" s="57"/>
      <c r="G209" s="57"/>
      <c r="L209" s="12" t="s">
        <v>1289</v>
      </c>
      <c r="M209" s="57" t="s">
        <v>1275</v>
      </c>
      <c r="N209" s="57" t="s">
        <v>1276</v>
      </c>
      <c r="O209" s="57" t="s">
        <v>1277</v>
      </c>
      <c r="P209" s="57" t="s">
        <v>1275</v>
      </c>
      <c r="Q209" s="57" t="s">
        <v>1276</v>
      </c>
    </row>
    <row r="210" spans="1:17" s="12" customFormat="1">
      <c r="A210" s="174"/>
      <c r="C210" s="57"/>
      <c r="D210" s="57"/>
      <c r="E210" s="57"/>
      <c r="F210" s="57"/>
      <c r="G210" s="57"/>
      <c r="H210" s="12" t="s">
        <v>1284</v>
      </c>
      <c r="I210" s="57" t="s">
        <v>1275</v>
      </c>
      <c r="J210" s="57" t="s">
        <v>1276</v>
      </c>
      <c r="K210" s="57" t="s">
        <v>1277</v>
      </c>
      <c r="L210" s="12" t="s">
        <v>1286</v>
      </c>
      <c r="M210" s="57" t="s">
        <v>1275</v>
      </c>
      <c r="N210" s="57" t="s">
        <v>1276</v>
      </c>
      <c r="O210" s="57" t="s">
        <v>1277</v>
      </c>
      <c r="P210" s="57" t="s">
        <v>1275</v>
      </c>
      <c r="Q210" s="57" t="s">
        <v>1276</v>
      </c>
    </row>
    <row r="211" spans="1:17" s="12" customFormat="1">
      <c r="A211" s="174"/>
      <c r="C211" s="57"/>
      <c r="D211" s="57"/>
      <c r="E211" s="57"/>
      <c r="F211" s="57"/>
      <c r="G211" s="57"/>
      <c r="I211" s="57"/>
      <c r="J211" s="57"/>
      <c r="K211" s="57"/>
      <c r="L211" s="12" t="s">
        <v>1287</v>
      </c>
      <c r="M211" s="57" t="s">
        <v>1275</v>
      </c>
      <c r="N211" s="57" t="s">
        <v>1276</v>
      </c>
      <c r="O211" s="57" t="s">
        <v>1277</v>
      </c>
      <c r="P211" s="57" t="s">
        <v>1275</v>
      </c>
      <c r="Q211" s="57" t="s">
        <v>1276</v>
      </c>
    </row>
    <row r="212" spans="1:17" s="12" customFormat="1">
      <c r="A212" s="174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</row>
    <row r="213" spans="1:17" s="12" customFormat="1">
      <c r="A213" s="174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</row>
    <row r="214" spans="1:17" s="12" customFormat="1">
      <c r="A214" s="174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</row>
    <row r="215" spans="1:17" s="12" customFormat="1">
      <c r="A215" s="174"/>
      <c r="C215" s="57" t="s">
        <v>1291</v>
      </c>
      <c r="L215" s="57"/>
      <c r="M215" s="57"/>
      <c r="N215" s="57"/>
      <c r="O215" s="57"/>
      <c r="P215" s="57"/>
      <c r="Q215" s="57"/>
    </row>
    <row r="216" spans="1:17" s="12" customFormat="1">
      <c r="A216" s="174"/>
      <c r="C216" s="57"/>
      <c r="D216" s="57" t="s">
        <v>1302</v>
      </c>
      <c r="E216" s="57" t="s">
        <v>1292</v>
      </c>
      <c r="F216" s="57" t="s">
        <v>1297</v>
      </c>
      <c r="G216" s="57" t="s">
        <v>1301</v>
      </c>
      <c r="H216" s="57" t="s">
        <v>1304</v>
      </c>
      <c r="I216" s="57" t="s">
        <v>1306</v>
      </c>
      <c r="J216" s="57" t="s">
        <v>1308</v>
      </c>
      <c r="K216" s="57" t="s">
        <v>1309</v>
      </c>
      <c r="L216" s="57"/>
      <c r="M216" s="57"/>
      <c r="N216" s="57"/>
      <c r="O216" s="57"/>
      <c r="P216" s="57"/>
      <c r="Q216" s="57"/>
    </row>
    <row r="217" spans="1:17" s="12" customFormat="1">
      <c r="A217" s="174"/>
      <c r="C217" s="57"/>
      <c r="D217" s="57" t="s">
        <v>1315</v>
      </c>
      <c r="E217" s="57" t="s">
        <v>1293</v>
      </c>
      <c r="F217" s="57" t="s">
        <v>1298</v>
      </c>
      <c r="G217" s="57" t="s">
        <v>1303</v>
      </c>
      <c r="H217" s="57" t="s">
        <v>1305</v>
      </c>
      <c r="I217" s="57" t="s">
        <v>1307</v>
      </c>
      <c r="J217" s="57" t="s">
        <v>1312</v>
      </c>
      <c r="K217" s="57" t="s">
        <v>1313</v>
      </c>
      <c r="L217" s="57"/>
      <c r="M217" s="57"/>
      <c r="N217" s="57"/>
      <c r="O217" s="57"/>
      <c r="P217" s="57"/>
      <c r="Q217" s="57"/>
    </row>
    <row r="218" spans="1:17" s="12" customFormat="1">
      <c r="A218" s="174"/>
      <c r="C218" s="57"/>
      <c r="D218" s="57"/>
      <c r="E218" s="57" t="s">
        <v>1294</v>
      </c>
      <c r="F218" s="57" t="s">
        <v>1299</v>
      </c>
      <c r="G218" s="57" t="s">
        <v>1298</v>
      </c>
      <c r="H218" s="57"/>
      <c r="I218" s="57"/>
      <c r="J218" s="57" t="s">
        <v>1311</v>
      </c>
      <c r="K218" s="57" t="s">
        <v>1314</v>
      </c>
      <c r="L218" s="57"/>
      <c r="M218" s="57"/>
      <c r="N218" s="57"/>
      <c r="O218" s="57"/>
      <c r="P218" s="57"/>
      <c r="Q218" s="57"/>
    </row>
    <row r="219" spans="1:17" s="12" customFormat="1">
      <c r="A219" s="174"/>
      <c r="C219" s="57"/>
      <c r="D219" s="57"/>
      <c r="E219" s="57" t="s">
        <v>1296</v>
      </c>
      <c r="F219" s="57" t="s">
        <v>1300</v>
      </c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</row>
    <row r="220" spans="1:17" s="12" customFormat="1">
      <c r="A220" s="174"/>
      <c r="D220" s="57"/>
      <c r="E220" s="57" t="s">
        <v>1295</v>
      </c>
      <c r="F220" s="57"/>
      <c r="G220" s="57"/>
      <c r="H220" s="57"/>
      <c r="I220" s="57"/>
      <c r="J220" s="57"/>
      <c r="K220" s="57"/>
    </row>
    <row r="221" spans="1:17" s="12" customFormat="1">
      <c r="A221" s="174"/>
    </row>
    <row r="222" spans="1:17" s="12" customFormat="1">
      <c r="A222" s="174"/>
    </row>
    <row r="223" spans="1:17" s="12" customFormat="1">
      <c r="A223" s="174"/>
      <c r="C223" s="12" t="s">
        <v>1316</v>
      </c>
    </row>
    <row r="224" spans="1:17" s="12" customFormat="1">
      <c r="A224" s="174"/>
      <c r="D224" s="12" t="s">
        <v>1317</v>
      </c>
      <c r="E224" s="12" t="s">
        <v>1318</v>
      </c>
    </row>
    <row r="225" spans="1:12" s="12" customFormat="1">
      <c r="A225" s="174"/>
      <c r="E225" s="12" t="s">
        <v>1320</v>
      </c>
    </row>
    <row r="226" spans="1:12" s="12" customFormat="1">
      <c r="A226" s="174"/>
    </row>
    <row r="227" spans="1:12" s="12" customFormat="1">
      <c r="A227" s="174"/>
      <c r="D227" s="12" t="s">
        <v>1319</v>
      </c>
      <c r="E227" s="12" t="s">
        <v>1321</v>
      </c>
    </row>
    <row r="228" spans="1:12" s="12" customFormat="1">
      <c r="A228" s="174"/>
      <c r="C228" s="12" t="s">
        <v>1322</v>
      </c>
      <c r="F228" s="12" t="s">
        <v>1323</v>
      </c>
    </row>
    <row r="229" spans="1:12" s="12" customFormat="1">
      <c r="A229" s="174"/>
      <c r="G229" s="12" t="s">
        <v>1324</v>
      </c>
      <c r="J229" s="12" t="s">
        <v>1327</v>
      </c>
      <c r="L229" s="12" t="s">
        <v>1330</v>
      </c>
    </row>
    <row r="230" spans="1:12" s="12" customFormat="1">
      <c r="A230" s="174"/>
    </row>
    <row r="231" spans="1:12" s="12" customFormat="1">
      <c r="A231" s="174"/>
    </row>
    <row r="232" spans="1:12" s="12" customFormat="1">
      <c r="A232" s="174"/>
    </row>
    <row r="233" spans="1:12" s="12" customFormat="1">
      <c r="A233" s="174"/>
    </row>
    <row r="234" spans="1:12" s="12" customFormat="1">
      <c r="A234" s="174"/>
      <c r="G234" s="12" t="s">
        <v>1325</v>
      </c>
      <c r="J234" s="12" t="s">
        <v>1328</v>
      </c>
      <c r="L234" s="12" t="s">
        <v>1331</v>
      </c>
    </row>
    <row r="235" spans="1:12" s="12" customFormat="1">
      <c r="A235" s="174"/>
    </row>
    <row r="236" spans="1:12" s="12" customFormat="1">
      <c r="A236" s="174"/>
    </row>
    <row r="237" spans="1:12" s="12" customFormat="1">
      <c r="A237" s="174"/>
    </row>
    <row r="238" spans="1:12" s="12" customFormat="1">
      <c r="A238" s="174"/>
    </row>
    <row r="239" spans="1:12" s="12" customFormat="1">
      <c r="A239" s="174"/>
      <c r="G239" s="12" t="s">
        <v>1326</v>
      </c>
      <c r="J239" s="12" t="s">
        <v>1329</v>
      </c>
      <c r="L239" s="12" t="s">
        <v>1332</v>
      </c>
    </row>
    <row r="240" spans="1:12" s="12" customFormat="1">
      <c r="A240" s="174"/>
    </row>
    <row r="241" spans="1:5" s="12" customFormat="1">
      <c r="A241" s="174"/>
    </row>
    <row r="242" spans="1:5" s="12" customFormat="1">
      <c r="A242" s="174"/>
    </row>
    <row r="243" spans="1:5" s="12" customFormat="1">
      <c r="A243" s="174"/>
    </row>
    <row r="244" spans="1:5" s="12" customFormat="1">
      <c r="A244" s="174"/>
    </row>
    <row r="245" spans="1:5" s="12" customFormat="1">
      <c r="A245" s="174"/>
      <c r="E245" s="12" t="s">
        <v>1333</v>
      </c>
    </row>
    <row r="246" spans="1:5" s="12" customFormat="1">
      <c r="A246" s="174"/>
    </row>
    <row r="247" spans="1:5" s="12" customFormat="1">
      <c r="A247" s="174"/>
    </row>
    <row r="248" spans="1:5" s="12" customFormat="1">
      <c r="A248" s="174"/>
      <c r="D248" s="12" t="s">
        <v>1334</v>
      </c>
      <c r="E248" s="12" t="s">
        <v>1335</v>
      </c>
    </row>
    <row r="249" spans="1:5" s="12" customFormat="1">
      <c r="A249" s="174"/>
    </row>
    <row r="250" spans="1:5" s="12" customFormat="1">
      <c r="A250" s="174"/>
    </row>
    <row r="251" spans="1:5" s="12" customFormat="1">
      <c r="A251" s="174"/>
      <c r="D251" s="12" t="s">
        <v>1336</v>
      </c>
      <c r="E251" s="12" t="s">
        <v>1337</v>
      </c>
    </row>
    <row r="252" spans="1:5" s="12" customFormat="1">
      <c r="A252" s="174"/>
      <c r="E252" s="12" t="s">
        <v>1338</v>
      </c>
    </row>
    <row r="253" spans="1:5" s="12" customFormat="1">
      <c r="A253" s="174"/>
    </row>
    <row r="254" spans="1:5" s="12" customFormat="1">
      <c r="A254" s="174"/>
    </row>
    <row r="255" spans="1:5" s="12" customFormat="1">
      <c r="A255" s="174"/>
    </row>
  </sheetData>
  <mergeCells count="5">
    <mergeCell ref="C57:F57"/>
    <mergeCell ref="H135:I135"/>
    <mergeCell ref="F140:G140"/>
    <mergeCell ref="H140:I140"/>
    <mergeCell ref="F135:G135"/>
  </mergeCells>
  <phoneticPr fontId="5"/>
  <conditionalFormatting sqref="C57:F57">
    <cfRule type="expression" dxfId="2" priority="3">
      <formula>AND(CELL("protect",C57)=0,C57="",$HE$2&lt;&gt;"作成完了")</formula>
    </cfRule>
  </conditionalFormatting>
  <conditionalFormatting sqref="C57:F57">
    <cfRule type="expression" dxfId="1" priority="2">
      <formula>$D57&lt;&gt;""</formula>
    </cfRule>
  </conditionalFormatting>
  <conditionalFormatting sqref="C57:F57">
    <cfRule type="expression" dxfId="0" priority="1">
      <formula>$B57&lt;&gt;""</formula>
    </cfRule>
  </conditionalFormatting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zoomScale="85" zoomScaleNormal="85" workbookViewId="0"/>
  </sheetViews>
  <sheetFormatPr defaultRowHeight="13.5"/>
  <sheetData>
    <row r="1" spans="1:2">
      <c r="A1" s="3" t="s">
        <v>760</v>
      </c>
    </row>
    <row r="2" spans="1:2">
      <c r="B2" t="s">
        <v>723</v>
      </c>
    </row>
    <row r="4" spans="1:2">
      <c r="B4" t="s">
        <v>724</v>
      </c>
    </row>
    <row r="5" spans="1:2">
      <c r="B5" t="s">
        <v>725</v>
      </c>
    </row>
    <row r="6" spans="1:2">
      <c r="B6" t="s">
        <v>726</v>
      </c>
    </row>
    <row r="8" spans="1:2">
      <c r="B8" t="s">
        <v>727</v>
      </c>
    </row>
    <row r="10" spans="1:2">
      <c r="B10" t="s">
        <v>728</v>
      </c>
    </row>
    <row r="13" spans="1:2">
      <c r="B13" t="s">
        <v>729</v>
      </c>
    </row>
    <row r="14" spans="1:2">
      <c r="B14" t="s">
        <v>730</v>
      </c>
    </row>
    <row r="15" spans="1:2">
      <c r="B15" t="s">
        <v>731</v>
      </c>
    </row>
    <row r="16" spans="1:2">
      <c r="B16" t="s">
        <v>732</v>
      </c>
    </row>
    <row r="17" spans="2:2">
      <c r="B17" t="s">
        <v>733</v>
      </c>
    </row>
    <row r="18" spans="2:2">
      <c r="B18" t="s">
        <v>734</v>
      </c>
    </row>
    <row r="21" spans="2:2">
      <c r="B21" t="s">
        <v>735</v>
      </c>
    </row>
    <row r="23" spans="2:2">
      <c r="B23" t="s">
        <v>736</v>
      </c>
    </row>
    <row r="25" spans="2:2">
      <c r="B25" t="s">
        <v>737</v>
      </c>
    </row>
    <row r="26" spans="2:2">
      <c r="B26" t="s">
        <v>738</v>
      </c>
    </row>
    <row r="27" spans="2:2">
      <c r="B27" t="s">
        <v>739</v>
      </c>
    </row>
    <row r="30" spans="2:2">
      <c r="B30" t="s">
        <v>740</v>
      </c>
    </row>
    <row r="32" spans="2:2">
      <c r="B32" t="s">
        <v>741</v>
      </c>
    </row>
    <row r="33" spans="2:2">
      <c r="B33" t="s">
        <v>742</v>
      </c>
    </row>
    <row r="35" spans="2:2">
      <c r="B35" t="s">
        <v>743</v>
      </c>
    </row>
    <row r="36" spans="2:2">
      <c r="B36" t="s">
        <v>744</v>
      </c>
    </row>
    <row r="37" spans="2:2">
      <c r="B37" t="s">
        <v>745</v>
      </c>
    </row>
    <row r="38" spans="2:2">
      <c r="B38" t="s">
        <v>746</v>
      </c>
    </row>
    <row r="40" spans="2:2">
      <c r="B40" t="s">
        <v>747</v>
      </c>
    </row>
    <row r="41" spans="2:2">
      <c r="B41" t="s">
        <v>748</v>
      </c>
    </row>
    <row r="44" spans="2:2">
      <c r="B44" t="s">
        <v>749</v>
      </c>
    </row>
    <row r="46" spans="2:2">
      <c r="B46" t="s">
        <v>750</v>
      </c>
    </row>
    <row r="47" spans="2:2">
      <c r="B47" t="s">
        <v>751</v>
      </c>
    </row>
    <row r="50" spans="2:2">
      <c r="B50" t="s">
        <v>752</v>
      </c>
    </row>
    <row r="52" spans="2:2">
      <c r="B52" t="s">
        <v>753</v>
      </c>
    </row>
    <row r="53" spans="2:2">
      <c r="B53" t="s">
        <v>754</v>
      </c>
    </row>
    <row r="54" spans="2:2">
      <c r="B54" t="s">
        <v>755</v>
      </c>
    </row>
    <row r="57" spans="2:2">
      <c r="B57" t="s">
        <v>756</v>
      </c>
    </row>
    <row r="59" spans="2:2">
      <c r="B59" t="s">
        <v>757</v>
      </c>
    </row>
    <row r="60" spans="2:2">
      <c r="B60" t="s">
        <v>758</v>
      </c>
    </row>
    <row r="61" spans="2:2">
      <c r="B61" t="s">
        <v>759</v>
      </c>
    </row>
  </sheetData>
  <phoneticPr fontId="5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4</vt:i4>
      </vt:variant>
    </vt:vector>
  </HeadingPairs>
  <TitlesOfParts>
    <vt:vector size="22" baseType="lpstr">
      <vt:lpstr>CD</vt:lpstr>
      <vt:lpstr>AR</vt:lpstr>
      <vt:lpstr>APPI</vt:lpstr>
      <vt:lpstr>Config</vt:lpstr>
      <vt:lpstr>Sql</vt:lpstr>
      <vt:lpstr>ExcelOperation</vt:lpstr>
      <vt:lpstr>AnalysisSysSht</vt:lpstr>
      <vt:lpstr>ASSProperty</vt:lpstr>
      <vt:lpstr>ASSChkTemplate</vt:lpstr>
      <vt:lpstr>VariousTools</vt:lpstr>
      <vt:lpstr>Template</vt:lpstr>
      <vt:lpstr>SyncSchedule</vt:lpstr>
      <vt:lpstr>Category</vt:lpstr>
      <vt:lpstr>SplitFile</vt:lpstr>
      <vt:lpstr>検証結果合計</vt:lpstr>
      <vt:lpstr>項目設定検証</vt:lpstr>
      <vt:lpstr>List</vt:lpstr>
      <vt:lpstr>Help</vt:lpstr>
      <vt:lpstr>ExcelOperation!ParamArea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TIS楊</cp:lastModifiedBy>
  <cp:lastPrinted>2013-03-28T04:00:54Z</cp:lastPrinted>
  <dcterms:created xsi:type="dcterms:W3CDTF">2007-07-13T06:56:46Z</dcterms:created>
  <dcterms:modified xsi:type="dcterms:W3CDTF">2018-08-14T05:19:53Z</dcterms:modified>
</cp:coreProperties>
</file>