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6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7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8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570" windowWidth="14955" windowHeight="7170" tabRatio="694" activeTab="10"/>
  </bookViews>
  <sheets>
    <sheet name="CD" sheetId="29" r:id="rId1"/>
    <sheet name="AR" sheetId="30" r:id="rId2"/>
    <sheet name="APPI" sheetId="32" r:id="rId3"/>
    <sheet name="Config" sheetId="3" r:id="rId4"/>
    <sheet name="Sql" sheetId="2" r:id="rId5"/>
    <sheet name="SyncSchedule" sheetId="33" r:id="rId6"/>
    <sheet name="Category" sheetId="34" r:id="rId7"/>
    <sheet name="SplitFile" sheetId="35" r:id="rId8"/>
    <sheet name="ExcelOperation" sheetId="37" r:id="rId9"/>
    <sheet name="TestSheet" sheetId="38" r:id="rId10"/>
    <sheet name="AnalysisSysSht" sheetId="39" r:id="rId11"/>
    <sheet name="List" sheetId="40" r:id="rId12"/>
    <sheet name="Help" sheetId="41" r:id="rId13"/>
  </sheets>
  <functionGroups builtInGroupCount="17"/>
  <definedNames>
    <definedName name="_xlnm._FilterDatabase" localSheetId="3" hidden="1">Config!$A$2:$D$11</definedName>
    <definedName name="_xlnm._FilterDatabase" localSheetId="4" hidden="1">Sql!$A$1:$A$58</definedName>
    <definedName name="CreateFlg" localSheetId="11">OFFSET(List!$A$3,0,0,COUNTA(List!$A:$A)-1,1)</definedName>
    <definedName name="ParamArea" comment="VBAパラメータの範囲" localSheetId="8">ExcelOperation!$B$7:$I$16</definedName>
    <definedName name="ResultArea" comment="処理結果ｴﾘｱ" localSheetId="8">ExcelOperation!$A$20:$AA$48</definedName>
    <definedName name="SQLCondition" localSheetId="2">APPI!$B$3:$B$15</definedName>
    <definedName name="SQLCondition">CD!$B$3:$B$15</definedName>
  </definedNames>
  <calcPr calcId="145621"/>
</workbook>
</file>

<file path=xl/calcChain.xml><?xml version="1.0" encoding="utf-8"?>
<calcChain xmlns="http://schemas.openxmlformats.org/spreadsheetml/2006/main">
  <c r="X7" i="37" l="1"/>
  <c r="X11" i="37" l="1"/>
  <c r="Y11" i="37"/>
  <c r="Z11" i="37"/>
  <c r="AA11" i="37"/>
  <c r="AB11" i="37"/>
  <c r="AC11" i="37"/>
  <c r="AD11" i="37"/>
  <c r="AE11" i="37"/>
  <c r="AF11" i="37"/>
  <c r="AG11" i="37"/>
  <c r="AH11" i="37"/>
  <c r="AI11" i="37"/>
  <c r="AJ11" i="37"/>
  <c r="AK11" i="37"/>
  <c r="AL11" i="37"/>
  <c r="AM11" i="37"/>
  <c r="X12" i="37"/>
  <c r="Y12" i="37"/>
  <c r="Z12" i="37"/>
  <c r="AA12" i="37"/>
  <c r="AB12" i="37"/>
  <c r="AC12" i="37"/>
  <c r="AD12" i="37"/>
  <c r="AE12" i="37"/>
  <c r="AF12" i="37"/>
  <c r="AG12" i="37"/>
  <c r="AH12" i="37"/>
  <c r="AI12" i="37"/>
  <c r="AJ12" i="37"/>
  <c r="AK12" i="37"/>
  <c r="AL12" i="37"/>
  <c r="AM12" i="37"/>
  <c r="X13" i="37"/>
  <c r="Y13" i="37"/>
  <c r="Z13" i="37"/>
  <c r="AA13" i="37"/>
  <c r="AB13" i="37"/>
  <c r="AC13" i="37"/>
  <c r="AD13" i="37"/>
  <c r="AE13" i="37"/>
  <c r="AF13" i="37"/>
  <c r="AG13" i="37"/>
  <c r="AH13" i="37"/>
  <c r="AI13" i="37"/>
  <c r="AJ13" i="37"/>
  <c r="AK13" i="37"/>
  <c r="AL13" i="37"/>
  <c r="AM13" i="37"/>
  <c r="X14" i="37"/>
  <c r="Y14" i="37"/>
  <c r="Z14" i="37"/>
  <c r="AA14" i="37"/>
  <c r="AB14" i="37"/>
  <c r="AC14" i="37"/>
  <c r="AD14" i="37"/>
  <c r="AE14" i="37"/>
  <c r="AF14" i="37"/>
  <c r="AG14" i="37"/>
  <c r="AH14" i="37"/>
  <c r="AI14" i="37"/>
  <c r="AJ14" i="37"/>
  <c r="AK14" i="37"/>
  <c r="AL14" i="37"/>
  <c r="AM14" i="37"/>
  <c r="AM10" i="37" l="1"/>
  <c r="AM9" i="37"/>
  <c r="AM8" i="37"/>
  <c r="AM7" i="37"/>
  <c r="AL10" i="37"/>
  <c r="AL9" i="37"/>
  <c r="AL8" i="37"/>
  <c r="AL7" i="37"/>
  <c r="AK10" i="37"/>
  <c r="AK9" i="37"/>
  <c r="AK8" i="37"/>
  <c r="AK7" i="37"/>
  <c r="T7" i="37" l="1"/>
  <c r="U7" i="37"/>
  <c r="S7" i="37"/>
  <c r="Z8" i="37" l="1"/>
  <c r="AA8" i="37"/>
  <c r="AB8" i="37"/>
  <c r="AC8" i="37"/>
  <c r="AD8" i="37"/>
  <c r="AE8" i="37"/>
  <c r="AF8" i="37"/>
  <c r="AG8" i="37"/>
  <c r="AH8" i="37"/>
  <c r="AI8" i="37"/>
  <c r="AJ8" i="37"/>
  <c r="Z9" i="37"/>
  <c r="AA9" i="37"/>
  <c r="AB9" i="37"/>
  <c r="AC9" i="37"/>
  <c r="AD9" i="37"/>
  <c r="AE9" i="37"/>
  <c r="AF9" i="37"/>
  <c r="AG9" i="37"/>
  <c r="AH9" i="37"/>
  <c r="AI9" i="37"/>
  <c r="AJ9" i="37"/>
  <c r="Z10" i="37"/>
  <c r="AA10" i="37"/>
  <c r="AB10" i="37"/>
  <c r="AC10" i="37"/>
  <c r="AD10" i="37"/>
  <c r="AE10" i="37"/>
  <c r="AF10" i="37"/>
  <c r="AG10" i="37"/>
  <c r="AH10" i="37"/>
  <c r="AI10" i="37"/>
  <c r="AJ10" i="37"/>
  <c r="AA7" i="37"/>
  <c r="AB7" i="37"/>
  <c r="AC7" i="37"/>
  <c r="AD7" i="37"/>
  <c r="AE7" i="37"/>
  <c r="AF7" i="37"/>
  <c r="AG7" i="37"/>
  <c r="AH7" i="37"/>
  <c r="AI7" i="37"/>
  <c r="AJ7" i="37"/>
  <c r="Y7" i="37" l="1"/>
  <c r="Z7" i="37"/>
  <c r="Y8" i="37"/>
  <c r="Y9" i="37"/>
  <c r="Y10" i="37"/>
  <c r="X8" i="37"/>
  <c r="X9" i="37"/>
  <c r="X10" i="37"/>
  <c r="G20" i="32" l="1"/>
  <c r="H20" i="32"/>
  <c r="G19" i="32"/>
  <c r="H19" i="32"/>
  <c r="A5" i="33" l="1"/>
  <c r="A6" i="33"/>
  <c r="A7" i="33"/>
  <c r="A8" i="33"/>
  <c r="A9" i="33"/>
  <c r="A10" i="33"/>
  <c r="A11" i="33"/>
  <c r="A12" i="33"/>
  <c r="A13" i="33"/>
  <c r="A4" i="33"/>
  <c r="G18" i="32" l="1"/>
  <c r="H18" i="32"/>
  <c r="G17" i="32"/>
  <c r="H17" i="32"/>
  <c r="G4" i="29" l="1"/>
  <c r="H4" i="29"/>
  <c r="G5" i="29"/>
  <c r="H5" i="29"/>
  <c r="G6" i="29"/>
  <c r="H6" i="29"/>
  <c r="G7" i="29"/>
  <c r="H7" i="29"/>
  <c r="G8" i="29"/>
  <c r="H8" i="29"/>
  <c r="G9" i="29"/>
  <c r="H9" i="29"/>
  <c r="G10" i="29"/>
  <c r="H10" i="29"/>
  <c r="G11" i="29"/>
  <c r="H11" i="29"/>
  <c r="G12" i="29"/>
  <c r="H12" i="29"/>
  <c r="G13" i="29"/>
  <c r="H13" i="29"/>
  <c r="G14" i="29"/>
  <c r="H14" i="29"/>
  <c r="G15" i="29"/>
  <c r="H15" i="29"/>
  <c r="G16" i="29"/>
  <c r="H16" i="29"/>
  <c r="G17" i="29"/>
  <c r="H17" i="29"/>
  <c r="G18" i="29"/>
  <c r="H18" i="29"/>
  <c r="G19" i="29"/>
  <c r="H19" i="29"/>
  <c r="G20" i="29"/>
  <c r="H20" i="29"/>
  <c r="G21" i="29"/>
  <c r="H21" i="29"/>
  <c r="G22" i="29"/>
  <c r="H22" i="29"/>
  <c r="G23" i="29"/>
  <c r="H23" i="29"/>
  <c r="G24" i="29"/>
  <c r="H24" i="29"/>
  <c r="G25" i="29"/>
  <c r="H25" i="29"/>
  <c r="G26" i="29"/>
  <c r="H26" i="29"/>
  <c r="G27" i="29"/>
  <c r="H27" i="29"/>
  <c r="G28" i="29"/>
  <c r="H28" i="29"/>
  <c r="G29" i="29"/>
  <c r="H29" i="29"/>
  <c r="G30" i="29"/>
  <c r="H30" i="29"/>
  <c r="H3" i="29"/>
  <c r="G3" i="29"/>
  <c r="G4" i="32" l="1"/>
  <c r="H4" i="32"/>
  <c r="G5" i="32"/>
  <c r="H5" i="32"/>
  <c r="G6" i="32"/>
  <c r="H6" i="32"/>
  <c r="G7" i="32"/>
  <c r="H7" i="32"/>
  <c r="G8" i="32"/>
  <c r="H8" i="32"/>
  <c r="G9" i="32"/>
  <c r="H9" i="32"/>
  <c r="G10" i="32"/>
  <c r="H10" i="32"/>
  <c r="G11" i="32"/>
  <c r="H11" i="32"/>
  <c r="G12" i="32"/>
  <c r="H12" i="32"/>
  <c r="G13" i="32"/>
  <c r="H13" i="32"/>
  <c r="G14" i="32"/>
  <c r="H14" i="32"/>
  <c r="G15" i="32"/>
  <c r="H15" i="32"/>
  <c r="G16" i="32"/>
  <c r="H16" i="32"/>
  <c r="H3" i="32"/>
  <c r="G3" i="32"/>
  <c r="B24" i="29" l="1"/>
  <c r="B23" i="29"/>
  <c r="B22" i="29"/>
  <c r="B48" i="29"/>
  <c r="B47" i="29"/>
  <c r="B46" i="29"/>
  <c r="B45" i="29"/>
  <c r="B17" i="32" l="1"/>
  <c r="B25" i="29"/>
  <c r="B20" i="29"/>
  <c r="B21" i="29" l="1"/>
  <c r="B17" i="29" s="1"/>
  <c r="CE38" i="30" l="1"/>
  <c r="CD38" i="30"/>
  <c r="CC38" i="30"/>
  <c r="CB38" i="30"/>
  <c r="CA38" i="30"/>
  <c r="BZ38" i="30"/>
  <c r="BY38" i="30"/>
  <c r="BX38" i="30"/>
  <c r="BW38" i="30"/>
  <c r="BV38" i="30"/>
  <c r="BU38" i="30"/>
  <c r="BT38" i="30"/>
  <c r="X38" i="30"/>
  <c r="N38" i="30"/>
  <c r="K38" i="30"/>
  <c r="C38" i="30"/>
  <c r="B38" i="30"/>
  <c r="CE37" i="30"/>
  <c r="CD37" i="30"/>
  <c r="CC37" i="30"/>
  <c r="CB37" i="30"/>
  <c r="CA37" i="30"/>
  <c r="BZ37" i="30"/>
  <c r="BY37" i="30"/>
  <c r="BX37" i="30"/>
  <c r="BW37" i="30"/>
  <c r="BV37" i="30"/>
  <c r="BU37" i="30"/>
  <c r="BT37" i="30"/>
  <c r="AN37" i="30"/>
  <c r="BS37" i="30"/>
  <c r="AC37" i="30"/>
  <c r="X37" i="30"/>
  <c r="BR37" i="30" s="1"/>
  <c r="N37" i="30"/>
  <c r="K37" i="30"/>
  <c r="C37" i="30"/>
  <c r="B37" i="30"/>
  <c r="CE36" i="30"/>
  <c r="CD36" i="30"/>
  <c r="CC36" i="30"/>
  <c r="CB36" i="30"/>
  <c r="CA36" i="30"/>
  <c r="BZ36" i="30"/>
  <c r="BY36" i="30"/>
  <c r="BX36" i="30"/>
  <c r="BW36" i="30"/>
  <c r="BV36" i="30"/>
  <c r="BU36" i="30"/>
  <c r="BT36" i="30"/>
  <c r="X36" i="30"/>
  <c r="N36" i="30"/>
  <c r="K36" i="30"/>
  <c r="C36" i="30"/>
  <c r="B36" i="30"/>
  <c r="A35" i="30"/>
  <c r="AO33" i="30"/>
  <c r="AN33" i="30"/>
  <c r="AM33" i="30"/>
  <c r="AL33" i="30"/>
  <c r="AK33" i="30"/>
  <c r="AJ33" i="30"/>
  <c r="AI33" i="30"/>
  <c r="AH33" i="30"/>
  <c r="AG33" i="30"/>
  <c r="AF33" i="30"/>
  <c r="AE33" i="30"/>
  <c r="AD33" i="30"/>
  <c r="AC33" i="30"/>
  <c r="Q33" i="30"/>
  <c r="P33" i="30"/>
  <c r="O33" i="30"/>
  <c r="N33" i="30"/>
  <c r="M33" i="30"/>
  <c r="C33" i="30"/>
  <c r="B33" i="30"/>
  <c r="A32" i="30"/>
  <c r="FH30" i="30"/>
  <c r="FG30" i="30"/>
  <c r="FF30" i="30"/>
  <c r="FE30" i="30"/>
  <c r="FD30" i="30"/>
  <c r="FC30" i="30"/>
  <c r="FB30" i="30"/>
  <c r="EV30" i="30"/>
  <c r="DO30" i="30"/>
  <c r="CR30" i="30"/>
  <c r="EY30" i="30"/>
  <c r="BU30" i="30"/>
  <c r="EX30" i="30" s="1"/>
  <c r="C30" i="30"/>
  <c r="B30" i="30"/>
  <c r="A29" i="30"/>
  <c r="DE27" i="30"/>
  <c r="DD27" i="30"/>
  <c r="DC27" i="30"/>
  <c r="DB27" i="30"/>
  <c r="DA27" i="30"/>
  <c r="CZ27" i="30"/>
  <c r="CY27" i="30"/>
  <c r="CX27" i="30"/>
  <c r="CW27" i="30"/>
  <c r="CV27" i="30"/>
  <c r="CU27" i="30"/>
  <c r="CA27" i="30"/>
  <c r="BF27" i="30"/>
  <c r="U27" i="30"/>
  <c r="C27" i="30"/>
  <c r="B27" i="30"/>
  <c r="A26" i="30"/>
  <c r="AN24" i="30"/>
  <c r="AM24" i="30"/>
  <c r="AL24" i="30"/>
  <c r="AK24" i="30"/>
  <c r="AJ24" i="30"/>
  <c r="AI24" i="30"/>
  <c r="AH24" i="30"/>
  <c r="AG24" i="30"/>
  <c r="AF24" i="30"/>
  <c r="AE24" i="30"/>
  <c r="AD24" i="30"/>
  <c r="AC24" i="30"/>
  <c r="AB24" i="30"/>
  <c r="W24" i="30"/>
  <c r="Q24" i="30"/>
  <c r="P24" i="30"/>
  <c r="O24" i="30"/>
  <c r="E24" i="30"/>
  <c r="D24" i="30"/>
  <c r="B24" i="30"/>
  <c r="A23" i="30"/>
  <c r="BZ21" i="30"/>
  <c r="BY21" i="30"/>
  <c r="BX21" i="30"/>
  <c r="BW21" i="30"/>
  <c r="BV21" i="30"/>
  <c r="BU21" i="30"/>
  <c r="BT21" i="30"/>
  <c r="BS21" i="30"/>
  <c r="BR21" i="30"/>
  <c r="BQ21" i="30"/>
  <c r="BP21" i="30"/>
  <c r="BO21" i="30"/>
  <c r="Z21" i="30"/>
  <c r="P21" i="30"/>
  <c r="M21" i="30"/>
  <c r="E21" i="30"/>
  <c r="D21" i="30"/>
  <c r="B21" i="30"/>
  <c r="BZ20" i="30"/>
  <c r="BY20" i="30"/>
  <c r="BX20" i="30"/>
  <c r="BW20" i="30"/>
  <c r="BV20" i="30"/>
  <c r="BU20" i="30"/>
  <c r="BT20" i="30"/>
  <c r="BS20" i="30"/>
  <c r="BR20" i="30"/>
  <c r="BQ20" i="30"/>
  <c r="BP20" i="30"/>
  <c r="BO20" i="30"/>
  <c r="AM20" i="30"/>
  <c r="BN20" i="30"/>
  <c r="AE20" i="30"/>
  <c r="BM20" i="30" s="1"/>
  <c r="Z20" i="30"/>
  <c r="P20" i="30"/>
  <c r="M20" i="30"/>
  <c r="E20" i="30"/>
  <c r="D20" i="30"/>
  <c r="B20" i="30"/>
  <c r="BZ19" i="30"/>
  <c r="BY19" i="30"/>
  <c r="BX19" i="30"/>
  <c r="BW19" i="30"/>
  <c r="BV19" i="30"/>
  <c r="BU19" i="30"/>
  <c r="BT19" i="30"/>
  <c r="BS19" i="30"/>
  <c r="BR19" i="30"/>
  <c r="BQ19" i="30"/>
  <c r="BP19" i="30"/>
  <c r="BO19" i="30"/>
  <c r="Z19" i="30"/>
  <c r="BM19" i="30" s="1"/>
  <c r="P19" i="30"/>
  <c r="M19" i="30"/>
  <c r="E19" i="30"/>
  <c r="D19" i="30"/>
  <c r="B19" i="30"/>
  <c r="A18" i="30"/>
  <c r="GB16" i="30"/>
  <c r="GA16" i="30"/>
  <c r="FZ16" i="30"/>
  <c r="FY16" i="30"/>
  <c r="FX16" i="30"/>
  <c r="FV16" i="30"/>
  <c r="FU16" i="30"/>
  <c r="FS16" i="30"/>
  <c r="FP16" i="30"/>
  <c r="EY16" i="30"/>
  <c r="FW16" i="30" s="1"/>
  <c r="DZ16" i="30"/>
  <c r="CV16" i="30"/>
  <c r="FT16" i="30" s="1"/>
  <c r="BT16" i="30"/>
  <c r="BS16" i="30"/>
  <c r="BM16" i="30"/>
  <c r="E16" i="30"/>
  <c r="D16" i="30"/>
  <c r="B16" i="30"/>
  <c r="A15" i="30"/>
  <c r="BI13" i="30"/>
  <c r="BH13" i="30"/>
  <c r="BG13" i="30"/>
  <c r="BF13" i="30"/>
  <c r="BE13" i="30"/>
  <c r="BD13" i="30"/>
  <c r="BC13" i="30"/>
  <c r="BB13" i="30"/>
  <c r="BA13" i="30"/>
  <c r="AZ13" i="30"/>
  <c r="AY13" i="30"/>
  <c r="AX13" i="30"/>
  <c r="AV13" i="30"/>
  <c r="AO13" i="30"/>
  <c r="AW13" i="30"/>
  <c r="F13" i="30"/>
  <c r="B13" i="30"/>
  <c r="A12" i="30"/>
  <c r="C4" i="30"/>
  <c r="AN36" i="30" s="1"/>
  <c r="BS36" i="30" s="1"/>
  <c r="DX30" i="30"/>
  <c r="FA30" i="30" s="1"/>
  <c r="C3" i="30"/>
  <c r="K16" i="30"/>
  <c r="AC36" i="30"/>
  <c r="BR36" i="30" s="1"/>
  <c r="L13" i="30"/>
  <c r="AE19" i="30"/>
  <c r="DB30" i="30"/>
  <c r="EZ30" i="30"/>
  <c r="N13" i="30"/>
  <c r="BH16" i="30"/>
  <c r="FQ16" i="30" s="1"/>
  <c r="AK27" i="30"/>
  <c r="CS27" i="30" s="1"/>
  <c r="K30" i="30"/>
  <c r="I27" i="30" l="1"/>
  <c r="P13" i="30"/>
  <c r="BJ30" i="30"/>
  <c r="AM19" i="30"/>
  <c r="BN19" i="30" s="1"/>
  <c r="BI30" i="30"/>
  <c r="EW30" i="30" s="1"/>
  <c r="C6" i="30"/>
  <c r="A1" i="30"/>
  <c r="A2" i="30"/>
  <c r="A6" i="30"/>
  <c r="A3" i="30"/>
  <c r="A4" i="30"/>
  <c r="A5" i="30"/>
  <c r="A7" i="30"/>
  <c r="A8" i="30"/>
  <c r="J3" i="30"/>
  <c r="J4" i="30"/>
  <c r="J8" i="30"/>
  <c r="J6" i="30"/>
  <c r="J7" i="30"/>
  <c r="J5" i="30"/>
  <c r="J2" i="30"/>
  <c r="J1" i="30"/>
  <c r="F19" i="30"/>
  <c r="AY27" i="30"/>
  <c r="CT27" i="30" s="1"/>
  <c r="V27" i="30"/>
  <c r="CR27" i="30" s="1"/>
  <c r="C21" i="30"/>
  <c r="D36" i="30"/>
  <c r="BQ36" i="30" s="1"/>
  <c r="BP36" i="30" s="1"/>
  <c r="A36" i="30" s="1"/>
  <c r="D37" i="30"/>
  <c r="BQ37" i="30" s="1"/>
  <c r="BP37" i="30" s="1"/>
  <c r="A37" i="30" s="1"/>
  <c r="C16" i="30"/>
  <c r="F20" i="30"/>
  <c r="A11" i="30"/>
  <c r="D38" i="30"/>
  <c r="BQ38" i="30" s="1"/>
  <c r="V30" i="30"/>
  <c r="EU30" i="30" s="1"/>
  <c r="C19" i="30"/>
  <c r="F21" i="30"/>
  <c r="F24" i="30"/>
  <c r="C13" i="30"/>
  <c r="AU13" i="30" s="1"/>
  <c r="AT13" i="30" s="1"/>
  <c r="A13" i="30" s="1"/>
  <c r="D27" i="30"/>
  <c r="CQ27" i="30" s="1"/>
  <c r="D33" i="30"/>
  <c r="AA33" i="30" s="1"/>
  <c r="F16" i="30"/>
  <c r="W16" i="30"/>
  <c r="FO16" i="30" s="1"/>
  <c r="D30" i="30"/>
  <c r="ET30" i="30" s="1"/>
  <c r="C24" i="30"/>
  <c r="C20" i="30"/>
  <c r="AN38" i="30" l="1"/>
  <c r="BS38" i="30" s="1"/>
  <c r="AE21" i="30"/>
  <c r="BM21" i="30" s="1"/>
  <c r="V24" i="30"/>
  <c r="R33" i="30"/>
  <c r="AM21" i="30"/>
  <c r="BN21" i="30" s="1"/>
  <c r="S33" i="30"/>
  <c r="BV16" i="30"/>
  <c r="R24" i="30"/>
  <c r="AA24" i="30" s="1"/>
  <c r="AC38" i="30"/>
  <c r="BR38" i="30" s="1"/>
  <c r="BP38" i="30" s="1"/>
  <c r="A38" i="30" s="1"/>
  <c r="BU16" i="30"/>
  <c r="FR16" i="30" s="1"/>
  <c r="ES30" i="30"/>
  <c r="A30" i="30" s="1"/>
  <c r="Z24" i="30"/>
  <c r="Y24" i="30" s="1"/>
  <c r="A24" i="30" s="1"/>
  <c r="BL19" i="30"/>
  <c r="BK19" i="30" s="1"/>
  <c r="A19" i="30" s="1"/>
  <c r="CP27" i="30"/>
  <c r="A27" i="30" s="1"/>
  <c r="BL20" i="30"/>
  <c r="BK20" i="30" s="1"/>
  <c r="A20" i="30" s="1"/>
  <c r="FN16" i="30"/>
  <c r="FM16" i="30" s="1"/>
  <c r="A16" i="30" s="1"/>
  <c r="BL21" i="30"/>
  <c r="AB33" i="30" l="1"/>
  <c r="Z33" i="30" s="1"/>
  <c r="A33" i="30" s="1"/>
  <c r="BK21" i="30"/>
  <c r="A21" i="30" s="1"/>
</calcChain>
</file>

<file path=xl/comments1.xml><?xml version="1.0" encoding="utf-8"?>
<comments xmlns="http://schemas.openxmlformats.org/spreadsheetml/2006/main">
  <authors>
    <author>GZR 楊</author>
  </authors>
  <commentList>
    <comment ref="A3" authorId="0">
      <text>
        <r>
          <rPr>
            <b/>
            <sz val="9"/>
            <color indexed="81"/>
            <rFont val="ＭＳ Ｐゴシック"/>
            <family val="3"/>
            <charset val="128"/>
          </rPr>
          <t>関連キー項目のため、手動入力及び変更禁止</t>
        </r>
      </text>
    </comment>
  </commentList>
</comments>
</file>

<file path=xl/sharedStrings.xml><?xml version="1.0" encoding="utf-8"?>
<sst xmlns="http://schemas.openxmlformats.org/spreadsheetml/2006/main" count="1889" uniqueCount="792">
  <si>
    <t>Y</t>
  </si>
  <si>
    <t>説明など</t>
    <rPh sb="0" eb="2">
      <t>セツメイ</t>
    </rPh>
    <phoneticPr fontId="2"/>
  </si>
  <si>
    <t>＊＊C列に実行したSQLを１行で記述＊＊</t>
    <rPh sb="3" eb="4">
      <t>レツ</t>
    </rPh>
    <rPh sb="5" eb="7">
      <t>ジッコウ</t>
    </rPh>
    <rPh sb="14" eb="15">
      <t>ギョウ</t>
    </rPh>
    <rPh sb="16" eb="18">
      <t>キジュツ</t>
    </rPh>
    <phoneticPr fontId="2"/>
  </si>
  <si>
    <t>REMでｽｷｯﾌﾟ</t>
    <phoneticPr fontId="2"/>
  </si>
  <si>
    <t>REM</t>
    <phoneticPr fontId="2"/>
  </si>
  <si>
    <t>DBVendor</t>
    <phoneticPr fontId="2"/>
  </si>
  <si>
    <t>DBVendor</t>
    <phoneticPr fontId="2"/>
  </si>
  <si>
    <t>------------</t>
    <phoneticPr fontId="2"/>
  </si>
  <si>
    <t>ﾕｰｻﾞｰID</t>
    <phoneticPr fontId="2"/>
  </si>
  <si>
    <t>ﾊﾟｽﾜｰﾄﾞ</t>
    <phoneticPr fontId="2"/>
  </si>
  <si>
    <t>ｽｷｰﾏ</t>
    <phoneticPr fontId="2"/>
  </si>
  <si>
    <t>DB名</t>
    <rPh sb="2" eb="3">
      <t>メイ</t>
    </rPh>
    <phoneticPr fontId="2"/>
  </si>
  <si>
    <t>Field名出力</t>
    <rPh sb="5" eb="6">
      <t>メイ</t>
    </rPh>
    <rPh sb="6" eb="8">
      <t>シュツリョク</t>
    </rPh>
    <phoneticPr fontId="2"/>
  </si>
  <si>
    <t>Label出力</t>
    <phoneticPr fontId="2"/>
  </si>
  <si>
    <t>フィールド名</t>
    <rPh sb="5" eb="6">
      <t>メイ</t>
    </rPh>
    <phoneticPr fontId="2"/>
  </si>
  <si>
    <t>ラベル名</t>
    <rPh sb="3" eb="4">
      <t>メイ</t>
    </rPh>
    <phoneticPr fontId="2"/>
  </si>
  <si>
    <t>データ</t>
    <phoneticPr fontId="2"/>
  </si>
  <si>
    <t>↓出力書式</t>
    <rPh sb="1" eb="3">
      <t>シュツリョク</t>
    </rPh>
    <rPh sb="3" eb="5">
      <t>ショシキ</t>
    </rPh>
    <phoneticPr fontId="2"/>
  </si>
  <si>
    <t>DB</t>
    <phoneticPr fontId="2"/>
  </si>
  <si>
    <t>とりあえず60行目までを対象とします</t>
    <phoneticPr fontId="2"/>
  </si>
  <si>
    <t>実行SQL出力</t>
    <rPh sb="0" eb="2">
      <t>ジッコウ</t>
    </rPh>
    <rPh sb="5" eb="7">
      <t>シュツリョク</t>
    </rPh>
    <phoneticPr fontId="2"/>
  </si>
  <si>
    <t>Y</t>
    <phoneticPr fontId="2"/>
  </si>
  <si>
    <t>N</t>
    <phoneticPr fontId="2"/>
  </si>
  <si>
    <t>FLG</t>
    <phoneticPr fontId="2"/>
  </si>
  <si>
    <t>型出力</t>
    <rPh sb="0" eb="1">
      <t>カタ</t>
    </rPh>
    <rPh sb="1" eb="3">
      <t>シュツリョク</t>
    </rPh>
    <phoneticPr fontId="2"/>
  </si>
  <si>
    <t>VALUES出力</t>
    <rPh sb="6" eb="8">
      <t>シュツリョク</t>
    </rPh>
    <phoneticPr fontId="2"/>
  </si>
  <si>
    <t>型出力Yが前提</t>
    <rPh sb="5" eb="7">
      <t>ゼンテイ</t>
    </rPh>
    <phoneticPr fontId="2"/>
  </si>
  <si>
    <t>型</t>
    <rPh sb="0" eb="1">
      <t>カタ</t>
    </rPh>
    <phoneticPr fontId="2"/>
  </si>
  <si>
    <t>REM</t>
    <phoneticPr fontId="2"/>
  </si>
  <si>
    <t>EP853RDV</t>
    <phoneticPr fontId="2"/>
  </si>
  <si>
    <t>EP853JDV</t>
  </si>
  <si>
    <t>DRAFT_BU</t>
  </si>
  <si>
    <t>DRAFT_ID</t>
  </si>
  <si>
    <t>BUSINESS_UNIT</t>
  </si>
  <si>
    <t>CUST_ID</t>
  </si>
  <si>
    <t>SUBCUST_QUAL1</t>
  </si>
  <si>
    <t>SUBCUST_QUAL2</t>
  </si>
  <si>
    <t>DRAFT_TYPE</t>
  </si>
  <si>
    <t>ﾋﾞｼﾞﾈｽ ﾕﾆｯﾄ</t>
  </si>
  <si>
    <t>顧客 ID</t>
  </si>
  <si>
    <t>KGJPN</t>
  </si>
  <si>
    <t xml:space="preserve"> </t>
  </si>
  <si>
    <t>),</t>
  </si>
  <si>
    <t>PO_REF</t>
  </si>
  <si>
    <t>ITEM</t>
  </si>
  <si>
    <t>ITEM_LINE</t>
  </si>
  <si>
    <t>DOCUMENT</t>
  </si>
  <si>
    <t>ENTRY_TYPE</t>
  </si>
  <si>
    <t>ENTRY_REASON</t>
  </si>
  <si>
    <t>ENTRY_USE_ID</t>
  </si>
  <si>
    <t>ENTRY_EVENT</t>
  </si>
  <si>
    <t>DST_ID_AR</t>
  </si>
  <si>
    <t>USER_AMT1</t>
  </si>
  <si>
    <t>USER_AMT2</t>
  </si>
  <si>
    <t>REAL_GAIN_LOSS</t>
  </si>
  <si>
    <t>BAL_CURRENCY</t>
  </si>
  <si>
    <t>CURRENCY_CD</t>
  </si>
  <si>
    <t>DST_ID_REAL</t>
  </si>
  <si>
    <t>RT_TYPE</t>
  </si>
  <si>
    <t>RATE_MULT</t>
  </si>
  <si>
    <t>RATE_DIV</t>
  </si>
  <si>
    <t>PROCESS_INSTANCE</t>
  </si>
  <si>
    <t>ｱｲﾃﾑ ID</t>
  </si>
  <si>
    <t>N</t>
  </si>
  <si>
    <t>ITEM_STATUS</t>
  </si>
  <si>
    <t>REF_REASON</t>
  </si>
  <si>
    <t>ACCOUNTING_DT</t>
  </si>
  <si>
    <t>ASOF_DT</t>
  </si>
  <si>
    <t>POST_DT</t>
  </si>
  <si>
    <t>DUE_DT</t>
  </si>
  <si>
    <t>CR_ANALYST</t>
  </si>
  <si>
    <t>SALES_PERSON</t>
  </si>
  <si>
    <t>COLLECTOR</t>
  </si>
  <si>
    <t>DISPUTE_STATUS</t>
  </si>
  <si>
    <t>DISPUTE_DT</t>
  </si>
  <si>
    <t>DISPUTE_AMOUNT</t>
  </si>
  <si>
    <t>PO_LINE</t>
  </si>
  <si>
    <t>DOCUMENT_LINE</t>
  </si>
  <si>
    <t>PYMNT_TERMS_CD</t>
  </si>
  <si>
    <t>DISC_AMT</t>
  </si>
  <si>
    <t>DISC_AMT1</t>
  </si>
  <si>
    <t>DISC_DT</t>
  </si>
  <si>
    <t>DISC_DT1</t>
  </si>
  <si>
    <t>DISC_LEVEL</t>
  </si>
  <si>
    <t>DISC_DAYS</t>
  </si>
  <si>
    <t>DUE_DAYS</t>
  </si>
  <si>
    <t>ALLOW_DISC</t>
  </si>
  <si>
    <t>AGING_CATEGORY</t>
  </si>
  <si>
    <t>HIST_STATUS</t>
  </si>
  <si>
    <t>DUN_DT</t>
  </si>
  <si>
    <t>DUN_SEQ_NUM</t>
  </si>
  <si>
    <t>ST_DT</t>
  </si>
  <si>
    <t>FC_DT</t>
  </si>
  <si>
    <t>FC_AMT</t>
  </si>
  <si>
    <t>OC_ADMIN_DT</t>
  </si>
  <si>
    <t>OC_ADMIN_AMT</t>
  </si>
  <si>
    <t>OC_PNLTY_DT</t>
  </si>
  <si>
    <t>OC_PNLTY_AMT</t>
  </si>
  <si>
    <t>OVERDUE_CHG_LINE</t>
  </si>
  <si>
    <t>ITEM_LINE_ORIG</t>
  </si>
  <si>
    <t>UPDATE_STATUS</t>
  </si>
  <si>
    <t>COLLECTION_STATUS</t>
  </si>
  <si>
    <t>COLLECTION_DT</t>
  </si>
  <si>
    <t>ITEM_SEQ_NUM</t>
  </si>
  <si>
    <t>BILL_OF_LADING</t>
  </si>
  <si>
    <t>SUBCUST_STATUS</t>
  </si>
  <si>
    <t>BAL_AMT_BASE</t>
  </si>
  <si>
    <t>BAL_AMT_LAST</t>
  </si>
  <si>
    <t>VAT_DCLRTN_POINT</t>
  </si>
  <si>
    <t>VAT_RECALC_FLG</t>
  </si>
  <si>
    <t>COUNTRY_VAT_BILLFR</t>
  </si>
  <si>
    <t>COUNTRY_VAT_BILLTO</t>
  </si>
  <si>
    <t>COUNTRY_SHIP_TO</t>
  </si>
  <si>
    <t>COUNTRY_SHIP_FROM</t>
  </si>
  <si>
    <t>VAT_TREATMENT_SAL</t>
  </si>
  <si>
    <t>VAT_CALC_GROSS_NET</t>
  </si>
  <si>
    <t>VAT_ENTITY</t>
  </si>
  <si>
    <t>VAT_EXCPTN_TYPE</t>
  </si>
  <si>
    <t>VAT_EXCPTN_CERTIF</t>
  </si>
  <si>
    <t>VAT_RGSTRN_BUYER</t>
  </si>
  <si>
    <t>VAT_ROUND_RULE</t>
  </si>
  <si>
    <t>ORDER_NO</t>
  </si>
  <si>
    <t>CONTRACT_NUM</t>
  </si>
  <si>
    <t>BUSINESS_UNIT_BI</t>
  </si>
  <si>
    <t>BUSINESS_UNIT_OM</t>
  </si>
  <si>
    <t>ADDRESS_SEQ_NUM</t>
  </si>
  <si>
    <t>LETTER_CD</t>
  </si>
  <si>
    <t>TRAN_FROM_BU</t>
  </si>
  <si>
    <t>TRAN_FROM_CUSTID</t>
  </si>
  <si>
    <t>CONSOL_BUS_UNIT</t>
  </si>
  <si>
    <t>CONSOL_INVOICE</t>
  </si>
  <si>
    <t>PAYMENT_METHOD</t>
  </si>
  <si>
    <t>DRAFT_APPROVAL</t>
  </si>
  <si>
    <t>DRAFT_DOC</t>
  </si>
  <si>
    <t>DRAFT_CURRENCY</t>
  </si>
  <si>
    <t>DRAFT_FORMAT</t>
  </si>
  <si>
    <t>DRAFT_STATUS</t>
  </si>
  <si>
    <t>BANK_SETID</t>
  </si>
  <si>
    <t>BANK_CD</t>
  </si>
  <si>
    <t>BANK_ACCT_KEY</t>
  </si>
  <si>
    <t>DD_BU</t>
  </si>
  <si>
    <t>DD_ID</t>
  </si>
  <si>
    <t>DD_CURRENCY</t>
  </si>
  <si>
    <t>DD_STATUS</t>
  </si>
  <si>
    <t>DD_PROFILE_ID</t>
  </si>
  <si>
    <t>USER_AMT3</t>
  </si>
  <si>
    <t>USER_AMT4</t>
  </si>
  <si>
    <t>USER_AMT5</t>
  </si>
  <si>
    <t>USER_AMT6</t>
  </si>
  <si>
    <t>USER_AMT7</t>
  </si>
  <si>
    <t>USER_AMT8</t>
  </si>
  <si>
    <t>USER_DT1</t>
  </si>
  <si>
    <t>USER_DT2</t>
  </si>
  <si>
    <t>USER_DT3</t>
  </si>
  <si>
    <t>USER_DT4</t>
  </si>
  <si>
    <t>USER1</t>
  </si>
  <si>
    <t>USER2</t>
  </si>
  <si>
    <t>USER3</t>
  </si>
  <si>
    <t>USER4</t>
  </si>
  <si>
    <t>USER5</t>
  </si>
  <si>
    <t>USER6</t>
  </si>
  <si>
    <t>USER7</t>
  </si>
  <si>
    <t>USER8</t>
  </si>
  <si>
    <t>USER9</t>
  </si>
  <si>
    <t>USER10</t>
  </si>
  <si>
    <t>ORIG_ITEM_AMT</t>
  </si>
  <si>
    <t>LAST_ACTIVITY_DT</t>
  </si>
  <si>
    <t>ST_ID_NUM</t>
  </si>
  <si>
    <t>DOUBTFUL</t>
  </si>
  <si>
    <t>DRAFT_BUSN_EVENT</t>
  </si>
  <si>
    <t>DRAFT_SUB_EVENT</t>
  </si>
  <si>
    <t>SALES_PERSON2</t>
  </si>
  <si>
    <t>REGION_CD</t>
  </si>
  <si>
    <t>REVALUE_FLAG</t>
  </si>
  <si>
    <t>BUSINESS_UNIT_PC</t>
  </si>
  <si>
    <t>PROJECT_ID</t>
  </si>
  <si>
    <t>ACTIVITY_ID</t>
  </si>
  <si>
    <t>PACKSLIP_NO</t>
  </si>
  <si>
    <t>SBI_NUM</t>
  </si>
  <si>
    <t>LC_ID</t>
  </si>
  <si>
    <t>NETTING_SW</t>
  </si>
  <si>
    <t>NET_REF_ID</t>
  </si>
  <si>
    <t>RECEIVABLE_TYPE</t>
  </si>
  <si>
    <t>ENTITY_CODE</t>
  </si>
  <si>
    <t>PPRC_PROMO_CD</t>
  </si>
  <si>
    <t>DM_CLAIM_NO</t>
  </si>
  <si>
    <t>C</t>
  </si>
  <si>
    <t>CDDR</t>
  </si>
  <si>
    <t>AAA</t>
  </si>
  <si>
    <t>0</t>
  </si>
  <si>
    <t>ARMDS</t>
  </si>
  <si>
    <t>JPY</t>
  </si>
  <si>
    <t>APTTM</t>
  </si>
  <si>
    <t>IT-01</t>
  </si>
  <si>
    <t>I</t>
  </si>
  <si>
    <t>JPN</t>
  </si>
  <si>
    <t>CHK</t>
  </si>
  <si>
    <t>0005</t>
  </si>
  <si>
    <t>0018</t>
  </si>
  <si>
    <t>S</t>
  </si>
  <si>
    <t>ENTRY_AMT</t>
  </si>
  <si>
    <t>DEPOSIT_BU</t>
  </si>
  <si>
    <t>DEPOSIT_ID</t>
  </si>
  <si>
    <t>PAYMENT_SEQ_NUM</t>
  </si>
  <si>
    <t>GROUP_BU</t>
  </si>
  <si>
    <t>GROUP_ID</t>
  </si>
  <si>
    <t>GROUP_SEQ_NUM</t>
  </si>
  <si>
    <t>ENTRY_CURRENCY</t>
  </si>
  <si>
    <t>PAYMENT_AMT</t>
  </si>
  <si>
    <t>PAYMENT_CURRENCY</t>
  </si>
  <si>
    <t>PYMT_RT_TYPE</t>
  </si>
  <si>
    <t>PYMT_RATE_MULT</t>
  </si>
  <si>
    <t>PYMT_RATE_DIV</t>
  </si>
  <si>
    <t>ENTRY_AMT_BASE</t>
  </si>
  <si>
    <t>ORIGIN_ID</t>
  </si>
  <si>
    <t>PAYMENT_ID</t>
  </si>
  <si>
    <t>GROUP_TYPE</t>
  </si>
  <si>
    <t>VOUCHER_ID</t>
  </si>
  <si>
    <t>SENT_TO_AP</t>
  </si>
  <si>
    <t>POSTED_PI</t>
  </si>
  <si>
    <t>ARRE_STATUS</t>
  </si>
  <si>
    <t>VAT_ADVPAY_FLG</t>
  </si>
  <si>
    <t>UNPOST_REASON</t>
  </si>
  <si>
    <t>DM_EXTRACT</t>
  </si>
  <si>
    <t>PC_DISTRIB_STATUS</t>
  </si>
  <si>
    <t>WS_REASON</t>
  </si>
  <si>
    <t>基本通貨金額</t>
  </si>
  <si>
    <t>PSCD1</t>
  </si>
  <si>
    <t>B</t>
  </si>
  <si>
    <t>D</t>
  </si>
  <si>
    <t>VAT_APPLICABILITY</t>
  </si>
  <si>
    <t>VAT_TXN_TYPE_CD</t>
  </si>
  <si>
    <t>TAX_CD_VAT</t>
  </si>
  <si>
    <t>VAT_DST_ACCT_TYPE</t>
  </si>
  <si>
    <t>TAX_CD_VAT_PCT</t>
  </si>
  <si>
    <t>VAT_DCLRTN_DT</t>
  </si>
  <si>
    <t>VAT_BASIS_AMT</t>
  </si>
  <si>
    <t>VAT_BASIS_AMT_BASE</t>
  </si>
  <si>
    <t>VAT_TRANS_AMT</t>
  </si>
  <si>
    <t>VAT_TRANS_AMT_BSE</t>
  </si>
  <si>
    <t>VAT_AMT</t>
  </si>
  <si>
    <t>VAT_AMT_BASE</t>
  </si>
  <si>
    <t>VAT_AMT_I</t>
  </si>
  <si>
    <t>VAT_AMT_BASE_I</t>
  </si>
  <si>
    <t>VAT_ERROR_FLAG</t>
  </si>
  <si>
    <t>VAT_DISTRIB_STATUS</t>
  </si>
  <si>
    <t>T</t>
  </si>
  <si>
    <t>SK</t>
  </si>
  <si>
    <t>KGT08</t>
  </si>
  <si>
    <t>VO</t>
  </si>
  <si>
    <t>LEDGER_GROUP</t>
  </si>
  <si>
    <t>LEDGER</t>
  </si>
  <si>
    <t>DST_SEQ_NUM</t>
  </si>
  <si>
    <t>PRIMARY_LEDGER</t>
  </si>
  <si>
    <t>BUSINESS_UNIT_GL</t>
  </si>
  <si>
    <t>ACCOUNT</t>
  </si>
  <si>
    <t>ALTACCT</t>
  </si>
  <si>
    <t>DEPTID</t>
  </si>
  <si>
    <t>OPERATING_UNIT</t>
  </si>
  <si>
    <t>PRODUCT</t>
  </si>
  <si>
    <t>FUND_CODE</t>
  </si>
  <si>
    <t>CLASS_FLD</t>
  </si>
  <si>
    <t>PROGRAM_CODE</t>
  </si>
  <si>
    <t>BUDGET_REF</t>
  </si>
  <si>
    <t>AFFILIATE</t>
  </si>
  <si>
    <t>AFFILIATE_INTRA1</t>
  </si>
  <si>
    <t>AFFILIATE_INTRA2</t>
  </si>
  <si>
    <t>CHARTFIELD1</t>
  </si>
  <si>
    <t>CHARTFIELD2</t>
  </si>
  <si>
    <t>CHARTFIELD3</t>
  </si>
  <si>
    <t>STATISTICS_CODE</t>
  </si>
  <si>
    <t>MONETARY_AMOUNT</t>
  </si>
  <si>
    <t>STATISTIC_AMOUNT</t>
  </si>
  <si>
    <t>JRNL_LN_REF</t>
  </si>
  <si>
    <t>LINE_DESCR</t>
  </si>
  <si>
    <t>JOURNAL_ID</t>
  </si>
  <si>
    <t>JOURNAL_DATE</t>
  </si>
  <si>
    <t>GL_DISTRIB_STATUS</t>
  </si>
  <si>
    <t>APPL_JRNL_ID</t>
  </si>
  <si>
    <t>FOREIGN_CURRENCY</t>
  </si>
  <si>
    <t>FOREIGN_AMOUNT</t>
  </si>
  <si>
    <t>SYSTEM_DEFINED</t>
  </si>
  <si>
    <t>FISCAL_YEAR</t>
  </si>
  <si>
    <t>ACCOUNTING_PERIOD</t>
  </si>
  <si>
    <t>DOC_TYPE</t>
  </si>
  <si>
    <t>DOC_SEQ_NBR</t>
  </si>
  <si>
    <t>DOC_SEQ_DATE</t>
  </si>
  <si>
    <t>DOC_SEQ_STATUS</t>
  </si>
  <si>
    <t>MOVEMENT_FLAG</t>
  </si>
  <si>
    <t>JOURNAL_LINE</t>
  </si>
  <si>
    <t>GL_ACCTG_DT</t>
  </si>
  <si>
    <t>DEBIT_CREDIT</t>
  </si>
  <si>
    <t>IN_PROCESS_FLG</t>
  </si>
  <si>
    <t>EE_PROC_STATUS</t>
  </si>
  <si>
    <t>顧客ｱｲﾃﾑ配布</t>
  </si>
  <si>
    <t>部門</t>
  </si>
  <si>
    <t>RECORDING</t>
  </si>
  <si>
    <t>AC230020</t>
  </si>
  <si>
    <t>AR_BILLING</t>
  </si>
  <si>
    <t>A</t>
  </si>
  <si>
    <t>U</t>
  </si>
  <si>
    <t>AC700260</t>
  </si>
  <si>
    <t>V</t>
  </si>
  <si>
    <t>OPRID</t>
  </si>
  <si>
    <t>DRAFT_AMT</t>
  </si>
  <si>
    <t>CF_EDIT_STATUS</t>
  </si>
  <si>
    <t>IU_ANCHOR_FLG</t>
  </si>
  <si>
    <t>IU_SYS_TRAN_CD</t>
  </si>
  <si>
    <t>IU_TRAN_CD</t>
  </si>
  <si>
    <t>POSTED_FLAG</t>
  </si>
  <si>
    <t>ERROR_FLAG</t>
  </si>
  <si>
    <t>DST_BAL_ITEM</t>
  </si>
  <si>
    <t>ITEM_ACCTG_DT</t>
  </si>
  <si>
    <t>VAT_DISTRIB_FLG</t>
  </si>
  <si>
    <t>DD_AMT</t>
  </si>
  <si>
    <t>DD_AMT_BASE</t>
  </si>
  <si>
    <t>DRAFT_AMT_BASE</t>
  </si>
  <si>
    <t>AR_SEQ_NUM</t>
  </si>
  <si>
    <t>DRAFT_POST_ACTION</t>
  </si>
  <si>
    <t>CONTROL_AMT</t>
  </si>
  <si>
    <t>CONTROL_AMT_BASE</t>
  </si>
  <si>
    <t>ANCHOR_BU</t>
  </si>
  <si>
    <t>ITM_PAY_AMT_BASE</t>
  </si>
  <si>
    <t>CONTROL_CURRENCY</t>
  </si>
  <si>
    <t>CONTROL_CURR_BASE</t>
  </si>
  <si>
    <t>CONTROL_RATE_MULT</t>
  </si>
  <si>
    <t>CONTROL_RATE_DIV</t>
  </si>
  <si>
    <t>CONTROL_RT_TYPE</t>
  </si>
  <si>
    <t>E</t>
  </si>
  <si>
    <t>PSBATCH</t>
  </si>
  <si>
    <t>ASSN_OPRID</t>
  </si>
  <si>
    <t>BAL_STATUS</t>
  </si>
  <si>
    <t>EDIT_STATUS</t>
  </si>
  <si>
    <t>POST_STATUS</t>
  </si>
  <si>
    <t>POST_ACTION</t>
  </si>
  <si>
    <t>CONTROL_CNT</t>
  </si>
  <si>
    <t>ENTERED_AMT</t>
  </si>
  <si>
    <t>ENTERED_CNT</t>
  </si>
  <si>
    <t>POSTED_TOTAL</t>
  </si>
  <si>
    <t>POSTED_COUNT</t>
  </si>
  <si>
    <t>RECEIVED_DT</t>
  </si>
  <si>
    <t>ENTRY_DT</t>
  </si>
  <si>
    <t>DST_BAL_STATUS</t>
  </si>
  <si>
    <t>GROUP_ID_ORIG</t>
  </si>
  <si>
    <t>FORMAT_CURRENCY</t>
  </si>
  <si>
    <t>ALLOW_DST</t>
  </si>
  <si>
    <t>CREATE_DST_BATCH</t>
  </si>
  <si>
    <t>CASH_CNTRL_USE</t>
  </si>
  <si>
    <t>DOMES</t>
  </si>
  <si>
    <t>AC100030</t>
  </si>
  <si>
    <t>O</t>
  </si>
  <si>
    <t>AR01115975</t>
  </si>
  <si>
    <t>44</t>
  </si>
  <si>
    <t>FB</t>
  </si>
  <si>
    <t>D1246552</t>
  </si>
  <si>
    <t>BL1514</t>
  </si>
  <si>
    <t>基本金額</t>
    <rPh sb="0" eb="2">
      <t>キホン</t>
    </rPh>
    <rPh sb="2" eb="4">
      <t>キンガク</t>
    </rPh>
    <phoneticPr fontId="2"/>
  </si>
  <si>
    <t>);</t>
  </si>
  <si>
    <t>条件マスタ</t>
    <rPh sb="0" eb="2">
      <t>ジョウケン</t>
    </rPh>
    <phoneticPr fontId="2"/>
  </si>
  <si>
    <t>値</t>
    <rPh sb="0" eb="1">
      <t>アタイ</t>
    </rPh>
    <phoneticPr fontId="2"/>
  </si>
  <si>
    <t>備考</t>
    <rPh sb="0" eb="2">
      <t>ビコウ</t>
    </rPh>
    <phoneticPr fontId="2"/>
  </si>
  <si>
    <t>対象ﾃｰﾌﾞﾙ</t>
    <rPh sb="0" eb="2">
      <t>タイショウ</t>
    </rPh>
    <phoneticPr fontId="2"/>
  </si>
  <si>
    <t>条件2</t>
    <rPh sb="0" eb="2">
      <t>ジョウケン</t>
    </rPh>
    <phoneticPr fontId="2"/>
  </si>
  <si>
    <t>条件3</t>
    <rPh sb="0" eb="2">
      <t>ジョウケン</t>
    </rPh>
    <phoneticPr fontId="2"/>
  </si>
  <si>
    <t>条件5</t>
    <rPh sb="0" eb="2">
      <t>ジョウケン</t>
    </rPh>
    <phoneticPr fontId="2"/>
  </si>
  <si>
    <t>即時出荷予定HEAD TBL</t>
  </si>
  <si>
    <t>BU:</t>
  </si>
  <si>
    <t>部門:</t>
    <rPh sb="0" eb="2">
      <t>ブモン</t>
    </rPh>
    <phoneticPr fontId="2"/>
  </si>
  <si>
    <t>出荷予定ID:</t>
  </si>
  <si>
    <t>契約HEADER TBL</t>
  </si>
  <si>
    <t>契約ID:</t>
  </si>
  <si>
    <t>契約BODY TBL</t>
  </si>
  <si>
    <t>契約ﾄﾗﾝｻﾞｸｼｮﾝﾃｰﾌﾞﾙ(HEADER)</t>
  </si>
  <si>
    <t>作業ﾌﾟﾛｼﾞｪｸﾄ</t>
  </si>
  <si>
    <t>ﾌﾟﾛｼﾞｪｸﾄID:</t>
  </si>
  <si>
    <t>出荷予定HEAD TBL</t>
  </si>
  <si>
    <t>出荷予定BODY TBL</t>
  </si>
  <si>
    <t>出荷予定引当 TBL</t>
  </si>
  <si>
    <t>拡張出荷予定HEAD</t>
  </si>
  <si>
    <t>拡張出荷予定BODY</t>
  </si>
  <si>
    <t>入荷予定HEAD TBL</t>
  </si>
  <si>
    <t>入荷予定ID:</t>
  </si>
  <si>
    <t>入荷予定明細BODY TBL</t>
  </si>
  <si>
    <t>入荷予定契約 TBL</t>
  </si>
  <si>
    <t>拡張入荷予定HEAD</t>
  </si>
  <si>
    <t>拡張入荷予定BODY</t>
  </si>
  <si>
    <t>取引台帳ﾍｯﾀﾞｰ</t>
  </si>
  <si>
    <t>管理ID:</t>
  </si>
  <si>
    <t>取引台帳 BODY</t>
  </si>
  <si>
    <t>DEL</t>
    <phoneticPr fontId="2"/>
  </si>
  <si>
    <t>SEL</t>
    <phoneticPr fontId="2"/>
  </si>
  <si>
    <t>条件4</t>
    <rPh sb="0" eb="2">
      <t>ジョウケン</t>
    </rPh>
    <phoneticPr fontId="2"/>
  </si>
  <si>
    <t>必須条件:</t>
    <rPh sb="0" eb="2">
      <t>ヒッス</t>
    </rPh>
    <rPh sb="2" eb="4">
      <t>ジョウケン</t>
    </rPh>
    <phoneticPr fontId="2"/>
  </si>
  <si>
    <t>1</t>
    <phoneticPr fontId="2"/>
  </si>
  <si>
    <t>BU:</t>
    <phoneticPr fontId="2"/>
  </si>
  <si>
    <t>BUSINESS_UNIT</t>
    <phoneticPr fontId="2"/>
  </si>
  <si>
    <t>DEPTID</t>
    <phoneticPr fontId="2"/>
  </si>
  <si>
    <t>出荷予定ID:</t>
    <phoneticPr fontId="2"/>
  </si>
  <si>
    <t>K_CD_SHPPLN_ID</t>
    <phoneticPr fontId="2"/>
  </si>
  <si>
    <t>入荷予定ID:</t>
    <phoneticPr fontId="2"/>
  </si>
  <si>
    <t>K_CD_ARVPLN_ID</t>
    <phoneticPr fontId="2"/>
  </si>
  <si>
    <t>契約ID:</t>
    <phoneticPr fontId="2"/>
  </si>
  <si>
    <t>K_CD_TRD_ID</t>
    <phoneticPr fontId="2"/>
  </si>
  <si>
    <t>管理ID:</t>
    <phoneticPr fontId="2"/>
  </si>
  <si>
    <t>X_CD_TRLDGR_ID</t>
    <phoneticPr fontId="2"/>
  </si>
  <si>
    <t>ﾌﾟﾛｼﾞｪｸﾄID:</t>
    <phoneticPr fontId="2"/>
  </si>
  <si>
    <t>必須条件1</t>
    <rPh sb="0" eb="2">
      <t>ヒッス</t>
    </rPh>
    <rPh sb="2" eb="4">
      <t>ジョウケン</t>
    </rPh>
    <phoneticPr fontId="2"/>
  </si>
  <si>
    <t>条件6</t>
    <rPh sb="0" eb="2">
      <t>ジョウケン</t>
    </rPh>
    <phoneticPr fontId="2"/>
  </si>
  <si>
    <t>条件7</t>
    <rPh sb="0" eb="2">
      <t>ジョウケン</t>
    </rPh>
    <phoneticPr fontId="2"/>
  </si>
  <si>
    <t>条件8</t>
    <rPh sb="0" eb="2">
      <t>ジョウケン</t>
    </rPh>
    <phoneticPr fontId="2"/>
  </si>
  <si>
    <t>条件9</t>
    <rPh sb="0" eb="2">
      <t>ジョウケン</t>
    </rPh>
    <phoneticPr fontId="2"/>
  </si>
  <si>
    <t>条件10</t>
    <rPh sb="0" eb="2">
      <t>ジョウケン</t>
    </rPh>
    <phoneticPr fontId="2"/>
  </si>
  <si>
    <t>1408000</t>
  </si>
  <si>
    <t>消費税金額</t>
    <phoneticPr fontId="2"/>
  </si>
  <si>
    <t>KJ0245</t>
  </si>
  <si>
    <t>ｸﾞﾙｰﾌﾟ ｺﾝﾄﾛｰﾙ情報</t>
    <phoneticPr fontId="2"/>
  </si>
  <si>
    <t>SELECT * FROM PS_GROUP_CONTROL WHERE GROUP_BU='KGJPN' AND GROUP_ID IN (SELECT GROUP_ID FROM PS_PENDING_ITEM WHERE BUSINESS_UNIT='KGJPN' AND CUST_ID = '0010479') WITH UR;</t>
  </si>
  <si>
    <t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t>
  </si>
  <si>
    <t>);</t>
    <phoneticPr fontId="2"/>
  </si>
  <si>
    <t>未転記ｱｲﾃﾑ</t>
    <phoneticPr fontId="2"/>
  </si>
  <si>
    <t>SELECT * FROM PS_PENDING_ITEM WHERE BUSINESS_UNIT='KGJPN' AND CUST_ID = '0010479' WITH UR;</t>
  </si>
  <si>
    <t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t>
  </si>
  <si>
    <t>未転記ｱｲﾃﾑ配布</t>
    <phoneticPr fontId="2"/>
  </si>
  <si>
    <t>SELECT * FROM PS_PENDING_DST WHERE BUSINESS_UNIT='KGJPN' AND CUST_ID = '0010479' WITH UR;</t>
  </si>
  <si>
    <t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t>
  </si>
  <si>
    <t>未転記ｱｲﾃﾑ消費税額</t>
    <phoneticPr fontId="2"/>
  </si>
  <si>
    <t>SELECT * FROM PS_PENDING_VAT WHERE BUSINESS_UNIT='KGJPN' AND CUST_ID = '0010479' WITH UR;</t>
  </si>
  <si>
    <t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t>
  </si>
  <si>
    <t>顧客ｱｲﾃﾑ ｱｸﾃｨﾋﾞﾃｨ</t>
    <phoneticPr fontId="2"/>
  </si>
  <si>
    <t>SELECT * FROM PS_ITEM_ACTIVITY WHERE BUSINESS_UNIT='KGJPN' AND CUST_ID = '0010479' WITH UR;</t>
  </si>
  <si>
    <t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t>
  </si>
  <si>
    <t>顧客ｱｲﾃﾑ</t>
    <phoneticPr fontId="2"/>
  </si>
  <si>
    <t>SELECT * FROM PS_ITEM WHERE BUSINESS_UNIT='KGJPN' AND CUST_ID = '0010479' WITH UR</t>
  </si>
  <si>
    <t>BAL_AMT</t>
    <phoneticPr fontId="2"/>
  </si>
  <si>
    <t>DUE_DT</t>
    <phoneticPr fontId="2"/>
  </si>
  <si>
    <t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t>
  </si>
  <si>
    <t>ｱｲﾃﾑ ｱｸﾃｨﾋﾞﾃｨ-消費税行</t>
    <phoneticPr fontId="2"/>
  </si>
  <si>
    <t>SELECT * FROM PS_ITEM_ACT_VAT WHERE BUSINESS_UNIT='KGJPN' AND CUST_ID = '0010479' WITH UR;</t>
  </si>
  <si>
    <t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t>
  </si>
  <si>
    <t>SELECT * FROM PS_ITEM_DST WHERE BUSINESS_UNIT='KGJPN' AND CUST_ID = '0010479' WITH UR;</t>
  </si>
  <si>
    <t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t>
  </si>
  <si>
    <t>D/OヘッダーTBL</t>
    <phoneticPr fontId="2"/>
  </si>
  <si>
    <t>D/OボディーTBL</t>
    <phoneticPr fontId="2"/>
  </si>
  <si>
    <t>D/O番号:</t>
  </si>
  <si>
    <t>D/O番号:</t>
    <phoneticPr fontId="2"/>
  </si>
  <si>
    <t>K_CD_DO_NO</t>
    <phoneticPr fontId="2"/>
  </si>
  <si>
    <t>出庫確認ヘッダー TBL</t>
    <phoneticPr fontId="2"/>
  </si>
  <si>
    <t>出庫確認ID</t>
  </si>
  <si>
    <t>出庫確認ID</t>
    <phoneticPr fontId="2"/>
  </si>
  <si>
    <t>K_CD_SHPCHK_ID</t>
    <phoneticPr fontId="2"/>
  </si>
  <si>
    <t>出庫確認明細 TBL</t>
    <phoneticPr fontId="2"/>
  </si>
  <si>
    <t>請求書ﾍｯﾀﾞｰTBL</t>
    <phoneticPr fontId="2"/>
  </si>
  <si>
    <t>請求書BodyTBL</t>
    <phoneticPr fontId="2"/>
  </si>
  <si>
    <t>K_CD_SKBIL_ID</t>
    <phoneticPr fontId="2"/>
  </si>
  <si>
    <t>請求書No</t>
  </si>
  <si>
    <t>請求書No</t>
    <phoneticPr fontId="2"/>
  </si>
  <si>
    <t>EP853JSM</t>
    <phoneticPr fontId="2"/>
  </si>
  <si>
    <t>EP853JTS</t>
    <phoneticPr fontId="2"/>
  </si>
  <si>
    <t>EP853JCT</t>
    <phoneticPr fontId="2"/>
  </si>
  <si>
    <t>EP853JPN</t>
    <phoneticPr fontId="2"/>
  </si>
  <si>
    <t>入庫確認ID</t>
    <rPh sb="0" eb="2">
      <t>ニュウコ</t>
    </rPh>
    <phoneticPr fontId="2"/>
  </si>
  <si>
    <t>入庫確認HEAD</t>
    <phoneticPr fontId="2"/>
  </si>
  <si>
    <t>入庫確認明細</t>
    <phoneticPr fontId="2"/>
  </si>
  <si>
    <t>入庫確認諸掛</t>
    <phoneticPr fontId="2"/>
  </si>
  <si>
    <t>入庫確認支払充当</t>
    <phoneticPr fontId="2"/>
  </si>
  <si>
    <t>入庫確認入荷予定</t>
    <phoneticPr fontId="2"/>
  </si>
  <si>
    <t>K_CD_ARVCHK_ID</t>
    <phoneticPr fontId="2"/>
  </si>
  <si>
    <t>新規追加ﾊﾟﾗﾒｰﾀ</t>
    <rPh sb="0" eb="2">
      <t>シンキ</t>
    </rPh>
    <rPh sb="2" eb="4">
      <t>ツイカ</t>
    </rPh>
    <phoneticPr fontId="2"/>
  </si>
  <si>
    <t>※S：検索、I：登録</t>
    <rPh sb="3" eb="5">
      <t>ケンサク</t>
    </rPh>
    <rPh sb="8" eb="10">
      <t>トウロク</t>
    </rPh>
    <phoneticPr fontId="2"/>
  </si>
  <si>
    <t>行</t>
    <rPh sb="0" eb="1">
      <t>ギョウ</t>
    </rPh>
    <phoneticPr fontId="2"/>
  </si>
  <si>
    <t>ﾚｺｰﾄﾞ間隔</t>
    <rPh sb="5" eb="7">
      <t>カンカク</t>
    </rPh>
    <phoneticPr fontId="2"/>
  </si>
  <si>
    <t>出力単位</t>
    <rPh sb="0" eb="2">
      <t>シュツリョク</t>
    </rPh>
    <rPh sb="2" eb="4">
      <t>タンイ</t>
    </rPh>
    <phoneticPr fontId="2"/>
  </si>
  <si>
    <t>Insert文出力ＳＷ</t>
    <rPh sb="6" eb="7">
      <t>ブン</t>
    </rPh>
    <rPh sb="7" eb="9">
      <t>シュツリョク</t>
    </rPh>
    <phoneticPr fontId="2"/>
  </si>
  <si>
    <t>※Y：出力、N：出力しない</t>
    <rPh sb="3" eb="5">
      <t>シュツリョク</t>
    </rPh>
    <rPh sb="8" eb="10">
      <t>シュツリョク</t>
    </rPh>
    <phoneticPr fontId="2"/>
  </si>
  <si>
    <t>Mode</t>
    <phoneticPr fontId="2"/>
  </si>
  <si>
    <t>描画出力SW</t>
    <phoneticPr fontId="2"/>
  </si>
  <si>
    <t xml:space="preserve">SELECT </t>
  </si>
  <si>
    <t>KSC.BUSINESS_UNIT</t>
  </si>
  <si>
    <t>,KSC.DEPTID</t>
  </si>
  <si>
    <t>,KSC.K_CD_SHPPLN_ID</t>
  </si>
  <si>
    <t>,KSC.K_CD_ARVPLN_ID</t>
  </si>
  <si>
    <t>,KSC.K_CD_TRD_ID</t>
  </si>
  <si>
    <t>,XTB.X_CD_TRLDGR_ID</t>
  </si>
  <si>
    <t>--,PROJECT_ID</t>
  </si>
  <si>
    <t>,KSC.K_CD_DO_NO</t>
  </si>
  <si>
    <t>KSCKH,K_CD_SHPCHK_ID</t>
  </si>
  <si>
    <t>KSBB,K_CD_SKBIL_ID</t>
  </si>
  <si>
    <t>--,K_CD_ARVCHK_ID</t>
  </si>
  <si>
    <t>FROM PS_K_CD_SHCO_H_TBL KSC</t>
  </si>
  <si>
    <t>WITH UR;</t>
  </si>
  <si>
    <t xml:space="preserve"> </t>
    <phoneticPr fontId="2"/>
  </si>
  <si>
    <t xml:space="preserve"> </t>
    <phoneticPr fontId="2"/>
  </si>
  <si>
    <t>SELECT DATE('1900-01-01') K_PROCESS_DT,A.* FROM PS_K_CD_CMGRPS_TBL A FETCH FIRST 30 ROWS ONLY WITH UR</t>
  </si>
  <si>
    <t>書式</t>
    <rPh sb="0" eb="2">
      <t>ショシキ</t>
    </rPh>
    <phoneticPr fontId="2"/>
  </si>
  <si>
    <t>KGJPN</t>
    <phoneticPr fontId="2"/>
  </si>
  <si>
    <t>K_PI_APIM_H_TBL</t>
    <phoneticPr fontId="2"/>
  </si>
  <si>
    <t>PI債務HEADER</t>
    <phoneticPr fontId="2"/>
  </si>
  <si>
    <t>K_PI_APIM_P_TBL</t>
    <phoneticPr fontId="2"/>
  </si>
  <si>
    <t>PI債務部門別支払情報</t>
    <phoneticPr fontId="2"/>
  </si>
  <si>
    <t>K_PI_APDM_D_TBL</t>
    <phoneticPr fontId="2"/>
  </si>
  <si>
    <t>PI債務決済情報</t>
    <phoneticPr fontId="2"/>
  </si>
  <si>
    <t>K_PI_AP_ID</t>
  </si>
  <si>
    <t>債務ID</t>
  </si>
  <si>
    <t>K_AP_PMT_MTHD_KG</t>
    <phoneticPr fontId="2"/>
  </si>
  <si>
    <t>決済方法</t>
    <phoneticPr fontId="2"/>
  </si>
  <si>
    <t>PYMNT_VCHR_XREF</t>
    <phoneticPr fontId="2"/>
  </si>
  <si>
    <t>伝票/支払ｽｹｼﾞｭｰﾙ</t>
    <phoneticPr fontId="2"/>
  </si>
  <si>
    <t>VOUCHER_ID</t>
    <phoneticPr fontId="2"/>
  </si>
  <si>
    <t>伝票ID</t>
    <rPh sb="0" eb="2">
      <t>デンピョウ</t>
    </rPh>
    <phoneticPr fontId="2"/>
  </si>
  <si>
    <t>K_AP_PMTVCHR_RT</t>
    <phoneticPr fontId="2"/>
  </si>
  <si>
    <t>伝票支払付加ﾃｰﾌﾞﾙ</t>
    <phoneticPr fontId="2"/>
  </si>
  <si>
    <t>VOUCHER</t>
    <phoneticPr fontId="2"/>
  </si>
  <si>
    <t>K_AP_VOUCHER</t>
    <phoneticPr fontId="2"/>
  </si>
  <si>
    <t>VOUCHER_LINE</t>
    <phoneticPr fontId="2"/>
  </si>
  <si>
    <t>DISTRIB_LINE</t>
    <phoneticPr fontId="2"/>
  </si>
  <si>
    <t>伝票配布ﾃｰﾌﾞﾙ</t>
    <phoneticPr fontId="2"/>
  </si>
  <si>
    <t>PYMNT_ID</t>
    <phoneticPr fontId="2"/>
  </si>
  <si>
    <t>支払ID</t>
    <rPh sb="0" eb="2">
      <t>シハライ</t>
    </rPh>
    <phoneticPr fontId="2"/>
  </si>
  <si>
    <t>BCH_XREF_EXT</t>
    <phoneticPr fontId="2"/>
  </si>
  <si>
    <t>伝票手数料ﾃｰﾌﾞﾙ</t>
    <phoneticPr fontId="2"/>
  </si>
  <si>
    <t>VCHR_ACCTG_LINE</t>
    <phoneticPr fontId="2"/>
  </si>
  <si>
    <t>PAYMENT_TBL</t>
    <phoneticPr fontId="2"/>
  </si>
  <si>
    <t>電子記録債務手数料ﾃｰﾌﾞﾙ</t>
    <phoneticPr fontId="2"/>
  </si>
  <si>
    <t>K_AP_DNSCHG_TBL</t>
    <phoneticPr fontId="2"/>
  </si>
  <si>
    <t>K_AP_VACTLN_TBL</t>
    <phoneticPr fontId="2"/>
  </si>
  <si>
    <t>補助簿履歴テーブル</t>
    <phoneticPr fontId="2"/>
  </si>
  <si>
    <t>K_CD_CONT_H_TBL</t>
  </si>
  <si>
    <t>K_CD_CONT_B_TBL</t>
  </si>
  <si>
    <t>K_CD_CONTRN_TBL</t>
  </si>
  <si>
    <t>PROJECT</t>
  </si>
  <si>
    <t>K_CD_SHPN_H_TBL</t>
  </si>
  <si>
    <t>K_CD_SHPN_B_TBL</t>
  </si>
  <si>
    <t>K_CD_SHPNRV_TBL</t>
  </si>
  <si>
    <t>X_CD_SHPN_H_TBL</t>
  </si>
  <si>
    <t>X_CD_SHPN_B_TBL</t>
  </si>
  <si>
    <t>K_CD_ARPN_H_TBL</t>
  </si>
  <si>
    <t>K_CD_ARPN_B_TBL</t>
  </si>
  <si>
    <t>K_CD_ARPN_C_TBL</t>
  </si>
  <si>
    <t>X_CD_ARPN_H_TBL</t>
  </si>
  <si>
    <t>X_CD_ARPN_B_TBL</t>
  </si>
  <si>
    <t>X_CD_TRLDGH_TBL</t>
  </si>
  <si>
    <t>X_CD_TRLDGB_TBL</t>
  </si>
  <si>
    <t>K_CD_DO_H_TBL</t>
  </si>
  <si>
    <t>K_CD_DO_B_TBL</t>
  </si>
  <si>
    <t>K_CD_SHCKDH_TBL</t>
  </si>
  <si>
    <t>K_CD_SHCKDB_TBL</t>
  </si>
  <si>
    <t>K_CD_SKBILH_TBL</t>
  </si>
  <si>
    <t>K_CD_SKBILB_TBL</t>
  </si>
  <si>
    <t>K_CD_ARCK_H_TBL</t>
  </si>
  <si>
    <t>K_CD_ARCK_B_TBL</t>
  </si>
  <si>
    <t>K_CD_ARCK_C_TBL</t>
  </si>
  <si>
    <t>K_CD_ARCK_U_TBL</t>
  </si>
  <si>
    <t>K_CD_ARCK_N_TBL</t>
  </si>
  <si>
    <t>GROUP_CONTROL</t>
  </si>
  <si>
    <t>PENDING_ITEM</t>
  </si>
  <si>
    <t>PENDING_DST</t>
  </si>
  <si>
    <t>PENDING_VAT</t>
  </si>
  <si>
    <t>ITEM_ACTIVITY</t>
  </si>
  <si>
    <t>ITEM_ACT_VAT</t>
  </si>
  <si>
    <t>ITEM_DST</t>
  </si>
  <si>
    <t>VOUCHER.PO_ID</t>
    <phoneticPr fontId="2"/>
  </si>
  <si>
    <t>EP853XDV</t>
    <phoneticPr fontId="2"/>
  </si>
  <si>
    <t>EP853XTS</t>
    <phoneticPr fontId="2"/>
  </si>
  <si>
    <t>EP853XSM</t>
    <phoneticPr fontId="2"/>
  </si>
  <si>
    <t>EP853SCJ</t>
    <phoneticPr fontId="2"/>
  </si>
  <si>
    <t>EP853RTS</t>
    <phoneticPr fontId="2"/>
  </si>
  <si>
    <t>EP853RSM</t>
    <phoneticPr fontId="2"/>
  </si>
  <si>
    <t>VCHRLN_MISC_CHG</t>
    <phoneticPr fontId="2"/>
  </si>
  <si>
    <t xml:space="preserve"> </t>
    <phoneticPr fontId="2"/>
  </si>
  <si>
    <t>PYMNT_VCHR_MSG</t>
    <phoneticPr fontId="2"/>
  </si>
  <si>
    <t>Payment Vchr Xref Message</t>
    <phoneticPr fontId="2"/>
  </si>
  <si>
    <t>債務確定入力画面作成</t>
    <rPh sb="0" eb="2">
      <t>サイム</t>
    </rPh>
    <rPh sb="2" eb="4">
      <t>カクテイ</t>
    </rPh>
    <rPh sb="4" eb="6">
      <t>ニュウリョク</t>
    </rPh>
    <rPh sb="6" eb="8">
      <t>ガメン</t>
    </rPh>
    <rPh sb="8" eb="10">
      <t>サクセイ</t>
    </rPh>
    <phoneticPr fontId="2"/>
  </si>
  <si>
    <t>支払伝票入力作成</t>
    <rPh sb="0" eb="2">
      <t>シハライ</t>
    </rPh>
    <rPh sb="2" eb="4">
      <t>デンピョウ</t>
    </rPh>
    <rPh sb="4" eb="6">
      <t>ニュウリョク</t>
    </rPh>
    <rPh sb="6" eb="8">
      <t>サクセイ</t>
    </rPh>
    <phoneticPr fontId="2"/>
  </si>
  <si>
    <t>AP/PI　インターフェイス作成</t>
    <rPh sb="14" eb="16">
      <t>サクセイ</t>
    </rPh>
    <phoneticPr fontId="2"/>
  </si>
  <si>
    <t>SELECT * FROM PS_K_CD_SHCO_H_TBL FETCH FIRST 10000 ROWS ONLY WITH UR;</t>
    <phoneticPr fontId="2"/>
  </si>
  <si>
    <t>Performance</t>
    <phoneticPr fontId="2"/>
  </si>
  <si>
    <t>Enter,Tab</t>
    <phoneticPr fontId="2"/>
  </si>
  <si>
    <t>SELECT T.* FROM PS_T_YYW01_TMP T  WITH UR</t>
  </si>
  <si>
    <t>Ftype</t>
    <phoneticPr fontId="2"/>
  </si>
  <si>
    <t>No</t>
    <phoneticPr fontId="2"/>
  </si>
  <si>
    <t>仕様確認</t>
    <rPh sb="0" eb="2">
      <t>シヨウ</t>
    </rPh>
    <rPh sb="2" eb="4">
      <t>カクニン</t>
    </rPh>
    <phoneticPr fontId="2"/>
  </si>
  <si>
    <t>不具合</t>
    <rPh sb="0" eb="3">
      <t>フグアイ</t>
    </rPh>
    <phoneticPr fontId="2"/>
  </si>
  <si>
    <t>仕様変更</t>
    <rPh sb="0" eb="2">
      <t>シヨウ</t>
    </rPh>
    <rPh sb="2" eb="4">
      <t>ヘンコウ</t>
    </rPh>
    <phoneticPr fontId="2"/>
  </si>
  <si>
    <t>Accrual date</t>
    <phoneticPr fontId="2"/>
  </si>
  <si>
    <t>Risk</t>
    <phoneticPr fontId="2"/>
  </si>
  <si>
    <t>Detail</t>
    <phoneticPr fontId="2"/>
  </si>
  <si>
    <t>Answer</t>
    <phoneticPr fontId="2"/>
  </si>
  <si>
    <t>Respondent</t>
    <phoneticPr fontId="2"/>
  </si>
  <si>
    <t>Remarks</t>
    <phoneticPr fontId="2"/>
  </si>
  <si>
    <t>High</t>
    <phoneticPr fontId="2"/>
  </si>
  <si>
    <t>Medium</t>
    <phoneticPr fontId="2"/>
  </si>
  <si>
    <t>Low</t>
    <phoneticPr fontId="2"/>
  </si>
  <si>
    <t>test11</t>
    <phoneticPr fontId="2"/>
  </si>
  <si>
    <t>ABC</t>
    <phoneticPr fontId="2"/>
  </si>
  <si>
    <t>CCCCC</t>
    <phoneticPr fontId="2"/>
  </si>
  <si>
    <t>asa</t>
    <phoneticPr fontId="2"/>
  </si>
  <si>
    <t>File Name</t>
    <phoneticPr fontId="2"/>
  </si>
  <si>
    <t>TEST2</t>
    <phoneticPr fontId="2"/>
  </si>
  <si>
    <t>TEST3</t>
    <phoneticPr fontId="2"/>
  </si>
  <si>
    <t>TEST122</t>
    <phoneticPr fontId="2"/>
  </si>
  <si>
    <t>Sheet Name</t>
    <phoneticPr fontId="2"/>
  </si>
  <si>
    <t>2014-04-19</t>
    <phoneticPr fontId="2"/>
  </si>
  <si>
    <t>File Path</t>
    <phoneticPr fontId="2"/>
  </si>
  <si>
    <t>Category</t>
    <phoneticPr fontId="2"/>
  </si>
  <si>
    <t>Category</t>
    <phoneticPr fontId="2"/>
  </si>
  <si>
    <t>File Attribute</t>
    <phoneticPr fontId="2"/>
  </si>
  <si>
    <t>Start Line</t>
    <phoneticPr fontId="2"/>
  </si>
  <si>
    <t>Now Line</t>
    <phoneticPr fontId="2"/>
  </si>
  <si>
    <t>Start Column</t>
    <phoneticPr fontId="2"/>
  </si>
  <si>
    <t>Now Column</t>
    <phoneticPr fontId="2"/>
  </si>
  <si>
    <t>Exp Begin Column</t>
    <phoneticPr fontId="2"/>
  </si>
  <si>
    <t>Exp End Column</t>
    <phoneticPr fontId="2"/>
  </si>
  <si>
    <t>Imp Begin Column</t>
    <phoneticPr fontId="2"/>
  </si>
  <si>
    <t>Imp End Column</t>
    <phoneticPr fontId="2"/>
  </si>
  <si>
    <t>A</t>
    <phoneticPr fontId="2"/>
  </si>
  <si>
    <t>E</t>
    <phoneticPr fontId="2"/>
  </si>
  <si>
    <t>F</t>
    <phoneticPr fontId="2"/>
  </si>
  <si>
    <t>H</t>
    <phoneticPr fontId="2"/>
  </si>
  <si>
    <t>SELECT t.OBJECTVALUE1,t.OBJECTVALUE2,t.OBJECTVALUE3,t.PCTEXT,t.* FROM PSPCMTXT t WHERE t.PCTEXT like '%楊%' FETCH FIRST 10 ROWS ONLY WITH UR;</t>
  </si>
  <si>
    <t>SELECT t.* FROM PSSQLTEXTDEFN t WHERE t.SQLTEXT like '%DELETE%' FETCH FIRST 10 ROWS ONLY WITH UR;</t>
  </si>
  <si>
    <t>EP853JTS.pc</t>
  </si>
  <si>
    <t>C:\Users\AB386\Desktop\ppsAllSource</t>
    <phoneticPr fontId="2"/>
  </si>
  <si>
    <t>In File Path</t>
    <phoneticPr fontId="2"/>
  </si>
  <si>
    <t>In File Name</t>
    <phoneticPr fontId="2"/>
  </si>
  <si>
    <t>Out File Path</t>
    <phoneticPr fontId="2"/>
  </si>
  <si>
    <t>C:\yyw\500_work\PeopleCode</t>
    <phoneticPr fontId="2"/>
  </si>
  <si>
    <t>Out File Name</t>
    <phoneticPr fontId="2"/>
  </si>
  <si>
    <t>EP853JTS.pc</t>
    <phoneticPr fontId="2"/>
  </si>
  <si>
    <t>K_CD_SHCO_H_TBL</t>
    <phoneticPr fontId="2"/>
  </si>
  <si>
    <t>X2901</t>
    <phoneticPr fontId="2"/>
  </si>
  <si>
    <t>55</t>
  </si>
  <si>
    <t>59</t>
  </si>
  <si>
    <t>K_AP_VCHR_HIST</t>
    <phoneticPr fontId="2"/>
  </si>
  <si>
    <t>支払伝票履歴</t>
    <phoneticPr fontId="2"/>
  </si>
  <si>
    <t>前渡金管理ﾃｰﾌﾞﾙ</t>
    <phoneticPr fontId="2"/>
  </si>
  <si>
    <t>VCHR_PPAY_XREF</t>
    <phoneticPr fontId="2"/>
  </si>
  <si>
    <t>AP 会計入力(補助簿)</t>
    <phoneticPr fontId="2"/>
  </si>
  <si>
    <t>伝票ﾍｯﾀﾞｰﾃｰﾌﾞﾙ</t>
    <phoneticPr fontId="2"/>
  </si>
  <si>
    <t>AP 伝票行ﾃｰﾌﾞﾙ</t>
    <phoneticPr fontId="2"/>
  </si>
  <si>
    <t>AP 支払</t>
    <phoneticPr fontId="2"/>
  </si>
  <si>
    <t>IBM</t>
    <phoneticPr fontId="2"/>
  </si>
  <si>
    <t>Oracle</t>
  </si>
  <si>
    <t>仕訳単体DB</t>
    <phoneticPr fontId="2"/>
  </si>
  <si>
    <t>型出力SW</t>
    <rPh sb="0" eb="1">
      <t>カタ</t>
    </rPh>
    <rPh sb="1" eb="3">
      <t>シュツリョク</t>
    </rPh>
    <phoneticPr fontId="2"/>
  </si>
  <si>
    <t>Oracle系</t>
    <rPh sb="6" eb="7">
      <t>ケイ</t>
    </rPh>
    <phoneticPr fontId="2"/>
  </si>
  <si>
    <t>IBM系</t>
    <rPh sb="3" eb="4">
      <t>ケイ</t>
    </rPh>
    <phoneticPr fontId="2"/>
  </si>
  <si>
    <t>書込内容</t>
    <rPh sb="0" eb="1">
      <t>ショ</t>
    </rPh>
    <rPh sb="1" eb="2">
      <t>コミ</t>
    </rPh>
    <rPh sb="2" eb="4">
      <t>ナイヨウ</t>
    </rPh>
    <phoneticPr fontId="2"/>
  </si>
  <si>
    <t>抽出・書込
＜箇所＞</t>
    <rPh sb="0" eb="2">
      <t>チュウシュツ</t>
    </rPh>
    <rPh sb="3" eb="5">
      <t>カキコ</t>
    </rPh>
    <rPh sb="7" eb="9">
      <t>カショ</t>
    </rPh>
    <phoneticPr fontId="2"/>
  </si>
  <si>
    <t>※プロセス番号の変更禁止、なぜなら、シート名も一緒に変更されるから</t>
    <rPh sb="5" eb="7">
      <t>バンゴウ</t>
    </rPh>
    <rPh sb="8" eb="10">
      <t>ヘンコウ</t>
    </rPh>
    <rPh sb="10" eb="12">
      <t>キンシ</t>
    </rPh>
    <rPh sb="21" eb="22">
      <t>メイ</t>
    </rPh>
    <rPh sb="23" eb="25">
      <t>イッショ</t>
    </rPh>
    <rPh sb="26" eb="28">
      <t>ヘンコウ</t>
    </rPh>
    <phoneticPr fontId="2"/>
  </si>
  <si>
    <t>書込条件</t>
    <rPh sb="0" eb="2">
      <t>カキコ</t>
    </rPh>
    <rPh sb="2" eb="4">
      <t>ジョウケン</t>
    </rPh>
    <phoneticPr fontId="2"/>
  </si>
  <si>
    <t>全ﾌｧｲﾙ</t>
    <rPh sb="0" eb="1">
      <t>ゼン</t>
    </rPh>
    <phoneticPr fontId="2"/>
  </si>
  <si>
    <t>File Path</t>
    <phoneticPr fontId="2"/>
  </si>
  <si>
    <t>ﾌﾟﾛｾｽ番号</t>
  </si>
  <si>
    <t>Param1</t>
    <phoneticPr fontId="2"/>
  </si>
  <si>
    <t>Param2</t>
  </si>
  <si>
    <t>Param3</t>
  </si>
  <si>
    <t>Param4</t>
  </si>
  <si>
    <t>Param5</t>
  </si>
  <si>
    <t>Param6</t>
  </si>
  <si>
    <t>Param7</t>
  </si>
  <si>
    <t>Param8</t>
  </si>
  <si>
    <t>Param9</t>
  </si>
  <si>
    <t>AP 伝票ﾍｯﾀﾞｰ ﾃｰﾌﾞﾙ</t>
    <phoneticPr fontId="2"/>
  </si>
  <si>
    <t>C:\Users\tikK68559\Desktop\yyw\work\02.売伝(国際)\参照資料\会計仕訳定義シート(会計FMT)</t>
  </si>
  <si>
    <t>会計仕訳定義シート</t>
  </si>
  <si>
    <t>C:\Users\tikK68559\Desktop\yyw\work\02.売伝(国際)\チェック用</t>
  </si>
  <si>
    <t>L37</t>
  </si>
  <si>
    <t>L38</t>
  </si>
  <si>
    <t>BI39</t>
  </si>
  <si>
    <t>BI40</t>
  </si>
  <si>
    <t>EZ37</t>
  </si>
  <si>
    <t>EZ38</t>
  </si>
  <si>
    <t>EZ39</t>
  </si>
  <si>
    <t>EZ40</t>
  </si>
  <si>
    <t>勘定ｺｰﾄﾞ</t>
    <rPh sb="0" eb="2">
      <t>カンジョウ</t>
    </rPh>
    <phoneticPr fontId="2"/>
  </si>
  <si>
    <t>相手先</t>
    <phoneticPr fontId="2"/>
  </si>
  <si>
    <t>順番</t>
    <rPh sb="0" eb="2">
      <t>ジュンバン</t>
    </rPh>
    <phoneticPr fontId="2"/>
  </si>
  <si>
    <t>枝番</t>
    <rPh sb="0" eb="1">
      <t>エダ</t>
    </rPh>
    <rPh sb="1" eb="2">
      <t>バン</t>
    </rPh>
    <phoneticPr fontId="2"/>
  </si>
  <si>
    <t>金額</t>
    <phoneticPr fontId="2"/>
  </si>
  <si>
    <t>換算済金額</t>
    <phoneticPr fontId="2"/>
  </si>
  <si>
    <t>AFF1：勘定科目</t>
    <phoneticPr fontId="2"/>
  </si>
  <si>
    <t>AFF2：組織</t>
    <phoneticPr fontId="2"/>
  </si>
  <si>
    <t>AFF4：相手先区分</t>
    <phoneticPr fontId="2"/>
  </si>
  <si>
    <t>明細摘要</t>
    <phoneticPr fontId="2"/>
  </si>
  <si>
    <t>DFF6：税金コード</t>
    <phoneticPr fontId="2"/>
  </si>
  <si>
    <t>DFF15：予算パッケージ</t>
    <phoneticPr fontId="2"/>
  </si>
  <si>
    <t>DFF20：収支分析用コード</t>
    <phoneticPr fontId="2"/>
  </si>
  <si>
    <t>53</t>
    <phoneticPr fontId="2"/>
  </si>
  <si>
    <t>54</t>
  </si>
  <si>
    <t>56</t>
  </si>
  <si>
    <t>B</t>
    <phoneticPr fontId="2"/>
  </si>
  <si>
    <t>D</t>
    <phoneticPr fontId="2"/>
  </si>
  <si>
    <t>H</t>
    <phoneticPr fontId="2"/>
  </si>
  <si>
    <t>行目</t>
    <rPh sb="0" eb="2">
      <t>ギョウメ</t>
    </rPh>
    <phoneticPr fontId="2"/>
  </si>
  <si>
    <t>BK</t>
    <phoneticPr fontId="2"/>
  </si>
  <si>
    <t>BO</t>
    <phoneticPr fontId="2"/>
  </si>
  <si>
    <t>BS</t>
    <phoneticPr fontId="2"/>
  </si>
  <si>
    <t>BW</t>
    <phoneticPr fontId="2"/>
  </si>
  <si>
    <t>CE</t>
    <phoneticPr fontId="2"/>
  </si>
  <si>
    <t>CU</t>
    <phoneticPr fontId="2"/>
  </si>
  <si>
    <t>DW</t>
    <phoneticPr fontId="2"/>
  </si>
  <si>
    <t>EY</t>
    <phoneticPr fontId="2"/>
  </si>
  <si>
    <t>EZ</t>
    <phoneticPr fontId="2"/>
  </si>
  <si>
    <t xml:space="preserve"> </t>
    <phoneticPr fontId="2"/>
  </si>
  <si>
    <t>更新者</t>
    <phoneticPr fontId="2"/>
  </si>
  <si>
    <t>※PL勘定のみ有効</t>
    <rPh sb="3" eb="5">
      <t>カンジョウ</t>
    </rPh>
    <rPh sb="7" eb="9">
      <t>ユウコウ</t>
    </rPh>
    <phoneticPr fontId="2"/>
  </si>
  <si>
    <t>ﾌﾟﾛｾｽ番号</t>
    <phoneticPr fontId="2"/>
  </si>
  <si>
    <t>版</t>
    <phoneticPr fontId="2"/>
  </si>
  <si>
    <t>L</t>
    <phoneticPr fontId="2"/>
  </si>
  <si>
    <t>BI</t>
    <phoneticPr fontId="2"/>
  </si>
  <si>
    <t>更新日</t>
    <phoneticPr fontId="2"/>
  </si>
  <si>
    <t>E</t>
    <phoneticPr fontId="2"/>
  </si>
  <si>
    <t>4</t>
    <phoneticPr fontId="2"/>
  </si>
  <si>
    <t>変更履歴</t>
    <phoneticPr fontId="2"/>
  </si>
  <si>
    <t>仮Param</t>
    <rPh sb="0" eb="1">
      <t>カリ</t>
    </rPh>
    <phoneticPr fontId="2"/>
  </si>
  <si>
    <t>Param15</t>
  </si>
  <si>
    <t>Param16</t>
  </si>
  <si>
    <t>Param17</t>
  </si>
  <si>
    <t>Param18</t>
  </si>
  <si>
    <t>Param19</t>
  </si>
  <si>
    <t>新業務名称</t>
    <phoneticPr fontId="2"/>
  </si>
  <si>
    <t>新業務プロセス名称</t>
    <phoneticPr fontId="2"/>
  </si>
  <si>
    <t>P3</t>
    <phoneticPr fontId="2"/>
  </si>
  <si>
    <t>P4</t>
    <phoneticPr fontId="2"/>
  </si>
  <si>
    <t>Param13</t>
  </si>
  <si>
    <t>Param14</t>
  </si>
  <si>
    <t>出力結果：</t>
    <rPh sb="0" eb="2">
      <t>シュツリョク</t>
    </rPh>
    <rPh sb="2" eb="4">
      <t>ケッカ</t>
    </rPh>
    <phoneticPr fontId="2"/>
  </si>
  <si>
    <t>FI</t>
    <phoneticPr fontId="2"/>
  </si>
  <si>
    <t>FJ</t>
    <phoneticPr fontId="2"/>
  </si>
  <si>
    <t>FK</t>
    <phoneticPr fontId="2"/>
  </si>
  <si>
    <t>FL</t>
    <phoneticPr fontId="2"/>
  </si>
  <si>
    <t>57</t>
  </si>
  <si>
    <t>58</t>
  </si>
  <si>
    <t>60</t>
  </si>
  <si>
    <t>Param10</t>
    <phoneticPr fontId="2"/>
  </si>
  <si>
    <t>Param11</t>
    <phoneticPr fontId="2"/>
  </si>
  <si>
    <t>Param12</t>
    <phoneticPr fontId="2"/>
  </si>
  <si>
    <t>Param20</t>
    <phoneticPr fontId="2"/>
  </si>
  <si>
    <t>00</t>
    <phoneticPr fontId="2"/>
  </si>
  <si>
    <t>99</t>
    <phoneticPr fontId="2"/>
  </si>
  <si>
    <t>B53</t>
  </si>
  <si>
    <t>B54</t>
  </si>
  <si>
    <t>B55</t>
  </si>
  <si>
    <t>C:\yyw\500_work\review</t>
    <phoneticPr fontId="2"/>
  </si>
  <si>
    <t>検索</t>
    <rPh sb="0" eb="2">
      <t>ケンサク</t>
    </rPh>
    <phoneticPr fontId="2"/>
  </si>
  <si>
    <t>登録</t>
    <rPh sb="0" eb="2">
      <t>トウロク</t>
    </rPh>
    <phoneticPr fontId="2"/>
  </si>
  <si>
    <t>作成区分</t>
    <rPh sb="0" eb="2">
      <t>サクセイ</t>
    </rPh>
    <rPh sb="2" eb="4">
      <t>クブン</t>
    </rPh>
    <phoneticPr fontId="2"/>
  </si>
  <si>
    <t>削除</t>
    <phoneticPr fontId="2"/>
  </si>
  <si>
    <t>=OFFSET(List!$A$3,0,0,COUNTA(List!$A:$A)-1,1)</t>
    <phoneticPr fontId="2"/>
  </si>
  <si>
    <t>Sheet2のB2セルの計算式</t>
  </si>
  <si>
    <t>=IF(INDEX(Sheet1!$A$2:$A$200001,</t>
  </si>
  <si>
    <t xml:space="preserve"> MATCH($A2,Sheet1!$A$2:$A$200001,1),1)=$A2,</t>
  </si>
  <si>
    <t xml:space="preserve"> VLOOKUP($A2,Sheet1!$A$2:$B$200001,2,TRUE),NA())</t>
  </si>
  <si>
    <t>少々長い計算式になっています。</t>
  </si>
  <si>
    <t>全体としてのロジックの流れ</t>
  </si>
  <si>
    <t>MATCHで近似値検索する</t>
  </si>
  <si>
    <t>MATCHの返り値を元に、INDEXで値を取得</t>
  </si>
  <si>
    <t>INDEXの帰り値が、本来の検索値と一致しているかの判定</t>
  </si>
  <si>
    <t>ここまでが存在確認になります</t>
  </si>
  <si>
    <t>一致している場合、VLOOKUPを近似値で実行</t>
  </si>
  <si>
    <t xml:space="preserve"> 一致していない場合、#NA</t>
  </si>
  <si>
    <t>以下で、個別の関数を分解して説明していきます。</t>
  </si>
  <si>
    <t>IF(存在確認,VLOOKUP実行,NA())</t>
  </si>
  <si>
    <t>一番外側のIF関数です。検索値の存在確認をしています。</t>
  </si>
  <si>
    <t>MATCHで近似値の行を取得し、その行の値をINDEXで取得します。</t>
  </si>
  <si>
    <t>その結果が、検索値と一致しているかを判定しています。NA()は、「#N/A」です。</t>
  </si>
  <si>
    <t>上記の存在確認</t>
  </si>
  <si>
    <t>INDEX(Sheet1!$A$2:$A$200001,</t>
  </si>
  <si>
    <t>MATCH($A2,Sheet1!$A$2:$A$200001,1),1)=$A2</t>
  </si>
  <si>
    <t>近似値検索のMATCH関数で探した行の値をINDEXで取得します。</t>
  </si>
  <si>
    <t>その結果が、本来の検索値と同一がを判定しています。</t>
  </si>
  <si>
    <t xml:space="preserve"> 近似値検索なので、同値がない場合でもMATCHが取得されてしまうので、</t>
  </si>
  <si>
    <t xml:space="preserve"> 完全一致しているかの判定になります。</t>
  </si>
  <si>
    <t xml:space="preserve"> 近似値検索は非常に高速に動作します。</t>
  </si>
  <si>
    <t>しかし、あくまで近似値検索なので、検索値がない場合の判定が必要になるということです。</t>
  </si>
  <si>
    <t>MATCH($A2,Sheet1!$A$2:$A$200001,1)</t>
  </si>
  <si>
    <t>第3引数が1がポイントです、近似値（以下）での検索をしています。</t>
  </si>
  <si>
    <t>この場合は、検索範囲が昇順に並んでいる必要があります。</t>
  </si>
  <si>
    <t>INDEX(Sheet1!$A$2:$A$200001,MATCHの結果,1)=$A2</t>
  </si>
  <si>
    <t>MATCHの結果（何番目か）を使用し、INDEXで値を取り出します。</t>
  </si>
  <si>
    <t>その結果が、本来の検索値と一致しているかの判定です。</t>
  </si>
  <si>
    <t>MATCHが近似値検索なので、完全一致の行が存在しない場合は、直前の値が取得されるのです。</t>
  </si>
  <si>
    <t>VLOOKUP($A2,Sheet1!$A$2:$B$200001,2,TRUE)</t>
  </si>
  <si>
    <t>検索値が存在している場合に、VLOOKUPを実行しています。</t>
  </si>
  <si>
    <t>第4引数がTRUEがポイントです、MATCHと同じく近似値（以下）での検索をしています。</t>
  </si>
  <si>
    <t xml:space="preserve"> 既に、存在確認ができているので、結果として完全一致での検索と同じになります。</t>
  </si>
  <si>
    <t>【奥義】大量データでの高速VLOOKUP</t>
    <phoneticPr fontId="2"/>
  </si>
  <si>
    <t>C:\yyw\500_work\review</t>
    <phoneticPr fontId="2"/>
  </si>
  <si>
    <t>shidev</t>
    <phoneticPr fontId="2"/>
  </si>
  <si>
    <t>apps</t>
    <phoneticPr fontId="2"/>
  </si>
  <si>
    <t>j2qJmL1I</t>
    <phoneticPr fontId="2"/>
  </si>
  <si>
    <t>Oracle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</si>
</sst>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 x14ac:knownFonts="1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0"/>
      <name val="ＭＳ Ｐゴシック"/>
      <family val="3"/>
      <charset val="128"/>
    </font>
    <font>
      <b/>
      <sz val="9"/>
      <name val="ＭＳ Ｐゴシック"/>
      <family val="3"/>
      <charset val="128"/>
    </font>
    <font>
      <sz val="11"/>
      <name val="ＭＳ ゴシック"/>
      <family val="3"/>
      <charset val="128"/>
    </font>
    <font>
      <sz val="9"/>
      <name val="ＭＳ Ｐゴシック"/>
      <family val="3"/>
      <charset val="128"/>
    </font>
    <font>
      <sz val="9"/>
      <color indexed="9"/>
      <name val="ＭＳ Ｐゴシック"/>
      <family val="3"/>
      <charset val="128"/>
    </font>
    <font>
      <sz val="9"/>
      <color theme="0"/>
      <name val="ＭＳ Ｐゴシック"/>
      <family val="3"/>
      <charset val="128"/>
    </font>
    <font>
      <sz val="11"/>
      <color rgb="FFFF0000"/>
      <name val="ＭＳ Ｐゴシック"/>
      <family val="3"/>
      <charset val="128"/>
    </font>
    <font>
      <b/>
      <sz val="11"/>
      <color rgb="FFFF0000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b/>
      <sz val="11"/>
      <name val="ＭＳ ゴシック"/>
      <family val="3"/>
      <charset val="128"/>
    </font>
    <font>
      <b/>
      <sz val="12"/>
      <color rgb="FFFF0000"/>
      <name val="ＭＳ Ｐゴシック"/>
      <family val="3"/>
      <charset val="128"/>
    </font>
    <font>
      <b/>
      <sz val="11"/>
      <color theme="0"/>
      <name val="ＭＳ 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b/>
      <sz val="12"/>
      <color theme="0"/>
      <name val="ＭＳ Ｐゴシック"/>
      <family val="3"/>
      <charset val="128"/>
    </font>
  </fonts>
  <fills count="23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7" tint="-0.249977111117893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Down="1">
      <left style="thin">
        <color indexed="64"/>
      </left>
      <right/>
      <top style="thin">
        <color indexed="64"/>
      </top>
      <bottom/>
      <diagonal style="thin">
        <color auto="1"/>
      </diagonal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CC"/>
      </left>
      <right style="thin">
        <color theme="1"/>
      </right>
      <top style="medium">
        <color rgb="FF0000CC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rgb="FF0000CC"/>
      </top>
      <bottom style="thin">
        <color theme="1"/>
      </bottom>
      <diagonal/>
    </border>
    <border>
      <left style="thin">
        <color theme="1"/>
      </left>
      <right style="medium">
        <color rgb="FF0000CC"/>
      </right>
      <top style="medium">
        <color rgb="FF0000CC"/>
      </top>
      <bottom style="thin">
        <color theme="1"/>
      </bottom>
      <diagonal/>
    </border>
    <border>
      <left style="medium">
        <color rgb="FF0000CC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rgb="FF0000CC"/>
      </right>
      <top style="thin">
        <color theme="1"/>
      </top>
      <bottom style="thin">
        <color theme="1"/>
      </bottom>
      <diagonal/>
    </border>
    <border>
      <left style="medium">
        <color rgb="FF0000CC"/>
      </left>
      <right style="thin">
        <color theme="1"/>
      </right>
      <top style="thin">
        <color theme="1"/>
      </top>
      <bottom style="medium">
        <color rgb="FF0000CC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rgb="FF0000CC"/>
      </bottom>
      <diagonal/>
    </border>
    <border>
      <left style="thin">
        <color theme="1"/>
      </left>
      <right style="medium">
        <color rgb="FF0000CC"/>
      </right>
      <top style="thin">
        <color theme="1"/>
      </top>
      <bottom style="medium">
        <color rgb="FF0000CC"/>
      </bottom>
      <diagonal/>
    </border>
    <border>
      <left style="thick">
        <color rgb="FF0000FF"/>
      </left>
      <right/>
      <top/>
      <bottom/>
      <diagonal/>
    </border>
    <border>
      <left style="thick">
        <color rgb="FF0000FF"/>
      </left>
      <right/>
      <top style="thick">
        <color rgb="FF0000FF"/>
      </top>
      <bottom/>
      <diagonal/>
    </border>
    <border>
      <left/>
      <right/>
      <top style="thick">
        <color rgb="FF0000FF"/>
      </top>
      <bottom/>
      <diagonal/>
    </border>
    <border>
      <left style="thick">
        <color rgb="FF0000FF"/>
      </left>
      <right/>
      <top/>
      <bottom style="thick">
        <color rgb="FF0000FF"/>
      </bottom>
      <diagonal/>
    </border>
    <border>
      <left/>
      <right/>
      <top/>
      <bottom style="thick">
        <color rgb="FF0000FF"/>
      </bottom>
      <diagonal/>
    </border>
    <border>
      <left/>
      <right style="thick">
        <color rgb="FF0000FF"/>
      </right>
      <top style="thick">
        <color rgb="FF0000FF"/>
      </top>
      <bottom/>
      <diagonal/>
    </border>
    <border>
      <left/>
      <right style="thick">
        <color rgb="FF0000FF"/>
      </right>
      <top/>
      <bottom/>
      <diagonal/>
    </border>
    <border>
      <left/>
      <right style="thick">
        <color rgb="FF0000FF"/>
      </right>
      <top/>
      <bottom style="thick">
        <color rgb="FF0000FF"/>
      </bottom>
      <diagonal/>
    </border>
    <border>
      <left/>
      <right/>
      <top style="double">
        <color auto="1"/>
      </top>
      <bottom style="double">
        <color auto="1"/>
      </bottom>
      <diagonal/>
    </border>
  </borders>
  <cellStyleXfs count="3">
    <xf numFmtId="0" fontId="0" fillId="0" borderId="0">
      <alignment vertical="center"/>
    </xf>
    <xf numFmtId="0" fontId="1" fillId="0" borderId="0">
      <alignment vertical="center"/>
    </xf>
    <xf numFmtId="0" fontId="16" fillId="0" borderId="0">
      <alignment vertical="center"/>
    </xf>
  </cellStyleXfs>
  <cellXfs count="141">
    <xf numFmtId="0" fontId="0" fillId="0" borderId="0" xfId="0">
      <alignment vertical="center"/>
    </xf>
    <xf numFmtId="0" fontId="0" fillId="0" borderId="1" xfId="0" applyBorder="1">
      <alignment vertical="center"/>
    </xf>
    <xf numFmtId="0" fontId="3" fillId="2" borderId="1" xfId="0" applyFont="1" applyFill="1" applyBorder="1">
      <alignment vertical="center"/>
    </xf>
    <xf numFmtId="0" fontId="3" fillId="0" borderId="0" xfId="0" applyFont="1">
      <alignment vertical="center"/>
    </xf>
    <xf numFmtId="0" fontId="1" fillId="0" borderId="0" xfId="0" applyFont="1">
      <alignment vertical="center"/>
    </xf>
    <xf numFmtId="0" fontId="0" fillId="0" borderId="2" xfId="0" applyBorder="1">
      <alignment vertical="center"/>
    </xf>
    <xf numFmtId="0" fontId="4" fillId="0" borderId="0" xfId="0" applyFont="1">
      <alignment vertical="center"/>
    </xf>
    <xf numFmtId="0" fontId="0" fillId="0" borderId="0" xfId="0" quotePrefix="1">
      <alignment vertical="center"/>
    </xf>
    <xf numFmtId="0" fontId="0" fillId="3" borderId="1" xfId="0" applyFill="1" applyBorder="1">
      <alignment vertical="center"/>
    </xf>
    <xf numFmtId="0" fontId="6" fillId="0" borderId="0" xfId="0" applyNumberFormat="1" applyFont="1" applyBorder="1" applyAlignment="1">
      <alignment vertical="center"/>
    </xf>
    <xf numFmtId="49" fontId="7" fillId="0" borderId="1" xfId="0" applyNumberFormat="1" applyFont="1" applyBorder="1">
      <alignment vertical="center"/>
    </xf>
    <xf numFmtId="0" fontId="6" fillId="0" borderId="0" xfId="0" applyNumberFormat="1" applyFont="1" applyFill="1" applyBorder="1" applyAlignment="1">
      <alignment vertical="center"/>
    </xf>
    <xf numFmtId="49" fontId="0" fillId="0" borderId="0" xfId="0" applyNumberFormat="1">
      <alignment vertical="center"/>
    </xf>
    <xf numFmtId="49" fontId="5" fillId="5" borderId="1" xfId="0" applyNumberFormat="1" applyFont="1" applyFill="1" applyBorder="1">
      <alignment vertical="center"/>
    </xf>
    <xf numFmtId="49" fontId="7" fillId="5" borderId="1" xfId="0" applyNumberFormat="1" applyFont="1" applyFill="1" applyBorder="1">
      <alignment vertical="center"/>
    </xf>
    <xf numFmtId="49" fontId="9" fillId="6" borderId="1" xfId="0" applyNumberFormat="1" applyFont="1" applyFill="1" applyBorder="1">
      <alignment vertical="center"/>
    </xf>
    <xf numFmtId="0" fontId="0" fillId="7" borderId="1" xfId="0" applyFill="1" applyBorder="1">
      <alignment vertical="center"/>
    </xf>
    <xf numFmtId="0" fontId="8" fillId="4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49" fontId="7" fillId="0" borderId="1" xfId="0" applyNumberFormat="1" applyFont="1" applyFill="1" applyBorder="1">
      <alignment vertical="center"/>
    </xf>
    <xf numFmtId="0" fontId="7" fillId="0" borderId="1" xfId="0" applyFont="1" applyFill="1" applyBorder="1">
      <alignment vertical="center"/>
    </xf>
    <xf numFmtId="14" fontId="7" fillId="0" borderId="1" xfId="0" applyNumberFormat="1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5" borderId="1" xfId="0" applyNumberFormat="1" applyFont="1" applyFill="1" applyBorder="1">
      <alignment vertical="center"/>
    </xf>
    <xf numFmtId="0" fontId="7" fillId="0" borderId="0" xfId="0" applyFont="1">
      <alignment vertical="center"/>
    </xf>
    <xf numFmtId="49" fontId="4" fillId="8" borderId="1" xfId="0" applyNumberFormat="1" applyFont="1" applyFill="1" applyBorder="1">
      <alignment vertical="center"/>
    </xf>
    <xf numFmtId="0" fontId="4" fillId="8" borderId="1" xfId="0" applyFont="1" applyFill="1" applyBorder="1">
      <alignment vertical="center"/>
    </xf>
    <xf numFmtId="0" fontId="8" fillId="4" borderId="3" xfId="0" applyFont="1" applyFill="1" applyBorder="1">
      <alignment vertical="center"/>
    </xf>
    <xf numFmtId="0" fontId="7" fillId="9" borderId="4" xfId="0" applyFont="1" applyFill="1" applyBorder="1">
      <alignment vertical="center"/>
    </xf>
    <xf numFmtId="0" fontId="0" fillId="9" borderId="5" xfId="0" applyFill="1" applyBorder="1">
      <alignment vertical="center"/>
    </xf>
    <xf numFmtId="0" fontId="4" fillId="9" borderId="1" xfId="0" applyFont="1" applyFill="1" applyBorder="1">
      <alignment vertical="center"/>
    </xf>
    <xf numFmtId="0" fontId="4" fillId="10" borderId="1" xfId="0" applyFont="1" applyFill="1" applyBorder="1">
      <alignment vertical="center"/>
    </xf>
    <xf numFmtId="49" fontId="0" fillId="12" borderId="1" xfId="0" applyNumberFormat="1" applyFill="1" applyBorder="1">
      <alignment vertical="center"/>
    </xf>
    <xf numFmtId="49" fontId="0" fillId="0" borderId="1" xfId="0" applyNumberFormat="1" applyBorder="1">
      <alignment vertical="center"/>
    </xf>
    <xf numFmtId="49" fontId="3" fillId="8" borderId="1" xfId="0" applyNumberFormat="1" applyFont="1" applyFill="1" applyBorder="1">
      <alignment vertical="center"/>
    </xf>
    <xf numFmtId="0" fontId="8" fillId="7" borderId="1" xfId="0" applyFont="1" applyFill="1" applyBorder="1">
      <alignment vertical="center"/>
    </xf>
    <xf numFmtId="0" fontId="8" fillId="13" borderId="1" xfId="0" applyFont="1" applyFill="1" applyBorder="1">
      <alignment vertical="center"/>
    </xf>
    <xf numFmtId="0" fontId="7" fillId="8" borderId="1" xfId="0" applyNumberFormat="1" applyFont="1" applyFill="1" applyBorder="1">
      <alignment vertical="center"/>
    </xf>
    <xf numFmtId="49" fontId="7" fillId="8" borderId="1" xfId="0" applyNumberFormat="1" applyFont="1" applyFill="1" applyBorder="1">
      <alignment vertical="center"/>
    </xf>
    <xf numFmtId="49" fontId="0" fillId="0" borderId="1" xfId="0" applyNumberFormat="1" applyFill="1" applyBorder="1">
      <alignment vertical="center"/>
    </xf>
    <xf numFmtId="0" fontId="0" fillId="0" borderId="1" xfId="0" applyFill="1" applyBorder="1">
      <alignment vertical="center"/>
    </xf>
    <xf numFmtId="0" fontId="11" fillId="2" borderId="1" xfId="0" applyFont="1" applyFill="1" applyBorder="1">
      <alignment vertical="center"/>
    </xf>
    <xf numFmtId="49" fontId="3" fillId="11" borderId="1" xfId="0" applyNumberFormat="1" applyFont="1" applyFill="1" applyBorder="1" applyAlignment="1">
      <alignment horizontal="center" vertical="center"/>
    </xf>
    <xf numFmtId="49" fontId="0" fillId="11" borderId="1" xfId="0" applyNumberFormat="1" applyFill="1" applyBorder="1" applyAlignment="1">
      <alignment horizontal="center" vertical="center"/>
    </xf>
    <xf numFmtId="49" fontId="10" fillId="0" borderId="1" xfId="0" applyNumberFormat="1" applyFont="1" applyBorder="1">
      <alignment vertical="center"/>
    </xf>
    <xf numFmtId="49" fontId="3" fillId="17" borderId="1" xfId="0" applyNumberFormat="1" applyFont="1" applyFill="1" applyBorder="1">
      <alignment vertical="center"/>
    </xf>
    <xf numFmtId="49" fontId="3" fillId="0" borderId="1" xfId="0" applyNumberFormat="1" applyFont="1" applyBorder="1">
      <alignment vertical="center"/>
    </xf>
    <xf numFmtId="49" fontId="3" fillId="8" borderId="1" xfId="0" applyNumberFormat="1" applyFont="1" applyFill="1" applyBorder="1" applyAlignment="1">
      <alignment vertical="center" wrapText="1"/>
    </xf>
    <xf numFmtId="49" fontId="3" fillId="16" borderId="1" xfId="0" applyNumberFormat="1" applyFont="1" applyFill="1" applyBorder="1">
      <alignment vertical="center"/>
    </xf>
    <xf numFmtId="49" fontId="3" fillId="15" borderId="1" xfId="0" applyNumberFormat="1" applyFont="1" applyFill="1" applyBorder="1">
      <alignment vertical="center"/>
    </xf>
    <xf numFmtId="49" fontId="11" fillId="18" borderId="1" xfId="0" applyNumberFormat="1" applyFont="1" applyFill="1" applyBorder="1">
      <alignment vertical="center"/>
    </xf>
    <xf numFmtId="49" fontId="3" fillId="0" borderId="0" xfId="0" applyNumberFormat="1" applyFont="1" applyFill="1" applyBorder="1">
      <alignment vertical="center"/>
    </xf>
    <xf numFmtId="49" fontId="0" fillId="12" borderId="0" xfId="0" applyNumberFormat="1" applyFill="1">
      <alignment vertical="center"/>
    </xf>
    <xf numFmtId="49" fontId="3" fillId="11" borderId="1" xfId="0" applyNumberFormat="1" applyFont="1" applyFill="1" applyBorder="1">
      <alignment vertical="center"/>
    </xf>
    <xf numFmtId="49" fontId="3" fillId="14" borderId="1" xfId="0" applyNumberFormat="1" applyFont="1" applyFill="1" applyBorder="1">
      <alignment vertical="center"/>
    </xf>
    <xf numFmtId="49" fontId="0" fillId="0" borderId="7" xfId="0" applyNumberFormat="1" applyBorder="1">
      <alignment vertical="center"/>
    </xf>
    <xf numFmtId="49" fontId="0" fillId="0" borderId="8" xfId="0" applyNumberFormat="1" applyBorder="1">
      <alignment vertical="center"/>
    </xf>
    <xf numFmtId="49" fontId="0" fillId="0" borderId="9" xfId="0" applyNumberFormat="1" applyBorder="1">
      <alignment vertical="center"/>
    </xf>
    <xf numFmtId="49" fontId="0" fillId="0" borderId="6" xfId="0" applyNumberFormat="1" applyBorder="1">
      <alignment vertical="center"/>
    </xf>
    <xf numFmtId="49" fontId="0" fillId="0" borderId="0" xfId="0" applyNumberFormat="1" applyBorder="1">
      <alignment vertical="center"/>
    </xf>
    <xf numFmtId="49" fontId="0" fillId="0" borderId="10" xfId="0" applyNumberFormat="1" applyBorder="1">
      <alignment vertical="center"/>
    </xf>
    <xf numFmtId="49" fontId="0" fillId="0" borderId="11" xfId="0" applyNumberFormat="1" applyBorder="1">
      <alignment vertical="center"/>
    </xf>
    <xf numFmtId="49" fontId="0" fillId="0" borderId="12" xfId="0" applyNumberFormat="1" applyBorder="1">
      <alignment vertical="center"/>
    </xf>
    <xf numFmtId="49" fontId="0" fillId="0" borderId="13" xfId="0" applyNumberFormat="1" applyBorder="1">
      <alignment vertical="center"/>
    </xf>
    <xf numFmtId="0" fontId="0" fillId="0" borderId="6" xfId="0" applyNumberFormat="1" applyFill="1" applyBorder="1">
      <alignment vertical="center"/>
    </xf>
    <xf numFmtId="0" fontId="0" fillId="19" borderId="6" xfId="0" applyNumberFormat="1" applyFill="1" applyBorder="1">
      <alignment vertical="center"/>
    </xf>
    <xf numFmtId="0" fontId="0" fillId="12" borderId="0" xfId="0" applyNumberFormat="1" applyFill="1">
      <alignment vertical="center"/>
    </xf>
    <xf numFmtId="49" fontId="0" fillId="0" borderId="0" xfId="0" applyNumberFormat="1" applyFill="1">
      <alignment vertical="center"/>
    </xf>
    <xf numFmtId="49" fontId="3" fillId="0" borderId="1" xfId="0" applyNumberFormat="1" applyFont="1" applyFill="1" applyBorder="1">
      <alignment vertical="center"/>
    </xf>
    <xf numFmtId="49" fontId="3" fillId="0" borderId="1" xfId="0" applyNumberFormat="1" applyFont="1" applyFill="1" applyBorder="1" applyAlignment="1">
      <alignment vertical="center" wrapText="1"/>
    </xf>
    <xf numFmtId="49" fontId="3" fillId="0" borderId="1" xfId="0" applyNumberFormat="1" applyFont="1" applyFill="1" applyBorder="1" applyAlignment="1">
      <alignment vertical="center" shrinkToFit="1"/>
    </xf>
    <xf numFmtId="0" fontId="10" fillId="0" borderId="1" xfId="0" applyNumberFormat="1" applyFont="1" applyBorder="1">
      <alignment vertical="center"/>
    </xf>
    <xf numFmtId="0" fontId="10" fillId="0" borderId="0" xfId="0" applyFont="1">
      <alignment vertical="center"/>
    </xf>
    <xf numFmtId="49" fontId="4" fillId="0" borderId="1" xfId="0" applyNumberFormat="1" applyFont="1" applyBorder="1">
      <alignment vertical="center"/>
    </xf>
    <xf numFmtId="0" fontId="10" fillId="8" borderId="1" xfId="0" applyNumberFormat="1" applyFont="1" applyFill="1" applyBorder="1">
      <alignment vertical="center"/>
    </xf>
    <xf numFmtId="49" fontId="0" fillId="14" borderId="0" xfId="0" applyNumberFormat="1" applyFill="1">
      <alignment vertical="center"/>
    </xf>
    <xf numFmtId="49" fontId="0" fillId="20" borderId="0" xfId="0" applyNumberFormat="1" applyFill="1">
      <alignment vertical="center"/>
    </xf>
    <xf numFmtId="49" fontId="0" fillId="8" borderId="0" xfId="0" applyNumberFormat="1" applyFill="1">
      <alignment vertical="center"/>
    </xf>
    <xf numFmtId="0" fontId="3" fillId="8" borderId="1" xfId="0" applyFont="1" applyFill="1" applyBorder="1" applyAlignment="1">
      <alignment horizontal="center" vertical="center"/>
    </xf>
    <xf numFmtId="0" fontId="7" fillId="0" borderId="1" xfId="0" applyFont="1" applyBorder="1">
      <alignment vertical="center"/>
    </xf>
    <xf numFmtId="0" fontId="0" fillId="0" borderId="0" xfId="0" applyFont="1">
      <alignment vertical="center"/>
    </xf>
    <xf numFmtId="0" fontId="3" fillId="6" borderId="1" xfId="0" applyFont="1" applyFill="1" applyBorder="1" applyAlignment="1">
      <alignment horizontal="center" vertical="center"/>
    </xf>
    <xf numFmtId="0" fontId="7" fillId="6" borderId="1" xfId="0" applyFont="1" applyFill="1" applyBorder="1">
      <alignment vertical="center"/>
    </xf>
    <xf numFmtId="14" fontId="7" fillId="0" borderId="1" xfId="0" applyNumberFormat="1" applyFont="1" applyBorder="1">
      <alignment vertical="center"/>
    </xf>
    <xf numFmtId="49" fontId="0" fillId="0" borderId="0" xfId="0" applyNumberFormat="1" applyAlignment="1">
      <alignment vertical="center"/>
    </xf>
    <xf numFmtId="49" fontId="3" fillId="8" borderId="9" xfId="0" applyNumberFormat="1" applyFont="1" applyFill="1" applyBorder="1" applyAlignment="1">
      <alignment horizontal="center" vertical="center"/>
    </xf>
    <xf numFmtId="49" fontId="3" fillId="8" borderId="15" xfId="0" applyNumberFormat="1" applyFont="1" applyFill="1" applyBorder="1" applyAlignment="1">
      <alignment vertical="center"/>
    </xf>
    <xf numFmtId="49" fontId="3" fillId="8" borderId="11" xfId="0" applyNumberFormat="1" applyFont="1" applyFill="1" applyBorder="1" applyAlignment="1">
      <alignment vertical="center"/>
    </xf>
    <xf numFmtId="49" fontId="3" fillId="8" borderId="14" xfId="0" applyNumberFormat="1" applyFont="1" applyFill="1" applyBorder="1" applyAlignment="1">
      <alignment vertical="center"/>
    </xf>
    <xf numFmtId="49" fontId="13" fillId="8" borderId="4" xfId="0" applyNumberFormat="1" applyFont="1" applyFill="1" applyBorder="1" applyAlignment="1">
      <alignment horizontal="left" vertical="center"/>
    </xf>
    <xf numFmtId="49" fontId="6" fillId="0" borderId="0" xfId="0" applyNumberFormat="1" applyFont="1">
      <alignment vertical="center"/>
    </xf>
    <xf numFmtId="49" fontId="0" fillId="8" borderId="1" xfId="0" applyNumberFormat="1" applyFill="1" applyBorder="1">
      <alignment vertical="center"/>
    </xf>
    <xf numFmtId="49" fontId="3" fillId="0" borderId="0" xfId="0" applyNumberFormat="1" applyFont="1" applyAlignment="1">
      <alignment horizontal="right" vertical="center"/>
    </xf>
    <xf numFmtId="49" fontId="3" fillId="11" borderId="1" xfId="0" applyNumberFormat="1" applyFont="1" applyFill="1" applyBorder="1" applyAlignment="1">
      <alignment vertical="center" wrapText="1"/>
    </xf>
    <xf numFmtId="0" fontId="10" fillId="0" borderId="1" xfId="0" applyNumberFormat="1" applyFont="1" applyFill="1" applyBorder="1">
      <alignment vertical="center"/>
    </xf>
    <xf numFmtId="49" fontId="14" fillId="11" borderId="1" xfId="0" applyNumberFormat="1" applyFont="1" applyFill="1" applyBorder="1">
      <alignment vertical="center"/>
    </xf>
    <xf numFmtId="49" fontId="14" fillId="0" borderId="1" xfId="0" applyNumberFormat="1" applyFont="1" applyFill="1" applyBorder="1">
      <alignment vertical="center"/>
    </xf>
    <xf numFmtId="49" fontId="6" fillId="0" borderId="4" xfId="0" applyNumberFormat="1" applyFont="1" applyBorder="1" applyAlignment="1">
      <alignment vertical="center"/>
    </xf>
    <xf numFmtId="49" fontId="6" fillId="0" borderId="5" xfId="0" applyNumberFormat="1" applyFont="1" applyBorder="1" applyAlignment="1">
      <alignment vertical="center"/>
    </xf>
    <xf numFmtId="49" fontId="6" fillId="0" borderId="16" xfId="0" applyNumberFormat="1" applyFont="1" applyBorder="1" applyAlignment="1">
      <alignment vertical="center"/>
    </xf>
    <xf numFmtId="49" fontId="7" fillId="0" borderId="0" xfId="0" applyNumberFormat="1" applyFont="1">
      <alignment vertical="center"/>
    </xf>
    <xf numFmtId="49" fontId="15" fillId="6" borderId="4" xfId="0" applyNumberFormat="1" applyFont="1" applyFill="1" applyBorder="1" applyAlignment="1">
      <alignment horizontal="left" vertical="center"/>
    </xf>
    <xf numFmtId="49" fontId="10" fillId="0" borderId="0" xfId="0" applyNumberFormat="1" applyFont="1">
      <alignment vertical="center"/>
    </xf>
    <xf numFmtId="49" fontId="15" fillId="0" borderId="8" xfId="0" applyNumberFormat="1" applyFont="1" applyFill="1" applyBorder="1" applyAlignment="1">
      <alignment horizontal="left" vertical="center"/>
    </xf>
    <xf numFmtId="49" fontId="6" fillId="0" borderId="8" xfId="0" applyNumberFormat="1" applyFont="1" applyFill="1" applyBorder="1" applyAlignment="1">
      <alignment vertical="center"/>
    </xf>
    <xf numFmtId="49" fontId="5" fillId="0" borderId="0" xfId="0" applyNumberFormat="1" applyFont="1">
      <alignment vertical="center"/>
    </xf>
    <xf numFmtId="49" fontId="15" fillId="0" borderId="0" xfId="0" applyNumberFormat="1" applyFont="1" applyFill="1" applyBorder="1" applyAlignment="1">
      <alignment horizontal="left" vertical="center"/>
    </xf>
    <xf numFmtId="49" fontId="13" fillId="8" borderId="17" xfId="0" applyNumberFormat="1" applyFont="1" applyFill="1" applyBorder="1" applyAlignment="1">
      <alignment horizontal="left" vertical="center"/>
    </xf>
    <xf numFmtId="49" fontId="6" fillId="0" borderId="18" xfId="0" applyNumberFormat="1" applyFont="1" applyBorder="1" applyAlignment="1">
      <alignment vertical="center"/>
    </xf>
    <xf numFmtId="49" fontId="6" fillId="0" borderId="19" xfId="0" applyNumberFormat="1" applyFont="1" applyBorder="1" applyAlignment="1">
      <alignment vertical="center"/>
    </xf>
    <xf numFmtId="49" fontId="13" fillId="8" borderId="20" xfId="0" applyNumberFormat="1" applyFont="1" applyFill="1" applyBorder="1" applyAlignment="1">
      <alignment horizontal="left" vertical="center"/>
    </xf>
    <xf numFmtId="49" fontId="6" fillId="0" borderId="21" xfId="0" applyNumberFormat="1" applyFont="1" applyBorder="1" applyAlignment="1">
      <alignment vertical="center"/>
    </xf>
    <xf numFmtId="49" fontId="6" fillId="0" borderId="22" xfId="0" applyNumberFormat="1" applyFont="1" applyBorder="1" applyAlignment="1">
      <alignment vertical="center"/>
    </xf>
    <xf numFmtId="49" fontId="13" fillId="8" borderId="23" xfId="0" applyNumberFormat="1" applyFont="1" applyFill="1" applyBorder="1" applyAlignment="1">
      <alignment horizontal="left" vertical="center"/>
    </xf>
    <xf numFmtId="49" fontId="6" fillId="0" borderId="24" xfId="0" applyNumberFormat="1" applyFont="1" applyBorder="1" applyAlignment="1">
      <alignment vertical="center"/>
    </xf>
    <xf numFmtId="49" fontId="6" fillId="0" borderId="25" xfId="0" applyNumberFormat="1" applyFont="1" applyBorder="1" applyAlignment="1">
      <alignment vertical="center"/>
    </xf>
    <xf numFmtId="49" fontId="0" fillId="0" borderId="26" xfId="0" applyNumberFormat="1" applyBorder="1">
      <alignment vertical="center"/>
    </xf>
    <xf numFmtId="49" fontId="0" fillId="0" borderId="27" xfId="0" applyNumberFormat="1" applyBorder="1">
      <alignment vertical="center"/>
    </xf>
    <xf numFmtId="49" fontId="0" fillId="0" borderId="28" xfId="0" applyNumberFormat="1" applyBorder="1">
      <alignment vertical="center"/>
    </xf>
    <xf numFmtId="49" fontId="0" fillId="0" borderId="29" xfId="0" applyNumberFormat="1" applyBorder="1">
      <alignment vertical="center"/>
    </xf>
    <xf numFmtId="49" fontId="0" fillId="0" borderId="30" xfId="0" applyNumberFormat="1" applyBorder="1">
      <alignment vertical="center"/>
    </xf>
    <xf numFmtId="49" fontId="0" fillId="0" borderId="31" xfId="0" applyNumberFormat="1" applyBorder="1">
      <alignment vertical="center"/>
    </xf>
    <xf numFmtId="49" fontId="0" fillId="0" borderId="32" xfId="0" applyNumberFormat="1" applyBorder="1">
      <alignment vertical="center"/>
    </xf>
    <xf numFmtId="49" fontId="0" fillId="0" borderId="33" xfId="0" applyNumberFormat="1" applyBorder="1">
      <alignment vertical="center"/>
    </xf>
    <xf numFmtId="49" fontId="0" fillId="0" borderId="1" xfId="0" applyNumberFormat="1" applyBorder="1" applyAlignment="1">
      <alignment vertical="center" wrapText="1"/>
    </xf>
    <xf numFmtId="49" fontId="0" fillId="0" borderId="3" xfId="0" applyNumberFormat="1" applyBorder="1">
      <alignment vertical="center"/>
    </xf>
    <xf numFmtId="49" fontId="3" fillId="21" borderId="3" xfId="0" applyNumberFormat="1" applyFont="1" applyFill="1" applyBorder="1" applyAlignment="1">
      <alignment vertical="center" wrapText="1"/>
    </xf>
    <xf numFmtId="49" fontId="3" fillId="21" borderId="3" xfId="0" applyNumberFormat="1" applyFont="1" applyFill="1" applyBorder="1">
      <alignment vertical="center"/>
    </xf>
    <xf numFmtId="49" fontId="13" fillId="8" borderId="21" xfId="0" applyNumberFormat="1" applyFont="1" applyFill="1" applyBorder="1" applyAlignment="1">
      <alignment vertical="center"/>
    </xf>
    <xf numFmtId="49" fontId="3" fillId="8" borderId="3" xfId="0" applyNumberFormat="1" applyFont="1" applyFill="1" applyBorder="1">
      <alignment vertical="center"/>
    </xf>
    <xf numFmtId="49" fontId="13" fillId="8" borderId="18" xfId="0" applyNumberFormat="1" applyFont="1" applyFill="1" applyBorder="1" applyAlignment="1">
      <alignment vertical="center"/>
    </xf>
    <xf numFmtId="49" fontId="13" fillId="8" borderId="24" xfId="0" applyNumberFormat="1" applyFont="1" applyFill="1" applyBorder="1" applyAlignment="1">
      <alignment vertical="center"/>
    </xf>
    <xf numFmtId="49" fontId="0" fillId="0" borderId="0" xfId="0" applyNumberFormat="1" applyFill="1" applyBorder="1">
      <alignment vertical="center"/>
    </xf>
    <xf numFmtId="49" fontId="0" fillId="22" borderId="34" xfId="0" applyNumberFormat="1" applyFill="1" applyBorder="1">
      <alignment vertical="center"/>
    </xf>
    <xf numFmtId="49" fontId="10" fillId="22" borderId="34" xfId="0" applyNumberFormat="1" applyFont="1" applyFill="1" applyBorder="1">
      <alignment vertical="center"/>
    </xf>
    <xf numFmtId="49" fontId="17" fillId="22" borderId="34" xfId="0" applyNumberFormat="1" applyFont="1" applyFill="1" applyBorder="1">
      <alignment vertical="center"/>
    </xf>
    <xf numFmtId="0" fontId="0" fillId="8" borderId="0" xfId="0" applyFill="1">
      <alignment vertical="center"/>
    </xf>
    <xf numFmtId="49" fontId="3" fillId="8" borderId="4" xfId="0" applyNumberFormat="1" applyFont="1" applyFill="1" applyBorder="1" applyAlignment="1">
      <alignment horizontal="left" vertical="center"/>
    </xf>
    <xf numFmtId="49" fontId="3" fillId="8" borderId="16" xfId="0" applyNumberFormat="1" applyFont="1" applyFill="1" applyBorder="1" applyAlignment="1">
      <alignment horizontal="left" vertical="center"/>
    </xf>
    <xf numFmtId="49" fontId="7" fillId="0" borderId="1" xfId="0" applyNumberFormat="1" applyFont="1" applyBorder="1" applyAlignment="1">
      <alignment horizontal="center" vertical="center"/>
    </xf>
    <xf numFmtId="49" fontId="6" fillId="0" borderId="1" xfId="0" applyNumberFormat="1" applyFont="1" applyBorder="1" applyAlignment="1">
      <alignment horizontal="left" vertical="center"/>
    </xf>
  </cellXfs>
  <cellStyles count="3">
    <cellStyle name="標準" xfId="0" builtinId="0"/>
    <cellStyle name="標準 17" xfId="2"/>
    <cellStyle name="標準 2 2 2" xfId="1"/>
  </cellStyles>
  <dxfs count="0"/>
  <tableStyles count="0" defaultTableStyle="TableStyleMedium2" defaultPivotStyle="PivotStyleLight16"/>
  <colors>
    <mruColors>
      <color rgb="FFFFFF00"/>
      <color rgb="FFCCFFCC"/>
      <color rgb="FF0000CC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32</xdr:row>
      <xdr:rowOff>0</xdr:rowOff>
    </xdr:from>
    <xdr:to>
      <xdr:col>14</xdr:col>
      <xdr:colOff>80427</xdr:colOff>
      <xdr:row>69</xdr:row>
      <xdr:rowOff>75974</xdr:rowOff>
    </xdr:to>
    <xdr:pic>
      <xdr:nvPicPr>
        <xdr:cNvPr id="2" name="図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3647" y="5378824"/>
          <a:ext cx="6523809" cy="629523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</xdr:colOff>
      <xdr:row>36</xdr:row>
      <xdr:rowOff>0</xdr:rowOff>
    </xdr:from>
    <xdr:to>
      <xdr:col>13</xdr:col>
      <xdr:colOff>437030</xdr:colOff>
      <xdr:row>138</xdr:row>
      <xdr:rowOff>100853</xdr:rowOff>
    </xdr:to>
    <xdr:pic>
      <xdr:nvPicPr>
        <xdr:cNvPr id="2" name="図 1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r="53233" b="9141"/>
        <a:stretch/>
      </xdr:blipFill>
      <xdr:spPr>
        <a:xfrm>
          <a:off x="4583207" y="6790765"/>
          <a:ext cx="7037294" cy="17245853"/>
        </a:xfrm>
        <a:prstGeom prst="rect">
          <a:avLst/>
        </a:prstGeom>
      </xdr:spPr>
    </xdr:pic>
    <xdr:clientData/>
  </xdr:twoCellAnchor>
  <xdr:twoCellAnchor editAs="oneCell">
    <xdr:from>
      <xdr:col>14</xdr:col>
      <xdr:colOff>1</xdr:colOff>
      <xdr:row>36</xdr:row>
      <xdr:rowOff>0</xdr:rowOff>
    </xdr:from>
    <xdr:to>
      <xdr:col>23</xdr:col>
      <xdr:colOff>381001</xdr:colOff>
      <xdr:row>82</xdr:row>
      <xdr:rowOff>134470</xdr:rowOff>
    </xdr:to>
    <xdr:pic>
      <xdr:nvPicPr>
        <xdr:cNvPr id="3" name="図 2"/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r="56584" b="13328"/>
        <a:stretch/>
      </xdr:blipFill>
      <xdr:spPr>
        <a:xfrm>
          <a:off x="11867030" y="6096000"/>
          <a:ext cx="6533030" cy="786652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14</xdr:row>
          <xdr:rowOff>142875</xdr:rowOff>
        </xdr:from>
        <xdr:to>
          <xdr:col>1</xdr:col>
          <xdr:colOff>428625</xdr:colOff>
          <xdr:row>16</xdr:row>
          <xdr:rowOff>114300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12886</xdr:colOff>
          <xdr:row>0</xdr:row>
          <xdr:rowOff>152400</xdr:rowOff>
        </xdr:from>
        <xdr:to>
          <xdr:col>10</xdr:col>
          <xdr:colOff>672353</xdr:colOff>
          <xdr:row>23</xdr:row>
          <xdr:rowOff>11206</xdr:rowOff>
        </xdr:to>
        <xdr:sp macro="" textlink="">
          <xdr:nvSpPr>
            <xdr:cNvPr id="3082" name="ListBox1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417979</xdr:colOff>
      <xdr:row>0</xdr:row>
      <xdr:rowOff>128866</xdr:rowOff>
    </xdr:from>
    <xdr:to>
      <xdr:col>18</xdr:col>
      <xdr:colOff>11205</xdr:colOff>
      <xdr:row>38</xdr:row>
      <xdr:rowOff>44824</xdr:rowOff>
    </xdr:to>
    <xdr:sp macro="" textlink="">
      <xdr:nvSpPr>
        <xdr:cNvPr id="4" name="角丸四角形 3"/>
        <xdr:cNvSpPr/>
      </xdr:nvSpPr>
      <xdr:spPr>
        <a:xfrm>
          <a:off x="8900832" y="128866"/>
          <a:ext cx="4378138" cy="6303311"/>
        </a:xfrm>
        <a:prstGeom prst="roundRect">
          <a:avLst/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使用手順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Config</a:t>
          </a:r>
          <a:r>
            <a:rPr kumimoji="1" lang="ja-JP" altLang="en-US" sz="1050"/>
            <a:t>シートの右側リストボックスより、データ取得元</a:t>
          </a:r>
          <a:r>
            <a:rPr kumimoji="1" lang="en-US" altLang="ja-JP" sz="1050"/>
            <a:t>DB</a:t>
          </a:r>
          <a:r>
            <a:rPr kumimoji="1" lang="ja-JP" altLang="en-US" sz="1050"/>
            <a:t>を選択する。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B</a:t>
          </a:r>
          <a:r>
            <a:rPr kumimoji="1" lang="ja-JP" altLang="en-US" sz="1050"/>
            <a:t>列に</a:t>
          </a:r>
          <a:r>
            <a:rPr kumimoji="1" lang="en-US" altLang="ja-JP" sz="1050"/>
            <a:t>DB</a:t>
          </a:r>
          <a:r>
            <a:rPr kumimoji="1" lang="ja-JP" altLang="en-US" sz="1050"/>
            <a:t>名、ﾕｰｻﾞｰ、ﾊﾟｽﾜｰﾄﾞ、ｽｷｰﾏが自動セットされる。</a:t>
          </a:r>
          <a:endParaRPr kumimoji="1" lang="en-US" altLang="ja-JP" sz="1050"/>
        </a:p>
        <a:p>
          <a:pPr algn="l"/>
          <a:r>
            <a:rPr kumimoji="1" lang="en-US" altLang="ja-JP" sz="1050"/>
            <a:t>2. Sql</a:t>
          </a:r>
          <a:r>
            <a:rPr kumimoji="1" lang="ja-JP" altLang="en-US" sz="1050"/>
            <a:t>シートにデータ取得</a:t>
          </a:r>
          <a:r>
            <a:rPr kumimoji="1" lang="en-US" altLang="ja-JP" sz="1050"/>
            <a:t>SQL</a:t>
          </a:r>
          <a:r>
            <a:rPr kumimoji="1" lang="ja-JP" altLang="en-US" sz="1050"/>
            <a:t>を記入する。</a:t>
          </a:r>
          <a:endParaRPr kumimoji="1" lang="en-US" altLang="ja-JP" sz="1050"/>
        </a:p>
        <a:p>
          <a:pPr algn="l"/>
          <a:r>
            <a:rPr kumimoji="1" lang="en-US" altLang="ja-JP" sz="1050"/>
            <a:t>3. Config</a:t>
          </a:r>
          <a:r>
            <a:rPr kumimoji="1" lang="ja-JP" altLang="en-US" sz="1050"/>
            <a:t>シートの</a:t>
          </a:r>
          <a:r>
            <a:rPr kumimoji="1" lang="en-US" altLang="ja-JP" sz="1050"/>
            <a:t>SQL</a:t>
          </a:r>
          <a:r>
            <a:rPr kumimoji="1" lang="ja-JP" altLang="en-US" sz="1050"/>
            <a:t>実行ボタン押下する。</a:t>
          </a:r>
          <a:endParaRPr kumimoji="1" lang="en-US" altLang="ja-JP" sz="1050"/>
        </a:p>
        <a:p>
          <a:pPr algn="l"/>
          <a:r>
            <a:rPr kumimoji="1" lang="ja-JP" altLang="en-US" sz="1050"/>
            <a:t>　→</a:t>
          </a:r>
          <a:r>
            <a:rPr kumimoji="1" lang="en-US" altLang="ja-JP" sz="1050"/>
            <a:t>Sheet1</a:t>
          </a:r>
          <a:r>
            <a:rPr kumimoji="1" lang="ja-JP" altLang="en-US" sz="1050"/>
            <a:t>が自動作成され、</a:t>
          </a:r>
          <a:r>
            <a:rPr kumimoji="1" lang="en-US" altLang="ja-JP" sz="1050"/>
            <a:t>SQL</a:t>
          </a:r>
          <a:r>
            <a:rPr kumimoji="1" lang="ja-JP" altLang="en-US" sz="1050"/>
            <a:t>実行結果出力される。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Config</a:t>
          </a:r>
          <a:r>
            <a:rPr kumimoji="1" lang="ja-JP" altLang="en-US" sz="1050"/>
            <a:t>シートにて</a:t>
          </a:r>
          <a:r>
            <a:rPr kumimoji="1" lang="en-US" altLang="ja-JP" sz="1050"/>
            <a:t>VALUES</a:t>
          </a:r>
          <a:r>
            <a:rPr kumimoji="1" lang="ja-JP" altLang="en-US" sz="1050"/>
            <a:t>出力を</a:t>
          </a:r>
          <a:r>
            <a:rPr kumimoji="1" lang="en-US" altLang="ja-JP" sz="1050"/>
            <a:t>Y</a:t>
          </a:r>
          <a:r>
            <a:rPr kumimoji="1" lang="ja-JP" altLang="en-US" sz="1050"/>
            <a:t>にしていれば、</a:t>
          </a:r>
          <a:endParaRPr kumimoji="1" lang="en-US" altLang="ja-JP" sz="1050"/>
        </a:p>
        <a:p>
          <a:pPr algn="l"/>
          <a:r>
            <a:rPr kumimoji="1" lang="ja-JP" altLang="en-US" sz="1050"/>
            <a:t>　　　</a:t>
          </a:r>
          <a:r>
            <a:rPr kumimoji="1" lang="en-US" altLang="ja-JP" sz="1050"/>
            <a:t>INSERT SQL</a:t>
          </a:r>
          <a:r>
            <a:rPr kumimoji="1" lang="ja-JP" altLang="en-US" sz="1050"/>
            <a:t>向けの</a:t>
          </a:r>
          <a:r>
            <a:rPr kumimoji="1" lang="en-US" altLang="ja-JP" sz="1050"/>
            <a:t>VALUES</a:t>
          </a:r>
          <a:r>
            <a:rPr kumimoji="1" lang="ja-JP" altLang="en-US" sz="1050"/>
            <a:t>句も出力される。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en-US" altLang="ja-JP" sz="1050"/>
            <a:t>【</a:t>
          </a:r>
          <a:r>
            <a:rPr kumimoji="1" lang="ja-JP" altLang="en-US" sz="1050"/>
            <a:t>注意点</a:t>
          </a:r>
          <a:r>
            <a:rPr kumimoji="1" lang="en-US" altLang="ja-JP" sz="1050"/>
            <a:t>】</a:t>
          </a:r>
        </a:p>
        <a:p>
          <a:pPr algn="l"/>
          <a:r>
            <a:rPr kumimoji="1" lang="en-US" altLang="ja-JP" sz="1050"/>
            <a:t>1. </a:t>
          </a:r>
          <a:r>
            <a:rPr kumimoji="1" lang="ja-JP" altLang="en-US" sz="1050" strike="dblStrike" baseline="0"/>
            <a:t>日付</a:t>
          </a:r>
          <a:r>
            <a:rPr kumimoji="1" lang="en-US" altLang="ja-JP" sz="1050" strike="dblStrike" baseline="0"/>
            <a:t>"1900-01-01"</a:t>
          </a:r>
          <a:r>
            <a:rPr kumimoji="1" lang="ja-JP" altLang="en-US" sz="1050" strike="dblStrike" baseline="0"/>
            <a:t>を</a:t>
          </a:r>
          <a:r>
            <a:rPr kumimoji="1" lang="en-US" altLang="ja-JP" sz="1050" strike="dblStrike" baseline="0"/>
            <a:t>SELECT</a:t>
          </a:r>
          <a:r>
            <a:rPr kumimoji="1" lang="ja-JP" altLang="en-US" sz="1050" strike="dblStrike" baseline="0"/>
            <a:t>した際に、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への書き出し値が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1900/01/02</a:t>
          </a:r>
          <a:r>
            <a:rPr kumimoji="1" lang="ja-JP" altLang="en-US" sz="1050" strike="dblStrike" baseline="0"/>
            <a:t>となる不具合があるので、必要であれば</a:t>
          </a:r>
          <a:endParaRPr kumimoji="1" lang="en-US" altLang="ja-JP" sz="1050" strike="dblStrike" baseline="0"/>
        </a:p>
        <a:p>
          <a:pPr algn="l"/>
          <a:r>
            <a:rPr kumimoji="1" lang="ja-JP" altLang="en-US" sz="1050" strike="dblStrike" baseline="0"/>
            <a:t>　　</a:t>
          </a:r>
          <a:r>
            <a:rPr kumimoji="1" lang="en-US" altLang="ja-JP" sz="1050" strike="dblStrike" baseline="0"/>
            <a:t>Sheet1</a:t>
          </a:r>
          <a:r>
            <a:rPr kumimoji="1" lang="ja-JP" altLang="en-US" sz="1050" strike="dblStrike" baseline="0"/>
            <a:t>の値を手動で</a:t>
          </a:r>
          <a:r>
            <a:rPr kumimoji="1" lang="en-US" altLang="ja-JP" sz="1050" strike="dblStrike" baseline="0"/>
            <a:t>1900/01/01</a:t>
          </a:r>
          <a:r>
            <a:rPr kumimoji="1" lang="ja-JP" altLang="en-US" sz="1050" strike="dblStrike" baseline="0"/>
            <a:t>に書き換えること。</a:t>
          </a:r>
          <a:endParaRPr kumimoji="1" lang="en-US" altLang="ja-JP" sz="1050" strike="dblStrike" baseline="0"/>
        </a:p>
        <a:p>
          <a:pPr algn="l"/>
          <a:r>
            <a:rPr kumimoji="1" lang="ja-JP" altLang="en-US" sz="1050"/>
            <a:t>　</a:t>
          </a:r>
          <a:r>
            <a:rPr kumimoji="1" lang="en-US" altLang="ja-JP" sz="1050"/>
            <a:t>2013/10/08</a:t>
          </a:r>
          <a:r>
            <a:rPr kumimoji="1" lang="ja-JP" altLang="en-US" sz="1050"/>
            <a:t>修正し、上記問題に対応した。</a:t>
          </a:r>
          <a:endParaRPr kumimoji="1" lang="en-US" altLang="ja-JP" sz="1050"/>
        </a:p>
        <a:p>
          <a:pPr algn="l"/>
          <a:endParaRPr kumimoji="1" lang="en-US" altLang="ja-JP" sz="1050"/>
        </a:p>
        <a:p>
          <a:pPr algn="l"/>
          <a:r>
            <a:rPr kumimoji="1" lang="ja-JP" altLang="en-US" sz="1050"/>
            <a:t>但し以下の場合は対応できない</a:t>
          </a:r>
          <a:endParaRPr kumimoji="1" lang="en-US" altLang="ja-JP" sz="1050"/>
        </a:p>
        <a:p>
          <a:pPr algn="l"/>
          <a:r>
            <a:rPr kumimoji="1" lang="en-US" altLang="ja-JP" sz="1050"/>
            <a:t>   ※</a:t>
          </a:r>
          <a:r>
            <a:rPr kumimoji="1" lang="ja-JP" altLang="en-US" sz="1050"/>
            <a:t>日付型だがフィールドから定義が取れない場合</a:t>
          </a:r>
          <a:endParaRPr kumimoji="1" lang="en-US" altLang="ja-JP" sz="1050"/>
        </a:p>
        <a:p>
          <a:pPr algn="l"/>
          <a:r>
            <a:rPr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SELECT DATE('1900-01-01') FROM (VALUES 1) A</a:t>
          </a:r>
        </a:p>
        <a:p>
          <a:pPr algn="l"/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以下の場合は対応可能</a:t>
          </a:r>
          <a:endParaRPr kumimoji="1" lang="en-US" altLang="ja-JP" sz="1100" b="0" i="0" u="none" strike="noStrike" baseline="0" smtClean="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algn="l"/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　存在する</a:t>
          </a:r>
          <a:r>
            <a:rPr kumimoji="1" lang="en-US" altLang="ja-JP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Date</a:t>
          </a:r>
          <a:r>
            <a:rPr kumimoji="1" lang="ja-JP" altLang="en-US" sz="1100" b="0" i="0" u="none" strike="noStrike" baseline="0" smtClean="0">
              <a:solidFill>
                <a:schemeClr val="dk1"/>
              </a:solidFill>
              <a:latin typeface="+mn-lt"/>
              <a:ea typeface="+mn-ea"/>
              <a:cs typeface="+mn-cs"/>
            </a:rPr>
            <a:t>型フィールドを別名とした場合</a:t>
          </a:r>
          <a:endParaRPr kumimoji="1" lang="en-US" altLang="ja-JP" sz="1050"/>
        </a:p>
        <a:p>
          <a:pPr algn="l"/>
          <a:r>
            <a:rPr lang="en-US" altLang="ja-JP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SELECT DATE('1900-01-01') K_PRCESS_DT FROM (VALUES 1) A</a:t>
          </a:r>
        </a:p>
        <a:p>
          <a:pPr algn="l"/>
          <a:endParaRPr kumimoji="1" lang="en-US" altLang="ja-JP" sz="1050"/>
        </a:p>
        <a:p>
          <a:r>
            <a:rPr kumimoji="1" lang="en-US" altLang="ja-JP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 </a:t>
          </a:r>
          <a:r>
            <a:rPr kumimoji="1" lang="ja-JP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タイムスタンプ型のミリ秒以下は取得できない。</a:t>
          </a:r>
          <a:endParaRPr kumimoji="1" lang="en-US" altLang="ja-JP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kumimoji="1" lang="en-US" altLang="ja-JP" sz="1050"/>
        </a:p>
        <a:p>
          <a:pPr algn="l"/>
          <a:r>
            <a:rPr kumimoji="1" lang="en-US" altLang="ja-JP" sz="1050"/>
            <a:t>3 </a:t>
          </a:r>
          <a:r>
            <a:rPr kumimoji="1" lang="ja-JP" altLang="en-US" sz="1050"/>
            <a:t>当</a:t>
          </a:r>
          <a:r>
            <a:rPr kumimoji="1" lang="en-US" altLang="ja-JP" sz="1050"/>
            <a:t>Book</a:t>
          </a:r>
          <a:r>
            <a:rPr kumimoji="1" lang="ja-JP" altLang="en-US" sz="1050"/>
            <a:t>の「</a:t>
          </a:r>
          <a:r>
            <a:rPr kumimoji="1" lang="en-US" altLang="ja-JP" sz="1050"/>
            <a:t>Sql</a:t>
          </a:r>
          <a:r>
            <a:rPr kumimoji="1" lang="ja-JP" altLang="en-US" sz="1050"/>
            <a:t>」「</a:t>
          </a:r>
          <a:r>
            <a:rPr kumimoji="1" lang="en-US" altLang="ja-JP" sz="1050"/>
            <a:t>Config</a:t>
          </a:r>
          <a:r>
            <a:rPr kumimoji="1" lang="ja-JP" altLang="en-US" sz="1050"/>
            <a:t>」以外のシートは任意で追加・削除して</a:t>
          </a:r>
          <a:endParaRPr kumimoji="1" lang="en-US" altLang="ja-JP" sz="1050"/>
        </a:p>
        <a:p>
          <a:pPr algn="l"/>
          <a:r>
            <a:rPr kumimoji="1" lang="ja-JP" altLang="en-US" sz="1050"/>
            <a:t>　　問題ないが、</a:t>
          </a:r>
          <a:r>
            <a:rPr kumimoji="1" lang="en-US" altLang="ja-JP" sz="1050"/>
            <a:t>SELECT</a:t>
          </a:r>
          <a:r>
            <a:rPr kumimoji="1" lang="ja-JP" altLang="en-US" sz="1050"/>
            <a:t>結果は常に</a:t>
          </a:r>
          <a:r>
            <a:rPr kumimoji="1" lang="en-US" altLang="ja-JP" sz="1050"/>
            <a:t>Sheet1</a:t>
          </a:r>
          <a:r>
            <a:rPr kumimoji="1" lang="ja-JP" altLang="en-US" sz="1050"/>
            <a:t>に書き出しされる点</a:t>
          </a:r>
          <a:endParaRPr kumimoji="1" lang="en-US" altLang="ja-JP" sz="1050"/>
        </a:p>
        <a:p>
          <a:pPr algn="l"/>
          <a:r>
            <a:rPr kumimoji="1" lang="ja-JP" altLang="en-US" sz="1050"/>
            <a:t>　　注意すること。</a:t>
          </a:r>
          <a:endParaRPr kumimoji="1" lang="en-US" altLang="ja-JP" sz="105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17</xdr:row>
          <xdr:rowOff>133350</xdr:rowOff>
        </xdr:from>
        <xdr:to>
          <xdr:col>1</xdr:col>
          <xdr:colOff>428625</xdr:colOff>
          <xdr:row>19</xdr:row>
          <xdr:rowOff>104775</xdr:rowOff>
        </xdr:to>
        <xdr:sp macro="" textlink="">
          <xdr:nvSpPr>
            <xdr:cNvPr id="3564" name="cmbtnInsertRecord" hidden="1">
              <a:extLst>
                <a:ext uri="{63B3BB69-23CF-44E3-9099-C40C66FF867C}">
                  <a14:compatExt spid="_x0000_s35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314325</xdr:colOff>
          <xdr:row>20</xdr:row>
          <xdr:rowOff>123825</xdr:rowOff>
        </xdr:from>
        <xdr:to>
          <xdr:col>1</xdr:col>
          <xdr:colOff>428625</xdr:colOff>
          <xdr:row>22</xdr:row>
          <xdr:rowOff>104775</xdr:rowOff>
        </xdr:to>
        <xdr:sp macro="" textlink="">
          <xdr:nvSpPr>
            <xdr:cNvPr id="3565" name="cmdBtnSearch3" hidden="1">
              <a:extLst>
                <a:ext uri="{63B3BB69-23CF-44E3-9099-C40C66FF867C}">
                  <a14:compatExt spid="_x0000_s3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</xdr:row>
          <xdr:rowOff>9525</xdr:rowOff>
        </xdr:from>
        <xdr:to>
          <xdr:col>8</xdr:col>
          <xdr:colOff>581025</xdr:colOff>
          <xdr:row>4</xdr:row>
          <xdr:rowOff>161925</xdr:rowOff>
        </xdr:to>
        <xdr:sp macro="" textlink="">
          <xdr:nvSpPr>
            <xdr:cNvPr id="9217" name="ExpCmdBtn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6</xdr:row>
          <xdr:rowOff>0</xdr:rowOff>
        </xdr:from>
        <xdr:to>
          <xdr:col>8</xdr:col>
          <xdr:colOff>581025</xdr:colOff>
          <xdr:row>8</xdr:row>
          <xdr:rowOff>0</xdr:rowOff>
        </xdr:to>
        <xdr:sp macro="" textlink="">
          <xdr:nvSpPr>
            <xdr:cNvPr id="9218" name="ImpCmdBtn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676275</xdr:colOff>
          <xdr:row>1</xdr:row>
          <xdr:rowOff>9525</xdr:rowOff>
        </xdr:from>
        <xdr:to>
          <xdr:col>11</xdr:col>
          <xdr:colOff>19050</xdr:colOff>
          <xdr:row>3</xdr:row>
          <xdr:rowOff>19050</xdr:rowOff>
        </xdr:to>
        <xdr:sp macro="" textlink="">
          <xdr:nvSpPr>
            <xdr:cNvPr id="10241" name="SplitCmdBtn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161925</xdr:rowOff>
        </xdr:from>
        <xdr:to>
          <xdr:col>12</xdr:col>
          <xdr:colOff>28575</xdr:colOff>
          <xdr:row>6</xdr:row>
          <xdr:rowOff>19050</xdr:rowOff>
        </xdr:to>
        <xdr:sp macro="" textlink="">
          <xdr:nvSpPr>
            <xdr:cNvPr id="20481" name="cbGetValues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161925</xdr:rowOff>
        </xdr:from>
        <xdr:to>
          <xdr:col>12</xdr:col>
          <xdr:colOff>28575</xdr:colOff>
          <xdr:row>9</xdr:row>
          <xdr:rowOff>38100</xdr:rowOff>
        </xdr:to>
        <xdr:sp macro="" textlink="">
          <xdr:nvSpPr>
            <xdr:cNvPr id="20482" name="cbSetValue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9525</xdr:rowOff>
        </xdr:from>
        <xdr:to>
          <xdr:col>12</xdr:col>
          <xdr:colOff>28575</xdr:colOff>
          <xdr:row>3</xdr:row>
          <xdr:rowOff>47625</xdr:rowOff>
        </xdr:to>
        <xdr:sp macro="" textlink="">
          <xdr:nvSpPr>
            <xdr:cNvPr id="20487" name="cbClear" hidden="1">
              <a:extLst>
                <a:ext uri="{63B3BB69-23CF-44E3-9099-C40C66FF867C}">
                  <a14:compatExt spid="_x0000_s204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4</xdr:row>
          <xdr:rowOff>9525</xdr:rowOff>
        </xdr:from>
        <xdr:to>
          <xdr:col>12</xdr:col>
          <xdr:colOff>0</xdr:colOff>
          <xdr:row>6</xdr:row>
          <xdr:rowOff>19050</xdr:rowOff>
        </xdr:to>
        <xdr:sp macro="" textlink="">
          <xdr:nvSpPr>
            <xdr:cNvPr id="21505" name="cbOperator" hidden="1">
              <a:extLst>
                <a:ext uri="{63B3BB69-23CF-44E3-9099-C40C66FF867C}">
                  <a14:compatExt spid="_x0000_s21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1</xdr:row>
          <xdr:rowOff>9525</xdr:rowOff>
        </xdr:from>
        <xdr:to>
          <xdr:col>12</xdr:col>
          <xdr:colOff>28575</xdr:colOff>
          <xdr:row>3</xdr:row>
          <xdr:rowOff>47625</xdr:rowOff>
        </xdr:to>
        <xdr:sp macro="" textlink="">
          <xdr:nvSpPr>
            <xdr:cNvPr id="24579" name="cbClear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4</xdr:row>
          <xdr:rowOff>9525</xdr:rowOff>
        </xdr:from>
        <xdr:to>
          <xdr:col>12</xdr:col>
          <xdr:colOff>28575</xdr:colOff>
          <xdr:row>5</xdr:row>
          <xdr:rowOff>219075</xdr:rowOff>
        </xdr:to>
        <xdr:sp macro="" textlink="">
          <xdr:nvSpPr>
            <xdr:cNvPr id="24580" name="cbAnalSysSht" hidden="1">
              <a:extLst>
                <a:ext uri="{63B3BB69-23CF-44E3-9099-C40C66FF867C}">
                  <a14:compatExt spid="_x0000_s24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11" Type="http://schemas.openxmlformats.org/officeDocument/2006/relationships/image" Target="../media/image7.emf"/><Relationship Id="rId5" Type="http://schemas.openxmlformats.org/officeDocument/2006/relationships/image" Target="../media/image4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6" Type="http://schemas.openxmlformats.org/officeDocument/2006/relationships/image" Target="../media/image9.emf"/><Relationship Id="rId5" Type="http://schemas.openxmlformats.org/officeDocument/2006/relationships/control" Target="../activeX/activeX6.xml"/><Relationship Id="rId4" Type="http://schemas.openxmlformats.org/officeDocument/2006/relationships/image" Target="../media/image8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0.emf"/><Relationship Id="rId4" Type="http://schemas.openxmlformats.org/officeDocument/2006/relationships/control" Target="../activeX/activeX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11.emf"/><Relationship Id="rId4" Type="http://schemas.openxmlformats.org/officeDocument/2006/relationships/control" Target="../activeX/activeX8.xml"/><Relationship Id="rId9" Type="http://schemas.openxmlformats.org/officeDocument/2006/relationships/image" Target="../media/image13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4.emf"/><Relationship Id="rId4" Type="http://schemas.openxmlformats.org/officeDocument/2006/relationships/control" Target="../activeX/activeX1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3.xml"/><Relationship Id="rId5" Type="http://schemas.openxmlformats.org/officeDocument/2006/relationships/image" Target="../media/image15.emf"/><Relationship Id="rId4" Type="http://schemas.openxmlformats.org/officeDocument/2006/relationships/control" Target="../activeX/activeX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2:U49"/>
  <sheetViews>
    <sheetView zoomScale="85" zoomScaleNormal="85" workbookViewId="0">
      <selection activeCell="M21" sqref="M21"/>
    </sheetView>
  </sheetViews>
  <sheetFormatPr defaultRowHeight="13.5" x14ac:dyDescent="0.15"/>
  <cols>
    <col min="1" max="1" width="5.375" style="12" customWidth="1"/>
    <col min="2" max="2" width="12.5" style="12" bestFit="1" customWidth="1"/>
    <col min="3" max="3" width="18.375" style="12" bestFit="1" customWidth="1"/>
    <col min="4" max="4" width="10.75" style="12" customWidth="1"/>
    <col min="5" max="5" width="8.375" style="12" customWidth="1"/>
    <col min="6" max="6" width="4.75" style="12" customWidth="1"/>
    <col min="7" max="7" width="5" style="12" customWidth="1"/>
    <col min="8" max="8" width="6" style="12" bestFit="1" customWidth="1"/>
    <col min="9" max="9" width="24.375" style="12" customWidth="1"/>
    <col min="10" max="10" width="22.125" style="12" customWidth="1"/>
    <col min="11" max="12" width="9" style="12"/>
    <col min="13" max="13" width="11.125" style="12" customWidth="1"/>
    <col min="14" max="16384" width="9" style="12"/>
  </cols>
  <sheetData>
    <row r="2" spans="2:21" x14ac:dyDescent="0.15">
      <c r="B2" s="42" t="s">
        <v>358</v>
      </c>
      <c r="C2" s="42"/>
      <c r="D2" s="42" t="s">
        <v>359</v>
      </c>
      <c r="E2" s="42" t="s">
        <v>360</v>
      </c>
      <c r="G2" s="42" t="s">
        <v>389</v>
      </c>
      <c r="H2" s="42" t="s">
        <v>390</v>
      </c>
      <c r="I2" s="42" t="s">
        <v>361</v>
      </c>
      <c r="J2" s="43"/>
      <c r="K2" s="42" t="s">
        <v>406</v>
      </c>
      <c r="L2" s="42" t="s">
        <v>362</v>
      </c>
      <c r="M2" s="42" t="s">
        <v>363</v>
      </c>
      <c r="N2" s="42" t="s">
        <v>391</v>
      </c>
      <c r="O2" s="42" t="s">
        <v>364</v>
      </c>
      <c r="P2" s="42" t="s">
        <v>407</v>
      </c>
      <c r="Q2" s="42" t="s">
        <v>408</v>
      </c>
      <c r="R2" s="42" t="s">
        <v>409</v>
      </c>
      <c r="S2" s="42" t="s">
        <v>410</v>
      </c>
      <c r="T2" s="42" t="s">
        <v>411</v>
      </c>
      <c r="U2" s="42" t="s">
        <v>360</v>
      </c>
    </row>
    <row r="3" spans="2:21" x14ac:dyDescent="0.15">
      <c r="B3" s="34" t="s">
        <v>392</v>
      </c>
      <c r="C3" s="34">
        <v>1</v>
      </c>
      <c r="D3" s="32" t="s">
        <v>393</v>
      </c>
      <c r="E3" s="33"/>
      <c r="G3" s="71" t="str">
        <f>"DELETE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PS_K_CD_SHCO_H_TBL WHERE BUSINESS_UNIT='X2901' AND DEPTID='' AND K_CD_SHPPLN_ID='';</v>
      </c>
      <c r="H3" s="71" t="str">
        <f>"SELECT *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PS_K_CD_SHCO_H_TBL WHERE BUSINESS_UNIT='X2901' AND DEPTID='' AND K_CD_SHPPLN_ID='' WITH UR;</v>
      </c>
      <c r="I3" s="45" t="s">
        <v>365</v>
      </c>
      <c r="J3" s="45" t="s">
        <v>628</v>
      </c>
      <c r="K3" s="46" t="s">
        <v>366</v>
      </c>
      <c r="L3" s="46" t="s">
        <v>367</v>
      </c>
      <c r="M3" s="46" t="s">
        <v>368</v>
      </c>
      <c r="N3" s="46"/>
      <c r="O3" s="46"/>
      <c r="P3" s="46"/>
      <c r="Q3" s="46"/>
      <c r="R3" s="46"/>
      <c r="S3" s="46"/>
      <c r="T3" s="46"/>
      <c r="U3" s="46"/>
    </row>
    <row r="4" spans="2:21" x14ac:dyDescent="0.15">
      <c r="B4" s="34" t="s">
        <v>394</v>
      </c>
      <c r="C4" s="34" t="s">
        <v>395</v>
      </c>
      <c r="D4" s="32" t="s">
        <v>629</v>
      </c>
      <c r="E4" s="33"/>
      <c r="G4" s="71" t="str">
        <f>"DELETE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PS_K_CD_CONT_H_TBL WHERE BUSINESS_UNIT='X2901' AND DEPTID='' AND K_CD_TRD_ID='';</v>
      </c>
      <c r="H4" s="71" t="str">
        <f>"SELECT *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PS_K_CD_CONT_H_TBL WHERE BUSINESS_UNIT='X2901' AND DEPTID='' AND K_CD_TRD_ID='' WITH UR;</v>
      </c>
      <c r="I4" s="45" t="s">
        <v>369</v>
      </c>
      <c r="J4" s="45" t="s">
        <v>526</v>
      </c>
      <c r="K4" s="46" t="s">
        <v>366</v>
      </c>
      <c r="L4" s="46" t="s">
        <v>367</v>
      </c>
      <c r="M4" s="46" t="s">
        <v>370</v>
      </c>
      <c r="N4" s="46"/>
      <c r="O4" s="46"/>
      <c r="P4" s="46"/>
      <c r="Q4" s="46"/>
      <c r="R4" s="46"/>
      <c r="S4" s="46"/>
      <c r="T4" s="46"/>
      <c r="U4" s="46"/>
    </row>
    <row r="5" spans="2:21" x14ac:dyDescent="0.15">
      <c r="B5" s="34" t="s">
        <v>367</v>
      </c>
      <c r="C5" s="34" t="s">
        <v>396</v>
      </c>
      <c r="D5" s="39"/>
      <c r="E5" s="33"/>
      <c r="G5" s="71" t="str">
        <f>"DELETE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PS_K_CD_CONT_B_TBL WHERE BUSINESS_UNIT='X2901' AND K_CD_TRD_ID='';</v>
      </c>
      <c r="H5" s="71" t="str">
        <f>"SELECT *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PS_K_CD_CONT_B_TBL WHERE BUSINESS_UNIT='X2901' AND K_CD_TRD_ID='' WITH UR;</v>
      </c>
      <c r="I5" s="45" t="s">
        <v>371</v>
      </c>
      <c r="J5" s="45" t="s">
        <v>527</v>
      </c>
      <c r="K5" s="46" t="s">
        <v>366</v>
      </c>
      <c r="L5" s="46"/>
      <c r="M5" s="46" t="s">
        <v>370</v>
      </c>
      <c r="N5" s="46"/>
      <c r="O5" s="46"/>
      <c r="P5" s="46"/>
      <c r="Q5" s="46"/>
      <c r="R5" s="46"/>
      <c r="S5" s="46"/>
      <c r="T5" s="46"/>
      <c r="U5" s="46"/>
    </row>
    <row r="6" spans="2:21" x14ac:dyDescent="0.15">
      <c r="B6" s="47" t="s">
        <v>397</v>
      </c>
      <c r="C6" s="47" t="s">
        <v>398</v>
      </c>
      <c r="D6" s="33"/>
      <c r="E6" s="33"/>
      <c r="G6" s="71" t="str">
        <f>"DELETE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PS_K_CD_CONTRN_TBL WHERE BUSINESS_UNIT='X2901' AND DEPTID='' AND K_CD_TRD_ID='';</v>
      </c>
      <c r="H6" s="71" t="str">
        <f>"SELECT *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PS_K_CD_CONTRN_TBL WHERE BUSINESS_UNIT='X2901' AND DEPTID='' AND K_CD_TRD_ID='' WITH UR;</v>
      </c>
      <c r="I6" s="45" t="s">
        <v>372</v>
      </c>
      <c r="J6" s="45" t="s">
        <v>528</v>
      </c>
      <c r="K6" s="46" t="s">
        <v>366</v>
      </c>
      <c r="L6" s="46" t="s">
        <v>367</v>
      </c>
      <c r="M6" s="46" t="s">
        <v>370</v>
      </c>
      <c r="N6" s="46"/>
      <c r="O6" s="46"/>
      <c r="P6" s="46"/>
      <c r="Q6" s="46"/>
      <c r="R6" s="46"/>
      <c r="S6" s="46"/>
      <c r="T6" s="46"/>
      <c r="U6" s="46"/>
    </row>
    <row r="7" spans="2:21" x14ac:dyDescent="0.15">
      <c r="B7" s="34" t="s">
        <v>399</v>
      </c>
      <c r="C7" s="34" t="s">
        <v>400</v>
      </c>
      <c r="D7" s="33"/>
      <c r="E7" s="33"/>
      <c r="G7" s="71" t="str">
        <f>"DELETE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PS_PROJECT WHERE BUSINESS_UNIT='X2901' AND PROJECT_ID='';</v>
      </c>
      <c r="H7" s="71" t="str">
        <f>"SELECT *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PS_PROJECT WHERE BUSINESS_UNIT='X2901' AND PROJECT_ID='' WITH UR;</v>
      </c>
      <c r="I7" s="45" t="s">
        <v>373</v>
      </c>
      <c r="J7" s="45" t="s">
        <v>529</v>
      </c>
      <c r="K7" s="46" t="s">
        <v>366</v>
      </c>
      <c r="L7" s="46"/>
      <c r="M7" s="46" t="s">
        <v>374</v>
      </c>
      <c r="N7" s="46"/>
      <c r="O7" s="46"/>
      <c r="P7" s="46"/>
      <c r="Q7" s="46"/>
      <c r="R7" s="46"/>
      <c r="S7" s="46"/>
      <c r="T7" s="46"/>
      <c r="U7" s="46"/>
    </row>
    <row r="8" spans="2:21" x14ac:dyDescent="0.15">
      <c r="B8" s="47" t="s">
        <v>401</v>
      </c>
      <c r="C8" s="47" t="s">
        <v>402</v>
      </c>
      <c r="D8" s="33"/>
      <c r="E8" s="33"/>
      <c r="G8" s="71" t="str">
        <f>"DELETE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PS_K_CD_SHPN_H_TBL WHERE BUSINESS_UNIT='X2901' AND DEPTID='' AND K_CD_SHPPLN_ID='';</v>
      </c>
      <c r="H8" s="71" t="str">
        <f>"SELECT *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PS_K_CD_SHPN_H_TBL WHERE BUSINESS_UNIT='X2901' AND DEPTID='' AND K_CD_SHPPLN_ID='' WITH UR;</v>
      </c>
      <c r="I8" s="48" t="s">
        <v>375</v>
      </c>
      <c r="J8" s="48" t="s">
        <v>530</v>
      </c>
      <c r="K8" s="46" t="s">
        <v>366</v>
      </c>
      <c r="L8" s="46" t="s">
        <v>367</v>
      </c>
      <c r="M8" s="46" t="s">
        <v>368</v>
      </c>
      <c r="N8" s="46"/>
      <c r="O8" s="46"/>
      <c r="P8" s="46"/>
      <c r="Q8" s="46"/>
      <c r="R8" s="46"/>
      <c r="S8" s="46"/>
      <c r="T8" s="46"/>
      <c r="U8" s="46"/>
    </row>
    <row r="9" spans="2:21" x14ac:dyDescent="0.15">
      <c r="B9" s="34" t="s">
        <v>403</v>
      </c>
      <c r="C9" s="34" t="s">
        <v>404</v>
      </c>
      <c r="D9" s="33"/>
      <c r="E9" s="33"/>
      <c r="G9" s="71" t="str">
        <f>"DELETE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PS_K_CD_SHPN_B_TBL WHERE BUSINESS_UNIT='X2901' AND K_CD_SHPPLN_ID='';</v>
      </c>
      <c r="H9" s="71" t="str">
        <f>"SELECT *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PS_K_CD_SHPN_B_TBL WHERE BUSINESS_UNIT='X2901' AND K_CD_SHPPLN_ID='' WITH UR;</v>
      </c>
      <c r="I9" s="48" t="s">
        <v>376</v>
      </c>
      <c r="J9" s="48" t="s">
        <v>531</v>
      </c>
      <c r="K9" s="46" t="s">
        <v>366</v>
      </c>
      <c r="L9" s="46"/>
      <c r="M9" s="46" t="s">
        <v>368</v>
      </c>
      <c r="N9" s="46"/>
      <c r="O9" s="46"/>
      <c r="P9" s="46"/>
      <c r="Q9" s="46"/>
      <c r="R9" s="46"/>
      <c r="S9" s="46"/>
      <c r="T9" s="46"/>
      <c r="U9" s="46"/>
    </row>
    <row r="10" spans="2:21" x14ac:dyDescent="0.15">
      <c r="B10" s="34" t="s">
        <v>405</v>
      </c>
      <c r="C10" s="34" t="s">
        <v>175</v>
      </c>
      <c r="D10" s="33"/>
      <c r="E10" s="33"/>
      <c r="G10" s="71" t="str">
        <f>"DELETE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PS_K_CD_SHPNRV_TBL WHERE BUSINESS_UNIT='X2901' AND K_CD_SHPPLN_ID='';</v>
      </c>
      <c r="H10" s="71" t="str">
        <f>"SELECT *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PS_K_CD_SHPNRV_TBL WHERE BUSINESS_UNIT='X2901' AND K_CD_SHPPLN_ID='' WITH UR;</v>
      </c>
      <c r="I10" s="48" t="s">
        <v>377</v>
      </c>
      <c r="J10" s="48" t="s">
        <v>532</v>
      </c>
      <c r="K10" s="46" t="s">
        <v>366</v>
      </c>
      <c r="L10" s="46"/>
      <c r="M10" s="46" t="s">
        <v>368</v>
      </c>
      <c r="N10" s="46"/>
      <c r="O10" s="46"/>
      <c r="P10" s="46"/>
      <c r="Q10" s="46"/>
      <c r="R10" s="46"/>
      <c r="S10" s="46"/>
      <c r="T10" s="46"/>
      <c r="U10" s="46"/>
    </row>
    <row r="11" spans="2:21" x14ac:dyDescent="0.15">
      <c r="B11" s="34" t="s">
        <v>444</v>
      </c>
      <c r="C11" s="34" t="s">
        <v>445</v>
      </c>
      <c r="D11" s="33"/>
      <c r="E11" s="33"/>
      <c r="G11" s="71" t="str">
        <f>"DELETE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PS_X_CD_SHPN_H_TBL WHERE BUSINESS_UNIT='X2901' AND K_CD_SHPPLN_ID='';</v>
      </c>
      <c r="H11" s="71" t="str">
        <f>"SELECT *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PS_X_CD_SHPN_H_TBL WHERE BUSINESS_UNIT='X2901' AND K_CD_SHPPLN_ID='' WITH UR;</v>
      </c>
      <c r="I11" s="48" t="s">
        <v>378</v>
      </c>
      <c r="J11" s="48" t="s">
        <v>533</v>
      </c>
      <c r="K11" s="46" t="s">
        <v>366</v>
      </c>
      <c r="L11" s="46"/>
      <c r="M11" s="46" t="s">
        <v>368</v>
      </c>
      <c r="N11" s="46"/>
      <c r="O11" s="46"/>
      <c r="P11" s="46"/>
      <c r="Q11" s="46"/>
      <c r="R11" s="46"/>
      <c r="S11" s="46"/>
      <c r="T11" s="46"/>
      <c r="U11" s="46"/>
    </row>
    <row r="12" spans="2:21" x14ac:dyDescent="0.15">
      <c r="B12" s="34" t="s">
        <v>448</v>
      </c>
      <c r="C12" s="34" t="s">
        <v>449</v>
      </c>
      <c r="D12" s="33"/>
      <c r="E12" s="33"/>
      <c r="G12" s="71" t="str">
        <f>"DELETE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PS_X_CD_SHPN_B_TBL WHERE BUSINESS_UNIT='X2901' AND K_CD_SHPPLN_ID='';</v>
      </c>
      <c r="H12" s="71" t="str">
        <f>"SELECT *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PS_X_CD_SHPN_B_TBL WHERE BUSINESS_UNIT='X2901' AND K_CD_SHPPLN_ID='' WITH UR;</v>
      </c>
      <c r="I12" s="48" t="s">
        <v>379</v>
      </c>
      <c r="J12" s="48" t="s">
        <v>534</v>
      </c>
      <c r="K12" s="46" t="s">
        <v>366</v>
      </c>
      <c r="L12" s="46"/>
      <c r="M12" s="46" t="s">
        <v>368</v>
      </c>
      <c r="N12" s="46"/>
      <c r="O12" s="46"/>
      <c r="P12" s="46"/>
      <c r="Q12" s="46"/>
      <c r="R12" s="46"/>
      <c r="S12" s="46"/>
      <c r="T12" s="46"/>
      <c r="U12" s="46"/>
    </row>
    <row r="13" spans="2:21" x14ac:dyDescent="0.15">
      <c r="B13" s="34" t="s">
        <v>455</v>
      </c>
      <c r="C13" s="34" t="s">
        <v>453</v>
      </c>
      <c r="D13" s="33"/>
      <c r="E13" s="33"/>
      <c r="G13" s="71" t="str">
        <f>"DELETE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PS_K_CD_ARPN_H_TBL WHERE BUSINESS_UNIT='X2901' AND DEPTID='' AND K_CD_ARVPLN_ID='';</v>
      </c>
      <c r="H13" s="71" t="str">
        <f>"SELECT *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PS_K_CD_ARPN_H_TBL WHERE BUSINESS_UNIT='X2901' AND DEPTID='' AND K_CD_ARVPLN_ID='' WITH UR;</v>
      </c>
      <c r="I13" s="49" t="s">
        <v>380</v>
      </c>
      <c r="J13" s="49" t="s">
        <v>535</v>
      </c>
      <c r="K13" s="46" t="s">
        <v>366</v>
      </c>
      <c r="L13" s="46" t="s">
        <v>367</v>
      </c>
      <c r="M13" s="46" t="s">
        <v>381</v>
      </c>
      <c r="N13" s="46"/>
      <c r="O13" s="46"/>
      <c r="P13" s="46"/>
      <c r="Q13" s="46"/>
      <c r="R13" s="46"/>
      <c r="S13" s="46"/>
      <c r="T13" s="46"/>
      <c r="U13" s="46"/>
    </row>
    <row r="14" spans="2:21" x14ac:dyDescent="0.15">
      <c r="B14" s="34" t="s">
        <v>460</v>
      </c>
      <c r="C14" s="34" t="s">
        <v>466</v>
      </c>
      <c r="D14" s="33"/>
      <c r="E14" s="33"/>
      <c r="G14" s="71" t="str">
        <f>"DELETE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PS_K_CD_ARPN_B_TBL WHERE BUSINESS_UNIT='X2901' AND K_CD_ARVPLN_ID='';</v>
      </c>
      <c r="H14" s="71" t="str">
        <f>"SELECT *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PS_K_CD_ARPN_B_TBL WHERE BUSINESS_UNIT='X2901' AND K_CD_ARVPLN_ID='' WITH UR;</v>
      </c>
      <c r="I14" s="49" t="s">
        <v>382</v>
      </c>
      <c r="J14" s="49" t="s">
        <v>536</v>
      </c>
      <c r="K14" s="46" t="s">
        <v>366</v>
      </c>
      <c r="L14" s="46"/>
      <c r="M14" s="46" t="s">
        <v>381</v>
      </c>
      <c r="N14" s="46"/>
      <c r="O14" s="46"/>
      <c r="P14" s="46"/>
      <c r="Q14" s="46"/>
      <c r="R14" s="46"/>
      <c r="S14" s="46"/>
      <c r="T14" s="46"/>
      <c r="U14" s="46"/>
    </row>
    <row r="15" spans="2:21" x14ac:dyDescent="0.15">
      <c r="G15" s="71" t="str">
        <f>"DELETE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PS_K_CD_ARPN_C_TBL WHERE BUSINESS_UNIT='X2901' AND K_CD_ARVPLN_ID='';</v>
      </c>
      <c r="H15" s="71" t="str">
        <f>"SELECT *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PS_K_CD_ARPN_C_TBL WHERE BUSINESS_UNIT='X2901' AND K_CD_ARVPLN_ID='' WITH UR;</v>
      </c>
      <c r="I15" s="49" t="s">
        <v>383</v>
      </c>
      <c r="J15" s="49" t="s">
        <v>537</v>
      </c>
      <c r="K15" s="46" t="s">
        <v>366</v>
      </c>
      <c r="L15" s="46"/>
      <c r="M15" s="46" t="s">
        <v>381</v>
      </c>
      <c r="N15" s="46"/>
      <c r="O15" s="46"/>
      <c r="P15" s="46"/>
      <c r="Q15" s="46"/>
      <c r="R15" s="46"/>
      <c r="S15" s="46"/>
      <c r="T15" s="46"/>
      <c r="U15" s="46"/>
    </row>
    <row r="16" spans="2:21" x14ac:dyDescent="0.15">
      <c r="G16" s="71" t="str">
        <f>"DELETE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PS_X_CD_ARPN_H_TBL WHERE BUSINESS_UNIT='X2901' AND K_CD_ARVPLN_ID='';</v>
      </c>
      <c r="H16" s="71" t="str">
        <f>"SELECT *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PS_X_CD_ARPN_H_TBL WHERE BUSINESS_UNIT='X2901' AND K_CD_ARVPLN_ID='' WITH UR;</v>
      </c>
      <c r="I16" s="49" t="s">
        <v>384</v>
      </c>
      <c r="J16" s="49" t="s">
        <v>538</v>
      </c>
      <c r="K16" s="46" t="s">
        <v>366</v>
      </c>
      <c r="L16" s="46"/>
      <c r="M16" s="46" t="s">
        <v>381</v>
      </c>
      <c r="N16" s="46"/>
      <c r="O16" s="46"/>
      <c r="P16" s="46"/>
      <c r="Q16" s="46"/>
      <c r="R16" s="46"/>
      <c r="S16" s="46"/>
      <c r="T16" s="46"/>
      <c r="U16" s="46"/>
    </row>
    <row r="17" spans="2:21" x14ac:dyDescent="0.15">
      <c r="B17" s="50" t="str">
        <f>CONCATENATE(B20,B21,B22,B23,B24,B25)</f>
        <v>SELECT KSC.BUSINESS_UNIT,KSC.DEPTID,KSC.K_CD_SHPPLN_ID,KSC.K_CD_ARVPLN_ID,KSC.K_CD_TRD_ID,XTB.X_CD_TRLDGR_ID,' ' AS PROJECT_ID,KSC.K_CD_DO_NO,KSCKH.K_CD_SHPCHK_ID,KSBB.K_CD_SKBIL_ID,' ' AS K_CD_ARVCHK_ID FROM PS_K_CD_SHCO_H_TBL KSC LEFT JOIN (SELECT DISTINCT XTD.BUSINESS_UNIT,XTD.X_CD_TRLDGR_ID,XTD.K_CD_SHPPLN_ID,XTD.K_CD_ARVPLN_ID FROM PS_X_CD_TRLDGB_TBL XTD WHERE XTD.BUSINESS_UNIT = 'X2901') XTB ON KSC.BUSINESS_UNIT = XTB.BUSINESS_UNIT AND KSC.K_CD_SHPPLN_ID = XTB.K_CD_SHPPLN_ID LEFT JOIN (SELECT KSK.BUSINESS_UNIT,KSK.K_CD_SHPCHK_ID,KSK.K_CD_SHPPLN_ID FROM PS_K_CD_SHCKDH_TBL KSK WHERE KSK.BUSINESS_UNIT = 'X2901') KSCKH ON KSC.BUSINESS_UNIT = KSCKH.BUSINESS_UNIT AND KSC.K_CD_SHPPLN_ID = KSCKH.K_CD_SHPPLN_ID LEFT JOIN (SELECT KSB.BUSINESS_UNIT,KSB.K_CD_SKBIL_ID,KSB.K_CD_SHPPLN_ID FROM PS_K_CD_SKBILB_TBL KSB WHERE KSB.BUSINESS_UNIT = 'X2901')  KSBB ON KSC.BUSINESS_UNIT = KSBB.BUSINESS_UNIT AND KSC.K_CD_SHPPLN_ID = KSBB.K_CD_SHPPLN_ID WHERE KSC.K_CD_SHPPLN_ID = '' WITH UR;</v>
      </c>
      <c r="C17" s="51" t="s">
        <v>490</v>
      </c>
      <c r="G17" s="71" t="str">
        <f>"DELETE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PS_X_CD_ARPN_B_TBL WHERE BUSINESS_UNIT='X2901' AND K_CD_ARVPLN_ID='';</v>
      </c>
      <c r="H17" s="71" t="str">
        <f>"SELECT *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PS_X_CD_ARPN_B_TBL WHERE BUSINESS_UNIT='X2901' AND K_CD_ARVPLN_ID='' WITH UR;</v>
      </c>
      <c r="I17" s="49" t="s">
        <v>385</v>
      </c>
      <c r="J17" s="49" t="s">
        <v>539</v>
      </c>
      <c r="K17" s="46" t="s">
        <v>366</v>
      </c>
      <c r="L17" s="46"/>
      <c r="M17" s="46" t="s">
        <v>381</v>
      </c>
      <c r="N17" s="46"/>
      <c r="O17" s="46"/>
      <c r="P17" s="46"/>
      <c r="Q17" s="46"/>
      <c r="R17" s="46"/>
      <c r="S17" s="46"/>
      <c r="T17" s="46"/>
      <c r="U17" s="46"/>
    </row>
    <row r="18" spans="2:21" x14ac:dyDescent="0.15">
      <c r="G18" s="71" t="str">
        <f>"DELETE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PS_X_CD_TRLDGH_TBL WHERE BUSINESS_UNIT='X2901' AND DEPTID='' AND X_CD_TRLDGR_ID='';</v>
      </c>
      <c r="H18" s="71" t="str">
        <f>"SELECT *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PS_X_CD_TRLDGH_TBL WHERE BUSINESS_UNIT='X2901' AND DEPTID='' AND X_CD_TRLDGR_ID='' WITH UR;</v>
      </c>
      <c r="I18" s="34" t="s">
        <v>386</v>
      </c>
      <c r="J18" s="34" t="s">
        <v>540</v>
      </c>
      <c r="K18" s="46" t="s">
        <v>366</v>
      </c>
      <c r="L18" s="46" t="s">
        <v>367</v>
      </c>
      <c r="M18" s="46" t="s">
        <v>387</v>
      </c>
      <c r="N18" s="46"/>
      <c r="O18" s="46"/>
      <c r="P18" s="46"/>
      <c r="Q18" s="46"/>
      <c r="R18" s="46"/>
      <c r="S18" s="46"/>
      <c r="T18" s="46"/>
      <c r="U18" s="46"/>
    </row>
    <row r="19" spans="2:21" x14ac:dyDescent="0.15">
      <c r="G19" s="71" t="str">
        <f>"DELETE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"&amp;VLOOKUP($T19,$B$3:$E273,2,FALSE)&amp;"='"&amp;VLOOKUP($T19,$B$3:$E273,3,FALSE)&amp;"'")&amp;";"</f>
        <v>DELETE FROM PS_X_CD_TRLDGB_TBL WHERE BUSINESS_UNIT='X2901' AND X_CD_TRLDGR_ID='';</v>
      </c>
      <c r="H19" s="71" t="str">
        <f>"SELECT *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 WITH UR;"</f>
        <v>SELECT * FROM PS_X_CD_TRLDGB_TBL WHERE BUSINESS_UNIT='X2901' AND X_CD_TRLDGR_ID='' WITH UR;</v>
      </c>
      <c r="I19" s="34" t="s">
        <v>388</v>
      </c>
      <c r="J19" s="34" t="s">
        <v>541</v>
      </c>
      <c r="K19" s="46" t="s">
        <v>366</v>
      </c>
      <c r="L19" s="46"/>
      <c r="M19" s="46" t="s">
        <v>387</v>
      </c>
      <c r="N19" s="46"/>
      <c r="O19" s="46"/>
      <c r="P19" s="46"/>
      <c r="Q19" s="46"/>
      <c r="R19" s="46"/>
      <c r="S19" s="46"/>
      <c r="T19" s="46"/>
      <c r="U19" s="46"/>
    </row>
    <row r="20" spans="2:21" x14ac:dyDescent="0.15">
      <c r="B20" s="52" t="str">
        <f>"SELECT KSC.BUSINESS_UNIT,KSC.DEPTID,KSC.K_CD_SHPPLN_ID,KSC.K_CD_ARVPLN_ID,KSC.K_CD_TRD_ID,XTB.X_CD_TRLDGR_ID,' ' AS PROJECT_ID,KSC.K_CD_DO_NO,KSCKH.K_CD_SHPCHK_ID,KSBB.K_CD_SKBIL_ID,' ' AS K_CD_ARVCHK_ID "</f>
        <v xml:space="preserve">SELECT KSC.BUSINESS_UNIT,KSC.DEPTID,KSC.K_CD_SHPPLN_ID,KSC.K_CD_ARVPLN_ID,KSC.K_CD_TRD_ID,XTB.X_CD_TRLDGR_ID,' ' AS PROJECT_ID,KSC.K_CD_DO_NO,KSCKH.K_CD_SHPCHK_ID,KSBB.K_CD_SKBIL_ID,' ' AS K_CD_ARVCHK_ID </v>
      </c>
      <c r="C20" s="12" t="s">
        <v>490</v>
      </c>
      <c r="G20" s="71" t="str">
        <f>"DELETE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"&amp;VLOOKUP($T20,$B$3:$E274,2,FALSE)&amp;"='"&amp;VLOOKUP($T20,$B$3:$E274,3,FALSE)&amp;"'")&amp;";"</f>
        <v>DELETE FROM PS_K_CD_DO_H_TBL WHERE BUSINESS_UNIT='X2901' AND K_CD_DO_NO='';</v>
      </c>
      <c r="H20" s="71" t="str">
        <f>"SELECT *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 WITH UR;"</f>
        <v>SELECT * FROM PS_K_CD_DO_H_TBL WHERE BUSINESS_UNIT='X2901' AND K_CD_DO_NO='' WITH UR;</v>
      </c>
      <c r="I20" s="34" t="s">
        <v>441</v>
      </c>
      <c r="J20" s="34" t="s">
        <v>542</v>
      </c>
      <c r="K20" s="46" t="s">
        <v>366</v>
      </c>
      <c r="L20" s="46"/>
      <c r="M20" s="46" t="s">
        <v>443</v>
      </c>
      <c r="N20" s="46"/>
      <c r="O20" s="46"/>
      <c r="P20" s="46"/>
      <c r="Q20" s="46"/>
      <c r="R20" s="46"/>
      <c r="S20" s="46"/>
      <c r="T20" s="46"/>
      <c r="U20" s="46"/>
    </row>
    <row r="21" spans="2:21" x14ac:dyDescent="0.15">
      <c r="B21" s="52" t="str">
        <f>"FROM PS_K_CD_SHCO_H_TBL KSC "</f>
        <v xml:space="preserve">FROM PS_K_CD_SHCO_H_TBL KSC </v>
      </c>
      <c r="C21" s="12" t="s">
        <v>490</v>
      </c>
      <c r="G21" s="71" t="str">
        <f>"DELETE FROM PS_"&amp;$J21&amp;IF($K21="","","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"&amp;VLOOKUP($T21,$B$3:$E275,2,FALSE)&amp;"='"&amp;VLOOKUP($T21,$B$3:$E275,3,FALSE)&amp;"'")&amp;";"</f>
        <v>DELETE FROM PS_K_CD_DO_B_TBL WHERE BUSINESS_UNIT='X2901' AND K_CD_DO_NO='';</v>
      </c>
      <c r="H21" s="71" t="str">
        <f>"SELECT * FROM PS_"&amp;$J21&amp;IF($K21="",""," WHERE "&amp;VLOOKUP($K21,$B$3:$E275,2,FALSE)&amp;"='"&amp;VLOOKUP($K21,$B$3:$E275,3,FALSE)&amp;"'")&amp;IF($L21="",""," AND "&amp;VLOOKUP($L21,$B$3:$E275,2,FALSE)&amp;"='"&amp;VLOOKUP($L21,$B$3:$E275,3,FALSE)&amp;"'")&amp;IF($M21="",""," AND "&amp;VLOOKUP($M21,$B$3:$E275,2,FALSE)&amp;"='"&amp;VLOOKUP($M21,$B$3:$E275,3,FALSE)&amp;"'")&amp;IF($N21="",""," AND "&amp;VLOOKUP($N21,$B$3:$E275,2,FALSE)&amp;"='"&amp;VLOOKUP($N21,$B$3:$E275,3,FALSE)&amp;"'")&amp;IF($O21="",""," AND "&amp;VLOOKUP($O21,$B$3:$E275,2,FALSE)&amp;"='"&amp;VLOOKUP($O21,$B$3:$E275,3,FALSE)&amp;"'")&amp;IF($P21="",""," AND "&amp;VLOOKUP($P21,$B$3:$E275,2,FALSE)&amp;"='"&amp;VLOOKUP($P21,$B$3:$E275,3,FALSE)&amp;"'")&amp;IF($Q21="",""," AND "&amp;VLOOKUP($Q21,$B$3:$E275,2,FALSE)&amp;"='"&amp;VLOOKUP($Q21,$B$3:$E275,3,FALSE)&amp;"'")&amp;IF($R21="",""," AND "&amp;VLOOKUP($R21,$B$3:$E275,2,FALSE)&amp;"='"&amp;VLOOKUP($R21,$B$3:$E275,3,FALSE)&amp;"'")&amp;IF($S21="",""," AND "&amp;VLOOKUP($S21,$B$3:$E275,2,FALSE)&amp;"='"&amp;VLOOKUP($S21,$B$3:$E275,3,FALSE)&amp;"'")&amp;IF($T21="",""," AND "&amp;VLOOKUP($T21,$B$3:$E275,2,FALSE)&amp;"='"&amp;VLOOKUP($T21,$B$3:$E275,3,FALSE)&amp;"'")&amp;" WITH UR;"</f>
        <v>SELECT * FROM PS_K_CD_DO_B_TBL WHERE BUSINESS_UNIT='X2901' AND K_CD_DO_NO='' WITH UR;</v>
      </c>
      <c r="I21" s="34" t="s">
        <v>442</v>
      </c>
      <c r="J21" s="34" t="s">
        <v>543</v>
      </c>
      <c r="K21" s="46" t="s">
        <v>366</v>
      </c>
      <c r="L21" s="46"/>
      <c r="M21" s="46" t="s">
        <v>443</v>
      </c>
      <c r="N21" s="46"/>
      <c r="O21" s="46"/>
      <c r="P21" s="46"/>
      <c r="Q21" s="46"/>
      <c r="R21" s="46"/>
      <c r="S21" s="46"/>
      <c r="T21" s="46"/>
      <c r="U21" s="46"/>
    </row>
    <row r="22" spans="2:21" x14ac:dyDescent="0.15">
      <c r="B22" s="66" t="str">
        <f>"LEFT JOIN (SELECT DISTINCT XTD.BUSINESS_UNIT,XTD.X_CD_TRLDGR_ID,XTD.K_CD_SHPPLN_ID,XTD.K_CD_ARVPLN_ID FROM PS_X_CD_TRLDGB_TBL XTD WHERE XTD.BUSINESS_UNIT = '"&amp;D4&amp;"') XTB ON KSC.BUSINESS_UNIT = XTB.BUSINESS_UNIT AND KSC.K_CD_SHPPLN_ID = XTB.K_CD_SHPPLN_ID "</f>
        <v xml:space="preserve">LEFT JOIN (SELECT DISTINCT XTD.BUSINESS_UNIT,XTD.X_CD_TRLDGR_ID,XTD.K_CD_SHPPLN_ID,XTD.K_CD_ARVPLN_ID FROM PS_X_CD_TRLDGB_TBL XTD WHERE XTD.BUSINESS_UNIT = 'X2901') XTB ON KSC.BUSINESS_UNIT = XTB.BUSINESS_UNIT AND KSC.K_CD_SHPPLN_ID = XTB.K_CD_SHPPLN_ID </v>
      </c>
      <c r="C22" s="12" t="s">
        <v>490</v>
      </c>
      <c r="G22" s="71" t="str">
        <f>"DELETE FROM PS_"&amp;$J22&amp;IF($K22="","","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"&amp;VLOOKUP($T22,$B$3:$E276,2,FALSE)&amp;"='"&amp;VLOOKUP($T22,$B$3:$E276,3,FALSE)&amp;"'")&amp;";"</f>
        <v>DELETE FROM PS_K_CD_SHCKDH_TBL WHERE BUSINESS_UNIT='X2901' AND DEPTID='' AND K_CD_SHPCHK_ID='';</v>
      </c>
      <c r="H22" s="71" t="str">
        <f>"SELECT * FROM PS_"&amp;$J22&amp;IF($K22="",""," WHERE "&amp;VLOOKUP($K22,$B$3:$E276,2,FALSE)&amp;"='"&amp;VLOOKUP($K22,$B$3:$E276,3,FALSE)&amp;"'")&amp;IF($L22="",""," AND "&amp;VLOOKUP($L22,$B$3:$E276,2,FALSE)&amp;"='"&amp;VLOOKUP($L22,$B$3:$E276,3,FALSE)&amp;"'")&amp;IF($M22="",""," AND "&amp;VLOOKUP($M22,$B$3:$E276,2,FALSE)&amp;"='"&amp;VLOOKUP($M22,$B$3:$E276,3,FALSE)&amp;"'")&amp;IF($N22="",""," AND "&amp;VLOOKUP($N22,$B$3:$E276,2,FALSE)&amp;"='"&amp;VLOOKUP($N22,$B$3:$E276,3,FALSE)&amp;"'")&amp;IF($O22="",""," AND "&amp;VLOOKUP($O22,$B$3:$E276,2,FALSE)&amp;"='"&amp;VLOOKUP($O22,$B$3:$E276,3,FALSE)&amp;"'")&amp;IF($P22="",""," AND "&amp;VLOOKUP($P22,$B$3:$E276,2,FALSE)&amp;"='"&amp;VLOOKUP($P22,$B$3:$E276,3,FALSE)&amp;"'")&amp;IF($Q22="",""," AND "&amp;VLOOKUP($Q22,$B$3:$E276,2,FALSE)&amp;"='"&amp;VLOOKUP($Q22,$B$3:$E276,3,FALSE)&amp;"'")&amp;IF($R22="",""," AND "&amp;VLOOKUP($R22,$B$3:$E276,2,FALSE)&amp;"='"&amp;VLOOKUP($R22,$B$3:$E276,3,FALSE)&amp;"'")&amp;IF($S22="",""," AND "&amp;VLOOKUP($S22,$B$3:$E276,2,FALSE)&amp;"='"&amp;VLOOKUP($S22,$B$3:$E276,3,FALSE)&amp;"'")&amp;IF($T22="",""," AND "&amp;VLOOKUP($T22,$B$3:$E276,2,FALSE)&amp;"='"&amp;VLOOKUP($T22,$B$3:$E276,3,FALSE)&amp;"'")&amp;" WITH UR;"</f>
        <v>SELECT * FROM PS_K_CD_SHCKDH_TBL WHERE BUSINESS_UNIT='X2901' AND DEPTID='' AND K_CD_SHPCHK_ID='' WITH UR;</v>
      </c>
      <c r="I22" s="53" t="s">
        <v>446</v>
      </c>
      <c r="J22" s="53" t="s">
        <v>544</v>
      </c>
      <c r="K22" s="46" t="s">
        <v>366</v>
      </c>
      <c r="L22" s="46" t="s">
        <v>367</v>
      </c>
      <c r="M22" s="46" t="s">
        <v>447</v>
      </c>
      <c r="N22" s="46"/>
      <c r="O22" s="46"/>
      <c r="P22" s="46"/>
      <c r="Q22" s="46"/>
      <c r="R22" s="46"/>
      <c r="S22" s="46"/>
      <c r="T22" s="46"/>
      <c r="U22" s="46"/>
    </row>
    <row r="23" spans="2:21" x14ac:dyDescent="0.15">
      <c r="B23" s="66" t="str">
        <f>"LEFT JOIN (SELECT KSK.BUSINESS_UNIT,KSK.K_CD_SHPCHK_ID,KSK.K_CD_SHPPLN_ID FROM PS_K_CD_SHCKDH_TBL KSK WHERE KSK.BUSINESS_UNIT = '"&amp;D4&amp;"') KSCKH ON KSC.BUSINESS_UNIT = KSCKH.BUSINESS_UNIT AND KSC.K_CD_SHPPLN_ID = KSCKH.K_CD_SHPPLN_ID "</f>
        <v xml:space="preserve">LEFT JOIN (SELECT KSK.BUSINESS_UNIT,KSK.K_CD_SHPCHK_ID,KSK.K_CD_SHPPLN_ID FROM PS_K_CD_SHCKDH_TBL KSK WHERE KSK.BUSINESS_UNIT = 'X2901') KSCKH ON KSC.BUSINESS_UNIT = KSCKH.BUSINESS_UNIT AND KSC.K_CD_SHPPLN_ID = KSCKH.K_CD_SHPPLN_ID </v>
      </c>
      <c r="C23" s="12" t="s">
        <v>491</v>
      </c>
      <c r="G23" s="71" t="str">
        <f>"DELETE FROM PS_"&amp;$J23&amp;IF($K23="","","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"&amp;VLOOKUP($T23,$B$3:$E277,2,FALSE)&amp;"='"&amp;VLOOKUP($T23,$B$3:$E277,3,FALSE)&amp;"'")&amp;";"</f>
        <v>DELETE FROM PS_K_CD_SHCKDB_TBL WHERE BUSINESS_UNIT='X2901' AND DEPTID='' AND K_CD_SHPCHK_ID='';</v>
      </c>
      <c r="H23" s="71" t="str">
        <f>"SELECT * FROM PS_"&amp;$J23&amp;IF($K23="",""," WHERE "&amp;VLOOKUP($K23,$B$3:$E277,2,FALSE)&amp;"='"&amp;VLOOKUP($K23,$B$3:$E277,3,FALSE)&amp;"'")&amp;IF($L23="",""," AND "&amp;VLOOKUP($L23,$B$3:$E277,2,FALSE)&amp;"='"&amp;VLOOKUP($L23,$B$3:$E277,3,FALSE)&amp;"'")&amp;IF($M23="",""," AND "&amp;VLOOKUP($M23,$B$3:$E277,2,FALSE)&amp;"='"&amp;VLOOKUP($M23,$B$3:$E277,3,FALSE)&amp;"'")&amp;IF($N23="",""," AND "&amp;VLOOKUP($N23,$B$3:$E277,2,FALSE)&amp;"='"&amp;VLOOKUP($N23,$B$3:$E277,3,FALSE)&amp;"'")&amp;IF($O23="",""," AND "&amp;VLOOKUP($O23,$B$3:$E277,2,FALSE)&amp;"='"&amp;VLOOKUP($O23,$B$3:$E277,3,FALSE)&amp;"'")&amp;IF($P23="",""," AND "&amp;VLOOKUP($P23,$B$3:$E277,2,FALSE)&amp;"='"&amp;VLOOKUP($P23,$B$3:$E277,3,FALSE)&amp;"'")&amp;IF($Q23="",""," AND "&amp;VLOOKUP($Q23,$B$3:$E277,2,FALSE)&amp;"='"&amp;VLOOKUP($Q23,$B$3:$E277,3,FALSE)&amp;"'")&amp;IF($R23="",""," AND "&amp;VLOOKUP($R23,$B$3:$E277,2,FALSE)&amp;"='"&amp;VLOOKUP($R23,$B$3:$E277,3,FALSE)&amp;"'")&amp;IF($S23="",""," AND "&amp;VLOOKUP($S23,$B$3:$E277,2,FALSE)&amp;"='"&amp;VLOOKUP($S23,$B$3:$E277,3,FALSE)&amp;"'")&amp;IF($T23="",""," AND "&amp;VLOOKUP($T23,$B$3:$E277,2,FALSE)&amp;"='"&amp;VLOOKUP($T23,$B$3:$E277,3,FALSE)&amp;"'")&amp;" WITH UR;"</f>
        <v>SELECT * FROM PS_K_CD_SHCKDB_TBL WHERE BUSINESS_UNIT='X2901' AND DEPTID='' AND K_CD_SHPCHK_ID='' WITH UR;</v>
      </c>
      <c r="I23" s="53" t="s">
        <v>450</v>
      </c>
      <c r="J23" s="53" t="s">
        <v>545</v>
      </c>
      <c r="K23" s="46" t="s">
        <v>366</v>
      </c>
      <c r="L23" s="46" t="s">
        <v>367</v>
      </c>
      <c r="M23" s="46" t="s">
        <v>447</v>
      </c>
      <c r="N23" s="46"/>
      <c r="O23" s="46"/>
      <c r="P23" s="46"/>
      <c r="Q23" s="46"/>
      <c r="R23" s="46"/>
      <c r="S23" s="46"/>
      <c r="T23" s="46"/>
      <c r="U23" s="46"/>
    </row>
    <row r="24" spans="2:21" x14ac:dyDescent="0.15">
      <c r="B24" s="66" t="str">
        <f>"LEFT JOIN (SELECT KSB.BUSINESS_UNIT,KSB.K_CD_SKBIL_ID,KSB.K_CD_SHPPLN_ID FROM PS_K_CD_SKBILB_TBL KSB WHERE KSB.BUSINESS_UNIT = '"&amp;D4&amp;"')  KSBB ON KSC.BUSINESS_UNIT = KSBB.BUSINESS_UNIT AND KSC.K_CD_SHPPLN_ID = KSBB.K_CD_SHPPLN_ID "</f>
        <v xml:space="preserve">LEFT JOIN (SELECT KSB.BUSINESS_UNIT,KSB.K_CD_SKBIL_ID,KSB.K_CD_SHPPLN_ID FROM PS_K_CD_SKBILB_TBL KSB WHERE KSB.BUSINESS_UNIT = 'X2901')  KSBB ON KSC.BUSINESS_UNIT = KSBB.BUSINESS_UNIT AND KSC.K_CD_SHPPLN_ID = KSBB.K_CD_SHPPLN_ID </v>
      </c>
      <c r="C24" s="12" t="s">
        <v>491</v>
      </c>
      <c r="G24" s="71" t="str">
        <f>"DELETE FROM PS_"&amp;$J24&amp;IF($K24="","","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"&amp;VLOOKUP($T24,$B$3:$E278,2,FALSE)&amp;"='"&amp;VLOOKUP($T24,$B$3:$E278,3,FALSE)&amp;"'")&amp;";"</f>
        <v>DELETE FROM PS_K_CD_SKBILH_TBL WHERE BUSINESS_UNIT='X2901' AND K_CD_SKBIL_ID='';</v>
      </c>
      <c r="H24" s="71" t="str">
        <f>"SELECT * FROM PS_"&amp;$J24&amp;IF($K24="",""," WHERE "&amp;VLOOKUP($K24,$B$3:$E278,2,FALSE)&amp;"='"&amp;VLOOKUP($K24,$B$3:$E278,3,FALSE)&amp;"'")&amp;IF($L24="",""," AND "&amp;VLOOKUP($L24,$B$3:$E278,2,FALSE)&amp;"='"&amp;VLOOKUP($L24,$B$3:$E278,3,FALSE)&amp;"'")&amp;IF($M24="",""," AND "&amp;VLOOKUP($M24,$B$3:$E278,2,FALSE)&amp;"='"&amp;VLOOKUP($M24,$B$3:$E278,3,FALSE)&amp;"'")&amp;IF($N24="",""," AND "&amp;VLOOKUP($N24,$B$3:$E278,2,FALSE)&amp;"='"&amp;VLOOKUP($N24,$B$3:$E278,3,FALSE)&amp;"'")&amp;IF($O24="",""," AND "&amp;VLOOKUP($O24,$B$3:$E278,2,FALSE)&amp;"='"&amp;VLOOKUP($O24,$B$3:$E278,3,FALSE)&amp;"'")&amp;IF($P24="",""," AND "&amp;VLOOKUP($P24,$B$3:$E278,2,FALSE)&amp;"='"&amp;VLOOKUP($P24,$B$3:$E278,3,FALSE)&amp;"'")&amp;IF($Q24="",""," AND "&amp;VLOOKUP($Q24,$B$3:$E278,2,FALSE)&amp;"='"&amp;VLOOKUP($Q24,$B$3:$E278,3,FALSE)&amp;"'")&amp;IF($R24="",""," AND "&amp;VLOOKUP($R24,$B$3:$E278,2,FALSE)&amp;"='"&amp;VLOOKUP($R24,$B$3:$E278,3,FALSE)&amp;"'")&amp;IF($S24="",""," AND "&amp;VLOOKUP($S24,$B$3:$E278,2,FALSE)&amp;"='"&amp;VLOOKUP($S24,$B$3:$E278,3,FALSE)&amp;"'")&amp;IF($T24="",""," AND "&amp;VLOOKUP($T24,$B$3:$E278,2,FALSE)&amp;"='"&amp;VLOOKUP($T24,$B$3:$E278,3,FALSE)&amp;"'")&amp;" WITH UR;"</f>
        <v>SELECT * FROM PS_K_CD_SKBILH_TBL WHERE BUSINESS_UNIT='X2901' AND K_CD_SKBIL_ID='' WITH UR;</v>
      </c>
      <c r="I24" s="53" t="s">
        <v>451</v>
      </c>
      <c r="J24" s="53" t="s">
        <v>546</v>
      </c>
      <c r="K24" s="46" t="s">
        <v>366</v>
      </c>
      <c r="L24" s="46"/>
      <c r="M24" s="46" t="s">
        <v>454</v>
      </c>
      <c r="N24" s="46"/>
      <c r="O24" s="46"/>
      <c r="P24" s="46"/>
      <c r="Q24" s="46"/>
      <c r="R24" s="46"/>
      <c r="S24" s="46"/>
      <c r="T24" s="46"/>
      <c r="U24" s="46"/>
    </row>
    <row r="25" spans="2:21" x14ac:dyDescent="0.15">
      <c r="B25" s="52" t="str">
        <f>"WHERE KSC.K_CD_SHPPLN_ID = '"&amp;D6&amp;"' WITH UR;"</f>
        <v>WHERE KSC.K_CD_SHPPLN_ID = '' WITH UR;</v>
      </c>
      <c r="C25" s="12" t="s">
        <v>490</v>
      </c>
      <c r="G25" s="71" t="str">
        <f>"DELETE FROM PS_"&amp;$J25&amp;IF($K25="","","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"&amp;VLOOKUP($T25,$B$3:$E279,2,FALSE)&amp;"='"&amp;VLOOKUP($T25,$B$3:$E279,3,FALSE)&amp;"'")&amp;";"</f>
        <v>DELETE FROM PS_K_CD_SKBILB_TBL WHERE BUSINESS_UNIT='X2901' AND K_CD_SKBIL_ID='';</v>
      </c>
      <c r="H25" s="71" t="str">
        <f>"SELECT * FROM PS_"&amp;$J25&amp;IF($K25="",""," WHERE "&amp;VLOOKUP($K25,$B$3:$E279,2,FALSE)&amp;"='"&amp;VLOOKUP($K25,$B$3:$E279,3,FALSE)&amp;"'")&amp;IF($L25="",""," AND "&amp;VLOOKUP($L25,$B$3:$E279,2,FALSE)&amp;"='"&amp;VLOOKUP($L25,$B$3:$E279,3,FALSE)&amp;"'")&amp;IF($M25="",""," AND "&amp;VLOOKUP($M25,$B$3:$E279,2,FALSE)&amp;"='"&amp;VLOOKUP($M25,$B$3:$E279,3,FALSE)&amp;"'")&amp;IF($N25="",""," AND "&amp;VLOOKUP($N25,$B$3:$E279,2,FALSE)&amp;"='"&amp;VLOOKUP($N25,$B$3:$E279,3,FALSE)&amp;"'")&amp;IF($O25="",""," AND "&amp;VLOOKUP($O25,$B$3:$E279,2,FALSE)&amp;"='"&amp;VLOOKUP($O25,$B$3:$E279,3,FALSE)&amp;"'")&amp;IF($P25="",""," AND "&amp;VLOOKUP($P25,$B$3:$E279,2,FALSE)&amp;"='"&amp;VLOOKUP($P25,$B$3:$E279,3,FALSE)&amp;"'")&amp;IF($Q25="",""," AND "&amp;VLOOKUP($Q25,$B$3:$E279,2,FALSE)&amp;"='"&amp;VLOOKUP($Q25,$B$3:$E279,3,FALSE)&amp;"'")&amp;IF($R25="",""," AND "&amp;VLOOKUP($R25,$B$3:$E279,2,FALSE)&amp;"='"&amp;VLOOKUP($R25,$B$3:$E279,3,FALSE)&amp;"'")&amp;IF($S25="",""," AND "&amp;VLOOKUP($S25,$B$3:$E279,2,FALSE)&amp;"='"&amp;VLOOKUP($S25,$B$3:$E279,3,FALSE)&amp;"'")&amp;IF($T25="",""," AND "&amp;VLOOKUP($T25,$B$3:$E279,2,FALSE)&amp;"='"&amp;VLOOKUP($T25,$B$3:$E279,3,FALSE)&amp;"'")&amp;" WITH UR;"</f>
        <v>SELECT * FROM PS_K_CD_SKBILB_TBL WHERE BUSINESS_UNIT='X2901' AND K_CD_SKBIL_ID='' WITH UR;</v>
      </c>
      <c r="I25" s="53" t="s">
        <v>452</v>
      </c>
      <c r="J25" s="53" t="s">
        <v>547</v>
      </c>
      <c r="K25" s="46" t="s">
        <v>366</v>
      </c>
      <c r="L25" s="46"/>
      <c r="M25" s="46" t="s">
        <v>454</v>
      </c>
      <c r="N25" s="46"/>
      <c r="O25" s="46"/>
      <c r="P25" s="46"/>
      <c r="Q25" s="46"/>
      <c r="R25" s="46"/>
      <c r="S25" s="46"/>
      <c r="T25" s="46"/>
      <c r="U25" s="46"/>
    </row>
    <row r="26" spans="2:21" x14ac:dyDescent="0.15">
      <c r="G26" s="71" t="str">
        <f>"DELETE FROM PS_"&amp;$J26&amp;IF($K26="","","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"&amp;VLOOKUP($T26,$B$3:$E280,2,FALSE)&amp;"='"&amp;VLOOKUP($T26,$B$3:$E280,3,FALSE)&amp;"'")&amp;";"</f>
        <v>DELETE FROM PS_K_CD_ARCK_H_TBL WHERE BUSINESS_UNIT='X2901' AND DEPTID='' AND K_CD_ARVCHK_ID='';</v>
      </c>
      <c r="H26" s="71" t="str">
        <f>"SELECT * FROM PS_"&amp;$J26&amp;IF($K26="",""," WHERE "&amp;VLOOKUP($K26,$B$3:$E280,2,FALSE)&amp;"='"&amp;VLOOKUP($K26,$B$3:$E280,3,FALSE)&amp;"'")&amp;IF($L26="",""," AND "&amp;VLOOKUP($L26,$B$3:$E280,2,FALSE)&amp;"='"&amp;VLOOKUP($L26,$B$3:$E280,3,FALSE)&amp;"'")&amp;IF($M26="",""," AND "&amp;VLOOKUP($M26,$B$3:$E280,2,FALSE)&amp;"='"&amp;VLOOKUP($M26,$B$3:$E280,3,FALSE)&amp;"'")&amp;IF($N26="",""," AND "&amp;VLOOKUP($N26,$B$3:$E280,2,FALSE)&amp;"='"&amp;VLOOKUP($N26,$B$3:$E280,3,FALSE)&amp;"'")&amp;IF($O26="",""," AND "&amp;VLOOKUP($O26,$B$3:$E280,2,FALSE)&amp;"='"&amp;VLOOKUP($O26,$B$3:$E280,3,FALSE)&amp;"'")&amp;IF($P26="",""," AND "&amp;VLOOKUP($P26,$B$3:$E280,2,FALSE)&amp;"='"&amp;VLOOKUP($P26,$B$3:$E280,3,FALSE)&amp;"'")&amp;IF($Q26="",""," AND "&amp;VLOOKUP($Q26,$B$3:$E280,2,FALSE)&amp;"='"&amp;VLOOKUP($Q26,$B$3:$E280,3,FALSE)&amp;"'")&amp;IF($R26="",""," AND "&amp;VLOOKUP($R26,$B$3:$E280,2,FALSE)&amp;"='"&amp;VLOOKUP($R26,$B$3:$E280,3,FALSE)&amp;"'")&amp;IF($S26="",""," AND "&amp;VLOOKUP($S26,$B$3:$E280,2,FALSE)&amp;"='"&amp;VLOOKUP($S26,$B$3:$E280,3,FALSE)&amp;"'")&amp;IF($T26="",""," AND "&amp;VLOOKUP($T26,$B$3:$E280,2,FALSE)&amp;"='"&amp;VLOOKUP($T26,$B$3:$E280,3,FALSE)&amp;"'")&amp;" WITH UR;"</f>
        <v>SELECT * FROM PS_K_CD_ARCK_H_TBL WHERE BUSINESS_UNIT='X2901' AND DEPTID='' AND K_CD_ARVCHK_ID='' WITH UR;</v>
      </c>
      <c r="I26" s="54" t="s">
        <v>461</v>
      </c>
      <c r="J26" s="54" t="s">
        <v>548</v>
      </c>
      <c r="K26" s="46" t="s">
        <v>366</v>
      </c>
      <c r="L26" s="46" t="s">
        <v>367</v>
      </c>
      <c r="M26" s="46" t="s">
        <v>460</v>
      </c>
      <c r="N26" s="46"/>
      <c r="O26" s="46"/>
      <c r="P26" s="46"/>
      <c r="Q26" s="46"/>
      <c r="R26" s="46"/>
      <c r="S26" s="46"/>
      <c r="T26" s="46"/>
      <c r="U26" s="46"/>
    </row>
    <row r="27" spans="2:21" x14ac:dyDescent="0.15">
      <c r="G27" s="71" t="str">
        <f>"DELETE FROM PS_"&amp;$J27&amp;IF($K27="","","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"&amp;VLOOKUP($T27,$B$3:$E281,2,FALSE)&amp;"='"&amp;VLOOKUP($T27,$B$3:$E281,3,FALSE)&amp;"'")&amp;";"</f>
        <v>DELETE FROM PS_K_CD_ARCK_B_TBL WHERE BUSINESS_UNIT='X2901' AND K_CD_ARVCHK_ID='';</v>
      </c>
      <c r="H27" s="71" t="str">
        <f>"SELECT * FROM PS_"&amp;$J27&amp;IF($K27="",""," WHERE "&amp;VLOOKUP($K27,$B$3:$E281,2,FALSE)&amp;"='"&amp;VLOOKUP($K27,$B$3:$E281,3,FALSE)&amp;"'")&amp;IF($L27="",""," AND "&amp;VLOOKUP($L27,$B$3:$E281,2,FALSE)&amp;"='"&amp;VLOOKUP($L27,$B$3:$E281,3,FALSE)&amp;"'")&amp;IF($M27="",""," AND "&amp;VLOOKUP($M27,$B$3:$E281,2,FALSE)&amp;"='"&amp;VLOOKUP($M27,$B$3:$E281,3,FALSE)&amp;"'")&amp;IF($N27="",""," AND "&amp;VLOOKUP($N27,$B$3:$E281,2,FALSE)&amp;"='"&amp;VLOOKUP($N27,$B$3:$E281,3,FALSE)&amp;"'")&amp;IF($O27="",""," AND "&amp;VLOOKUP($O27,$B$3:$E281,2,FALSE)&amp;"='"&amp;VLOOKUP($O27,$B$3:$E281,3,FALSE)&amp;"'")&amp;IF($P27="",""," AND "&amp;VLOOKUP($P27,$B$3:$E281,2,FALSE)&amp;"='"&amp;VLOOKUP($P27,$B$3:$E281,3,FALSE)&amp;"'")&amp;IF($Q27="",""," AND "&amp;VLOOKUP($Q27,$B$3:$E281,2,FALSE)&amp;"='"&amp;VLOOKUP($Q27,$B$3:$E281,3,FALSE)&amp;"'")&amp;IF($R27="",""," AND "&amp;VLOOKUP($R27,$B$3:$E281,2,FALSE)&amp;"='"&amp;VLOOKUP($R27,$B$3:$E281,3,FALSE)&amp;"'")&amp;IF($S27="",""," AND "&amp;VLOOKUP($S27,$B$3:$E281,2,FALSE)&amp;"='"&amp;VLOOKUP($S27,$B$3:$E281,3,FALSE)&amp;"'")&amp;IF($T27="",""," AND "&amp;VLOOKUP($T27,$B$3:$E281,2,FALSE)&amp;"='"&amp;VLOOKUP($T27,$B$3:$E281,3,FALSE)&amp;"'")&amp;" WITH UR;"</f>
        <v>SELECT * FROM PS_K_CD_ARCK_B_TBL WHERE BUSINESS_UNIT='X2901' AND K_CD_ARVCHK_ID='' WITH UR;</v>
      </c>
      <c r="I27" s="54" t="s">
        <v>462</v>
      </c>
      <c r="J27" s="54" t="s">
        <v>549</v>
      </c>
      <c r="K27" s="46" t="s">
        <v>366</v>
      </c>
      <c r="L27" s="46"/>
      <c r="M27" s="46" t="s">
        <v>460</v>
      </c>
      <c r="N27" s="46"/>
      <c r="O27" s="46"/>
      <c r="P27" s="46"/>
      <c r="Q27" s="46"/>
      <c r="R27" s="46"/>
      <c r="S27" s="46"/>
      <c r="T27" s="46"/>
      <c r="U27" s="46"/>
    </row>
    <row r="28" spans="2:21" x14ac:dyDescent="0.15">
      <c r="G28" s="71" t="str">
        <f>"DELETE FROM PS_"&amp;$J28&amp;IF($K28="","","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"&amp;VLOOKUP($T28,$B$3:$E282,2,FALSE)&amp;"='"&amp;VLOOKUP($T28,$B$3:$E282,3,FALSE)&amp;"'")&amp;";"</f>
        <v>DELETE FROM PS_K_CD_ARCK_C_TBL WHERE BUSINESS_UNIT='X2901' AND K_CD_ARVCHK_ID='';</v>
      </c>
      <c r="H28" s="71" t="str">
        <f>"SELECT * FROM PS_"&amp;$J28&amp;IF($K28="",""," WHERE "&amp;VLOOKUP($K28,$B$3:$E282,2,FALSE)&amp;"='"&amp;VLOOKUP($K28,$B$3:$E282,3,FALSE)&amp;"'")&amp;IF($L28="",""," AND "&amp;VLOOKUP($L28,$B$3:$E282,2,FALSE)&amp;"='"&amp;VLOOKUP($L28,$B$3:$E282,3,FALSE)&amp;"'")&amp;IF($M28="",""," AND "&amp;VLOOKUP($M28,$B$3:$E282,2,FALSE)&amp;"='"&amp;VLOOKUP($M28,$B$3:$E282,3,FALSE)&amp;"'")&amp;IF($N28="",""," AND "&amp;VLOOKUP($N28,$B$3:$E282,2,FALSE)&amp;"='"&amp;VLOOKUP($N28,$B$3:$E282,3,FALSE)&amp;"'")&amp;IF($O28="",""," AND "&amp;VLOOKUP($O28,$B$3:$E282,2,FALSE)&amp;"='"&amp;VLOOKUP($O28,$B$3:$E282,3,FALSE)&amp;"'")&amp;IF($P28="",""," AND "&amp;VLOOKUP($P28,$B$3:$E282,2,FALSE)&amp;"='"&amp;VLOOKUP($P28,$B$3:$E282,3,FALSE)&amp;"'")&amp;IF($Q28="",""," AND "&amp;VLOOKUP($Q28,$B$3:$E282,2,FALSE)&amp;"='"&amp;VLOOKUP($Q28,$B$3:$E282,3,FALSE)&amp;"'")&amp;IF($R28="",""," AND "&amp;VLOOKUP($R28,$B$3:$E282,2,FALSE)&amp;"='"&amp;VLOOKUP($R28,$B$3:$E282,3,FALSE)&amp;"'")&amp;IF($S28="",""," AND "&amp;VLOOKUP($S28,$B$3:$E282,2,FALSE)&amp;"='"&amp;VLOOKUP($S28,$B$3:$E282,3,FALSE)&amp;"'")&amp;IF($T28="",""," AND "&amp;VLOOKUP($T28,$B$3:$E282,2,FALSE)&amp;"='"&amp;VLOOKUP($T28,$B$3:$E282,3,FALSE)&amp;"'")&amp;" WITH UR;"</f>
        <v>SELECT * FROM PS_K_CD_ARCK_C_TBL WHERE BUSINESS_UNIT='X2901' AND K_CD_ARVCHK_ID='' WITH UR;</v>
      </c>
      <c r="I28" s="54" t="s">
        <v>463</v>
      </c>
      <c r="J28" s="54" t="s">
        <v>550</v>
      </c>
      <c r="K28" s="46" t="s">
        <v>366</v>
      </c>
      <c r="L28" s="46"/>
      <c r="M28" s="46" t="s">
        <v>460</v>
      </c>
      <c r="N28" s="46"/>
      <c r="O28" s="46"/>
      <c r="P28" s="46"/>
      <c r="Q28" s="46"/>
      <c r="R28" s="46"/>
      <c r="S28" s="46"/>
      <c r="T28" s="46"/>
      <c r="U28" s="46"/>
    </row>
    <row r="29" spans="2:21" x14ac:dyDescent="0.15">
      <c r="G29" s="71" t="str">
        <f>"DELETE FROM PS_"&amp;$J29&amp;IF($K29="","","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"&amp;VLOOKUP($T29,$B$3:$E283,2,FALSE)&amp;"='"&amp;VLOOKUP($T29,$B$3:$E283,3,FALSE)&amp;"'")&amp;";"</f>
        <v>DELETE FROM PS_K_CD_ARCK_U_TBL WHERE BUSINESS_UNIT='X2901' AND K_CD_ARVCHK_ID='';</v>
      </c>
      <c r="H29" s="71" t="str">
        <f>"SELECT * FROM PS_"&amp;$J29&amp;IF($K29="",""," WHERE "&amp;VLOOKUP($K29,$B$3:$E283,2,FALSE)&amp;"='"&amp;VLOOKUP($K29,$B$3:$E283,3,FALSE)&amp;"'")&amp;IF($L29="",""," AND "&amp;VLOOKUP($L29,$B$3:$E283,2,FALSE)&amp;"='"&amp;VLOOKUP($L29,$B$3:$E283,3,FALSE)&amp;"'")&amp;IF($M29="",""," AND "&amp;VLOOKUP($M29,$B$3:$E283,2,FALSE)&amp;"='"&amp;VLOOKUP($M29,$B$3:$E283,3,FALSE)&amp;"'")&amp;IF($N29="",""," AND "&amp;VLOOKUP($N29,$B$3:$E283,2,FALSE)&amp;"='"&amp;VLOOKUP($N29,$B$3:$E283,3,FALSE)&amp;"'")&amp;IF($O29="",""," AND "&amp;VLOOKUP($O29,$B$3:$E283,2,FALSE)&amp;"='"&amp;VLOOKUP($O29,$B$3:$E283,3,FALSE)&amp;"'")&amp;IF($P29="",""," AND "&amp;VLOOKUP($P29,$B$3:$E283,2,FALSE)&amp;"='"&amp;VLOOKUP($P29,$B$3:$E283,3,FALSE)&amp;"'")&amp;IF($Q29="",""," AND "&amp;VLOOKUP($Q29,$B$3:$E283,2,FALSE)&amp;"='"&amp;VLOOKUP($Q29,$B$3:$E283,3,FALSE)&amp;"'")&amp;IF($R29="",""," AND "&amp;VLOOKUP($R29,$B$3:$E283,2,FALSE)&amp;"='"&amp;VLOOKUP($R29,$B$3:$E283,3,FALSE)&amp;"'")&amp;IF($S29="",""," AND "&amp;VLOOKUP($S29,$B$3:$E283,2,FALSE)&amp;"='"&amp;VLOOKUP($S29,$B$3:$E283,3,FALSE)&amp;"'")&amp;IF($T29="",""," AND "&amp;VLOOKUP($T29,$B$3:$E283,2,FALSE)&amp;"='"&amp;VLOOKUP($T29,$B$3:$E283,3,FALSE)&amp;"'")&amp;" WITH UR;"</f>
        <v>SELECT * FROM PS_K_CD_ARCK_U_TBL WHERE BUSINESS_UNIT='X2901' AND K_CD_ARVCHK_ID='' WITH UR;</v>
      </c>
      <c r="I29" s="54" t="s">
        <v>464</v>
      </c>
      <c r="J29" s="54" t="s">
        <v>551</v>
      </c>
      <c r="K29" s="46" t="s">
        <v>366</v>
      </c>
      <c r="L29" s="46"/>
      <c r="M29" s="46" t="s">
        <v>460</v>
      </c>
      <c r="N29" s="46"/>
      <c r="O29" s="46"/>
      <c r="P29" s="46"/>
      <c r="Q29" s="46"/>
      <c r="R29" s="46"/>
      <c r="S29" s="46"/>
      <c r="T29" s="46"/>
      <c r="U29" s="46"/>
    </row>
    <row r="30" spans="2:21" x14ac:dyDescent="0.15">
      <c r="G30" s="71" t="str">
        <f>"DELETE FROM PS_"&amp;$J30&amp;IF($K30="","","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"&amp;VLOOKUP($T30,$B$3:$E284,2,FALSE)&amp;"='"&amp;VLOOKUP($T30,$B$3:$E284,3,FALSE)&amp;"'")&amp;";"</f>
        <v>DELETE FROM PS_K_CD_ARCK_N_TBL WHERE BUSINESS_UNIT='X2901' AND K_CD_ARVCHK_ID='';</v>
      </c>
      <c r="H30" s="71" t="str">
        <f>"SELECT * FROM PS_"&amp;$J30&amp;IF($K30="",""," WHERE "&amp;VLOOKUP($K30,$B$3:$E284,2,FALSE)&amp;"='"&amp;VLOOKUP($K30,$B$3:$E284,3,FALSE)&amp;"'")&amp;IF($L30="",""," AND "&amp;VLOOKUP($L30,$B$3:$E284,2,FALSE)&amp;"='"&amp;VLOOKUP($L30,$B$3:$E284,3,FALSE)&amp;"'")&amp;IF($M30="",""," AND "&amp;VLOOKUP($M30,$B$3:$E284,2,FALSE)&amp;"='"&amp;VLOOKUP($M30,$B$3:$E284,3,FALSE)&amp;"'")&amp;IF($N30="",""," AND "&amp;VLOOKUP($N30,$B$3:$E284,2,FALSE)&amp;"='"&amp;VLOOKUP($N30,$B$3:$E284,3,FALSE)&amp;"'")&amp;IF($O30="",""," AND "&amp;VLOOKUP($O30,$B$3:$E284,2,FALSE)&amp;"='"&amp;VLOOKUP($O30,$B$3:$E284,3,FALSE)&amp;"'")&amp;IF($P30="",""," AND "&amp;VLOOKUP($P30,$B$3:$E284,2,FALSE)&amp;"='"&amp;VLOOKUP($P30,$B$3:$E284,3,FALSE)&amp;"'")&amp;IF($Q30="",""," AND "&amp;VLOOKUP($Q30,$B$3:$E284,2,FALSE)&amp;"='"&amp;VLOOKUP($Q30,$B$3:$E284,3,FALSE)&amp;"'")&amp;IF($R30="",""," AND "&amp;VLOOKUP($R30,$B$3:$E284,2,FALSE)&amp;"='"&amp;VLOOKUP($R30,$B$3:$E284,3,FALSE)&amp;"'")&amp;IF($S30="",""," AND "&amp;VLOOKUP($S30,$B$3:$E284,2,FALSE)&amp;"='"&amp;VLOOKUP($S30,$B$3:$E284,3,FALSE)&amp;"'")&amp;IF($T30="",""," AND "&amp;VLOOKUP($T30,$B$3:$E284,2,FALSE)&amp;"='"&amp;VLOOKUP($T30,$B$3:$E284,3,FALSE)&amp;"'")&amp;" WITH UR;"</f>
        <v>SELECT * FROM PS_K_CD_ARCK_N_TBL WHERE BUSINESS_UNIT='X2901' AND K_CD_ARVCHK_ID='' WITH UR;</v>
      </c>
      <c r="I30" s="54" t="s">
        <v>465</v>
      </c>
      <c r="J30" s="54" t="s">
        <v>552</v>
      </c>
      <c r="K30" s="46" t="s">
        <v>366</v>
      </c>
      <c r="L30" s="46"/>
      <c r="M30" s="46" t="s">
        <v>460</v>
      </c>
      <c r="N30" s="46"/>
      <c r="O30" s="46"/>
      <c r="P30" s="46"/>
      <c r="Q30" s="46"/>
      <c r="R30" s="46"/>
      <c r="S30" s="46"/>
      <c r="T30" s="46"/>
      <c r="U30" s="46"/>
    </row>
    <row r="32" spans="2:21" x14ac:dyDescent="0.15">
      <c r="B32" s="55" t="s">
        <v>476</v>
      </c>
      <c r="C32" s="56"/>
      <c r="D32" s="56"/>
      <c r="E32" s="57"/>
    </row>
    <row r="33" spans="1:5" x14ac:dyDescent="0.15">
      <c r="B33" s="58" t="s">
        <v>477</v>
      </c>
      <c r="C33" s="59"/>
      <c r="D33" s="59"/>
      <c r="E33" s="60"/>
    </row>
    <row r="34" spans="1:5" x14ac:dyDescent="0.15">
      <c r="B34" s="58" t="s">
        <v>478</v>
      </c>
      <c r="C34" s="59"/>
      <c r="D34" s="59"/>
      <c r="E34" s="60"/>
    </row>
    <row r="35" spans="1:5" x14ac:dyDescent="0.15">
      <c r="B35" s="58" t="s">
        <v>479</v>
      </c>
      <c r="C35" s="59"/>
      <c r="D35" s="59"/>
      <c r="E35" s="60"/>
    </row>
    <row r="36" spans="1:5" x14ac:dyDescent="0.15">
      <c r="B36" s="58" t="s">
        <v>480</v>
      </c>
      <c r="C36" s="59"/>
      <c r="D36" s="59"/>
      <c r="E36" s="60"/>
    </row>
    <row r="37" spans="1:5" x14ac:dyDescent="0.15">
      <c r="B37" s="58" t="s">
        <v>481</v>
      </c>
      <c r="C37" s="59"/>
      <c r="D37" s="59"/>
      <c r="E37" s="60"/>
    </row>
    <row r="38" spans="1:5" x14ac:dyDescent="0.15">
      <c r="B38" s="58" t="s">
        <v>482</v>
      </c>
      <c r="C38" s="59"/>
      <c r="D38" s="59"/>
      <c r="E38" s="60"/>
    </row>
    <row r="39" spans="1:5" x14ac:dyDescent="0.15">
      <c r="B39" s="58" t="s">
        <v>483</v>
      </c>
      <c r="C39" s="59"/>
      <c r="D39" s="59"/>
      <c r="E39" s="60"/>
    </row>
    <row r="40" spans="1:5" x14ac:dyDescent="0.15">
      <c r="B40" s="58" t="s">
        <v>484</v>
      </c>
      <c r="C40" s="59"/>
      <c r="D40" s="59"/>
      <c r="E40" s="60"/>
    </row>
    <row r="41" spans="1:5" x14ac:dyDescent="0.15">
      <c r="B41" s="58" t="s">
        <v>485</v>
      </c>
      <c r="C41" s="59"/>
      <c r="D41" s="59"/>
      <c r="E41" s="60"/>
    </row>
    <row r="42" spans="1:5" x14ac:dyDescent="0.15">
      <c r="B42" s="58" t="s">
        <v>486</v>
      </c>
      <c r="C42" s="59"/>
      <c r="D42" s="59"/>
      <c r="E42" s="60"/>
    </row>
    <row r="43" spans="1:5" x14ac:dyDescent="0.15">
      <c r="B43" s="58" t="s">
        <v>487</v>
      </c>
      <c r="C43" s="59"/>
      <c r="D43" s="59"/>
      <c r="E43" s="60"/>
    </row>
    <row r="44" spans="1:5" x14ac:dyDescent="0.15">
      <c r="B44" s="58" t="s">
        <v>488</v>
      </c>
      <c r="C44" s="59"/>
      <c r="D44" s="59"/>
      <c r="E44" s="60"/>
    </row>
    <row r="45" spans="1:5" x14ac:dyDescent="0.15">
      <c r="A45" s="12" t="s">
        <v>493</v>
      </c>
      <c r="B45" s="65" t="str">
        <f>"    LEFT JOIN (SELECT DISTINCT XTD.BUSINESS_UNIT,XTD.X_CD_TRLDGR_ID,XTD.K_CD_SHPPLN_ID,XTD.K_CD_ARVPLN_ID FROM PS_X_CD_TRLDGB_TBL XTD WHERE XTD.BUSINESS_UNIT = '"&amp;D4&amp;"') XTB ON KSC.BUSINESS_UNIT = XTB.BUSINESS_UNIT AND KSC.K_CD_SHPPLN_ID = XTB.K_CD_SHPPLN_ID"</f>
        <v xml:space="preserve">    LEFT JOIN (SELECT DISTINCT XTD.BUSINESS_UNIT,XTD.X_CD_TRLDGR_ID,XTD.K_CD_SHPPLN_ID,XTD.K_CD_ARVPLN_ID FROM PS_X_CD_TRLDGB_TBL XTD WHERE XTD.BUSINESS_UNIT = 'X2901') XTB ON KSC.BUSINESS_UNIT = XTB.BUSINESS_UNIT AND KSC.K_CD_SHPPLN_ID = XTB.K_CD_SHPPLN_ID</v>
      </c>
      <c r="C45" s="59"/>
      <c r="D45" s="59"/>
      <c r="E45" s="60"/>
    </row>
    <row r="46" spans="1:5" x14ac:dyDescent="0.15">
      <c r="A46" s="12" t="s">
        <v>493</v>
      </c>
      <c r="B46" s="65" t="str">
        <f>"    LEFT JOIN (SELECT KSK.BUSINESS_UNIT,KSK.K_CD_SHPCHK_ID,KSK.K_CD_SHPPLN_ID FROM PS_K_CD_SHCKDH_TBL KSK WHERE KSK.BUSINESS_UNIT = '"&amp;D4&amp;"') KSCKH ON KSC.BUSINESS_UNIT = KSCKH.BUSINESS_UNIT AND KSC.K_CD_SHPPLN_ID = KSCKH.K_CD_SHPPLN_ID"</f>
        <v xml:space="preserve">    LEFT JOIN (SELECT KSK.BUSINESS_UNIT,KSK.K_CD_SHPCHK_ID,KSK.K_CD_SHPPLN_ID FROM PS_K_CD_SHCKDH_TBL KSK WHERE KSK.BUSINESS_UNIT = 'X2901') KSCKH ON KSC.BUSINESS_UNIT = KSCKH.BUSINESS_UNIT AND KSC.K_CD_SHPPLN_ID = KSCKH.K_CD_SHPPLN_ID</v>
      </c>
      <c r="C46" s="59"/>
      <c r="D46" s="59"/>
      <c r="E46" s="60"/>
    </row>
    <row r="47" spans="1:5" x14ac:dyDescent="0.15">
      <c r="A47" s="12" t="s">
        <v>493</v>
      </c>
      <c r="B47" s="65" t="str">
        <f>"    LEFT JOIN (SELECT KSB.BUSINESS_UNIT,KSB.K_CD_SKBIL_ID,KSB.K_CD_SHPPLN_ID FROM PS_K_CD_SKBILB_TBL KSB WHERE KSB.BUSINESS_UNIT = '"&amp;D4&amp;"')  KSBB ON KSC.BUSINESS_UNIT = KSBB.BUSINESS_UNIT AND KSC.K_CD_SHPPLN_ID = KSBB.K_CD_SHPPLN_ID"</f>
        <v xml:space="preserve">    LEFT JOIN (SELECT KSB.BUSINESS_UNIT,KSB.K_CD_SKBIL_ID,KSB.K_CD_SHPPLN_ID FROM PS_K_CD_SKBILB_TBL KSB WHERE KSB.BUSINESS_UNIT = 'X2901')  KSBB ON KSC.BUSINESS_UNIT = KSBB.BUSINESS_UNIT AND KSC.K_CD_SHPPLN_ID = KSBB.K_CD_SHPPLN_ID</v>
      </c>
      <c r="C47" s="59"/>
      <c r="D47" s="59"/>
      <c r="E47" s="60"/>
    </row>
    <row r="48" spans="1:5" x14ac:dyDescent="0.15">
      <c r="A48" s="12" t="s">
        <v>493</v>
      </c>
      <c r="B48" s="65" t="str">
        <f>"WHERE KSC.K_CD_SHPPLN_ID = '"&amp;D6&amp;"'"</f>
        <v>WHERE KSC.K_CD_SHPPLN_ID = ''</v>
      </c>
      <c r="C48" s="59"/>
      <c r="D48" s="59"/>
      <c r="E48" s="60"/>
    </row>
    <row r="49" spans="2:5" x14ac:dyDescent="0.15">
      <c r="B49" s="61" t="s">
        <v>489</v>
      </c>
      <c r="C49" s="62"/>
      <c r="D49" s="62"/>
      <c r="E49" s="63"/>
    </row>
  </sheetData>
  <dataConsolidate/>
  <phoneticPr fontId="2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C38"/>
  <sheetViews>
    <sheetView zoomScale="85" zoomScaleNormal="85" workbookViewId="0">
      <selection activeCell="J1" sqref="J1"/>
    </sheetView>
  </sheetViews>
  <sheetFormatPr defaultRowHeight="13.5" x14ac:dyDescent="0.15"/>
  <cols>
    <col min="1" max="1" width="9" style="24"/>
    <col min="2" max="2" width="12.375" customWidth="1"/>
    <col min="3" max="3" width="18.5" customWidth="1"/>
    <col min="4" max="4" width="13.75" bestFit="1" customWidth="1"/>
    <col min="6" max="6" width="14.25" customWidth="1"/>
    <col min="7" max="7" width="15.5" bestFit="1" customWidth="1"/>
    <col min="22" max="22" width="15.375" customWidth="1"/>
    <col min="23" max="23" width="11.25" customWidth="1"/>
  </cols>
  <sheetData>
    <row r="1" spans="1:185" x14ac:dyDescent="0.15">
      <c r="A1" s="72" t="str">
        <f ca="1">"DELETE FROM PS_"&amp;$E1&amp;" WHERE "&amp;$G1&amp;"='"&amp;$C$1&amp;"' AND "&amp;$H1&amp;" = '"&amp;$C$3&amp;"';"</f>
        <v>DELETE FROM PS_GROUP_CONTROL WHERE GROUP_BU='KGJPN' AND GROUP_ID = 'CD2016110100020';</v>
      </c>
      <c r="B1" s="18" t="s">
        <v>38</v>
      </c>
      <c r="C1" s="25" t="s">
        <v>40</v>
      </c>
      <c r="E1" t="s">
        <v>553</v>
      </c>
      <c r="G1" s="17" t="s">
        <v>204</v>
      </c>
      <c r="H1" s="17" t="s">
        <v>205</v>
      </c>
      <c r="J1" s="72" t="str">
        <f ca="1">"SELECT * FROM PS_"&amp;$E1&amp;" WHERE "&amp;$G1&amp;"='"&amp;$C$1&amp;"' AND "&amp;$H1&amp;" = '"&amp;$C$3&amp;"';"</f>
        <v>SELECT * FROM PS_GROUP_CONTROL WHERE GROUP_BU='KGJPN' AND GROUP_ID = 'CD2016110100020';</v>
      </c>
    </row>
    <row r="2" spans="1:185" x14ac:dyDescent="0.15">
      <c r="A2" s="72" t="str">
        <f t="shared" ref="A2:A8" ca="1" si="0">"DELETE FROM PS_"&amp;$E2&amp;" WHERE "&amp;$G2&amp;"='"&amp;$C$1&amp;"' AND "&amp;$H2&amp;" = '"&amp;$C$3&amp;"';"</f>
        <v>DELETE FROM PS_PENDING_ITEM WHERE GROUP_BU='KGJPN' AND ITEM = 'CD2016110100020';</v>
      </c>
      <c r="B2" s="18" t="s">
        <v>39</v>
      </c>
      <c r="C2" s="30" t="s">
        <v>412</v>
      </c>
      <c r="E2" t="s">
        <v>554</v>
      </c>
      <c r="G2" s="17" t="s">
        <v>204</v>
      </c>
      <c r="H2" s="17" t="s">
        <v>44</v>
      </c>
      <c r="J2" s="72" t="str">
        <f t="shared" ref="J2:J8" ca="1" si="1">"SELECT * FROM PS_"&amp;$E2&amp;" WHERE "&amp;$G2&amp;"='"&amp;$C$1&amp;"' AND "&amp;$H2&amp;" = '"&amp;$C$3&amp;"';"</f>
        <v>SELECT * FROM PS_PENDING_ITEM WHERE GROUP_BU='KGJPN' AND ITEM = 'CD2016110100020';</v>
      </c>
    </row>
    <row r="3" spans="1:185" x14ac:dyDescent="0.15">
      <c r="A3" s="72" t="str">
        <f t="shared" ca="1" si="0"/>
        <v>DELETE FROM PS_PENDING_DST WHERE GROUP_BU='KGJPN' AND ITEM = 'CD2016110100020';</v>
      </c>
      <c r="B3" s="18" t="s">
        <v>62</v>
      </c>
      <c r="C3" s="30" t="str">
        <f ca="1">"CD2016"&amp;REPT("0",2-LENB(MONTH(TODAY())))&amp;MONTH(TODAY())&amp;REPT("0",2-LENB(DAY(TODAY())))&amp;DAY(TODAY())&amp;"00020"</f>
        <v>CD2016110100020</v>
      </c>
      <c r="E3" t="s">
        <v>555</v>
      </c>
      <c r="G3" s="17" t="s">
        <v>204</v>
      </c>
      <c r="H3" s="17" t="s">
        <v>44</v>
      </c>
      <c r="J3" s="72" t="str">
        <f t="shared" ca="1" si="1"/>
        <v>SELECT * FROM PS_PENDING_DST WHERE GROUP_BU='KGJPN' AND ITEM = 'CD2016110100020';</v>
      </c>
    </row>
    <row r="4" spans="1:185" x14ac:dyDescent="0.15">
      <c r="A4" s="72" t="str">
        <f t="shared" ca="1" si="0"/>
        <v>DELETE FROM PS_PENDING_VAT WHERE GROUP_BU='KGJPN' AND ITEM = 'CD2016110100020';</v>
      </c>
      <c r="B4" s="18" t="s">
        <v>226</v>
      </c>
      <c r="C4" s="31">
        <f>$C$5*1.08</f>
        <v>216000</v>
      </c>
      <c r="E4" t="s">
        <v>556</v>
      </c>
      <c r="G4" s="17" t="s">
        <v>204</v>
      </c>
      <c r="H4" s="17" t="s">
        <v>44</v>
      </c>
      <c r="J4" s="72" t="str">
        <f t="shared" ca="1" si="1"/>
        <v>SELECT * FROM PS_PENDING_VAT WHERE GROUP_BU='KGJPN' AND ITEM = 'CD2016110100020';</v>
      </c>
    </row>
    <row r="5" spans="1:185" x14ac:dyDescent="0.15">
      <c r="A5" s="72" t="str">
        <f t="shared" ca="1" si="0"/>
        <v>DELETE FROM PS_ITEM_ACTIVITY WHERE BUSINESS_UNIT='KGJPN' AND ITEM = 'CD2016110100020';</v>
      </c>
      <c r="B5" s="18" t="s">
        <v>356</v>
      </c>
      <c r="C5" s="26">
        <v>200000</v>
      </c>
      <c r="E5" t="s">
        <v>557</v>
      </c>
      <c r="G5" s="17" t="s">
        <v>33</v>
      </c>
      <c r="H5" s="17" t="s">
        <v>44</v>
      </c>
      <c r="J5" s="72" t="str">
        <f t="shared" ca="1" si="1"/>
        <v>SELECT * FROM PS_ITEM_ACTIVITY WHERE BUSINESS_UNIT='KGJPN' AND ITEM = 'CD2016110100020';</v>
      </c>
    </row>
    <row r="6" spans="1:185" x14ac:dyDescent="0.15">
      <c r="A6" s="72" t="str">
        <f t="shared" ca="1" si="0"/>
        <v>DELETE FROM PS_ITEM WHERE BUSINESS_UNIT='KGJPN' AND ITEM = 'CD2016110100020';</v>
      </c>
      <c r="B6" s="18" t="s">
        <v>413</v>
      </c>
      <c r="C6" s="31">
        <f>$C$4-$C$5</f>
        <v>16000</v>
      </c>
      <c r="E6" t="s">
        <v>44</v>
      </c>
      <c r="G6" s="17" t="s">
        <v>33</v>
      </c>
      <c r="H6" s="17" t="s">
        <v>44</v>
      </c>
      <c r="J6" s="72" t="str">
        <f t="shared" ca="1" si="1"/>
        <v>SELECT * FROM PS_ITEM WHERE BUSINESS_UNIT='KGJPN' AND ITEM = 'CD2016110100020';</v>
      </c>
    </row>
    <row r="7" spans="1:185" x14ac:dyDescent="0.15">
      <c r="A7" s="72" t="str">
        <f t="shared" ca="1" si="0"/>
        <v>DELETE FROM PS_ITEM_ACT_VAT WHERE BUSINESS_UNIT='KGJPN' AND ITEM = 'CD2016110100020';</v>
      </c>
      <c r="B7" s="18" t="s">
        <v>295</v>
      </c>
      <c r="C7" s="26" t="s">
        <v>414</v>
      </c>
      <c r="E7" t="s">
        <v>558</v>
      </c>
      <c r="G7" s="17" t="s">
        <v>33</v>
      </c>
      <c r="H7" s="17" t="s">
        <v>44</v>
      </c>
      <c r="J7" s="72" t="str">
        <f t="shared" ca="1" si="1"/>
        <v>SELECT * FROM PS_ITEM_ACT_VAT WHERE BUSINESS_UNIT='KGJPN' AND ITEM = 'CD2016110100020';</v>
      </c>
    </row>
    <row r="8" spans="1:185" x14ac:dyDescent="0.15">
      <c r="A8" s="72" t="str">
        <f t="shared" ca="1" si="0"/>
        <v>DELETE FROM PS_ITEM_DST WHERE BUSINESS_UNIT='KGJPN' AND ITEM = 'CD2016110100020';</v>
      </c>
      <c r="E8" t="s">
        <v>559</v>
      </c>
      <c r="G8" s="27" t="s">
        <v>33</v>
      </c>
      <c r="H8" s="27" t="s">
        <v>44</v>
      </c>
      <c r="J8" s="72" t="str">
        <f t="shared" ca="1" si="1"/>
        <v>SELECT * FROM PS_ITEM_DST WHERE BUSINESS_UNIT='KGJPN' AND ITEM = 'CD2016110100020';</v>
      </c>
    </row>
    <row r="9" spans="1:185" s="29" customFormat="1" x14ac:dyDescent="0.15">
      <c r="A9" s="28"/>
    </row>
    <row r="11" spans="1:185" x14ac:dyDescent="0.15">
      <c r="A11" s="24" t="str">
        <f ca="1">"--"&amp;C3</f>
        <v>--CD2016110100020</v>
      </c>
      <c r="B11" s="3" t="s">
        <v>415</v>
      </c>
      <c r="E11" t="s">
        <v>416</v>
      </c>
    </row>
    <row r="12" spans="1:185" x14ac:dyDescent="0.15">
      <c r="A12" s="24" t="str">
        <f>AT12</f>
        <v>INSERT INTO PS_GROUP_CONTROL (GROUP_BU,GROUP_ID,OPRID,ASSN_OPRID,BUSINESS_UNIT,GROUP_TYPE,BAL_STATUS,EDIT_STATUS,POST_STATUS,POST_ACTION,CONTROL_AMT,CONTROL_CNT,ENTERED_AMT,ENTERED_CNT,POSTED_TOTAL,POSTED_COUNT,GROUP_SEQ_NUM,ORIGIN_ID,RECEIVED_DT,ENTRY_DT,POST_DT,ACCOUNTING_DT,PROCESS_INSTANCE,DST_BAL_STATUS,GROUP_ID_ORIG,DEPOSIT_BU,DEPOSIT_ID,PAYMENT_SEQ_NUM,PAYMENT_ID,PAYMENT_CURRENCY,PYMT_RT_TYPE,PYMT_RATE_MULT,PYMT_RATE_DIV,CONTROL_CURRENCY,FORMAT_CURRENCY,PAYMENT_AMT,ALLOW_DST,CREATE_DST_BATCH,CASH_CNTRL_USE,BANK_SETID,BANK_CD,BANK_ACCT_KEY,UNPOST_REASON,WS_REASON) VALUES</v>
      </c>
      <c r="B12" s="17" t="s">
        <v>204</v>
      </c>
      <c r="C12" s="17" t="s">
        <v>205</v>
      </c>
      <c r="D12" s="17" t="s">
        <v>303</v>
      </c>
      <c r="E12" s="17" t="s">
        <v>330</v>
      </c>
      <c r="F12" s="17" t="s">
        <v>33</v>
      </c>
      <c r="G12" s="17" t="s">
        <v>216</v>
      </c>
      <c r="H12" s="17" t="s">
        <v>331</v>
      </c>
      <c r="I12" s="17" t="s">
        <v>332</v>
      </c>
      <c r="J12" s="17" t="s">
        <v>333</v>
      </c>
      <c r="K12" s="17" t="s">
        <v>334</v>
      </c>
      <c r="L12" s="17" t="s">
        <v>319</v>
      </c>
      <c r="M12" s="17" t="s">
        <v>335</v>
      </c>
      <c r="N12" s="17" t="s">
        <v>336</v>
      </c>
      <c r="O12" s="17" t="s">
        <v>337</v>
      </c>
      <c r="P12" s="17" t="s">
        <v>338</v>
      </c>
      <c r="Q12" s="17" t="s">
        <v>339</v>
      </c>
      <c r="R12" s="17" t="s">
        <v>206</v>
      </c>
      <c r="S12" s="17" t="s">
        <v>214</v>
      </c>
      <c r="T12" s="17" t="s">
        <v>340</v>
      </c>
      <c r="U12" s="17" t="s">
        <v>341</v>
      </c>
      <c r="V12" s="17" t="s">
        <v>68</v>
      </c>
      <c r="W12" s="35" t="s">
        <v>66</v>
      </c>
      <c r="X12" s="17" t="s">
        <v>61</v>
      </c>
      <c r="Y12" s="17" t="s">
        <v>342</v>
      </c>
      <c r="Z12" s="17" t="s">
        <v>343</v>
      </c>
      <c r="AA12" s="17" t="s">
        <v>201</v>
      </c>
      <c r="AB12" s="17" t="s">
        <v>202</v>
      </c>
      <c r="AC12" s="17" t="s">
        <v>203</v>
      </c>
      <c r="AD12" s="17" t="s">
        <v>215</v>
      </c>
      <c r="AE12" s="17" t="s">
        <v>209</v>
      </c>
      <c r="AF12" s="17" t="s">
        <v>210</v>
      </c>
      <c r="AG12" s="17" t="s">
        <v>211</v>
      </c>
      <c r="AH12" s="17" t="s">
        <v>212</v>
      </c>
      <c r="AI12" s="17" t="s">
        <v>323</v>
      </c>
      <c r="AJ12" s="17" t="s">
        <v>344</v>
      </c>
      <c r="AK12" s="17" t="s">
        <v>208</v>
      </c>
      <c r="AL12" s="17" t="s">
        <v>345</v>
      </c>
      <c r="AM12" s="17" t="s">
        <v>346</v>
      </c>
      <c r="AN12" s="17" t="s">
        <v>347</v>
      </c>
      <c r="AO12" s="17" t="s">
        <v>137</v>
      </c>
      <c r="AP12" s="17" t="s">
        <v>138</v>
      </c>
      <c r="AQ12" s="17" t="s">
        <v>139</v>
      </c>
      <c r="AR12" s="17" t="s">
        <v>222</v>
      </c>
      <c r="AS12" s="17" t="s">
        <v>225</v>
      </c>
      <c r="AT12" t="s">
        <v>417</v>
      </c>
    </row>
    <row r="13" spans="1:185" x14ac:dyDescent="0.15">
      <c r="A13" s="24" t="str">
        <f ca="1">AT13</f>
        <v>('KGJPN','CD2016110100020','PSBATCH','PSBATCH','KGJPN','B','I','E','C','A',216000,1,216000,1,216000,1,1,'PSCD1','2016-04-01','2016-04-01','2016-04-02','2016-03-31',0,'I',' ',' ',' ',0,' ',' ',' ',0,1,'JPY','JPY',0,'Y',' ','N','KGJPN','0005','0018',' ',' ');</v>
      </c>
      <c r="B13" s="14" t="str">
        <f>$C$1</f>
        <v>KGJPN</v>
      </c>
      <c r="C13" s="23" t="str">
        <f ca="1">$C$3</f>
        <v>CD2016110100020</v>
      </c>
      <c r="D13" s="19" t="s">
        <v>329</v>
      </c>
      <c r="E13" s="19" t="s">
        <v>329</v>
      </c>
      <c r="F13" s="14" t="str">
        <f>$C$1</f>
        <v>KGJPN</v>
      </c>
      <c r="G13" s="19" t="s">
        <v>228</v>
      </c>
      <c r="H13" s="19" t="s">
        <v>194</v>
      </c>
      <c r="I13" s="19" t="s">
        <v>328</v>
      </c>
      <c r="J13" s="19" t="s">
        <v>186</v>
      </c>
      <c r="K13" s="19" t="s">
        <v>299</v>
      </c>
      <c r="L13" s="22">
        <f>$C$4</f>
        <v>216000</v>
      </c>
      <c r="M13" s="20">
        <v>1</v>
      </c>
      <c r="N13" s="22">
        <f>$C$4</f>
        <v>216000</v>
      </c>
      <c r="O13" s="20">
        <v>1</v>
      </c>
      <c r="P13" s="22">
        <f>$C$4</f>
        <v>216000</v>
      </c>
      <c r="Q13" s="20">
        <v>1</v>
      </c>
      <c r="R13" s="20">
        <v>1</v>
      </c>
      <c r="S13" s="19" t="s">
        <v>227</v>
      </c>
      <c r="T13" s="21">
        <v>42461</v>
      </c>
      <c r="U13" s="21">
        <v>42461</v>
      </c>
      <c r="V13" s="21">
        <v>42462</v>
      </c>
      <c r="W13" s="21">
        <v>42460</v>
      </c>
      <c r="X13" s="20">
        <v>0</v>
      </c>
      <c r="Y13" s="19" t="s">
        <v>194</v>
      </c>
      <c r="Z13" s="19" t="s">
        <v>41</v>
      </c>
      <c r="AA13" s="19" t="s">
        <v>41</v>
      </c>
      <c r="AB13" s="19" t="s">
        <v>41</v>
      </c>
      <c r="AC13" s="20">
        <v>0</v>
      </c>
      <c r="AD13" s="19" t="s">
        <v>41</v>
      </c>
      <c r="AE13" s="19" t="s">
        <v>41</v>
      </c>
      <c r="AF13" s="19" t="s">
        <v>41</v>
      </c>
      <c r="AG13" s="20">
        <v>0</v>
      </c>
      <c r="AH13" s="20">
        <v>1</v>
      </c>
      <c r="AI13" s="19" t="s">
        <v>191</v>
      </c>
      <c r="AJ13" s="19" t="s">
        <v>191</v>
      </c>
      <c r="AK13" s="20">
        <v>0</v>
      </c>
      <c r="AL13" s="19" t="s">
        <v>0</v>
      </c>
      <c r="AM13" s="19" t="s">
        <v>41</v>
      </c>
      <c r="AN13" s="19" t="s">
        <v>63</v>
      </c>
      <c r="AO13" s="19" t="str">
        <f>$C$1</f>
        <v>KGJPN</v>
      </c>
      <c r="AP13" s="19" t="s">
        <v>197</v>
      </c>
      <c r="AQ13" s="19" t="s">
        <v>198</v>
      </c>
      <c r="AR13" s="19" t="s">
        <v>41</v>
      </c>
      <c r="AS13" s="19" t="s">
        <v>41</v>
      </c>
      <c r="AT13" t="str">
        <f ca="1">AU13&amp;AV13&amp;AW13&amp;AX13&amp;AY13&amp;AZ13&amp;BA13&amp;BB13&amp;BC13&amp;BD13&amp;BE13&amp;BF13&amp;BG13&amp;BH13&amp;BI13&amp;BJ13</f>
        <v>('KGJPN','CD2016110100020','PSBATCH','PSBATCH','KGJPN','B','I','E','C','A',216000,1,216000,1,216000,1,1,'PSCD1','2016-04-01','2016-04-01','2016-04-02','2016-03-31',0,'I',' ',' ',' ',0,' ',' ',' ',0,1,'JPY','JPY',0,'Y',' ','N','KGJPN','0005','0018',' ',' ');</v>
      </c>
      <c r="AU13" t="str">
        <f ca="1">""&amp;"('"&amp;B13&amp;"'"&amp;",'"&amp;C13&amp;"'"&amp;",'"&amp;D13&amp;"'"&amp;",'"&amp;E13&amp;"'"&amp;",'"&amp;F13&amp;"'"&amp;",'"&amp;G13&amp;"'"&amp;",'"&amp;H13&amp;"'"&amp;",'"&amp;I13&amp;"'"&amp;",'"&amp;J13&amp;"'"&amp;",'"&amp;K13&amp;"'"&amp;","&amp;L13&amp;","&amp;M13&amp;","&amp;N13&amp;","&amp;O13&amp;","&amp;P13</f>
        <v>('KGJPN','CD2016110100020','PSBATCH','PSBATCH','KGJPN','B','I','E','C','A',216000,1,216000,1,216000</v>
      </c>
      <c r="AV13" t="str">
        <f>""&amp;","&amp;Q13&amp;","&amp;R13&amp;",'"&amp;S13&amp;"'"&amp;","&amp;IF(T13=0,"null",TEXT(T13,"'yyyy-mm-dd'"))&amp;","&amp;IF(U13=0,"null",TEXT(U13,"'yyyy-mm-dd'"))&amp;","&amp;IF(V13=0,"null",TEXT(V13,"'yyyy-mm-dd'"))&amp;","&amp;IF(W13=0,"null",TEXT(W13,"'yyyy-mm-dd'"))&amp;","&amp;X13&amp;",'"&amp;Y13&amp;"'"&amp;",'"&amp;Z13&amp;"'"&amp;",'"&amp;AA13&amp;"'"&amp;",'"&amp;AB13&amp;"'"&amp;","&amp;AC13&amp;",'"&amp;AD13&amp;"'"&amp;",'"&amp;AE13&amp;"'"&amp;",'"&amp;AF13&amp;"'"</f>
        <v>,1,1,'PSCD1','2016-04-01','2016-04-01','2016-04-02','2016-03-31',0,'I',' ',' ',' ',0,' ',' ',' '</v>
      </c>
      <c r="AW13" t="str">
        <f>""&amp;","&amp;AG13&amp;","&amp;AH13&amp;",'"&amp;AI13&amp;"'"&amp;",'"&amp;AJ13&amp;"'"&amp;","&amp;AK13&amp;",'"&amp;AL13&amp;"'"&amp;",'"&amp;AM13&amp;"'"&amp;",'"&amp;AN13&amp;"'"&amp;",'"&amp;AO13&amp;"'"&amp;",'"&amp;AP13&amp;"'"&amp;",'"&amp;AQ13&amp;"'"&amp;",'"&amp;AR13&amp;"'"&amp;",'"&amp;AS13&amp;"'"</f>
        <v>,0,1,'JPY','JPY',0,'Y',' ','N','KGJPN','0005','0018',' ',' '</v>
      </c>
      <c r="AX13" t="str">
        <f>""</f>
        <v/>
      </c>
      <c r="AY13" t="str">
        <f>""</f>
        <v/>
      </c>
      <c r="AZ13" t="str">
        <f>""</f>
        <v/>
      </c>
      <c r="BA13" t="str">
        <f>""</f>
        <v/>
      </c>
      <c r="BB13" t="str">
        <f>""</f>
        <v/>
      </c>
      <c r="BC13" t="str">
        <f>""</f>
        <v/>
      </c>
      <c r="BD13" t="str">
        <f>""</f>
        <v/>
      </c>
      <c r="BE13" t="str">
        <f>""</f>
        <v/>
      </c>
      <c r="BF13" t="str">
        <f>""</f>
        <v/>
      </c>
      <c r="BG13" t="str">
        <f>""</f>
        <v/>
      </c>
      <c r="BH13" t="str">
        <f>""</f>
        <v/>
      </c>
      <c r="BI13" t="str">
        <f>""</f>
        <v/>
      </c>
      <c r="BJ13" t="s">
        <v>418</v>
      </c>
    </row>
    <row r="14" spans="1:185" hidden="1" x14ac:dyDescent="0.15">
      <c r="B14" s="3" t="s">
        <v>419</v>
      </c>
      <c r="E14" t="s">
        <v>420</v>
      </c>
    </row>
    <row r="15" spans="1:185" x14ac:dyDescent="0.15">
      <c r="A15" s="24" t="str">
        <f>FM15</f>
        <v>INSERT INTO PS_PENDING_ITEM (GROUP_BU,GROUP_ID,BUSINESS_UNIT,CUST_ID,ITEM,ITEM_LINE,GROUP_SEQ_NUM,ENTRY_TYPE,ENTRY_REASON,ENTRY_AMT,ENTRY_EVENT,ACCOUNTING_DT,ASOF_DT,POST_DT,DUE_DT,CR_ANALYST,SALES_PERSON,COLLECTOR,DISPUTE_STATUS,DISPUTE_DT,DISPUTE_AMOUNT,PO_REF,PO_LINE,DOCUMENT,DOCUMENT_LINE,POSTED_FLAG,PYMNT_TERMS_CD,DISC_AMT,DISC_AMT1,DISC_DT,DISC_DT1,DISC_DAYS,DUE_DAYS,ALLOW_DISC,DST_ID_AR,DUN_DT,ST_DT,FC_DT,FC_AMT,OC_ADMIN_DT,OC_ADMIN_AMT,OC_PNLTY_DT,OC_PNLTY_AMT,OVERDUE_CHG_LINE,ERROR_FLAG,ENTRY_USE_ID,DST_BAL_ITEM,COLLECTION_STATUS,COLLECTION_DT,BILL_OF_LADING,SUBCUST_QUAL1,SUBCUST_QUAL2,ENTRY_CURRENCY,RT_TYPE,RATE_MULT,RATE_DIV,PAYMENT_AMT,PAYMENT_CURRENCY,ENTRY_AMT_BASE,CURRENCY_CD,REAL_GAIN_LOSS,DST_ID_REAL,ITEM_ACCTG_DT,VAT_ENTITY,VAT_CALC_GROSS_NET,VAT_EXCPTN_TYPE,VAT_EXCPTN_CERTIF,VAT_DCLRTN_POINT,VAT_RECALC_FLG,VAT_BASIS_AMT,VAT_BASIS_AMT_BASE,VAT_AMT,VAT_AMT_BASE,COUNTRY_VAT_BILLFR,COUNTRY_VAT_BILLTO,COUNTRY_SHIP_TO,COUNTRY_SHIP_FROM,VAT_TREATMENT_SAL,VAT_DISTRIB_FLG,VAT_RGSTRN_BUYER,VAT_DST_ACCT_TYPE,VAT_ROUND_RULE,ORDER_NO,CONTRACT_NUM,BUSINESS_UNIT_BI,BUSINESS_UNIT_OM,ADDRESS_SEQ_NUM,LETTER_CD,CONSOL_BUS_UNIT,CONSOL_INVOICE,PAYMENT_METHOD,DRAFT_BU,DRAFT_ID,DRAFT_APPROVAL,DRAFT_DOC,DRAFT_CURRENCY,DRAFT_FORMAT,DRAFT_AMT,BANK_SETID,BANK_CD,BANK_ACCT_KEY,DD_BU,DD_ID,DD_STATUS,DD_PROFILE_ID,DD_CURRENCY,DD_AMT,DD_AMT_BASE,DRAFT_TYPE,DRAFT_AMT_BASE,DOC_TYPE,DOC_SEQ_NBR,DOC_SEQ_DATE,DOC_SEQ_STATUS,PROCESS_INSTANCE,USER_AMT1,USER_AMT2,USER_AMT3,USER_AMT4,USER_AMT5,USER_AMT6,USER_AMT7,USER_AMT8,USER_DT1,USER_DT2,USER_DT3,USER_DT4,USER1,USER2,USER3,USER4,USER5,USER6,USER7,USER8,USER9,USER10,DOUBTFUL,DRAFT_BUSN_EVENT,DRAFT_SUB_EVENT,SALES_PERSON2,REGION_CD,REVALUE_FLAG,BUSINESS_UNIT_PC,PROJECT_ID,ACTIVITY_ID,PACKSLIP_NO,SBI_NUM,PC_DISTRIB_STATUS,VAT_ADVPAY_FLG,LC_ID,AR_SEQ_NUM,DRAFT_POST_ACTION,VAT_TRANS_AMT,RECEIVABLE_TYPE,ENTITY_CODE,CONTROL_AMT,CONTROL_AMT_BASE,ANCHOR_BU,ITM_PAY_AMT_BASE,PPRC_PROMO_CD,DM_CLAIM_NO,CONTROL_CURRENCY,CONTROL_CURR_BASE,CONTROL_RATE_MULT,CONTROL_RATE_DIV,CONTROL_RT_TYPE) VALUES</v>
      </c>
      <c r="B15" s="17" t="s">
        <v>204</v>
      </c>
      <c r="C15" s="17" t="s">
        <v>205</v>
      </c>
      <c r="D15" s="17" t="s">
        <v>33</v>
      </c>
      <c r="E15" s="17" t="s">
        <v>34</v>
      </c>
      <c r="F15" s="17" t="s">
        <v>44</v>
      </c>
      <c r="G15" s="17" t="s">
        <v>45</v>
      </c>
      <c r="H15" s="17" t="s">
        <v>206</v>
      </c>
      <c r="I15" s="17" t="s">
        <v>47</v>
      </c>
      <c r="J15" s="17" t="s">
        <v>48</v>
      </c>
      <c r="K15" s="17" t="s">
        <v>200</v>
      </c>
      <c r="L15" s="17" t="s">
        <v>50</v>
      </c>
      <c r="M15" s="35" t="s">
        <v>66</v>
      </c>
      <c r="N15" s="35" t="s">
        <v>67</v>
      </c>
      <c r="O15" s="36" t="s">
        <v>68</v>
      </c>
      <c r="P15" s="36" t="s">
        <v>69</v>
      </c>
      <c r="Q15" s="17" t="s">
        <v>70</v>
      </c>
      <c r="R15" s="17" t="s">
        <v>71</v>
      </c>
      <c r="S15" s="17" t="s">
        <v>72</v>
      </c>
      <c r="T15" s="17" t="s">
        <v>73</v>
      </c>
      <c r="U15" s="17" t="s">
        <v>74</v>
      </c>
      <c r="V15" s="17" t="s">
        <v>75</v>
      </c>
      <c r="W15" s="17" t="s">
        <v>43</v>
      </c>
      <c r="X15" s="17" t="s">
        <v>76</v>
      </c>
      <c r="Y15" s="17" t="s">
        <v>46</v>
      </c>
      <c r="Z15" s="17" t="s">
        <v>77</v>
      </c>
      <c r="AA15" s="17" t="s">
        <v>309</v>
      </c>
      <c r="AB15" s="17" t="s">
        <v>78</v>
      </c>
      <c r="AC15" s="17" t="s">
        <v>79</v>
      </c>
      <c r="AD15" s="17" t="s">
        <v>80</v>
      </c>
      <c r="AE15" s="17" t="s">
        <v>81</v>
      </c>
      <c r="AF15" s="17" t="s">
        <v>82</v>
      </c>
      <c r="AG15" s="17" t="s">
        <v>84</v>
      </c>
      <c r="AH15" s="17" t="s">
        <v>85</v>
      </c>
      <c r="AI15" s="17" t="s">
        <v>86</v>
      </c>
      <c r="AJ15" s="17" t="s">
        <v>51</v>
      </c>
      <c r="AK15" s="17" t="s">
        <v>89</v>
      </c>
      <c r="AL15" s="17" t="s">
        <v>91</v>
      </c>
      <c r="AM15" s="17" t="s">
        <v>92</v>
      </c>
      <c r="AN15" s="17" t="s">
        <v>93</v>
      </c>
      <c r="AO15" s="17" t="s">
        <v>94</v>
      </c>
      <c r="AP15" s="17" t="s">
        <v>95</v>
      </c>
      <c r="AQ15" s="17" t="s">
        <v>96</v>
      </c>
      <c r="AR15" s="17" t="s">
        <v>97</v>
      </c>
      <c r="AS15" s="17" t="s">
        <v>98</v>
      </c>
      <c r="AT15" s="17" t="s">
        <v>310</v>
      </c>
      <c r="AU15" s="17" t="s">
        <v>49</v>
      </c>
      <c r="AV15" s="17" t="s">
        <v>311</v>
      </c>
      <c r="AW15" s="17" t="s">
        <v>101</v>
      </c>
      <c r="AX15" s="17" t="s">
        <v>102</v>
      </c>
      <c r="AY15" s="17" t="s">
        <v>104</v>
      </c>
      <c r="AZ15" s="17" t="s">
        <v>35</v>
      </c>
      <c r="BA15" s="17" t="s">
        <v>36</v>
      </c>
      <c r="BB15" s="17" t="s">
        <v>207</v>
      </c>
      <c r="BC15" s="17" t="s">
        <v>58</v>
      </c>
      <c r="BD15" s="17" t="s">
        <v>59</v>
      </c>
      <c r="BE15" s="17" t="s">
        <v>60</v>
      </c>
      <c r="BF15" s="17" t="s">
        <v>208</v>
      </c>
      <c r="BG15" s="17" t="s">
        <v>209</v>
      </c>
      <c r="BH15" s="17" t="s">
        <v>213</v>
      </c>
      <c r="BI15" s="17" t="s">
        <v>56</v>
      </c>
      <c r="BJ15" s="17" t="s">
        <v>54</v>
      </c>
      <c r="BK15" s="17" t="s">
        <v>57</v>
      </c>
      <c r="BL15" s="17" t="s">
        <v>312</v>
      </c>
      <c r="BM15" s="17" t="s">
        <v>116</v>
      </c>
      <c r="BN15" s="17" t="s">
        <v>115</v>
      </c>
      <c r="BO15" s="17" t="s">
        <v>117</v>
      </c>
      <c r="BP15" s="17" t="s">
        <v>118</v>
      </c>
      <c r="BQ15" s="17" t="s">
        <v>108</v>
      </c>
      <c r="BR15" s="17" t="s">
        <v>109</v>
      </c>
      <c r="BS15" s="17" t="s">
        <v>236</v>
      </c>
      <c r="BT15" s="17" t="s">
        <v>237</v>
      </c>
      <c r="BU15" s="17" t="s">
        <v>240</v>
      </c>
      <c r="BV15" s="17" t="s">
        <v>241</v>
      </c>
      <c r="BW15" s="17" t="s">
        <v>110</v>
      </c>
      <c r="BX15" s="17" t="s">
        <v>111</v>
      </c>
      <c r="BY15" s="17" t="s">
        <v>112</v>
      </c>
      <c r="BZ15" s="17" t="s">
        <v>113</v>
      </c>
      <c r="CA15" s="17" t="s">
        <v>114</v>
      </c>
      <c r="CB15" s="17" t="s">
        <v>313</v>
      </c>
      <c r="CC15" s="17" t="s">
        <v>119</v>
      </c>
      <c r="CD15" s="17" t="s">
        <v>233</v>
      </c>
      <c r="CE15" s="17" t="s">
        <v>120</v>
      </c>
      <c r="CF15" s="17" t="s">
        <v>121</v>
      </c>
      <c r="CG15" s="17" t="s">
        <v>122</v>
      </c>
      <c r="CH15" s="17" t="s">
        <v>123</v>
      </c>
      <c r="CI15" s="17" t="s">
        <v>124</v>
      </c>
      <c r="CJ15" s="17" t="s">
        <v>125</v>
      </c>
      <c r="CK15" s="17" t="s">
        <v>126</v>
      </c>
      <c r="CL15" s="17" t="s">
        <v>129</v>
      </c>
      <c r="CM15" s="17" t="s">
        <v>130</v>
      </c>
      <c r="CN15" s="17" t="s">
        <v>131</v>
      </c>
      <c r="CO15" s="17" t="s">
        <v>31</v>
      </c>
      <c r="CP15" s="17" t="s">
        <v>32</v>
      </c>
      <c r="CQ15" s="17" t="s">
        <v>132</v>
      </c>
      <c r="CR15" s="17" t="s">
        <v>133</v>
      </c>
      <c r="CS15" s="17" t="s">
        <v>134</v>
      </c>
      <c r="CT15" s="17" t="s">
        <v>135</v>
      </c>
      <c r="CU15" s="17" t="s">
        <v>304</v>
      </c>
      <c r="CV15" s="17" t="s">
        <v>137</v>
      </c>
      <c r="CW15" s="17" t="s">
        <v>138</v>
      </c>
      <c r="CX15" s="17" t="s">
        <v>139</v>
      </c>
      <c r="CY15" s="17" t="s">
        <v>140</v>
      </c>
      <c r="CZ15" s="17" t="s">
        <v>141</v>
      </c>
      <c r="DA15" s="17" t="s">
        <v>143</v>
      </c>
      <c r="DB15" s="17" t="s">
        <v>144</v>
      </c>
      <c r="DC15" s="17" t="s">
        <v>142</v>
      </c>
      <c r="DD15" s="17" t="s">
        <v>314</v>
      </c>
      <c r="DE15" s="17" t="s">
        <v>315</v>
      </c>
      <c r="DF15" s="17" t="s">
        <v>37</v>
      </c>
      <c r="DG15" s="17" t="s">
        <v>316</v>
      </c>
      <c r="DH15" s="17" t="s">
        <v>284</v>
      </c>
      <c r="DI15" s="17" t="s">
        <v>285</v>
      </c>
      <c r="DJ15" s="35" t="s">
        <v>286</v>
      </c>
      <c r="DK15" s="17" t="s">
        <v>287</v>
      </c>
      <c r="DL15" s="17" t="s">
        <v>61</v>
      </c>
      <c r="DM15" s="17" t="s">
        <v>52</v>
      </c>
      <c r="DN15" s="17" t="s">
        <v>53</v>
      </c>
      <c r="DO15" s="17" t="s">
        <v>145</v>
      </c>
      <c r="DP15" s="17" t="s">
        <v>146</v>
      </c>
      <c r="DQ15" s="17" t="s">
        <v>147</v>
      </c>
      <c r="DR15" s="17" t="s">
        <v>148</v>
      </c>
      <c r="DS15" s="17" t="s">
        <v>149</v>
      </c>
      <c r="DT15" s="17" t="s">
        <v>150</v>
      </c>
      <c r="DU15" s="35" t="s">
        <v>151</v>
      </c>
      <c r="DV15" s="17" t="s">
        <v>152</v>
      </c>
      <c r="DW15" s="17" t="s">
        <v>153</v>
      </c>
      <c r="DX15" s="17" t="s">
        <v>154</v>
      </c>
      <c r="DY15" s="17" t="s">
        <v>155</v>
      </c>
      <c r="DZ15" s="17" t="s">
        <v>156</v>
      </c>
      <c r="EA15" s="17" t="s">
        <v>157</v>
      </c>
      <c r="EB15" s="17" t="s">
        <v>158</v>
      </c>
      <c r="EC15" s="17" t="s">
        <v>159</v>
      </c>
      <c r="ED15" s="17" t="s">
        <v>160</v>
      </c>
      <c r="EE15" s="17" t="s">
        <v>161</v>
      </c>
      <c r="EF15" s="17" t="s">
        <v>162</v>
      </c>
      <c r="EG15" s="17" t="s">
        <v>163</v>
      </c>
      <c r="EH15" s="17" t="s">
        <v>164</v>
      </c>
      <c r="EI15" s="17" t="s">
        <v>168</v>
      </c>
      <c r="EJ15" s="17" t="s">
        <v>169</v>
      </c>
      <c r="EK15" s="17" t="s">
        <v>170</v>
      </c>
      <c r="EL15" s="17" t="s">
        <v>171</v>
      </c>
      <c r="EM15" s="17" t="s">
        <v>172</v>
      </c>
      <c r="EN15" s="17" t="s">
        <v>173</v>
      </c>
      <c r="EO15" s="17" t="s">
        <v>174</v>
      </c>
      <c r="EP15" s="17" t="s">
        <v>175</v>
      </c>
      <c r="EQ15" s="17" t="s">
        <v>176</v>
      </c>
      <c r="ER15" s="17" t="s">
        <v>177</v>
      </c>
      <c r="ES15" s="17" t="s">
        <v>178</v>
      </c>
      <c r="ET15" s="17" t="s">
        <v>224</v>
      </c>
      <c r="EU15" s="17" t="s">
        <v>221</v>
      </c>
      <c r="EV15" s="17" t="s">
        <v>179</v>
      </c>
      <c r="EW15" s="17" t="s">
        <v>317</v>
      </c>
      <c r="EX15" s="17" t="s">
        <v>318</v>
      </c>
      <c r="EY15" s="17" t="s">
        <v>238</v>
      </c>
      <c r="EZ15" s="17" t="s">
        <v>182</v>
      </c>
      <c r="FA15" s="17" t="s">
        <v>183</v>
      </c>
      <c r="FB15" s="17" t="s">
        <v>319</v>
      </c>
      <c r="FC15" s="17" t="s">
        <v>320</v>
      </c>
      <c r="FD15" s="17" t="s">
        <v>321</v>
      </c>
      <c r="FE15" s="17" t="s">
        <v>322</v>
      </c>
      <c r="FF15" s="17" t="s">
        <v>184</v>
      </c>
      <c r="FG15" s="17" t="s">
        <v>185</v>
      </c>
      <c r="FH15" s="17" t="s">
        <v>323</v>
      </c>
      <c r="FI15" s="17" t="s">
        <v>324</v>
      </c>
      <c r="FJ15" s="17" t="s">
        <v>325</v>
      </c>
      <c r="FK15" s="17" t="s">
        <v>326</v>
      </c>
      <c r="FL15" s="17" t="s">
        <v>327</v>
      </c>
      <c r="FM15" t="s">
        <v>421</v>
      </c>
    </row>
    <row r="16" spans="1:185" x14ac:dyDescent="0.15">
      <c r="A16" s="24" t="str">
        <f ca="1">FM16</f>
        <v>('KGJPN','CD2016110100020','KGJPN','1408000','CD2016110100020',0,1,'CDDR','DOMES',216000,' ','2016-03-31','2016-03-31','2016-04-02','2016-09-30','AAA','AAA','AAA',' ',null,0,'2016110100020',0,'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B16" s="14" t="str">
        <f>$C$1</f>
        <v>KGJPN</v>
      </c>
      <c r="C16" s="23" t="str">
        <f ca="1">$C$3</f>
        <v>CD2016110100020</v>
      </c>
      <c r="D16" s="14" t="str">
        <f>$C$1</f>
        <v>KGJPN</v>
      </c>
      <c r="E16" s="14" t="str">
        <f>$C$2</f>
        <v>1408000</v>
      </c>
      <c r="F16" s="23" t="str">
        <f ca="1">$C$3</f>
        <v>CD2016110100020</v>
      </c>
      <c r="G16" s="20">
        <v>0</v>
      </c>
      <c r="H16" s="20">
        <v>1</v>
      </c>
      <c r="I16" s="19" t="s">
        <v>187</v>
      </c>
      <c r="J16" s="19" t="s">
        <v>348</v>
      </c>
      <c r="K16" s="22">
        <f>$C$4</f>
        <v>216000</v>
      </c>
      <c r="L16" s="19" t="s">
        <v>41</v>
      </c>
      <c r="M16" s="21">
        <v>42460</v>
      </c>
      <c r="N16" s="21">
        <v>42460</v>
      </c>
      <c r="O16" s="21">
        <v>42462</v>
      </c>
      <c r="P16" s="21">
        <v>42643</v>
      </c>
      <c r="Q16" s="19" t="s">
        <v>188</v>
      </c>
      <c r="R16" s="19" t="s">
        <v>188</v>
      </c>
      <c r="S16" s="19" t="s">
        <v>188</v>
      </c>
      <c r="T16" s="19" t="s">
        <v>41</v>
      </c>
      <c r="U16" s="20"/>
      <c r="V16" s="20">
        <v>0</v>
      </c>
      <c r="W16" s="37" t="str">
        <f ca="1">RIGHT($C3,13)</f>
        <v>2016110100020</v>
      </c>
      <c r="X16" s="20">
        <v>0</v>
      </c>
      <c r="Y16" s="19" t="s">
        <v>41</v>
      </c>
      <c r="Z16" s="20">
        <v>0</v>
      </c>
      <c r="AA16" s="19" t="s">
        <v>0</v>
      </c>
      <c r="AB16" s="19" t="s">
        <v>41</v>
      </c>
      <c r="AC16" s="20">
        <v>0</v>
      </c>
      <c r="AD16" s="20">
        <v>0</v>
      </c>
      <c r="AE16" s="20"/>
      <c r="AF16" s="20"/>
      <c r="AG16" s="20">
        <v>0</v>
      </c>
      <c r="AH16" s="20">
        <v>0</v>
      </c>
      <c r="AI16" s="19" t="s">
        <v>63</v>
      </c>
      <c r="AJ16" s="19" t="s">
        <v>190</v>
      </c>
      <c r="AK16" s="20"/>
      <c r="AL16" s="20"/>
      <c r="AM16" s="20"/>
      <c r="AN16" s="20">
        <v>0</v>
      </c>
      <c r="AO16" s="20"/>
      <c r="AP16" s="20">
        <v>0</v>
      </c>
      <c r="AQ16" s="20"/>
      <c r="AR16" s="20">
        <v>0</v>
      </c>
      <c r="AS16" s="19" t="s">
        <v>63</v>
      </c>
      <c r="AT16" s="19" t="s">
        <v>41</v>
      </c>
      <c r="AU16" s="19" t="s">
        <v>193</v>
      </c>
      <c r="AV16" s="19" t="s">
        <v>194</v>
      </c>
      <c r="AW16" s="19" t="s">
        <v>41</v>
      </c>
      <c r="AX16" s="20"/>
      <c r="AY16" s="19" t="s">
        <v>41</v>
      </c>
      <c r="AZ16" s="19" t="s">
        <v>41</v>
      </c>
      <c r="BA16" s="19" t="s">
        <v>41</v>
      </c>
      <c r="BB16" s="19" t="s">
        <v>191</v>
      </c>
      <c r="BC16" s="19" t="s">
        <v>192</v>
      </c>
      <c r="BD16" s="20">
        <v>1</v>
      </c>
      <c r="BE16" s="20">
        <v>1</v>
      </c>
      <c r="BF16" s="20">
        <v>0</v>
      </c>
      <c r="BG16" s="19" t="s">
        <v>41</v>
      </c>
      <c r="BH16" s="22">
        <f>$C$4</f>
        <v>216000</v>
      </c>
      <c r="BI16" s="19" t="s">
        <v>191</v>
      </c>
      <c r="BJ16" s="20">
        <v>0</v>
      </c>
      <c r="BK16" s="19" t="s">
        <v>41</v>
      </c>
      <c r="BL16" s="20"/>
      <c r="BM16" s="14" t="str">
        <f>$C$1</f>
        <v>KGJPN</v>
      </c>
      <c r="BN16" s="19" t="s">
        <v>63</v>
      </c>
      <c r="BO16" s="19" t="s">
        <v>63</v>
      </c>
      <c r="BP16" s="19" t="s">
        <v>41</v>
      </c>
      <c r="BQ16" s="19" t="s">
        <v>194</v>
      </c>
      <c r="BR16" s="19" t="s">
        <v>63</v>
      </c>
      <c r="BS16" s="22">
        <f>$C$5</f>
        <v>200000</v>
      </c>
      <c r="BT16" s="22">
        <f>$C$5</f>
        <v>200000</v>
      </c>
      <c r="BU16" s="22">
        <f>$C$6</f>
        <v>16000</v>
      </c>
      <c r="BV16" s="22">
        <f>$C$6</f>
        <v>16000</v>
      </c>
      <c r="BW16" s="19" t="s">
        <v>195</v>
      </c>
      <c r="BX16" s="19" t="s">
        <v>41</v>
      </c>
      <c r="BY16" s="19" t="s">
        <v>195</v>
      </c>
      <c r="BZ16" s="19" t="s">
        <v>195</v>
      </c>
      <c r="CA16" s="19" t="s">
        <v>41</v>
      </c>
      <c r="CB16" s="19" t="s">
        <v>300</v>
      </c>
      <c r="CC16" s="19" t="s">
        <v>41</v>
      </c>
      <c r="CD16" s="19" t="s">
        <v>249</v>
      </c>
      <c r="CE16" s="19" t="s">
        <v>63</v>
      </c>
      <c r="CF16" s="19" t="s">
        <v>41</v>
      </c>
      <c r="CG16" s="19" t="s">
        <v>41</v>
      </c>
      <c r="CH16" s="19" t="s">
        <v>41</v>
      </c>
      <c r="CI16" s="19" t="s">
        <v>41</v>
      </c>
      <c r="CJ16" s="20">
        <v>0</v>
      </c>
      <c r="CK16" s="19" t="s">
        <v>41</v>
      </c>
      <c r="CL16" s="19" t="s">
        <v>41</v>
      </c>
      <c r="CM16" s="19" t="s">
        <v>41</v>
      </c>
      <c r="CN16" s="19" t="s">
        <v>196</v>
      </c>
      <c r="CO16" s="19" t="s">
        <v>41</v>
      </c>
      <c r="CP16" s="19" t="s">
        <v>41</v>
      </c>
      <c r="CQ16" s="19" t="s">
        <v>41</v>
      </c>
      <c r="CR16" s="19" t="s">
        <v>41</v>
      </c>
      <c r="CS16" s="19" t="s">
        <v>41</v>
      </c>
      <c r="CT16" s="19" t="s">
        <v>41</v>
      </c>
      <c r="CU16" s="20">
        <v>0</v>
      </c>
      <c r="CV16" s="14" t="str">
        <f>$C$1</f>
        <v>KGJPN</v>
      </c>
      <c r="CW16" s="19" t="s">
        <v>197</v>
      </c>
      <c r="CX16" s="19" t="s">
        <v>198</v>
      </c>
      <c r="CY16" s="19" t="s">
        <v>41</v>
      </c>
      <c r="CZ16" s="19" t="s">
        <v>41</v>
      </c>
      <c r="DA16" s="19" t="s">
        <v>41</v>
      </c>
      <c r="DB16" s="19" t="s">
        <v>41</v>
      </c>
      <c r="DC16" s="19" t="s">
        <v>41</v>
      </c>
      <c r="DD16" s="20">
        <v>0</v>
      </c>
      <c r="DE16" s="20">
        <v>0</v>
      </c>
      <c r="DF16" s="19" t="s">
        <v>41</v>
      </c>
      <c r="DG16" s="20">
        <v>0</v>
      </c>
      <c r="DH16" s="19" t="s">
        <v>41</v>
      </c>
      <c r="DI16" s="19" t="s">
        <v>41</v>
      </c>
      <c r="DJ16" s="21">
        <v>42460</v>
      </c>
      <c r="DK16" s="19" t="s">
        <v>41</v>
      </c>
      <c r="DL16" s="20">
        <v>0</v>
      </c>
      <c r="DM16" s="20">
        <v>0</v>
      </c>
      <c r="DN16" s="20">
        <v>0</v>
      </c>
      <c r="DO16" s="20">
        <v>1</v>
      </c>
      <c r="DP16" s="20">
        <v>0</v>
      </c>
      <c r="DQ16" s="20">
        <v>0</v>
      </c>
      <c r="DR16" s="20">
        <v>0</v>
      </c>
      <c r="DS16" s="20">
        <v>0</v>
      </c>
      <c r="DT16" s="20">
        <v>0</v>
      </c>
      <c r="DU16" s="21">
        <v>42460</v>
      </c>
      <c r="DV16" s="20"/>
      <c r="DW16" s="20"/>
      <c r="DX16" s="20"/>
      <c r="DY16" s="19" t="s">
        <v>41</v>
      </c>
      <c r="DZ16" s="14" t="str">
        <f>$C$7</f>
        <v>KJ0245</v>
      </c>
      <c r="EA16" s="19" t="s">
        <v>41</v>
      </c>
      <c r="EB16" s="19" t="s">
        <v>41</v>
      </c>
      <c r="EC16" s="19" t="s">
        <v>41</v>
      </c>
      <c r="ED16" s="19" t="s">
        <v>352</v>
      </c>
      <c r="EE16" s="19" t="s">
        <v>353</v>
      </c>
      <c r="EF16" s="19" t="s">
        <v>199</v>
      </c>
      <c r="EG16" s="19" t="s">
        <v>41</v>
      </c>
      <c r="EH16" s="19" t="s">
        <v>41</v>
      </c>
      <c r="EI16" s="19" t="s">
        <v>41</v>
      </c>
      <c r="EJ16" s="19" t="s">
        <v>41</v>
      </c>
      <c r="EK16" s="19" t="s">
        <v>41</v>
      </c>
      <c r="EL16" s="19" t="s">
        <v>41</v>
      </c>
      <c r="EM16" s="19" t="s">
        <v>41</v>
      </c>
      <c r="EN16" s="19" t="s">
        <v>0</v>
      </c>
      <c r="EO16" s="19" t="s">
        <v>41</v>
      </c>
      <c r="EP16" s="19" t="s">
        <v>41</v>
      </c>
      <c r="EQ16" s="19" t="s">
        <v>41</v>
      </c>
      <c r="ER16" s="19" t="s">
        <v>41</v>
      </c>
      <c r="ES16" s="19" t="s">
        <v>41</v>
      </c>
      <c r="ET16" s="19" t="s">
        <v>63</v>
      </c>
      <c r="EU16" s="19" t="s">
        <v>63</v>
      </c>
      <c r="EV16" s="19" t="s">
        <v>41</v>
      </c>
      <c r="EW16" s="20">
        <v>0</v>
      </c>
      <c r="EX16" s="19" t="s">
        <v>41</v>
      </c>
      <c r="EY16" s="22">
        <f>$C$5</f>
        <v>200000</v>
      </c>
      <c r="EZ16" s="19" t="s">
        <v>41</v>
      </c>
      <c r="FA16" s="19" t="s">
        <v>354</v>
      </c>
      <c r="FB16" s="20">
        <v>0</v>
      </c>
      <c r="FC16" s="20">
        <v>0</v>
      </c>
      <c r="FD16" s="19" t="s">
        <v>41</v>
      </c>
      <c r="FE16" s="20">
        <v>0</v>
      </c>
      <c r="FF16" s="19" t="s">
        <v>41</v>
      </c>
      <c r="FG16" s="19" t="s">
        <v>355</v>
      </c>
      <c r="FH16" s="19" t="s">
        <v>41</v>
      </c>
      <c r="FI16" s="19" t="s">
        <v>41</v>
      </c>
      <c r="FJ16" s="20">
        <v>0</v>
      </c>
      <c r="FK16" s="20">
        <v>0</v>
      </c>
      <c r="FL16" s="19" t="s">
        <v>41</v>
      </c>
      <c r="FM16" t="str">
        <f ca="1">FN16&amp;FO16&amp;FP16&amp;FQ16&amp;FR16&amp;FS16&amp;FT16&amp;FU16&amp;FV16&amp;FW16&amp;FX16&amp;FY16&amp;FZ16&amp;GA16&amp;GB16&amp;GC16</f>
        <v>('KGJPN','CD2016110100020','KGJPN','1408000','CD2016110100020',0,1,'CDDR','DOMES',216000,' ','2016-03-31','2016-03-31','2016-04-02','2016-09-30','AAA','AAA','AAA',' ',null,0,'2016110100020',0,' ',0,'Y',' ',0,0,null,null,0,0,'N','ARMDS',null,null,null,0,null,0,null,0,'N',' ','IT-01','I',' ',null,' ',' ',' ','JPY','APTTM',1,1,0,' ',216000,'JPY',0,' ',null,'KGJPN','N','N',' ','I','N',200000,200000,16000,16000,'JPN',' ','JPN','JPN',' ','U',' ','VO','N',' ',' ',' ',' ',0,' ',' ',' ','CHK',' ',' ',' ',' ',' ',' ',0,'KGJPN','0005','0018',' ',' ',' ',' ',' ',0,0,' ',0,' ',' ','2016-03-31',' ',0,0,0,1,0,0,0,0,0,'2016-03-31',null,null,null,' ','KJ0245',' ',' ',' ','44','FB','S',' ',' ',' ',' ',' ',' ',' ','Y',' ',' ',' ',' ',' ','N','N',' ',0,' ',200000,' ','D1246552',0,0,' ',0,' ','BL1514',' ',' ',0,0,' ');</v>
      </c>
      <c r="FN16" t="str">
        <f ca="1">""&amp;"('"&amp;B16&amp;"'"&amp;",'"&amp;C16&amp;"'"&amp;",'"&amp;D16&amp;"'"&amp;",'"&amp;E16&amp;"'"&amp;",'"&amp;F16&amp;"'"&amp;","&amp;G16&amp;","&amp;H16&amp;",'"&amp;I16&amp;"'"&amp;",'"&amp;J16&amp;"'"&amp;","&amp;K16&amp;",'"&amp;L16&amp;"'"&amp;","&amp;IF(M16=0,"null",TEXT(M16,"'yyyy-mm-dd'"))&amp;","&amp;IF(N16=0,"null",TEXT(N16,"'yyyy-mm-dd'"))&amp;","&amp;IF(O16=0,"null",TEXT(O16,"'yyyy-mm-dd'"))&amp;","&amp;IF(P16=0,"null",TEXT(P16,"'yyyy-mm-dd'"))</f>
        <v>('KGJPN','CD2016110100020','KGJPN','1408000','CD2016110100020',0,1,'CDDR','DOMES',216000,' ','2016-03-31','2016-03-31','2016-04-02','2016-09-30'</v>
      </c>
      <c r="FO16" t="str">
        <f ca="1">""&amp;",'"&amp;Q16&amp;"'"&amp;",'"&amp;R16&amp;"'"&amp;",'"&amp;S16&amp;"'"&amp;",'"&amp;T16&amp;"'"&amp;","&amp;IF(U16=0,"null",TEXT(U16,"'yyyy-mm-dd'"))&amp;","&amp;V16&amp;",'"&amp;W16&amp;"'"&amp;","&amp;X16&amp;",'"&amp;Y16&amp;"'"&amp;","&amp;Z16&amp;",'"&amp;AA16&amp;"'"&amp;",'"&amp;AB16&amp;"'"&amp;","&amp;AC16&amp;","&amp;AD16&amp;","&amp;IF(AE16=0,"null",TEXT(AE16,"'yyyy-mm-dd'"))&amp;","&amp;IF(AF16=0,"null",TEXT(AF16,"'yyyy-mm-dd'"))</f>
        <v>,'AAA','AAA','AAA',' ',null,0,'2016110100020',0,' ',0,'Y',' ',0,0,null,null</v>
      </c>
      <c r="FP16" t="str">
        <f>""&amp;","&amp;AG16&amp;","&amp;AH16&amp;",'"&amp;AI16&amp;"'"&amp;",'"&amp;AJ16&amp;"'"&amp;","&amp;IF(AK16=0,"null",TEXT(AK16,"'yyyy-mm-dd'"))&amp;","&amp;IF(AL16=0,"null",TEXT(AL16,"'yyyy-mm-dd'"))&amp;","&amp;IF(AM16=0,"null",TEXT(AM16,"'yyyy-mm-dd'"))&amp;","&amp;AN16&amp;","&amp;IF(AO16=0,"null",TEXT(AO16,"'yyyy-mm-dd'"))&amp;","&amp;AP16&amp;","&amp;IF(AQ16=0,"null",TEXT(AQ16,"'yyyy-mm-dd'"))&amp;","&amp;AR16&amp;",'"&amp;AS16&amp;"'"&amp;",'"&amp;AT16&amp;"'"&amp;",'"&amp;AU16&amp;"'"&amp;",'"&amp;AV16&amp;"'"</f>
        <v>,0,0,'N','ARMDS',null,null,null,0,null,0,null,0,'N',' ','IT-01','I'</v>
      </c>
      <c r="FQ16" t="str">
        <f>""&amp;",'"&amp;AW16&amp;"'"&amp;","&amp;IF(AX16=0,"null",TEXT(AX16,"'yyyy-mm-dd'"))&amp;",'"&amp;AY16&amp;"'"&amp;",'"&amp;AZ16&amp;"'"&amp;",'"&amp;BA16&amp;"'"&amp;",'"&amp;BB16&amp;"'"&amp;",'"&amp;BC16&amp;"'"&amp;","&amp;BD16&amp;","&amp;BE16&amp;","&amp;BF16&amp;",'"&amp;BG16&amp;"'"&amp;","&amp;BH16&amp;",'"&amp;BI16&amp;"'"&amp;","&amp;BJ16&amp;",'"&amp;BK16&amp;"'"&amp;","&amp;IF(BL16=0,"null",TEXT(BL16,"'yyyy-mm-dd'"))</f>
        <v>,' ',null,' ',' ',' ','JPY','APTTM',1,1,0,' ',216000,'JPY',0,' ',null</v>
      </c>
      <c r="FR16" t="str">
        <f>""&amp;",'"&amp;BM16&amp;"'"&amp;",'"&amp;BN16&amp;"'"&amp;",'"&amp;BO16&amp;"'"&amp;",'"&amp;BP16&amp;"'"&amp;",'"&amp;BQ16&amp;"'"&amp;",'"&amp;BR16&amp;"'"&amp;","&amp;BS16&amp;","&amp;BT16&amp;","&amp;BU16&amp;","&amp;BV16&amp;",'"&amp;BW16&amp;"'"&amp;",'"&amp;BX16&amp;"'"&amp;",'"&amp;BY16&amp;"'"&amp;",'"&amp;BZ16&amp;"'"&amp;",'"&amp;CA16&amp;"'"&amp;",'"&amp;CB16&amp;"'"</f>
        <v>,'KGJPN','N','N',' ','I','N',200000,200000,16000,16000,'JPN',' ','JPN','JPN',' ','U'</v>
      </c>
      <c r="FS16" t="str">
        <f>""&amp;",'"&amp;CC16&amp;"'"&amp;",'"&amp;CD16&amp;"'"&amp;",'"&amp;CE16&amp;"'"&amp;",'"&amp;CF16&amp;"'"&amp;",'"&amp;CG16&amp;"'"&amp;",'"&amp;CH16&amp;"'"&amp;",'"&amp;CI16&amp;"'"&amp;","&amp;CJ16&amp;",'"&amp;CK16&amp;"'"&amp;",'"&amp;CL16&amp;"'"&amp;",'"&amp;CM16&amp;"'"&amp;",'"&amp;CN16&amp;"'"&amp;",'"&amp;CO16&amp;"'"&amp;",'"&amp;CP16&amp;"'"&amp;",'"&amp;CQ16&amp;"'"&amp;",'"&amp;CR16&amp;"'"</f>
        <v>,' ','VO','N',' ',' ',' ',' ',0,' ',' ',' ','CHK',' ',' ',' ',' '</v>
      </c>
      <c r="FT16" t="str">
        <f>""&amp;",'"&amp;CS16&amp;"'"&amp;",'"&amp;CT16&amp;"'"&amp;","&amp;CU16&amp;",'"&amp;CV16&amp;"'"&amp;",'"&amp;CW16&amp;"'"&amp;",'"&amp;CX16&amp;"'"&amp;",'"&amp;CY16&amp;"'"&amp;",'"&amp;CZ16&amp;"'"&amp;",'"&amp;DA16&amp;"'"&amp;",'"&amp;DB16&amp;"'"&amp;",'"&amp;DC16&amp;"'"&amp;","&amp;DD16&amp;","&amp;DE16&amp;",'"&amp;DF16&amp;"'"&amp;","&amp;DG16&amp;",'"&amp;DH16&amp;"'"</f>
        <v>,' ',' ',0,'KGJPN','0005','0018',' ',' ',' ',' ',' ',0,0,' ',0,' '</v>
      </c>
      <c r="FU16" t="str">
        <f>""&amp;",'"&amp;DI16&amp;"'"&amp;","&amp;IF(DJ16=0,"null",TEXT(DJ16,"'yyyy-mm-dd'"))&amp;",'"&amp;DK16&amp;"'"&amp;","&amp;DL16&amp;","&amp;DM16&amp;","&amp;DN16&amp;","&amp;DO16&amp;","&amp;DP16&amp;","&amp;DQ16&amp;","&amp;DR16&amp;","&amp;DS16&amp;","&amp;DT16&amp;","&amp;IF(DU16=0,"null",TEXT(DU16,"'yyyy-mm-dd'"))&amp;","&amp;IF(DV16=0,"null",TEXT(DV16,"'yyyy-mm-dd'"))&amp;","&amp;IF(DW16=0,"null",TEXT(DW16,"'yyyy-mm-dd'"))&amp;","&amp;IF(DX16=0,"null",TEXT(DX16,"'yyyy-mm-dd'"))</f>
        <v>,' ','2016-03-31',' ',0,0,0,1,0,0,0,0,0,'2016-03-31',null,null,null</v>
      </c>
      <c r="FV16" t="str">
        <f>""&amp;",'"&amp;DY16&amp;"'"&amp;",'"&amp;DZ16&amp;"'"&amp;",'"&amp;EA16&amp;"'"&amp;",'"&amp;EB16&amp;"'"&amp;",'"&amp;EC16&amp;"'"&amp;",'"&amp;ED16&amp;"'"&amp;",'"&amp;EE16&amp;"'"&amp;",'"&amp;EF16&amp;"'"&amp;",'"&amp;EG16&amp;"'"&amp;",'"&amp;EH16&amp;"'"&amp;",'"&amp;EI16&amp;"'"&amp;",'"&amp;EJ16&amp;"'"&amp;",'"&amp;EK16&amp;"'"&amp;",'"&amp;EL16&amp;"'"&amp;",'"&amp;EM16&amp;"'"&amp;",'"&amp;EN16&amp;"'"</f>
        <v>,' ','KJ0245',' ',' ',' ','44','FB','S',' ',' ',' ',' ',' ',' ',' ','Y'</v>
      </c>
      <c r="FW16" t="str">
        <f>""&amp;",'"&amp;EO16&amp;"'"&amp;",'"&amp;EP16&amp;"'"&amp;",'"&amp;EQ16&amp;"'"&amp;",'"&amp;ER16&amp;"'"&amp;",'"&amp;ES16&amp;"'"&amp;",'"&amp;ET16&amp;"'"&amp;",'"&amp;EU16&amp;"'"&amp;",'"&amp;EV16&amp;"'"&amp;","&amp;EW16&amp;",'"&amp;EX16&amp;"'"&amp;","&amp;EY16&amp;",'"&amp;EZ16&amp;"'"&amp;",'"&amp;FA16&amp;"'"&amp;","&amp;FB16&amp;","&amp;FC16&amp;",'"&amp;FD16&amp;"'"</f>
        <v>,' ',' ',' ',' ',' ','N','N',' ',0,' ',200000,' ','D1246552',0,0,' '</v>
      </c>
      <c r="FX16" t="str">
        <f>""&amp;","&amp;FE16&amp;",'"&amp;FF16&amp;"'"&amp;",'"&amp;FG16&amp;"'"&amp;",'"&amp;FH16&amp;"'"&amp;",'"&amp;FI16&amp;"'"&amp;","&amp;FJ16&amp;","&amp;FK16&amp;",'"&amp;FL16&amp;"'"</f>
        <v>,0,' ','BL1514',' ',' ',0,0,' '</v>
      </c>
      <c r="FY16" t="str">
        <f>""</f>
        <v/>
      </c>
      <c r="FZ16" t="str">
        <f>""</f>
        <v/>
      </c>
      <c r="GA16" t="str">
        <f>""</f>
        <v/>
      </c>
      <c r="GB16" t="str">
        <f>""</f>
        <v/>
      </c>
      <c r="GC16" t="s">
        <v>357</v>
      </c>
    </row>
    <row r="17" spans="1:165" hidden="1" x14ac:dyDescent="0.15">
      <c r="B17" s="3" t="s">
        <v>422</v>
      </c>
      <c r="E17" t="s">
        <v>423</v>
      </c>
    </row>
    <row r="18" spans="1:165" x14ac:dyDescent="0.15">
      <c r="A18" s="24" t="str">
        <f>BK18</f>
        <v>INSERT INTO PS_PENDING_DST (GROUP_BU,GROUP_ID,BUSINESS_UNIT,CUST_ID,ITEM,ITEM_LINE,GROUP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CF_EDIT_STATUS,JRNL_LN_REF,LINE_DESCR,SYSTEM_DEFINED,ACCOUNTING_DT,FOREIGN_CURRENCY,FOREIGN_AMOUNT,RT_TYPE,RATE_MULT,RATE_DIV,CURRENCY_CD,GL_DISTRIB_STATUS,DOC_TYPE,DOC_SEQ_NBR,DOC_SEQ_DATE,DOC_SEQ_STATUS,MOVEMENT_FLAG,USER1,USER2,USER3,USER4,USER5,VAT_APPLICABILITY,VAT_TXN_TYPE_CD,TAX_CD_VAT,VAT_DST_ACCT_TYPE,ENTRY_EVENT,IU_ANCHOR_FLG,IU_SYS_TRAN_CD,IU_TRAN_CD) VALUES</v>
      </c>
      <c r="B18" s="17" t="s">
        <v>204</v>
      </c>
      <c r="C18" s="17" t="s">
        <v>205</v>
      </c>
      <c r="D18" s="17" t="s">
        <v>33</v>
      </c>
      <c r="E18" s="17" t="s">
        <v>34</v>
      </c>
      <c r="F18" s="17" t="s">
        <v>44</v>
      </c>
      <c r="G18" s="17" t="s">
        <v>45</v>
      </c>
      <c r="H18" s="17" t="s">
        <v>206</v>
      </c>
      <c r="I18" s="17" t="s">
        <v>250</v>
      </c>
      <c r="J18" s="17" t="s">
        <v>251</v>
      </c>
      <c r="K18" s="17" t="s">
        <v>252</v>
      </c>
      <c r="L18" s="17" t="s">
        <v>253</v>
      </c>
      <c r="M18" s="17" t="s">
        <v>254</v>
      </c>
      <c r="N18" s="17" t="s">
        <v>255</v>
      </c>
      <c r="O18" s="17" t="s">
        <v>256</v>
      </c>
      <c r="P18" s="17" t="s">
        <v>257</v>
      </c>
      <c r="Q18" s="17" t="s">
        <v>258</v>
      </c>
      <c r="R18" s="17" t="s">
        <v>259</v>
      </c>
      <c r="S18" s="17" t="s">
        <v>260</v>
      </c>
      <c r="T18" s="17" t="s">
        <v>261</v>
      </c>
      <c r="U18" s="17" t="s">
        <v>262</v>
      </c>
      <c r="V18" s="17" t="s">
        <v>263</v>
      </c>
      <c r="W18" s="17" t="s">
        <v>264</v>
      </c>
      <c r="X18" s="17" t="s">
        <v>265</v>
      </c>
      <c r="Y18" s="17" t="s">
        <v>266</v>
      </c>
      <c r="Z18" s="17" t="s">
        <v>267</v>
      </c>
      <c r="AA18" s="17" t="s">
        <v>268</v>
      </c>
      <c r="AB18" s="17" t="s">
        <v>269</v>
      </c>
      <c r="AC18" s="17" t="s">
        <v>175</v>
      </c>
      <c r="AD18" s="17" t="s">
        <v>270</v>
      </c>
      <c r="AE18" s="17" t="s">
        <v>271</v>
      </c>
      <c r="AF18" s="17" t="s">
        <v>272</v>
      </c>
      <c r="AG18" s="17" t="s">
        <v>305</v>
      </c>
      <c r="AH18" s="17" t="s">
        <v>273</v>
      </c>
      <c r="AI18" s="17" t="s">
        <v>274</v>
      </c>
      <c r="AJ18" s="17" t="s">
        <v>281</v>
      </c>
      <c r="AK18" s="35" t="s">
        <v>66</v>
      </c>
      <c r="AL18" s="17" t="s">
        <v>279</v>
      </c>
      <c r="AM18" s="17" t="s">
        <v>280</v>
      </c>
      <c r="AN18" s="17" t="s">
        <v>58</v>
      </c>
      <c r="AO18" s="17" t="s">
        <v>59</v>
      </c>
      <c r="AP18" s="17" t="s">
        <v>60</v>
      </c>
      <c r="AQ18" s="17" t="s">
        <v>56</v>
      </c>
      <c r="AR18" s="17" t="s">
        <v>277</v>
      </c>
      <c r="AS18" s="17" t="s">
        <v>284</v>
      </c>
      <c r="AT18" s="17" t="s">
        <v>285</v>
      </c>
      <c r="AU18" s="35" t="s">
        <v>286</v>
      </c>
      <c r="AV18" s="17" t="s">
        <v>287</v>
      </c>
      <c r="AW18" s="17" t="s">
        <v>288</v>
      </c>
      <c r="AX18" s="17" t="s">
        <v>155</v>
      </c>
      <c r="AY18" s="17" t="s">
        <v>156</v>
      </c>
      <c r="AZ18" s="17" t="s">
        <v>157</v>
      </c>
      <c r="BA18" s="17" t="s">
        <v>158</v>
      </c>
      <c r="BB18" s="17" t="s">
        <v>159</v>
      </c>
      <c r="BC18" s="17" t="s">
        <v>230</v>
      </c>
      <c r="BD18" s="17" t="s">
        <v>231</v>
      </c>
      <c r="BE18" s="17" t="s">
        <v>232</v>
      </c>
      <c r="BF18" s="17" t="s">
        <v>233</v>
      </c>
      <c r="BG18" s="17" t="s">
        <v>50</v>
      </c>
      <c r="BH18" s="17" t="s">
        <v>306</v>
      </c>
      <c r="BI18" s="17" t="s">
        <v>307</v>
      </c>
      <c r="BJ18" s="17" t="s">
        <v>308</v>
      </c>
      <c r="BK18" t="s">
        <v>424</v>
      </c>
    </row>
    <row r="19" spans="1:165" x14ac:dyDescent="0.15">
      <c r="A19" s="24" t="str">
        <f ca="1">BK19</f>
        <v>('KGJPN','CD2016110100020','KGJPN','1408000','CD2016110100020',0,1,'RECORDING','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19" s="14" t="str">
        <f>$C$1</f>
        <v>KGJPN</v>
      </c>
      <c r="C19" s="23" t="str">
        <f ca="1">$C$3</f>
        <v>CD2016110100020</v>
      </c>
      <c r="D19" s="14" t="str">
        <f>$C$1</f>
        <v>KGJPN</v>
      </c>
      <c r="E19" s="14" t="str">
        <f>$C$2</f>
        <v>1408000</v>
      </c>
      <c r="F19" s="23" t="str">
        <f ca="1">$C$3</f>
        <v>CD2016110100020</v>
      </c>
      <c r="G19" s="20">
        <v>0</v>
      </c>
      <c r="H19" s="20">
        <v>1</v>
      </c>
      <c r="I19" s="19" t="s">
        <v>296</v>
      </c>
      <c r="J19" s="19" t="s">
        <v>41</v>
      </c>
      <c r="K19" s="20">
        <v>1</v>
      </c>
      <c r="L19" s="19" t="s">
        <v>0</v>
      </c>
      <c r="M19" s="14" t="str">
        <f>$C$1</f>
        <v>KGJPN</v>
      </c>
      <c r="N19" s="19" t="s">
        <v>297</v>
      </c>
      <c r="O19" s="19" t="s">
        <v>41</v>
      </c>
      <c r="P19" s="14" t="str">
        <f>$C$7</f>
        <v>KJ0245</v>
      </c>
      <c r="Q19" s="19" t="s">
        <v>41</v>
      </c>
      <c r="R19" s="19" t="s">
        <v>41</v>
      </c>
      <c r="S19" s="19" t="s">
        <v>41</v>
      </c>
      <c r="T19" s="19" t="s">
        <v>41</v>
      </c>
      <c r="U19" s="19" t="s">
        <v>41</v>
      </c>
      <c r="V19" s="19" t="s">
        <v>41</v>
      </c>
      <c r="W19" s="19" t="s">
        <v>41</v>
      </c>
      <c r="X19" s="19" t="s">
        <v>41</v>
      </c>
      <c r="Y19" s="19" t="s">
        <v>41</v>
      </c>
      <c r="Z19" s="14" t="str">
        <f>$C$2</f>
        <v>1408000</v>
      </c>
      <c r="AA19" s="19" t="s">
        <v>41</v>
      </c>
      <c r="AB19" s="19" t="s">
        <v>41</v>
      </c>
      <c r="AC19" s="19" t="s">
        <v>41</v>
      </c>
      <c r="AD19" s="19" t="s">
        <v>41</v>
      </c>
      <c r="AE19" s="22">
        <f>$C$4</f>
        <v>216000</v>
      </c>
      <c r="AF19" s="20">
        <v>0</v>
      </c>
      <c r="AG19" s="19" t="s">
        <v>186</v>
      </c>
      <c r="AH19" s="19" t="s">
        <v>41</v>
      </c>
      <c r="AI19" s="19" t="s">
        <v>41</v>
      </c>
      <c r="AJ19" s="19" t="s">
        <v>299</v>
      </c>
      <c r="AK19" s="21">
        <v>42460</v>
      </c>
      <c r="AL19" s="19" t="s">
        <v>191</v>
      </c>
      <c r="AM19" s="22">
        <f>$C$4</f>
        <v>216000</v>
      </c>
      <c r="AN19" s="19" t="s">
        <v>192</v>
      </c>
      <c r="AO19" s="20">
        <v>1</v>
      </c>
      <c r="AP19" s="20">
        <v>1</v>
      </c>
      <c r="AQ19" s="19" t="s">
        <v>191</v>
      </c>
      <c r="AR19" s="19" t="s">
        <v>63</v>
      </c>
      <c r="AS19" s="19" t="s">
        <v>41</v>
      </c>
      <c r="AT19" s="19" t="s">
        <v>41</v>
      </c>
      <c r="AU19" s="21">
        <v>42460</v>
      </c>
      <c r="AV19" s="19" t="s">
        <v>41</v>
      </c>
      <c r="AW19" s="19" t="s">
        <v>63</v>
      </c>
      <c r="AX19" s="19" t="s">
        <v>41</v>
      </c>
      <c r="AY19" s="19" t="s">
        <v>41</v>
      </c>
      <c r="AZ19" s="19" t="s">
        <v>41</v>
      </c>
      <c r="BA19" s="19" t="s">
        <v>41</v>
      </c>
      <c r="BB19" s="19" t="s">
        <v>41</v>
      </c>
      <c r="BC19" s="19" t="s">
        <v>41</v>
      </c>
      <c r="BD19" s="19" t="s">
        <v>41</v>
      </c>
      <c r="BE19" s="19" t="s">
        <v>41</v>
      </c>
      <c r="BF19" s="19" t="s">
        <v>41</v>
      </c>
      <c r="BG19" s="19" t="s">
        <v>41</v>
      </c>
      <c r="BH19" s="19" t="s">
        <v>41</v>
      </c>
      <c r="BI19" s="19" t="s">
        <v>41</v>
      </c>
      <c r="BJ19" s="19" t="s">
        <v>41</v>
      </c>
      <c r="BK19" t="str">
        <f ca="1">BL19&amp;BM19&amp;BN19&amp;BO19&amp;BP19&amp;BQ19&amp;BR19&amp;BS19&amp;BT19&amp;BU19&amp;BV19&amp;BW19&amp;BX19&amp;BY19&amp;BZ19&amp;CA19</f>
        <v>('KGJPN','CD2016110100020','KGJPN','1408000','CD2016110100020',0,1,'RECORDING',' ',1,'Y','KGJPN','AC230020',' ','KJ0245',' ',' ',' ',' ',' ',' ',' ',' ',' ','1408000',' ',' ',' ',' ',216000,0,'C',' ',' ','A','2016-03-31','JPY',216000,'APTTM',1,1,'JPY','N',' ',' ','2016-03-31',' ','N',' ',' ',' ',' ',' ',' ',' ',' ',' ',' ',' ',' ',' '),</v>
      </c>
      <c r="BL19" t="str">
        <f ca="1">""&amp;"('"&amp;B19&amp;"'"&amp;",'"&amp;C19&amp;"'"&amp;",'"&amp;D19&amp;"'"&amp;",'"&amp;E19&amp;"'"&amp;",'"&amp;F19&amp;"'"&amp;","&amp;G19&amp;","&amp;H19&amp;",'"&amp;I19&amp;"'"&amp;",'"&amp;J19&amp;"'"&amp;","&amp;K19&amp;",'"&amp;L19&amp;"'"&amp;",'"&amp;M19&amp;"'"&amp;",'"&amp;N19&amp;"'"&amp;",'"&amp;O19&amp;"'"&amp;",'"&amp;P19&amp;"'"</f>
        <v>('KGJPN','CD2016110100020','KGJPN','1408000','CD2016110100020',0,1,'RECORDING',' ',1,'Y','KGJPN','AC230020',' ','KJ0245'</v>
      </c>
      <c r="BM19" t="str">
        <f>""&amp;",'"&amp;Q19&amp;"'"&amp;",'"&amp;R19&amp;"'"&amp;",'"&amp;S19&amp;"'"&amp;",'"&amp;T19&amp;"'"&amp;",'"&amp;U19&amp;"'"&amp;",'"&amp;V19&amp;"'"&amp;",'"&amp;W19&amp;"'"&amp;",'"&amp;X19&amp;"'"&amp;",'"&amp;Y19&amp;"'"&amp;",'"&amp;Z19&amp;"'"&amp;",'"&amp;AA19&amp;"'"&amp;",'"&amp;AB19&amp;"'"&amp;",'"&amp;AC19&amp;"'"&amp;",'"&amp;AD19&amp;"'"&amp;","&amp;AE19&amp;","&amp;AF19</f>
        <v>,' ',' ',' ',' ',' ',' ',' ',' ',' ','1408000',' ',' ',' ',' ',216000,0</v>
      </c>
      <c r="BN19" t="str">
        <f>""&amp;",'"&amp;AG19&amp;"'"&amp;",'"&amp;AH19&amp;"'"&amp;",'"&amp;AI19&amp;"'"&amp;",'"&amp;AJ19&amp;"'"&amp;","&amp;IF(AK19=0,"null",TEXT(AK19,"'yyyy-mm-dd'"))&amp;",'"&amp;AL19&amp;"'"&amp;","&amp;AM19&amp;",'"&amp;AN19&amp;"'"&amp;","&amp;AO19&amp;","&amp;AP19&amp;",'"&amp;AQ19&amp;"'"&amp;",'"&amp;AR19&amp;"'"&amp;",'"&amp;AS19&amp;"'"&amp;",'"&amp;AT19&amp;"'"&amp;","&amp;IF(AU19=0,"null",TEXT(AU19,"'yyyy-mm-dd'"))&amp;",'"&amp;AV19&amp;"'"</f>
        <v>,'C',' ',' ','A','2016-03-31','JPY',216000,'APTTM',1,1,'JPY','N',' ',' ','2016-03-31',' '</v>
      </c>
      <c r="BO19" t="str">
        <f>""&amp;",'"&amp;AW19&amp;"'"&amp;",'"&amp;AX19&amp;"'"&amp;",'"&amp;AY19&amp;"'"&amp;",'"&amp;AZ19&amp;"'"&amp;",'"&amp;BA19&amp;"'"&amp;",'"&amp;BB19&amp;"'"&amp;",'"&amp;BC19&amp;"'"&amp;",'"&amp;BD19&amp;"'"&amp;",'"&amp;BE19&amp;"'"&amp;",'"&amp;BF19&amp;"'"&amp;",'"&amp;BG19&amp;"'"&amp;",'"&amp;BH19&amp;"'"&amp;",'"&amp;BI19&amp;"'"&amp;",'"&amp;BJ19&amp;"'"</f>
        <v>,'N',' ',' ',' ',' ',' ',' ',' ',' ',' ',' ',' ',' ',' '</v>
      </c>
      <c r="BP19" t="str">
        <f>""</f>
        <v/>
      </c>
      <c r="BQ19" t="str">
        <f>""</f>
        <v/>
      </c>
      <c r="BR19" t="str">
        <f>""</f>
        <v/>
      </c>
      <c r="BS19" t="str">
        <f>""</f>
        <v/>
      </c>
      <c r="BT19" t="str">
        <f>""</f>
        <v/>
      </c>
      <c r="BU19" t="str">
        <f>""</f>
        <v/>
      </c>
      <c r="BV19" t="str">
        <f>""</f>
        <v/>
      </c>
      <c r="BW19" t="str">
        <f>""</f>
        <v/>
      </c>
      <c r="BX19" t="str">
        <f>""</f>
        <v/>
      </c>
      <c r="BY19" t="str">
        <f>""</f>
        <v/>
      </c>
      <c r="BZ19" t="str">
        <f>""</f>
        <v/>
      </c>
      <c r="CA19" t="s">
        <v>42</v>
      </c>
    </row>
    <row r="20" spans="1:165" x14ac:dyDescent="0.15">
      <c r="A20" s="24" t="str">
        <f ca="1">BK20</f>
        <v>('KGJPN','CD2016110100020','KGJPN','1408000','CD2016110100020',0,1,'RECORDING','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20" s="14" t="str">
        <f>$C$1</f>
        <v>KGJPN</v>
      </c>
      <c r="C20" s="23" t="str">
        <f ca="1">$C$3</f>
        <v>CD2016110100020</v>
      </c>
      <c r="D20" s="14" t="str">
        <f>$C$1</f>
        <v>KGJPN</v>
      </c>
      <c r="E20" s="14" t="str">
        <f>$C$2</f>
        <v>1408000</v>
      </c>
      <c r="F20" s="23" t="str">
        <f ca="1">$C$3</f>
        <v>CD2016110100020</v>
      </c>
      <c r="G20" s="20">
        <v>0</v>
      </c>
      <c r="H20" s="20">
        <v>1</v>
      </c>
      <c r="I20" s="19" t="s">
        <v>296</v>
      </c>
      <c r="J20" s="19" t="s">
        <v>41</v>
      </c>
      <c r="K20" s="20">
        <v>2</v>
      </c>
      <c r="L20" s="19" t="s">
        <v>0</v>
      </c>
      <c r="M20" s="14" t="str">
        <f>$C$1</f>
        <v>KGJPN</v>
      </c>
      <c r="N20" s="19" t="s">
        <v>349</v>
      </c>
      <c r="O20" s="19" t="s">
        <v>41</v>
      </c>
      <c r="P20" s="14" t="str">
        <f>$C$7</f>
        <v>KJ0245</v>
      </c>
      <c r="Q20" s="19" t="s">
        <v>41</v>
      </c>
      <c r="R20" s="19" t="s">
        <v>41</v>
      </c>
      <c r="S20" s="19" t="s">
        <v>41</v>
      </c>
      <c r="T20" s="19" t="s">
        <v>41</v>
      </c>
      <c r="U20" s="19" t="s">
        <v>41</v>
      </c>
      <c r="V20" s="19" t="s">
        <v>41</v>
      </c>
      <c r="W20" s="19" t="s">
        <v>41</v>
      </c>
      <c r="X20" s="19" t="s">
        <v>41</v>
      </c>
      <c r="Y20" s="19" t="s">
        <v>41</v>
      </c>
      <c r="Z20" s="14" t="str">
        <f>$C$2</f>
        <v>1408000</v>
      </c>
      <c r="AA20" s="19" t="s">
        <v>41</v>
      </c>
      <c r="AB20" s="19" t="s">
        <v>41</v>
      </c>
      <c r="AC20" s="19" t="s">
        <v>41</v>
      </c>
      <c r="AD20" s="19" t="s">
        <v>41</v>
      </c>
      <c r="AE20" s="22">
        <f>-1*$C$5</f>
        <v>-200000</v>
      </c>
      <c r="AF20" s="20">
        <v>0</v>
      </c>
      <c r="AG20" s="19" t="s">
        <v>186</v>
      </c>
      <c r="AH20" s="19" t="s">
        <v>41</v>
      </c>
      <c r="AI20" s="19" t="s">
        <v>41</v>
      </c>
      <c r="AJ20" s="19" t="s">
        <v>300</v>
      </c>
      <c r="AK20" s="21">
        <v>42460</v>
      </c>
      <c r="AL20" s="19" t="s">
        <v>191</v>
      </c>
      <c r="AM20" s="22">
        <f>-1*$C$5</f>
        <v>-200000</v>
      </c>
      <c r="AN20" s="19" t="s">
        <v>192</v>
      </c>
      <c r="AO20" s="20">
        <v>1</v>
      </c>
      <c r="AP20" s="20">
        <v>1</v>
      </c>
      <c r="AQ20" s="19" t="s">
        <v>191</v>
      </c>
      <c r="AR20" s="19" t="s">
        <v>63</v>
      </c>
      <c r="AS20" s="19" t="s">
        <v>41</v>
      </c>
      <c r="AT20" s="19" t="s">
        <v>41</v>
      </c>
      <c r="AU20" s="21">
        <v>42460</v>
      </c>
      <c r="AV20" s="19" t="s">
        <v>41</v>
      </c>
      <c r="AW20" s="19" t="s">
        <v>63</v>
      </c>
      <c r="AX20" s="19" t="s">
        <v>41</v>
      </c>
      <c r="AY20" s="19" t="s">
        <v>41</v>
      </c>
      <c r="AZ20" s="19" t="s">
        <v>41</v>
      </c>
      <c r="BA20" s="19" t="s">
        <v>41</v>
      </c>
      <c r="BB20" s="19" t="s">
        <v>41</v>
      </c>
      <c r="BC20" s="19" t="s">
        <v>41</v>
      </c>
      <c r="BD20" s="19" t="s">
        <v>41</v>
      </c>
      <c r="BE20" s="19" t="s">
        <v>41</v>
      </c>
      <c r="BF20" s="19" t="s">
        <v>41</v>
      </c>
      <c r="BG20" s="19" t="s">
        <v>41</v>
      </c>
      <c r="BH20" s="19" t="s">
        <v>41</v>
      </c>
      <c r="BI20" s="19" t="s">
        <v>41</v>
      </c>
      <c r="BJ20" s="19" t="s">
        <v>41</v>
      </c>
      <c r="BK20" t="str">
        <f ca="1">BL20&amp;BM20&amp;BN20&amp;BO20&amp;BP20&amp;BQ20&amp;BR20&amp;BS20&amp;BT20&amp;BU20&amp;BV20&amp;BW20&amp;BX20&amp;BY20&amp;BZ20&amp;CA20</f>
        <v>('KGJPN','CD2016110100020','KGJPN','1408000','CD2016110100020',0,1,'RECORDING',' ',2,'Y','KGJPN','AC100030',' ','KJ0245',' ',' ',' ',' ',' ',' ',' ',' ',' ','1408000',' ',' ',' ',' ',-200000,0,'C',' ',' ','U','2016-03-31','JPY',-200000,'APTTM',1,1,'JPY','N',' ',' ','2016-03-31',' ','N',' ',' ',' ',' ',' ',' ',' ',' ',' ',' ',' ',' ',' '),</v>
      </c>
      <c r="BL20" t="str">
        <f ca="1">""&amp;"('"&amp;B20&amp;"'"&amp;",'"&amp;C20&amp;"'"&amp;",'"&amp;D20&amp;"'"&amp;",'"&amp;E20&amp;"'"&amp;",'"&amp;F20&amp;"'"&amp;","&amp;G20&amp;","&amp;H20&amp;",'"&amp;I20&amp;"'"&amp;",'"&amp;J20&amp;"'"&amp;","&amp;K20&amp;",'"&amp;L20&amp;"'"&amp;",'"&amp;M20&amp;"'"&amp;",'"&amp;N20&amp;"'"&amp;",'"&amp;O20&amp;"'"&amp;",'"&amp;P20&amp;"'"</f>
        <v>('KGJPN','CD2016110100020','KGJPN','1408000','CD2016110100020',0,1,'RECORDING',' ',2,'Y','KGJPN','AC100030',' ','KJ0245'</v>
      </c>
      <c r="BM20" t="str">
        <f>""&amp;",'"&amp;Q20&amp;"'"&amp;",'"&amp;R20&amp;"'"&amp;",'"&amp;S20&amp;"'"&amp;",'"&amp;T20&amp;"'"&amp;",'"&amp;U20&amp;"'"&amp;",'"&amp;V20&amp;"'"&amp;",'"&amp;W20&amp;"'"&amp;",'"&amp;X20&amp;"'"&amp;",'"&amp;Y20&amp;"'"&amp;",'"&amp;Z20&amp;"'"&amp;",'"&amp;AA20&amp;"'"&amp;",'"&amp;AB20&amp;"'"&amp;",'"&amp;AC20&amp;"'"&amp;",'"&amp;AD20&amp;"'"&amp;","&amp;AE20&amp;","&amp;AF20</f>
        <v>,' ',' ',' ',' ',' ',' ',' ',' ',' ','1408000',' ',' ',' ',' ',-200000,0</v>
      </c>
      <c r="BN20" t="str">
        <f>""&amp;",'"&amp;AG20&amp;"'"&amp;",'"&amp;AH20&amp;"'"&amp;",'"&amp;AI20&amp;"'"&amp;",'"&amp;AJ20&amp;"'"&amp;","&amp;IF(AK20=0,"null",TEXT(AK20,"'yyyy-mm-dd'"))&amp;",'"&amp;AL20&amp;"'"&amp;","&amp;AM20&amp;",'"&amp;AN20&amp;"'"&amp;","&amp;AO20&amp;","&amp;AP20&amp;",'"&amp;AQ20&amp;"'"&amp;",'"&amp;AR20&amp;"'"&amp;",'"&amp;AS20&amp;"'"&amp;",'"&amp;AT20&amp;"'"&amp;","&amp;IF(AU20=0,"null",TEXT(AU20,"'yyyy-mm-dd'"))&amp;",'"&amp;AV20&amp;"'"</f>
        <v>,'C',' ',' ','U','2016-03-31','JPY',-200000,'APTTM',1,1,'JPY','N',' ',' ','2016-03-31',' '</v>
      </c>
      <c r="BO20" t="str">
        <f>""&amp;",'"&amp;AW20&amp;"'"&amp;",'"&amp;AX20&amp;"'"&amp;",'"&amp;AY20&amp;"'"&amp;",'"&amp;AZ20&amp;"'"&amp;",'"&amp;BA20&amp;"'"&amp;",'"&amp;BB20&amp;"'"&amp;",'"&amp;BC20&amp;"'"&amp;",'"&amp;BD20&amp;"'"&amp;",'"&amp;BE20&amp;"'"&amp;",'"&amp;BF20&amp;"'"&amp;",'"&amp;BG20&amp;"'"&amp;",'"&amp;BH20&amp;"'"&amp;",'"&amp;BI20&amp;"'"&amp;",'"&amp;BJ20&amp;"'"</f>
        <v>,'N',' ',' ',' ',' ',' ',' ',' ',' ',' ',' ',' ',' ',' '</v>
      </c>
      <c r="BP20" t="str">
        <f>""</f>
        <v/>
      </c>
      <c r="BQ20" t="str">
        <f>""</f>
        <v/>
      </c>
      <c r="BR20" t="str">
        <f>""</f>
        <v/>
      </c>
      <c r="BS20" t="str">
        <f>""</f>
        <v/>
      </c>
      <c r="BT20" t="str">
        <f>""</f>
        <v/>
      </c>
      <c r="BU20" t="str">
        <f>""</f>
        <v/>
      </c>
      <c r="BV20" t="str">
        <f>""</f>
        <v/>
      </c>
      <c r="BW20" t="str">
        <f>""</f>
        <v/>
      </c>
      <c r="BX20" t="str">
        <f>""</f>
        <v/>
      </c>
      <c r="BY20" t="str">
        <f>""</f>
        <v/>
      </c>
      <c r="BZ20" t="str">
        <f>""</f>
        <v/>
      </c>
      <c r="CA20" t="s">
        <v>42</v>
      </c>
    </row>
    <row r="21" spans="1:165" x14ac:dyDescent="0.15">
      <c r="A21" s="24" t="str">
        <f ca="1">BK21</f>
        <v>('KGJPN','CD2016110100020','KGJPN','1408000','CD2016110100020',0,1,'RECORDING','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21" s="14" t="str">
        <f>$C$1</f>
        <v>KGJPN</v>
      </c>
      <c r="C21" s="23" t="str">
        <f ca="1">$C$3</f>
        <v>CD2016110100020</v>
      </c>
      <c r="D21" s="14" t="str">
        <f>$C$1</f>
        <v>KGJPN</v>
      </c>
      <c r="E21" s="14" t="str">
        <f>$C$2</f>
        <v>1408000</v>
      </c>
      <c r="F21" s="23" t="str">
        <f ca="1">$C$3</f>
        <v>CD2016110100020</v>
      </c>
      <c r="G21" s="20">
        <v>0</v>
      </c>
      <c r="H21" s="20">
        <v>1</v>
      </c>
      <c r="I21" s="19" t="s">
        <v>296</v>
      </c>
      <c r="J21" s="19" t="s">
        <v>41</v>
      </c>
      <c r="K21" s="20">
        <v>3</v>
      </c>
      <c r="L21" s="19" t="s">
        <v>0</v>
      </c>
      <c r="M21" s="14" t="str">
        <f>$C$1</f>
        <v>KGJPN</v>
      </c>
      <c r="N21" s="19" t="s">
        <v>301</v>
      </c>
      <c r="O21" s="19" t="s">
        <v>41</v>
      </c>
      <c r="P21" s="14" t="str">
        <f>$C$7</f>
        <v>KJ0245</v>
      </c>
      <c r="Q21" s="19" t="s">
        <v>41</v>
      </c>
      <c r="R21" s="19" t="s">
        <v>41</v>
      </c>
      <c r="S21" s="19" t="s">
        <v>41</v>
      </c>
      <c r="T21" s="19" t="s">
        <v>41</v>
      </c>
      <c r="U21" s="19" t="s">
        <v>41</v>
      </c>
      <c r="V21" s="19" t="s">
        <v>41</v>
      </c>
      <c r="W21" s="19" t="s">
        <v>41</v>
      </c>
      <c r="X21" s="19" t="s">
        <v>41</v>
      </c>
      <c r="Y21" s="19" t="s">
        <v>41</v>
      </c>
      <c r="Z21" s="14" t="str">
        <f>$C$2</f>
        <v>1408000</v>
      </c>
      <c r="AA21" s="19" t="s">
        <v>41</v>
      </c>
      <c r="AB21" s="19" t="s">
        <v>41</v>
      </c>
      <c r="AC21" s="19" t="s">
        <v>41</v>
      </c>
      <c r="AD21" s="19" t="s">
        <v>41</v>
      </c>
      <c r="AE21" s="22">
        <f>-1*$C$6</f>
        <v>-16000</v>
      </c>
      <c r="AF21" s="20">
        <v>0</v>
      </c>
      <c r="AG21" s="19" t="s">
        <v>186</v>
      </c>
      <c r="AH21" s="19" t="s">
        <v>41</v>
      </c>
      <c r="AI21" s="19" t="s">
        <v>41</v>
      </c>
      <c r="AJ21" s="19" t="s">
        <v>302</v>
      </c>
      <c r="AK21" s="21">
        <v>42460</v>
      </c>
      <c r="AL21" s="19" t="s">
        <v>191</v>
      </c>
      <c r="AM21" s="22">
        <f>-1*$C$6</f>
        <v>-16000</v>
      </c>
      <c r="AN21" s="19" t="s">
        <v>192</v>
      </c>
      <c r="AO21" s="20">
        <v>1</v>
      </c>
      <c r="AP21" s="20">
        <v>1</v>
      </c>
      <c r="AQ21" s="19" t="s">
        <v>191</v>
      </c>
      <c r="AR21" s="19" t="s">
        <v>63</v>
      </c>
      <c r="AS21" s="19" t="s">
        <v>41</v>
      </c>
      <c r="AT21" s="19" t="s">
        <v>41</v>
      </c>
      <c r="AU21" s="21">
        <v>42460</v>
      </c>
      <c r="AV21" s="19" t="s">
        <v>41</v>
      </c>
      <c r="AW21" s="19" t="s">
        <v>63</v>
      </c>
      <c r="AX21" s="19" t="s">
        <v>41</v>
      </c>
      <c r="AY21" s="19" t="s">
        <v>41</v>
      </c>
      <c r="AZ21" s="19" t="s">
        <v>41</v>
      </c>
      <c r="BA21" s="19" t="s">
        <v>41</v>
      </c>
      <c r="BB21" s="19" t="s">
        <v>41</v>
      </c>
      <c r="BC21" s="19" t="s">
        <v>246</v>
      </c>
      <c r="BD21" s="19" t="s">
        <v>247</v>
      </c>
      <c r="BE21" s="19" t="s">
        <v>248</v>
      </c>
      <c r="BF21" s="19" t="s">
        <v>249</v>
      </c>
      <c r="BG21" s="19" t="s">
        <v>41</v>
      </c>
      <c r="BH21" s="19" t="s">
        <v>41</v>
      </c>
      <c r="BI21" s="19" t="s">
        <v>41</v>
      </c>
      <c r="BJ21" s="19" t="s">
        <v>41</v>
      </c>
      <c r="BK21" t="str">
        <f ca="1">BL21&amp;BM21&amp;BN21&amp;BO21&amp;BP21&amp;BQ21&amp;BR21&amp;BS21&amp;BT21&amp;BU21&amp;BV21&amp;BW21&amp;BX21&amp;BY21&amp;BZ21&amp;CA21</f>
        <v>('KGJPN','CD2016110100020','KGJPN','1408000','CD2016110100020',0,1,'RECORDING',' ',3,'Y','KGJPN','AC700260',' ','KJ0245',' ',' ',' ',' ',' ',' ',' ',' ',' ','1408000',' ',' ',' ',' ',-16000,0,'C',' ',' ','V','2016-03-31','JPY',-16000,'APTTM',1,1,'JPY','N',' ',' ','2016-03-31',' ','N',' ',' ',' ',' ',' ','T','SK','KGT08','VO',' ',' ',' ',' ');</v>
      </c>
      <c r="BL21" t="str">
        <f ca="1">""&amp;"('"&amp;B21&amp;"'"&amp;",'"&amp;C21&amp;"'"&amp;",'"&amp;D21&amp;"'"&amp;",'"&amp;E21&amp;"'"&amp;",'"&amp;F21&amp;"'"&amp;","&amp;G21&amp;","&amp;H21&amp;",'"&amp;I21&amp;"'"&amp;",'"&amp;J21&amp;"'"&amp;","&amp;K21&amp;",'"&amp;L21&amp;"'"&amp;",'"&amp;M21&amp;"'"&amp;",'"&amp;N21&amp;"'"&amp;",'"&amp;O21&amp;"'"&amp;",'"&amp;P21&amp;"'"</f>
        <v>('KGJPN','CD2016110100020','KGJPN','1408000','CD2016110100020',0,1,'RECORDING',' ',3,'Y','KGJPN','AC700260',' ','KJ0245'</v>
      </c>
      <c r="BM21" t="str">
        <f>""&amp;",'"&amp;Q21&amp;"'"&amp;",'"&amp;R21&amp;"'"&amp;",'"&amp;S21&amp;"'"&amp;",'"&amp;T21&amp;"'"&amp;",'"&amp;U21&amp;"'"&amp;",'"&amp;V21&amp;"'"&amp;",'"&amp;W21&amp;"'"&amp;",'"&amp;X21&amp;"'"&amp;",'"&amp;Y21&amp;"'"&amp;",'"&amp;Z21&amp;"'"&amp;",'"&amp;AA21&amp;"'"&amp;",'"&amp;AB21&amp;"'"&amp;",'"&amp;AC21&amp;"'"&amp;",'"&amp;AD21&amp;"'"&amp;","&amp;AE21&amp;","&amp;AF21</f>
        <v>,' ',' ',' ',' ',' ',' ',' ',' ',' ','1408000',' ',' ',' ',' ',-16000,0</v>
      </c>
      <c r="BN21" t="str">
        <f>""&amp;",'"&amp;AG21&amp;"'"&amp;",'"&amp;AH21&amp;"'"&amp;",'"&amp;AI21&amp;"'"&amp;",'"&amp;AJ21&amp;"'"&amp;","&amp;IF(AK21=0,"null",TEXT(AK21,"'yyyy-mm-dd'"))&amp;",'"&amp;AL21&amp;"'"&amp;","&amp;AM21&amp;",'"&amp;AN21&amp;"'"&amp;","&amp;AO21&amp;","&amp;AP21&amp;",'"&amp;AQ21&amp;"'"&amp;",'"&amp;AR21&amp;"'"&amp;",'"&amp;AS21&amp;"'"&amp;",'"&amp;AT21&amp;"'"&amp;","&amp;IF(AU21=0,"null",TEXT(AU21,"'yyyy-mm-dd'"))&amp;",'"&amp;AV21&amp;"'"</f>
        <v>,'C',' ',' ','V','2016-03-31','JPY',-16000,'APTTM',1,1,'JPY','N',' ',' ','2016-03-31',' '</v>
      </c>
      <c r="BO21" t="str">
        <f>""&amp;",'"&amp;AW21&amp;"'"&amp;",'"&amp;AX21&amp;"'"&amp;",'"&amp;AY21&amp;"'"&amp;",'"&amp;AZ21&amp;"'"&amp;",'"&amp;BA21&amp;"'"&amp;",'"&amp;BB21&amp;"'"&amp;",'"&amp;BC21&amp;"'"&amp;",'"&amp;BD21&amp;"'"&amp;",'"&amp;BE21&amp;"'"&amp;",'"&amp;BF21&amp;"'"&amp;",'"&amp;BG21&amp;"'"&amp;",'"&amp;BH21&amp;"'"&amp;",'"&amp;BI21&amp;"'"&amp;",'"&amp;BJ21&amp;"'"</f>
        <v>,'N',' ',' ',' ',' ',' ','T','SK','KGT08','VO',' ',' ',' ',' '</v>
      </c>
      <c r="BP21" t="str">
        <f>""</f>
        <v/>
      </c>
      <c r="BQ21" t="str">
        <f>""</f>
        <v/>
      </c>
      <c r="BR21" t="str">
        <f>""</f>
        <v/>
      </c>
      <c r="BS21" t="str">
        <f>""</f>
        <v/>
      </c>
      <c r="BT21" t="str">
        <f>""</f>
        <v/>
      </c>
      <c r="BU21" t="str">
        <f>""</f>
        <v/>
      </c>
      <c r="BV21" t="str">
        <f>""</f>
        <v/>
      </c>
      <c r="BW21" t="str">
        <f>""</f>
        <v/>
      </c>
      <c r="BX21" t="str">
        <f>""</f>
        <v/>
      </c>
      <c r="BY21" t="str">
        <f>""</f>
        <v/>
      </c>
      <c r="BZ21" t="str">
        <f>""</f>
        <v/>
      </c>
      <c r="CA21" t="s">
        <v>357</v>
      </c>
    </row>
    <row r="22" spans="1:165" hidden="1" x14ac:dyDescent="0.15">
      <c r="B22" s="3" t="s">
        <v>425</v>
      </c>
      <c r="E22" t="s">
        <v>426</v>
      </c>
    </row>
    <row r="23" spans="1:165" x14ac:dyDescent="0.15">
      <c r="A23" s="24" t="str">
        <f>Y23</f>
        <v>INSERT INTO PS_PENDING_VAT (GROUP_BU,GROUP_ID,BUSINESS_UNIT,CUST_ID,ITEM,ITEM_LINE,GROUP_SEQ_NUM,VAT_APPLICABILITY,VAT_TXN_TYPE_CD,TAX_CD_VAT,VAT_DST_ACCT_TYPE,TAX_CD_VAT_PCT,VAT_DCLRTN_DT,VAT_BASIS_AMT,VAT_TRANS_AMT,VAT_TRANS_AMT_BSE,VAT_AMT,VAT_AMT_I,VAT_ERROR_FLAG,ENTRY_CURRENCY,VAT_AMT_BASE,VAT_BASIS_AMT_BASE,VAT_AMT_BASE_I) VALUES</v>
      </c>
      <c r="B23" s="17" t="s">
        <v>204</v>
      </c>
      <c r="C23" s="17" t="s">
        <v>205</v>
      </c>
      <c r="D23" s="17" t="s">
        <v>33</v>
      </c>
      <c r="E23" s="17" t="s">
        <v>34</v>
      </c>
      <c r="F23" s="17" t="s">
        <v>44</v>
      </c>
      <c r="G23" s="17" t="s">
        <v>45</v>
      </c>
      <c r="H23" s="17" t="s">
        <v>206</v>
      </c>
      <c r="I23" s="17" t="s">
        <v>230</v>
      </c>
      <c r="J23" s="17" t="s">
        <v>231</v>
      </c>
      <c r="K23" s="17" t="s">
        <v>232</v>
      </c>
      <c r="L23" s="17" t="s">
        <v>233</v>
      </c>
      <c r="M23" s="17" t="s">
        <v>234</v>
      </c>
      <c r="N23" s="35" t="s">
        <v>235</v>
      </c>
      <c r="O23" s="17" t="s">
        <v>236</v>
      </c>
      <c r="P23" s="17" t="s">
        <v>238</v>
      </c>
      <c r="Q23" s="17" t="s">
        <v>239</v>
      </c>
      <c r="R23" s="17" t="s">
        <v>240</v>
      </c>
      <c r="S23" s="17" t="s">
        <v>242</v>
      </c>
      <c r="T23" s="17" t="s">
        <v>244</v>
      </c>
      <c r="U23" s="17" t="s">
        <v>207</v>
      </c>
      <c r="V23" s="17" t="s">
        <v>241</v>
      </c>
      <c r="W23" s="17" t="s">
        <v>237</v>
      </c>
      <c r="X23" s="17" t="s">
        <v>243</v>
      </c>
      <c r="Y23" t="s">
        <v>427</v>
      </c>
    </row>
    <row r="24" spans="1:165" x14ac:dyDescent="0.15">
      <c r="A24" s="24" t="str">
        <f ca="1">Y24</f>
        <v>('KGJPN','CD2016110100020','KGJPN','1408000','CD2016110100020',0,1,'T','SK','KGT08','VO',8,'2016-03-31',200000,200000,200000,16000,0,'N','JPY',16000,200000,0);</v>
      </c>
      <c r="B24" s="14" t="str">
        <f>$C$1</f>
        <v>KGJPN</v>
      </c>
      <c r="C24" s="23" t="str">
        <f ca="1">$C$3</f>
        <v>CD2016110100020</v>
      </c>
      <c r="D24" s="14" t="str">
        <f>$C$1</f>
        <v>KGJPN</v>
      </c>
      <c r="E24" s="14" t="str">
        <f>$C$2</f>
        <v>1408000</v>
      </c>
      <c r="F24" s="23" t="str">
        <f ca="1">$C$3</f>
        <v>CD2016110100020</v>
      </c>
      <c r="G24" s="20">
        <v>0</v>
      </c>
      <c r="H24" s="20">
        <v>1</v>
      </c>
      <c r="I24" s="19" t="s">
        <v>246</v>
      </c>
      <c r="J24" s="19" t="s">
        <v>247</v>
      </c>
      <c r="K24" s="19" t="s">
        <v>248</v>
      </c>
      <c r="L24" s="19" t="s">
        <v>249</v>
      </c>
      <c r="M24" s="20">
        <v>8</v>
      </c>
      <c r="N24" s="21">
        <v>42460</v>
      </c>
      <c r="O24" s="22">
        <f>$C$5</f>
        <v>200000</v>
      </c>
      <c r="P24" s="22">
        <f>$C$5</f>
        <v>200000</v>
      </c>
      <c r="Q24" s="22">
        <f>$C$5</f>
        <v>200000</v>
      </c>
      <c r="R24" s="22">
        <f>$C$6</f>
        <v>16000</v>
      </c>
      <c r="S24" s="20">
        <v>0</v>
      </c>
      <c r="T24" s="19" t="s">
        <v>63</v>
      </c>
      <c r="U24" s="19" t="s">
        <v>191</v>
      </c>
      <c r="V24" s="22">
        <f>$C$6</f>
        <v>16000</v>
      </c>
      <c r="W24" s="22">
        <f>$C$5</f>
        <v>200000</v>
      </c>
      <c r="X24" s="20">
        <v>0</v>
      </c>
      <c r="Y24" t="str">
        <f ca="1">Z24&amp;AA24&amp;AB24&amp;AC24&amp;AD24&amp;AE24&amp;AF24&amp;AG24&amp;AH24&amp;AI24&amp;AJ24&amp;AK24&amp;AL24&amp;AM24&amp;AN24&amp;AO24</f>
        <v>('KGJPN','CD2016110100020','KGJPN','1408000','CD2016110100020',0,1,'T','SK','KGT08','VO',8,'2016-03-31',200000,200000,200000,16000,0,'N','JPY',16000,200000,0);</v>
      </c>
      <c r="Z24" t="str">
        <f ca="1">""&amp;"('"&amp;B24&amp;"'"&amp;",'"&amp;C24&amp;"'"&amp;",'"&amp;D24&amp;"'"&amp;",'"&amp;E24&amp;"'"&amp;",'"&amp;F24&amp;"'"&amp;","&amp;G24&amp;","&amp;H24&amp;",'"&amp;I24&amp;"'"&amp;",'"&amp;J24&amp;"'"&amp;",'"&amp;K24&amp;"'"&amp;",'"&amp;L24&amp;"'"&amp;","&amp;M24&amp;","&amp;IF(N24=0,"null",TEXT(N24,"'yyyy-mm-dd'"))&amp;","&amp;O24&amp;","&amp;P24</f>
        <v>('KGJPN','CD2016110100020','KGJPN','1408000','CD2016110100020',0,1,'T','SK','KGT08','VO',8,'2016-03-31',200000,200000</v>
      </c>
      <c r="AA24" t="str">
        <f>""&amp;","&amp;Q24&amp;","&amp;R24&amp;","&amp;S24&amp;",'"&amp;T24&amp;"'"&amp;",'"&amp;U24&amp;"'"&amp;","&amp;V24&amp;","&amp;W24&amp;","&amp;X24</f>
        <v>,200000,16000,0,'N','JPY',16000,200000,0</v>
      </c>
      <c r="AB24" t="str">
        <f>""</f>
        <v/>
      </c>
      <c r="AC24" t="str">
        <f>""</f>
        <v/>
      </c>
      <c r="AD24" t="str">
        <f>""</f>
        <v/>
      </c>
      <c r="AE24" t="str">
        <f>""</f>
        <v/>
      </c>
      <c r="AF24" t="str">
        <f>""</f>
        <v/>
      </c>
      <c r="AG24" t="str">
        <f>""</f>
        <v/>
      </c>
      <c r="AH24" t="str">
        <f>""</f>
        <v/>
      </c>
      <c r="AI24" t="str">
        <f>""</f>
        <v/>
      </c>
      <c r="AJ24" t="str">
        <f>""</f>
        <v/>
      </c>
      <c r="AK24" t="str">
        <f>""</f>
        <v/>
      </c>
      <c r="AL24" t="str">
        <f>""</f>
        <v/>
      </c>
      <c r="AM24" t="str">
        <f>""</f>
        <v/>
      </c>
      <c r="AN24" t="str">
        <f>""</f>
        <v/>
      </c>
      <c r="AO24" t="s">
        <v>357</v>
      </c>
    </row>
    <row r="25" spans="1:165" hidden="1" x14ac:dyDescent="0.15">
      <c r="B25" s="3" t="s">
        <v>428</v>
      </c>
      <c r="E25" t="s">
        <v>429</v>
      </c>
    </row>
    <row r="26" spans="1:165" x14ac:dyDescent="0.15">
      <c r="A26" s="24" t="str">
        <f>CP26</f>
        <v>INSERT INTO PS_ITEM_ACTIVITY (BUSINESS_UNIT,CUST_ID,ITEM,ITEM_LINE,ITEM_SEQ_NUM,ENTRY_TYPE,ENTRY_REASON,ENTRY_AMT,ENTRY_EVENT,ACCOUNTING_DT,POST_DT,ASOF_DT,DOCUMENT,DOCUMENT_LINE,DEPOSIT_BU,DEPOSIT_ID,PAYMENT_SEQ_NUM,DRAFT_BU,DRAFT_ID,GROUP_BU,GROUP_ID,GROUP_SEQ_NUM,HIST_STATUS,SUBCUST_QUAL1,SUBCUST_QUAL2,SUBCUST_STATUS,ENTRY_CURRENCY,RT_TYPE,RATE_MULT,RATE_DIV,PAYMENT_AMT,PAYMENT_CURRENCY,PYMT_RT_TYPE,PYMT_RATE_MULT,PYMT_RATE_DIV,ENTRY_AMT_BASE,CURRENCY_CD,REAL_GAIN_LOSS,ENTRY_USE_ID,ORIGIN_ID,PAYMENT_ID,GROUP_TYPE,VOUCHER_ID,SENT_TO_AP,CONSOL_BUS_UNIT,CONSOL_INVOICE,CR_ANALYST,SALES_PERSON,COLLECTOR,PO_REF,PO_LINE,BILL_OF_LADING,ORDER_NO,CONTRACT_NUM,BUSINESS_UNIT_BI,BUSINESS_UNIT_OM,BANK_SETID,BANK_CD,BANK_ACCT_KEY,DD_BU,DD_ID,POSTED_PI,ARRE_STATUS,PROCESS_INSTANCE,USER_AMT1,USER_AMT2,USER_AMT3,USER_AMT4,USER_AMT5,USER_AMT6,USER_AMT7,USER_AMT8,USER_DT1,USER_DT2,USER_DT3,USER_DT4,USER1,USER2,USER3,USER4,USER5,USER6,USER7,USER8,USER9,USER10,ST_ID_NUM,VAT_ADVPAY_FLG,UNPOST_REASON,DM_EXTRACT,PC_DISTRIB_STATUS,WS_REASON) VALUES</v>
      </c>
      <c r="B26" s="17" t="s">
        <v>33</v>
      </c>
      <c r="C26" s="17" t="s">
        <v>34</v>
      </c>
      <c r="D26" s="17" t="s">
        <v>44</v>
      </c>
      <c r="E26" s="17" t="s">
        <v>45</v>
      </c>
      <c r="F26" s="17" t="s">
        <v>103</v>
      </c>
      <c r="G26" s="17" t="s">
        <v>47</v>
      </c>
      <c r="H26" s="17" t="s">
        <v>48</v>
      </c>
      <c r="I26" s="17" t="s">
        <v>200</v>
      </c>
      <c r="J26" s="17" t="s">
        <v>50</v>
      </c>
      <c r="K26" s="35" t="s">
        <v>66</v>
      </c>
      <c r="L26" s="17" t="s">
        <v>68</v>
      </c>
      <c r="M26" s="35" t="s">
        <v>67</v>
      </c>
      <c r="N26" s="17" t="s">
        <v>46</v>
      </c>
      <c r="O26" s="17" t="s">
        <v>77</v>
      </c>
      <c r="P26" s="17" t="s">
        <v>201</v>
      </c>
      <c r="Q26" s="17" t="s">
        <v>202</v>
      </c>
      <c r="R26" s="17" t="s">
        <v>203</v>
      </c>
      <c r="S26" s="17" t="s">
        <v>31</v>
      </c>
      <c r="T26" s="17" t="s">
        <v>32</v>
      </c>
      <c r="U26" s="17" t="s">
        <v>204</v>
      </c>
      <c r="V26" s="17" t="s">
        <v>205</v>
      </c>
      <c r="W26" s="17" t="s">
        <v>206</v>
      </c>
      <c r="X26" s="17" t="s">
        <v>88</v>
      </c>
      <c r="Y26" s="17" t="s">
        <v>35</v>
      </c>
      <c r="Z26" s="17" t="s">
        <v>36</v>
      </c>
      <c r="AA26" s="17" t="s">
        <v>105</v>
      </c>
      <c r="AB26" s="17" t="s">
        <v>207</v>
      </c>
      <c r="AC26" s="17" t="s">
        <v>58</v>
      </c>
      <c r="AD26" s="17" t="s">
        <v>59</v>
      </c>
      <c r="AE26" s="17" t="s">
        <v>60</v>
      </c>
      <c r="AF26" s="17" t="s">
        <v>208</v>
      </c>
      <c r="AG26" s="17" t="s">
        <v>209</v>
      </c>
      <c r="AH26" s="17" t="s">
        <v>210</v>
      </c>
      <c r="AI26" s="17" t="s">
        <v>211</v>
      </c>
      <c r="AJ26" s="17" t="s">
        <v>212</v>
      </c>
      <c r="AK26" s="17" t="s">
        <v>213</v>
      </c>
      <c r="AL26" s="17" t="s">
        <v>56</v>
      </c>
      <c r="AM26" s="17" t="s">
        <v>54</v>
      </c>
      <c r="AN26" s="17" t="s">
        <v>49</v>
      </c>
      <c r="AO26" s="17" t="s">
        <v>214</v>
      </c>
      <c r="AP26" s="17" t="s">
        <v>215</v>
      </c>
      <c r="AQ26" s="17" t="s">
        <v>216</v>
      </c>
      <c r="AR26" s="17" t="s">
        <v>217</v>
      </c>
      <c r="AS26" s="17" t="s">
        <v>218</v>
      </c>
      <c r="AT26" s="17" t="s">
        <v>129</v>
      </c>
      <c r="AU26" s="17" t="s">
        <v>130</v>
      </c>
      <c r="AV26" s="17" t="s">
        <v>70</v>
      </c>
      <c r="AW26" s="17" t="s">
        <v>71</v>
      </c>
      <c r="AX26" s="17" t="s">
        <v>72</v>
      </c>
      <c r="AY26" s="17" t="s">
        <v>43</v>
      </c>
      <c r="AZ26" s="17" t="s">
        <v>76</v>
      </c>
      <c r="BA26" s="17" t="s">
        <v>104</v>
      </c>
      <c r="BB26" s="17" t="s">
        <v>121</v>
      </c>
      <c r="BC26" s="17" t="s">
        <v>122</v>
      </c>
      <c r="BD26" s="17" t="s">
        <v>123</v>
      </c>
      <c r="BE26" s="17" t="s">
        <v>124</v>
      </c>
      <c r="BF26" s="17" t="s">
        <v>137</v>
      </c>
      <c r="BG26" s="17" t="s">
        <v>138</v>
      </c>
      <c r="BH26" s="17" t="s">
        <v>139</v>
      </c>
      <c r="BI26" s="17" t="s">
        <v>140</v>
      </c>
      <c r="BJ26" s="17" t="s">
        <v>141</v>
      </c>
      <c r="BK26" s="17" t="s">
        <v>219</v>
      </c>
      <c r="BL26" s="17" t="s">
        <v>220</v>
      </c>
      <c r="BM26" s="17" t="s">
        <v>61</v>
      </c>
      <c r="BN26" s="17" t="s">
        <v>52</v>
      </c>
      <c r="BO26" s="17" t="s">
        <v>53</v>
      </c>
      <c r="BP26" s="17" t="s">
        <v>145</v>
      </c>
      <c r="BQ26" s="17" t="s">
        <v>146</v>
      </c>
      <c r="BR26" s="17" t="s">
        <v>147</v>
      </c>
      <c r="BS26" s="17" t="s">
        <v>148</v>
      </c>
      <c r="BT26" s="17" t="s">
        <v>149</v>
      </c>
      <c r="BU26" s="17" t="s">
        <v>150</v>
      </c>
      <c r="BV26" s="35" t="s">
        <v>151</v>
      </c>
      <c r="BW26" s="17" t="s">
        <v>152</v>
      </c>
      <c r="BX26" s="17" t="s">
        <v>153</v>
      </c>
      <c r="BY26" s="17" t="s">
        <v>154</v>
      </c>
      <c r="BZ26" s="17" t="s">
        <v>155</v>
      </c>
      <c r="CA26" s="17" t="s">
        <v>156</v>
      </c>
      <c r="CB26" s="17" t="s">
        <v>157</v>
      </c>
      <c r="CC26" s="17" t="s">
        <v>158</v>
      </c>
      <c r="CD26" s="17" t="s">
        <v>159</v>
      </c>
      <c r="CE26" s="17" t="s">
        <v>160</v>
      </c>
      <c r="CF26" s="17" t="s">
        <v>161</v>
      </c>
      <c r="CG26" s="17" t="s">
        <v>162</v>
      </c>
      <c r="CH26" s="17" t="s">
        <v>163</v>
      </c>
      <c r="CI26" s="17" t="s">
        <v>164</v>
      </c>
      <c r="CJ26" s="17" t="s">
        <v>167</v>
      </c>
      <c r="CK26" s="17" t="s">
        <v>221</v>
      </c>
      <c r="CL26" s="17" t="s">
        <v>222</v>
      </c>
      <c r="CM26" s="17" t="s">
        <v>223</v>
      </c>
      <c r="CN26" s="17" t="s">
        <v>224</v>
      </c>
      <c r="CO26" s="17" t="s">
        <v>225</v>
      </c>
      <c r="CP26" t="s">
        <v>430</v>
      </c>
    </row>
    <row r="27" spans="1:165" x14ac:dyDescent="0.15">
      <c r="A27" s="24" t="str">
        <f ca="1">CP27</f>
        <v>('KGJPN','1408000','CD2016110100020',0,1,'CDDR','DOMES',216000,' ','2016-03-31','2016-04-01','2016-03-31',' ',0,' ',' ',0,' ',' ','KGJPN','CD2016110100020',1,'N',' ',' ','Y','JPY','APTTM',1,1,0,' ',' ',0,1,216000,'JPY',0,'IT-01','PSCD1',' ','B',' ','N',' ',' ','AAA','AAA','AAA','2016110100020',0,' ',' ',' ',' ',' ','KGJPN','0005','0018',' ',' ',11309435,' ',0,0,0,1,0,0,0,0,0,'2016-03-31',null,null,null,' ','KJ0245',' ',' ',' ','44','FB','S',' ',' ',0,'N',' ','N','N',' ');</v>
      </c>
      <c r="B27" s="14" t="str">
        <f>$C$1</f>
        <v>KGJPN</v>
      </c>
      <c r="C27" s="14" t="str">
        <f>$C$2</f>
        <v>1408000</v>
      </c>
      <c r="D27" s="23" t="str">
        <f ca="1">$C$3</f>
        <v>CD2016110100020</v>
      </c>
      <c r="E27" s="20">
        <v>0</v>
      </c>
      <c r="F27" s="20">
        <v>1</v>
      </c>
      <c r="G27" s="19" t="s">
        <v>187</v>
      </c>
      <c r="H27" s="19" t="s">
        <v>348</v>
      </c>
      <c r="I27" s="22">
        <f>$C$4</f>
        <v>216000</v>
      </c>
      <c r="J27" s="19" t="s">
        <v>41</v>
      </c>
      <c r="K27" s="21">
        <v>42460</v>
      </c>
      <c r="L27" s="21">
        <v>42461</v>
      </c>
      <c r="M27" s="21">
        <v>42460</v>
      </c>
      <c r="N27" s="19" t="s">
        <v>41</v>
      </c>
      <c r="O27" s="20">
        <v>0</v>
      </c>
      <c r="P27" s="19" t="s">
        <v>41</v>
      </c>
      <c r="Q27" s="19" t="s">
        <v>41</v>
      </c>
      <c r="R27" s="20">
        <v>0</v>
      </c>
      <c r="S27" s="19" t="s">
        <v>41</v>
      </c>
      <c r="T27" s="19" t="s">
        <v>41</v>
      </c>
      <c r="U27" s="19" t="str">
        <f>$C$1</f>
        <v>KGJPN</v>
      </c>
      <c r="V27" s="23" t="str">
        <f ca="1">$C$3</f>
        <v>CD2016110100020</v>
      </c>
      <c r="W27" s="20">
        <v>1</v>
      </c>
      <c r="X27" s="19" t="s">
        <v>63</v>
      </c>
      <c r="Y27" s="19" t="s">
        <v>41</v>
      </c>
      <c r="Z27" s="19" t="s">
        <v>41</v>
      </c>
      <c r="AA27" s="19" t="s">
        <v>0</v>
      </c>
      <c r="AB27" s="19" t="s">
        <v>191</v>
      </c>
      <c r="AC27" s="19" t="s">
        <v>192</v>
      </c>
      <c r="AD27" s="20">
        <v>1</v>
      </c>
      <c r="AE27" s="20">
        <v>1</v>
      </c>
      <c r="AF27" s="20">
        <v>0</v>
      </c>
      <c r="AG27" s="19" t="s">
        <v>41</v>
      </c>
      <c r="AH27" s="19" t="s">
        <v>41</v>
      </c>
      <c r="AI27" s="20">
        <v>0</v>
      </c>
      <c r="AJ27" s="20">
        <v>1</v>
      </c>
      <c r="AK27" s="22">
        <f>$C$4</f>
        <v>216000</v>
      </c>
      <c r="AL27" s="19" t="s">
        <v>191</v>
      </c>
      <c r="AM27" s="20">
        <v>0</v>
      </c>
      <c r="AN27" s="19" t="s">
        <v>193</v>
      </c>
      <c r="AO27" s="19" t="s">
        <v>227</v>
      </c>
      <c r="AP27" s="19" t="s">
        <v>41</v>
      </c>
      <c r="AQ27" s="19" t="s">
        <v>228</v>
      </c>
      <c r="AR27" s="19" t="s">
        <v>41</v>
      </c>
      <c r="AS27" s="19" t="s">
        <v>63</v>
      </c>
      <c r="AT27" s="19" t="s">
        <v>41</v>
      </c>
      <c r="AU27" s="19" t="s">
        <v>41</v>
      </c>
      <c r="AV27" s="19" t="s">
        <v>188</v>
      </c>
      <c r="AW27" s="19" t="s">
        <v>188</v>
      </c>
      <c r="AX27" s="19" t="s">
        <v>188</v>
      </c>
      <c r="AY27" s="38" t="str">
        <f ca="1">RIGHT($C3,13)</f>
        <v>2016110100020</v>
      </c>
      <c r="AZ27" s="20">
        <v>0</v>
      </c>
      <c r="BA27" s="19" t="s">
        <v>41</v>
      </c>
      <c r="BB27" s="19" t="s">
        <v>41</v>
      </c>
      <c r="BC27" s="19" t="s">
        <v>41</v>
      </c>
      <c r="BD27" s="19" t="s">
        <v>41</v>
      </c>
      <c r="BE27" s="19" t="s">
        <v>41</v>
      </c>
      <c r="BF27" s="19" t="str">
        <f>$C$1</f>
        <v>KGJPN</v>
      </c>
      <c r="BG27" s="19" t="s">
        <v>197</v>
      </c>
      <c r="BH27" s="19" t="s">
        <v>198</v>
      </c>
      <c r="BI27" s="19" t="s">
        <v>41</v>
      </c>
      <c r="BJ27" s="19" t="s">
        <v>41</v>
      </c>
      <c r="BK27" s="20">
        <v>11309435</v>
      </c>
      <c r="BL27" s="19" t="s">
        <v>41</v>
      </c>
      <c r="BM27" s="20">
        <v>0</v>
      </c>
      <c r="BN27" s="20">
        <v>0</v>
      </c>
      <c r="BO27" s="20">
        <v>0</v>
      </c>
      <c r="BP27" s="20">
        <v>1</v>
      </c>
      <c r="BQ27" s="20">
        <v>0</v>
      </c>
      <c r="BR27" s="20">
        <v>0</v>
      </c>
      <c r="BS27" s="20">
        <v>0</v>
      </c>
      <c r="BT27" s="20">
        <v>0</v>
      </c>
      <c r="BU27" s="20">
        <v>0</v>
      </c>
      <c r="BV27" s="21">
        <v>42460</v>
      </c>
      <c r="BW27" s="20"/>
      <c r="BX27" s="20"/>
      <c r="BY27" s="20"/>
      <c r="BZ27" s="19" t="s">
        <v>41</v>
      </c>
      <c r="CA27" s="14" t="str">
        <f>$C$7</f>
        <v>KJ0245</v>
      </c>
      <c r="CB27" s="19" t="s">
        <v>41</v>
      </c>
      <c r="CC27" s="19" t="s">
        <v>41</v>
      </c>
      <c r="CD27" s="19" t="s">
        <v>41</v>
      </c>
      <c r="CE27" s="19" t="s">
        <v>352</v>
      </c>
      <c r="CF27" s="19" t="s">
        <v>353</v>
      </c>
      <c r="CG27" s="19" t="s">
        <v>199</v>
      </c>
      <c r="CH27" s="19" t="s">
        <v>41</v>
      </c>
      <c r="CI27" s="19" t="s">
        <v>41</v>
      </c>
      <c r="CJ27" s="20">
        <v>0</v>
      </c>
      <c r="CK27" s="19" t="s">
        <v>63</v>
      </c>
      <c r="CL27" s="19" t="s">
        <v>41</v>
      </c>
      <c r="CM27" s="19" t="s">
        <v>63</v>
      </c>
      <c r="CN27" s="19" t="s">
        <v>63</v>
      </c>
      <c r="CO27" s="19" t="s">
        <v>41</v>
      </c>
      <c r="CP27" t="str">
        <f ca="1">CQ27&amp;CR27&amp;CS27&amp;CT27&amp;CU27&amp;CV27&amp;CW27&amp;CX27&amp;CY27&amp;CZ27&amp;DA27&amp;DB27&amp;DC27&amp;DD27&amp;DE27&amp;DF27</f>
        <v>('KGJPN','1408000','CD2016110100020',0,1,'CDDR','DOMES',216000,' ','2016-03-31','2016-04-01','2016-03-31',' ',0,' ',' ',0,' ',' ','KGJPN','CD2016110100020',1,'N',' ',' ','Y','JPY','APTTM',1,1,0,' ',' ',0,1,216000,'JPY',0,'IT-01','PSCD1',' ','B',' ','N',' ',' ','AAA','AAA','AAA','2016110100020',0,' ',' ',' ',' ',' ','KGJPN','0005','0018',' ',' ',11309435,' ',0,0,0,1,0,0,0,0,0,'2016-03-31',null,null,null,' ','KJ0245',' ',' ',' ','44','FB','S',' ',' ',0,'N',' ','N','N',' ');</v>
      </c>
      <c r="CQ27" t="str">
        <f ca="1">""&amp;"('"&amp;B27&amp;"'"&amp;",'"&amp;C27&amp;"'"&amp;",'"&amp;D27&amp;"'"&amp;","&amp;E27&amp;","&amp;F27&amp;",'"&amp;G27&amp;"'"&amp;",'"&amp;H27&amp;"'"&amp;","&amp;I27&amp;",'"&amp;J27&amp;"'"&amp;","&amp;IF(K27=0,"null",TEXT(K27,"'yyyy-mm-dd'"))&amp;","&amp;IF(L27=0,"null",TEXT(L27,"'yyyy-mm-dd'"))&amp;","&amp;IF(M27=0,"null",TEXT(M27,"'yyyy-mm-dd'"))&amp;",'"&amp;N27&amp;"'"&amp;","&amp;O27&amp;",'"&amp;P27&amp;"'"</f>
        <v>('KGJPN','1408000','CD2016110100020',0,1,'CDDR','DOMES',216000,' ','2016-03-31','2016-04-01','2016-03-31',' ',0,' '</v>
      </c>
      <c r="CR27" t="str">
        <f ca="1">""&amp;",'"&amp;Q27&amp;"'"&amp;","&amp;R27&amp;",'"&amp;S27&amp;"'"&amp;",'"&amp;T27&amp;"'"&amp;",'"&amp;U27&amp;"'"&amp;",'"&amp;V27&amp;"'"&amp;","&amp;W27&amp;",'"&amp;X27&amp;"'"&amp;",'"&amp;Y27&amp;"'"&amp;",'"&amp;Z27&amp;"'"&amp;",'"&amp;AA27&amp;"'"&amp;",'"&amp;AB27&amp;"'"&amp;",'"&amp;AC27&amp;"'"&amp;","&amp;AD27&amp;","&amp;AE27&amp;","&amp;AF27</f>
        <v>,' ',0,' ',' ','KGJPN','CD2016110100020',1,'N',' ',' ','Y','JPY','APTTM',1,1,0</v>
      </c>
      <c r="CS27" t="str">
        <f>""&amp;",'"&amp;AG27&amp;"'"&amp;",'"&amp;AH27&amp;"'"&amp;","&amp;AI27&amp;","&amp;AJ27&amp;","&amp;AK27&amp;",'"&amp;AL27&amp;"'"&amp;","&amp;AM27&amp;",'"&amp;AN27&amp;"'"&amp;",'"&amp;AO27&amp;"'"&amp;",'"&amp;AP27&amp;"'"&amp;",'"&amp;AQ27&amp;"'"&amp;",'"&amp;AR27&amp;"'"&amp;",'"&amp;AS27&amp;"'"&amp;",'"&amp;AT27&amp;"'"&amp;",'"&amp;AU27&amp;"'"&amp;",'"&amp;AV27&amp;"'"</f>
        <v>,' ',' ',0,1,216000,'JPY',0,'IT-01','PSCD1',' ','B',' ','N',' ',' ','AAA'</v>
      </c>
      <c r="CT27" t="str">
        <f ca="1">""&amp;",'"&amp;AW27&amp;"'"&amp;",'"&amp;AX27&amp;"'"&amp;",'"&amp;AY27&amp;"'"&amp;","&amp;AZ27&amp;",'"&amp;BA27&amp;"'"&amp;",'"&amp;BB27&amp;"'"&amp;",'"&amp;BC27&amp;"'"&amp;",'"&amp;BD27&amp;"'"&amp;",'"&amp;BE27&amp;"'"&amp;",'"&amp;BF27&amp;"'"&amp;",'"&amp;BG27&amp;"'"&amp;",'"&amp;BH27&amp;"'"&amp;",'"&amp;BI27&amp;"'"&amp;",'"&amp;BJ27&amp;"'"&amp;","&amp;BK27&amp;",'"&amp;BL27&amp;"'"</f>
        <v>,'AAA','AAA','2016110100020',0,' ',' ',' ',' ',' ','KGJPN','0005','0018',' ',' ',11309435,' '</v>
      </c>
      <c r="CU27" t="str">
        <f>""&amp;","&amp;BM27&amp;","&amp;BN27&amp;","&amp;BO27&amp;","&amp;BP27&amp;","&amp;BQ27&amp;","&amp;BR27&amp;","&amp;BS27&amp;","&amp;BT27&amp;","&amp;BU27&amp;","&amp;IF(BV27=0,"null",TEXT(BV27,"'yyyy-mm-dd'"))&amp;","&amp;IF(BW27=0,"null",TEXT(BW27,"'yyyy-mm-dd'"))&amp;","&amp;IF(BX27=0,"null",TEXT(BX27,"'yyyy-mm-dd'"))&amp;","&amp;IF(BY27=0,"null",TEXT(BY27,"'yyyy-mm-dd'"))&amp;",'"&amp;BZ27&amp;"'"&amp;",'"&amp;CA27&amp;"'"&amp;",'"&amp;CB27&amp;"'"</f>
        <v>,0,0,0,1,0,0,0,0,0,'2016-03-31',null,null,null,' ','KJ0245',' '</v>
      </c>
      <c r="CV27" t="str">
        <f>""&amp;",'"&amp;CC27&amp;"'"&amp;",'"&amp;CD27&amp;"'"&amp;",'"&amp;CE27&amp;"'"&amp;",'"&amp;CF27&amp;"'"&amp;",'"&amp;CG27&amp;"'"&amp;",'"&amp;CH27&amp;"'"&amp;",'"&amp;CI27&amp;"'"&amp;","&amp;CJ27&amp;",'"&amp;CK27&amp;"'"&amp;",'"&amp;CL27&amp;"'"&amp;",'"&amp;CM27&amp;"'"&amp;",'"&amp;CN27&amp;"'"&amp;",'"&amp;CO27&amp;"'"</f>
        <v>,' ',' ','44','FB','S',' ',' ',0,'N',' ','N','N',' '</v>
      </c>
      <c r="CW27" t="str">
        <f>""</f>
        <v/>
      </c>
      <c r="CX27" t="str">
        <f>""</f>
        <v/>
      </c>
      <c r="CY27" t="str">
        <f>""</f>
        <v/>
      </c>
      <c r="CZ27" t="str">
        <f>""</f>
        <v/>
      </c>
      <c r="DA27" t="str">
        <f>""</f>
        <v/>
      </c>
      <c r="DB27" t="str">
        <f>""</f>
        <v/>
      </c>
      <c r="DC27" t="str">
        <f>""</f>
        <v/>
      </c>
      <c r="DD27" t="str">
        <f>""</f>
        <v/>
      </c>
      <c r="DE27" t="str">
        <f>""</f>
        <v/>
      </c>
      <c r="DF27" t="s">
        <v>357</v>
      </c>
    </row>
    <row r="28" spans="1:165" hidden="1" x14ac:dyDescent="0.15">
      <c r="B28" s="3" t="s">
        <v>431</v>
      </c>
      <c r="E28" t="s">
        <v>432</v>
      </c>
    </row>
    <row r="29" spans="1:165" x14ac:dyDescent="0.15">
      <c r="A29" s="24" t="str">
        <f>ES29</f>
        <v>INSERT INTO PS_ITEM (BUSINESS_UNIT,CUST_ID,ITEM,ITEM_LINE,ITEM_STATUS,ENTRY_TYPE,ENTRY_REASON,ENTRY_EVENT,REF_REASON,BAL_AMT,ACCOUNTING_DT,ASOF_DT,POST_DT,DUE_DT,CR_ANALYST,SALES_PERSON,COLLECTOR,DISPUTE_STATUS,DISPUTE_DT,DISPUTE_AMOUNT,PO_REF,PO_LINE,DOCUMENT,DOCUMENT_LINE,PYMNT_TERMS_CD,DISC_AMT,DISC_AMT1,DISC_DT,DISC_DT1,DISC_LEVEL,DISC_DAYS,DUE_DAYS,ALLOW_DISC,AGING_CATEGORY,DST_ID_AR,HIST_STATUS,DUN_DT,DUN_SEQ_NUM,ST_DT,FC_DT,FC_AMT,OC_ADMIN_DT,OC_ADMIN_AMT,OC_PNLTY_DT,OC_PNLTY_AMT,OVERDUE_CHG_LINE,ITEM_LINE_ORIG,UPDATE_STATUS,COLLECTION_STATUS,COLLECTION_DT,ITEM_SEQ_NUM,BILL_OF_LADING,SUBCUST_QUAL1,SUBCUST_QUAL2,SUBCUST_STATUS,BAL_CURRENCY,RT_TYPE,RATE_MULT,RATE_DIV,BAL_AMT_BASE,BAL_AMT_LAST,CURRENCY_CD,ENTRY_USE_ID,VAT_DCLRTN_POINT,VAT_RECALC_FLG,COUNTRY_VAT_BILLFR,COUNTRY_VAT_BILLTO,COUNTRY_SHIP_TO,COUNTRY_SHIP_FROM,VAT_TREATMENT_SAL,VAT_CALC_GROSS_NET,VAT_ENTITY,VAT_EXCPTN_TYPE,VAT_EXCPTN_CERTIF,VAT_RGSTRN_BUYER,VAT_ROUND_RULE,ORDER_NO,CONTRACT_NUM,BUSINESS_UNIT_BI,BUSINESS_UNIT_OM,ADDRESS_SEQ_NUM,LETTER_CD,TRAN_FROM_BU,TRAN_FROM_CUSTID,CONSOL_BUS_UNIT,CONSOL_INVOICE,PAYMENT_METHOD,DRAFT_BU,DRAFT_ID,DRAFT_APPROVAL,DRAFT_DOC,DRAFT_CURRENCY,DRAFT_FORMAT,DRAFT_STATUS,BANK_SETID,BANK_CD,BANK_ACCT_KEY,DD_BU,DD_ID,DD_CURRENCY,DD_STATUS,DD_PROFILE_ID,DRAFT_TYPE,PROCESS_INSTANCE,USER_AMT1,USER_AMT2,USER_AMT3,USER_AMT4,USER_AMT5,USER_AMT6,USER_AMT7,USER_AMT8,USER_DT1,USER_DT2,USER_DT3,USER_DT4,USER1,USER2,USER3,USER4,USER5,USER6,USER7,USER8,USER9,USER10,ORIG_ITEM_AMT,LAST_ACTIVITY_DT,ST_ID_NUM,DOUBTFUL,DRAFT_BUSN_EVENT,DRAFT_SUB_EVENT,SALES_PERSON2,REGION_CD,REVALUE_FLAG,BUSINESS_UNIT_PC,PROJECT_ID,ACTIVITY_ID,PACKSLIP_NO,SBI_NUM,LC_ID,NETTING_SW,NET_REF_ID,RECEIVABLE_TYPE,ENTITY_CODE,PPRC_PROMO_CD,DM_CLAIM_NO) VALUES</v>
      </c>
      <c r="B29" s="17" t="s">
        <v>33</v>
      </c>
      <c r="C29" s="17" t="s">
        <v>34</v>
      </c>
      <c r="D29" s="17" t="s">
        <v>44</v>
      </c>
      <c r="E29" s="17" t="s">
        <v>45</v>
      </c>
      <c r="F29" s="17" t="s">
        <v>64</v>
      </c>
      <c r="G29" s="17" t="s">
        <v>47</v>
      </c>
      <c r="H29" s="17" t="s">
        <v>48</v>
      </c>
      <c r="I29" s="17" t="s">
        <v>50</v>
      </c>
      <c r="J29" s="17" t="s">
        <v>65</v>
      </c>
      <c r="K29" s="17" t="s">
        <v>433</v>
      </c>
      <c r="L29" s="35" t="s">
        <v>66</v>
      </c>
      <c r="M29" s="35" t="s">
        <v>67</v>
      </c>
      <c r="N29" s="17" t="s">
        <v>68</v>
      </c>
      <c r="O29" s="17" t="s">
        <v>434</v>
      </c>
      <c r="P29" s="17" t="s">
        <v>70</v>
      </c>
      <c r="Q29" s="17" t="s">
        <v>71</v>
      </c>
      <c r="R29" s="17" t="s">
        <v>72</v>
      </c>
      <c r="S29" s="17" t="s">
        <v>73</v>
      </c>
      <c r="T29" s="17" t="s">
        <v>74</v>
      </c>
      <c r="U29" s="17" t="s">
        <v>75</v>
      </c>
      <c r="V29" s="17" t="s">
        <v>43</v>
      </c>
      <c r="W29" s="17" t="s">
        <v>76</v>
      </c>
      <c r="X29" s="17" t="s">
        <v>46</v>
      </c>
      <c r="Y29" s="17" t="s">
        <v>77</v>
      </c>
      <c r="Z29" s="17" t="s">
        <v>78</v>
      </c>
      <c r="AA29" s="17" t="s">
        <v>79</v>
      </c>
      <c r="AB29" s="17" t="s">
        <v>80</v>
      </c>
      <c r="AC29" s="17" t="s">
        <v>81</v>
      </c>
      <c r="AD29" s="17" t="s">
        <v>82</v>
      </c>
      <c r="AE29" s="17" t="s">
        <v>83</v>
      </c>
      <c r="AF29" s="17" t="s">
        <v>84</v>
      </c>
      <c r="AG29" s="17" t="s">
        <v>85</v>
      </c>
      <c r="AH29" s="17" t="s">
        <v>86</v>
      </c>
      <c r="AI29" s="17" t="s">
        <v>87</v>
      </c>
      <c r="AJ29" s="17" t="s">
        <v>51</v>
      </c>
      <c r="AK29" s="17" t="s">
        <v>88</v>
      </c>
      <c r="AL29" s="17" t="s">
        <v>89</v>
      </c>
      <c r="AM29" s="17" t="s">
        <v>90</v>
      </c>
      <c r="AN29" s="17" t="s">
        <v>91</v>
      </c>
      <c r="AO29" s="17" t="s">
        <v>92</v>
      </c>
      <c r="AP29" s="17" t="s">
        <v>93</v>
      </c>
      <c r="AQ29" s="17" t="s">
        <v>94</v>
      </c>
      <c r="AR29" s="17" t="s">
        <v>95</v>
      </c>
      <c r="AS29" s="17" t="s">
        <v>96</v>
      </c>
      <c r="AT29" s="17" t="s">
        <v>97</v>
      </c>
      <c r="AU29" s="17" t="s">
        <v>98</v>
      </c>
      <c r="AV29" s="17" t="s">
        <v>99</v>
      </c>
      <c r="AW29" s="17" t="s">
        <v>100</v>
      </c>
      <c r="AX29" s="17" t="s">
        <v>101</v>
      </c>
      <c r="AY29" s="17" t="s">
        <v>102</v>
      </c>
      <c r="AZ29" s="17" t="s">
        <v>103</v>
      </c>
      <c r="BA29" s="17" t="s">
        <v>104</v>
      </c>
      <c r="BB29" s="17" t="s">
        <v>35</v>
      </c>
      <c r="BC29" s="17" t="s">
        <v>36</v>
      </c>
      <c r="BD29" s="17" t="s">
        <v>105</v>
      </c>
      <c r="BE29" s="17" t="s">
        <v>55</v>
      </c>
      <c r="BF29" s="17" t="s">
        <v>58</v>
      </c>
      <c r="BG29" s="17" t="s">
        <v>59</v>
      </c>
      <c r="BH29" s="17" t="s">
        <v>60</v>
      </c>
      <c r="BI29" s="17" t="s">
        <v>106</v>
      </c>
      <c r="BJ29" s="17" t="s">
        <v>107</v>
      </c>
      <c r="BK29" s="17" t="s">
        <v>56</v>
      </c>
      <c r="BL29" s="17" t="s">
        <v>49</v>
      </c>
      <c r="BM29" s="17" t="s">
        <v>108</v>
      </c>
      <c r="BN29" s="17" t="s">
        <v>109</v>
      </c>
      <c r="BO29" s="17" t="s">
        <v>110</v>
      </c>
      <c r="BP29" s="17" t="s">
        <v>111</v>
      </c>
      <c r="BQ29" s="17" t="s">
        <v>112</v>
      </c>
      <c r="BR29" s="17" t="s">
        <v>113</v>
      </c>
      <c r="BS29" s="17" t="s">
        <v>114</v>
      </c>
      <c r="BT29" s="17" t="s">
        <v>115</v>
      </c>
      <c r="BU29" s="17" t="s">
        <v>116</v>
      </c>
      <c r="BV29" s="17" t="s">
        <v>117</v>
      </c>
      <c r="BW29" s="17" t="s">
        <v>118</v>
      </c>
      <c r="BX29" s="17" t="s">
        <v>119</v>
      </c>
      <c r="BY29" s="17" t="s">
        <v>120</v>
      </c>
      <c r="BZ29" s="17" t="s">
        <v>121</v>
      </c>
      <c r="CA29" s="17" t="s">
        <v>122</v>
      </c>
      <c r="CB29" s="17" t="s">
        <v>123</v>
      </c>
      <c r="CC29" s="17" t="s">
        <v>124</v>
      </c>
      <c r="CD29" s="17" t="s">
        <v>125</v>
      </c>
      <c r="CE29" s="17" t="s">
        <v>126</v>
      </c>
      <c r="CF29" s="17" t="s">
        <v>127</v>
      </c>
      <c r="CG29" s="17" t="s">
        <v>128</v>
      </c>
      <c r="CH29" s="17" t="s">
        <v>129</v>
      </c>
      <c r="CI29" s="17" t="s">
        <v>130</v>
      </c>
      <c r="CJ29" s="17" t="s">
        <v>131</v>
      </c>
      <c r="CK29" s="17" t="s">
        <v>31</v>
      </c>
      <c r="CL29" s="17" t="s">
        <v>32</v>
      </c>
      <c r="CM29" s="17" t="s">
        <v>132</v>
      </c>
      <c r="CN29" s="17" t="s">
        <v>133</v>
      </c>
      <c r="CO29" s="17" t="s">
        <v>134</v>
      </c>
      <c r="CP29" s="17" t="s">
        <v>135</v>
      </c>
      <c r="CQ29" s="17" t="s">
        <v>136</v>
      </c>
      <c r="CR29" s="17" t="s">
        <v>137</v>
      </c>
      <c r="CS29" s="17" t="s">
        <v>138</v>
      </c>
      <c r="CT29" s="17" t="s">
        <v>139</v>
      </c>
      <c r="CU29" s="17" t="s">
        <v>140</v>
      </c>
      <c r="CV29" s="17" t="s">
        <v>141</v>
      </c>
      <c r="CW29" s="17" t="s">
        <v>142</v>
      </c>
      <c r="CX29" s="17" t="s">
        <v>143</v>
      </c>
      <c r="CY29" s="17" t="s">
        <v>144</v>
      </c>
      <c r="CZ29" s="17" t="s">
        <v>37</v>
      </c>
      <c r="DA29" s="17" t="s">
        <v>61</v>
      </c>
      <c r="DB29" s="17" t="s">
        <v>52</v>
      </c>
      <c r="DC29" s="17" t="s">
        <v>53</v>
      </c>
      <c r="DD29" s="17" t="s">
        <v>145</v>
      </c>
      <c r="DE29" s="17" t="s">
        <v>146</v>
      </c>
      <c r="DF29" s="17" t="s">
        <v>147</v>
      </c>
      <c r="DG29" s="17" t="s">
        <v>148</v>
      </c>
      <c r="DH29" s="17" t="s">
        <v>149</v>
      </c>
      <c r="DI29" s="17" t="s">
        <v>150</v>
      </c>
      <c r="DJ29" s="35" t="s">
        <v>151</v>
      </c>
      <c r="DK29" s="17" t="s">
        <v>152</v>
      </c>
      <c r="DL29" s="17" t="s">
        <v>153</v>
      </c>
      <c r="DM29" s="17" t="s">
        <v>154</v>
      </c>
      <c r="DN29" s="17" t="s">
        <v>155</v>
      </c>
      <c r="DO29" s="17" t="s">
        <v>156</v>
      </c>
      <c r="DP29" s="17" t="s">
        <v>157</v>
      </c>
      <c r="DQ29" s="17" t="s">
        <v>158</v>
      </c>
      <c r="DR29" s="17" t="s">
        <v>159</v>
      </c>
      <c r="DS29" s="17" t="s">
        <v>160</v>
      </c>
      <c r="DT29" s="17" t="s">
        <v>161</v>
      </c>
      <c r="DU29" s="17" t="s">
        <v>162</v>
      </c>
      <c r="DV29" s="17" t="s">
        <v>163</v>
      </c>
      <c r="DW29" s="17" t="s">
        <v>164</v>
      </c>
      <c r="DX29" s="17" t="s">
        <v>165</v>
      </c>
      <c r="DY29" s="35" t="s">
        <v>166</v>
      </c>
      <c r="DZ29" s="17" t="s">
        <v>167</v>
      </c>
      <c r="EA29" s="17" t="s">
        <v>168</v>
      </c>
      <c r="EB29" s="17" t="s">
        <v>169</v>
      </c>
      <c r="EC29" s="17" t="s">
        <v>170</v>
      </c>
      <c r="ED29" s="17" t="s">
        <v>171</v>
      </c>
      <c r="EE29" s="17" t="s">
        <v>172</v>
      </c>
      <c r="EF29" s="17" t="s">
        <v>173</v>
      </c>
      <c r="EG29" s="17" t="s">
        <v>174</v>
      </c>
      <c r="EH29" s="17" t="s">
        <v>175</v>
      </c>
      <c r="EI29" s="17" t="s">
        <v>176</v>
      </c>
      <c r="EJ29" s="17" t="s">
        <v>177</v>
      </c>
      <c r="EK29" s="17" t="s">
        <v>178</v>
      </c>
      <c r="EL29" s="17" t="s">
        <v>179</v>
      </c>
      <c r="EM29" s="17" t="s">
        <v>180</v>
      </c>
      <c r="EN29" s="17" t="s">
        <v>181</v>
      </c>
      <c r="EO29" s="17" t="s">
        <v>182</v>
      </c>
      <c r="EP29" s="17" t="s">
        <v>183</v>
      </c>
      <c r="EQ29" s="17" t="s">
        <v>184</v>
      </c>
      <c r="ER29" s="17" t="s">
        <v>185</v>
      </c>
      <c r="ES29" t="s">
        <v>435</v>
      </c>
    </row>
    <row r="30" spans="1:165" x14ac:dyDescent="0.15">
      <c r="A30" s="24" t="str">
        <f ca="1">ES30</f>
        <v>('KGJPN','1408000','CD2016110100020',0,'O','CDDR','DOMES',' ','DOMES',216000,'2016-03-31','2016-03-31','2016-04-02','2016-09-30','AAA','AAA','AAA',' ',null,0,'2016110100020',0,'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B30" s="14" t="str">
        <f>$C$1</f>
        <v>KGJPN</v>
      </c>
      <c r="C30" s="14" t="str">
        <f>$C$2</f>
        <v>1408000</v>
      </c>
      <c r="D30" s="23" t="str">
        <f ca="1">$C$3</f>
        <v>CD2016110100020</v>
      </c>
      <c r="E30" s="20">
        <v>0</v>
      </c>
      <c r="F30" s="19" t="s">
        <v>350</v>
      </c>
      <c r="G30" s="19" t="s">
        <v>187</v>
      </c>
      <c r="H30" s="19" t="s">
        <v>348</v>
      </c>
      <c r="I30" s="19" t="s">
        <v>41</v>
      </c>
      <c r="J30" s="19" t="s">
        <v>348</v>
      </c>
      <c r="K30" s="22">
        <f>$C$4</f>
        <v>216000</v>
      </c>
      <c r="L30" s="21">
        <v>42460</v>
      </c>
      <c r="M30" s="21">
        <v>42460</v>
      </c>
      <c r="N30" s="21">
        <v>42462</v>
      </c>
      <c r="O30" s="21">
        <v>42643</v>
      </c>
      <c r="P30" s="19" t="s">
        <v>188</v>
      </c>
      <c r="Q30" s="19" t="s">
        <v>188</v>
      </c>
      <c r="R30" s="19" t="s">
        <v>188</v>
      </c>
      <c r="S30" s="19" t="s">
        <v>41</v>
      </c>
      <c r="T30" s="20"/>
      <c r="U30" s="20">
        <v>0</v>
      </c>
      <c r="V30" s="38" t="str">
        <f ca="1">RIGHT($C3,13)</f>
        <v>2016110100020</v>
      </c>
      <c r="W30" s="20">
        <v>0</v>
      </c>
      <c r="X30" s="19" t="s">
        <v>41</v>
      </c>
      <c r="Y30" s="20">
        <v>0</v>
      </c>
      <c r="Z30" s="19" t="s">
        <v>41</v>
      </c>
      <c r="AA30" s="20">
        <v>0</v>
      </c>
      <c r="AB30" s="20">
        <v>0</v>
      </c>
      <c r="AC30" s="20"/>
      <c r="AD30" s="20"/>
      <c r="AE30" s="19" t="s">
        <v>189</v>
      </c>
      <c r="AF30" s="20">
        <v>0</v>
      </c>
      <c r="AG30" s="20">
        <v>0</v>
      </c>
      <c r="AH30" s="19" t="s">
        <v>63</v>
      </c>
      <c r="AI30" s="19" t="s">
        <v>41</v>
      </c>
      <c r="AJ30" s="19" t="s">
        <v>190</v>
      </c>
      <c r="AK30" s="19" t="s">
        <v>63</v>
      </c>
      <c r="AL30" s="20"/>
      <c r="AM30" s="20">
        <v>0</v>
      </c>
      <c r="AN30" s="20"/>
      <c r="AO30" s="20"/>
      <c r="AP30" s="20">
        <v>0</v>
      </c>
      <c r="AQ30" s="20"/>
      <c r="AR30" s="20">
        <v>0</v>
      </c>
      <c r="AS30" s="20"/>
      <c r="AT30" s="20">
        <v>0</v>
      </c>
      <c r="AU30" s="19" t="s">
        <v>63</v>
      </c>
      <c r="AV30" s="20">
        <v>0</v>
      </c>
      <c r="AW30" s="19" t="s">
        <v>63</v>
      </c>
      <c r="AX30" s="19" t="s">
        <v>41</v>
      </c>
      <c r="AY30" s="20"/>
      <c r="AZ30" s="20">
        <v>1</v>
      </c>
      <c r="BA30" s="19" t="s">
        <v>41</v>
      </c>
      <c r="BB30" s="19" t="s">
        <v>41</v>
      </c>
      <c r="BC30" s="19" t="s">
        <v>41</v>
      </c>
      <c r="BD30" s="19" t="s">
        <v>0</v>
      </c>
      <c r="BE30" s="19" t="s">
        <v>191</v>
      </c>
      <c r="BF30" s="19" t="s">
        <v>192</v>
      </c>
      <c r="BG30" s="20">
        <v>1</v>
      </c>
      <c r="BH30" s="20">
        <v>1</v>
      </c>
      <c r="BI30" s="22">
        <f>$C$4</f>
        <v>216000</v>
      </c>
      <c r="BJ30" s="22">
        <f>$C$4</f>
        <v>216000</v>
      </c>
      <c r="BK30" s="19" t="s">
        <v>191</v>
      </c>
      <c r="BL30" s="19" t="s">
        <v>193</v>
      </c>
      <c r="BM30" s="19" t="s">
        <v>194</v>
      </c>
      <c r="BN30" s="19" t="s">
        <v>63</v>
      </c>
      <c r="BO30" s="19" t="s">
        <v>195</v>
      </c>
      <c r="BP30" s="19" t="s">
        <v>41</v>
      </c>
      <c r="BQ30" s="19" t="s">
        <v>195</v>
      </c>
      <c r="BR30" s="19" t="s">
        <v>195</v>
      </c>
      <c r="BS30" s="19" t="s">
        <v>41</v>
      </c>
      <c r="BT30" s="19" t="s">
        <v>63</v>
      </c>
      <c r="BU30" s="19" t="str">
        <f>$C$1</f>
        <v>KGJPN</v>
      </c>
      <c r="BV30" s="19" t="s">
        <v>63</v>
      </c>
      <c r="BW30" s="19" t="s">
        <v>41</v>
      </c>
      <c r="BX30" s="19" t="s">
        <v>41</v>
      </c>
      <c r="BY30" s="19" t="s">
        <v>63</v>
      </c>
      <c r="BZ30" s="19" t="s">
        <v>41</v>
      </c>
      <c r="CA30" s="19" t="s">
        <v>41</v>
      </c>
      <c r="CB30" s="19" t="s">
        <v>41</v>
      </c>
      <c r="CC30" s="19" t="s">
        <v>41</v>
      </c>
      <c r="CD30" s="20">
        <v>0</v>
      </c>
      <c r="CE30" s="19" t="s">
        <v>41</v>
      </c>
      <c r="CF30" s="19" t="s">
        <v>41</v>
      </c>
      <c r="CG30" s="19" t="s">
        <v>41</v>
      </c>
      <c r="CH30" s="19" t="s">
        <v>41</v>
      </c>
      <c r="CI30" s="19" t="s">
        <v>41</v>
      </c>
      <c r="CJ30" s="19" t="s">
        <v>196</v>
      </c>
      <c r="CK30" s="19" t="s">
        <v>41</v>
      </c>
      <c r="CL30" s="19" t="s">
        <v>41</v>
      </c>
      <c r="CM30" s="19" t="s">
        <v>41</v>
      </c>
      <c r="CN30" s="19" t="s">
        <v>41</v>
      </c>
      <c r="CO30" s="19" t="s">
        <v>191</v>
      </c>
      <c r="CP30" s="19" t="s">
        <v>41</v>
      </c>
      <c r="CQ30" s="19" t="s">
        <v>41</v>
      </c>
      <c r="CR30" s="19" t="str">
        <f>$C$1</f>
        <v>KGJPN</v>
      </c>
      <c r="CS30" s="19" t="s">
        <v>197</v>
      </c>
      <c r="CT30" s="19" t="s">
        <v>198</v>
      </c>
      <c r="CU30" s="19" t="s">
        <v>41</v>
      </c>
      <c r="CV30" s="19" t="s">
        <v>41</v>
      </c>
      <c r="CW30" s="19" t="s">
        <v>41</v>
      </c>
      <c r="CX30" s="19" t="s">
        <v>41</v>
      </c>
      <c r="CY30" s="19" t="s">
        <v>41</v>
      </c>
      <c r="CZ30" s="19" t="s">
        <v>41</v>
      </c>
      <c r="DA30" s="20">
        <v>0</v>
      </c>
      <c r="DB30" s="22">
        <f>$C$4</f>
        <v>216000</v>
      </c>
      <c r="DC30" s="20">
        <v>0</v>
      </c>
      <c r="DD30" s="20">
        <v>1</v>
      </c>
      <c r="DE30" s="20">
        <v>0</v>
      </c>
      <c r="DF30" s="20">
        <v>0</v>
      </c>
      <c r="DG30" s="20">
        <v>0</v>
      </c>
      <c r="DH30" s="20">
        <v>0</v>
      </c>
      <c r="DI30" s="20">
        <v>0</v>
      </c>
      <c r="DJ30" s="21">
        <v>42460</v>
      </c>
      <c r="DK30" s="20"/>
      <c r="DL30" s="21">
        <v>42643</v>
      </c>
      <c r="DM30" s="20"/>
      <c r="DN30" s="19" t="s">
        <v>41</v>
      </c>
      <c r="DO30" s="14" t="str">
        <f>$C$7</f>
        <v>KJ0245</v>
      </c>
      <c r="DP30" s="19" t="s">
        <v>41</v>
      </c>
      <c r="DQ30" s="19" t="s">
        <v>41</v>
      </c>
      <c r="DR30" s="19" t="s">
        <v>41</v>
      </c>
      <c r="DS30" s="19" t="s">
        <v>352</v>
      </c>
      <c r="DT30" s="19" t="s">
        <v>353</v>
      </c>
      <c r="DU30" s="19" t="s">
        <v>199</v>
      </c>
      <c r="DV30" s="19" t="s">
        <v>41</v>
      </c>
      <c r="DW30" s="19" t="s">
        <v>41</v>
      </c>
      <c r="DX30" s="22">
        <f>$C$4</f>
        <v>216000</v>
      </c>
      <c r="DY30" s="21">
        <v>42460</v>
      </c>
      <c r="DZ30" s="20">
        <v>0</v>
      </c>
      <c r="EA30" s="19" t="s">
        <v>41</v>
      </c>
      <c r="EB30" s="19" t="s">
        <v>41</v>
      </c>
      <c r="EC30" s="19" t="s">
        <v>41</v>
      </c>
      <c r="ED30" s="19" t="s">
        <v>41</v>
      </c>
      <c r="EE30" s="19" t="s">
        <v>41</v>
      </c>
      <c r="EF30" s="19" t="s">
        <v>0</v>
      </c>
      <c r="EG30" s="19" t="s">
        <v>41</v>
      </c>
      <c r="EH30" s="19" t="s">
        <v>41</v>
      </c>
      <c r="EI30" s="19" t="s">
        <v>41</v>
      </c>
      <c r="EJ30" s="19" t="s">
        <v>41</v>
      </c>
      <c r="EK30" s="19" t="s">
        <v>41</v>
      </c>
      <c r="EL30" s="19" t="s">
        <v>41</v>
      </c>
      <c r="EM30" s="19" t="s">
        <v>0</v>
      </c>
      <c r="EN30" s="19" t="s">
        <v>41</v>
      </c>
      <c r="EO30" s="19" t="s">
        <v>41</v>
      </c>
      <c r="EP30" s="19" t="s">
        <v>354</v>
      </c>
      <c r="EQ30" s="19" t="s">
        <v>41</v>
      </c>
      <c r="ER30" s="19" t="s">
        <v>355</v>
      </c>
      <c r="ES30" t="str">
        <f ca="1">ET30&amp;EU30&amp;EV30&amp;EW30&amp;EX30&amp;EY30&amp;EZ30&amp;FA30&amp;FB30&amp;FC30&amp;FD30&amp;FE30&amp;FF30&amp;FG30&amp;FH30&amp;FI30</f>
        <v>('KGJPN','1408000','CD2016110100020',0,'O','CDDR','DOMES',' ','DOMES',216000,'2016-03-31','2016-03-31','2016-04-02','2016-09-30','AAA','AAA','AAA',' ',null,0,'2016110100020',0,' ',0,' ',0,0,null,null,'0',0,0,'N',' ','ARMDS','N',null,0,null,null,0,null,0,null,0,'N',0,'N',' ',null,1,' ',' ',' ','Y','JPY','APTTM',1,1,216000,216000,'JPY','IT-01','I','N','JPN',' ','JPN','JPN',' ','N','KGJPN','N',' ',' ','N',' ',' ',' ',' ',0,' ',' ',' ',' ',' ','CHK',' ',' ',' ',' ','JPY',' ',' ','KGJPN','0005','0018',' ',' ',' ',' ',' ',' ',0,216000,0,1,0,0,0,0,0,'2016-03-31',null,'2016-09-30',null,' ','KJ0245',' ',' ',' ','44','FB','S',' ',' ',216000,'2016-03-31',0,' ',' ',' ',' ',' ','Y',' ',' ',' ',' ',' ',' ','Y',' ',' ','D1246552',' ','BL1514');</v>
      </c>
      <c r="ET30" t="str">
        <f ca="1">""&amp;"('"&amp;B30&amp;"'"&amp;",'"&amp;C30&amp;"'"&amp;",'"&amp;D30&amp;"'"&amp;","&amp;E30&amp;",'"&amp;F30&amp;"'"&amp;",'"&amp;G30&amp;"'"&amp;",'"&amp;H30&amp;"'"&amp;",'"&amp;I30&amp;"'"&amp;",'"&amp;J30&amp;"'"&amp;","&amp;K30&amp;","&amp;IF(L30=0,"null",TEXT(L30,"'yyyy-mm-dd'"))&amp;","&amp;IF(M30=0,"null",TEXT(M30,"'yyyy-mm-dd'"))&amp;","&amp;IF(N30=0,"null",TEXT(N30,"'yyyy-mm-dd'"))&amp;","&amp;IF(O30=0,"null",TEXT(O30,"'yyyy-mm-dd'"))&amp;",'"&amp;P30&amp;"'"</f>
        <v>('KGJPN','1408000','CD2016110100020',0,'O','CDDR','DOMES',' ','DOMES',216000,'2016-03-31','2016-03-31','2016-04-02','2016-09-30','AAA'</v>
      </c>
      <c r="EU30" t="str">
        <f ca="1">""&amp;",'"&amp;Q30&amp;"'"&amp;",'"&amp;R30&amp;"'"&amp;",'"&amp;S30&amp;"'"&amp;","&amp;IF(T30=0,"null",TEXT(T30,"'yyyy-mm-dd'"))&amp;","&amp;U30&amp;",'"&amp;V30&amp;"'"&amp;","&amp;W30&amp;",'"&amp;X30&amp;"'"&amp;","&amp;Y30&amp;",'"&amp;Z30&amp;"'"&amp;","&amp;AA30&amp;","&amp;AB30&amp;","&amp;IF(AC30=0,"null",TEXT(AC30,"'yyyy-mm-dd'"))&amp;","&amp;IF(AD30=0,"null",TEXT(AD30,"'yyyy-mm-dd'"))&amp;",'"&amp;AE30&amp;"'"&amp;","&amp;AF30</f>
        <v>,'AAA','AAA',' ',null,0,'2016110100020',0,' ',0,' ',0,0,null,null,'0',0</v>
      </c>
      <c r="EV30" t="str">
        <f>""&amp;","&amp;AG30&amp;",'"&amp;AH30&amp;"'"&amp;",'"&amp;AI30&amp;"'"&amp;",'"&amp;AJ30&amp;"'"&amp;",'"&amp;AK30&amp;"'"&amp;","&amp;IF(AL30=0,"null",TEXT(AL30,"'yyyy-mm-dd'"))&amp;","&amp;AM30&amp;","&amp;IF(AN30=0,"null",TEXT(AN30,"'yyyy-mm-dd'"))&amp;","&amp;IF(AO30=0,"null",TEXT(AO30,"'yyyy-mm-dd'"))&amp;","&amp;AP30&amp;","&amp;IF(AQ30=0,"null",TEXT(AQ30,"'yyyy-mm-dd'"))&amp;","&amp;AR30&amp;","&amp;IF(AS30=0,"null",TEXT(AS30,"'yyyy-mm-dd'"))&amp;","&amp;AT30&amp;",'"&amp;AU30&amp;"'"&amp;","&amp;AV30</f>
        <v>,0,'N',' ','ARMDS','N',null,0,null,null,0,null,0,null,0,'N',0</v>
      </c>
      <c r="EW30" t="str">
        <f>""&amp;",'"&amp;AW30&amp;"'"&amp;",'"&amp;AX30&amp;"'"&amp;","&amp;IF(AY30=0,"null",TEXT(AY30,"'yyyy-mm-dd'"))&amp;","&amp;AZ30&amp;",'"&amp;BA30&amp;"'"&amp;",'"&amp;BB30&amp;"'"&amp;",'"&amp;BC30&amp;"'"&amp;",'"&amp;BD30&amp;"'"&amp;",'"&amp;BE30&amp;"'"&amp;",'"&amp;BF30&amp;"'"&amp;","&amp;BG30&amp;","&amp;BH30&amp;","&amp;BI30&amp;","&amp;BJ30&amp;",'"&amp;BK30&amp;"'"&amp;",'"&amp;BL30&amp;"'"</f>
        <v>,'N',' ',null,1,' ',' ',' ','Y','JPY','APTTM',1,1,216000,216000,'JPY','IT-01'</v>
      </c>
      <c r="EX30" t="str">
        <f>""&amp;",'"&amp;BM30&amp;"'"&amp;",'"&amp;BN30&amp;"'"&amp;",'"&amp;BO30&amp;"'"&amp;",'"&amp;BP30&amp;"'"&amp;",'"&amp;BQ30&amp;"'"&amp;",'"&amp;BR30&amp;"'"&amp;",'"&amp;BS30&amp;"'"&amp;",'"&amp;BT30&amp;"'"&amp;",'"&amp;BU30&amp;"'"&amp;",'"&amp;BV30&amp;"'"&amp;",'"&amp;BW30&amp;"'"&amp;",'"&amp;BX30&amp;"'"&amp;",'"&amp;BY30&amp;"'"&amp;",'"&amp;BZ30&amp;"'"&amp;",'"&amp;CA30&amp;"'"&amp;",'"&amp;CB30&amp;"'"</f>
        <v>,'I','N','JPN',' ','JPN','JPN',' ','N','KGJPN','N',' ',' ','N',' ',' ',' '</v>
      </c>
      <c r="EY30" t="str">
        <f>""&amp;",'"&amp;CC30&amp;"'"&amp;","&amp;CD30&amp;",'"&amp;CE30&amp;"'"&amp;",'"&amp;CF30&amp;"'"&amp;",'"&amp;CG30&amp;"'"&amp;",'"&amp;CH30&amp;"'"&amp;",'"&amp;CI30&amp;"'"&amp;",'"&amp;CJ30&amp;"'"&amp;",'"&amp;CK30&amp;"'"&amp;",'"&amp;CL30&amp;"'"&amp;",'"&amp;CM30&amp;"'"&amp;",'"&amp;CN30&amp;"'"&amp;",'"&amp;CO30&amp;"'"&amp;",'"&amp;CP30&amp;"'"&amp;",'"&amp;CQ30&amp;"'"&amp;",'"&amp;CR30&amp;"'"</f>
        <v>,' ',0,' ',' ',' ',' ',' ','CHK',' ',' ',' ',' ','JPY',' ',' ','KGJPN'</v>
      </c>
      <c r="EZ30" t="str">
        <f>""&amp;",'"&amp;CS30&amp;"'"&amp;",'"&amp;CT30&amp;"'"&amp;",'"&amp;CU30&amp;"'"&amp;",'"&amp;CV30&amp;"'"&amp;",'"&amp;CW30&amp;"'"&amp;",'"&amp;CX30&amp;"'"&amp;",'"&amp;CY30&amp;"'"&amp;",'"&amp;CZ30&amp;"'"&amp;","&amp;DA30&amp;","&amp;DB30&amp;","&amp;DC30&amp;","&amp;DD30&amp;","&amp;DE30&amp;","&amp;DF30&amp;","&amp;DG30&amp;","&amp;DH30</f>
        <v>,'0005','0018',' ',' ',' ',' ',' ',' ',0,216000,0,1,0,0,0,0</v>
      </c>
      <c r="FA30" t="str">
        <f>""&amp;","&amp;DI30&amp;","&amp;IF(DJ30=0,"null",TEXT(DJ30,"'yyyy-mm-dd'"))&amp;","&amp;IF(DK30=0,"null",TEXT(DK30,"'yyyy-mm-dd'"))&amp;","&amp;IF(DL30=0,"null",TEXT(DL30,"'yyyy-mm-dd'"))&amp;","&amp;IF(DM30=0,"null",TEXT(DM30,"'yyyy-mm-dd'"))&amp;",'"&amp;DN30&amp;"'"&amp;",'"&amp;DO30&amp;"'"&amp;",'"&amp;DP30&amp;"'"&amp;",'"&amp;DQ30&amp;"'"&amp;",'"&amp;DR30&amp;"'"&amp;",'"&amp;DS30&amp;"'"&amp;",'"&amp;DT30&amp;"'"&amp;",'"&amp;DU30&amp;"'"&amp;",'"&amp;DV30&amp;"'"&amp;",'"&amp;DW30&amp;"'"&amp;","&amp;DX30</f>
        <v>,0,'2016-03-31',null,'2016-09-30',null,' ','KJ0245',' ',' ',' ','44','FB','S',' ',' ',216000</v>
      </c>
      <c r="FB30" t="str">
        <f>""&amp;","&amp;IF(DY30=0,"null",TEXT(DY30,"'yyyy-mm-dd'"))&amp;","&amp;DZ30&amp;",'"&amp;EA30&amp;"'"&amp;",'"&amp;EB30&amp;"'"&amp;",'"&amp;EC30&amp;"'"&amp;",'"&amp;ED30&amp;"'"&amp;",'"&amp;EE30&amp;"'"&amp;",'"&amp;EF30&amp;"'"&amp;",'"&amp;EG30&amp;"'"&amp;",'"&amp;EH30&amp;"'"&amp;",'"&amp;EI30&amp;"'"&amp;",'"&amp;EJ30&amp;"'"&amp;",'"&amp;EK30&amp;"'"&amp;",'"&amp;EL30&amp;"'"&amp;",'"&amp;EM30&amp;"'"&amp;",'"&amp;EN30&amp;"'"</f>
        <v>,'2016-03-31',0,' ',' ',' ',' ',' ','Y',' ',' ',' ',' ',' ',' ','Y',' '</v>
      </c>
      <c r="FC30" t="str">
        <f>""&amp;",'"&amp;EO30&amp;"'"&amp;",'"&amp;EP30&amp;"'"&amp;",'"&amp;EQ30&amp;"'"&amp;",'"&amp;ER30&amp;"'"</f>
        <v>,' ','D1246552',' ','BL1514'</v>
      </c>
      <c r="FD30" t="str">
        <f>""</f>
        <v/>
      </c>
      <c r="FE30" t="str">
        <f>""</f>
        <v/>
      </c>
      <c r="FF30" t="str">
        <f>""</f>
        <v/>
      </c>
      <c r="FG30" t="str">
        <f>""</f>
        <v/>
      </c>
      <c r="FH30" t="str">
        <f>""</f>
        <v/>
      </c>
      <c r="FI30" t="s">
        <v>357</v>
      </c>
    </row>
    <row r="31" spans="1:165" hidden="1" x14ac:dyDescent="0.15">
      <c r="B31" s="3" t="s">
        <v>436</v>
      </c>
      <c r="E31" t="s">
        <v>437</v>
      </c>
    </row>
    <row r="32" spans="1:165" x14ac:dyDescent="0.15">
      <c r="A32" s="24" t="str">
        <f>Z32</f>
        <v>INSERT INTO PS_ITEM_ACT_VAT (BUSINESS_UNIT,CUST_ID,ITEM,ITEM_LINE,ITEM_SEQ_NUM,VAT_APPLICABILITY,VAT_TXN_TYPE_CD,TAX_CD_VAT,VAT_DST_ACCT_TYPE,TAX_CD_VAT_PCT,VAT_DCLRTN_DT,VAT_ENTITY,VAT_BASIS_AMT,VAT_BASIS_AMT_BASE,VAT_TRANS_AMT,VAT_TRANS_AMT_BSE,VAT_AMT,VAT_AMT_BASE,VAT_AMT_I,VAT_AMT_BASE_I,VAT_ERROR_FLAG,VAT_DISTRIB_STATUS,ENTRY_CURRENCY,CURRENCY_CD) VALUES</v>
      </c>
      <c r="B32" s="17" t="s">
        <v>33</v>
      </c>
      <c r="C32" s="17" t="s">
        <v>34</v>
      </c>
      <c r="D32" s="17" t="s">
        <v>44</v>
      </c>
      <c r="E32" s="17" t="s">
        <v>45</v>
      </c>
      <c r="F32" s="17" t="s">
        <v>103</v>
      </c>
      <c r="G32" s="17" t="s">
        <v>230</v>
      </c>
      <c r="H32" s="17" t="s">
        <v>231</v>
      </c>
      <c r="I32" s="17" t="s">
        <v>232</v>
      </c>
      <c r="J32" s="17" t="s">
        <v>233</v>
      </c>
      <c r="K32" s="17" t="s">
        <v>234</v>
      </c>
      <c r="L32" s="35" t="s">
        <v>235</v>
      </c>
      <c r="M32" s="17" t="s">
        <v>116</v>
      </c>
      <c r="N32" s="17" t="s">
        <v>236</v>
      </c>
      <c r="O32" s="17" t="s">
        <v>237</v>
      </c>
      <c r="P32" s="17" t="s">
        <v>238</v>
      </c>
      <c r="Q32" s="17" t="s">
        <v>239</v>
      </c>
      <c r="R32" s="17" t="s">
        <v>240</v>
      </c>
      <c r="S32" s="17" t="s">
        <v>241</v>
      </c>
      <c r="T32" s="17" t="s">
        <v>242</v>
      </c>
      <c r="U32" s="17" t="s">
        <v>243</v>
      </c>
      <c r="V32" s="17" t="s">
        <v>244</v>
      </c>
      <c r="W32" s="17" t="s">
        <v>245</v>
      </c>
      <c r="X32" s="17" t="s">
        <v>207</v>
      </c>
      <c r="Y32" s="17" t="s">
        <v>56</v>
      </c>
      <c r="Z32" t="s">
        <v>438</v>
      </c>
    </row>
    <row r="33" spans="1:84" x14ac:dyDescent="0.15">
      <c r="A33" s="24" t="str">
        <f ca="1">Z33</f>
        <v>('KGJPN','1408000','CD2016110100020',0,1,'T','SK','KGT08','VO',8,'2016-03-31','KGJPN',200000,200000,200000,200000,16000,16000,0,0,'N','N','JPY','JPY');</v>
      </c>
      <c r="B33" s="14" t="str">
        <f>$C$1</f>
        <v>KGJPN</v>
      </c>
      <c r="C33" s="14" t="str">
        <f>$C$2</f>
        <v>1408000</v>
      </c>
      <c r="D33" s="23" t="str">
        <f ca="1">$C$3</f>
        <v>CD2016110100020</v>
      </c>
      <c r="E33" s="20">
        <v>0</v>
      </c>
      <c r="F33" s="20">
        <v>1</v>
      </c>
      <c r="G33" s="19" t="s">
        <v>246</v>
      </c>
      <c r="H33" s="19" t="s">
        <v>247</v>
      </c>
      <c r="I33" s="19" t="s">
        <v>248</v>
      </c>
      <c r="J33" s="19" t="s">
        <v>249</v>
      </c>
      <c r="K33" s="20">
        <v>8</v>
      </c>
      <c r="L33" s="21">
        <v>42460</v>
      </c>
      <c r="M33" s="19" t="str">
        <f>$C$1</f>
        <v>KGJPN</v>
      </c>
      <c r="N33" s="22">
        <f>$C$5</f>
        <v>200000</v>
      </c>
      <c r="O33" s="22">
        <f>$C$5</f>
        <v>200000</v>
      </c>
      <c r="P33" s="22">
        <f>$C$5</f>
        <v>200000</v>
      </c>
      <c r="Q33" s="22">
        <f>$C$5</f>
        <v>200000</v>
      </c>
      <c r="R33" s="22">
        <f>$C$6</f>
        <v>16000</v>
      </c>
      <c r="S33" s="22">
        <f>$C$6</f>
        <v>16000</v>
      </c>
      <c r="T33" s="20">
        <v>0</v>
      </c>
      <c r="U33" s="20">
        <v>0</v>
      </c>
      <c r="V33" s="19" t="s">
        <v>63</v>
      </c>
      <c r="W33" s="19" t="s">
        <v>63</v>
      </c>
      <c r="X33" s="19" t="s">
        <v>191</v>
      </c>
      <c r="Y33" s="19" t="s">
        <v>191</v>
      </c>
      <c r="Z33" t="str">
        <f ca="1">AA33&amp;AB33&amp;AC33&amp;AD33&amp;AE33&amp;AF33&amp;AG33&amp;AH33&amp;AI33&amp;AJ33&amp;AK33&amp;AL33&amp;AM33&amp;AN33&amp;AO33&amp;AP33</f>
        <v>('KGJPN','1408000','CD2016110100020',0,1,'T','SK','KGT08','VO',8,'2016-03-31','KGJPN',200000,200000,200000,200000,16000,16000,0,0,'N','N','JPY','JPY');</v>
      </c>
      <c r="AA33" t="str">
        <f ca="1">""&amp;"('"&amp;B33&amp;"'"&amp;",'"&amp;C33&amp;"'"&amp;",'"&amp;D33&amp;"'"&amp;","&amp;E33&amp;","&amp;F33&amp;",'"&amp;G33&amp;"'"&amp;",'"&amp;H33&amp;"'"&amp;",'"&amp;I33&amp;"'"&amp;",'"&amp;J33&amp;"'"&amp;","&amp;K33&amp;","&amp;IF(L33=0,"null",TEXT(L33,"'yyyy-mm-dd'"))&amp;",'"&amp;M33&amp;"'"&amp;","&amp;N33&amp;","&amp;O33&amp;","&amp;P33</f>
        <v>('KGJPN','1408000','CD2016110100020',0,1,'T','SK','KGT08','VO',8,'2016-03-31','KGJPN',200000,200000,200000</v>
      </c>
      <c r="AB33" t="str">
        <f>""&amp;","&amp;Q33&amp;","&amp;R33&amp;","&amp;S33&amp;","&amp;T33&amp;","&amp;U33&amp;",'"&amp;V33&amp;"'"&amp;",'"&amp;W33&amp;"'"&amp;",'"&amp;X33&amp;"'"&amp;",'"&amp;Y33&amp;"'"</f>
        <v>,200000,16000,16000,0,0,'N','N','JPY','JPY'</v>
      </c>
      <c r="AC33" t="str">
        <f>""</f>
        <v/>
      </c>
      <c r="AD33" t="str">
        <f>""</f>
        <v/>
      </c>
      <c r="AE33" t="str">
        <f>""</f>
        <v/>
      </c>
      <c r="AF33" t="str">
        <f>""</f>
        <v/>
      </c>
      <c r="AG33" t="str">
        <f>""</f>
        <v/>
      </c>
      <c r="AH33" t="str">
        <f>""</f>
        <v/>
      </c>
      <c r="AI33" t="str">
        <f>""</f>
        <v/>
      </c>
      <c r="AJ33" t="str">
        <f>""</f>
        <v/>
      </c>
      <c r="AK33" t="str">
        <f>""</f>
        <v/>
      </c>
      <c r="AL33" t="str">
        <f>""</f>
        <v/>
      </c>
      <c r="AM33" t="str">
        <f>""</f>
        <v/>
      </c>
      <c r="AN33" t="str">
        <f>""</f>
        <v/>
      </c>
      <c r="AO33" t="str">
        <f>""</f>
        <v/>
      </c>
      <c r="AP33" t="s">
        <v>357</v>
      </c>
    </row>
    <row r="34" spans="1:84" hidden="1" x14ac:dyDescent="0.15">
      <c r="B34" s="3" t="s">
        <v>294</v>
      </c>
      <c r="E34" t="s">
        <v>439</v>
      </c>
    </row>
    <row r="35" spans="1:84" x14ac:dyDescent="0.15">
      <c r="A35" s="24" t="str">
        <f>BP35</f>
        <v>INSERT INTO PS_ITEM_DST (BUSINESS_UNIT,CUST_ID,ITEM,ITEM_LINE,ITEM_SEQ_NUM,LEDGER_GROUP,LEDGER,DST_SEQ_NUM,PRIMARY_LEDGER,BUSINESS_UNIT_GL,ACCOUNT,ALTACCT,DEPTID,OPERATING_UNIT,PRODUCT,FUND_CODE,CLASS_FLD,PROGRAM_CODE,BUDGET_REF,AFFILIATE,AFFILIATE_INTRA1,AFFILIATE_INTRA2,CHARTFIELD1,CHARTFIELD2,CHARTFIELD3,PROJECT_ID,STATISTICS_CODE,MONETARY_AMOUNT,STATISTIC_AMOUNT,JRNL_LN_REF,LINE_DESCR,JOURNAL_ID,JOURNAL_DATE,GL_DISTRIB_STATUS,PROCESS_INSTANCE,APPL_JRNL_ID,ACCOUNTING_DT,FOREIGN_CURRENCY,FOREIGN_AMOUNT,RT_TYPE,RATE_MULT,RATE_DIV,CURRENCY_CD,SYSTEM_DEFINED,FISCAL_YEAR,ACCOUNTING_PERIOD,DOC_TYPE,DOC_SEQ_NBR,DOC_SEQ_DATE,DOC_SEQ_STATUS,MOVEMENT_FLAG,USER1,USER2,USER3,USER4,USER5,JOURNAL_LINE,GL_ACCTG_DT,VAT_APPLICABILITY,VAT_TXN_TYPE_CD,TAX_CD_VAT,VAT_DST_ACCT_TYPE,ENTRY_EVENT,DEBIT_CREDIT,IN_PROCESS_FLG,EE_PROC_STATUS) VALUES</v>
      </c>
      <c r="B35" s="17" t="s">
        <v>33</v>
      </c>
      <c r="C35" s="17" t="s">
        <v>34</v>
      </c>
      <c r="D35" s="17" t="s">
        <v>44</v>
      </c>
      <c r="E35" s="17" t="s">
        <v>45</v>
      </c>
      <c r="F35" s="17" t="s">
        <v>103</v>
      </c>
      <c r="G35" s="17" t="s">
        <v>250</v>
      </c>
      <c r="H35" s="17" t="s">
        <v>251</v>
      </c>
      <c r="I35" s="17" t="s">
        <v>252</v>
      </c>
      <c r="J35" s="17" t="s">
        <v>253</v>
      </c>
      <c r="K35" s="17" t="s">
        <v>254</v>
      </c>
      <c r="L35" s="17" t="s">
        <v>255</v>
      </c>
      <c r="M35" s="17" t="s">
        <v>256</v>
      </c>
      <c r="N35" s="17" t="s">
        <v>257</v>
      </c>
      <c r="O35" s="17" t="s">
        <v>258</v>
      </c>
      <c r="P35" s="17" t="s">
        <v>259</v>
      </c>
      <c r="Q35" s="17" t="s">
        <v>260</v>
      </c>
      <c r="R35" s="17" t="s">
        <v>261</v>
      </c>
      <c r="S35" s="17" t="s">
        <v>262</v>
      </c>
      <c r="T35" s="17" t="s">
        <v>263</v>
      </c>
      <c r="U35" s="17" t="s">
        <v>264</v>
      </c>
      <c r="V35" s="17" t="s">
        <v>265</v>
      </c>
      <c r="W35" s="17" t="s">
        <v>266</v>
      </c>
      <c r="X35" s="17" t="s">
        <v>267</v>
      </c>
      <c r="Y35" s="17" t="s">
        <v>268</v>
      </c>
      <c r="Z35" s="17" t="s">
        <v>269</v>
      </c>
      <c r="AA35" s="17" t="s">
        <v>175</v>
      </c>
      <c r="AB35" s="17" t="s">
        <v>270</v>
      </c>
      <c r="AC35" s="17" t="s">
        <v>271</v>
      </c>
      <c r="AD35" s="17" t="s">
        <v>272</v>
      </c>
      <c r="AE35" s="17" t="s">
        <v>273</v>
      </c>
      <c r="AF35" s="17" t="s">
        <v>274</v>
      </c>
      <c r="AG35" s="17" t="s">
        <v>275</v>
      </c>
      <c r="AH35" s="35" t="s">
        <v>276</v>
      </c>
      <c r="AI35" s="17" t="s">
        <v>277</v>
      </c>
      <c r="AJ35" s="35" t="s">
        <v>61</v>
      </c>
      <c r="AK35" s="17" t="s">
        <v>278</v>
      </c>
      <c r="AL35" s="35" t="s">
        <v>66</v>
      </c>
      <c r="AM35" s="17" t="s">
        <v>279</v>
      </c>
      <c r="AN35" s="17" t="s">
        <v>280</v>
      </c>
      <c r="AO35" s="17" t="s">
        <v>58</v>
      </c>
      <c r="AP35" s="17" t="s">
        <v>59</v>
      </c>
      <c r="AQ35" s="17" t="s">
        <v>60</v>
      </c>
      <c r="AR35" s="17" t="s">
        <v>56</v>
      </c>
      <c r="AS35" s="17" t="s">
        <v>281</v>
      </c>
      <c r="AT35" s="17" t="s">
        <v>282</v>
      </c>
      <c r="AU35" s="17" t="s">
        <v>283</v>
      </c>
      <c r="AV35" s="17" t="s">
        <v>284</v>
      </c>
      <c r="AW35" s="17" t="s">
        <v>285</v>
      </c>
      <c r="AX35" s="35" t="s">
        <v>286</v>
      </c>
      <c r="AY35" s="17" t="s">
        <v>287</v>
      </c>
      <c r="AZ35" s="17" t="s">
        <v>288</v>
      </c>
      <c r="BA35" s="17" t="s">
        <v>155</v>
      </c>
      <c r="BB35" s="17" t="s">
        <v>156</v>
      </c>
      <c r="BC35" s="17" t="s">
        <v>157</v>
      </c>
      <c r="BD35" s="17" t="s">
        <v>158</v>
      </c>
      <c r="BE35" s="17" t="s">
        <v>159</v>
      </c>
      <c r="BF35" s="17" t="s">
        <v>289</v>
      </c>
      <c r="BG35" s="35" t="s">
        <v>290</v>
      </c>
      <c r="BH35" s="17" t="s">
        <v>230</v>
      </c>
      <c r="BI35" s="17" t="s">
        <v>231</v>
      </c>
      <c r="BJ35" s="17" t="s">
        <v>232</v>
      </c>
      <c r="BK35" s="17" t="s">
        <v>233</v>
      </c>
      <c r="BL35" s="17" t="s">
        <v>50</v>
      </c>
      <c r="BM35" s="17" t="s">
        <v>291</v>
      </c>
      <c r="BN35" s="17" t="s">
        <v>292</v>
      </c>
      <c r="BO35" s="17" t="s">
        <v>293</v>
      </c>
      <c r="BP35" t="s">
        <v>440</v>
      </c>
    </row>
    <row r="36" spans="1:84" x14ac:dyDescent="0.15">
      <c r="A36" s="24" t="str">
        <f ca="1">BP36</f>
        <v>('KGJPN','1408000','CD2016110100020',0,1,'RECORDING','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36" s="14" t="str">
        <f>$C$1</f>
        <v>KGJPN</v>
      </c>
      <c r="C36" s="14" t="str">
        <f>$C$2</f>
        <v>1408000</v>
      </c>
      <c r="D36" s="23" t="str">
        <f ca="1">$C$3</f>
        <v>CD2016110100020</v>
      </c>
      <c r="E36" s="20">
        <v>0</v>
      </c>
      <c r="F36" s="20">
        <v>1</v>
      </c>
      <c r="G36" s="19" t="s">
        <v>296</v>
      </c>
      <c r="H36" s="19" t="s">
        <v>41</v>
      </c>
      <c r="I36" s="20">
        <v>1</v>
      </c>
      <c r="J36" s="19" t="s">
        <v>0</v>
      </c>
      <c r="K36" s="14" t="str">
        <f>$C$1</f>
        <v>KGJPN</v>
      </c>
      <c r="L36" s="19" t="s">
        <v>297</v>
      </c>
      <c r="M36" s="19" t="s">
        <v>41</v>
      </c>
      <c r="N36" s="14" t="str">
        <f>$C$7</f>
        <v>KJ0245</v>
      </c>
      <c r="O36" s="19" t="s">
        <v>41</v>
      </c>
      <c r="P36" s="19" t="s">
        <v>41</v>
      </c>
      <c r="Q36" s="19" t="s">
        <v>41</v>
      </c>
      <c r="R36" s="19" t="s">
        <v>41</v>
      </c>
      <c r="S36" s="19" t="s">
        <v>41</v>
      </c>
      <c r="T36" s="19" t="s">
        <v>41</v>
      </c>
      <c r="U36" s="19" t="s">
        <v>41</v>
      </c>
      <c r="V36" s="19" t="s">
        <v>41</v>
      </c>
      <c r="W36" s="19" t="s">
        <v>41</v>
      </c>
      <c r="X36" s="14" t="str">
        <f>$C$2</f>
        <v>1408000</v>
      </c>
      <c r="Y36" s="19" t="s">
        <v>41</v>
      </c>
      <c r="Z36" s="19" t="s">
        <v>41</v>
      </c>
      <c r="AA36" s="19" t="s">
        <v>41</v>
      </c>
      <c r="AB36" s="19" t="s">
        <v>41</v>
      </c>
      <c r="AC36" s="22">
        <f>$C$4</f>
        <v>216000</v>
      </c>
      <c r="AD36" s="20">
        <v>0</v>
      </c>
      <c r="AE36" s="19" t="s">
        <v>41</v>
      </c>
      <c r="AF36" s="19" t="s">
        <v>41</v>
      </c>
      <c r="AG36" s="19" t="s">
        <v>351</v>
      </c>
      <c r="AH36" s="21">
        <v>42460</v>
      </c>
      <c r="AI36" s="19" t="s">
        <v>229</v>
      </c>
      <c r="AJ36" s="20">
        <v>11309753</v>
      </c>
      <c r="AK36" s="19" t="s">
        <v>298</v>
      </c>
      <c r="AL36" s="21">
        <v>42460</v>
      </c>
      <c r="AM36" s="19" t="s">
        <v>191</v>
      </c>
      <c r="AN36" s="22">
        <f>$C$4</f>
        <v>216000</v>
      </c>
      <c r="AO36" s="19" t="s">
        <v>192</v>
      </c>
      <c r="AP36" s="20">
        <v>1</v>
      </c>
      <c r="AQ36" s="20">
        <v>1</v>
      </c>
      <c r="AR36" s="19" t="s">
        <v>191</v>
      </c>
      <c r="AS36" s="19" t="s">
        <v>299</v>
      </c>
      <c r="AT36" s="20">
        <v>2015</v>
      </c>
      <c r="AU36" s="20">
        <v>12</v>
      </c>
      <c r="AV36" s="19" t="s">
        <v>41</v>
      </c>
      <c r="AW36" s="19" t="s">
        <v>41</v>
      </c>
      <c r="AX36" s="21">
        <v>42460</v>
      </c>
      <c r="AY36" s="19" t="s">
        <v>41</v>
      </c>
      <c r="AZ36" s="19" t="s">
        <v>63</v>
      </c>
      <c r="BA36" s="19" t="s">
        <v>41</v>
      </c>
      <c r="BB36" s="19" t="s">
        <v>41</v>
      </c>
      <c r="BC36" s="19" t="s">
        <v>41</v>
      </c>
      <c r="BD36" s="19" t="s">
        <v>41</v>
      </c>
      <c r="BE36" s="19" t="s">
        <v>41</v>
      </c>
      <c r="BF36" s="20">
        <v>36</v>
      </c>
      <c r="BG36" s="21">
        <v>42460</v>
      </c>
      <c r="BH36" s="19" t="s">
        <v>41</v>
      </c>
      <c r="BI36" s="19" t="s">
        <v>41</v>
      </c>
      <c r="BJ36" s="19" t="s">
        <v>41</v>
      </c>
      <c r="BK36" s="19" t="s">
        <v>41</v>
      </c>
      <c r="BL36" s="19" t="s">
        <v>41</v>
      </c>
      <c r="BM36" s="19" t="s">
        <v>41</v>
      </c>
      <c r="BN36" s="19" t="s">
        <v>41</v>
      </c>
      <c r="BO36" s="19" t="s">
        <v>63</v>
      </c>
      <c r="BP36" t="str">
        <f ca="1">BQ36&amp;BR36&amp;BS36&amp;BT36&amp;BU36&amp;BV36&amp;BW36&amp;BX36&amp;BY36&amp;BZ36&amp;CA36&amp;CB36&amp;CC36&amp;CD36&amp;CE36&amp;CF36</f>
        <v>('KGJPN','1408000','CD2016110100020',0,1,'RECORDING',' ',1,'Y','KGJPN','AC230020',' ','KJ0245',' ',' ',' ',' ',' ',' ',' ',' ',' ','1408000',' ',' ',' ',' ',216000,0,' ',' ','AR01115975','2016-03-31','D',11309753,'AR_BILLING','2016-03-31','JPY',216000,'APTTM',1,1,'JPY','A',2015,12,' ',' ','2016-03-31',' ','N',' ',' ',' ',' ',' ',36,'2016-03-31',' ',' ',' ',' ',' ',' ',' ','N'),</v>
      </c>
      <c r="BQ36" t="str">
        <f ca="1">""&amp;"('"&amp;B36&amp;"'"&amp;",'"&amp;C36&amp;"'"&amp;",'"&amp;D36&amp;"'"&amp;","&amp;E36&amp;","&amp;F36&amp;",'"&amp;G36&amp;"'"&amp;",'"&amp;H36&amp;"'"&amp;","&amp;I36&amp;",'"&amp;J36&amp;"'"&amp;",'"&amp;K36&amp;"'"&amp;",'"&amp;L36&amp;"'"&amp;",'"&amp;M36&amp;"'"&amp;",'"&amp;N36&amp;"'"&amp;",'"&amp;O36&amp;"'"&amp;",'"&amp;P36&amp;"'"</f>
        <v>('KGJPN','1408000','CD2016110100020',0,1,'RECORDING',' ',1,'Y','KGJPN','AC230020',' ','KJ0245',' ',' '</v>
      </c>
      <c r="BR36" t="str">
        <f>""&amp;",'"&amp;Q36&amp;"'"&amp;",'"&amp;R36&amp;"'"&amp;",'"&amp;S36&amp;"'"&amp;",'"&amp;T36&amp;"'"&amp;",'"&amp;U36&amp;"'"&amp;",'"&amp;V36&amp;"'"&amp;",'"&amp;W36&amp;"'"&amp;",'"&amp;X36&amp;"'"&amp;",'"&amp;Y36&amp;"'"&amp;",'"&amp;Z36&amp;"'"&amp;",'"&amp;AA36&amp;"'"&amp;",'"&amp;AB36&amp;"'"&amp;","&amp;AC36&amp;","&amp;AD36&amp;",'"&amp;AE36&amp;"'"&amp;",'"&amp;AF36&amp;"'"</f>
        <v>,' ',' ',' ',' ',' ',' ',' ','1408000',' ',' ',' ',' ',216000,0,' ',' '</v>
      </c>
      <c r="BS36" t="str">
        <f>""&amp;",'"&amp;AG36&amp;"'"&amp;","&amp;IF(AH36=0,"null",TEXT(AH36,"'yyyy-mm-dd'"))&amp;",'"&amp;AI36&amp;"'"&amp;","&amp;AJ36&amp;",'"&amp;AK36&amp;"'"&amp;","&amp;IF(AL36=0,"null",TEXT(AL36,"'yyyy-mm-dd'"))&amp;",'"&amp;AM36&amp;"'"&amp;","&amp;AN36&amp;",'"&amp;AO36&amp;"'"&amp;","&amp;AP36&amp;","&amp;AQ36&amp;",'"&amp;AR36&amp;"'"&amp;",'"&amp;AS36&amp;"'"&amp;","&amp;AT36&amp;","&amp;AU36&amp;",'"&amp;AV36&amp;"'"</f>
        <v>,'AR01115975','2016-03-31','D',11309753,'AR_BILLING','2016-03-31','JPY',216000,'APTTM',1,1,'JPY','A',2015,12,' '</v>
      </c>
      <c r="BT36" t="str">
        <f>""&amp;",'"&amp;AW36&amp;"'"&amp;","&amp;IF(AX36=0,"null",TEXT(AX36,"'yyyy-mm-dd'"))&amp;",'"&amp;AY36&amp;"'"&amp;",'"&amp;AZ36&amp;"'"&amp;",'"&amp;BA36&amp;"'"&amp;",'"&amp;BB36&amp;"'"&amp;",'"&amp;BC36&amp;"'"&amp;",'"&amp;BD36&amp;"'"&amp;",'"&amp;BE36&amp;"'"&amp;","&amp;BF36&amp;","&amp;IF(BG36=0,"null",TEXT(BG36,"'yyyy-mm-dd'"))&amp;",'"&amp;BH36&amp;"'"&amp;",'"&amp;BI36&amp;"'"&amp;",'"&amp;BJ36&amp;"'"&amp;",'"&amp;BK36&amp;"'"&amp;",'"&amp;BL36&amp;"'"</f>
        <v>,' ','2016-03-31',' ','N',' ',' ',' ',' ',' ',36,'2016-03-31',' ',' ',' ',' ',' '</v>
      </c>
      <c r="BU36" t="str">
        <f>""&amp;",'"&amp;BM36&amp;"'"&amp;",'"&amp;BN36&amp;"'"&amp;",'"&amp;BO36&amp;"'"</f>
        <v>,' ',' ','N'</v>
      </c>
      <c r="BV36" t="str">
        <f>""</f>
        <v/>
      </c>
      <c r="BW36" t="str">
        <f>""</f>
        <v/>
      </c>
      <c r="BX36" t="str">
        <f>""</f>
        <v/>
      </c>
      <c r="BY36" t="str">
        <f>""</f>
        <v/>
      </c>
      <c r="BZ36" t="str">
        <f>""</f>
        <v/>
      </c>
      <c r="CA36" t="str">
        <f>""</f>
        <v/>
      </c>
      <c r="CB36" t="str">
        <f>""</f>
        <v/>
      </c>
      <c r="CC36" t="str">
        <f>""</f>
        <v/>
      </c>
      <c r="CD36" t="str">
        <f>""</f>
        <v/>
      </c>
      <c r="CE36" t="str">
        <f>""</f>
        <v/>
      </c>
      <c r="CF36" t="s">
        <v>42</v>
      </c>
    </row>
    <row r="37" spans="1:84" x14ac:dyDescent="0.15">
      <c r="A37" s="24" t="str">
        <f ca="1">BP37</f>
        <v>('KGJPN','1408000','CD2016110100020',0,1,'RECORDING','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37" s="14" t="str">
        <f>$C$1</f>
        <v>KGJPN</v>
      </c>
      <c r="C37" s="14" t="str">
        <f>$C$2</f>
        <v>1408000</v>
      </c>
      <c r="D37" s="23" t="str">
        <f ca="1">$C$3</f>
        <v>CD2016110100020</v>
      </c>
      <c r="E37" s="20">
        <v>0</v>
      </c>
      <c r="F37" s="20">
        <v>1</v>
      </c>
      <c r="G37" s="19" t="s">
        <v>296</v>
      </c>
      <c r="H37" s="19" t="s">
        <v>41</v>
      </c>
      <c r="I37" s="20">
        <v>2</v>
      </c>
      <c r="J37" s="19" t="s">
        <v>0</v>
      </c>
      <c r="K37" s="14" t="str">
        <f>$C$1</f>
        <v>KGJPN</v>
      </c>
      <c r="L37" s="19" t="s">
        <v>349</v>
      </c>
      <c r="M37" s="19" t="s">
        <v>41</v>
      </c>
      <c r="N37" s="14" t="str">
        <f>$C$7</f>
        <v>KJ0245</v>
      </c>
      <c r="O37" s="19" t="s">
        <v>41</v>
      </c>
      <c r="P37" s="19" t="s">
        <v>41</v>
      </c>
      <c r="Q37" s="19" t="s">
        <v>41</v>
      </c>
      <c r="R37" s="19" t="s">
        <v>41</v>
      </c>
      <c r="S37" s="19" t="s">
        <v>41</v>
      </c>
      <c r="T37" s="19" t="s">
        <v>41</v>
      </c>
      <c r="U37" s="19" t="s">
        <v>41</v>
      </c>
      <c r="V37" s="19" t="s">
        <v>41</v>
      </c>
      <c r="W37" s="19" t="s">
        <v>41</v>
      </c>
      <c r="X37" s="14" t="str">
        <f>$C$2</f>
        <v>1408000</v>
      </c>
      <c r="Y37" s="19" t="s">
        <v>41</v>
      </c>
      <c r="Z37" s="19" t="s">
        <v>41</v>
      </c>
      <c r="AA37" s="19" t="s">
        <v>41</v>
      </c>
      <c r="AB37" s="19" t="s">
        <v>41</v>
      </c>
      <c r="AC37" s="22">
        <f>-1*$C$5</f>
        <v>-200000</v>
      </c>
      <c r="AD37" s="20">
        <v>0</v>
      </c>
      <c r="AE37" s="19" t="s">
        <v>41</v>
      </c>
      <c r="AF37" s="19" t="s">
        <v>41</v>
      </c>
      <c r="AG37" s="19" t="s">
        <v>351</v>
      </c>
      <c r="AH37" s="21">
        <v>42460</v>
      </c>
      <c r="AI37" s="19" t="s">
        <v>229</v>
      </c>
      <c r="AJ37" s="20">
        <v>11309753</v>
      </c>
      <c r="AK37" s="19" t="s">
        <v>298</v>
      </c>
      <c r="AL37" s="21">
        <v>42460</v>
      </c>
      <c r="AM37" s="19" t="s">
        <v>191</v>
      </c>
      <c r="AN37" s="22">
        <f>-1*$C$5</f>
        <v>-200000</v>
      </c>
      <c r="AO37" s="19" t="s">
        <v>192</v>
      </c>
      <c r="AP37" s="20">
        <v>1</v>
      </c>
      <c r="AQ37" s="20">
        <v>1</v>
      </c>
      <c r="AR37" s="19" t="s">
        <v>191</v>
      </c>
      <c r="AS37" s="19" t="s">
        <v>300</v>
      </c>
      <c r="AT37" s="20">
        <v>2015</v>
      </c>
      <c r="AU37" s="20">
        <v>12</v>
      </c>
      <c r="AV37" s="19" t="s">
        <v>41</v>
      </c>
      <c r="AW37" s="19" t="s">
        <v>41</v>
      </c>
      <c r="AX37" s="21">
        <v>42460</v>
      </c>
      <c r="AY37" s="19" t="s">
        <v>41</v>
      </c>
      <c r="AZ37" s="19" t="s">
        <v>63</v>
      </c>
      <c r="BA37" s="19" t="s">
        <v>41</v>
      </c>
      <c r="BB37" s="19" t="s">
        <v>41</v>
      </c>
      <c r="BC37" s="19" t="s">
        <v>41</v>
      </c>
      <c r="BD37" s="19" t="s">
        <v>41</v>
      </c>
      <c r="BE37" s="19" t="s">
        <v>41</v>
      </c>
      <c r="BF37" s="20">
        <v>296</v>
      </c>
      <c r="BG37" s="21">
        <v>42460</v>
      </c>
      <c r="BH37" s="19" t="s">
        <v>41</v>
      </c>
      <c r="BI37" s="19" t="s">
        <v>41</v>
      </c>
      <c r="BJ37" s="19" t="s">
        <v>41</v>
      </c>
      <c r="BK37" s="19" t="s">
        <v>41</v>
      </c>
      <c r="BL37" s="19" t="s">
        <v>41</v>
      </c>
      <c r="BM37" s="19" t="s">
        <v>41</v>
      </c>
      <c r="BN37" s="19" t="s">
        <v>41</v>
      </c>
      <c r="BO37" s="19" t="s">
        <v>63</v>
      </c>
      <c r="BP37" t="str">
        <f ca="1">BQ37&amp;BR37&amp;BS37&amp;BT37&amp;BU37&amp;BV37&amp;BW37&amp;BX37&amp;BY37&amp;BZ37&amp;CA37&amp;CB37&amp;CC37&amp;CD37&amp;CE37&amp;CF37</f>
        <v>('KGJPN','1408000','CD2016110100020',0,1,'RECORDING',' ',2,'Y','KGJPN','AC100030',' ','KJ0245',' ',' ',' ',' ',' ',' ',' ',' ',' ','1408000',' ',' ',' ',' ',-200000,0,' ',' ','AR01115975','2016-03-31','D',11309753,'AR_BILLING','2016-03-31','JPY',-200000,'APTTM',1,1,'JPY','U',2015,12,' ',' ','2016-03-31',' ','N',' ',' ',' ',' ',' ',296,'2016-03-31',' ',' ',' ',' ',' ',' ',' ','N'),</v>
      </c>
      <c r="BQ37" t="str">
        <f ca="1">""&amp;"('"&amp;B37&amp;"'"&amp;",'"&amp;C37&amp;"'"&amp;",'"&amp;D37&amp;"'"&amp;","&amp;E37&amp;","&amp;F37&amp;",'"&amp;G37&amp;"'"&amp;",'"&amp;H37&amp;"'"&amp;","&amp;I37&amp;",'"&amp;J37&amp;"'"&amp;",'"&amp;K37&amp;"'"&amp;",'"&amp;L37&amp;"'"&amp;",'"&amp;M37&amp;"'"&amp;",'"&amp;N37&amp;"'"&amp;",'"&amp;O37&amp;"'"&amp;",'"&amp;P37&amp;"'"</f>
        <v>('KGJPN','1408000','CD2016110100020',0,1,'RECORDING',' ',2,'Y','KGJPN','AC100030',' ','KJ0245',' ',' '</v>
      </c>
      <c r="BR37" t="str">
        <f>""&amp;",'"&amp;Q37&amp;"'"&amp;",'"&amp;R37&amp;"'"&amp;",'"&amp;S37&amp;"'"&amp;",'"&amp;T37&amp;"'"&amp;",'"&amp;U37&amp;"'"&amp;",'"&amp;V37&amp;"'"&amp;",'"&amp;W37&amp;"'"&amp;",'"&amp;X37&amp;"'"&amp;",'"&amp;Y37&amp;"'"&amp;",'"&amp;Z37&amp;"'"&amp;",'"&amp;AA37&amp;"'"&amp;",'"&amp;AB37&amp;"'"&amp;","&amp;AC37&amp;","&amp;AD37&amp;",'"&amp;AE37&amp;"'"&amp;",'"&amp;AF37&amp;"'"</f>
        <v>,' ',' ',' ',' ',' ',' ',' ','1408000',' ',' ',' ',' ',-200000,0,' ',' '</v>
      </c>
      <c r="BS37" t="str">
        <f>""&amp;",'"&amp;AG37&amp;"'"&amp;","&amp;IF(AH37=0,"null",TEXT(AH37,"'yyyy-mm-dd'"))&amp;",'"&amp;AI37&amp;"'"&amp;","&amp;AJ37&amp;",'"&amp;AK37&amp;"'"&amp;","&amp;IF(AL37=0,"null",TEXT(AL37,"'yyyy-mm-dd'"))&amp;",'"&amp;AM37&amp;"'"&amp;","&amp;AN37&amp;",'"&amp;AO37&amp;"'"&amp;","&amp;AP37&amp;","&amp;AQ37&amp;",'"&amp;AR37&amp;"'"&amp;",'"&amp;AS37&amp;"'"&amp;","&amp;AT37&amp;","&amp;AU37&amp;",'"&amp;AV37&amp;"'"</f>
        <v>,'AR01115975','2016-03-31','D',11309753,'AR_BILLING','2016-03-31','JPY',-200000,'APTTM',1,1,'JPY','U',2015,12,' '</v>
      </c>
      <c r="BT37" t="str">
        <f>""&amp;",'"&amp;AW37&amp;"'"&amp;","&amp;IF(AX37=0,"null",TEXT(AX37,"'yyyy-mm-dd'"))&amp;",'"&amp;AY37&amp;"'"&amp;",'"&amp;AZ37&amp;"'"&amp;",'"&amp;BA37&amp;"'"&amp;",'"&amp;BB37&amp;"'"&amp;",'"&amp;BC37&amp;"'"&amp;",'"&amp;BD37&amp;"'"&amp;",'"&amp;BE37&amp;"'"&amp;","&amp;BF37&amp;","&amp;IF(BG37=0,"null",TEXT(BG37,"'yyyy-mm-dd'"))&amp;",'"&amp;BH37&amp;"'"&amp;",'"&amp;BI37&amp;"'"&amp;",'"&amp;BJ37&amp;"'"&amp;",'"&amp;BK37&amp;"'"&amp;",'"&amp;BL37&amp;"'"</f>
        <v>,' ','2016-03-31',' ','N',' ',' ',' ',' ',' ',296,'2016-03-31',' ',' ',' ',' ',' '</v>
      </c>
      <c r="BU37" t="str">
        <f>""&amp;",'"&amp;BM37&amp;"'"&amp;",'"&amp;BN37&amp;"'"&amp;",'"&amp;BO37&amp;"'"</f>
        <v>,' ',' ','N'</v>
      </c>
      <c r="BV37" t="str">
        <f>""</f>
        <v/>
      </c>
      <c r="BW37" t="str">
        <f>""</f>
        <v/>
      </c>
      <c r="BX37" t="str">
        <f>""</f>
        <v/>
      </c>
      <c r="BY37" t="str">
        <f>""</f>
        <v/>
      </c>
      <c r="BZ37" t="str">
        <f>""</f>
        <v/>
      </c>
      <c r="CA37" t="str">
        <f>""</f>
        <v/>
      </c>
      <c r="CB37" t="str">
        <f>""</f>
        <v/>
      </c>
      <c r="CC37" t="str">
        <f>""</f>
        <v/>
      </c>
      <c r="CD37" t="str">
        <f>""</f>
        <v/>
      </c>
      <c r="CE37" t="str">
        <f>""</f>
        <v/>
      </c>
      <c r="CF37" t="s">
        <v>42</v>
      </c>
    </row>
    <row r="38" spans="1:84" x14ac:dyDescent="0.15">
      <c r="A38" s="24" t="str">
        <f ca="1">BP38</f>
        <v>('KGJPN','1408000','CD2016110100020',0,1,'RECORDING','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38" s="14" t="str">
        <f>$C$1</f>
        <v>KGJPN</v>
      </c>
      <c r="C38" s="14" t="str">
        <f>$C$2</f>
        <v>1408000</v>
      </c>
      <c r="D38" s="23" t="str">
        <f ca="1">$C$3</f>
        <v>CD2016110100020</v>
      </c>
      <c r="E38" s="20">
        <v>0</v>
      </c>
      <c r="F38" s="20">
        <v>1</v>
      </c>
      <c r="G38" s="19" t="s">
        <v>296</v>
      </c>
      <c r="H38" s="19" t="s">
        <v>41</v>
      </c>
      <c r="I38" s="20">
        <v>3</v>
      </c>
      <c r="J38" s="19" t="s">
        <v>0</v>
      </c>
      <c r="K38" s="14" t="str">
        <f>$C$1</f>
        <v>KGJPN</v>
      </c>
      <c r="L38" s="19" t="s">
        <v>301</v>
      </c>
      <c r="M38" s="19" t="s">
        <v>41</v>
      </c>
      <c r="N38" s="14" t="str">
        <f>$C$7</f>
        <v>KJ0245</v>
      </c>
      <c r="O38" s="19" t="s">
        <v>41</v>
      </c>
      <c r="P38" s="19" t="s">
        <v>41</v>
      </c>
      <c r="Q38" s="19" t="s">
        <v>41</v>
      </c>
      <c r="R38" s="19" t="s">
        <v>41</v>
      </c>
      <c r="S38" s="19" t="s">
        <v>41</v>
      </c>
      <c r="T38" s="19" t="s">
        <v>41</v>
      </c>
      <c r="U38" s="19" t="s">
        <v>41</v>
      </c>
      <c r="V38" s="19" t="s">
        <v>41</v>
      </c>
      <c r="W38" s="19" t="s">
        <v>41</v>
      </c>
      <c r="X38" s="14" t="str">
        <f>$C$2</f>
        <v>1408000</v>
      </c>
      <c r="Y38" s="19" t="s">
        <v>41</v>
      </c>
      <c r="Z38" s="19" t="s">
        <v>41</v>
      </c>
      <c r="AA38" s="19" t="s">
        <v>41</v>
      </c>
      <c r="AB38" s="19" t="s">
        <v>41</v>
      </c>
      <c r="AC38" s="22">
        <f>-1*$C$6</f>
        <v>-16000</v>
      </c>
      <c r="AD38" s="20">
        <v>0</v>
      </c>
      <c r="AE38" s="19" t="s">
        <v>41</v>
      </c>
      <c r="AF38" s="19" t="s">
        <v>41</v>
      </c>
      <c r="AG38" s="19" t="s">
        <v>351</v>
      </c>
      <c r="AH38" s="21">
        <v>42460</v>
      </c>
      <c r="AI38" s="19" t="s">
        <v>229</v>
      </c>
      <c r="AJ38" s="20">
        <v>11309753</v>
      </c>
      <c r="AK38" s="19" t="s">
        <v>298</v>
      </c>
      <c r="AL38" s="21">
        <v>42460</v>
      </c>
      <c r="AM38" s="19" t="s">
        <v>191</v>
      </c>
      <c r="AN38" s="22">
        <f>-1*$C$6</f>
        <v>-16000</v>
      </c>
      <c r="AO38" s="19" t="s">
        <v>192</v>
      </c>
      <c r="AP38" s="20">
        <v>1</v>
      </c>
      <c r="AQ38" s="20">
        <v>1</v>
      </c>
      <c r="AR38" s="19" t="s">
        <v>191</v>
      </c>
      <c r="AS38" s="19" t="s">
        <v>302</v>
      </c>
      <c r="AT38" s="20">
        <v>2015</v>
      </c>
      <c r="AU38" s="20">
        <v>12</v>
      </c>
      <c r="AV38" s="19" t="s">
        <v>41</v>
      </c>
      <c r="AW38" s="19" t="s">
        <v>41</v>
      </c>
      <c r="AX38" s="21">
        <v>42460</v>
      </c>
      <c r="AY38" s="19" t="s">
        <v>41</v>
      </c>
      <c r="AZ38" s="19" t="s">
        <v>63</v>
      </c>
      <c r="BA38" s="19" t="s">
        <v>41</v>
      </c>
      <c r="BB38" s="19" t="s">
        <v>41</v>
      </c>
      <c r="BC38" s="19" t="s">
        <v>41</v>
      </c>
      <c r="BD38" s="19" t="s">
        <v>41</v>
      </c>
      <c r="BE38" s="19" t="s">
        <v>41</v>
      </c>
      <c r="BF38" s="20">
        <v>297</v>
      </c>
      <c r="BG38" s="21">
        <v>42460</v>
      </c>
      <c r="BH38" s="19" t="s">
        <v>246</v>
      </c>
      <c r="BI38" s="19" t="s">
        <v>247</v>
      </c>
      <c r="BJ38" s="19" t="s">
        <v>248</v>
      </c>
      <c r="BK38" s="19" t="s">
        <v>249</v>
      </c>
      <c r="BL38" s="19" t="s">
        <v>41</v>
      </c>
      <c r="BM38" s="19" t="s">
        <v>41</v>
      </c>
      <c r="BN38" s="19" t="s">
        <v>41</v>
      </c>
      <c r="BO38" s="19" t="s">
        <v>63</v>
      </c>
      <c r="BP38" t="str">
        <f ca="1">BQ38&amp;BR38&amp;BS38&amp;BT38&amp;BU38&amp;BV38&amp;BW38&amp;BX38&amp;BY38&amp;BZ38&amp;CA38&amp;CB38&amp;CC38&amp;CD38&amp;CE38&amp;CF38</f>
        <v>('KGJPN','1408000','CD2016110100020',0,1,'RECORDING',' ',3,'Y','KGJPN','AC700260',' ','KJ0245',' ',' ',' ',' ',' ',' ',' ',' ',' ','1408000',' ',' ',' ',' ',-16000,0,' ',' ','AR01115975','2016-03-31','D',11309753,'AR_BILLING','2016-03-31','JPY',-16000,'APTTM',1,1,'JPY','V',2015,12,' ',' ','2016-03-31',' ','N',' ',' ',' ',' ',' ',297,'2016-03-31','T','SK','KGT08','VO',' ',' ',' ','N');</v>
      </c>
      <c r="BQ38" t="str">
        <f ca="1">""&amp;"('"&amp;B38&amp;"'"&amp;",'"&amp;C38&amp;"'"&amp;",'"&amp;D38&amp;"'"&amp;","&amp;E38&amp;","&amp;F38&amp;",'"&amp;G38&amp;"'"&amp;",'"&amp;H38&amp;"'"&amp;","&amp;I38&amp;",'"&amp;J38&amp;"'"&amp;",'"&amp;K38&amp;"'"&amp;",'"&amp;L38&amp;"'"&amp;",'"&amp;M38&amp;"'"&amp;",'"&amp;N38&amp;"'"&amp;",'"&amp;O38&amp;"'"&amp;",'"&amp;P38&amp;"'"</f>
        <v>('KGJPN','1408000','CD2016110100020',0,1,'RECORDING',' ',3,'Y','KGJPN','AC700260',' ','KJ0245',' ',' '</v>
      </c>
      <c r="BR38" t="str">
        <f>""&amp;",'"&amp;Q38&amp;"'"&amp;",'"&amp;R38&amp;"'"&amp;",'"&amp;S38&amp;"'"&amp;",'"&amp;T38&amp;"'"&amp;",'"&amp;U38&amp;"'"&amp;",'"&amp;V38&amp;"'"&amp;",'"&amp;W38&amp;"'"&amp;",'"&amp;X38&amp;"'"&amp;",'"&amp;Y38&amp;"'"&amp;",'"&amp;Z38&amp;"'"&amp;",'"&amp;AA38&amp;"'"&amp;",'"&amp;AB38&amp;"'"&amp;","&amp;AC38&amp;","&amp;AD38&amp;",'"&amp;AE38&amp;"'"&amp;",'"&amp;AF38&amp;"'"</f>
        <v>,' ',' ',' ',' ',' ',' ',' ','1408000',' ',' ',' ',' ',-16000,0,' ',' '</v>
      </c>
      <c r="BS38" t="str">
        <f>""&amp;",'"&amp;AG38&amp;"'"&amp;","&amp;IF(AH38=0,"null",TEXT(AH38,"'yyyy-mm-dd'"))&amp;",'"&amp;AI38&amp;"'"&amp;","&amp;AJ38&amp;",'"&amp;AK38&amp;"'"&amp;","&amp;IF(AL38=0,"null",TEXT(AL38,"'yyyy-mm-dd'"))&amp;",'"&amp;AM38&amp;"'"&amp;","&amp;AN38&amp;",'"&amp;AO38&amp;"'"&amp;","&amp;AP38&amp;","&amp;AQ38&amp;",'"&amp;AR38&amp;"'"&amp;",'"&amp;AS38&amp;"'"&amp;","&amp;AT38&amp;","&amp;AU38&amp;",'"&amp;AV38&amp;"'"</f>
        <v>,'AR01115975','2016-03-31','D',11309753,'AR_BILLING','2016-03-31','JPY',-16000,'APTTM',1,1,'JPY','V',2015,12,' '</v>
      </c>
      <c r="BT38" t="str">
        <f>""&amp;",'"&amp;AW38&amp;"'"&amp;","&amp;IF(AX38=0,"null",TEXT(AX38,"'yyyy-mm-dd'"))&amp;",'"&amp;AY38&amp;"'"&amp;",'"&amp;AZ38&amp;"'"&amp;",'"&amp;BA38&amp;"'"&amp;",'"&amp;BB38&amp;"'"&amp;",'"&amp;BC38&amp;"'"&amp;",'"&amp;BD38&amp;"'"&amp;",'"&amp;BE38&amp;"'"&amp;","&amp;BF38&amp;","&amp;IF(BG38=0,"null",TEXT(BG38,"'yyyy-mm-dd'"))&amp;",'"&amp;BH38&amp;"'"&amp;",'"&amp;BI38&amp;"'"&amp;",'"&amp;BJ38&amp;"'"&amp;",'"&amp;BK38&amp;"'"&amp;",'"&amp;BL38&amp;"'"</f>
        <v>,' ','2016-03-31',' ','N',' ',' ',' ',' ',' ',297,'2016-03-31','T','SK','KGT08','VO',' '</v>
      </c>
      <c r="BU38" t="str">
        <f>""&amp;",'"&amp;BM38&amp;"'"&amp;",'"&amp;BN38&amp;"'"&amp;",'"&amp;BO38&amp;"'"</f>
        <v>,' ',' ','N'</v>
      </c>
      <c r="BV38" t="str">
        <f>""</f>
        <v/>
      </c>
      <c r="BW38" t="str">
        <f>""</f>
        <v/>
      </c>
      <c r="BX38" t="str">
        <f>""</f>
        <v/>
      </c>
      <c r="BY38" t="str">
        <f>""</f>
        <v/>
      </c>
      <c r="BZ38" t="str">
        <f>""</f>
        <v/>
      </c>
      <c r="CA38" t="str">
        <f>""</f>
        <v/>
      </c>
      <c r="CB38" t="str">
        <f>""</f>
        <v/>
      </c>
      <c r="CC38" t="str">
        <f>""</f>
        <v/>
      </c>
      <c r="CD38" t="str">
        <f>""</f>
        <v/>
      </c>
      <c r="CE38" t="str">
        <f>""</f>
        <v/>
      </c>
      <c r="CF38" t="s">
        <v>357</v>
      </c>
    </row>
  </sheetData>
  <phoneticPr fontId="2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2:U49"/>
  <sheetViews>
    <sheetView zoomScale="85" zoomScaleNormal="85" workbookViewId="0">
      <selection activeCell="B3" sqref="B3"/>
    </sheetView>
  </sheetViews>
  <sheetFormatPr defaultRowHeight="13.5" x14ac:dyDescent="0.15"/>
  <cols>
    <col min="1" max="1" width="5.375" style="12" customWidth="1"/>
    <col min="2" max="2" width="12.5" style="12" bestFit="1" customWidth="1"/>
    <col min="3" max="3" width="18.375" style="12" bestFit="1" customWidth="1"/>
    <col min="4" max="4" width="10.75" style="12" customWidth="1"/>
    <col min="5" max="5" width="8.375" style="12" customWidth="1"/>
    <col min="6" max="6" width="4.75" style="12" customWidth="1"/>
    <col min="7" max="7" width="5" style="12" customWidth="1"/>
    <col min="8" max="8" width="6" style="12" bestFit="1" customWidth="1"/>
    <col min="9" max="9" width="24.375" style="12" customWidth="1"/>
    <col min="10" max="10" width="22.125" style="12" customWidth="1"/>
    <col min="11" max="12" width="9" style="12"/>
    <col min="13" max="13" width="11.125" style="12" customWidth="1"/>
    <col min="14" max="16384" width="9" style="12"/>
  </cols>
  <sheetData>
    <row r="2" spans="2:21" x14ac:dyDescent="0.15">
      <c r="B2" s="42" t="s">
        <v>358</v>
      </c>
      <c r="C2" s="42"/>
      <c r="D2" s="42" t="s">
        <v>359</v>
      </c>
      <c r="E2" s="42" t="s">
        <v>360</v>
      </c>
      <c r="G2" s="42" t="s">
        <v>389</v>
      </c>
      <c r="H2" s="42" t="s">
        <v>390</v>
      </c>
      <c r="I2" s="42" t="s">
        <v>361</v>
      </c>
      <c r="J2" s="43"/>
      <c r="K2" s="42" t="s">
        <v>406</v>
      </c>
      <c r="L2" s="42" t="s">
        <v>362</v>
      </c>
      <c r="M2" s="42" t="s">
        <v>363</v>
      </c>
      <c r="N2" s="42" t="s">
        <v>391</v>
      </c>
      <c r="O2" s="42" t="s">
        <v>364</v>
      </c>
      <c r="P2" s="42" t="s">
        <v>407</v>
      </c>
      <c r="Q2" s="42" t="s">
        <v>408</v>
      </c>
      <c r="R2" s="42" t="s">
        <v>409</v>
      </c>
      <c r="S2" s="42" t="s">
        <v>410</v>
      </c>
      <c r="T2" s="42" t="s">
        <v>411</v>
      </c>
      <c r="U2" s="42" t="s">
        <v>360</v>
      </c>
    </row>
    <row r="3" spans="2:21" x14ac:dyDescent="0.15">
      <c r="B3" s="68" t="s">
        <v>392</v>
      </c>
      <c r="C3" s="68">
        <v>1</v>
      </c>
      <c r="D3" s="32" t="s">
        <v>393</v>
      </c>
      <c r="E3" s="33"/>
      <c r="F3" s="92"/>
      <c r="G3" s="71" t="str">
        <f>"DELETE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"&amp;VLOOKUP($T3,$B$3:$E257,2,FALSE)&amp;"='"&amp;VLOOKUP($T3,$B$3:$E257,3,FALSE)&amp;"'")&amp;";"</f>
        <v>DELETE FROM PS_K_PI_APIM_H_TBL WHERE BUSINESS_UNIT='KGJPN' AND K_PI_AP_ID='';</v>
      </c>
      <c r="H3" s="71" t="str">
        <f>"SELECT * FROM PS_"&amp;$J3&amp;IF($K3="",""," WHERE "&amp;VLOOKUP($K3,$B$3:$E257,2,FALSE)&amp;"='"&amp;VLOOKUP($K3,$B$3:$E257,3,FALSE)&amp;"'")&amp;IF($L3="",""," AND "&amp;VLOOKUP($L3,$B$3:$E257,2,FALSE)&amp;"='"&amp;VLOOKUP($L3,$B$3:$E257,3,FALSE)&amp;"'")&amp;IF($M3="",""," AND "&amp;VLOOKUP($M3,$B$3:$E257,2,FALSE)&amp;"='"&amp;VLOOKUP($M3,$B$3:$E257,3,FALSE)&amp;"'")&amp;IF($N3="",""," AND "&amp;VLOOKUP($N3,$B$3:$E257,2,FALSE)&amp;"='"&amp;VLOOKUP($N3,$B$3:$E257,3,FALSE)&amp;"'")&amp;IF($O3="",""," AND "&amp;VLOOKUP($O3,$B$3:$E257,2,FALSE)&amp;"='"&amp;VLOOKUP($O3,$B$3:$E257,3,FALSE)&amp;"'")&amp;IF($P3="",""," AND "&amp;VLOOKUP($P3,$B$3:$E257,2,FALSE)&amp;"='"&amp;VLOOKUP($P3,$B$3:$E257,3,FALSE)&amp;"'")&amp;IF($Q3="",""," AND "&amp;VLOOKUP($Q3,$B$3:$E257,2,FALSE)&amp;"='"&amp;VLOOKUP($Q3,$B$3:$E257,3,FALSE)&amp;"'")&amp;IF($R3="",""," AND "&amp;VLOOKUP($R3,$B$3:$E257,2,FALSE)&amp;"='"&amp;VLOOKUP($R3,$B$3:$E257,3,FALSE)&amp;"'")&amp;IF($S3="",""," AND "&amp;VLOOKUP($S3,$B$3:$E257,2,FALSE)&amp;"='"&amp;VLOOKUP($S3,$B$3:$E257,3,FALSE)&amp;"'")&amp;IF($T3="",""," AND "&amp;VLOOKUP($T3,$B$3:$E257,2,FALSE)&amp;"='"&amp;VLOOKUP($T3,$B$3:$E257,3,FALSE)&amp;"'")&amp;" WITH UR;"</f>
        <v>SELECT * FROM PS_K_PI_APIM_H_TBL WHERE BUSINESS_UNIT='KGJPN' AND K_PI_AP_ID='' WITH UR;</v>
      </c>
      <c r="I3" s="54" t="s">
        <v>496</v>
      </c>
      <c r="J3" s="54" t="s">
        <v>495</v>
      </c>
      <c r="K3" s="46" t="s">
        <v>366</v>
      </c>
      <c r="L3" s="46" t="s">
        <v>502</v>
      </c>
      <c r="M3" s="46"/>
      <c r="N3" s="46"/>
      <c r="O3" s="46"/>
      <c r="P3" s="46"/>
      <c r="Q3" s="46"/>
      <c r="R3" s="46"/>
      <c r="S3" s="46"/>
      <c r="T3" s="46"/>
      <c r="U3" s="46"/>
    </row>
    <row r="4" spans="2:21" x14ac:dyDescent="0.15">
      <c r="B4" s="68" t="s">
        <v>394</v>
      </c>
      <c r="C4" s="68" t="s">
        <v>395</v>
      </c>
      <c r="D4" s="32" t="s">
        <v>494</v>
      </c>
      <c r="E4" s="33"/>
      <c r="F4" s="92"/>
      <c r="G4" s="71" t="str">
        <f>"DELETE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"&amp;VLOOKUP($T4,$B$3:$E258,2,FALSE)&amp;"='"&amp;VLOOKUP($T4,$B$3:$E258,3,FALSE)&amp;"'")&amp;";"</f>
        <v>DELETE FROM PS_K_PI_APIM_P_TBL WHERE BUSINESS_UNIT='KGJPN' AND K_PI_AP_ID='';</v>
      </c>
      <c r="H4" s="71" t="str">
        <f>"SELECT * FROM PS_"&amp;$J4&amp;IF($K4="",""," WHERE "&amp;VLOOKUP($K4,$B$3:$E258,2,FALSE)&amp;"='"&amp;VLOOKUP($K4,$B$3:$E258,3,FALSE)&amp;"'")&amp;IF($L4="",""," AND "&amp;VLOOKUP($L4,$B$3:$E258,2,FALSE)&amp;"='"&amp;VLOOKUP($L4,$B$3:$E258,3,FALSE)&amp;"'")&amp;IF($M4="",""," AND "&amp;VLOOKUP($M4,$B$3:$E258,2,FALSE)&amp;"='"&amp;VLOOKUP($M4,$B$3:$E258,3,FALSE)&amp;"'")&amp;IF($N4="",""," AND "&amp;VLOOKUP($N4,$B$3:$E258,2,FALSE)&amp;"='"&amp;VLOOKUP($N4,$B$3:$E258,3,FALSE)&amp;"'")&amp;IF($O4="",""," AND "&amp;VLOOKUP($O4,$B$3:$E258,2,FALSE)&amp;"='"&amp;VLOOKUP($O4,$B$3:$E258,3,FALSE)&amp;"'")&amp;IF($P4="",""," AND "&amp;VLOOKUP($P4,$B$3:$E258,2,FALSE)&amp;"='"&amp;VLOOKUP($P4,$B$3:$E258,3,FALSE)&amp;"'")&amp;IF($Q4="",""," AND "&amp;VLOOKUP($Q4,$B$3:$E258,2,FALSE)&amp;"='"&amp;VLOOKUP($Q4,$B$3:$E258,3,FALSE)&amp;"'")&amp;IF($R4="",""," AND "&amp;VLOOKUP($R4,$B$3:$E258,2,FALSE)&amp;"='"&amp;VLOOKUP($R4,$B$3:$E258,3,FALSE)&amp;"'")&amp;IF($S4="",""," AND "&amp;VLOOKUP($S4,$B$3:$E258,2,FALSE)&amp;"='"&amp;VLOOKUP($S4,$B$3:$E258,3,FALSE)&amp;"'")&amp;IF($T4="",""," AND "&amp;VLOOKUP($T4,$B$3:$E258,2,FALSE)&amp;"='"&amp;VLOOKUP($T4,$B$3:$E258,3,FALSE)&amp;"'")&amp;" WITH UR;"</f>
        <v>SELECT * FROM PS_K_PI_APIM_P_TBL WHERE BUSINESS_UNIT='KGJPN' AND K_PI_AP_ID='' WITH UR;</v>
      </c>
      <c r="I4" s="54" t="s">
        <v>498</v>
      </c>
      <c r="J4" s="54" t="s">
        <v>497</v>
      </c>
      <c r="K4" s="46" t="s">
        <v>366</v>
      </c>
      <c r="L4" s="46" t="s">
        <v>502</v>
      </c>
      <c r="M4" s="46"/>
      <c r="N4" s="46"/>
      <c r="O4" s="46"/>
      <c r="P4" s="46"/>
      <c r="Q4" s="46"/>
      <c r="R4" s="46"/>
      <c r="S4" s="46"/>
      <c r="T4" s="46"/>
      <c r="U4" s="46"/>
    </row>
    <row r="5" spans="2:21" x14ac:dyDescent="0.15">
      <c r="B5" s="68" t="s">
        <v>502</v>
      </c>
      <c r="C5" s="68" t="s">
        <v>501</v>
      </c>
      <c r="D5" s="39"/>
      <c r="E5" s="73" t="s">
        <v>560</v>
      </c>
      <c r="F5" s="92"/>
      <c r="G5" s="71" t="str">
        <f>"DELETE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"&amp;VLOOKUP($T5,$B$3:$E259,2,FALSE)&amp;"='"&amp;VLOOKUP($T5,$B$3:$E259,3,FALSE)&amp;"'")&amp;";"</f>
        <v>DELETE FROM PS_K_PI_APDM_D_TBL WHERE BUSINESS_UNIT='KGJPN' AND K_PI_AP_ID='';</v>
      </c>
      <c r="H5" s="71" t="str">
        <f>"SELECT * FROM PS_"&amp;$J5&amp;IF($K5="",""," WHERE "&amp;VLOOKUP($K5,$B$3:$E259,2,FALSE)&amp;"='"&amp;VLOOKUP($K5,$B$3:$E259,3,FALSE)&amp;"'")&amp;IF($L5="",""," AND "&amp;VLOOKUP($L5,$B$3:$E259,2,FALSE)&amp;"='"&amp;VLOOKUP($L5,$B$3:$E259,3,FALSE)&amp;"'")&amp;IF($M5="",""," AND "&amp;VLOOKUP($M5,$B$3:$E259,2,FALSE)&amp;"='"&amp;VLOOKUP($M5,$B$3:$E259,3,FALSE)&amp;"'")&amp;IF($N5="",""," AND "&amp;VLOOKUP($N5,$B$3:$E259,2,FALSE)&amp;"='"&amp;VLOOKUP($N5,$B$3:$E259,3,FALSE)&amp;"'")&amp;IF($O5="",""," AND "&amp;VLOOKUP($O5,$B$3:$E259,2,FALSE)&amp;"='"&amp;VLOOKUP($O5,$B$3:$E259,3,FALSE)&amp;"'")&amp;IF($P5="",""," AND "&amp;VLOOKUP($P5,$B$3:$E259,2,FALSE)&amp;"='"&amp;VLOOKUP($P5,$B$3:$E259,3,FALSE)&amp;"'")&amp;IF($Q5="",""," AND "&amp;VLOOKUP($Q5,$B$3:$E259,2,FALSE)&amp;"='"&amp;VLOOKUP($Q5,$B$3:$E259,3,FALSE)&amp;"'")&amp;IF($R5="",""," AND "&amp;VLOOKUP($R5,$B$3:$E259,2,FALSE)&amp;"='"&amp;VLOOKUP($R5,$B$3:$E259,3,FALSE)&amp;"'")&amp;IF($S5="",""," AND "&amp;VLOOKUP($S5,$B$3:$E259,2,FALSE)&amp;"='"&amp;VLOOKUP($S5,$B$3:$E259,3,FALSE)&amp;"'")&amp;IF($T5="",""," AND "&amp;VLOOKUP($T5,$B$3:$E259,2,FALSE)&amp;"='"&amp;VLOOKUP($T5,$B$3:$E259,3,FALSE)&amp;"'")&amp;" WITH UR;"</f>
        <v>SELECT * FROM PS_K_PI_APDM_D_TBL WHERE BUSINESS_UNIT='KGJPN' AND K_PI_AP_ID='' WITH UR;</v>
      </c>
      <c r="I5" s="54" t="s">
        <v>500</v>
      </c>
      <c r="J5" s="54" t="s">
        <v>499</v>
      </c>
      <c r="K5" s="46" t="s">
        <v>366</v>
      </c>
      <c r="L5" s="46" t="s">
        <v>502</v>
      </c>
      <c r="M5" s="46"/>
      <c r="N5" s="46"/>
      <c r="O5" s="46"/>
      <c r="P5" s="46"/>
      <c r="Q5" s="46"/>
      <c r="R5" s="46"/>
      <c r="S5" s="46"/>
      <c r="T5" s="46"/>
      <c r="U5" s="46"/>
    </row>
    <row r="6" spans="2:21" ht="14.25" x14ac:dyDescent="0.15">
      <c r="B6" s="69" t="s">
        <v>504</v>
      </c>
      <c r="C6" s="70" t="s">
        <v>503</v>
      </c>
      <c r="D6" s="33"/>
      <c r="E6" s="33"/>
      <c r="F6" s="92"/>
      <c r="G6" s="74" t="str">
        <f>"DELETE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"&amp;VLOOKUP($T6,$B$3:$E260,2,FALSE)&amp;"='"&amp;VLOOKUP($T6,$B$3:$E260,3,FALSE)&amp;"'")&amp;";"</f>
        <v>DELETE FROM PS_PYMNT_VCHR_XREF WHERE BUSINESS_UNIT='KGJPN' AND VOUCHER_ID='';</v>
      </c>
      <c r="H6" s="74" t="str">
        <f>"SELECT * FROM PS_"&amp;$J6&amp;IF($K6="",""," WHERE "&amp;VLOOKUP($K6,$B$3:$E260,2,FALSE)&amp;"='"&amp;VLOOKUP($K6,$B$3:$E260,3,FALSE)&amp;"'")&amp;IF($L6="",""," AND "&amp;VLOOKUP($L6,$B$3:$E260,2,FALSE)&amp;"='"&amp;VLOOKUP($L6,$B$3:$E260,3,FALSE)&amp;"'")&amp;IF($M6="",""," AND "&amp;VLOOKUP($M6,$B$3:$E260,2,FALSE)&amp;"='"&amp;VLOOKUP($M6,$B$3:$E260,3,FALSE)&amp;"'")&amp;IF($N6="",""," AND "&amp;VLOOKUP($N6,$B$3:$E260,2,FALSE)&amp;"='"&amp;VLOOKUP($N6,$B$3:$E260,3,FALSE)&amp;"'")&amp;IF($O6="",""," AND "&amp;VLOOKUP($O6,$B$3:$E260,2,FALSE)&amp;"='"&amp;VLOOKUP($O6,$B$3:$E260,3,FALSE)&amp;"'")&amp;IF($P6="",""," AND "&amp;VLOOKUP($P6,$B$3:$E260,2,FALSE)&amp;"='"&amp;VLOOKUP($P6,$B$3:$E260,3,FALSE)&amp;"'")&amp;IF($Q6="",""," AND "&amp;VLOOKUP($Q6,$B$3:$E260,2,FALSE)&amp;"='"&amp;VLOOKUP($Q6,$B$3:$E260,3,FALSE)&amp;"'")&amp;IF($R6="",""," AND "&amp;VLOOKUP($R6,$B$3:$E260,2,FALSE)&amp;"='"&amp;VLOOKUP($R6,$B$3:$E260,3,FALSE)&amp;"'")&amp;IF($S6="",""," AND "&amp;VLOOKUP($S6,$B$3:$E260,2,FALSE)&amp;"='"&amp;VLOOKUP($S6,$B$3:$E260,3,FALSE)&amp;"'")&amp;IF($T6="",""," AND "&amp;VLOOKUP($T6,$B$3:$E260,2,FALSE)&amp;"='"&amp;VLOOKUP($T6,$B$3:$E260,3,FALSE)&amp;"'")&amp;" WITH UR;"</f>
        <v>SELECT * FROM PS_PYMNT_VCHR_XREF WHERE BUSINESS_UNIT='KGJPN' AND VOUCHER_ID='' WITH UR;</v>
      </c>
      <c r="I6" s="53" t="s">
        <v>506</v>
      </c>
      <c r="J6" s="95" t="s">
        <v>505</v>
      </c>
      <c r="K6" s="46" t="s">
        <v>366</v>
      </c>
      <c r="L6" s="46" t="s">
        <v>508</v>
      </c>
      <c r="M6" s="46"/>
      <c r="N6" s="46"/>
      <c r="O6" s="46"/>
      <c r="P6" s="46"/>
      <c r="Q6" s="46"/>
      <c r="R6" s="46"/>
      <c r="S6" s="46"/>
      <c r="T6" s="46"/>
      <c r="U6" s="46"/>
    </row>
    <row r="7" spans="2:21" x14ac:dyDescent="0.15">
      <c r="B7" s="68" t="s">
        <v>508</v>
      </c>
      <c r="C7" s="68" t="s">
        <v>507</v>
      </c>
      <c r="D7" s="33"/>
      <c r="E7" s="33"/>
      <c r="F7" s="92"/>
      <c r="G7" s="71" t="str">
        <f>"DELETE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"&amp;VLOOKUP($T7,$B$3:$E261,2,FALSE)&amp;"='"&amp;VLOOKUP($T7,$B$3:$E261,3,FALSE)&amp;"'")&amp;";"</f>
        <v>DELETE FROM PS_K_AP_PMTVCHR_RT WHERE BUSINESS_UNIT='KGJPN' AND VOUCHER_ID='';</v>
      </c>
      <c r="H7" s="71" t="str">
        <f>"SELECT * FROM PS_"&amp;$J7&amp;IF($K7="",""," WHERE "&amp;VLOOKUP($K7,$B$3:$E261,2,FALSE)&amp;"='"&amp;VLOOKUP($K7,$B$3:$E261,3,FALSE)&amp;"'")&amp;IF($L7="",""," AND "&amp;VLOOKUP($L7,$B$3:$E261,2,FALSE)&amp;"='"&amp;VLOOKUP($L7,$B$3:$E261,3,FALSE)&amp;"'")&amp;IF($M7="",""," AND "&amp;VLOOKUP($M7,$B$3:$E261,2,FALSE)&amp;"='"&amp;VLOOKUP($M7,$B$3:$E261,3,FALSE)&amp;"'")&amp;IF($N7="",""," AND "&amp;VLOOKUP($N7,$B$3:$E261,2,FALSE)&amp;"='"&amp;VLOOKUP($N7,$B$3:$E261,3,FALSE)&amp;"'")&amp;IF($O7="",""," AND "&amp;VLOOKUP($O7,$B$3:$E261,2,FALSE)&amp;"='"&amp;VLOOKUP($O7,$B$3:$E261,3,FALSE)&amp;"'")&amp;IF($P7="",""," AND "&amp;VLOOKUP($P7,$B$3:$E261,2,FALSE)&amp;"='"&amp;VLOOKUP($P7,$B$3:$E261,3,FALSE)&amp;"'")&amp;IF($Q7="",""," AND "&amp;VLOOKUP($Q7,$B$3:$E261,2,FALSE)&amp;"='"&amp;VLOOKUP($Q7,$B$3:$E261,3,FALSE)&amp;"'")&amp;IF($R7="",""," AND "&amp;VLOOKUP($R7,$B$3:$E261,2,FALSE)&amp;"='"&amp;VLOOKUP($R7,$B$3:$E261,3,FALSE)&amp;"'")&amp;IF($S7="",""," AND "&amp;VLOOKUP($S7,$B$3:$E261,2,FALSE)&amp;"='"&amp;VLOOKUP($S7,$B$3:$E261,3,FALSE)&amp;"'")&amp;IF($T7="",""," AND "&amp;VLOOKUP($T7,$B$3:$E261,2,FALSE)&amp;"='"&amp;VLOOKUP($T7,$B$3:$E261,3,FALSE)&amp;"'")&amp;" WITH UR;"</f>
        <v>SELECT * FROM PS_K_AP_PMTVCHR_RT WHERE BUSINESS_UNIT='KGJPN' AND VOUCHER_ID='' WITH UR;</v>
      </c>
      <c r="I7" s="53" t="s">
        <v>510</v>
      </c>
      <c r="J7" s="53" t="s">
        <v>509</v>
      </c>
      <c r="K7" s="46" t="s">
        <v>366</v>
      </c>
      <c r="L7" s="46" t="s">
        <v>508</v>
      </c>
      <c r="M7" s="46"/>
      <c r="N7" s="46"/>
      <c r="O7" s="46"/>
      <c r="P7" s="46"/>
      <c r="Q7" s="46"/>
      <c r="R7" s="46"/>
      <c r="S7" s="46"/>
      <c r="T7" s="46"/>
      <c r="U7" s="46"/>
    </row>
    <row r="8" spans="2:21" ht="14.25" x14ac:dyDescent="0.15">
      <c r="B8" s="69" t="s">
        <v>517</v>
      </c>
      <c r="C8" s="69" t="s">
        <v>516</v>
      </c>
      <c r="D8" s="33"/>
      <c r="E8" s="33"/>
      <c r="F8" s="92"/>
      <c r="G8" s="71" t="str">
        <f>"DELETE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"&amp;VLOOKUP($T8,$B$3:$E262,2,FALSE)&amp;"='"&amp;VLOOKUP($T8,$B$3:$E262,3,FALSE)&amp;"'")&amp;";"</f>
        <v>DELETE FROM PS_VOUCHER WHERE BUSINESS_UNIT='KGJPN' AND VOUCHER_ID='';</v>
      </c>
      <c r="H8" s="71" t="str">
        <f>"SELECT * FROM PS_"&amp;$J8&amp;IF($K8="",""," WHERE "&amp;VLOOKUP($K8,$B$3:$E262,2,FALSE)&amp;"='"&amp;VLOOKUP($K8,$B$3:$E262,3,FALSE)&amp;"'")&amp;IF($L8="",""," AND "&amp;VLOOKUP($L8,$B$3:$E262,2,FALSE)&amp;"='"&amp;VLOOKUP($L8,$B$3:$E262,3,FALSE)&amp;"'")&amp;IF($M8="",""," AND "&amp;VLOOKUP($M8,$B$3:$E262,2,FALSE)&amp;"='"&amp;VLOOKUP($M8,$B$3:$E262,3,FALSE)&amp;"'")&amp;IF($N8="",""," AND "&amp;VLOOKUP($N8,$B$3:$E262,2,FALSE)&amp;"='"&amp;VLOOKUP($N8,$B$3:$E262,3,FALSE)&amp;"'")&amp;IF($O8="",""," AND "&amp;VLOOKUP($O8,$B$3:$E262,2,FALSE)&amp;"='"&amp;VLOOKUP($O8,$B$3:$E262,3,FALSE)&amp;"'")&amp;IF($P8="",""," AND "&amp;VLOOKUP($P8,$B$3:$E262,2,FALSE)&amp;"='"&amp;VLOOKUP($P8,$B$3:$E262,3,FALSE)&amp;"'")&amp;IF($Q8="",""," AND "&amp;VLOOKUP($Q8,$B$3:$E262,2,FALSE)&amp;"='"&amp;VLOOKUP($Q8,$B$3:$E262,3,FALSE)&amp;"'")&amp;IF($R8="",""," AND "&amp;VLOOKUP($R8,$B$3:$E262,2,FALSE)&amp;"='"&amp;VLOOKUP($R8,$B$3:$E262,3,FALSE)&amp;"'")&amp;IF($S8="",""," AND "&amp;VLOOKUP($S8,$B$3:$E262,2,FALSE)&amp;"='"&amp;VLOOKUP($S8,$B$3:$E262,3,FALSE)&amp;"'")&amp;IF($T8="",""," AND "&amp;VLOOKUP($T8,$B$3:$E262,2,FALSE)&amp;"='"&amp;VLOOKUP($T8,$B$3:$E262,3,FALSE)&amp;"'")&amp;" WITH UR;"</f>
        <v>SELECT * FROM PS_VOUCHER WHERE BUSINESS_UNIT='KGJPN' AND VOUCHER_ID='' WITH UR;</v>
      </c>
      <c r="I8" s="53" t="s">
        <v>662</v>
      </c>
      <c r="J8" s="95" t="s">
        <v>511</v>
      </c>
      <c r="K8" s="46" t="s">
        <v>366</v>
      </c>
      <c r="L8" s="46" t="s">
        <v>508</v>
      </c>
      <c r="M8" s="46"/>
      <c r="N8" s="46"/>
      <c r="O8" s="46"/>
      <c r="P8" s="46"/>
      <c r="Q8" s="46"/>
      <c r="R8" s="46"/>
      <c r="S8" s="46"/>
      <c r="T8" s="46"/>
      <c r="U8" s="46"/>
    </row>
    <row r="9" spans="2:21" x14ac:dyDescent="0.15">
      <c r="B9" s="68"/>
      <c r="C9" s="68"/>
      <c r="D9" s="33"/>
      <c r="E9" s="33"/>
      <c r="F9" s="92"/>
      <c r="G9" s="71" t="str">
        <f>"DELETE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"&amp;VLOOKUP($T9,$B$3:$E263,2,FALSE)&amp;"='"&amp;VLOOKUP($T9,$B$3:$E263,3,FALSE)&amp;"'")&amp;";"</f>
        <v>DELETE FROM PS_K_AP_VOUCHER WHERE BUSINESS_UNIT='KGJPN' AND VOUCHER_ID='';</v>
      </c>
      <c r="H9" s="71" t="str">
        <f>"SELECT * FROM PS_"&amp;$J9&amp;IF($K9="",""," WHERE "&amp;VLOOKUP($K9,$B$3:$E263,2,FALSE)&amp;"='"&amp;VLOOKUP($K9,$B$3:$E263,3,FALSE)&amp;"'")&amp;IF($L9="",""," AND "&amp;VLOOKUP($L9,$B$3:$E263,2,FALSE)&amp;"='"&amp;VLOOKUP($L9,$B$3:$E263,3,FALSE)&amp;"'")&amp;IF($M9="",""," AND "&amp;VLOOKUP($M9,$B$3:$E263,2,FALSE)&amp;"='"&amp;VLOOKUP($M9,$B$3:$E263,3,FALSE)&amp;"'")&amp;IF($N9="",""," AND "&amp;VLOOKUP($N9,$B$3:$E263,2,FALSE)&amp;"='"&amp;VLOOKUP($N9,$B$3:$E263,3,FALSE)&amp;"'")&amp;IF($O9="",""," AND "&amp;VLOOKUP($O9,$B$3:$E263,2,FALSE)&amp;"='"&amp;VLOOKUP($O9,$B$3:$E263,3,FALSE)&amp;"'")&amp;IF($P9="",""," AND "&amp;VLOOKUP($P9,$B$3:$E263,2,FALSE)&amp;"='"&amp;VLOOKUP($P9,$B$3:$E263,3,FALSE)&amp;"'")&amp;IF($Q9="",""," AND "&amp;VLOOKUP($Q9,$B$3:$E263,2,FALSE)&amp;"='"&amp;VLOOKUP($Q9,$B$3:$E263,3,FALSE)&amp;"'")&amp;IF($R9="",""," AND "&amp;VLOOKUP($R9,$B$3:$E263,2,FALSE)&amp;"='"&amp;VLOOKUP($R9,$B$3:$E263,3,FALSE)&amp;"'")&amp;IF($S9="",""," AND "&amp;VLOOKUP($S9,$B$3:$E263,2,FALSE)&amp;"='"&amp;VLOOKUP($S9,$B$3:$E263,3,FALSE)&amp;"'")&amp;IF($T9="",""," AND "&amp;VLOOKUP($T9,$B$3:$E263,2,FALSE)&amp;"='"&amp;VLOOKUP($T9,$B$3:$E263,3,FALSE)&amp;"'")&amp;" WITH UR;"</f>
        <v>SELECT * FROM PS_K_AP_VOUCHER WHERE BUSINESS_UNIT='KGJPN' AND VOUCHER_ID='' WITH UR;</v>
      </c>
      <c r="I9" s="93" t="s">
        <v>637</v>
      </c>
      <c r="J9" s="53" t="s">
        <v>512</v>
      </c>
      <c r="K9" s="46" t="s">
        <v>366</v>
      </c>
      <c r="L9" s="46" t="s">
        <v>508</v>
      </c>
      <c r="M9" s="46"/>
      <c r="N9" s="46"/>
      <c r="O9" s="46"/>
      <c r="P9" s="46"/>
      <c r="Q9" s="46"/>
      <c r="R9" s="46"/>
      <c r="S9" s="46"/>
      <c r="T9" s="46"/>
      <c r="U9" s="46"/>
    </row>
    <row r="10" spans="2:21" x14ac:dyDescent="0.15">
      <c r="B10" s="68"/>
      <c r="C10" s="68"/>
      <c r="D10" s="33"/>
      <c r="E10" s="33"/>
      <c r="F10" s="92"/>
      <c r="G10" s="74" t="str">
        <f>"DELETE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"&amp;VLOOKUP($T10,$B$3:$E264,2,FALSE)&amp;"='"&amp;VLOOKUP($T10,$B$3:$E264,3,FALSE)&amp;"'")&amp;";"</f>
        <v>DELETE FROM PS_VOUCHER_LINE WHERE BUSINESS_UNIT='KGJPN' AND VOUCHER_ID='';</v>
      </c>
      <c r="H10" s="74" t="str">
        <f>"SELECT * FROM PS_"&amp;$J10&amp;IF($K10="",""," WHERE "&amp;VLOOKUP($K10,$B$3:$E264,2,FALSE)&amp;"='"&amp;VLOOKUP($K10,$B$3:$E264,3,FALSE)&amp;"'")&amp;IF($L10="",""," AND "&amp;VLOOKUP($L10,$B$3:$E264,2,FALSE)&amp;"='"&amp;VLOOKUP($L10,$B$3:$E264,3,FALSE)&amp;"'")&amp;IF($M10="",""," AND "&amp;VLOOKUP($M10,$B$3:$E264,2,FALSE)&amp;"='"&amp;VLOOKUP($M10,$B$3:$E264,3,FALSE)&amp;"'")&amp;IF($N10="",""," AND "&amp;VLOOKUP($N10,$B$3:$E264,2,FALSE)&amp;"='"&amp;VLOOKUP($N10,$B$3:$E264,3,FALSE)&amp;"'")&amp;IF($O10="",""," AND "&amp;VLOOKUP($O10,$B$3:$E264,2,FALSE)&amp;"='"&amp;VLOOKUP($O10,$B$3:$E264,3,FALSE)&amp;"'")&amp;IF($P10="",""," AND "&amp;VLOOKUP($P10,$B$3:$E264,2,FALSE)&amp;"='"&amp;VLOOKUP($P10,$B$3:$E264,3,FALSE)&amp;"'")&amp;IF($Q10="",""," AND "&amp;VLOOKUP($Q10,$B$3:$E264,2,FALSE)&amp;"='"&amp;VLOOKUP($Q10,$B$3:$E264,3,FALSE)&amp;"'")&amp;IF($R10="",""," AND "&amp;VLOOKUP($R10,$B$3:$E264,2,FALSE)&amp;"='"&amp;VLOOKUP($R10,$B$3:$E264,3,FALSE)&amp;"'")&amp;IF($S10="",""," AND "&amp;VLOOKUP($S10,$B$3:$E264,2,FALSE)&amp;"='"&amp;VLOOKUP($S10,$B$3:$E264,3,FALSE)&amp;"'")&amp;IF($T10="",""," AND "&amp;VLOOKUP($T10,$B$3:$E264,2,FALSE)&amp;"='"&amp;VLOOKUP($T10,$B$3:$E264,3,FALSE)&amp;"'")&amp;" WITH UR;"</f>
        <v>SELECT * FROM PS_VOUCHER_LINE WHERE BUSINESS_UNIT='KGJPN' AND VOUCHER_ID='' WITH UR;</v>
      </c>
      <c r="I10" s="93" t="s">
        <v>638</v>
      </c>
      <c r="J10" s="53" t="s">
        <v>513</v>
      </c>
      <c r="K10" s="46" t="s">
        <v>366</v>
      </c>
      <c r="L10" s="46" t="s">
        <v>508</v>
      </c>
      <c r="M10" s="46"/>
      <c r="N10" s="46"/>
      <c r="O10" s="46"/>
      <c r="P10" s="46"/>
      <c r="Q10" s="46"/>
      <c r="R10" s="46"/>
      <c r="S10" s="46"/>
      <c r="T10" s="46"/>
      <c r="U10" s="46"/>
    </row>
    <row r="11" spans="2:21" x14ac:dyDescent="0.15">
      <c r="B11" s="68"/>
      <c r="C11" s="68"/>
      <c r="D11" s="33"/>
      <c r="E11" s="33"/>
      <c r="F11" s="92"/>
      <c r="G11" s="74" t="str">
        <f>"DELETE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"&amp;VLOOKUP($T11,$B$3:$E265,2,FALSE)&amp;"='"&amp;VLOOKUP($T11,$B$3:$E265,3,FALSE)&amp;"'")&amp;";"</f>
        <v>DELETE FROM PS_DISTRIB_LINE WHERE BUSINESS_UNIT='KGJPN' AND VOUCHER_ID='';</v>
      </c>
      <c r="H11" s="74" t="str">
        <f>"SELECT * FROM PS_"&amp;$J11&amp;IF($K11="",""," WHERE "&amp;VLOOKUP($K11,$B$3:$E265,2,FALSE)&amp;"='"&amp;VLOOKUP($K11,$B$3:$E265,3,FALSE)&amp;"'")&amp;IF($L11="",""," AND "&amp;VLOOKUP($L11,$B$3:$E265,2,FALSE)&amp;"='"&amp;VLOOKUP($L11,$B$3:$E265,3,FALSE)&amp;"'")&amp;IF($M11="",""," AND "&amp;VLOOKUP($M11,$B$3:$E265,2,FALSE)&amp;"='"&amp;VLOOKUP($M11,$B$3:$E265,3,FALSE)&amp;"'")&amp;IF($N11="",""," AND "&amp;VLOOKUP($N11,$B$3:$E265,2,FALSE)&amp;"='"&amp;VLOOKUP($N11,$B$3:$E265,3,FALSE)&amp;"'")&amp;IF($O11="",""," AND "&amp;VLOOKUP($O11,$B$3:$E265,2,FALSE)&amp;"='"&amp;VLOOKUP($O11,$B$3:$E265,3,FALSE)&amp;"'")&amp;IF($P11="",""," AND "&amp;VLOOKUP($P11,$B$3:$E265,2,FALSE)&amp;"='"&amp;VLOOKUP($P11,$B$3:$E265,3,FALSE)&amp;"'")&amp;IF($Q11="",""," AND "&amp;VLOOKUP($Q11,$B$3:$E265,2,FALSE)&amp;"='"&amp;VLOOKUP($Q11,$B$3:$E265,3,FALSE)&amp;"'")&amp;IF($R11="",""," AND "&amp;VLOOKUP($R11,$B$3:$E265,2,FALSE)&amp;"='"&amp;VLOOKUP($R11,$B$3:$E265,3,FALSE)&amp;"'")&amp;IF($S11="",""," AND "&amp;VLOOKUP($S11,$B$3:$E265,2,FALSE)&amp;"='"&amp;VLOOKUP($S11,$B$3:$E265,3,FALSE)&amp;"'")&amp;IF($T11="",""," AND "&amp;VLOOKUP($T11,$B$3:$E265,2,FALSE)&amp;"='"&amp;VLOOKUP($T11,$B$3:$E265,3,FALSE)&amp;"'")&amp;" WITH UR;"</f>
        <v>SELECT * FROM PS_DISTRIB_LINE WHERE BUSINESS_UNIT='KGJPN' AND VOUCHER_ID='' WITH UR;</v>
      </c>
      <c r="I11" s="53" t="s">
        <v>515</v>
      </c>
      <c r="J11" s="53" t="s">
        <v>514</v>
      </c>
      <c r="K11" s="46" t="s">
        <v>366</v>
      </c>
      <c r="L11" s="46" t="s">
        <v>508</v>
      </c>
      <c r="M11" s="46"/>
      <c r="N11" s="46"/>
      <c r="O11" s="46"/>
      <c r="P11" s="46"/>
      <c r="Q11" s="46"/>
      <c r="R11" s="46"/>
      <c r="S11" s="46"/>
      <c r="T11" s="46"/>
      <c r="U11" s="46"/>
    </row>
    <row r="12" spans="2:21" ht="14.25" x14ac:dyDescent="0.15">
      <c r="B12" s="68"/>
      <c r="C12" s="68"/>
      <c r="D12" s="33"/>
      <c r="E12" s="33"/>
      <c r="F12" s="92"/>
      <c r="G12" s="71" t="str">
        <f>"DELETE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"&amp;VLOOKUP($T12,$B$3:$E266,2,FALSE)&amp;"='"&amp;VLOOKUP($T12,$B$3:$E266,3,FALSE)&amp;"'")&amp;";"</f>
        <v>DELETE FROM PS_PAYMENT_TBL WHERE VOUCHER_ID='';</v>
      </c>
      <c r="H12" s="71" t="str">
        <f>"SELECT * FROM PS_"&amp;$J12&amp;IF($K12="",""," WHERE "&amp;VLOOKUP($K12,$B$3:$E266,2,FALSE)&amp;"='"&amp;VLOOKUP($K12,$B$3:$E266,3,FALSE)&amp;"'")&amp;IF($L12="",""," AND "&amp;VLOOKUP($L12,$B$3:$E266,2,FALSE)&amp;"='"&amp;VLOOKUP($L12,$B$3:$E266,3,FALSE)&amp;"'")&amp;IF($M12="",""," AND "&amp;VLOOKUP($M12,$B$3:$E266,2,FALSE)&amp;"='"&amp;VLOOKUP($M12,$B$3:$E266,3,FALSE)&amp;"'")&amp;IF($N12="",""," AND "&amp;VLOOKUP($N12,$B$3:$E266,2,FALSE)&amp;"='"&amp;VLOOKUP($N12,$B$3:$E266,3,FALSE)&amp;"'")&amp;IF($O12="",""," AND "&amp;VLOOKUP($O12,$B$3:$E266,2,FALSE)&amp;"='"&amp;VLOOKUP($O12,$B$3:$E266,3,FALSE)&amp;"'")&amp;IF($P12="",""," AND "&amp;VLOOKUP($P12,$B$3:$E266,2,FALSE)&amp;"='"&amp;VLOOKUP($P12,$B$3:$E266,3,FALSE)&amp;"'")&amp;IF($Q12="",""," AND "&amp;VLOOKUP($Q12,$B$3:$E266,2,FALSE)&amp;"='"&amp;VLOOKUP($Q12,$B$3:$E266,3,FALSE)&amp;"'")&amp;IF($R12="",""," AND "&amp;VLOOKUP($R12,$B$3:$E266,2,FALSE)&amp;"='"&amp;VLOOKUP($R12,$B$3:$E266,3,FALSE)&amp;"'")&amp;IF($S12="",""," AND "&amp;VLOOKUP($S12,$B$3:$E266,2,FALSE)&amp;"='"&amp;VLOOKUP($S12,$B$3:$E266,3,FALSE)&amp;"'")&amp;IF($T12="",""," AND "&amp;VLOOKUP($T12,$B$3:$E266,2,FALSE)&amp;"='"&amp;VLOOKUP($T12,$B$3:$E266,3,FALSE)&amp;"'")&amp;" WITH UR;"</f>
        <v>SELECT * FROM PS_PAYMENT_TBL WHERE VOUCHER_ID='' WITH UR;</v>
      </c>
      <c r="I12" s="69" t="s">
        <v>639</v>
      </c>
      <c r="J12" s="96" t="s">
        <v>521</v>
      </c>
      <c r="K12" s="46" t="s">
        <v>508</v>
      </c>
      <c r="L12" s="46"/>
      <c r="M12" s="46"/>
      <c r="N12" s="46"/>
      <c r="O12" s="46"/>
      <c r="P12" s="46"/>
      <c r="Q12" s="46"/>
      <c r="R12" s="46"/>
      <c r="S12" s="46"/>
      <c r="T12" s="46"/>
      <c r="U12" s="46"/>
    </row>
    <row r="13" spans="2:21" x14ac:dyDescent="0.15">
      <c r="B13" s="68"/>
      <c r="C13" s="68"/>
      <c r="D13" s="33"/>
      <c r="E13" s="33"/>
      <c r="F13" s="92"/>
      <c r="G13" s="71" t="str">
        <f>"DELETE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"&amp;VLOOKUP($T13,$B$3:$E267,2,FALSE)&amp;"='"&amp;VLOOKUP($T13,$B$3:$E267,3,FALSE)&amp;"'")&amp;";"</f>
        <v>DELETE FROM PS_BCH_XREF_EXT WHERE BUSINESS_UNIT='KGJPN' AND VOUCHER_ID='';</v>
      </c>
      <c r="H13" s="71" t="str">
        <f>"SELECT * FROM PS_"&amp;$J13&amp;IF($K13="",""," WHERE "&amp;VLOOKUP($K13,$B$3:$E267,2,FALSE)&amp;"='"&amp;VLOOKUP($K13,$B$3:$E267,3,FALSE)&amp;"'")&amp;IF($L13="",""," AND "&amp;VLOOKUP($L13,$B$3:$E267,2,FALSE)&amp;"='"&amp;VLOOKUP($L13,$B$3:$E267,3,FALSE)&amp;"'")&amp;IF($M13="",""," AND "&amp;VLOOKUP($M13,$B$3:$E267,2,FALSE)&amp;"='"&amp;VLOOKUP($M13,$B$3:$E267,3,FALSE)&amp;"'")&amp;IF($N13="",""," AND "&amp;VLOOKUP($N13,$B$3:$E267,2,FALSE)&amp;"='"&amp;VLOOKUP($N13,$B$3:$E267,3,FALSE)&amp;"'")&amp;IF($O13="",""," AND "&amp;VLOOKUP($O13,$B$3:$E267,2,FALSE)&amp;"='"&amp;VLOOKUP($O13,$B$3:$E267,3,FALSE)&amp;"'")&amp;IF($P13="",""," AND "&amp;VLOOKUP($P13,$B$3:$E267,2,FALSE)&amp;"='"&amp;VLOOKUP($P13,$B$3:$E267,3,FALSE)&amp;"'")&amp;IF($Q13="",""," AND "&amp;VLOOKUP($Q13,$B$3:$E267,2,FALSE)&amp;"='"&amp;VLOOKUP($Q13,$B$3:$E267,3,FALSE)&amp;"'")&amp;IF($R13="",""," AND "&amp;VLOOKUP($R13,$B$3:$E267,2,FALSE)&amp;"='"&amp;VLOOKUP($R13,$B$3:$E267,3,FALSE)&amp;"'")&amp;IF($S13="",""," AND "&amp;VLOOKUP($S13,$B$3:$E267,2,FALSE)&amp;"='"&amp;VLOOKUP($S13,$B$3:$E267,3,FALSE)&amp;"'")&amp;IF($T13="",""," AND "&amp;VLOOKUP($T13,$B$3:$E267,2,FALSE)&amp;"='"&amp;VLOOKUP($T13,$B$3:$E267,3,FALSE)&amp;"'")&amp;" WITH UR;"</f>
        <v>SELECT * FROM PS_BCH_XREF_EXT WHERE BUSINESS_UNIT='KGJPN' AND VOUCHER_ID='' WITH UR;</v>
      </c>
      <c r="I13" s="68" t="s">
        <v>519</v>
      </c>
      <c r="J13" s="68" t="s">
        <v>518</v>
      </c>
      <c r="K13" s="46" t="s">
        <v>366</v>
      </c>
      <c r="L13" s="46" t="s">
        <v>508</v>
      </c>
      <c r="M13" s="46"/>
      <c r="N13" s="46"/>
      <c r="O13" s="46"/>
      <c r="P13" s="46"/>
      <c r="Q13" s="46"/>
      <c r="R13" s="46"/>
      <c r="S13" s="46"/>
      <c r="T13" s="46"/>
      <c r="U13" s="46"/>
    </row>
    <row r="14" spans="2:21" ht="14.25" x14ac:dyDescent="0.15">
      <c r="B14" s="68"/>
      <c r="C14" s="68"/>
      <c r="D14" s="33"/>
      <c r="E14" s="33"/>
      <c r="F14" s="92"/>
      <c r="G14" s="71" t="str">
        <f>"DELETE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"&amp;VLOOKUP($T14,$B$3:$E268,2,FALSE)&amp;"='"&amp;VLOOKUP($T14,$B$3:$E268,3,FALSE)&amp;"'")&amp;";"</f>
        <v>DELETE FROM PS_VCHR_ACCTG_LINE WHERE BUSINESS_UNIT='KGJPN' AND VOUCHER_ID='';</v>
      </c>
      <c r="H14" s="71" t="str">
        <f>"SELECT * FROM PS_"&amp;$J14&amp;IF($K14="",""," WHERE "&amp;VLOOKUP($K14,$B$3:$E268,2,FALSE)&amp;"='"&amp;VLOOKUP($K14,$B$3:$E268,3,FALSE)&amp;"'")&amp;IF($L14="",""," AND "&amp;VLOOKUP($L14,$B$3:$E268,2,FALSE)&amp;"='"&amp;VLOOKUP($L14,$B$3:$E268,3,FALSE)&amp;"'")&amp;IF($M14="",""," AND "&amp;VLOOKUP($M14,$B$3:$E268,2,FALSE)&amp;"='"&amp;VLOOKUP($M14,$B$3:$E268,3,FALSE)&amp;"'")&amp;IF($N14="",""," AND "&amp;VLOOKUP($N14,$B$3:$E268,2,FALSE)&amp;"='"&amp;VLOOKUP($N14,$B$3:$E268,3,FALSE)&amp;"'")&amp;IF($O14="",""," AND "&amp;VLOOKUP($O14,$B$3:$E268,2,FALSE)&amp;"='"&amp;VLOOKUP($O14,$B$3:$E268,3,FALSE)&amp;"'")&amp;IF($P14="",""," AND "&amp;VLOOKUP($P14,$B$3:$E268,2,FALSE)&amp;"='"&amp;VLOOKUP($P14,$B$3:$E268,3,FALSE)&amp;"'")&amp;IF($Q14="",""," AND "&amp;VLOOKUP($Q14,$B$3:$E268,2,FALSE)&amp;"='"&amp;VLOOKUP($Q14,$B$3:$E268,3,FALSE)&amp;"'")&amp;IF($R14="",""," AND "&amp;VLOOKUP($R14,$B$3:$E268,2,FALSE)&amp;"='"&amp;VLOOKUP($R14,$B$3:$E268,3,FALSE)&amp;"'")&amp;IF($S14="",""," AND "&amp;VLOOKUP($S14,$B$3:$E268,2,FALSE)&amp;"='"&amp;VLOOKUP($S14,$B$3:$E268,3,FALSE)&amp;"'")&amp;IF($T14="",""," AND "&amp;VLOOKUP($T14,$B$3:$E268,2,FALSE)&amp;"='"&amp;VLOOKUP($T14,$B$3:$E268,3,FALSE)&amp;"'")&amp;" WITH UR;"</f>
        <v>SELECT * FROM PS_VCHR_ACCTG_LINE WHERE BUSINESS_UNIT='KGJPN' AND VOUCHER_ID='' WITH UR;</v>
      </c>
      <c r="I14" s="68" t="s">
        <v>636</v>
      </c>
      <c r="J14" s="96" t="s">
        <v>520</v>
      </c>
      <c r="K14" s="46" t="s">
        <v>366</v>
      </c>
      <c r="L14" s="46" t="s">
        <v>508</v>
      </c>
      <c r="M14" s="46"/>
      <c r="N14" s="46"/>
      <c r="O14" s="46"/>
      <c r="P14" s="46"/>
      <c r="Q14" s="46"/>
      <c r="R14" s="46"/>
      <c r="S14" s="46"/>
      <c r="T14" s="46"/>
      <c r="U14" s="46"/>
    </row>
    <row r="15" spans="2:21" x14ac:dyDescent="0.15">
      <c r="F15" s="92"/>
      <c r="G15" s="71" t="str">
        <f>"DELETE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"&amp;VLOOKUP($T15,$B$3:$E269,2,FALSE)&amp;"='"&amp;VLOOKUP($T15,$B$3:$E269,3,FALSE)&amp;"'")&amp;";"</f>
        <v>DELETE FROM PS_K_AP_DNSCHG_TBL WHERE BUSINESS_UNIT='KGJPN' AND VOUCHER_ID='';</v>
      </c>
      <c r="H15" s="71" t="str">
        <f>"SELECT * FROM PS_"&amp;$J15&amp;IF($K15="",""," WHERE "&amp;VLOOKUP($K15,$B$3:$E269,2,FALSE)&amp;"='"&amp;VLOOKUP($K15,$B$3:$E269,3,FALSE)&amp;"'")&amp;IF($L15="",""," AND "&amp;VLOOKUP($L15,$B$3:$E269,2,FALSE)&amp;"='"&amp;VLOOKUP($L15,$B$3:$E269,3,FALSE)&amp;"'")&amp;IF($M15="",""," AND "&amp;VLOOKUP($M15,$B$3:$E269,2,FALSE)&amp;"='"&amp;VLOOKUP($M15,$B$3:$E269,3,FALSE)&amp;"'")&amp;IF($N15="",""," AND "&amp;VLOOKUP($N15,$B$3:$E269,2,FALSE)&amp;"='"&amp;VLOOKUP($N15,$B$3:$E269,3,FALSE)&amp;"'")&amp;IF($O15="",""," AND "&amp;VLOOKUP($O15,$B$3:$E269,2,FALSE)&amp;"='"&amp;VLOOKUP($O15,$B$3:$E269,3,FALSE)&amp;"'")&amp;IF($P15="",""," AND "&amp;VLOOKUP($P15,$B$3:$E269,2,FALSE)&amp;"='"&amp;VLOOKUP($P15,$B$3:$E269,3,FALSE)&amp;"'")&amp;IF($Q15="",""," AND "&amp;VLOOKUP($Q15,$B$3:$E269,2,FALSE)&amp;"='"&amp;VLOOKUP($Q15,$B$3:$E269,3,FALSE)&amp;"'")&amp;IF($R15="",""," AND "&amp;VLOOKUP($R15,$B$3:$E269,2,FALSE)&amp;"='"&amp;VLOOKUP($R15,$B$3:$E269,3,FALSE)&amp;"'")&amp;IF($S15="",""," AND "&amp;VLOOKUP($S15,$B$3:$E269,2,FALSE)&amp;"='"&amp;VLOOKUP($S15,$B$3:$E269,3,FALSE)&amp;"'")&amp;IF($T15="",""," AND "&amp;VLOOKUP($T15,$B$3:$E269,2,FALSE)&amp;"='"&amp;VLOOKUP($T15,$B$3:$E269,3,FALSE)&amp;"'")&amp;" WITH UR;"</f>
        <v>SELECT * FROM PS_K_AP_DNSCHG_TBL WHERE BUSINESS_UNIT='KGJPN' AND VOUCHER_ID='' WITH UR;</v>
      </c>
      <c r="I15" s="68" t="s">
        <v>522</v>
      </c>
      <c r="J15" s="68" t="s">
        <v>523</v>
      </c>
      <c r="K15" s="46" t="s">
        <v>366</v>
      </c>
      <c r="L15" s="46" t="s">
        <v>508</v>
      </c>
      <c r="M15" s="46"/>
      <c r="N15" s="46"/>
      <c r="O15" s="46"/>
      <c r="P15" s="46"/>
      <c r="Q15" s="46"/>
      <c r="R15" s="46"/>
      <c r="S15" s="46"/>
      <c r="T15" s="46"/>
      <c r="U15" s="46"/>
    </row>
    <row r="16" spans="2:21" x14ac:dyDescent="0.15">
      <c r="F16" s="92"/>
      <c r="G16" s="71" t="str">
        <f>"DELETE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"&amp;VLOOKUP($T16,$B$3:$E270,2,FALSE)&amp;"='"&amp;VLOOKUP($T16,$B$3:$E270,3,FALSE)&amp;"'")&amp;";"</f>
        <v>DELETE FROM PS_K_AP_VACTLN_TBL WHERE BUSINESS_UNIT='KGJPN' AND VOUCHER_ID='';</v>
      </c>
      <c r="H16" s="71" t="str">
        <f>"SELECT * FROM PS_"&amp;$J16&amp;IF($K16="",""," WHERE "&amp;VLOOKUP($K16,$B$3:$E270,2,FALSE)&amp;"='"&amp;VLOOKUP($K16,$B$3:$E270,3,FALSE)&amp;"'")&amp;IF($L16="",""," AND "&amp;VLOOKUP($L16,$B$3:$E270,2,FALSE)&amp;"='"&amp;VLOOKUP($L16,$B$3:$E270,3,FALSE)&amp;"'")&amp;IF($M16="",""," AND "&amp;VLOOKUP($M16,$B$3:$E270,2,FALSE)&amp;"='"&amp;VLOOKUP($M16,$B$3:$E270,3,FALSE)&amp;"'")&amp;IF($N16="",""," AND "&amp;VLOOKUP($N16,$B$3:$E270,2,FALSE)&amp;"='"&amp;VLOOKUP($N16,$B$3:$E270,3,FALSE)&amp;"'")&amp;IF($O16="",""," AND "&amp;VLOOKUP($O16,$B$3:$E270,2,FALSE)&amp;"='"&amp;VLOOKUP($O16,$B$3:$E270,3,FALSE)&amp;"'")&amp;IF($P16="",""," AND "&amp;VLOOKUP($P16,$B$3:$E270,2,FALSE)&amp;"='"&amp;VLOOKUP($P16,$B$3:$E270,3,FALSE)&amp;"'")&amp;IF($Q16="",""," AND "&amp;VLOOKUP($Q16,$B$3:$E270,2,FALSE)&amp;"='"&amp;VLOOKUP($Q16,$B$3:$E270,3,FALSE)&amp;"'")&amp;IF($R16="",""," AND "&amp;VLOOKUP($R16,$B$3:$E270,2,FALSE)&amp;"='"&amp;VLOOKUP($R16,$B$3:$E270,3,FALSE)&amp;"'")&amp;IF($S16="",""," AND "&amp;VLOOKUP($S16,$B$3:$E270,2,FALSE)&amp;"='"&amp;VLOOKUP($S16,$B$3:$E270,3,FALSE)&amp;"'")&amp;IF($T16="",""," AND "&amp;VLOOKUP($T16,$B$3:$E270,2,FALSE)&amp;"='"&amp;VLOOKUP($T16,$B$3:$E270,3,FALSE)&amp;"'")&amp;" WITH UR;"</f>
        <v>SELECT * FROM PS_K_AP_VACTLN_TBL WHERE BUSINESS_UNIT='KGJPN' AND VOUCHER_ID='' WITH UR;</v>
      </c>
      <c r="I16" s="68" t="s">
        <v>525</v>
      </c>
      <c r="J16" s="68" t="s">
        <v>524</v>
      </c>
      <c r="K16" s="46" t="s">
        <v>366</v>
      </c>
      <c r="L16" s="46" t="s">
        <v>508</v>
      </c>
      <c r="M16" s="46"/>
      <c r="N16" s="46"/>
      <c r="O16" s="46"/>
      <c r="P16" s="46"/>
      <c r="Q16" s="46"/>
      <c r="R16" s="46"/>
      <c r="S16" s="46"/>
      <c r="T16" s="46"/>
      <c r="U16" s="46"/>
    </row>
    <row r="17" spans="2:21" x14ac:dyDescent="0.15">
      <c r="B17" s="50" t="str">
        <f>CONCATENATE(B20,B21,B22,B23,B24,B25)</f>
        <v/>
      </c>
      <c r="C17" s="51" t="s">
        <v>490</v>
      </c>
      <c r="F17" s="92"/>
      <c r="G17" s="74" t="str">
        <f>"DELETE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"&amp;VLOOKUP($T17,$B$3:$E271,2,FALSE)&amp;"='"&amp;VLOOKUP($T17,$B$3:$E271,3,FALSE)&amp;"'")&amp;";"</f>
        <v>DELETE FROM PS_VCHRLN_MISC_CHG WHERE BUSINESS_UNIT='KGJPN' AND VOUCHER_ID='';</v>
      </c>
      <c r="H17" s="74" t="str">
        <f>"SELECT * FROM PS_"&amp;$J17&amp;IF($K17="",""," WHERE "&amp;VLOOKUP($K17,$B$3:$E271,2,FALSE)&amp;"='"&amp;VLOOKUP($K17,$B$3:$E271,3,FALSE)&amp;"'")&amp;IF($L17="",""," AND "&amp;VLOOKUP($L17,$B$3:$E271,2,FALSE)&amp;"='"&amp;VLOOKUP($L17,$B$3:$E271,3,FALSE)&amp;"'")&amp;IF($M17="",""," AND "&amp;VLOOKUP($M17,$B$3:$E271,2,FALSE)&amp;"='"&amp;VLOOKUP($M17,$B$3:$E271,3,FALSE)&amp;"'")&amp;IF($N17="",""," AND "&amp;VLOOKUP($N17,$B$3:$E271,2,FALSE)&amp;"='"&amp;VLOOKUP($N17,$B$3:$E271,3,FALSE)&amp;"'")&amp;IF($O17="",""," AND "&amp;VLOOKUP($O17,$B$3:$E271,2,FALSE)&amp;"='"&amp;VLOOKUP($O17,$B$3:$E271,3,FALSE)&amp;"'")&amp;IF($P17="",""," AND "&amp;VLOOKUP($P17,$B$3:$E271,2,FALSE)&amp;"='"&amp;VLOOKUP($P17,$B$3:$E271,3,FALSE)&amp;"'")&amp;IF($Q17="",""," AND "&amp;VLOOKUP($Q17,$B$3:$E271,2,FALSE)&amp;"='"&amp;VLOOKUP($Q17,$B$3:$E271,3,FALSE)&amp;"'")&amp;IF($R17="",""," AND "&amp;VLOOKUP($R17,$B$3:$E271,2,FALSE)&amp;"='"&amp;VLOOKUP($R17,$B$3:$E271,3,FALSE)&amp;"'")&amp;IF($S17="",""," AND "&amp;VLOOKUP($S17,$B$3:$E271,2,FALSE)&amp;"='"&amp;VLOOKUP($S17,$B$3:$E271,3,FALSE)&amp;"'")&amp;IF($T17="",""," AND "&amp;VLOOKUP($T17,$B$3:$E271,2,FALSE)&amp;"='"&amp;VLOOKUP($T17,$B$3:$E271,3,FALSE)&amp;"'")&amp;" WITH UR;"</f>
        <v>SELECT * FROM PS_VCHRLN_MISC_CHG WHERE BUSINESS_UNIT='KGJPN' AND VOUCHER_ID='' WITH UR;</v>
      </c>
      <c r="I17" s="68" t="s">
        <v>568</v>
      </c>
      <c r="J17" s="68" t="s">
        <v>567</v>
      </c>
      <c r="K17" s="46" t="s">
        <v>366</v>
      </c>
      <c r="L17" s="46" t="s">
        <v>508</v>
      </c>
      <c r="M17" s="46"/>
      <c r="N17" s="46"/>
      <c r="O17" s="46"/>
      <c r="P17" s="46"/>
      <c r="Q17" s="46"/>
      <c r="R17" s="46"/>
      <c r="S17" s="46"/>
      <c r="T17" s="46"/>
      <c r="U17" s="46"/>
    </row>
    <row r="18" spans="2:21" x14ac:dyDescent="0.15">
      <c r="F18" s="92"/>
      <c r="G18" s="74" t="str">
        <f>"DELETE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"&amp;VLOOKUP($T18,$B$3:$E272,2,FALSE)&amp;"='"&amp;VLOOKUP($T18,$B$3:$E272,3,FALSE)&amp;"'")&amp;";"</f>
        <v>DELETE FROM PS_PYMNT_VCHR_MSG WHERE BUSINESS_UNIT='KGJPN' AND VOUCHER_ID='';</v>
      </c>
      <c r="H18" s="74" t="str">
        <f>"SELECT * FROM PS_"&amp;$J18&amp;IF($K18="",""," WHERE "&amp;VLOOKUP($K18,$B$3:$E272,2,FALSE)&amp;"='"&amp;VLOOKUP($K18,$B$3:$E272,3,FALSE)&amp;"'")&amp;IF($L18="",""," AND "&amp;VLOOKUP($L18,$B$3:$E272,2,FALSE)&amp;"='"&amp;VLOOKUP($L18,$B$3:$E272,3,FALSE)&amp;"'")&amp;IF($M18="",""," AND "&amp;VLOOKUP($M18,$B$3:$E272,2,FALSE)&amp;"='"&amp;VLOOKUP($M18,$B$3:$E272,3,FALSE)&amp;"'")&amp;IF($N18="",""," AND "&amp;VLOOKUP($N18,$B$3:$E272,2,FALSE)&amp;"='"&amp;VLOOKUP($N18,$B$3:$E272,3,FALSE)&amp;"'")&amp;IF($O18="",""," AND "&amp;VLOOKUP($O18,$B$3:$E272,2,FALSE)&amp;"='"&amp;VLOOKUP($O18,$B$3:$E272,3,FALSE)&amp;"'")&amp;IF($P18="",""," AND "&amp;VLOOKUP($P18,$B$3:$E272,2,FALSE)&amp;"='"&amp;VLOOKUP($P18,$B$3:$E272,3,FALSE)&amp;"'")&amp;IF($Q18="",""," AND "&amp;VLOOKUP($Q18,$B$3:$E272,2,FALSE)&amp;"='"&amp;VLOOKUP($Q18,$B$3:$E272,3,FALSE)&amp;"'")&amp;IF($R18="",""," AND "&amp;VLOOKUP($R18,$B$3:$E272,2,FALSE)&amp;"='"&amp;VLOOKUP($R18,$B$3:$E272,3,FALSE)&amp;"'")&amp;IF($S18="",""," AND "&amp;VLOOKUP($S18,$B$3:$E272,2,FALSE)&amp;"='"&amp;VLOOKUP($S18,$B$3:$E272,3,FALSE)&amp;"'")&amp;IF($T18="",""," AND "&amp;VLOOKUP($T18,$B$3:$E272,2,FALSE)&amp;"='"&amp;VLOOKUP($T18,$B$3:$E272,3,FALSE)&amp;"'")&amp;" WITH UR;"</f>
        <v>SELECT * FROM PS_PYMNT_VCHR_MSG WHERE BUSINESS_UNIT='KGJPN' AND VOUCHER_ID='' WITH UR;</v>
      </c>
      <c r="I18" s="68" t="s">
        <v>570</v>
      </c>
      <c r="J18" s="68" t="s">
        <v>569</v>
      </c>
      <c r="K18" s="46" t="s">
        <v>366</v>
      </c>
      <c r="L18" s="46" t="s">
        <v>508</v>
      </c>
      <c r="M18" s="46"/>
      <c r="N18" s="46"/>
      <c r="O18" s="46"/>
      <c r="P18" s="46"/>
      <c r="Q18" s="46"/>
      <c r="R18" s="46"/>
      <c r="S18" s="46"/>
      <c r="T18" s="46"/>
      <c r="U18" s="46"/>
    </row>
    <row r="19" spans="2:21" x14ac:dyDescent="0.15">
      <c r="F19" s="92"/>
      <c r="G19" s="94" t="str">
        <f>"DELETE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"&amp;VLOOKUP($T19,$B$3:$E273,2,FALSE)&amp;"='"&amp;VLOOKUP($T19,$B$3:$E273,3,FALSE)&amp;"'")&amp;";"</f>
        <v>DELETE FROM PS_K_AP_VCHR_HIST WHERE BUSINESS_UNIT='KGJPN' AND VOUCHER_ID='';</v>
      </c>
      <c r="H19" s="94" t="str">
        <f>"SELECT * FROM PS_"&amp;$J19&amp;IF($K19="",""," WHERE "&amp;VLOOKUP($K19,$B$3:$E273,2,FALSE)&amp;"='"&amp;VLOOKUP($K19,$B$3:$E273,3,FALSE)&amp;"'")&amp;IF($L19="",""," AND "&amp;VLOOKUP($L19,$B$3:$E273,2,FALSE)&amp;"='"&amp;VLOOKUP($L19,$B$3:$E273,3,FALSE)&amp;"'")&amp;IF($M19="",""," AND "&amp;VLOOKUP($M19,$B$3:$E273,2,FALSE)&amp;"='"&amp;VLOOKUP($M19,$B$3:$E273,3,FALSE)&amp;"'")&amp;IF($N19="",""," AND "&amp;VLOOKUP($N19,$B$3:$E273,2,FALSE)&amp;"='"&amp;VLOOKUP($N19,$B$3:$E273,3,FALSE)&amp;"'")&amp;IF($O19="",""," AND "&amp;VLOOKUP($O19,$B$3:$E273,2,FALSE)&amp;"='"&amp;VLOOKUP($O19,$B$3:$E273,3,FALSE)&amp;"'")&amp;IF($P19="",""," AND "&amp;VLOOKUP($P19,$B$3:$E273,2,FALSE)&amp;"='"&amp;VLOOKUP($P19,$B$3:$E273,3,FALSE)&amp;"'")&amp;IF($Q19="",""," AND "&amp;VLOOKUP($Q19,$B$3:$E273,2,FALSE)&amp;"='"&amp;VLOOKUP($Q19,$B$3:$E273,3,FALSE)&amp;"'")&amp;IF($R19="",""," AND "&amp;VLOOKUP($R19,$B$3:$E273,2,FALSE)&amp;"='"&amp;VLOOKUP($R19,$B$3:$E273,3,FALSE)&amp;"'")&amp;IF($S19="",""," AND "&amp;VLOOKUP($S19,$B$3:$E273,2,FALSE)&amp;"='"&amp;VLOOKUP($S19,$B$3:$E273,3,FALSE)&amp;"'")&amp;IF($T19="",""," AND "&amp;VLOOKUP($T19,$B$3:$E273,2,FALSE)&amp;"='"&amp;VLOOKUP($T19,$B$3:$E273,3,FALSE)&amp;"'")&amp;" WITH UR;"</f>
        <v>SELECT * FROM PS_K_AP_VCHR_HIST WHERE BUSINESS_UNIT='KGJPN' AND VOUCHER_ID='' WITH UR;</v>
      </c>
      <c r="I19" s="68" t="s">
        <v>633</v>
      </c>
      <c r="J19" s="68" t="s">
        <v>632</v>
      </c>
      <c r="K19" s="46" t="s">
        <v>366</v>
      </c>
      <c r="L19" s="46" t="s">
        <v>508</v>
      </c>
      <c r="M19" s="46"/>
      <c r="N19" s="46"/>
      <c r="O19" s="46"/>
      <c r="P19" s="46"/>
      <c r="Q19" s="46"/>
      <c r="R19" s="46"/>
      <c r="S19" s="46"/>
      <c r="T19" s="46"/>
      <c r="U19" s="46"/>
    </row>
    <row r="20" spans="2:21" x14ac:dyDescent="0.15">
      <c r="B20" s="52"/>
      <c r="C20" s="12" t="s">
        <v>490</v>
      </c>
      <c r="F20" s="92"/>
      <c r="G20" s="94" t="str">
        <f>"DELETE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"&amp;VLOOKUP($T20,$B$3:$E274,2,FALSE)&amp;"='"&amp;VLOOKUP($T20,$B$3:$E274,3,FALSE)&amp;"'")&amp;";"</f>
        <v>DELETE FROM PS_VCHR_PPAY_XREF WHERE BUSINESS_UNIT='KGJPN' AND VOUCHER_ID='';</v>
      </c>
      <c r="H20" s="94" t="str">
        <f>"SELECT * FROM PS_"&amp;$J20&amp;IF($K20="",""," WHERE "&amp;VLOOKUP($K20,$B$3:$E274,2,FALSE)&amp;"='"&amp;VLOOKUP($K20,$B$3:$E274,3,FALSE)&amp;"'")&amp;IF($L20="",""," AND "&amp;VLOOKUP($L20,$B$3:$E274,2,FALSE)&amp;"='"&amp;VLOOKUP($L20,$B$3:$E274,3,FALSE)&amp;"'")&amp;IF($M20="",""," AND "&amp;VLOOKUP($M20,$B$3:$E274,2,FALSE)&amp;"='"&amp;VLOOKUP($M20,$B$3:$E274,3,FALSE)&amp;"'")&amp;IF($N20="",""," AND "&amp;VLOOKUP($N20,$B$3:$E274,2,FALSE)&amp;"='"&amp;VLOOKUP($N20,$B$3:$E274,3,FALSE)&amp;"'")&amp;IF($O20="",""," AND "&amp;VLOOKUP($O20,$B$3:$E274,2,FALSE)&amp;"='"&amp;VLOOKUP($O20,$B$3:$E274,3,FALSE)&amp;"'")&amp;IF($P20="",""," AND "&amp;VLOOKUP($P20,$B$3:$E274,2,FALSE)&amp;"='"&amp;VLOOKUP($P20,$B$3:$E274,3,FALSE)&amp;"'")&amp;IF($Q20="",""," AND "&amp;VLOOKUP($Q20,$B$3:$E274,2,FALSE)&amp;"='"&amp;VLOOKUP($Q20,$B$3:$E274,3,FALSE)&amp;"'")&amp;IF($R20="",""," AND "&amp;VLOOKUP($R20,$B$3:$E274,2,FALSE)&amp;"='"&amp;VLOOKUP($R20,$B$3:$E274,3,FALSE)&amp;"'")&amp;IF($S20="",""," AND "&amp;VLOOKUP($S20,$B$3:$E274,2,FALSE)&amp;"='"&amp;VLOOKUP($S20,$B$3:$E274,3,FALSE)&amp;"'")&amp;IF($T20="",""," AND "&amp;VLOOKUP($T20,$B$3:$E274,2,FALSE)&amp;"='"&amp;VLOOKUP($T20,$B$3:$E274,3,FALSE)&amp;"'")&amp;" WITH UR;"</f>
        <v>SELECT * FROM PS_VCHR_PPAY_XREF WHERE BUSINESS_UNIT='KGJPN' AND VOUCHER_ID='' WITH UR;</v>
      </c>
      <c r="I20" s="68" t="s">
        <v>634</v>
      </c>
      <c r="J20" s="68" t="s">
        <v>635</v>
      </c>
      <c r="K20" s="46" t="s">
        <v>366</v>
      </c>
      <c r="L20" s="46" t="s">
        <v>508</v>
      </c>
      <c r="M20" s="46"/>
      <c r="N20" s="46"/>
      <c r="O20" s="46"/>
      <c r="P20" s="46"/>
      <c r="Q20" s="46"/>
      <c r="R20" s="46"/>
      <c r="S20" s="46"/>
      <c r="T20" s="46"/>
      <c r="U20" s="46"/>
    </row>
    <row r="21" spans="2:21" x14ac:dyDescent="0.15">
      <c r="B21" s="52"/>
      <c r="C21" s="12" t="s">
        <v>490</v>
      </c>
      <c r="F21" s="92"/>
      <c r="G21" s="44"/>
      <c r="H21" s="44"/>
      <c r="I21" s="68"/>
      <c r="J21" s="68"/>
      <c r="K21" s="46" t="s">
        <v>366</v>
      </c>
      <c r="L21" s="46"/>
      <c r="M21" s="46"/>
      <c r="N21" s="46"/>
      <c r="O21" s="46"/>
      <c r="P21" s="46"/>
      <c r="Q21" s="46"/>
      <c r="R21" s="46"/>
      <c r="S21" s="46"/>
      <c r="T21" s="46"/>
      <c r="U21" s="46"/>
    </row>
    <row r="22" spans="2:21" x14ac:dyDescent="0.15">
      <c r="B22" s="66"/>
      <c r="C22" s="12" t="s">
        <v>490</v>
      </c>
      <c r="F22" s="92"/>
      <c r="G22" s="44"/>
      <c r="H22" s="44"/>
      <c r="I22" s="68"/>
      <c r="J22" s="68"/>
      <c r="K22" s="46" t="s">
        <v>366</v>
      </c>
      <c r="L22" s="46"/>
      <c r="M22" s="46"/>
      <c r="N22" s="46"/>
      <c r="O22" s="46"/>
      <c r="P22" s="46"/>
      <c r="Q22" s="46"/>
      <c r="R22" s="46"/>
      <c r="S22" s="46"/>
      <c r="T22" s="46"/>
      <c r="U22" s="46"/>
    </row>
    <row r="23" spans="2:21" x14ac:dyDescent="0.15">
      <c r="B23" s="66"/>
      <c r="C23" s="12" t="s">
        <v>491</v>
      </c>
      <c r="F23" s="92"/>
      <c r="G23" s="44"/>
      <c r="H23" s="44"/>
      <c r="I23" s="68"/>
      <c r="J23" s="68"/>
      <c r="K23" s="46" t="s">
        <v>366</v>
      </c>
      <c r="L23" s="46"/>
      <c r="M23" s="46"/>
      <c r="N23" s="46"/>
      <c r="O23" s="46"/>
      <c r="P23" s="46"/>
      <c r="Q23" s="46"/>
      <c r="R23" s="46"/>
      <c r="S23" s="46"/>
      <c r="T23" s="46"/>
      <c r="U23" s="46"/>
    </row>
    <row r="24" spans="2:21" x14ac:dyDescent="0.15">
      <c r="B24" s="66"/>
      <c r="C24" s="12" t="s">
        <v>491</v>
      </c>
      <c r="F24" s="92"/>
      <c r="G24" s="44"/>
      <c r="H24" s="44"/>
      <c r="I24" s="68"/>
      <c r="J24" s="68"/>
      <c r="K24" s="46" t="s">
        <v>366</v>
      </c>
      <c r="L24" s="46"/>
      <c r="M24" s="46"/>
      <c r="N24" s="46"/>
      <c r="O24" s="46"/>
      <c r="P24" s="46"/>
      <c r="Q24" s="46"/>
      <c r="R24" s="46"/>
      <c r="S24" s="46"/>
      <c r="T24" s="46"/>
      <c r="U24" s="46"/>
    </row>
    <row r="25" spans="2:21" x14ac:dyDescent="0.15">
      <c r="B25" s="52"/>
      <c r="C25" s="12" t="s">
        <v>490</v>
      </c>
      <c r="F25" s="92"/>
      <c r="G25" s="44"/>
      <c r="H25" s="44"/>
      <c r="I25" s="68"/>
      <c r="J25" s="68"/>
      <c r="K25" s="46" t="s">
        <v>366</v>
      </c>
      <c r="L25" s="46"/>
      <c r="M25" s="46"/>
      <c r="N25" s="46"/>
      <c r="O25" s="46"/>
      <c r="P25" s="46"/>
      <c r="Q25" s="46"/>
      <c r="R25" s="46"/>
      <c r="S25" s="46"/>
      <c r="T25" s="46"/>
      <c r="U25" s="46"/>
    </row>
    <row r="26" spans="2:21" x14ac:dyDescent="0.15">
      <c r="F26" s="92"/>
      <c r="G26" s="44"/>
      <c r="H26" s="44"/>
      <c r="I26" s="68"/>
      <c r="J26" s="68"/>
      <c r="K26" s="46" t="s">
        <v>366</v>
      </c>
      <c r="L26" s="46"/>
      <c r="M26" s="46"/>
      <c r="N26" s="46"/>
      <c r="O26" s="46"/>
      <c r="P26" s="46"/>
      <c r="Q26" s="46"/>
      <c r="R26" s="46"/>
      <c r="S26" s="46"/>
      <c r="T26" s="46"/>
      <c r="U26" s="46"/>
    </row>
    <row r="27" spans="2:21" x14ac:dyDescent="0.15">
      <c r="F27" s="92"/>
      <c r="G27" s="44"/>
      <c r="H27" s="44"/>
      <c r="I27" s="68"/>
      <c r="J27" s="68"/>
      <c r="K27" s="46" t="s">
        <v>366</v>
      </c>
      <c r="L27" s="46"/>
      <c r="M27" s="46"/>
      <c r="N27" s="46"/>
      <c r="O27" s="46"/>
      <c r="P27" s="46"/>
      <c r="Q27" s="46"/>
      <c r="R27" s="46"/>
      <c r="S27" s="46"/>
      <c r="T27" s="46"/>
      <c r="U27" s="46"/>
    </row>
    <row r="28" spans="2:21" x14ac:dyDescent="0.15">
      <c r="F28" s="92"/>
      <c r="G28" s="44"/>
      <c r="H28" s="44"/>
      <c r="I28" s="68"/>
      <c r="J28" s="68"/>
      <c r="K28" s="46" t="s">
        <v>366</v>
      </c>
      <c r="L28" s="46"/>
      <c r="M28" s="46"/>
      <c r="N28" s="46"/>
      <c r="O28" s="46"/>
      <c r="P28" s="46"/>
      <c r="Q28" s="46"/>
      <c r="R28" s="46"/>
      <c r="S28" s="46"/>
      <c r="T28" s="46"/>
      <c r="U28" s="46"/>
    </row>
    <row r="29" spans="2:21" x14ac:dyDescent="0.15">
      <c r="F29" s="92"/>
      <c r="G29" s="44"/>
      <c r="H29" s="44"/>
      <c r="I29" s="68"/>
      <c r="J29" s="68"/>
      <c r="K29" s="46" t="s">
        <v>366</v>
      </c>
      <c r="L29" s="46"/>
      <c r="M29" s="46"/>
      <c r="N29" s="46"/>
      <c r="O29" s="46"/>
      <c r="P29" s="46"/>
      <c r="Q29" s="46"/>
      <c r="R29" s="46"/>
      <c r="S29" s="46"/>
      <c r="T29" s="46"/>
      <c r="U29" s="46"/>
    </row>
    <row r="30" spans="2:21" x14ac:dyDescent="0.15">
      <c r="F30" s="92"/>
      <c r="G30" s="44"/>
      <c r="H30" s="44"/>
      <c r="I30" s="68"/>
      <c r="J30" s="68"/>
      <c r="K30" s="46" t="s">
        <v>366</v>
      </c>
      <c r="L30" s="46"/>
      <c r="M30" s="46"/>
      <c r="N30" s="46"/>
      <c r="O30" s="46"/>
      <c r="P30" s="46"/>
      <c r="Q30" s="46"/>
      <c r="R30" s="46"/>
      <c r="S30" s="46"/>
      <c r="T30" s="46"/>
      <c r="U30" s="46"/>
    </row>
    <row r="32" spans="2:21" x14ac:dyDescent="0.15">
      <c r="B32" s="55"/>
      <c r="C32" s="56"/>
      <c r="D32" s="56"/>
      <c r="E32" s="57"/>
      <c r="G32" s="75"/>
      <c r="H32" s="75"/>
      <c r="I32" s="12" t="s">
        <v>571</v>
      </c>
    </row>
    <row r="33" spans="1:9" x14ac:dyDescent="0.15">
      <c r="B33" s="58"/>
      <c r="C33" s="59"/>
      <c r="D33" s="59"/>
      <c r="E33" s="60"/>
      <c r="G33" s="76"/>
      <c r="H33" s="76"/>
      <c r="I33" s="12" t="s">
        <v>573</v>
      </c>
    </row>
    <row r="34" spans="1:9" x14ac:dyDescent="0.15">
      <c r="B34" s="58"/>
      <c r="C34" s="59"/>
      <c r="D34" s="59"/>
      <c r="E34" s="60"/>
      <c r="G34" s="77"/>
      <c r="H34" s="77"/>
      <c r="I34" s="12" t="s">
        <v>572</v>
      </c>
    </row>
    <row r="35" spans="1:9" x14ac:dyDescent="0.15">
      <c r="B35" s="58"/>
      <c r="C35" s="59"/>
      <c r="D35" s="59"/>
      <c r="E35" s="60"/>
    </row>
    <row r="36" spans="1:9" x14ac:dyDescent="0.15">
      <c r="B36" s="58"/>
      <c r="C36" s="59"/>
      <c r="D36" s="59"/>
      <c r="E36" s="60"/>
    </row>
    <row r="37" spans="1:9" x14ac:dyDescent="0.15">
      <c r="B37" s="58"/>
      <c r="C37" s="59"/>
      <c r="D37" s="59"/>
      <c r="E37" s="60"/>
    </row>
    <row r="38" spans="1:9" x14ac:dyDescent="0.15">
      <c r="B38" s="58"/>
      <c r="C38" s="59"/>
      <c r="D38" s="59"/>
      <c r="E38" s="60"/>
    </row>
    <row r="39" spans="1:9" x14ac:dyDescent="0.15">
      <c r="B39" s="58"/>
      <c r="C39" s="59"/>
      <c r="D39" s="59"/>
      <c r="E39" s="60"/>
    </row>
    <row r="40" spans="1:9" x14ac:dyDescent="0.15">
      <c r="B40" s="58"/>
      <c r="C40" s="59"/>
      <c r="D40" s="59"/>
      <c r="E40" s="60"/>
    </row>
    <row r="41" spans="1:9" x14ac:dyDescent="0.15">
      <c r="B41" s="58"/>
      <c r="C41" s="59"/>
      <c r="D41" s="59"/>
      <c r="E41" s="60"/>
    </row>
    <row r="42" spans="1:9" x14ac:dyDescent="0.15">
      <c r="B42" s="58"/>
      <c r="C42" s="59"/>
      <c r="D42" s="59"/>
      <c r="E42" s="60"/>
    </row>
    <row r="43" spans="1:9" x14ac:dyDescent="0.15">
      <c r="B43" s="58"/>
      <c r="C43" s="59"/>
      <c r="D43" s="59"/>
      <c r="E43" s="60"/>
    </row>
    <row r="44" spans="1:9" x14ac:dyDescent="0.15">
      <c r="B44" s="58"/>
      <c r="C44" s="59"/>
      <c r="D44" s="59"/>
      <c r="E44" s="60"/>
    </row>
    <row r="45" spans="1:9" x14ac:dyDescent="0.15">
      <c r="A45" s="67"/>
      <c r="B45" s="64"/>
      <c r="C45" s="59"/>
      <c r="D45" s="59"/>
      <c r="E45" s="60"/>
    </row>
    <row r="46" spans="1:9" x14ac:dyDescent="0.15">
      <c r="A46" s="67"/>
      <c r="B46" s="64"/>
      <c r="C46" s="59"/>
      <c r="D46" s="59"/>
      <c r="E46" s="60"/>
    </row>
    <row r="47" spans="1:9" x14ac:dyDescent="0.15">
      <c r="A47" s="67"/>
      <c r="B47" s="64"/>
      <c r="C47" s="59"/>
      <c r="D47" s="59"/>
      <c r="E47" s="60"/>
    </row>
    <row r="48" spans="1:9" x14ac:dyDescent="0.15">
      <c r="A48" s="67"/>
      <c r="B48" s="64"/>
      <c r="C48" s="59"/>
      <c r="D48" s="59"/>
      <c r="E48" s="60"/>
    </row>
    <row r="49" spans="2:5" x14ac:dyDescent="0.15">
      <c r="B49" s="61"/>
      <c r="C49" s="62"/>
      <c r="D49" s="62"/>
      <c r="E49" s="63"/>
    </row>
  </sheetData>
  <dataConsolidate/>
  <phoneticPr fontId="2"/>
  <dataValidations count="1">
    <dataValidation type="list" allowBlank="1" showInputMessage="1" showErrorMessage="1" sqref="K3:T30">
      <formula1>SQLCondition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rgb="FFFFFF00"/>
  </sheetPr>
  <dimension ref="A2:J37"/>
  <sheetViews>
    <sheetView zoomScale="85" zoomScaleNormal="85" workbookViewId="0">
      <selection activeCell="K26" sqref="K26"/>
    </sheetView>
  </sheetViews>
  <sheetFormatPr defaultRowHeight="13.5" x14ac:dyDescent="0.15"/>
  <cols>
    <col min="1" max="1" width="15.25" customWidth="1"/>
    <col min="2" max="2" width="11.5" customWidth="1"/>
    <col min="5" max="5" width="13.875" customWidth="1"/>
    <col min="7" max="7" width="10.625" customWidth="1"/>
    <col min="8" max="8" width="4.75" bestFit="1" customWidth="1"/>
    <col min="10" max="10" width="10.625" customWidth="1"/>
  </cols>
  <sheetData>
    <row r="2" spans="1:8" x14ac:dyDescent="0.15">
      <c r="A2" s="2" t="s">
        <v>11</v>
      </c>
      <c r="B2" s="1" t="s">
        <v>788</v>
      </c>
      <c r="D2" t="s">
        <v>6</v>
      </c>
      <c r="G2" s="8" t="s">
        <v>18</v>
      </c>
      <c r="H2" s="8" t="s">
        <v>23</v>
      </c>
    </row>
    <row r="3" spans="1:8" x14ac:dyDescent="0.15">
      <c r="A3" s="2" t="s">
        <v>8</v>
      </c>
      <c r="B3" s="8" t="s">
        <v>789</v>
      </c>
      <c r="D3" s="7" t="s">
        <v>7</v>
      </c>
      <c r="F3" s="3" t="s">
        <v>645</v>
      </c>
      <c r="G3" s="1" t="s">
        <v>30</v>
      </c>
      <c r="H3" s="1" t="s">
        <v>21</v>
      </c>
    </row>
    <row r="4" spans="1:8" x14ac:dyDescent="0.15">
      <c r="A4" s="2" t="s">
        <v>9</v>
      </c>
      <c r="B4" s="8" t="s">
        <v>790</v>
      </c>
      <c r="D4" t="s">
        <v>640</v>
      </c>
      <c r="G4" s="1" t="s">
        <v>456</v>
      </c>
      <c r="H4" s="1" t="s">
        <v>22</v>
      </c>
    </row>
    <row r="5" spans="1:8" x14ac:dyDescent="0.15">
      <c r="A5" s="2" t="s">
        <v>10</v>
      </c>
      <c r="B5" s="8" t="s">
        <v>789</v>
      </c>
      <c r="D5" t="s">
        <v>641</v>
      </c>
      <c r="G5" s="1" t="s">
        <v>457</v>
      </c>
    </row>
    <row r="6" spans="1:8" x14ac:dyDescent="0.15">
      <c r="A6" s="41"/>
      <c r="B6" s="1"/>
      <c r="D6" s="6"/>
      <c r="G6" s="40" t="s">
        <v>458</v>
      </c>
    </row>
    <row r="7" spans="1:8" x14ac:dyDescent="0.15">
      <c r="A7" s="2"/>
      <c r="B7" s="1"/>
      <c r="D7" s="6"/>
      <c r="G7" s="16" t="s">
        <v>459</v>
      </c>
    </row>
    <row r="8" spans="1:8" x14ac:dyDescent="0.15">
      <c r="A8" s="2" t="s">
        <v>5</v>
      </c>
      <c r="B8" s="8" t="s">
        <v>791</v>
      </c>
      <c r="D8" s="6"/>
      <c r="G8" s="1" t="s">
        <v>29</v>
      </c>
    </row>
    <row r="9" spans="1:8" x14ac:dyDescent="0.15">
      <c r="A9" s="2" t="s">
        <v>12</v>
      </c>
      <c r="B9" s="1" t="s">
        <v>0</v>
      </c>
      <c r="D9" s="6"/>
      <c r="G9" s="1" t="s">
        <v>565</v>
      </c>
    </row>
    <row r="10" spans="1:8" x14ac:dyDescent="0.15">
      <c r="A10" s="2" t="s">
        <v>13</v>
      </c>
      <c r="B10" s="1" t="s">
        <v>0</v>
      </c>
      <c r="D10" s="6"/>
      <c r="G10" s="1" t="s">
        <v>566</v>
      </c>
    </row>
    <row r="11" spans="1:8" x14ac:dyDescent="0.15">
      <c r="A11" s="2" t="s">
        <v>20</v>
      </c>
      <c r="B11" s="1" t="s">
        <v>0</v>
      </c>
      <c r="D11" s="6"/>
      <c r="G11" s="16"/>
    </row>
    <row r="12" spans="1:8" x14ac:dyDescent="0.15">
      <c r="A12" s="2" t="s">
        <v>24</v>
      </c>
      <c r="B12" s="1" t="s">
        <v>0</v>
      </c>
      <c r="D12" s="6"/>
      <c r="G12" s="1" t="s">
        <v>561</v>
      </c>
    </row>
    <row r="13" spans="1:8" x14ac:dyDescent="0.15">
      <c r="A13" s="2" t="s">
        <v>25</v>
      </c>
      <c r="B13" s="1" t="s">
        <v>0</v>
      </c>
      <c r="C13" t="s">
        <v>26</v>
      </c>
      <c r="E13" t="s">
        <v>17</v>
      </c>
      <c r="G13" s="1" t="s">
        <v>562</v>
      </c>
    </row>
    <row r="14" spans="1:8" x14ac:dyDescent="0.15">
      <c r="G14" s="1" t="s">
        <v>563</v>
      </c>
    </row>
    <row r="15" spans="1:8" x14ac:dyDescent="0.15">
      <c r="E15" s="15" t="s">
        <v>14</v>
      </c>
      <c r="G15" s="16" t="s">
        <v>564</v>
      </c>
    </row>
    <row r="16" spans="1:8" x14ac:dyDescent="0.15">
      <c r="E16" s="13" t="s">
        <v>15</v>
      </c>
      <c r="G16" s="1"/>
    </row>
    <row r="17" spans="1:10" x14ac:dyDescent="0.15">
      <c r="E17" s="14" t="s">
        <v>27</v>
      </c>
      <c r="G17" s="1"/>
    </row>
    <row r="18" spans="1:10" x14ac:dyDescent="0.15">
      <c r="E18" s="10" t="s">
        <v>16</v>
      </c>
      <c r="G18" s="1"/>
    </row>
    <row r="19" spans="1:10" x14ac:dyDescent="0.15">
      <c r="F19" s="3" t="s">
        <v>644</v>
      </c>
      <c r="G19" s="1" t="s">
        <v>642</v>
      </c>
    </row>
    <row r="20" spans="1:10" x14ac:dyDescent="0.15">
      <c r="G20" s="1"/>
    </row>
    <row r="21" spans="1:10" x14ac:dyDescent="0.15">
      <c r="G21" s="1"/>
    </row>
    <row r="22" spans="1:10" x14ac:dyDescent="0.15">
      <c r="G22" s="1"/>
    </row>
    <row r="23" spans="1:10" x14ac:dyDescent="0.15">
      <c r="G23" s="1"/>
    </row>
    <row r="24" spans="1:10" x14ac:dyDescent="0.15">
      <c r="G24" s="40"/>
    </row>
    <row r="25" spans="1:10" x14ac:dyDescent="0.15">
      <c r="G25" s="1"/>
      <c r="J25" s="12"/>
    </row>
    <row r="26" spans="1:10" x14ac:dyDescent="0.15">
      <c r="G26" s="1"/>
    </row>
    <row r="27" spans="1:10" x14ac:dyDescent="0.15">
      <c r="G27" s="1"/>
    </row>
    <row r="28" spans="1:10" x14ac:dyDescent="0.15">
      <c r="G28" s="1"/>
    </row>
    <row r="29" spans="1:10" x14ac:dyDescent="0.15">
      <c r="A29" s="3" t="s">
        <v>467</v>
      </c>
      <c r="G29" s="1"/>
    </row>
    <row r="30" spans="1:10" x14ac:dyDescent="0.15">
      <c r="A30" s="2" t="s">
        <v>474</v>
      </c>
      <c r="B30" s="1" t="s">
        <v>199</v>
      </c>
      <c r="C30" t="s">
        <v>468</v>
      </c>
      <c r="G30" s="1"/>
    </row>
    <row r="31" spans="1:10" x14ac:dyDescent="0.15">
      <c r="A31" s="2" t="s">
        <v>472</v>
      </c>
      <c r="B31" s="1" t="s">
        <v>63</v>
      </c>
      <c r="C31" t="s">
        <v>473</v>
      </c>
    </row>
    <row r="32" spans="1:10" x14ac:dyDescent="0.15">
      <c r="A32" s="2" t="s">
        <v>475</v>
      </c>
      <c r="B32" s="1" t="s">
        <v>0</v>
      </c>
      <c r="C32" t="s">
        <v>473</v>
      </c>
    </row>
    <row r="33" spans="1:3" x14ac:dyDescent="0.15">
      <c r="A33" s="2" t="s">
        <v>470</v>
      </c>
      <c r="B33" s="1"/>
      <c r="C33" t="s">
        <v>469</v>
      </c>
    </row>
    <row r="34" spans="1:3" x14ac:dyDescent="0.15">
      <c r="A34" s="2" t="s">
        <v>471</v>
      </c>
      <c r="B34" s="1"/>
      <c r="C34" t="s">
        <v>469</v>
      </c>
    </row>
    <row r="35" spans="1:3" x14ac:dyDescent="0.15">
      <c r="A35" s="2" t="s">
        <v>643</v>
      </c>
      <c r="B35" s="1" t="s">
        <v>0</v>
      </c>
    </row>
    <row r="36" spans="1:3" x14ac:dyDescent="0.15">
      <c r="A36" s="2"/>
      <c r="B36" s="1"/>
    </row>
    <row r="37" spans="1:3" x14ac:dyDescent="0.15">
      <c r="A37" s="2"/>
      <c r="B37" s="1"/>
    </row>
  </sheetData>
  <dataConsolidate/>
  <phoneticPr fontId="2"/>
  <dataValidations count="4">
    <dataValidation type="list" allowBlank="1" showInputMessage="1" showErrorMessage="1" sqref="B9:B13">
      <formula1>$H$3:$H$4</formula1>
    </dataValidation>
    <dataValidation type="list" allowBlank="1" showInputMessage="1" showErrorMessage="1" sqref="B30">
      <formula1>"S,I"</formula1>
    </dataValidation>
    <dataValidation type="list" allowBlank="1" showInputMessage="1" showErrorMessage="1" sqref="B31:B32 B35">
      <formula1>"Y,N"</formula1>
    </dataValidation>
    <dataValidation type="list" allowBlank="1" showInputMessage="1" showErrorMessage="1" sqref="B8">
      <formula1>"IBM,Oracle"</formula1>
    </dataValidation>
  </dataValidations>
  <pageMargins left="0.75" right="0.75" top="1" bottom="1" header="0.51200000000000001" footer="0.51200000000000001"/>
  <pageSetup paperSize="9" orientation="portrait" r:id="rId1"/>
  <headerFooter alignWithMargins="0"/>
  <cellWatches>
    <cellWatch r="D23"/>
  </cellWatches>
  <drawing r:id="rId2"/>
  <legacyDrawing r:id="rId3"/>
  <controls>
    <mc:AlternateContent xmlns:mc="http://schemas.openxmlformats.org/markup-compatibility/2006">
      <mc:Choice Requires="x14">
        <control shapeId="3564" r:id="rId4" name="cmbtnInsertRecord">
          <controlPr defaultSize="0" autoLine="0" r:id="rId5">
            <anchor moveWithCells="1">
              <from>
                <xdr:col>0</xdr:col>
                <xdr:colOff>314325</xdr:colOff>
                <xdr:row>17</xdr:row>
                <xdr:rowOff>133350</xdr:rowOff>
              </from>
              <to>
                <xdr:col>1</xdr:col>
                <xdr:colOff>428625</xdr:colOff>
                <xdr:row>19</xdr:row>
                <xdr:rowOff>104775</xdr:rowOff>
              </to>
            </anchor>
          </controlPr>
        </control>
      </mc:Choice>
      <mc:Fallback>
        <control shapeId="3564" r:id="rId4" name="cmbtnInsertRecord"/>
      </mc:Fallback>
    </mc:AlternateContent>
    <mc:AlternateContent xmlns:mc="http://schemas.openxmlformats.org/markup-compatibility/2006">
      <mc:Choice Requires="x14">
        <control shapeId="3082" r:id="rId6" name="ListBox1">
          <controlPr defaultSize="0" autoLine="0" autoPict="0" listFillRange="G3:G30" r:id="rId7">
            <anchor moveWithCells="1" sizeWithCells="1">
              <from>
                <xdr:col>9</xdr:col>
                <xdr:colOff>9525</xdr:colOff>
                <xdr:row>0</xdr:row>
                <xdr:rowOff>152400</xdr:rowOff>
              </from>
              <to>
                <xdr:col>10</xdr:col>
                <xdr:colOff>676275</xdr:colOff>
                <xdr:row>23</xdr:row>
                <xdr:rowOff>9525</xdr:rowOff>
              </to>
            </anchor>
          </controlPr>
        </control>
      </mc:Choice>
      <mc:Fallback>
        <control shapeId="3082" r:id="rId6" name="ListBox1"/>
      </mc:Fallback>
    </mc:AlternateContent>
    <mc:AlternateContent xmlns:mc="http://schemas.openxmlformats.org/markup-compatibility/2006">
      <mc:Choice Requires="x14">
        <control shapeId="3073" r:id="rId8" name="CommandButton1">
          <controlPr autoLine="0" r:id="rId9">
            <anchor moveWithCells="1">
              <from>
                <xdr:col>0</xdr:col>
                <xdr:colOff>314325</xdr:colOff>
                <xdr:row>14</xdr:row>
                <xdr:rowOff>142875</xdr:rowOff>
              </from>
              <to>
                <xdr:col>1</xdr:col>
                <xdr:colOff>428625</xdr:colOff>
                <xdr:row>16</xdr:row>
                <xdr:rowOff>114300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565" r:id="rId10" name="cmdBtnSearch3">
          <controlPr defaultSize="0" autoLine="0" r:id="rId11">
            <anchor moveWithCells="1">
              <from>
                <xdr:col>0</xdr:col>
                <xdr:colOff>314325</xdr:colOff>
                <xdr:row>20</xdr:row>
                <xdr:rowOff>123825</xdr:rowOff>
              </from>
              <to>
                <xdr:col>1</xdr:col>
                <xdr:colOff>428625</xdr:colOff>
                <xdr:row>22</xdr:row>
                <xdr:rowOff>104775</xdr:rowOff>
              </to>
            </anchor>
          </controlPr>
        </control>
      </mc:Choice>
      <mc:Fallback>
        <control shapeId="3565" r:id="rId10" name="cmdBtnSearch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F52"/>
  <sheetViews>
    <sheetView zoomScale="85" zoomScaleNormal="85" workbookViewId="0">
      <selection activeCell="C7" sqref="C7"/>
    </sheetView>
  </sheetViews>
  <sheetFormatPr defaultRowHeight="13.5" x14ac:dyDescent="0.15"/>
  <cols>
    <col min="1" max="1" width="10.25" customWidth="1"/>
    <col min="2" max="2" width="11.125" customWidth="1"/>
    <col min="3" max="3" width="110.625" customWidth="1"/>
  </cols>
  <sheetData>
    <row r="1" spans="1:4" x14ac:dyDescent="0.15">
      <c r="A1" t="s">
        <v>1</v>
      </c>
      <c r="B1" s="4" t="s">
        <v>3</v>
      </c>
      <c r="C1" s="3" t="s">
        <v>2</v>
      </c>
    </row>
    <row r="3" spans="1:4" x14ac:dyDescent="0.15">
      <c r="B3" t="s">
        <v>28</v>
      </c>
      <c r="C3" t="s">
        <v>492</v>
      </c>
    </row>
    <row r="4" spans="1:4" x14ac:dyDescent="0.15">
      <c r="A4" t="s">
        <v>578</v>
      </c>
      <c r="B4" t="s">
        <v>28</v>
      </c>
      <c r="C4" t="s">
        <v>577</v>
      </c>
    </row>
    <row r="5" spans="1:4" x14ac:dyDescent="0.15">
      <c r="A5" t="s">
        <v>576</v>
      </c>
      <c r="B5" t="s">
        <v>28</v>
      </c>
      <c r="C5" t="s">
        <v>619</v>
      </c>
      <c r="D5" t="s">
        <v>618</v>
      </c>
    </row>
    <row r="6" spans="1:4" x14ac:dyDescent="0.15">
      <c r="A6" t="s">
        <v>575</v>
      </c>
      <c r="B6" t="s">
        <v>28</v>
      </c>
      <c r="C6" t="s">
        <v>574</v>
      </c>
    </row>
    <row r="7" spans="1:4" x14ac:dyDescent="0.15">
      <c r="C7" s="9"/>
    </row>
    <row r="8" spans="1:4" x14ac:dyDescent="0.15">
      <c r="C8" s="9"/>
    </row>
    <row r="9" spans="1:4" x14ac:dyDescent="0.15">
      <c r="C9" s="9"/>
    </row>
    <row r="10" spans="1:4" x14ac:dyDescent="0.15">
      <c r="C10" s="9"/>
    </row>
    <row r="11" spans="1:4" x14ac:dyDescent="0.15">
      <c r="C11" s="9"/>
    </row>
    <row r="12" spans="1:4" x14ac:dyDescent="0.15">
      <c r="C12" s="9"/>
    </row>
    <row r="13" spans="1:4" x14ac:dyDescent="0.15">
      <c r="C13" s="9"/>
    </row>
    <row r="14" spans="1:4" x14ac:dyDescent="0.15">
      <c r="C14" s="9"/>
    </row>
    <row r="15" spans="1:4" x14ac:dyDescent="0.15">
      <c r="C15" s="9"/>
    </row>
    <row r="16" spans="1:4" x14ac:dyDescent="0.15">
      <c r="C16" s="9"/>
    </row>
    <row r="18" spans="3:3" x14ac:dyDescent="0.15">
      <c r="C18" s="9"/>
    </row>
    <row r="19" spans="3:3" x14ac:dyDescent="0.15">
      <c r="C19" s="9"/>
    </row>
    <row r="20" spans="3:3" x14ac:dyDescent="0.15">
      <c r="C20" s="9"/>
    </row>
    <row r="21" spans="3:3" x14ac:dyDescent="0.15">
      <c r="C21" s="9"/>
    </row>
    <row r="22" spans="3:3" x14ac:dyDescent="0.15">
      <c r="C22" s="9"/>
    </row>
    <row r="23" spans="3:3" x14ac:dyDescent="0.15">
      <c r="C23" s="9"/>
    </row>
    <row r="24" spans="3:3" x14ac:dyDescent="0.15">
      <c r="C24" s="9"/>
    </row>
    <row r="25" spans="3:3" x14ac:dyDescent="0.15">
      <c r="C25" s="9"/>
    </row>
    <row r="27" spans="3:3" x14ac:dyDescent="0.15">
      <c r="C27" s="11"/>
    </row>
    <row r="51" spans="1:6" ht="14.25" thickBot="1" x14ac:dyDescent="0.2">
      <c r="A51" s="5"/>
      <c r="B51" s="5" t="s">
        <v>4</v>
      </c>
      <c r="C51" s="5"/>
      <c r="D51" s="5"/>
      <c r="E51" s="5"/>
      <c r="F51" s="5"/>
    </row>
    <row r="52" spans="1:6" x14ac:dyDescent="0.15">
      <c r="A52" t="s">
        <v>19</v>
      </c>
    </row>
  </sheetData>
  <autoFilter ref="A1:A58"/>
  <phoneticPr fontId="2"/>
  <pageMargins left="0.75" right="0.75" top="1" bottom="1" header="0.51200000000000001" footer="0.51200000000000001"/>
  <pageSetup paperSize="9" orientation="portrait" verticalDpi="12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3:H13"/>
  <sheetViews>
    <sheetView workbookViewId="0">
      <selection activeCell="E19" sqref="E19"/>
    </sheetView>
  </sheetViews>
  <sheetFormatPr defaultRowHeight="11.25" x14ac:dyDescent="0.15"/>
  <cols>
    <col min="1" max="1" width="4.25" style="24" customWidth="1"/>
    <col min="2" max="2" width="9" style="24"/>
    <col min="3" max="3" width="13.625" style="24" bestFit="1" customWidth="1"/>
    <col min="4" max="4" width="9" style="24"/>
    <col min="5" max="5" width="33.75" style="24" customWidth="1"/>
    <col min="6" max="6" width="8.375" style="24" bestFit="1" customWidth="1"/>
    <col min="7" max="7" width="35.875" style="24" customWidth="1"/>
    <col min="8" max="8" width="22" style="24" customWidth="1"/>
    <col min="9" max="16384" width="9" style="24"/>
  </cols>
  <sheetData>
    <row r="3" spans="1:8" s="80" customFormat="1" ht="13.5" x14ac:dyDescent="0.15">
      <c r="A3" s="81" t="s">
        <v>579</v>
      </c>
      <c r="B3" s="78" t="s">
        <v>603</v>
      </c>
      <c r="C3" s="78" t="s">
        <v>583</v>
      </c>
      <c r="D3" s="78" t="s">
        <v>584</v>
      </c>
      <c r="E3" s="78" t="s">
        <v>585</v>
      </c>
      <c r="F3" s="78" t="s">
        <v>586</v>
      </c>
      <c r="G3" s="78" t="s">
        <v>587</v>
      </c>
      <c r="H3" s="78" t="s">
        <v>588</v>
      </c>
    </row>
    <row r="4" spans="1:8" x14ac:dyDescent="0.15">
      <c r="A4" s="82">
        <f>ROW()-3</f>
        <v>1</v>
      </c>
      <c r="B4" s="79" t="s">
        <v>580</v>
      </c>
      <c r="C4" s="83">
        <v>42826</v>
      </c>
      <c r="D4" s="79" t="s">
        <v>589</v>
      </c>
      <c r="E4" s="79" t="s">
        <v>592</v>
      </c>
      <c r="F4" s="79" t="s">
        <v>593</v>
      </c>
      <c r="G4" s="79" t="s">
        <v>594</v>
      </c>
      <c r="H4" s="79" t="s">
        <v>595</v>
      </c>
    </row>
    <row r="5" spans="1:8" x14ac:dyDescent="0.15">
      <c r="A5" s="82">
        <f t="shared" ref="A5:A13" si="0">ROW()-3</f>
        <v>2</v>
      </c>
      <c r="B5" s="79" t="s">
        <v>581</v>
      </c>
      <c r="C5" s="83">
        <v>42827</v>
      </c>
      <c r="D5" s="79" t="s">
        <v>590</v>
      </c>
      <c r="E5" s="79"/>
      <c r="F5" s="79"/>
      <c r="G5" s="79"/>
      <c r="H5" s="79"/>
    </row>
    <row r="6" spans="1:8" x14ac:dyDescent="0.15">
      <c r="A6" s="82">
        <f t="shared" si="0"/>
        <v>3</v>
      </c>
      <c r="B6" s="79" t="s">
        <v>582</v>
      </c>
      <c r="C6" s="83">
        <v>42828</v>
      </c>
      <c r="D6" s="79" t="s">
        <v>591</v>
      </c>
      <c r="E6" s="79"/>
      <c r="F6" s="79"/>
      <c r="G6" s="79"/>
      <c r="H6" s="79"/>
    </row>
    <row r="7" spans="1:8" x14ac:dyDescent="0.15">
      <c r="A7" s="82">
        <f t="shared" si="0"/>
        <v>4</v>
      </c>
      <c r="B7" s="79" t="s">
        <v>580</v>
      </c>
      <c r="C7" s="83">
        <v>42829</v>
      </c>
      <c r="D7" s="79"/>
      <c r="E7" s="79"/>
      <c r="F7" s="79"/>
      <c r="G7" s="79"/>
      <c r="H7" s="79"/>
    </row>
    <row r="8" spans="1:8" x14ac:dyDescent="0.15">
      <c r="A8" s="82">
        <f t="shared" si="0"/>
        <v>5</v>
      </c>
      <c r="B8" s="79" t="s">
        <v>580</v>
      </c>
      <c r="C8" s="83">
        <v>42830</v>
      </c>
      <c r="D8" s="79"/>
      <c r="E8" s="79"/>
      <c r="F8" s="79"/>
      <c r="G8" s="79"/>
      <c r="H8" s="79"/>
    </row>
    <row r="9" spans="1:8" x14ac:dyDescent="0.15">
      <c r="A9" s="82">
        <f t="shared" si="0"/>
        <v>6</v>
      </c>
      <c r="B9" s="79" t="s">
        <v>581</v>
      </c>
      <c r="C9" s="83">
        <v>42831</v>
      </c>
      <c r="D9" s="79"/>
      <c r="E9" s="79"/>
      <c r="F9" s="79"/>
      <c r="G9" s="79"/>
      <c r="H9" s="79"/>
    </row>
    <row r="10" spans="1:8" x14ac:dyDescent="0.15">
      <c r="A10" s="82">
        <f t="shared" si="0"/>
        <v>7</v>
      </c>
      <c r="B10" s="79" t="s">
        <v>581</v>
      </c>
      <c r="C10" s="83">
        <v>42832</v>
      </c>
      <c r="D10" s="79"/>
      <c r="E10" s="79"/>
      <c r="F10" s="79"/>
      <c r="G10" s="79"/>
      <c r="H10" s="79"/>
    </row>
    <row r="11" spans="1:8" x14ac:dyDescent="0.15">
      <c r="A11" s="82">
        <f t="shared" si="0"/>
        <v>8</v>
      </c>
      <c r="B11" s="79" t="s">
        <v>581</v>
      </c>
      <c r="C11" s="83">
        <v>42833</v>
      </c>
      <c r="D11" s="79"/>
      <c r="E11" s="79"/>
      <c r="F11" s="79"/>
      <c r="G11" s="79"/>
      <c r="H11" s="79"/>
    </row>
    <row r="12" spans="1:8" x14ac:dyDescent="0.15">
      <c r="A12" s="82">
        <f t="shared" si="0"/>
        <v>9</v>
      </c>
      <c r="B12" s="79" t="s">
        <v>581</v>
      </c>
      <c r="C12" s="83">
        <v>42834</v>
      </c>
      <c r="D12" s="79"/>
      <c r="E12" s="79"/>
      <c r="F12" s="79"/>
      <c r="G12" s="79"/>
      <c r="H12" s="79"/>
    </row>
    <row r="13" spans="1:8" x14ac:dyDescent="0.15">
      <c r="A13" s="82">
        <f t="shared" si="0"/>
        <v>10</v>
      </c>
      <c r="B13" s="79" t="s">
        <v>582</v>
      </c>
      <c r="C13" s="83">
        <v>42835</v>
      </c>
      <c r="D13" s="79"/>
      <c r="E13" s="79"/>
      <c r="F13" s="79"/>
      <c r="G13" s="79"/>
      <c r="H13" s="79"/>
    </row>
  </sheetData>
  <phoneticPr fontId="2"/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3:F16"/>
  <sheetViews>
    <sheetView zoomScaleNormal="100" workbookViewId="0">
      <selection activeCell="F20" sqref="F20"/>
    </sheetView>
  </sheetViews>
  <sheetFormatPr defaultRowHeight="13.5" x14ac:dyDescent="0.15"/>
  <cols>
    <col min="1" max="1" width="7.125" style="12" customWidth="1"/>
    <col min="2" max="3" width="10.625" style="12" customWidth="1"/>
    <col min="4" max="6" width="15.625" style="12" customWidth="1"/>
    <col min="7" max="16384" width="9" style="12"/>
  </cols>
  <sheetData>
    <row r="3" spans="2:6" x14ac:dyDescent="0.15">
      <c r="B3" s="84"/>
      <c r="C3" s="84"/>
    </row>
    <row r="4" spans="2:6" x14ac:dyDescent="0.15">
      <c r="B4" s="86"/>
      <c r="C4" s="85" t="s">
        <v>604</v>
      </c>
      <c r="D4" s="139" t="s">
        <v>580</v>
      </c>
      <c r="E4" s="139" t="s">
        <v>581</v>
      </c>
      <c r="F4" s="139" t="s">
        <v>582</v>
      </c>
    </row>
    <row r="5" spans="2:6" x14ac:dyDescent="0.15">
      <c r="B5" s="87" t="s">
        <v>605</v>
      </c>
      <c r="C5" s="88"/>
      <c r="D5" s="139"/>
      <c r="E5" s="139"/>
      <c r="F5" s="139"/>
    </row>
    <row r="6" spans="2:6" x14ac:dyDescent="0.15">
      <c r="B6" s="137" t="s">
        <v>602</v>
      </c>
      <c r="C6" s="138"/>
      <c r="D6" s="33"/>
      <c r="E6" s="33"/>
      <c r="F6" s="33"/>
    </row>
    <row r="7" spans="2:6" x14ac:dyDescent="0.15">
      <c r="B7" s="137" t="s">
        <v>596</v>
      </c>
      <c r="C7" s="138"/>
      <c r="D7" s="10" t="s">
        <v>599</v>
      </c>
      <c r="E7" s="10" t="s">
        <v>597</v>
      </c>
      <c r="F7" s="10" t="s">
        <v>598</v>
      </c>
    </row>
    <row r="8" spans="2:6" x14ac:dyDescent="0.15">
      <c r="B8" s="137" t="s">
        <v>600</v>
      </c>
      <c r="C8" s="138"/>
      <c r="D8" s="10" t="s">
        <v>601</v>
      </c>
      <c r="E8" s="10" t="s">
        <v>601</v>
      </c>
      <c r="F8" s="10" t="s">
        <v>601</v>
      </c>
    </row>
    <row r="9" spans="2:6" x14ac:dyDescent="0.15">
      <c r="B9" s="137" t="s">
        <v>606</v>
      </c>
      <c r="C9" s="138"/>
      <c r="D9" s="10"/>
      <c r="E9" s="10"/>
      <c r="F9" s="10"/>
    </row>
    <row r="10" spans="2:6" x14ac:dyDescent="0.15">
      <c r="B10" s="137" t="s">
        <v>608</v>
      </c>
      <c r="C10" s="138"/>
      <c r="D10" s="10"/>
      <c r="E10" s="10"/>
      <c r="F10" s="10"/>
    </row>
    <row r="11" spans="2:6" x14ac:dyDescent="0.15">
      <c r="B11" s="137" t="s">
        <v>607</v>
      </c>
      <c r="C11" s="138"/>
      <c r="D11" s="10"/>
      <c r="E11" s="10"/>
      <c r="F11" s="10"/>
    </row>
    <row r="12" spans="2:6" x14ac:dyDescent="0.15">
      <c r="B12" s="137" t="s">
        <v>609</v>
      </c>
      <c r="C12" s="138"/>
      <c r="D12" s="10"/>
      <c r="E12" s="10"/>
      <c r="F12" s="10"/>
    </row>
    <row r="13" spans="2:6" x14ac:dyDescent="0.15">
      <c r="B13" s="137" t="s">
        <v>612</v>
      </c>
      <c r="C13" s="138"/>
      <c r="D13" s="10" t="s">
        <v>614</v>
      </c>
      <c r="E13" s="10" t="s">
        <v>614</v>
      </c>
      <c r="F13" s="10" t="s">
        <v>614</v>
      </c>
    </row>
    <row r="14" spans="2:6" x14ac:dyDescent="0.15">
      <c r="B14" s="137" t="s">
        <v>613</v>
      </c>
      <c r="C14" s="138"/>
      <c r="D14" s="10" t="s">
        <v>615</v>
      </c>
      <c r="E14" s="10" t="s">
        <v>615</v>
      </c>
      <c r="F14" s="10" t="s">
        <v>615</v>
      </c>
    </row>
    <row r="15" spans="2:6" x14ac:dyDescent="0.15">
      <c r="B15" s="137" t="s">
        <v>610</v>
      </c>
      <c r="C15" s="138"/>
      <c r="D15" s="10" t="s">
        <v>616</v>
      </c>
      <c r="E15" s="10" t="s">
        <v>616</v>
      </c>
      <c r="F15" s="10" t="s">
        <v>616</v>
      </c>
    </row>
    <row r="16" spans="2:6" x14ac:dyDescent="0.15">
      <c r="B16" s="137" t="s">
        <v>611</v>
      </c>
      <c r="C16" s="138"/>
      <c r="D16" s="10" t="s">
        <v>617</v>
      </c>
      <c r="E16" s="10" t="s">
        <v>617</v>
      </c>
      <c r="F16" s="10" t="s">
        <v>617</v>
      </c>
    </row>
  </sheetData>
  <mergeCells count="14">
    <mergeCell ref="B8:C8"/>
    <mergeCell ref="D4:D5"/>
    <mergeCell ref="E4:E5"/>
    <mergeCell ref="F4:F5"/>
    <mergeCell ref="B9:C9"/>
    <mergeCell ref="B6:C6"/>
    <mergeCell ref="B7:C7"/>
    <mergeCell ref="B10:C10"/>
    <mergeCell ref="B12:C12"/>
    <mergeCell ref="B15:C15"/>
    <mergeCell ref="B16:C16"/>
    <mergeCell ref="B13:C13"/>
    <mergeCell ref="B14:C14"/>
    <mergeCell ref="B11:C11"/>
  </mergeCells>
  <phoneticPr fontId="2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218" r:id="rId3" name="ImpCmdBtn">
          <controlPr defaultSize="0" autoLine="0" r:id="rId4">
            <anchor moveWithCells="1">
              <from>
                <xdr:col>7</xdr:col>
                <xdr:colOff>0</xdr:colOff>
                <xdr:row>6</xdr:row>
                <xdr:rowOff>0</xdr:rowOff>
              </from>
              <to>
                <xdr:col>8</xdr:col>
                <xdr:colOff>581025</xdr:colOff>
                <xdr:row>8</xdr:row>
                <xdr:rowOff>0</xdr:rowOff>
              </to>
            </anchor>
          </controlPr>
        </control>
      </mc:Choice>
      <mc:Fallback>
        <control shapeId="9218" r:id="rId3" name="ImpCmdBtn"/>
      </mc:Fallback>
    </mc:AlternateContent>
    <mc:AlternateContent xmlns:mc="http://schemas.openxmlformats.org/markup-compatibility/2006">
      <mc:Choice Requires="x14">
        <control shapeId="9217" r:id="rId5" name="ExpCmdBtn">
          <controlPr defaultSize="0" autoLine="0" r:id="rId6">
            <anchor moveWithCells="1">
              <from>
                <xdr:col>7</xdr:col>
                <xdr:colOff>0</xdr:colOff>
                <xdr:row>3</xdr:row>
                <xdr:rowOff>9525</xdr:rowOff>
              </from>
              <to>
                <xdr:col>8</xdr:col>
                <xdr:colOff>581025</xdr:colOff>
                <xdr:row>4</xdr:row>
                <xdr:rowOff>161925</xdr:rowOff>
              </to>
            </anchor>
          </controlPr>
        </control>
      </mc:Choice>
      <mc:Fallback>
        <control shapeId="9217" r:id="rId5" name="ExpCmdBt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2:H5"/>
  <sheetViews>
    <sheetView zoomScale="85" zoomScaleNormal="85" workbookViewId="0">
      <selection activeCell="K7" sqref="K7"/>
    </sheetView>
  </sheetViews>
  <sheetFormatPr defaultRowHeight="13.5" x14ac:dyDescent="0.15"/>
  <cols>
    <col min="1" max="1" width="9" style="90"/>
    <col min="2" max="2" width="15.625" style="90" customWidth="1"/>
    <col min="3" max="16384" width="9" style="90"/>
  </cols>
  <sheetData>
    <row r="2" spans="2:8" x14ac:dyDescent="0.15">
      <c r="B2" s="89" t="s">
        <v>622</v>
      </c>
      <c r="C2" s="140" t="s">
        <v>621</v>
      </c>
      <c r="D2" s="140"/>
      <c r="E2" s="140"/>
      <c r="F2" s="140"/>
      <c r="G2" s="140"/>
      <c r="H2" s="140"/>
    </row>
    <row r="3" spans="2:8" x14ac:dyDescent="0.15">
      <c r="B3" s="89" t="s">
        <v>623</v>
      </c>
      <c r="C3" s="140" t="s">
        <v>620</v>
      </c>
      <c r="D3" s="140"/>
      <c r="E3" s="140"/>
      <c r="F3" s="140"/>
      <c r="G3" s="140"/>
      <c r="H3" s="140"/>
    </row>
    <row r="4" spans="2:8" x14ac:dyDescent="0.15">
      <c r="B4" s="89" t="s">
        <v>624</v>
      </c>
      <c r="C4" s="140" t="s">
        <v>625</v>
      </c>
      <c r="D4" s="140"/>
      <c r="E4" s="140"/>
      <c r="F4" s="140"/>
      <c r="G4" s="140"/>
      <c r="H4" s="140"/>
    </row>
    <row r="5" spans="2:8" x14ac:dyDescent="0.15">
      <c r="B5" s="89" t="s">
        <v>626</v>
      </c>
      <c r="C5" s="140" t="s">
        <v>627</v>
      </c>
      <c r="D5" s="140"/>
      <c r="E5" s="140"/>
      <c r="F5" s="140"/>
      <c r="G5" s="140"/>
      <c r="H5" s="140"/>
    </row>
  </sheetData>
  <mergeCells count="4">
    <mergeCell ref="C2:H2"/>
    <mergeCell ref="C3:H3"/>
    <mergeCell ref="C4:H4"/>
    <mergeCell ref="C5:H5"/>
  </mergeCells>
  <phoneticPr fontId="2"/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41" r:id="rId4" name="SplitCmdBtn">
          <controlPr defaultSize="0" autoLine="0" r:id="rId5">
            <anchor moveWithCells="1">
              <from>
                <xdr:col>8</xdr:col>
                <xdr:colOff>676275</xdr:colOff>
                <xdr:row>1</xdr:row>
                <xdr:rowOff>9525</xdr:rowOff>
              </from>
              <to>
                <xdr:col>11</xdr:col>
                <xdr:colOff>19050</xdr:colOff>
                <xdr:row>3</xdr:row>
                <xdr:rowOff>19050</xdr:rowOff>
              </to>
            </anchor>
          </controlPr>
        </control>
      </mc:Choice>
      <mc:Fallback>
        <control shapeId="10241" r:id="rId4" name="SplitCmdBtn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XFD49"/>
  <sheetViews>
    <sheetView zoomScale="85" zoomScaleNormal="85" workbookViewId="0">
      <selection activeCell="G9" sqref="G9"/>
    </sheetView>
  </sheetViews>
  <sheetFormatPr defaultRowHeight="13.5" x14ac:dyDescent="0.15"/>
  <cols>
    <col min="1" max="1" width="9" style="12"/>
    <col min="2" max="9" width="10.625" style="12" customWidth="1"/>
    <col min="10" max="18" width="9" style="12"/>
    <col min="19" max="21" width="9.125" style="12" customWidth="1"/>
    <col min="22" max="16384" width="9" style="12"/>
  </cols>
  <sheetData>
    <row r="1" spans="1:39" x14ac:dyDescent="0.15">
      <c r="A1" s="102" t="s">
        <v>648</v>
      </c>
    </row>
    <row r="2" spans="1:39" x14ac:dyDescent="0.15">
      <c r="B2" s="101" t="s">
        <v>651</v>
      </c>
      <c r="C2" s="97" t="s">
        <v>787</v>
      </c>
      <c r="D2" s="98"/>
      <c r="E2" s="98"/>
      <c r="F2" s="98"/>
      <c r="G2" s="98"/>
      <c r="H2" s="98"/>
      <c r="I2" s="99"/>
      <c r="N2" s="59" t="s">
        <v>663</v>
      </c>
      <c r="O2" s="59" t="s">
        <v>703</v>
      </c>
      <c r="S2" s="12" t="s">
        <v>665</v>
      </c>
    </row>
    <row r="3" spans="1:39" x14ac:dyDescent="0.15">
      <c r="A3" s="105" t="s">
        <v>650</v>
      </c>
      <c r="B3" s="101" t="s">
        <v>596</v>
      </c>
      <c r="C3" s="97" t="s">
        <v>650</v>
      </c>
      <c r="D3" s="98"/>
      <c r="E3" s="98"/>
      <c r="F3" s="98"/>
      <c r="G3" s="98"/>
      <c r="H3" s="98"/>
      <c r="I3" s="99"/>
      <c r="N3" s="59" t="s">
        <v>650</v>
      </c>
      <c r="O3" s="59"/>
    </row>
    <row r="4" spans="1:39" x14ac:dyDescent="0.15">
      <c r="A4" s="105" t="s">
        <v>652</v>
      </c>
      <c r="B4" s="101" t="s">
        <v>600</v>
      </c>
      <c r="C4" s="97" t="s">
        <v>652</v>
      </c>
      <c r="D4" s="98"/>
      <c r="E4" s="98"/>
      <c r="F4" s="98"/>
      <c r="G4" s="98"/>
      <c r="H4" s="98"/>
      <c r="I4" s="99"/>
      <c r="N4" s="59" t="s">
        <v>664</v>
      </c>
      <c r="O4" s="59"/>
      <c r="S4" s="12" t="s">
        <v>713</v>
      </c>
      <c r="X4" s="12" t="s">
        <v>706</v>
      </c>
      <c r="AH4" s="12" t="s">
        <v>705</v>
      </c>
    </row>
    <row r="5" spans="1:39" x14ac:dyDescent="0.15">
      <c r="A5" s="100"/>
      <c r="B5" s="103"/>
      <c r="C5" s="104"/>
      <c r="D5" s="104"/>
      <c r="E5" s="104"/>
      <c r="F5" s="104"/>
      <c r="G5" s="104"/>
      <c r="H5" s="104"/>
      <c r="I5" s="104"/>
      <c r="N5" s="124" t="s">
        <v>674</v>
      </c>
      <c r="O5" s="124" t="s">
        <v>674</v>
      </c>
      <c r="P5" s="124" t="s">
        <v>675</v>
      </c>
      <c r="S5" s="33" t="s">
        <v>707</v>
      </c>
      <c r="T5" s="33" t="s">
        <v>704</v>
      </c>
      <c r="U5" s="33" t="s">
        <v>710</v>
      </c>
      <c r="X5" s="125" t="s">
        <v>676</v>
      </c>
      <c r="Y5" s="125" t="s">
        <v>677</v>
      </c>
      <c r="Z5" s="125" t="s">
        <v>674</v>
      </c>
      <c r="AA5" s="33" t="s">
        <v>678</v>
      </c>
      <c r="AB5" s="33" t="s">
        <v>679</v>
      </c>
      <c r="AC5" s="33" t="s">
        <v>680</v>
      </c>
      <c r="AD5" s="33" t="s">
        <v>681</v>
      </c>
      <c r="AE5" s="33" t="s">
        <v>682</v>
      </c>
      <c r="AF5" s="33" t="s">
        <v>683</v>
      </c>
      <c r="AG5" s="33" t="s">
        <v>684</v>
      </c>
      <c r="AH5" s="33" t="s">
        <v>685</v>
      </c>
      <c r="AI5" s="33" t="s">
        <v>685</v>
      </c>
      <c r="AJ5" s="91" t="s">
        <v>686</v>
      </c>
      <c r="AK5" s="77"/>
      <c r="AL5" s="77"/>
      <c r="AM5" s="77"/>
    </row>
    <row r="6" spans="1:39" ht="27.75" thickBot="1" x14ac:dyDescent="0.2">
      <c r="A6" s="100"/>
      <c r="B6" s="106"/>
      <c r="C6" s="126" t="s">
        <v>647</v>
      </c>
      <c r="D6" s="127" t="s">
        <v>646</v>
      </c>
      <c r="E6" s="127" t="s">
        <v>649</v>
      </c>
      <c r="F6" s="129" t="s">
        <v>714</v>
      </c>
      <c r="G6" s="126" t="s">
        <v>647</v>
      </c>
      <c r="H6" s="127" t="s">
        <v>646</v>
      </c>
      <c r="I6" s="127" t="s">
        <v>649</v>
      </c>
      <c r="N6" s="33" t="s">
        <v>708</v>
      </c>
      <c r="O6" s="33" t="s">
        <v>709</v>
      </c>
      <c r="P6" s="33" t="s">
        <v>702</v>
      </c>
      <c r="R6" s="33" t="s">
        <v>693</v>
      </c>
      <c r="S6" s="33" t="s">
        <v>690</v>
      </c>
      <c r="T6" s="33" t="s">
        <v>691</v>
      </c>
      <c r="U6" s="33" t="s">
        <v>711</v>
      </c>
      <c r="W6" s="33" t="s">
        <v>693</v>
      </c>
      <c r="X6" s="32" t="s">
        <v>690</v>
      </c>
      <c r="Y6" s="32" t="s">
        <v>691</v>
      </c>
      <c r="Z6" s="32" t="s">
        <v>692</v>
      </c>
      <c r="AA6" s="32" t="s">
        <v>694</v>
      </c>
      <c r="AB6" s="32" t="s">
        <v>695</v>
      </c>
      <c r="AC6" s="32" t="s">
        <v>696</v>
      </c>
      <c r="AD6" s="32" t="s">
        <v>697</v>
      </c>
      <c r="AE6" s="32" t="s">
        <v>698</v>
      </c>
      <c r="AF6" s="32" t="s">
        <v>699</v>
      </c>
      <c r="AG6" s="32" t="s">
        <v>700</v>
      </c>
      <c r="AH6" s="32" t="s">
        <v>701</v>
      </c>
      <c r="AI6" s="32" t="s">
        <v>702</v>
      </c>
      <c r="AJ6" s="32" t="s">
        <v>727</v>
      </c>
      <c r="AK6" s="32" t="s">
        <v>728</v>
      </c>
      <c r="AL6" s="32" t="s">
        <v>729</v>
      </c>
      <c r="AM6" s="32" t="s">
        <v>730</v>
      </c>
    </row>
    <row r="7" spans="1:39" x14ac:dyDescent="0.15">
      <c r="B7" s="107" t="s">
        <v>653</v>
      </c>
      <c r="C7" s="108" t="s">
        <v>740</v>
      </c>
      <c r="D7" s="108" t="s">
        <v>738</v>
      </c>
      <c r="E7" s="108"/>
      <c r="F7" s="130" t="s">
        <v>735</v>
      </c>
      <c r="G7" s="108"/>
      <c r="H7" s="108"/>
      <c r="I7" s="109"/>
      <c r="N7" s="33" t="s">
        <v>666</v>
      </c>
      <c r="O7" s="33" t="s">
        <v>668</v>
      </c>
      <c r="P7" s="33" t="s">
        <v>670</v>
      </c>
      <c r="R7" s="33" t="s">
        <v>712</v>
      </c>
      <c r="S7" s="33" t="str">
        <f>S$6&amp;$R7</f>
        <v>B4</v>
      </c>
      <c r="T7" s="33" t="str">
        <f t="shared" ref="T7:U7" si="0">T$6&amp;$R7</f>
        <v>D4</v>
      </c>
      <c r="U7" s="33" t="str">
        <f t="shared" si="0"/>
        <v>E4</v>
      </c>
      <c r="W7" s="33" t="s">
        <v>687</v>
      </c>
      <c r="X7" s="33" t="str">
        <f t="shared" ref="X7:AM14" si="1">X$6&amp;$W7</f>
        <v>B53</v>
      </c>
      <c r="Y7" s="33" t="str">
        <f t="shared" si="1"/>
        <v>D53</v>
      </c>
      <c r="Z7" s="33" t="str">
        <f t="shared" si="1"/>
        <v>H53</v>
      </c>
      <c r="AA7" s="33" t="str">
        <f t="shared" si="1"/>
        <v>BK53</v>
      </c>
      <c r="AB7" s="33" t="str">
        <f t="shared" si="1"/>
        <v>BO53</v>
      </c>
      <c r="AC7" s="33" t="str">
        <f t="shared" si="1"/>
        <v>BS53</v>
      </c>
      <c r="AD7" s="33" t="str">
        <f t="shared" si="1"/>
        <v>BW53</v>
      </c>
      <c r="AE7" s="33" t="str">
        <f t="shared" si="1"/>
        <v>CE53</v>
      </c>
      <c r="AF7" s="33" t="str">
        <f t="shared" si="1"/>
        <v>CU53</v>
      </c>
      <c r="AG7" s="33" t="str">
        <f t="shared" si="1"/>
        <v>DW53</v>
      </c>
      <c r="AH7" s="33" t="str">
        <f t="shared" si="1"/>
        <v>EY53</v>
      </c>
      <c r="AI7" s="33" t="str">
        <f t="shared" si="1"/>
        <v>EZ53</v>
      </c>
      <c r="AJ7" s="33" t="str">
        <f t="shared" si="1"/>
        <v>FI53</v>
      </c>
      <c r="AK7" s="33" t="str">
        <f t="shared" si="1"/>
        <v>FJ53</v>
      </c>
      <c r="AL7" s="33" t="str">
        <f t="shared" si="1"/>
        <v>FK53</v>
      </c>
      <c r="AM7" s="33" t="str">
        <f t="shared" si="1"/>
        <v>FL53</v>
      </c>
    </row>
    <row r="8" spans="1:39" x14ac:dyDescent="0.15">
      <c r="B8" s="110" t="s">
        <v>654</v>
      </c>
      <c r="C8" s="111" t="s">
        <v>741</v>
      </c>
      <c r="D8" s="111" t="s">
        <v>739</v>
      </c>
      <c r="E8" s="111"/>
      <c r="F8" s="128" t="s">
        <v>736</v>
      </c>
      <c r="G8" s="111"/>
      <c r="H8" s="111"/>
      <c r="I8" s="112"/>
      <c r="N8" s="33" t="s">
        <v>667</v>
      </c>
      <c r="O8" s="33" t="s">
        <v>669</v>
      </c>
      <c r="P8" s="33" t="s">
        <v>671</v>
      </c>
      <c r="W8" s="33" t="s">
        <v>688</v>
      </c>
      <c r="X8" s="33" t="str">
        <f t="shared" si="1"/>
        <v>B54</v>
      </c>
      <c r="Y8" s="33" t="str">
        <f t="shared" si="1"/>
        <v>D54</v>
      </c>
      <c r="Z8" s="33" t="str">
        <f t="shared" si="1"/>
        <v>H54</v>
      </c>
      <c r="AA8" s="33" t="str">
        <f t="shared" si="1"/>
        <v>BK54</v>
      </c>
      <c r="AB8" s="33" t="str">
        <f t="shared" si="1"/>
        <v>BO54</v>
      </c>
      <c r="AC8" s="33" t="str">
        <f t="shared" si="1"/>
        <v>BS54</v>
      </c>
      <c r="AD8" s="33" t="str">
        <f t="shared" si="1"/>
        <v>BW54</v>
      </c>
      <c r="AE8" s="33" t="str">
        <f t="shared" si="1"/>
        <v>CE54</v>
      </c>
      <c r="AF8" s="33" t="str">
        <f t="shared" si="1"/>
        <v>CU54</v>
      </c>
      <c r="AG8" s="33" t="str">
        <f t="shared" si="1"/>
        <v>DW54</v>
      </c>
      <c r="AH8" s="33" t="str">
        <f t="shared" si="1"/>
        <v>EY54</v>
      </c>
      <c r="AI8" s="33" t="str">
        <f t="shared" si="1"/>
        <v>EZ54</v>
      </c>
      <c r="AJ8" s="33" t="str">
        <f t="shared" si="1"/>
        <v>FI54</v>
      </c>
      <c r="AK8" s="33" t="str">
        <f t="shared" si="1"/>
        <v>FJ54</v>
      </c>
      <c r="AL8" s="33" t="str">
        <f t="shared" si="1"/>
        <v>FK54</v>
      </c>
      <c r="AM8" s="33" t="str">
        <f t="shared" si="1"/>
        <v>FL54</v>
      </c>
    </row>
    <row r="9" spans="1:39" x14ac:dyDescent="0.15">
      <c r="B9" s="110" t="s">
        <v>655</v>
      </c>
      <c r="C9" s="111" t="s">
        <v>742</v>
      </c>
      <c r="D9" s="111"/>
      <c r="E9" s="111"/>
      <c r="F9" s="128" t="s">
        <v>724</v>
      </c>
      <c r="G9" s="111"/>
      <c r="H9" s="111"/>
      <c r="I9" s="112"/>
      <c r="N9" s="33"/>
      <c r="O9" s="33"/>
      <c r="P9" s="33" t="s">
        <v>672</v>
      </c>
      <c r="W9" s="33" t="s">
        <v>630</v>
      </c>
      <c r="X9" s="33" t="str">
        <f t="shared" si="1"/>
        <v>B55</v>
      </c>
      <c r="Y9" s="33" t="str">
        <f t="shared" si="1"/>
        <v>D55</v>
      </c>
      <c r="Z9" s="33" t="str">
        <f t="shared" si="1"/>
        <v>H55</v>
      </c>
      <c r="AA9" s="33" t="str">
        <f t="shared" si="1"/>
        <v>BK55</v>
      </c>
      <c r="AB9" s="33" t="str">
        <f t="shared" si="1"/>
        <v>BO55</v>
      </c>
      <c r="AC9" s="33" t="str">
        <f t="shared" si="1"/>
        <v>BS55</v>
      </c>
      <c r="AD9" s="33" t="str">
        <f t="shared" si="1"/>
        <v>BW55</v>
      </c>
      <c r="AE9" s="33" t="str">
        <f t="shared" si="1"/>
        <v>CE55</v>
      </c>
      <c r="AF9" s="33" t="str">
        <f t="shared" si="1"/>
        <v>CU55</v>
      </c>
      <c r="AG9" s="33" t="str">
        <f t="shared" si="1"/>
        <v>DW55</v>
      </c>
      <c r="AH9" s="33" t="str">
        <f t="shared" si="1"/>
        <v>EY55</v>
      </c>
      <c r="AI9" s="33" t="str">
        <f t="shared" si="1"/>
        <v>EZ55</v>
      </c>
      <c r="AJ9" s="33" t="str">
        <f t="shared" si="1"/>
        <v>FI55</v>
      </c>
      <c r="AK9" s="33" t="str">
        <f t="shared" si="1"/>
        <v>FJ55</v>
      </c>
      <c r="AL9" s="33" t="str">
        <f t="shared" si="1"/>
        <v>FK55</v>
      </c>
      <c r="AM9" s="33" t="str">
        <f t="shared" si="1"/>
        <v>FL55</v>
      </c>
    </row>
    <row r="10" spans="1:39" x14ac:dyDescent="0.15">
      <c r="B10" s="110" t="s">
        <v>656</v>
      </c>
      <c r="C10" s="111"/>
      <c r="D10" s="111"/>
      <c r="E10" s="111"/>
      <c r="F10" s="128" t="s">
        <v>725</v>
      </c>
      <c r="G10" s="111"/>
      <c r="H10" s="111"/>
      <c r="I10" s="112"/>
      <c r="N10" s="33"/>
      <c r="O10" s="33"/>
      <c r="P10" s="33" t="s">
        <v>673</v>
      </c>
      <c r="Q10" s="59"/>
      <c r="R10" s="59"/>
      <c r="W10" s="33" t="s">
        <v>689</v>
      </c>
      <c r="X10" s="33" t="str">
        <f t="shared" si="1"/>
        <v>B56</v>
      </c>
      <c r="Y10" s="33" t="str">
        <f t="shared" si="1"/>
        <v>D56</v>
      </c>
      <c r="Z10" s="33" t="str">
        <f t="shared" si="1"/>
        <v>H56</v>
      </c>
      <c r="AA10" s="33" t="str">
        <f t="shared" si="1"/>
        <v>BK56</v>
      </c>
      <c r="AB10" s="33" t="str">
        <f t="shared" si="1"/>
        <v>BO56</v>
      </c>
      <c r="AC10" s="33" t="str">
        <f t="shared" si="1"/>
        <v>BS56</v>
      </c>
      <c r="AD10" s="33" t="str">
        <f t="shared" si="1"/>
        <v>BW56</v>
      </c>
      <c r="AE10" s="33" t="str">
        <f t="shared" si="1"/>
        <v>CE56</v>
      </c>
      <c r="AF10" s="33" t="str">
        <f t="shared" si="1"/>
        <v>CU56</v>
      </c>
      <c r="AG10" s="33" t="str">
        <f t="shared" si="1"/>
        <v>DW56</v>
      </c>
      <c r="AH10" s="33" t="str">
        <f t="shared" si="1"/>
        <v>EY56</v>
      </c>
      <c r="AI10" s="33" t="str">
        <f t="shared" si="1"/>
        <v>EZ56</v>
      </c>
      <c r="AJ10" s="33" t="str">
        <f t="shared" si="1"/>
        <v>FI56</v>
      </c>
      <c r="AK10" s="33" t="str">
        <f t="shared" si="1"/>
        <v>FJ56</v>
      </c>
      <c r="AL10" s="33" t="str">
        <f t="shared" si="1"/>
        <v>FK56</v>
      </c>
      <c r="AM10" s="33" t="str">
        <f t="shared" si="1"/>
        <v>FL56</v>
      </c>
    </row>
    <row r="11" spans="1:39" x14ac:dyDescent="0.15">
      <c r="B11" s="110" t="s">
        <v>657</v>
      </c>
      <c r="C11" s="111"/>
      <c r="D11" s="111"/>
      <c r="E11" s="111"/>
      <c r="F11" s="128" t="s">
        <v>715</v>
      </c>
      <c r="G11" s="111"/>
      <c r="H11" s="111"/>
      <c r="I11" s="112"/>
      <c r="P11" s="59"/>
      <c r="Q11" s="59"/>
      <c r="R11" s="59"/>
      <c r="W11" s="33" t="s">
        <v>731</v>
      </c>
      <c r="X11" s="33" t="str">
        <f t="shared" si="1"/>
        <v>B57</v>
      </c>
      <c r="Y11" s="33" t="str">
        <f t="shared" si="1"/>
        <v>D57</v>
      </c>
      <c r="Z11" s="33" t="str">
        <f t="shared" si="1"/>
        <v>H57</v>
      </c>
      <c r="AA11" s="33" t="str">
        <f t="shared" si="1"/>
        <v>BK57</v>
      </c>
      <c r="AB11" s="33" t="str">
        <f t="shared" si="1"/>
        <v>BO57</v>
      </c>
      <c r="AC11" s="33" t="str">
        <f t="shared" si="1"/>
        <v>BS57</v>
      </c>
      <c r="AD11" s="33" t="str">
        <f t="shared" si="1"/>
        <v>BW57</v>
      </c>
      <c r="AE11" s="33" t="str">
        <f t="shared" si="1"/>
        <v>CE57</v>
      </c>
      <c r="AF11" s="33" t="str">
        <f t="shared" si="1"/>
        <v>CU57</v>
      </c>
      <c r="AG11" s="33" t="str">
        <f t="shared" si="1"/>
        <v>DW57</v>
      </c>
      <c r="AH11" s="33" t="str">
        <f t="shared" si="1"/>
        <v>EY57</v>
      </c>
      <c r="AI11" s="33" t="str">
        <f t="shared" si="1"/>
        <v>EZ57</v>
      </c>
      <c r="AJ11" s="33" t="str">
        <f t="shared" si="1"/>
        <v>FI57</v>
      </c>
      <c r="AK11" s="33" t="str">
        <f t="shared" si="1"/>
        <v>FJ57</v>
      </c>
      <c r="AL11" s="33" t="str">
        <f t="shared" si="1"/>
        <v>FK57</v>
      </c>
      <c r="AM11" s="33" t="str">
        <f t="shared" si="1"/>
        <v>FL57</v>
      </c>
    </row>
    <row r="12" spans="1:39" x14ac:dyDescent="0.15">
      <c r="B12" s="110" t="s">
        <v>658</v>
      </c>
      <c r="C12" s="111"/>
      <c r="D12" s="111"/>
      <c r="E12" s="111"/>
      <c r="F12" s="128" t="s">
        <v>716</v>
      </c>
      <c r="G12" s="111"/>
      <c r="H12" s="111"/>
      <c r="I12" s="112"/>
      <c r="N12" s="12" t="s">
        <v>720</v>
      </c>
      <c r="O12" s="12" t="s">
        <v>721</v>
      </c>
      <c r="P12" s="59"/>
      <c r="Q12" s="59"/>
      <c r="R12" s="59"/>
      <c r="W12" s="33" t="s">
        <v>732</v>
      </c>
      <c r="X12" s="33" t="str">
        <f t="shared" si="1"/>
        <v>B58</v>
      </c>
      <c r="Y12" s="33" t="str">
        <f t="shared" si="1"/>
        <v>D58</v>
      </c>
      <c r="Z12" s="33" t="str">
        <f t="shared" si="1"/>
        <v>H58</v>
      </c>
      <c r="AA12" s="33" t="str">
        <f t="shared" si="1"/>
        <v>BK58</v>
      </c>
      <c r="AB12" s="33" t="str">
        <f t="shared" si="1"/>
        <v>BO58</v>
      </c>
      <c r="AC12" s="33" t="str">
        <f t="shared" si="1"/>
        <v>BS58</v>
      </c>
      <c r="AD12" s="33" t="str">
        <f t="shared" si="1"/>
        <v>BW58</v>
      </c>
      <c r="AE12" s="33" t="str">
        <f t="shared" si="1"/>
        <v>CE58</v>
      </c>
      <c r="AF12" s="33" t="str">
        <f t="shared" si="1"/>
        <v>CU58</v>
      </c>
      <c r="AG12" s="33" t="str">
        <f t="shared" si="1"/>
        <v>DW58</v>
      </c>
      <c r="AH12" s="33" t="str">
        <f t="shared" si="1"/>
        <v>EY58</v>
      </c>
      <c r="AI12" s="33" t="str">
        <f t="shared" si="1"/>
        <v>EZ58</v>
      </c>
      <c r="AJ12" s="33" t="str">
        <f t="shared" si="1"/>
        <v>FI58</v>
      </c>
      <c r="AK12" s="33" t="str">
        <f t="shared" si="1"/>
        <v>FJ58</v>
      </c>
      <c r="AL12" s="33" t="str">
        <f t="shared" si="1"/>
        <v>FK58</v>
      </c>
      <c r="AM12" s="33" t="str">
        <f t="shared" si="1"/>
        <v>FL58</v>
      </c>
    </row>
    <row r="13" spans="1:39" x14ac:dyDescent="0.15">
      <c r="B13" s="110" t="s">
        <v>659</v>
      </c>
      <c r="C13" s="111"/>
      <c r="D13" s="111"/>
      <c r="E13" s="111"/>
      <c r="F13" s="128" t="s">
        <v>717</v>
      </c>
      <c r="G13" s="111"/>
      <c r="H13" s="111"/>
      <c r="I13" s="112"/>
      <c r="N13" s="33" t="s">
        <v>722</v>
      </c>
      <c r="O13" s="33" t="s">
        <v>723</v>
      </c>
      <c r="P13" s="59"/>
      <c r="Q13" s="59"/>
      <c r="R13" s="59"/>
      <c r="W13" s="33" t="s">
        <v>631</v>
      </c>
      <c r="X13" s="33" t="str">
        <f t="shared" si="1"/>
        <v>B59</v>
      </c>
      <c r="Y13" s="33" t="str">
        <f t="shared" si="1"/>
        <v>D59</v>
      </c>
      <c r="Z13" s="33" t="str">
        <f t="shared" si="1"/>
        <v>H59</v>
      </c>
      <c r="AA13" s="33" t="str">
        <f t="shared" si="1"/>
        <v>BK59</v>
      </c>
      <c r="AB13" s="33" t="str">
        <f t="shared" si="1"/>
        <v>BO59</v>
      </c>
      <c r="AC13" s="33" t="str">
        <f t="shared" si="1"/>
        <v>BS59</v>
      </c>
      <c r="AD13" s="33" t="str">
        <f t="shared" si="1"/>
        <v>BW59</v>
      </c>
      <c r="AE13" s="33" t="str">
        <f t="shared" si="1"/>
        <v>CE59</v>
      </c>
      <c r="AF13" s="33" t="str">
        <f t="shared" si="1"/>
        <v>CU59</v>
      </c>
      <c r="AG13" s="33" t="str">
        <f t="shared" si="1"/>
        <v>DW59</v>
      </c>
      <c r="AH13" s="33" t="str">
        <f t="shared" si="1"/>
        <v>EY59</v>
      </c>
      <c r="AI13" s="33" t="str">
        <f t="shared" si="1"/>
        <v>EZ59</v>
      </c>
      <c r="AJ13" s="33" t="str">
        <f t="shared" si="1"/>
        <v>FI59</v>
      </c>
      <c r="AK13" s="33" t="str">
        <f t="shared" si="1"/>
        <v>FJ59</v>
      </c>
      <c r="AL13" s="33" t="str">
        <f t="shared" si="1"/>
        <v>FK59</v>
      </c>
      <c r="AM13" s="33" t="str">
        <f t="shared" si="1"/>
        <v>FL59</v>
      </c>
    </row>
    <row r="14" spans="1:39" x14ac:dyDescent="0.15">
      <c r="B14" s="110" t="s">
        <v>660</v>
      </c>
      <c r="C14" s="111"/>
      <c r="D14" s="111"/>
      <c r="E14" s="111"/>
      <c r="F14" s="128" t="s">
        <v>718</v>
      </c>
      <c r="G14" s="111"/>
      <c r="H14" s="111"/>
      <c r="I14" s="112"/>
      <c r="W14" s="33" t="s">
        <v>733</v>
      </c>
      <c r="X14" s="33" t="str">
        <f t="shared" si="1"/>
        <v>B60</v>
      </c>
      <c r="Y14" s="33" t="str">
        <f t="shared" si="1"/>
        <v>D60</v>
      </c>
      <c r="Z14" s="33" t="str">
        <f t="shared" si="1"/>
        <v>H60</v>
      </c>
      <c r="AA14" s="33" t="str">
        <f t="shared" si="1"/>
        <v>BK60</v>
      </c>
      <c r="AB14" s="33" t="str">
        <f t="shared" si="1"/>
        <v>BO60</v>
      </c>
      <c r="AC14" s="33" t="str">
        <f t="shared" si="1"/>
        <v>BS60</v>
      </c>
      <c r="AD14" s="33" t="str">
        <f t="shared" si="1"/>
        <v>BW60</v>
      </c>
      <c r="AE14" s="33" t="str">
        <f t="shared" si="1"/>
        <v>CE60</v>
      </c>
      <c r="AF14" s="33" t="str">
        <f t="shared" si="1"/>
        <v>CU60</v>
      </c>
      <c r="AG14" s="33" t="str">
        <f t="shared" si="1"/>
        <v>DW60</v>
      </c>
      <c r="AH14" s="33" t="str">
        <f t="shared" si="1"/>
        <v>EY60</v>
      </c>
      <c r="AI14" s="33" t="str">
        <f t="shared" si="1"/>
        <v>EZ60</v>
      </c>
      <c r="AJ14" s="33" t="str">
        <f t="shared" si="1"/>
        <v>FI60</v>
      </c>
      <c r="AK14" s="33" t="str">
        <f t="shared" si="1"/>
        <v>FJ60</v>
      </c>
      <c r="AL14" s="33" t="str">
        <f t="shared" si="1"/>
        <v>FK60</v>
      </c>
      <c r="AM14" s="33" t="str">
        <f t="shared" si="1"/>
        <v>FL60</v>
      </c>
    </row>
    <row r="15" spans="1:39" x14ac:dyDescent="0.15">
      <c r="B15" s="110" t="s">
        <v>661</v>
      </c>
      <c r="C15" s="111"/>
      <c r="D15" s="111"/>
      <c r="E15" s="111"/>
      <c r="F15" s="128" t="s">
        <v>719</v>
      </c>
      <c r="G15" s="111"/>
      <c r="H15" s="111"/>
      <c r="I15" s="112"/>
    </row>
    <row r="16" spans="1:39" ht="14.25" thickBot="1" x14ac:dyDescent="0.2">
      <c r="B16" s="113" t="s">
        <v>734</v>
      </c>
      <c r="C16" s="114"/>
      <c r="D16" s="114"/>
      <c r="E16" s="114"/>
      <c r="F16" s="131" t="s">
        <v>737</v>
      </c>
      <c r="G16" s="114"/>
      <c r="H16" s="114"/>
      <c r="I16" s="115"/>
    </row>
    <row r="17" spans="1:16384" s="132" customFormat="1" ht="14.25" thickBot="1" x14ac:dyDescent="0.2">
      <c r="A17" s="59"/>
      <c r="B17" s="59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59"/>
      <c r="AG17" s="59"/>
      <c r="AH17" s="59"/>
      <c r="AI17" s="59"/>
      <c r="AJ17" s="59"/>
      <c r="AK17" s="59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59"/>
      <c r="AW17" s="59"/>
      <c r="AX17" s="59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59"/>
      <c r="BW17" s="59"/>
      <c r="BX17" s="59"/>
      <c r="BY17" s="59"/>
      <c r="BZ17" s="59"/>
      <c r="CA17" s="59"/>
      <c r="CB17" s="59"/>
      <c r="CC17" s="59"/>
      <c r="CD17" s="59"/>
      <c r="CE17" s="59"/>
      <c r="CF17" s="59"/>
      <c r="CG17" s="59"/>
      <c r="CH17" s="59"/>
      <c r="CI17" s="59"/>
      <c r="CJ17" s="59"/>
      <c r="CK17" s="59"/>
      <c r="CL17" s="59"/>
      <c r="CM17" s="59"/>
      <c r="CN17" s="59"/>
      <c r="CO17" s="59"/>
      <c r="CP17" s="59"/>
      <c r="CQ17" s="59"/>
      <c r="CR17" s="59"/>
      <c r="CS17" s="59"/>
      <c r="CT17" s="59"/>
      <c r="CU17" s="59"/>
      <c r="CV17" s="59"/>
      <c r="CW17" s="59"/>
      <c r="CX17" s="59"/>
      <c r="CY17" s="59"/>
      <c r="CZ17" s="59"/>
      <c r="DA17" s="59"/>
      <c r="DB17" s="59"/>
      <c r="DC17" s="59"/>
      <c r="DD17" s="59"/>
      <c r="DE17" s="59"/>
      <c r="DF17" s="59"/>
      <c r="DG17" s="59"/>
      <c r="DH17" s="59"/>
      <c r="DI17" s="59"/>
      <c r="DJ17" s="59"/>
      <c r="DK17" s="59"/>
      <c r="DL17" s="59"/>
      <c r="DM17" s="59"/>
      <c r="DN17" s="59"/>
      <c r="DO17" s="59"/>
      <c r="DP17" s="59"/>
      <c r="DQ17" s="59"/>
      <c r="DR17" s="59"/>
      <c r="DS17" s="59"/>
      <c r="DT17" s="59"/>
      <c r="DU17" s="59"/>
      <c r="DV17" s="59"/>
      <c r="DW17" s="59"/>
      <c r="DX17" s="59"/>
      <c r="DY17" s="59"/>
      <c r="DZ17" s="59"/>
      <c r="EA17" s="59"/>
      <c r="EB17" s="59"/>
      <c r="EC17" s="59"/>
      <c r="ED17" s="59"/>
      <c r="EE17" s="59"/>
      <c r="EF17" s="59"/>
      <c r="EG17" s="59"/>
      <c r="EH17" s="59"/>
      <c r="EI17" s="59"/>
      <c r="EJ17" s="59"/>
      <c r="EK17" s="59"/>
      <c r="EL17" s="59"/>
      <c r="EM17" s="59"/>
      <c r="EN17" s="59"/>
      <c r="EO17" s="59"/>
      <c r="EP17" s="59"/>
      <c r="EQ17" s="59"/>
      <c r="ER17" s="59"/>
      <c r="ES17" s="59"/>
      <c r="ET17" s="59"/>
      <c r="EU17" s="59"/>
      <c r="EV17" s="59"/>
      <c r="EW17" s="59"/>
      <c r="EX17" s="59"/>
      <c r="EY17" s="59"/>
      <c r="EZ17" s="59"/>
      <c r="FA17" s="59"/>
      <c r="FB17" s="59"/>
      <c r="FC17" s="59"/>
      <c r="FD17" s="59"/>
      <c r="FE17" s="59"/>
      <c r="FF17" s="59"/>
      <c r="FG17" s="59"/>
      <c r="FH17" s="59"/>
      <c r="FI17" s="59"/>
      <c r="FJ17" s="59"/>
      <c r="FK17" s="59"/>
      <c r="FL17" s="59"/>
      <c r="FM17" s="59"/>
      <c r="FN17" s="59"/>
      <c r="FO17" s="59"/>
      <c r="FP17" s="59"/>
      <c r="FQ17" s="59"/>
      <c r="FR17" s="59"/>
      <c r="FS17" s="59"/>
      <c r="FT17" s="59"/>
      <c r="FU17" s="59"/>
      <c r="FV17" s="59"/>
      <c r="FW17" s="59"/>
      <c r="FX17" s="59"/>
      <c r="FY17" s="59"/>
      <c r="FZ17" s="59"/>
      <c r="GA17" s="59"/>
      <c r="GB17" s="59"/>
      <c r="GC17" s="59"/>
      <c r="GD17" s="59"/>
      <c r="GE17" s="59"/>
      <c r="GF17" s="59"/>
      <c r="GG17" s="59"/>
      <c r="GH17" s="59"/>
      <c r="GI17" s="59"/>
      <c r="GJ17" s="59"/>
      <c r="GK17" s="59"/>
      <c r="GL17" s="59"/>
      <c r="GM17" s="59"/>
      <c r="GN17" s="59"/>
      <c r="GO17" s="59"/>
      <c r="GP17" s="59"/>
      <c r="GQ17" s="59"/>
      <c r="GR17" s="59"/>
      <c r="GS17" s="59"/>
      <c r="GT17" s="59"/>
      <c r="GU17" s="59"/>
      <c r="GV17" s="59"/>
      <c r="GW17" s="59"/>
      <c r="GX17" s="59"/>
      <c r="GY17" s="59"/>
      <c r="GZ17" s="59"/>
      <c r="HA17" s="59"/>
      <c r="HB17" s="59"/>
      <c r="HC17" s="59"/>
      <c r="HD17" s="59"/>
      <c r="HE17" s="59"/>
      <c r="HF17" s="59"/>
      <c r="HG17" s="59"/>
      <c r="HH17" s="59"/>
      <c r="HI17" s="59"/>
      <c r="HJ17" s="59"/>
      <c r="HK17" s="59"/>
      <c r="HL17" s="59"/>
      <c r="HM17" s="59"/>
      <c r="HN17" s="59"/>
      <c r="HO17" s="59"/>
      <c r="HP17" s="59"/>
      <c r="HQ17" s="59"/>
      <c r="HR17" s="59"/>
      <c r="HS17" s="59"/>
      <c r="HT17" s="59"/>
      <c r="HU17" s="59"/>
      <c r="HV17" s="59"/>
      <c r="HW17" s="59"/>
      <c r="HX17" s="59"/>
      <c r="HY17" s="59"/>
      <c r="HZ17" s="59"/>
      <c r="IA17" s="59"/>
      <c r="IB17" s="59"/>
      <c r="IC17" s="59"/>
      <c r="ID17" s="59"/>
      <c r="IE17" s="59"/>
      <c r="IF17" s="59"/>
      <c r="IG17" s="59"/>
      <c r="IH17" s="59"/>
      <c r="II17" s="59"/>
      <c r="IJ17" s="59"/>
      <c r="IK17" s="59"/>
      <c r="IL17" s="59"/>
      <c r="IM17" s="59"/>
      <c r="IN17" s="59"/>
      <c r="IO17" s="59"/>
      <c r="IP17" s="59"/>
      <c r="IQ17" s="59"/>
      <c r="IR17" s="59"/>
      <c r="IS17" s="59"/>
      <c r="IT17" s="59"/>
      <c r="IU17" s="59"/>
      <c r="IV17" s="59"/>
      <c r="IW17" s="59"/>
      <c r="IX17" s="59"/>
      <c r="IY17" s="59"/>
      <c r="IZ17" s="59"/>
      <c r="JA17" s="59"/>
      <c r="JB17" s="59"/>
      <c r="JC17" s="59"/>
      <c r="JD17" s="59"/>
      <c r="JE17" s="59"/>
      <c r="JF17" s="59"/>
      <c r="JG17" s="59"/>
      <c r="JH17" s="59"/>
      <c r="JI17" s="59"/>
      <c r="JJ17" s="59"/>
      <c r="JK17" s="59"/>
      <c r="JL17" s="59"/>
      <c r="JM17" s="59"/>
      <c r="JN17" s="59"/>
      <c r="JO17" s="59"/>
      <c r="JP17" s="59"/>
      <c r="JQ17" s="59"/>
      <c r="JR17" s="59"/>
      <c r="JS17" s="59"/>
      <c r="JT17" s="59"/>
      <c r="JU17" s="59"/>
      <c r="JV17" s="59"/>
      <c r="JW17" s="59"/>
      <c r="JX17" s="59"/>
      <c r="JY17" s="59"/>
      <c r="JZ17" s="59"/>
      <c r="KA17" s="59"/>
      <c r="KB17" s="59"/>
      <c r="KC17" s="59"/>
      <c r="KD17" s="59"/>
      <c r="KE17" s="59"/>
      <c r="KF17" s="59"/>
      <c r="KG17" s="59"/>
      <c r="KH17" s="59"/>
      <c r="KI17" s="59"/>
      <c r="KJ17" s="59"/>
      <c r="KK17" s="59"/>
      <c r="KL17" s="59"/>
      <c r="KM17" s="59"/>
      <c r="KN17" s="59"/>
      <c r="KO17" s="59"/>
      <c r="KP17" s="59"/>
      <c r="KQ17" s="59"/>
      <c r="KR17" s="59"/>
      <c r="KS17" s="59"/>
      <c r="KT17" s="59"/>
      <c r="KU17" s="59"/>
      <c r="KV17" s="59"/>
      <c r="KW17" s="59"/>
      <c r="KX17" s="59"/>
      <c r="KY17" s="59"/>
      <c r="KZ17" s="59"/>
      <c r="LA17" s="59"/>
      <c r="LB17" s="59"/>
      <c r="LC17" s="59"/>
      <c r="LD17" s="59"/>
      <c r="LE17" s="59"/>
      <c r="LF17" s="59"/>
      <c r="LG17" s="59"/>
      <c r="LH17" s="59"/>
      <c r="LI17" s="59"/>
      <c r="LJ17" s="59"/>
      <c r="LK17" s="59"/>
      <c r="LL17" s="59"/>
      <c r="LM17" s="59"/>
      <c r="LN17" s="59"/>
      <c r="LO17" s="59"/>
      <c r="LP17" s="59"/>
      <c r="LQ17" s="59"/>
      <c r="LR17" s="59"/>
      <c r="LS17" s="59"/>
      <c r="LT17" s="59"/>
      <c r="LU17" s="59"/>
      <c r="LV17" s="59"/>
      <c r="LW17" s="59"/>
      <c r="LX17" s="59"/>
      <c r="LY17" s="59"/>
      <c r="LZ17" s="59"/>
      <c r="MA17" s="59"/>
      <c r="MB17" s="59"/>
      <c r="MC17" s="59"/>
      <c r="MD17" s="59"/>
      <c r="ME17" s="59"/>
      <c r="MF17" s="59"/>
      <c r="MG17" s="59"/>
      <c r="MH17" s="59"/>
      <c r="MI17" s="59"/>
      <c r="MJ17" s="59"/>
      <c r="MK17" s="59"/>
      <c r="ML17" s="59"/>
      <c r="MM17" s="59"/>
      <c r="MN17" s="59"/>
      <c r="MO17" s="59"/>
      <c r="MP17" s="59"/>
      <c r="MQ17" s="59"/>
      <c r="MR17" s="59"/>
      <c r="MS17" s="59"/>
      <c r="MT17" s="59"/>
      <c r="MU17" s="59"/>
      <c r="MV17" s="59"/>
      <c r="MW17" s="59"/>
      <c r="MX17" s="59"/>
      <c r="MY17" s="59"/>
      <c r="MZ17" s="59"/>
      <c r="NA17" s="59"/>
      <c r="NB17" s="59"/>
      <c r="NC17" s="59"/>
      <c r="ND17" s="59"/>
      <c r="NE17" s="59"/>
      <c r="NF17" s="59"/>
      <c r="NG17" s="59"/>
      <c r="NH17" s="59"/>
      <c r="NI17" s="59"/>
      <c r="NJ17" s="59"/>
      <c r="NK17" s="59"/>
      <c r="NL17" s="59"/>
      <c r="NM17" s="59"/>
      <c r="NN17" s="59"/>
      <c r="NO17" s="59"/>
      <c r="NP17" s="59"/>
      <c r="NQ17" s="59"/>
      <c r="NR17" s="59"/>
      <c r="NS17" s="59"/>
      <c r="NT17" s="59"/>
      <c r="NU17" s="59"/>
      <c r="NV17" s="59"/>
      <c r="NW17" s="59"/>
      <c r="NX17" s="59"/>
      <c r="NY17" s="59"/>
      <c r="NZ17" s="59"/>
      <c r="OA17" s="59"/>
      <c r="OB17" s="59"/>
      <c r="OC17" s="59"/>
      <c r="OD17" s="59"/>
      <c r="OE17" s="59"/>
      <c r="OF17" s="59"/>
      <c r="OG17" s="59"/>
      <c r="OH17" s="59"/>
      <c r="OI17" s="59"/>
      <c r="OJ17" s="59"/>
      <c r="OK17" s="59"/>
      <c r="OL17" s="59"/>
      <c r="OM17" s="59"/>
      <c r="ON17" s="59"/>
      <c r="OO17" s="59"/>
      <c r="OP17" s="59"/>
      <c r="OQ17" s="59"/>
      <c r="OR17" s="59"/>
      <c r="OS17" s="59"/>
      <c r="OT17" s="59"/>
      <c r="OU17" s="59"/>
      <c r="OV17" s="59"/>
      <c r="OW17" s="59"/>
      <c r="OX17" s="59"/>
      <c r="OY17" s="59"/>
      <c r="OZ17" s="59"/>
      <c r="PA17" s="59"/>
      <c r="PB17" s="59"/>
      <c r="PC17" s="59"/>
      <c r="PD17" s="59"/>
      <c r="PE17" s="59"/>
      <c r="PF17" s="59"/>
      <c r="PG17" s="59"/>
      <c r="PH17" s="59"/>
      <c r="PI17" s="59"/>
      <c r="PJ17" s="59"/>
      <c r="PK17" s="59"/>
      <c r="PL17" s="59"/>
      <c r="PM17" s="59"/>
      <c r="PN17" s="59"/>
      <c r="PO17" s="59"/>
      <c r="PP17" s="59"/>
      <c r="PQ17" s="59"/>
      <c r="PR17" s="59"/>
      <c r="PS17" s="59"/>
      <c r="PT17" s="59"/>
      <c r="PU17" s="59"/>
      <c r="PV17" s="59"/>
      <c r="PW17" s="59"/>
      <c r="PX17" s="59"/>
      <c r="PY17" s="59"/>
      <c r="PZ17" s="59"/>
      <c r="QA17" s="59"/>
      <c r="QB17" s="59"/>
      <c r="QC17" s="59"/>
      <c r="QD17" s="59"/>
      <c r="QE17" s="59"/>
      <c r="QF17" s="59"/>
      <c r="QG17" s="59"/>
      <c r="QH17" s="59"/>
      <c r="QI17" s="59"/>
      <c r="QJ17" s="59"/>
      <c r="QK17" s="59"/>
      <c r="QL17" s="59"/>
      <c r="QM17" s="59"/>
      <c r="QN17" s="59"/>
      <c r="QO17" s="59"/>
      <c r="QP17" s="59"/>
      <c r="QQ17" s="59"/>
      <c r="QR17" s="59"/>
      <c r="QS17" s="59"/>
      <c r="QT17" s="59"/>
      <c r="QU17" s="59"/>
      <c r="QV17" s="59"/>
      <c r="QW17" s="59"/>
      <c r="QX17" s="59"/>
      <c r="QY17" s="59"/>
      <c r="QZ17" s="59"/>
      <c r="RA17" s="59"/>
      <c r="RB17" s="59"/>
      <c r="RC17" s="59"/>
      <c r="RD17" s="59"/>
      <c r="RE17" s="59"/>
      <c r="RF17" s="59"/>
      <c r="RG17" s="59"/>
      <c r="RH17" s="59"/>
      <c r="RI17" s="59"/>
      <c r="RJ17" s="59"/>
      <c r="RK17" s="59"/>
      <c r="RL17" s="59"/>
      <c r="RM17" s="59"/>
      <c r="RN17" s="59"/>
      <c r="RO17" s="59"/>
      <c r="RP17" s="59"/>
      <c r="RQ17" s="59"/>
      <c r="RR17" s="59"/>
      <c r="RS17" s="59"/>
      <c r="RT17" s="59"/>
      <c r="RU17" s="59"/>
      <c r="RV17" s="59"/>
      <c r="RW17" s="59"/>
      <c r="RX17" s="59"/>
      <c r="RY17" s="59"/>
      <c r="RZ17" s="59"/>
      <c r="SA17" s="59"/>
      <c r="SB17" s="59"/>
      <c r="SC17" s="59"/>
      <c r="SD17" s="59"/>
      <c r="SE17" s="59"/>
      <c r="SF17" s="59"/>
      <c r="SG17" s="59"/>
      <c r="SH17" s="59"/>
      <c r="SI17" s="59"/>
      <c r="SJ17" s="59"/>
      <c r="SK17" s="59"/>
      <c r="SL17" s="59"/>
      <c r="SM17" s="59"/>
      <c r="SN17" s="59"/>
      <c r="SO17" s="59"/>
      <c r="SP17" s="59"/>
      <c r="SQ17" s="59"/>
      <c r="SR17" s="59"/>
      <c r="SS17" s="59"/>
      <c r="ST17" s="59"/>
      <c r="SU17" s="59"/>
      <c r="SV17" s="59"/>
      <c r="SW17" s="59"/>
      <c r="SX17" s="59"/>
      <c r="SY17" s="59"/>
      <c r="SZ17" s="59"/>
      <c r="TA17" s="59"/>
      <c r="TB17" s="59"/>
      <c r="TC17" s="59"/>
      <c r="TD17" s="59"/>
      <c r="TE17" s="59"/>
      <c r="TF17" s="59"/>
      <c r="TG17" s="59"/>
      <c r="TH17" s="59"/>
      <c r="TI17" s="59"/>
      <c r="TJ17" s="59"/>
      <c r="TK17" s="59"/>
      <c r="TL17" s="59"/>
      <c r="TM17" s="59"/>
      <c r="TN17" s="59"/>
      <c r="TO17" s="59"/>
      <c r="TP17" s="59"/>
      <c r="TQ17" s="59"/>
      <c r="TR17" s="59"/>
      <c r="TS17" s="59"/>
      <c r="TT17" s="59"/>
      <c r="TU17" s="59"/>
      <c r="TV17" s="59"/>
      <c r="TW17" s="59"/>
      <c r="TX17" s="59"/>
      <c r="TY17" s="59"/>
      <c r="TZ17" s="59"/>
      <c r="UA17" s="59"/>
      <c r="UB17" s="59"/>
      <c r="UC17" s="59"/>
      <c r="UD17" s="59"/>
      <c r="UE17" s="59"/>
      <c r="UF17" s="59"/>
      <c r="UG17" s="59"/>
      <c r="UH17" s="59"/>
      <c r="UI17" s="59"/>
      <c r="UJ17" s="59"/>
      <c r="UK17" s="59"/>
      <c r="UL17" s="59"/>
      <c r="UM17" s="59"/>
      <c r="UN17" s="59"/>
      <c r="UO17" s="59"/>
      <c r="UP17" s="59"/>
      <c r="UQ17" s="59"/>
      <c r="UR17" s="59"/>
      <c r="US17" s="59"/>
      <c r="UT17" s="59"/>
      <c r="UU17" s="59"/>
      <c r="UV17" s="59"/>
      <c r="UW17" s="59"/>
      <c r="UX17" s="59"/>
      <c r="UY17" s="59"/>
      <c r="UZ17" s="59"/>
      <c r="VA17" s="59"/>
      <c r="VB17" s="59"/>
      <c r="VC17" s="59"/>
      <c r="VD17" s="59"/>
      <c r="VE17" s="59"/>
      <c r="VF17" s="59"/>
      <c r="VG17" s="59"/>
      <c r="VH17" s="59"/>
      <c r="VI17" s="59"/>
      <c r="VJ17" s="59"/>
      <c r="VK17" s="59"/>
      <c r="VL17" s="59"/>
      <c r="VM17" s="59"/>
      <c r="VN17" s="59"/>
      <c r="VO17" s="59"/>
      <c r="VP17" s="59"/>
      <c r="VQ17" s="59"/>
      <c r="VR17" s="59"/>
      <c r="VS17" s="59"/>
      <c r="VT17" s="59"/>
      <c r="VU17" s="59"/>
      <c r="VV17" s="59"/>
      <c r="VW17" s="59"/>
      <c r="VX17" s="59"/>
      <c r="VY17" s="59"/>
      <c r="VZ17" s="59"/>
      <c r="WA17" s="59"/>
      <c r="WB17" s="59"/>
      <c r="WC17" s="59"/>
      <c r="WD17" s="59"/>
      <c r="WE17" s="59"/>
      <c r="WF17" s="59"/>
      <c r="WG17" s="59"/>
      <c r="WH17" s="59"/>
      <c r="WI17" s="59"/>
      <c r="WJ17" s="59"/>
      <c r="WK17" s="59"/>
      <c r="WL17" s="59"/>
      <c r="WM17" s="59"/>
      <c r="WN17" s="59"/>
      <c r="WO17" s="59"/>
      <c r="WP17" s="59"/>
      <c r="WQ17" s="59"/>
      <c r="WR17" s="59"/>
      <c r="WS17" s="59"/>
      <c r="WT17" s="59"/>
      <c r="WU17" s="59"/>
      <c r="WV17" s="59"/>
      <c r="WW17" s="59"/>
      <c r="WX17" s="59"/>
      <c r="WY17" s="59"/>
      <c r="WZ17" s="59"/>
      <c r="XA17" s="59"/>
      <c r="XB17" s="59"/>
      <c r="XC17" s="59"/>
      <c r="XD17" s="59"/>
      <c r="XE17" s="59"/>
      <c r="XF17" s="59"/>
      <c r="XG17" s="59"/>
      <c r="XH17" s="59"/>
      <c r="XI17" s="59"/>
      <c r="XJ17" s="59"/>
      <c r="XK17" s="59"/>
      <c r="XL17" s="59"/>
      <c r="XM17" s="59"/>
      <c r="XN17" s="59"/>
      <c r="XO17" s="59"/>
      <c r="XP17" s="59"/>
      <c r="XQ17" s="59"/>
      <c r="XR17" s="59"/>
      <c r="XS17" s="59"/>
      <c r="XT17" s="59"/>
      <c r="XU17" s="59"/>
      <c r="XV17" s="59"/>
      <c r="XW17" s="59"/>
      <c r="XX17" s="59"/>
      <c r="XY17" s="59"/>
      <c r="XZ17" s="59"/>
      <c r="YA17" s="59"/>
      <c r="YB17" s="59"/>
      <c r="YC17" s="59"/>
      <c r="YD17" s="59"/>
      <c r="YE17" s="59"/>
      <c r="YF17" s="59"/>
      <c r="YG17" s="59"/>
      <c r="YH17" s="59"/>
      <c r="YI17" s="59"/>
      <c r="YJ17" s="59"/>
      <c r="YK17" s="59"/>
      <c r="YL17" s="59"/>
      <c r="YM17" s="59"/>
      <c r="YN17" s="59"/>
      <c r="YO17" s="59"/>
      <c r="YP17" s="59"/>
      <c r="YQ17" s="59"/>
      <c r="YR17" s="59"/>
      <c r="YS17" s="59"/>
      <c r="YT17" s="59"/>
      <c r="YU17" s="59"/>
      <c r="YV17" s="59"/>
      <c r="YW17" s="59"/>
      <c r="YX17" s="59"/>
      <c r="YY17" s="59"/>
      <c r="YZ17" s="59"/>
      <c r="ZA17" s="59"/>
      <c r="ZB17" s="59"/>
      <c r="ZC17" s="59"/>
      <c r="ZD17" s="59"/>
      <c r="ZE17" s="59"/>
      <c r="ZF17" s="59"/>
      <c r="ZG17" s="59"/>
      <c r="ZH17" s="59"/>
      <c r="ZI17" s="59"/>
      <c r="ZJ17" s="59"/>
      <c r="ZK17" s="59"/>
      <c r="ZL17" s="59"/>
      <c r="ZM17" s="59"/>
      <c r="ZN17" s="59"/>
      <c r="ZO17" s="59"/>
      <c r="ZP17" s="59"/>
      <c r="ZQ17" s="59"/>
      <c r="ZR17" s="59"/>
      <c r="ZS17" s="59"/>
      <c r="ZT17" s="59"/>
      <c r="ZU17" s="59"/>
      <c r="ZV17" s="59"/>
      <c r="ZW17" s="59"/>
      <c r="ZX17" s="59"/>
      <c r="ZY17" s="59"/>
      <c r="ZZ17" s="59"/>
      <c r="AAA17" s="59"/>
      <c r="AAB17" s="59"/>
      <c r="AAC17" s="59"/>
      <c r="AAD17" s="59"/>
      <c r="AAE17" s="59"/>
      <c r="AAF17" s="59"/>
      <c r="AAG17" s="59"/>
      <c r="AAH17" s="59"/>
      <c r="AAI17" s="59"/>
      <c r="AAJ17" s="59"/>
      <c r="AAK17" s="59"/>
      <c r="AAL17" s="59"/>
      <c r="AAM17" s="59"/>
      <c r="AAN17" s="59"/>
      <c r="AAO17" s="59"/>
      <c r="AAP17" s="59"/>
      <c r="AAQ17" s="59"/>
      <c r="AAR17" s="59"/>
      <c r="AAS17" s="59"/>
      <c r="AAT17" s="59"/>
      <c r="AAU17" s="59"/>
      <c r="AAV17" s="59"/>
      <c r="AAW17" s="59"/>
      <c r="AAX17" s="59"/>
      <c r="AAY17" s="59"/>
      <c r="AAZ17" s="59"/>
      <c r="ABA17" s="59"/>
      <c r="ABB17" s="59"/>
      <c r="ABC17" s="59"/>
      <c r="ABD17" s="59"/>
      <c r="ABE17" s="59"/>
      <c r="ABF17" s="59"/>
      <c r="ABG17" s="59"/>
      <c r="ABH17" s="59"/>
      <c r="ABI17" s="59"/>
      <c r="ABJ17" s="59"/>
      <c r="ABK17" s="59"/>
      <c r="ABL17" s="59"/>
      <c r="ABM17" s="59"/>
      <c r="ABN17" s="59"/>
      <c r="ABO17" s="59"/>
      <c r="ABP17" s="59"/>
      <c r="ABQ17" s="59"/>
      <c r="ABR17" s="59"/>
      <c r="ABS17" s="59"/>
      <c r="ABT17" s="59"/>
      <c r="ABU17" s="59"/>
      <c r="ABV17" s="59"/>
      <c r="ABW17" s="59"/>
      <c r="ABX17" s="59"/>
      <c r="ABY17" s="59"/>
      <c r="ABZ17" s="59"/>
      <c r="ACA17" s="59"/>
      <c r="ACB17" s="59"/>
      <c r="ACC17" s="59"/>
      <c r="ACD17" s="59"/>
      <c r="ACE17" s="59"/>
      <c r="ACF17" s="59"/>
      <c r="ACG17" s="59"/>
      <c r="ACH17" s="59"/>
      <c r="ACI17" s="59"/>
      <c r="ACJ17" s="59"/>
      <c r="ACK17" s="59"/>
      <c r="ACL17" s="59"/>
      <c r="ACM17" s="59"/>
      <c r="ACN17" s="59"/>
      <c r="ACO17" s="59"/>
      <c r="ACP17" s="59"/>
      <c r="ACQ17" s="59"/>
      <c r="ACR17" s="59"/>
      <c r="ACS17" s="59"/>
      <c r="ACT17" s="59"/>
      <c r="ACU17" s="59"/>
      <c r="ACV17" s="59"/>
      <c r="ACW17" s="59"/>
      <c r="ACX17" s="59"/>
      <c r="ACY17" s="59"/>
      <c r="ACZ17" s="59"/>
      <c r="ADA17" s="59"/>
      <c r="ADB17" s="59"/>
      <c r="ADC17" s="59"/>
      <c r="ADD17" s="59"/>
      <c r="ADE17" s="59"/>
      <c r="ADF17" s="59"/>
      <c r="ADG17" s="59"/>
      <c r="ADH17" s="59"/>
      <c r="ADI17" s="59"/>
      <c r="ADJ17" s="59"/>
      <c r="ADK17" s="59"/>
      <c r="ADL17" s="59"/>
      <c r="ADM17" s="59"/>
      <c r="ADN17" s="59"/>
      <c r="ADO17" s="59"/>
      <c r="ADP17" s="59"/>
      <c r="ADQ17" s="59"/>
      <c r="ADR17" s="59"/>
      <c r="ADS17" s="59"/>
      <c r="ADT17" s="59"/>
      <c r="ADU17" s="59"/>
      <c r="ADV17" s="59"/>
      <c r="ADW17" s="59"/>
      <c r="ADX17" s="59"/>
      <c r="ADY17" s="59"/>
      <c r="ADZ17" s="59"/>
      <c r="AEA17" s="59"/>
      <c r="AEB17" s="59"/>
      <c r="AEC17" s="59"/>
      <c r="AED17" s="59"/>
      <c r="AEE17" s="59"/>
      <c r="AEF17" s="59"/>
      <c r="AEG17" s="59"/>
      <c r="AEH17" s="59"/>
      <c r="AEI17" s="59"/>
      <c r="AEJ17" s="59"/>
      <c r="AEK17" s="59"/>
      <c r="AEL17" s="59"/>
      <c r="AEM17" s="59"/>
      <c r="AEN17" s="59"/>
      <c r="AEO17" s="59"/>
      <c r="AEP17" s="59"/>
      <c r="AEQ17" s="59"/>
      <c r="AER17" s="59"/>
      <c r="AES17" s="59"/>
      <c r="AET17" s="59"/>
      <c r="AEU17" s="59"/>
      <c r="AEV17" s="59"/>
      <c r="AEW17" s="59"/>
      <c r="AEX17" s="59"/>
      <c r="AEY17" s="59"/>
      <c r="AEZ17" s="59"/>
      <c r="AFA17" s="59"/>
      <c r="AFB17" s="59"/>
      <c r="AFC17" s="59"/>
      <c r="AFD17" s="59"/>
      <c r="AFE17" s="59"/>
      <c r="AFF17" s="59"/>
      <c r="AFG17" s="59"/>
      <c r="AFH17" s="59"/>
      <c r="AFI17" s="59"/>
      <c r="AFJ17" s="59"/>
      <c r="AFK17" s="59"/>
      <c r="AFL17" s="59"/>
      <c r="AFM17" s="59"/>
      <c r="AFN17" s="59"/>
      <c r="AFO17" s="59"/>
      <c r="AFP17" s="59"/>
      <c r="AFQ17" s="59"/>
      <c r="AFR17" s="59"/>
      <c r="AFS17" s="59"/>
      <c r="AFT17" s="59"/>
      <c r="AFU17" s="59"/>
      <c r="AFV17" s="59"/>
      <c r="AFW17" s="59"/>
      <c r="AFX17" s="59"/>
      <c r="AFY17" s="59"/>
      <c r="AFZ17" s="59"/>
      <c r="AGA17" s="59"/>
      <c r="AGB17" s="59"/>
      <c r="AGC17" s="59"/>
      <c r="AGD17" s="59"/>
      <c r="AGE17" s="59"/>
      <c r="AGF17" s="59"/>
      <c r="AGG17" s="59"/>
      <c r="AGH17" s="59"/>
      <c r="AGI17" s="59"/>
      <c r="AGJ17" s="59"/>
      <c r="AGK17" s="59"/>
      <c r="AGL17" s="59"/>
      <c r="AGM17" s="59"/>
      <c r="AGN17" s="59"/>
      <c r="AGO17" s="59"/>
      <c r="AGP17" s="59"/>
      <c r="AGQ17" s="59"/>
      <c r="AGR17" s="59"/>
      <c r="AGS17" s="59"/>
      <c r="AGT17" s="59"/>
      <c r="AGU17" s="59"/>
      <c r="AGV17" s="59"/>
      <c r="AGW17" s="59"/>
      <c r="AGX17" s="59"/>
      <c r="AGY17" s="59"/>
      <c r="AGZ17" s="59"/>
      <c r="AHA17" s="59"/>
      <c r="AHB17" s="59"/>
      <c r="AHC17" s="59"/>
      <c r="AHD17" s="59"/>
      <c r="AHE17" s="59"/>
      <c r="AHF17" s="59"/>
      <c r="AHG17" s="59"/>
      <c r="AHH17" s="59"/>
      <c r="AHI17" s="59"/>
      <c r="AHJ17" s="59"/>
      <c r="AHK17" s="59"/>
      <c r="AHL17" s="59"/>
      <c r="AHM17" s="59"/>
      <c r="AHN17" s="59"/>
      <c r="AHO17" s="59"/>
      <c r="AHP17" s="59"/>
      <c r="AHQ17" s="59"/>
      <c r="AHR17" s="59"/>
      <c r="AHS17" s="59"/>
      <c r="AHT17" s="59"/>
      <c r="AHU17" s="59"/>
      <c r="AHV17" s="59"/>
      <c r="AHW17" s="59"/>
      <c r="AHX17" s="59"/>
      <c r="AHY17" s="59"/>
      <c r="AHZ17" s="59"/>
      <c r="AIA17" s="59"/>
      <c r="AIB17" s="59"/>
      <c r="AIC17" s="59"/>
      <c r="AID17" s="59"/>
      <c r="AIE17" s="59"/>
      <c r="AIF17" s="59"/>
      <c r="AIG17" s="59"/>
      <c r="AIH17" s="59"/>
      <c r="AII17" s="59"/>
      <c r="AIJ17" s="59"/>
      <c r="AIK17" s="59"/>
      <c r="AIL17" s="59"/>
      <c r="AIM17" s="59"/>
      <c r="AIN17" s="59"/>
      <c r="AIO17" s="59"/>
      <c r="AIP17" s="59"/>
      <c r="AIQ17" s="59"/>
      <c r="AIR17" s="59"/>
      <c r="AIS17" s="59"/>
      <c r="AIT17" s="59"/>
      <c r="AIU17" s="59"/>
      <c r="AIV17" s="59"/>
      <c r="AIW17" s="59"/>
      <c r="AIX17" s="59"/>
      <c r="AIY17" s="59"/>
      <c r="AIZ17" s="59"/>
      <c r="AJA17" s="59"/>
      <c r="AJB17" s="59"/>
      <c r="AJC17" s="59"/>
      <c r="AJD17" s="59"/>
      <c r="AJE17" s="59"/>
      <c r="AJF17" s="59"/>
      <c r="AJG17" s="59"/>
      <c r="AJH17" s="59"/>
      <c r="AJI17" s="59"/>
      <c r="AJJ17" s="59"/>
      <c r="AJK17" s="59"/>
      <c r="AJL17" s="59"/>
      <c r="AJM17" s="59"/>
      <c r="AJN17" s="59"/>
      <c r="AJO17" s="59"/>
      <c r="AJP17" s="59"/>
      <c r="AJQ17" s="59"/>
      <c r="AJR17" s="59"/>
      <c r="AJS17" s="59"/>
      <c r="AJT17" s="59"/>
      <c r="AJU17" s="59"/>
      <c r="AJV17" s="59"/>
      <c r="AJW17" s="59"/>
      <c r="AJX17" s="59"/>
      <c r="AJY17" s="59"/>
      <c r="AJZ17" s="59"/>
      <c r="AKA17" s="59"/>
      <c r="AKB17" s="59"/>
      <c r="AKC17" s="59"/>
      <c r="AKD17" s="59"/>
      <c r="AKE17" s="59"/>
      <c r="AKF17" s="59"/>
      <c r="AKG17" s="59"/>
      <c r="AKH17" s="59"/>
      <c r="AKI17" s="59"/>
      <c r="AKJ17" s="59"/>
      <c r="AKK17" s="59"/>
      <c r="AKL17" s="59"/>
      <c r="AKM17" s="59"/>
      <c r="AKN17" s="59"/>
      <c r="AKO17" s="59"/>
      <c r="AKP17" s="59"/>
      <c r="AKQ17" s="59"/>
      <c r="AKR17" s="59"/>
      <c r="AKS17" s="59"/>
      <c r="AKT17" s="59"/>
      <c r="AKU17" s="59"/>
      <c r="AKV17" s="59"/>
      <c r="AKW17" s="59"/>
      <c r="AKX17" s="59"/>
      <c r="AKY17" s="59"/>
      <c r="AKZ17" s="59"/>
      <c r="ALA17" s="59"/>
      <c r="ALB17" s="59"/>
      <c r="ALC17" s="59"/>
      <c r="ALD17" s="59"/>
      <c r="ALE17" s="59"/>
      <c r="ALF17" s="59"/>
      <c r="ALG17" s="59"/>
      <c r="ALH17" s="59"/>
      <c r="ALI17" s="59"/>
      <c r="ALJ17" s="59"/>
      <c r="ALK17" s="59"/>
      <c r="ALL17" s="59"/>
      <c r="ALM17" s="59"/>
      <c r="ALN17" s="59"/>
      <c r="ALO17" s="59"/>
      <c r="ALP17" s="59"/>
      <c r="ALQ17" s="59"/>
      <c r="ALR17" s="59"/>
      <c r="ALS17" s="59"/>
      <c r="ALT17" s="59"/>
      <c r="ALU17" s="59"/>
      <c r="ALV17" s="59"/>
      <c r="ALW17" s="59"/>
      <c r="ALX17" s="59"/>
      <c r="ALY17" s="59"/>
      <c r="ALZ17" s="59"/>
      <c r="AMA17" s="59"/>
      <c r="AMB17" s="59"/>
      <c r="AMC17" s="59"/>
      <c r="AMD17" s="59"/>
      <c r="AME17" s="59"/>
      <c r="AMF17" s="59"/>
      <c r="AMG17" s="59"/>
      <c r="AMH17" s="59"/>
      <c r="AMI17" s="59"/>
      <c r="AMJ17" s="59"/>
      <c r="AMK17" s="59"/>
      <c r="AML17" s="59"/>
      <c r="AMM17" s="59"/>
      <c r="AMN17" s="59"/>
      <c r="AMO17" s="59"/>
      <c r="AMP17" s="59"/>
      <c r="AMQ17" s="59"/>
      <c r="AMR17" s="59"/>
      <c r="AMS17" s="59"/>
      <c r="AMT17" s="59"/>
      <c r="AMU17" s="59"/>
      <c r="AMV17" s="59"/>
      <c r="AMW17" s="59"/>
      <c r="AMX17" s="59"/>
      <c r="AMY17" s="59"/>
      <c r="AMZ17" s="59"/>
      <c r="ANA17" s="59"/>
      <c r="ANB17" s="59"/>
      <c r="ANC17" s="59"/>
      <c r="AND17" s="59"/>
      <c r="ANE17" s="59"/>
      <c r="ANF17" s="59"/>
      <c r="ANG17" s="59"/>
      <c r="ANH17" s="59"/>
      <c r="ANI17" s="59"/>
      <c r="ANJ17" s="59"/>
      <c r="ANK17" s="59"/>
      <c r="ANL17" s="59"/>
      <c r="ANM17" s="59"/>
      <c r="ANN17" s="59"/>
      <c r="ANO17" s="59"/>
      <c r="ANP17" s="59"/>
      <c r="ANQ17" s="59"/>
      <c r="ANR17" s="59"/>
      <c r="ANS17" s="59"/>
      <c r="ANT17" s="59"/>
      <c r="ANU17" s="59"/>
      <c r="ANV17" s="59"/>
      <c r="ANW17" s="59"/>
      <c r="ANX17" s="59"/>
      <c r="ANY17" s="59"/>
      <c r="ANZ17" s="59"/>
      <c r="AOA17" s="59"/>
      <c r="AOB17" s="59"/>
      <c r="AOC17" s="59"/>
      <c r="AOD17" s="59"/>
      <c r="AOE17" s="59"/>
      <c r="AOF17" s="59"/>
      <c r="AOG17" s="59"/>
      <c r="AOH17" s="59"/>
      <c r="AOI17" s="59"/>
      <c r="AOJ17" s="59"/>
      <c r="AOK17" s="59"/>
      <c r="AOL17" s="59"/>
      <c r="AOM17" s="59"/>
      <c r="AON17" s="59"/>
      <c r="AOO17" s="59"/>
      <c r="AOP17" s="59"/>
      <c r="AOQ17" s="59"/>
      <c r="AOR17" s="59"/>
      <c r="AOS17" s="59"/>
      <c r="AOT17" s="59"/>
      <c r="AOU17" s="59"/>
      <c r="AOV17" s="59"/>
      <c r="AOW17" s="59"/>
      <c r="AOX17" s="59"/>
      <c r="AOY17" s="59"/>
      <c r="AOZ17" s="59"/>
      <c r="APA17" s="59"/>
      <c r="APB17" s="59"/>
      <c r="APC17" s="59"/>
      <c r="APD17" s="59"/>
      <c r="APE17" s="59"/>
      <c r="APF17" s="59"/>
      <c r="APG17" s="59"/>
      <c r="APH17" s="59"/>
      <c r="API17" s="59"/>
      <c r="APJ17" s="59"/>
      <c r="APK17" s="59"/>
      <c r="APL17" s="59"/>
      <c r="APM17" s="59"/>
      <c r="APN17" s="59"/>
      <c r="APO17" s="59"/>
      <c r="APP17" s="59"/>
      <c r="APQ17" s="59"/>
      <c r="APR17" s="59"/>
      <c r="APS17" s="59"/>
      <c r="APT17" s="59"/>
      <c r="APU17" s="59"/>
      <c r="APV17" s="59"/>
      <c r="APW17" s="59"/>
      <c r="APX17" s="59"/>
      <c r="APY17" s="59"/>
      <c r="APZ17" s="59"/>
      <c r="AQA17" s="59"/>
      <c r="AQB17" s="59"/>
      <c r="AQC17" s="59"/>
      <c r="AQD17" s="59"/>
      <c r="AQE17" s="59"/>
      <c r="AQF17" s="59"/>
      <c r="AQG17" s="59"/>
      <c r="AQH17" s="59"/>
      <c r="AQI17" s="59"/>
      <c r="AQJ17" s="59"/>
      <c r="AQK17" s="59"/>
      <c r="AQL17" s="59"/>
      <c r="AQM17" s="59"/>
      <c r="AQN17" s="59"/>
      <c r="AQO17" s="59"/>
      <c r="AQP17" s="59"/>
      <c r="AQQ17" s="59"/>
      <c r="AQR17" s="59"/>
      <c r="AQS17" s="59"/>
      <c r="AQT17" s="59"/>
      <c r="AQU17" s="59"/>
      <c r="AQV17" s="59"/>
      <c r="AQW17" s="59"/>
      <c r="AQX17" s="59"/>
      <c r="AQY17" s="59"/>
      <c r="AQZ17" s="59"/>
      <c r="ARA17" s="59"/>
      <c r="ARB17" s="59"/>
      <c r="ARC17" s="59"/>
      <c r="ARD17" s="59"/>
      <c r="ARE17" s="59"/>
      <c r="ARF17" s="59"/>
      <c r="ARG17" s="59"/>
      <c r="ARH17" s="59"/>
      <c r="ARI17" s="59"/>
      <c r="ARJ17" s="59"/>
      <c r="ARK17" s="59"/>
      <c r="ARL17" s="59"/>
      <c r="ARM17" s="59"/>
      <c r="ARN17" s="59"/>
      <c r="ARO17" s="59"/>
      <c r="ARP17" s="59"/>
      <c r="ARQ17" s="59"/>
      <c r="ARR17" s="59"/>
      <c r="ARS17" s="59"/>
      <c r="ART17" s="59"/>
      <c r="ARU17" s="59"/>
      <c r="ARV17" s="59"/>
      <c r="ARW17" s="59"/>
      <c r="ARX17" s="59"/>
      <c r="ARY17" s="59"/>
      <c r="ARZ17" s="59"/>
      <c r="ASA17" s="59"/>
      <c r="ASB17" s="59"/>
      <c r="ASC17" s="59"/>
      <c r="ASD17" s="59"/>
      <c r="ASE17" s="59"/>
      <c r="ASF17" s="59"/>
      <c r="ASG17" s="59"/>
      <c r="ASH17" s="59"/>
      <c r="ASI17" s="59"/>
      <c r="ASJ17" s="59"/>
      <c r="ASK17" s="59"/>
      <c r="ASL17" s="59"/>
      <c r="ASM17" s="59"/>
      <c r="ASN17" s="59"/>
      <c r="ASO17" s="59"/>
      <c r="ASP17" s="59"/>
      <c r="ASQ17" s="59"/>
      <c r="ASR17" s="59"/>
      <c r="ASS17" s="59"/>
      <c r="AST17" s="59"/>
      <c r="ASU17" s="59"/>
      <c r="ASV17" s="59"/>
      <c r="ASW17" s="59"/>
      <c r="ASX17" s="59"/>
      <c r="ASY17" s="59"/>
      <c r="ASZ17" s="59"/>
      <c r="ATA17" s="59"/>
      <c r="ATB17" s="59"/>
      <c r="ATC17" s="59"/>
      <c r="ATD17" s="59"/>
      <c r="ATE17" s="59"/>
      <c r="ATF17" s="59"/>
      <c r="ATG17" s="59"/>
      <c r="ATH17" s="59"/>
      <c r="ATI17" s="59"/>
      <c r="ATJ17" s="59"/>
      <c r="ATK17" s="59"/>
      <c r="ATL17" s="59"/>
      <c r="ATM17" s="59"/>
      <c r="ATN17" s="59"/>
      <c r="ATO17" s="59"/>
      <c r="ATP17" s="59"/>
      <c r="ATQ17" s="59"/>
      <c r="ATR17" s="59"/>
      <c r="ATS17" s="59"/>
      <c r="ATT17" s="59"/>
      <c r="ATU17" s="59"/>
      <c r="ATV17" s="59"/>
      <c r="ATW17" s="59"/>
      <c r="ATX17" s="59"/>
      <c r="ATY17" s="59"/>
      <c r="ATZ17" s="59"/>
      <c r="AUA17" s="59"/>
      <c r="AUB17" s="59"/>
      <c r="AUC17" s="59"/>
      <c r="AUD17" s="59"/>
      <c r="AUE17" s="59"/>
      <c r="AUF17" s="59"/>
      <c r="AUG17" s="59"/>
      <c r="AUH17" s="59"/>
      <c r="AUI17" s="59"/>
      <c r="AUJ17" s="59"/>
      <c r="AUK17" s="59"/>
      <c r="AUL17" s="59"/>
      <c r="AUM17" s="59"/>
      <c r="AUN17" s="59"/>
      <c r="AUO17" s="59"/>
      <c r="AUP17" s="59"/>
      <c r="AUQ17" s="59"/>
      <c r="AUR17" s="59"/>
      <c r="AUS17" s="59"/>
      <c r="AUT17" s="59"/>
      <c r="AUU17" s="59"/>
      <c r="AUV17" s="59"/>
      <c r="AUW17" s="59"/>
      <c r="AUX17" s="59"/>
      <c r="AUY17" s="59"/>
      <c r="AUZ17" s="59"/>
      <c r="AVA17" s="59"/>
      <c r="AVB17" s="59"/>
      <c r="AVC17" s="59"/>
      <c r="AVD17" s="59"/>
      <c r="AVE17" s="59"/>
      <c r="AVF17" s="59"/>
      <c r="AVG17" s="59"/>
      <c r="AVH17" s="59"/>
      <c r="AVI17" s="59"/>
      <c r="AVJ17" s="59"/>
      <c r="AVK17" s="59"/>
      <c r="AVL17" s="59"/>
      <c r="AVM17" s="59"/>
      <c r="AVN17" s="59"/>
      <c r="AVO17" s="59"/>
      <c r="AVP17" s="59"/>
      <c r="AVQ17" s="59"/>
      <c r="AVR17" s="59"/>
      <c r="AVS17" s="59"/>
      <c r="AVT17" s="59"/>
      <c r="AVU17" s="59"/>
      <c r="AVV17" s="59"/>
      <c r="AVW17" s="59"/>
      <c r="AVX17" s="59"/>
      <c r="AVY17" s="59"/>
      <c r="AVZ17" s="59"/>
      <c r="AWA17" s="59"/>
      <c r="AWB17" s="59"/>
      <c r="AWC17" s="59"/>
      <c r="AWD17" s="59"/>
      <c r="AWE17" s="59"/>
      <c r="AWF17" s="59"/>
      <c r="AWG17" s="59"/>
      <c r="AWH17" s="59"/>
      <c r="AWI17" s="59"/>
      <c r="AWJ17" s="59"/>
      <c r="AWK17" s="59"/>
      <c r="AWL17" s="59"/>
      <c r="AWM17" s="59"/>
      <c r="AWN17" s="59"/>
      <c r="AWO17" s="59"/>
      <c r="AWP17" s="59"/>
      <c r="AWQ17" s="59"/>
      <c r="AWR17" s="59"/>
      <c r="AWS17" s="59"/>
      <c r="AWT17" s="59"/>
      <c r="AWU17" s="59"/>
      <c r="AWV17" s="59"/>
      <c r="AWW17" s="59"/>
      <c r="AWX17" s="59"/>
      <c r="AWY17" s="59"/>
      <c r="AWZ17" s="59"/>
      <c r="AXA17" s="59"/>
      <c r="AXB17" s="59"/>
      <c r="AXC17" s="59"/>
      <c r="AXD17" s="59"/>
      <c r="AXE17" s="59"/>
      <c r="AXF17" s="59"/>
      <c r="AXG17" s="59"/>
      <c r="AXH17" s="59"/>
      <c r="AXI17" s="59"/>
      <c r="AXJ17" s="59"/>
      <c r="AXK17" s="59"/>
      <c r="AXL17" s="59"/>
      <c r="AXM17" s="59"/>
      <c r="AXN17" s="59"/>
      <c r="AXO17" s="59"/>
      <c r="AXP17" s="59"/>
      <c r="AXQ17" s="59"/>
      <c r="AXR17" s="59"/>
      <c r="AXS17" s="59"/>
      <c r="AXT17" s="59"/>
      <c r="AXU17" s="59"/>
      <c r="AXV17" s="59"/>
      <c r="AXW17" s="59"/>
      <c r="AXX17" s="59"/>
      <c r="AXY17" s="59"/>
      <c r="AXZ17" s="59"/>
      <c r="AYA17" s="59"/>
      <c r="AYB17" s="59"/>
      <c r="AYC17" s="59"/>
      <c r="AYD17" s="59"/>
      <c r="AYE17" s="59"/>
      <c r="AYF17" s="59"/>
      <c r="AYG17" s="59"/>
      <c r="AYH17" s="59"/>
      <c r="AYI17" s="59"/>
      <c r="AYJ17" s="59"/>
      <c r="AYK17" s="59"/>
      <c r="AYL17" s="59"/>
      <c r="AYM17" s="59"/>
      <c r="AYN17" s="59"/>
      <c r="AYO17" s="59"/>
      <c r="AYP17" s="59"/>
      <c r="AYQ17" s="59"/>
      <c r="AYR17" s="59"/>
      <c r="AYS17" s="59"/>
      <c r="AYT17" s="59"/>
      <c r="AYU17" s="59"/>
      <c r="AYV17" s="59"/>
      <c r="AYW17" s="59"/>
      <c r="AYX17" s="59"/>
      <c r="AYY17" s="59"/>
      <c r="AYZ17" s="59"/>
      <c r="AZA17" s="59"/>
      <c r="AZB17" s="59"/>
      <c r="AZC17" s="59"/>
      <c r="AZD17" s="59"/>
      <c r="AZE17" s="59"/>
      <c r="AZF17" s="59"/>
      <c r="AZG17" s="59"/>
      <c r="AZH17" s="59"/>
      <c r="AZI17" s="59"/>
      <c r="AZJ17" s="59"/>
      <c r="AZK17" s="59"/>
      <c r="AZL17" s="59"/>
      <c r="AZM17" s="59"/>
      <c r="AZN17" s="59"/>
      <c r="AZO17" s="59"/>
      <c r="AZP17" s="59"/>
      <c r="AZQ17" s="59"/>
      <c r="AZR17" s="59"/>
      <c r="AZS17" s="59"/>
      <c r="AZT17" s="59"/>
      <c r="AZU17" s="59"/>
      <c r="AZV17" s="59"/>
      <c r="AZW17" s="59"/>
      <c r="AZX17" s="59"/>
      <c r="AZY17" s="59"/>
      <c r="AZZ17" s="59"/>
      <c r="BAA17" s="59"/>
      <c r="BAB17" s="59"/>
      <c r="BAC17" s="59"/>
      <c r="BAD17" s="59"/>
      <c r="BAE17" s="59"/>
      <c r="BAF17" s="59"/>
      <c r="BAG17" s="59"/>
      <c r="BAH17" s="59"/>
      <c r="BAI17" s="59"/>
      <c r="BAJ17" s="59"/>
      <c r="BAK17" s="59"/>
      <c r="BAL17" s="59"/>
      <c r="BAM17" s="59"/>
      <c r="BAN17" s="59"/>
      <c r="BAO17" s="59"/>
      <c r="BAP17" s="59"/>
      <c r="BAQ17" s="59"/>
      <c r="BAR17" s="59"/>
      <c r="BAS17" s="59"/>
      <c r="BAT17" s="59"/>
      <c r="BAU17" s="59"/>
      <c r="BAV17" s="59"/>
      <c r="BAW17" s="59"/>
      <c r="BAX17" s="59"/>
      <c r="BAY17" s="59"/>
      <c r="BAZ17" s="59"/>
      <c r="BBA17" s="59"/>
      <c r="BBB17" s="59"/>
      <c r="BBC17" s="59"/>
      <c r="BBD17" s="59"/>
      <c r="BBE17" s="59"/>
      <c r="BBF17" s="59"/>
      <c r="BBG17" s="59"/>
      <c r="BBH17" s="59"/>
      <c r="BBI17" s="59"/>
      <c r="BBJ17" s="59"/>
      <c r="BBK17" s="59"/>
      <c r="BBL17" s="59"/>
      <c r="BBM17" s="59"/>
      <c r="BBN17" s="59"/>
      <c r="BBO17" s="59"/>
      <c r="BBP17" s="59"/>
      <c r="BBQ17" s="59"/>
      <c r="BBR17" s="59"/>
      <c r="BBS17" s="59"/>
      <c r="BBT17" s="59"/>
      <c r="BBU17" s="59"/>
      <c r="BBV17" s="59"/>
      <c r="BBW17" s="59"/>
      <c r="BBX17" s="59"/>
      <c r="BBY17" s="59"/>
      <c r="BBZ17" s="59"/>
      <c r="BCA17" s="59"/>
      <c r="BCB17" s="59"/>
      <c r="BCC17" s="59"/>
      <c r="BCD17" s="59"/>
      <c r="BCE17" s="59"/>
      <c r="BCF17" s="59"/>
      <c r="BCG17" s="59"/>
      <c r="BCH17" s="59"/>
      <c r="BCI17" s="59"/>
      <c r="BCJ17" s="59"/>
      <c r="BCK17" s="59"/>
      <c r="BCL17" s="59"/>
      <c r="BCM17" s="59"/>
      <c r="BCN17" s="59"/>
      <c r="BCO17" s="59"/>
      <c r="BCP17" s="59"/>
      <c r="BCQ17" s="59"/>
      <c r="BCR17" s="59"/>
      <c r="BCS17" s="59"/>
      <c r="BCT17" s="59"/>
      <c r="BCU17" s="59"/>
      <c r="BCV17" s="59"/>
      <c r="BCW17" s="59"/>
      <c r="BCX17" s="59"/>
      <c r="BCY17" s="59"/>
      <c r="BCZ17" s="59"/>
      <c r="BDA17" s="59"/>
      <c r="BDB17" s="59"/>
      <c r="BDC17" s="59"/>
      <c r="BDD17" s="59"/>
      <c r="BDE17" s="59"/>
      <c r="BDF17" s="59"/>
      <c r="BDG17" s="59"/>
      <c r="BDH17" s="59"/>
      <c r="BDI17" s="59"/>
      <c r="BDJ17" s="59"/>
      <c r="BDK17" s="59"/>
      <c r="BDL17" s="59"/>
      <c r="BDM17" s="59"/>
      <c r="BDN17" s="59"/>
      <c r="BDO17" s="59"/>
      <c r="BDP17" s="59"/>
      <c r="BDQ17" s="59"/>
      <c r="BDR17" s="59"/>
      <c r="BDS17" s="59"/>
      <c r="BDT17" s="59"/>
      <c r="BDU17" s="59"/>
      <c r="BDV17" s="59"/>
      <c r="BDW17" s="59"/>
      <c r="BDX17" s="59"/>
      <c r="BDY17" s="59"/>
      <c r="BDZ17" s="59"/>
      <c r="BEA17" s="59"/>
      <c r="BEB17" s="59"/>
      <c r="BEC17" s="59"/>
      <c r="BED17" s="59"/>
      <c r="BEE17" s="59"/>
      <c r="BEF17" s="59"/>
      <c r="BEG17" s="59"/>
      <c r="BEH17" s="59"/>
      <c r="BEI17" s="59"/>
      <c r="BEJ17" s="59"/>
      <c r="BEK17" s="59"/>
      <c r="BEL17" s="59"/>
      <c r="BEM17" s="59"/>
      <c r="BEN17" s="59"/>
      <c r="BEO17" s="59"/>
      <c r="BEP17" s="59"/>
      <c r="BEQ17" s="59"/>
      <c r="BER17" s="59"/>
      <c r="BES17" s="59"/>
      <c r="BET17" s="59"/>
      <c r="BEU17" s="59"/>
      <c r="BEV17" s="59"/>
      <c r="BEW17" s="59"/>
      <c r="BEX17" s="59"/>
      <c r="BEY17" s="59"/>
      <c r="BEZ17" s="59"/>
      <c r="BFA17" s="59"/>
      <c r="BFB17" s="59"/>
      <c r="BFC17" s="59"/>
      <c r="BFD17" s="59"/>
      <c r="BFE17" s="59"/>
      <c r="BFF17" s="59"/>
      <c r="BFG17" s="59"/>
      <c r="BFH17" s="59"/>
      <c r="BFI17" s="59"/>
      <c r="BFJ17" s="59"/>
      <c r="BFK17" s="59"/>
      <c r="BFL17" s="59"/>
      <c r="BFM17" s="59"/>
      <c r="BFN17" s="59"/>
      <c r="BFO17" s="59"/>
      <c r="BFP17" s="59"/>
      <c r="BFQ17" s="59"/>
      <c r="BFR17" s="59"/>
      <c r="BFS17" s="59"/>
      <c r="BFT17" s="59"/>
      <c r="BFU17" s="59"/>
      <c r="BFV17" s="59"/>
      <c r="BFW17" s="59"/>
      <c r="BFX17" s="59"/>
      <c r="BFY17" s="59"/>
      <c r="BFZ17" s="59"/>
      <c r="BGA17" s="59"/>
      <c r="BGB17" s="59"/>
      <c r="BGC17" s="59"/>
      <c r="BGD17" s="59"/>
      <c r="BGE17" s="59"/>
      <c r="BGF17" s="59"/>
      <c r="BGG17" s="59"/>
      <c r="BGH17" s="59"/>
      <c r="BGI17" s="59"/>
      <c r="BGJ17" s="59"/>
      <c r="BGK17" s="59"/>
      <c r="BGL17" s="59"/>
      <c r="BGM17" s="59"/>
      <c r="BGN17" s="59"/>
      <c r="BGO17" s="59"/>
      <c r="BGP17" s="59"/>
      <c r="BGQ17" s="59"/>
      <c r="BGR17" s="59"/>
      <c r="BGS17" s="59"/>
      <c r="BGT17" s="59"/>
      <c r="BGU17" s="59"/>
      <c r="BGV17" s="59"/>
      <c r="BGW17" s="59"/>
      <c r="BGX17" s="59"/>
      <c r="BGY17" s="59"/>
      <c r="BGZ17" s="59"/>
      <c r="BHA17" s="59"/>
      <c r="BHB17" s="59"/>
      <c r="BHC17" s="59"/>
      <c r="BHD17" s="59"/>
      <c r="BHE17" s="59"/>
      <c r="BHF17" s="59"/>
      <c r="BHG17" s="59"/>
      <c r="BHH17" s="59"/>
      <c r="BHI17" s="59"/>
      <c r="BHJ17" s="59"/>
      <c r="BHK17" s="59"/>
      <c r="BHL17" s="59"/>
      <c r="BHM17" s="59"/>
      <c r="BHN17" s="59"/>
      <c r="BHO17" s="59"/>
      <c r="BHP17" s="59"/>
      <c r="BHQ17" s="59"/>
      <c r="BHR17" s="59"/>
      <c r="BHS17" s="59"/>
      <c r="BHT17" s="59"/>
      <c r="BHU17" s="59"/>
      <c r="BHV17" s="59"/>
      <c r="BHW17" s="59"/>
      <c r="BHX17" s="59"/>
      <c r="BHY17" s="59"/>
      <c r="BHZ17" s="59"/>
      <c r="BIA17" s="59"/>
      <c r="BIB17" s="59"/>
      <c r="BIC17" s="59"/>
      <c r="BID17" s="59"/>
      <c r="BIE17" s="59"/>
      <c r="BIF17" s="59"/>
      <c r="BIG17" s="59"/>
      <c r="BIH17" s="59"/>
      <c r="BII17" s="59"/>
      <c r="BIJ17" s="59"/>
      <c r="BIK17" s="59"/>
      <c r="BIL17" s="59"/>
      <c r="BIM17" s="59"/>
      <c r="BIN17" s="59"/>
      <c r="BIO17" s="59"/>
      <c r="BIP17" s="59"/>
      <c r="BIQ17" s="59"/>
      <c r="BIR17" s="59"/>
      <c r="BIS17" s="59"/>
      <c r="BIT17" s="59"/>
      <c r="BIU17" s="59"/>
      <c r="BIV17" s="59"/>
      <c r="BIW17" s="59"/>
      <c r="BIX17" s="59"/>
      <c r="BIY17" s="59"/>
      <c r="BIZ17" s="59"/>
      <c r="BJA17" s="59"/>
      <c r="BJB17" s="59"/>
      <c r="BJC17" s="59"/>
      <c r="BJD17" s="59"/>
      <c r="BJE17" s="59"/>
      <c r="BJF17" s="59"/>
      <c r="BJG17" s="59"/>
      <c r="BJH17" s="59"/>
      <c r="BJI17" s="59"/>
      <c r="BJJ17" s="59"/>
      <c r="BJK17" s="59"/>
      <c r="BJL17" s="59"/>
      <c r="BJM17" s="59"/>
      <c r="BJN17" s="59"/>
      <c r="BJO17" s="59"/>
      <c r="BJP17" s="59"/>
      <c r="BJQ17" s="59"/>
      <c r="BJR17" s="59"/>
      <c r="BJS17" s="59"/>
      <c r="BJT17" s="59"/>
      <c r="BJU17" s="59"/>
      <c r="BJV17" s="59"/>
      <c r="BJW17" s="59"/>
      <c r="BJX17" s="59"/>
      <c r="BJY17" s="59"/>
      <c r="BJZ17" s="59"/>
      <c r="BKA17" s="59"/>
      <c r="BKB17" s="59"/>
      <c r="BKC17" s="59"/>
      <c r="BKD17" s="59"/>
      <c r="BKE17" s="59"/>
      <c r="BKF17" s="59"/>
      <c r="BKG17" s="59"/>
      <c r="BKH17" s="59"/>
      <c r="BKI17" s="59"/>
      <c r="BKJ17" s="59"/>
      <c r="BKK17" s="59"/>
      <c r="BKL17" s="59"/>
      <c r="BKM17" s="59"/>
      <c r="BKN17" s="59"/>
      <c r="BKO17" s="59"/>
      <c r="BKP17" s="59"/>
      <c r="BKQ17" s="59"/>
      <c r="BKR17" s="59"/>
      <c r="BKS17" s="59"/>
      <c r="BKT17" s="59"/>
      <c r="BKU17" s="59"/>
      <c r="BKV17" s="59"/>
      <c r="BKW17" s="59"/>
      <c r="BKX17" s="59"/>
      <c r="BKY17" s="59"/>
      <c r="BKZ17" s="59"/>
      <c r="BLA17" s="59"/>
      <c r="BLB17" s="59"/>
      <c r="BLC17" s="59"/>
      <c r="BLD17" s="59"/>
      <c r="BLE17" s="59"/>
      <c r="BLF17" s="59"/>
      <c r="BLG17" s="59"/>
      <c r="BLH17" s="59"/>
      <c r="BLI17" s="59"/>
      <c r="BLJ17" s="59"/>
      <c r="BLK17" s="59"/>
      <c r="BLL17" s="59"/>
      <c r="BLM17" s="59"/>
      <c r="BLN17" s="59"/>
      <c r="BLO17" s="59"/>
      <c r="BLP17" s="59"/>
      <c r="BLQ17" s="59"/>
      <c r="BLR17" s="59"/>
      <c r="BLS17" s="59"/>
      <c r="BLT17" s="59"/>
      <c r="BLU17" s="59"/>
      <c r="BLV17" s="59"/>
      <c r="BLW17" s="59"/>
      <c r="BLX17" s="59"/>
      <c r="BLY17" s="59"/>
      <c r="BLZ17" s="59"/>
      <c r="BMA17" s="59"/>
      <c r="BMB17" s="59"/>
      <c r="BMC17" s="59"/>
      <c r="BMD17" s="59"/>
      <c r="BME17" s="59"/>
      <c r="BMF17" s="59"/>
      <c r="BMG17" s="59"/>
      <c r="BMH17" s="59"/>
      <c r="BMI17" s="59"/>
      <c r="BMJ17" s="59"/>
      <c r="BMK17" s="59"/>
      <c r="BML17" s="59"/>
      <c r="BMM17" s="59"/>
      <c r="BMN17" s="59"/>
      <c r="BMO17" s="59"/>
      <c r="BMP17" s="59"/>
      <c r="BMQ17" s="59"/>
      <c r="BMR17" s="59"/>
      <c r="BMS17" s="59"/>
      <c r="BMT17" s="59"/>
      <c r="BMU17" s="59"/>
      <c r="BMV17" s="59"/>
      <c r="BMW17" s="59"/>
      <c r="BMX17" s="59"/>
      <c r="BMY17" s="59"/>
      <c r="BMZ17" s="59"/>
      <c r="BNA17" s="59"/>
      <c r="BNB17" s="59"/>
      <c r="BNC17" s="59"/>
      <c r="BND17" s="59"/>
      <c r="BNE17" s="59"/>
      <c r="BNF17" s="59"/>
      <c r="BNG17" s="59"/>
      <c r="BNH17" s="59"/>
      <c r="BNI17" s="59"/>
      <c r="BNJ17" s="59"/>
      <c r="BNK17" s="59"/>
      <c r="BNL17" s="59"/>
      <c r="BNM17" s="59"/>
      <c r="BNN17" s="59"/>
      <c r="BNO17" s="59"/>
      <c r="BNP17" s="59"/>
      <c r="BNQ17" s="59"/>
      <c r="BNR17" s="59"/>
      <c r="BNS17" s="59"/>
      <c r="BNT17" s="59"/>
      <c r="BNU17" s="59"/>
      <c r="BNV17" s="59"/>
      <c r="BNW17" s="59"/>
      <c r="BNX17" s="59"/>
      <c r="BNY17" s="59"/>
      <c r="BNZ17" s="59"/>
      <c r="BOA17" s="59"/>
      <c r="BOB17" s="59"/>
      <c r="BOC17" s="59"/>
      <c r="BOD17" s="59"/>
      <c r="BOE17" s="59"/>
      <c r="BOF17" s="59"/>
      <c r="BOG17" s="59"/>
      <c r="BOH17" s="59"/>
      <c r="BOI17" s="59"/>
      <c r="BOJ17" s="59"/>
      <c r="BOK17" s="59"/>
      <c r="BOL17" s="59"/>
      <c r="BOM17" s="59"/>
      <c r="BON17" s="59"/>
      <c r="BOO17" s="59"/>
      <c r="BOP17" s="59"/>
      <c r="BOQ17" s="59"/>
      <c r="BOR17" s="59"/>
      <c r="BOS17" s="59"/>
      <c r="BOT17" s="59"/>
      <c r="BOU17" s="59"/>
      <c r="BOV17" s="59"/>
      <c r="BOW17" s="59"/>
      <c r="BOX17" s="59"/>
      <c r="BOY17" s="59"/>
      <c r="BOZ17" s="59"/>
      <c r="BPA17" s="59"/>
      <c r="BPB17" s="59"/>
      <c r="BPC17" s="59"/>
      <c r="BPD17" s="59"/>
      <c r="BPE17" s="59"/>
      <c r="BPF17" s="59"/>
      <c r="BPG17" s="59"/>
      <c r="BPH17" s="59"/>
      <c r="BPI17" s="59"/>
      <c r="BPJ17" s="59"/>
      <c r="BPK17" s="59"/>
      <c r="BPL17" s="59"/>
      <c r="BPM17" s="59"/>
      <c r="BPN17" s="59"/>
      <c r="BPO17" s="59"/>
      <c r="BPP17" s="59"/>
      <c r="BPQ17" s="59"/>
      <c r="BPR17" s="59"/>
      <c r="BPS17" s="59"/>
      <c r="BPT17" s="59"/>
      <c r="BPU17" s="59"/>
      <c r="BPV17" s="59"/>
      <c r="BPW17" s="59"/>
      <c r="BPX17" s="59"/>
      <c r="BPY17" s="59"/>
      <c r="BPZ17" s="59"/>
      <c r="BQA17" s="59"/>
      <c r="BQB17" s="59"/>
      <c r="BQC17" s="59"/>
      <c r="BQD17" s="59"/>
      <c r="BQE17" s="59"/>
      <c r="BQF17" s="59"/>
      <c r="BQG17" s="59"/>
      <c r="BQH17" s="59"/>
      <c r="BQI17" s="59"/>
      <c r="BQJ17" s="59"/>
      <c r="BQK17" s="59"/>
      <c r="BQL17" s="59"/>
      <c r="BQM17" s="59"/>
      <c r="BQN17" s="59"/>
      <c r="BQO17" s="59"/>
      <c r="BQP17" s="59"/>
      <c r="BQQ17" s="59"/>
      <c r="BQR17" s="59"/>
      <c r="BQS17" s="59"/>
      <c r="BQT17" s="59"/>
      <c r="BQU17" s="59"/>
      <c r="BQV17" s="59"/>
      <c r="BQW17" s="59"/>
      <c r="BQX17" s="59"/>
      <c r="BQY17" s="59"/>
      <c r="BQZ17" s="59"/>
      <c r="BRA17" s="59"/>
      <c r="BRB17" s="59"/>
      <c r="BRC17" s="59"/>
      <c r="BRD17" s="59"/>
      <c r="BRE17" s="59"/>
      <c r="BRF17" s="59"/>
      <c r="BRG17" s="59"/>
      <c r="BRH17" s="59"/>
      <c r="BRI17" s="59"/>
      <c r="BRJ17" s="59"/>
      <c r="BRK17" s="59"/>
      <c r="BRL17" s="59"/>
      <c r="BRM17" s="59"/>
      <c r="BRN17" s="59"/>
      <c r="BRO17" s="59"/>
      <c r="BRP17" s="59"/>
      <c r="BRQ17" s="59"/>
      <c r="BRR17" s="59"/>
      <c r="BRS17" s="59"/>
      <c r="BRT17" s="59"/>
      <c r="BRU17" s="59"/>
      <c r="BRV17" s="59"/>
      <c r="BRW17" s="59"/>
      <c r="BRX17" s="59"/>
      <c r="BRY17" s="59"/>
      <c r="BRZ17" s="59"/>
      <c r="BSA17" s="59"/>
      <c r="BSB17" s="59"/>
      <c r="BSC17" s="59"/>
      <c r="BSD17" s="59"/>
      <c r="BSE17" s="59"/>
      <c r="BSF17" s="59"/>
      <c r="BSG17" s="59"/>
      <c r="BSH17" s="59"/>
      <c r="BSI17" s="59"/>
      <c r="BSJ17" s="59"/>
      <c r="BSK17" s="59"/>
      <c r="BSL17" s="59"/>
      <c r="BSM17" s="59"/>
      <c r="BSN17" s="59"/>
      <c r="BSO17" s="59"/>
      <c r="BSP17" s="59"/>
      <c r="BSQ17" s="59"/>
      <c r="BSR17" s="59"/>
      <c r="BSS17" s="59"/>
      <c r="BST17" s="59"/>
      <c r="BSU17" s="59"/>
      <c r="BSV17" s="59"/>
      <c r="BSW17" s="59"/>
      <c r="BSX17" s="59"/>
      <c r="BSY17" s="59"/>
      <c r="BSZ17" s="59"/>
      <c r="BTA17" s="59"/>
      <c r="BTB17" s="59"/>
      <c r="BTC17" s="59"/>
      <c r="BTD17" s="59"/>
      <c r="BTE17" s="59"/>
      <c r="BTF17" s="59"/>
      <c r="BTG17" s="59"/>
      <c r="BTH17" s="59"/>
      <c r="BTI17" s="59"/>
      <c r="BTJ17" s="59"/>
      <c r="BTK17" s="59"/>
      <c r="BTL17" s="59"/>
      <c r="BTM17" s="59"/>
      <c r="BTN17" s="59"/>
      <c r="BTO17" s="59"/>
      <c r="BTP17" s="59"/>
      <c r="BTQ17" s="59"/>
      <c r="BTR17" s="59"/>
      <c r="BTS17" s="59"/>
      <c r="BTT17" s="59"/>
      <c r="BTU17" s="59"/>
      <c r="BTV17" s="59"/>
      <c r="BTW17" s="59"/>
      <c r="BTX17" s="59"/>
      <c r="BTY17" s="59"/>
      <c r="BTZ17" s="59"/>
      <c r="BUA17" s="59"/>
      <c r="BUB17" s="59"/>
      <c r="BUC17" s="59"/>
      <c r="BUD17" s="59"/>
      <c r="BUE17" s="59"/>
      <c r="BUF17" s="59"/>
      <c r="BUG17" s="59"/>
      <c r="BUH17" s="59"/>
      <c r="BUI17" s="59"/>
      <c r="BUJ17" s="59"/>
      <c r="BUK17" s="59"/>
      <c r="BUL17" s="59"/>
      <c r="BUM17" s="59"/>
      <c r="BUN17" s="59"/>
      <c r="BUO17" s="59"/>
      <c r="BUP17" s="59"/>
      <c r="BUQ17" s="59"/>
      <c r="BUR17" s="59"/>
      <c r="BUS17" s="59"/>
      <c r="BUT17" s="59"/>
      <c r="BUU17" s="59"/>
      <c r="BUV17" s="59"/>
      <c r="BUW17" s="59"/>
      <c r="BUX17" s="59"/>
      <c r="BUY17" s="59"/>
      <c r="BUZ17" s="59"/>
      <c r="BVA17" s="59"/>
      <c r="BVB17" s="59"/>
      <c r="BVC17" s="59"/>
      <c r="BVD17" s="59"/>
      <c r="BVE17" s="59"/>
      <c r="BVF17" s="59"/>
      <c r="BVG17" s="59"/>
      <c r="BVH17" s="59"/>
      <c r="BVI17" s="59"/>
      <c r="BVJ17" s="59"/>
      <c r="BVK17" s="59"/>
      <c r="BVL17" s="59"/>
      <c r="BVM17" s="59"/>
      <c r="BVN17" s="59"/>
      <c r="BVO17" s="59"/>
      <c r="BVP17" s="59"/>
      <c r="BVQ17" s="59"/>
      <c r="BVR17" s="59"/>
      <c r="BVS17" s="59"/>
      <c r="BVT17" s="59"/>
      <c r="BVU17" s="59"/>
      <c r="BVV17" s="59"/>
      <c r="BVW17" s="59"/>
      <c r="BVX17" s="59"/>
      <c r="BVY17" s="59"/>
      <c r="BVZ17" s="59"/>
      <c r="BWA17" s="59"/>
      <c r="BWB17" s="59"/>
      <c r="BWC17" s="59"/>
      <c r="BWD17" s="59"/>
      <c r="BWE17" s="59"/>
      <c r="BWF17" s="59"/>
      <c r="BWG17" s="59"/>
      <c r="BWH17" s="59"/>
      <c r="BWI17" s="59"/>
      <c r="BWJ17" s="59"/>
      <c r="BWK17" s="59"/>
      <c r="BWL17" s="59"/>
      <c r="BWM17" s="59"/>
      <c r="BWN17" s="59"/>
      <c r="BWO17" s="59"/>
      <c r="BWP17" s="59"/>
      <c r="BWQ17" s="59"/>
      <c r="BWR17" s="59"/>
      <c r="BWS17" s="59"/>
      <c r="BWT17" s="59"/>
      <c r="BWU17" s="59"/>
      <c r="BWV17" s="59"/>
      <c r="BWW17" s="59"/>
      <c r="BWX17" s="59"/>
      <c r="BWY17" s="59"/>
      <c r="BWZ17" s="59"/>
      <c r="BXA17" s="59"/>
      <c r="BXB17" s="59"/>
      <c r="BXC17" s="59"/>
      <c r="BXD17" s="59"/>
      <c r="BXE17" s="59"/>
      <c r="BXF17" s="59"/>
      <c r="BXG17" s="59"/>
      <c r="BXH17" s="59"/>
      <c r="BXI17" s="59"/>
      <c r="BXJ17" s="59"/>
      <c r="BXK17" s="59"/>
      <c r="BXL17" s="59"/>
      <c r="BXM17" s="59"/>
      <c r="BXN17" s="59"/>
      <c r="BXO17" s="59"/>
      <c r="BXP17" s="59"/>
      <c r="BXQ17" s="59"/>
      <c r="BXR17" s="59"/>
      <c r="BXS17" s="59"/>
      <c r="BXT17" s="59"/>
      <c r="BXU17" s="59"/>
      <c r="BXV17" s="59"/>
      <c r="BXW17" s="59"/>
      <c r="BXX17" s="59"/>
      <c r="BXY17" s="59"/>
      <c r="BXZ17" s="59"/>
      <c r="BYA17" s="59"/>
      <c r="BYB17" s="59"/>
      <c r="BYC17" s="59"/>
      <c r="BYD17" s="59"/>
      <c r="BYE17" s="59"/>
      <c r="BYF17" s="59"/>
      <c r="BYG17" s="59"/>
      <c r="BYH17" s="59"/>
      <c r="BYI17" s="59"/>
      <c r="BYJ17" s="59"/>
      <c r="BYK17" s="59"/>
      <c r="BYL17" s="59"/>
      <c r="BYM17" s="59"/>
      <c r="BYN17" s="59"/>
      <c r="BYO17" s="59"/>
      <c r="BYP17" s="59"/>
      <c r="BYQ17" s="59"/>
      <c r="BYR17" s="59"/>
      <c r="BYS17" s="59"/>
      <c r="BYT17" s="59"/>
      <c r="BYU17" s="59"/>
      <c r="BYV17" s="59"/>
      <c r="BYW17" s="59"/>
      <c r="BYX17" s="59"/>
      <c r="BYY17" s="59"/>
      <c r="BYZ17" s="59"/>
      <c r="BZA17" s="59"/>
      <c r="BZB17" s="59"/>
      <c r="BZC17" s="59"/>
      <c r="BZD17" s="59"/>
      <c r="BZE17" s="59"/>
      <c r="BZF17" s="59"/>
      <c r="BZG17" s="59"/>
      <c r="BZH17" s="59"/>
      <c r="BZI17" s="59"/>
      <c r="BZJ17" s="59"/>
      <c r="BZK17" s="59"/>
      <c r="BZL17" s="59"/>
      <c r="BZM17" s="59"/>
      <c r="BZN17" s="59"/>
      <c r="BZO17" s="59"/>
      <c r="BZP17" s="59"/>
      <c r="BZQ17" s="59"/>
      <c r="BZR17" s="59"/>
      <c r="BZS17" s="59"/>
      <c r="BZT17" s="59"/>
      <c r="BZU17" s="59"/>
      <c r="BZV17" s="59"/>
      <c r="BZW17" s="59"/>
      <c r="BZX17" s="59"/>
      <c r="BZY17" s="59"/>
      <c r="BZZ17" s="59"/>
      <c r="CAA17" s="59"/>
      <c r="CAB17" s="59"/>
      <c r="CAC17" s="59"/>
      <c r="CAD17" s="59"/>
      <c r="CAE17" s="59"/>
      <c r="CAF17" s="59"/>
      <c r="CAG17" s="59"/>
      <c r="CAH17" s="59"/>
      <c r="CAI17" s="59"/>
      <c r="CAJ17" s="59"/>
      <c r="CAK17" s="59"/>
      <c r="CAL17" s="59"/>
      <c r="CAM17" s="59"/>
      <c r="CAN17" s="59"/>
      <c r="CAO17" s="59"/>
      <c r="CAP17" s="59"/>
      <c r="CAQ17" s="59"/>
      <c r="CAR17" s="59"/>
      <c r="CAS17" s="59"/>
      <c r="CAT17" s="59"/>
      <c r="CAU17" s="59"/>
      <c r="CAV17" s="59"/>
      <c r="CAW17" s="59"/>
      <c r="CAX17" s="59"/>
      <c r="CAY17" s="59"/>
      <c r="CAZ17" s="59"/>
      <c r="CBA17" s="59"/>
      <c r="CBB17" s="59"/>
      <c r="CBC17" s="59"/>
      <c r="CBD17" s="59"/>
      <c r="CBE17" s="59"/>
      <c r="CBF17" s="59"/>
      <c r="CBG17" s="59"/>
      <c r="CBH17" s="59"/>
      <c r="CBI17" s="59"/>
      <c r="CBJ17" s="59"/>
      <c r="CBK17" s="59"/>
      <c r="CBL17" s="59"/>
      <c r="CBM17" s="59"/>
      <c r="CBN17" s="59"/>
      <c r="CBO17" s="59"/>
      <c r="CBP17" s="59"/>
      <c r="CBQ17" s="59"/>
      <c r="CBR17" s="59"/>
      <c r="CBS17" s="59"/>
      <c r="CBT17" s="59"/>
      <c r="CBU17" s="59"/>
      <c r="CBV17" s="59"/>
      <c r="CBW17" s="59"/>
      <c r="CBX17" s="59"/>
      <c r="CBY17" s="59"/>
      <c r="CBZ17" s="59"/>
      <c r="CCA17" s="59"/>
      <c r="CCB17" s="59"/>
      <c r="CCC17" s="59"/>
      <c r="CCD17" s="59"/>
      <c r="CCE17" s="59"/>
      <c r="CCF17" s="59"/>
      <c r="CCG17" s="59"/>
      <c r="CCH17" s="59"/>
      <c r="CCI17" s="59"/>
      <c r="CCJ17" s="59"/>
      <c r="CCK17" s="59"/>
      <c r="CCL17" s="59"/>
      <c r="CCM17" s="59"/>
      <c r="CCN17" s="59"/>
      <c r="CCO17" s="59"/>
      <c r="CCP17" s="59"/>
      <c r="CCQ17" s="59"/>
      <c r="CCR17" s="59"/>
      <c r="CCS17" s="59"/>
      <c r="CCT17" s="59"/>
      <c r="CCU17" s="59"/>
      <c r="CCV17" s="59"/>
      <c r="CCW17" s="59"/>
      <c r="CCX17" s="59"/>
      <c r="CCY17" s="59"/>
      <c r="CCZ17" s="59"/>
      <c r="CDA17" s="59"/>
      <c r="CDB17" s="59"/>
      <c r="CDC17" s="59"/>
      <c r="CDD17" s="59"/>
      <c r="CDE17" s="59"/>
      <c r="CDF17" s="59"/>
      <c r="CDG17" s="59"/>
      <c r="CDH17" s="59"/>
      <c r="CDI17" s="59"/>
      <c r="CDJ17" s="59"/>
      <c r="CDK17" s="59"/>
      <c r="CDL17" s="59"/>
      <c r="CDM17" s="59"/>
      <c r="CDN17" s="59"/>
      <c r="CDO17" s="59"/>
      <c r="CDP17" s="59"/>
      <c r="CDQ17" s="59"/>
      <c r="CDR17" s="59"/>
      <c r="CDS17" s="59"/>
      <c r="CDT17" s="59"/>
      <c r="CDU17" s="59"/>
      <c r="CDV17" s="59"/>
      <c r="CDW17" s="59"/>
      <c r="CDX17" s="59"/>
      <c r="CDY17" s="59"/>
      <c r="CDZ17" s="59"/>
      <c r="CEA17" s="59"/>
      <c r="CEB17" s="59"/>
      <c r="CEC17" s="59"/>
      <c r="CED17" s="59"/>
      <c r="CEE17" s="59"/>
      <c r="CEF17" s="59"/>
      <c r="CEG17" s="59"/>
      <c r="CEH17" s="59"/>
      <c r="CEI17" s="59"/>
      <c r="CEJ17" s="59"/>
      <c r="CEK17" s="59"/>
      <c r="CEL17" s="59"/>
      <c r="CEM17" s="59"/>
      <c r="CEN17" s="59"/>
      <c r="CEO17" s="59"/>
      <c r="CEP17" s="59"/>
      <c r="CEQ17" s="59"/>
      <c r="CER17" s="59"/>
      <c r="CES17" s="59"/>
      <c r="CET17" s="59"/>
      <c r="CEU17" s="59"/>
      <c r="CEV17" s="59"/>
      <c r="CEW17" s="59"/>
      <c r="CEX17" s="59"/>
      <c r="CEY17" s="59"/>
      <c r="CEZ17" s="59"/>
      <c r="CFA17" s="59"/>
      <c r="CFB17" s="59"/>
      <c r="CFC17" s="59"/>
      <c r="CFD17" s="59"/>
      <c r="CFE17" s="59"/>
      <c r="CFF17" s="59"/>
      <c r="CFG17" s="59"/>
      <c r="CFH17" s="59"/>
      <c r="CFI17" s="59"/>
      <c r="CFJ17" s="59"/>
      <c r="CFK17" s="59"/>
      <c r="CFL17" s="59"/>
      <c r="CFM17" s="59"/>
      <c r="CFN17" s="59"/>
      <c r="CFO17" s="59"/>
      <c r="CFP17" s="59"/>
      <c r="CFQ17" s="59"/>
      <c r="CFR17" s="59"/>
      <c r="CFS17" s="59"/>
      <c r="CFT17" s="59"/>
      <c r="CFU17" s="59"/>
      <c r="CFV17" s="59"/>
      <c r="CFW17" s="59"/>
      <c r="CFX17" s="59"/>
      <c r="CFY17" s="59"/>
      <c r="CFZ17" s="59"/>
      <c r="CGA17" s="59"/>
      <c r="CGB17" s="59"/>
      <c r="CGC17" s="59"/>
      <c r="CGD17" s="59"/>
      <c r="CGE17" s="59"/>
      <c r="CGF17" s="59"/>
      <c r="CGG17" s="59"/>
      <c r="CGH17" s="59"/>
      <c r="CGI17" s="59"/>
      <c r="CGJ17" s="59"/>
      <c r="CGK17" s="59"/>
      <c r="CGL17" s="59"/>
      <c r="CGM17" s="59"/>
      <c r="CGN17" s="59"/>
      <c r="CGO17" s="59"/>
      <c r="CGP17" s="59"/>
      <c r="CGQ17" s="59"/>
      <c r="CGR17" s="59"/>
      <c r="CGS17" s="59"/>
      <c r="CGT17" s="59"/>
      <c r="CGU17" s="59"/>
      <c r="CGV17" s="59"/>
      <c r="CGW17" s="59"/>
      <c r="CGX17" s="59"/>
      <c r="CGY17" s="59"/>
      <c r="CGZ17" s="59"/>
      <c r="CHA17" s="59"/>
      <c r="CHB17" s="59"/>
      <c r="CHC17" s="59"/>
      <c r="CHD17" s="59"/>
      <c r="CHE17" s="59"/>
      <c r="CHF17" s="59"/>
      <c r="CHG17" s="59"/>
      <c r="CHH17" s="59"/>
      <c r="CHI17" s="59"/>
      <c r="CHJ17" s="59"/>
      <c r="CHK17" s="59"/>
      <c r="CHL17" s="59"/>
      <c r="CHM17" s="59"/>
      <c r="CHN17" s="59"/>
      <c r="CHO17" s="59"/>
      <c r="CHP17" s="59"/>
      <c r="CHQ17" s="59"/>
      <c r="CHR17" s="59"/>
      <c r="CHS17" s="59"/>
      <c r="CHT17" s="59"/>
      <c r="CHU17" s="59"/>
      <c r="CHV17" s="59"/>
      <c r="CHW17" s="59"/>
      <c r="CHX17" s="59"/>
      <c r="CHY17" s="59"/>
      <c r="CHZ17" s="59"/>
      <c r="CIA17" s="59"/>
      <c r="CIB17" s="59"/>
      <c r="CIC17" s="59"/>
      <c r="CID17" s="59"/>
      <c r="CIE17" s="59"/>
      <c r="CIF17" s="59"/>
      <c r="CIG17" s="59"/>
      <c r="CIH17" s="59"/>
      <c r="CII17" s="59"/>
      <c r="CIJ17" s="59"/>
      <c r="CIK17" s="59"/>
      <c r="CIL17" s="59"/>
      <c r="CIM17" s="59"/>
      <c r="CIN17" s="59"/>
      <c r="CIO17" s="59"/>
      <c r="CIP17" s="59"/>
      <c r="CIQ17" s="59"/>
      <c r="CIR17" s="59"/>
      <c r="CIS17" s="59"/>
      <c r="CIT17" s="59"/>
      <c r="CIU17" s="59"/>
      <c r="CIV17" s="59"/>
      <c r="CIW17" s="59"/>
      <c r="CIX17" s="59"/>
      <c r="CIY17" s="59"/>
      <c r="CIZ17" s="59"/>
      <c r="CJA17" s="59"/>
      <c r="CJB17" s="59"/>
      <c r="CJC17" s="59"/>
      <c r="CJD17" s="59"/>
      <c r="CJE17" s="59"/>
      <c r="CJF17" s="59"/>
      <c r="CJG17" s="59"/>
      <c r="CJH17" s="59"/>
      <c r="CJI17" s="59"/>
      <c r="CJJ17" s="59"/>
      <c r="CJK17" s="59"/>
      <c r="CJL17" s="59"/>
      <c r="CJM17" s="59"/>
      <c r="CJN17" s="59"/>
      <c r="CJO17" s="59"/>
      <c r="CJP17" s="59"/>
      <c r="CJQ17" s="59"/>
      <c r="CJR17" s="59"/>
      <c r="CJS17" s="59"/>
      <c r="CJT17" s="59"/>
      <c r="CJU17" s="59"/>
      <c r="CJV17" s="59"/>
      <c r="CJW17" s="59"/>
      <c r="CJX17" s="59"/>
      <c r="CJY17" s="59"/>
      <c r="CJZ17" s="59"/>
      <c r="CKA17" s="59"/>
      <c r="CKB17" s="59"/>
      <c r="CKC17" s="59"/>
      <c r="CKD17" s="59"/>
      <c r="CKE17" s="59"/>
      <c r="CKF17" s="59"/>
      <c r="CKG17" s="59"/>
      <c r="CKH17" s="59"/>
      <c r="CKI17" s="59"/>
      <c r="CKJ17" s="59"/>
      <c r="CKK17" s="59"/>
      <c r="CKL17" s="59"/>
      <c r="CKM17" s="59"/>
      <c r="CKN17" s="59"/>
      <c r="CKO17" s="59"/>
      <c r="CKP17" s="59"/>
      <c r="CKQ17" s="59"/>
      <c r="CKR17" s="59"/>
      <c r="CKS17" s="59"/>
      <c r="CKT17" s="59"/>
      <c r="CKU17" s="59"/>
      <c r="CKV17" s="59"/>
      <c r="CKW17" s="59"/>
      <c r="CKX17" s="59"/>
      <c r="CKY17" s="59"/>
      <c r="CKZ17" s="59"/>
      <c r="CLA17" s="59"/>
      <c r="CLB17" s="59"/>
      <c r="CLC17" s="59"/>
      <c r="CLD17" s="59"/>
      <c r="CLE17" s="59"/>
      <c r="CLF17" s="59"/>
      <c r="CLG17" s="59"/>
      <c r="CLH17" s="59"/>
      <c r="CLI17" s="59"/>
      <c r="CLJ17" s="59"/>
      <c r="CLK17" s="59"/>
      <c r="CLL17" s="59"/>
      <c r="CLM17" s="59"/>
      <c r="CLN17" s="59"/>
      <c r="CLO17" s="59"/>
      <c r="CLP17" s="59"/>
      <c r="CLQ17" s="59"/>
      <c r="CLR17" s="59"/>
      <c r="CLS17" s="59"/>
      <c r="CLT17" s="59"/>
      <c r="CLU17" s="59"/>
      <c r="CLV17" s="59"/>
      <c r="CLW17" s="59"/>
      <c r="CLX17" s="59"/>
      <c r="CLY17" s="59"/>
      <c r="CLZ17" s="59"/>
      <c r="CMA17" s="59"/>
      <c r="CMB17" s="59"/>
      <c r="CMC17" s="59"/>
      <c r="CMD17" s="59"/>
      <c r="CME17" s="59"/>
      <c r="CMF17" s="59"/>
      <c r="CMG17" s="59"/>
      <c r="CMH17" s="59"/>
      <c r="CMI17" s="59"/>
      <c r="CMJ17" s="59"/>
      <c r="CMK17" s="59"/>
      <c r="CML17" s="59"/>
      <c r="CMM17" s="59"/>
      <c r="CMN17" s="59"/>
      <c r="CMO17" s="59"/>
      <c r="CMP17" s="59"/>
      <c r="CMQ17" s="59"/>
      <c r="CMR17" s="59"/>
      <c r="CMS17" s="59"/>
      <c r="CMT17" s="59"/>
      <c r="CMU17" s="59"/>
      <c r="CMV17" s="59"/>
      <c r="CMW17" s="59"/>
      <c r="CMX17" s="59"/>
      <c r="CMY17" s="59"/>
      <c r="CMZ17" s="59"/>
      <c r="CNA17" s="59"/>
      <c r="CNB17" s="59"/>
      <c r="CNC17" s="59"/>
      <c r="CND17" s="59"/>
      <c r="CNE17" s="59"/>
      <c r="CNF17" s="59"/>
      <c r="CNG17" s="59"/>
      <c r="CNH17" s="59"/>
      <c r="CNI17" s="59"/>
      <c r="CNJ17" s="59"/>
      <c r="CNK17" s="59"/>
      <c r="CNL17" s="59"/>
      <c r="CNM17" s="59"/>
      <c r="CNN17" s="59"/>
      <c r="CNO17" s="59"/>
      <c r="CNP17" s="59"/>
      <c r="CNQ17" s="59"/>
      <c r="CNR17" s="59"/>
      <c r="CNS17" s="59"/>
      <c r="CNT17" s="59"/>
      <c r="CNU17" s="59"/>
      <c r="CNV17" s="59"/>
      <c r="CNW17" s="59"/>
      <c r="CNX17" s="59"/>
      <c r="CNY17" s="59"/>
      <c r="CNZ17" s="59"/>
      <c r="COA17" s="59"/>
      <c r="COB17" s="59"/>
      <c r="COC17" s="59"/>
      <c r="COD17" s="59"/>
      <c r="COE17" s="59"/>
      <c r="COF17" s="59"/>
      <c r="COG17" s="59"/>
      <c r="COH17" s="59"/>
      <c r="COI17" s="59"/>
      <c r="COJ17" s="59"/>
      <c r="COK17" s="59"/>
      <c r="COL17" s="59"/>
      <c r="COM17" s="59"/>
      <c r="CON17" s="59"/>
      <c r="COO17" s="59"/>
      <c r="COP17" s="59"/>
      <c r="COQ17" s="59"/>
      <c r="COR17" s="59"/>
      <c r="COS17" s="59"/>
      <c r="COT17" s="59"/>
      <c r="COU17" s="59"/>
      <c r="COV17" s="59"/>
      <c r="COW17" s="59"/>
      <c r="COX17" s="59"/>
      <c r="COY17" s="59"/>
      <c r="COZ17" s="59"/>
      <c r="CPA17" s="59"/>
      <c r="CPB17" s="59"/>
      <c r="CPC17" s="59"/>
      <c r="CPD17" s="59"/>
      <c r="CPE17" s="59"/>
      <c r="CPF17" s="59"/>
      <c r="CPG17" s="59"/>
      <c r="CPH17" s="59"/>
      <c r="CPI17" s="59"/>
      <c r="CPJ17" s="59"/>
      <c r="CPK17" s="59"/>
      <c r="CPL17" s="59"/>
      <c r="CPM17" s="59"/>
      <c r="CPN17" s="59"/>
      <c r="CPO17" s="59"/>
      <c r="CPP17" s="59"/>
      <c r="CPQ17" s="59"/>
      <c r="CPR17" s="59"/>
      <c r="CPS17" s="59"/>
      <c r="CPT17" s="59"/>
      <c r="CPU17" s="59"/>
      <c r="CPV17" s="59"/>
      <c r="CPW17" s="59"/>
      <c r="CPX17" s="59"/>
      <c r="CPY17" s="59"/>
      <c r="CPZ17" s="59"/>
      <c r="CQA17" s="59"/>
      <c r="CQB17" s="59"/>
      <c r="CQC17" s="59"/>
      <c r="CQD17" s="59"/>
      <c r="CQE17" s="59"/>
      <c r="CQF17" s="59"/>
      <c r="CQG17" s="59"/>
      <c r="CQH17" s="59"/>
      <c r="CQI17" s="59"/>
      <c r="CQJ17" s="59"/>
      <c r="CQK17" s="59"/>
      <c r="CQL17" s="59"/>
      <c r="CQM17" s="59"/>
      <c r="CQN17" s="59"/>
      <c r="CQO17" s="59"/>
      <c r="CQP17" s="59"/>
      <c r="CQQ17" s="59"/>
      <c r="CQR17" s="59"/>
      <c r="CQS17" s="59"/>
      <c r="CQT17" s="59"/>
      <c r="CQU17" s="59"/>
      <c r="CQV17" s="59"/>
      <c r="CQW17" s="59"/>
      <c r="CQX17" s="59"/>
      <c r="CQY17" s="59"/>
      <c r="CQZ17" s="59"/>
      <c r="CRA17" s="59"/>
      <c r="CRB17" s="59"/>
      <c r="CRC17" s="59"/>
      <c r="CRD17" s="59"/>
      <c r="CRE17" s="59"/>
      <c r="CRF17" s="59"/>
      <c r="CRG17" s="59"/>
      <c r="CRH17" s="59"/>
      <c r="CRI17" s="59"/>
      <c r="CRJ17" s="59"/>
      <c r="CRK17" s="59"/>
      <c r="CRL17" s="59"/>
      <c r="CRM17" s="59"/>
      <c r="CRN17" s="59"/>
      <c r="CRO17" s="59"/>
      <c r="CRP17" s="59"/>
      <c r="CRQ17" s="59"/>
      <c r="CRR17" s="59"/>
      <c r="CRS17" s="59"/>
      <c r="CRT17" s="59"/>
      <c r="CRU17" s="59"/>
      <c r="CRV17" s="59"/>
      <c r="CRW17" s="59"/>
      <c r="CRX17" s="59"/>
      <c r="CRY17" s="59"/>
      <c r="CRZ17" s="59"/>
      <c r="CSA17" s="59"/>
      <c r="CSB17" s="59"/>
      <c r="CSC17" s="59"/>
      <c r="CSD17" s="59"/>
      <c r="CSE17" s="59"/>
      <c r="CSF17" s="59"/>
      <c r="CSG17" s="59"/>
      <c r="CSH17" s="59"/>
      <c r="CSI17" s="59"/>
      <c r="CSJ17" s="59"/>
      <c r="CSK17" s="59"/>
      <c r="CSL17" s="59"/>
      <c r="CSM17" s="59"/>
      <c r="CSN17" s="59"/>
      <c r="CSO17" s="59"/>
      <c r="CSP17" s="59"/>
      <c r="CSQ17" s="59"/>
      <c r="CSR17" s="59"/>
      <c r="CSS17" s="59"/>
      <c r="CST17" s="59"/>
      <c r="CSU17" s="59"/>
      <c r="CSV17" s="59"/>
      <c r="CSW17" s="59"/>
      <c r="CSX17" s="59"/>
      <c r="CSY17" s="59"/>
      <c r="CSZ17" s="59"/>
      <c r="CTA17" s="59"/>
      <c r="CTB17" s="59"/>
      <c r="CTC17" s="59"/>
      <c r="CTD17" s="59"/>
      <c r="CTE17" s="59"/>
      <c r="CTF17" s="59"/>
      <c r="CTG17" s="59"/>
      <c r="CTH17" s="59"/>
      <c r="CTI17" s="59"/>
      <c r="CTJ17" s="59"/>
      <c r="CTK17" s="59"/>
      <c r="CTL17" s="59"/>
      <c r="CTM17" s="59"/>
      <c r="CTN17" s="59"/>
      <c r="CTO17" s="59"/>
      <c r="CTP17" s="59"/>
      <c r="CTQ17" s="59"/>
      <c r="CTR17" s="59"/>
      <c r="CTS17" s="59"/>
      <c r="CTT17" s="59"/>
      <c r="CTU17" s="59"/>
      <c r="CTV17" s="59"/>
      <c r="CTW17" s="59"/>
      <c r="CTX17" s="59"/>
      <c r="CTY17" s="59"/>
      <c r="CTZ17" s="59"/>
      <c r="CUA17" s="59"/>
      <c r="CUB17" s="59"/>
      <c r="CUC17" s="59"/>
      <c r="CUD17" s="59"/>
      <c r="CUE17" s="59"/>
      <c r="CUF17" s="59"/>
      <c r="CUG17" s="59"/>
      <c r="CUH17" s="59"/>
      <c r="CUI17" s="59"/>
      <c r="CUJ17" s="59"/>
      <c r="CUK17" s="59"/>
      <c r="CUL17" s="59"/>
      <c r="CUM17" s="59"/>
      <c r="CUN17" s="59"/>
      <c r="CUO17" s="59"/>
      <c r="CUP17" s="59"/>
      <c r="CUQ17" s="59"/>
      <c r="CUR17" s="59"/>
      <c r="CUS17" s="59"/>
      <c r="CUT17" s="59"/>
      <c r="CUU17" s="59"/>
      <c r="CUV17" s="59"/>
      <c r="CUW17" s="59"/>
      <c r="CUX17" s="59"/>
      <c r="CUY17" s="59"/>
      <c r="CUZ17" s="59"/>
      <c r="CVA17" s="59"/>
      <c r="CVB17" s="59"/>
      <c r="CVC17" s="59"/>
      <c r="CVD17" s="59"/>
      <c r="CVE17" s="59"/>
      <c r="CVF17" s="59"/>
      <c r="CVG17" s="59"/>
      <c r="CVH17" s="59"/>
      <c r="CVI17" s="59"/>
      <c r="CVJ17" s="59"/>
      <c r="CVK17" s="59"/>
      <c r="CVL17" s="59"/>
      <c r="CVM17" s="59"/>
      <c r="CVN17" s="59"/>
      <c r="CVO17" s="59"/>
      <c r="CVP17" s="59"/>
      <c r="CVQ17" s="59"/>
      <c r="CVR17" s="59"/>
      <c r="CVS17" s="59"/>
      <c r="CVT17" s="59"/>
      <c r="CVU17" s="59"/>
      <c r="CVV17" s="59"/>
      <c r="CVW17" s="59"/>
      <c r="CVX17" s="59"/>
      <c r="CVY17" s="59"/>
      <c r="CVZ17" s="59"/>
      <c r="CWA17" s="59"/>
      <c r="CWB17" s="59"/>
      <c r="CWC17" s="59"/>
      <c r="CWD17" s="59"/>
      <c r="CWE17" s="59"/>
      <c r="CWF17" s="59"/>
      <c r="CWG17" s="59"/>
      <c r="CWH17" s="59"/>
      <c r="CWI17" s="59"/>
      <c r="CWJ17" s="59"/>
      <c r="CWK17" s="59"/>
      <c r="CWL17" s="59"/>
      <c r="CWM17" s="59"/>
      <c r="CWN17" s="59"/>
      <c r="CWO17" s="59"/>
      <c r="CWP17" s="59"/>
      <c r="CWQ17" s="59"/>
      <c r="CWR17" s="59"/>
      <c r="CWS17" s="59"/>
      <c r="CWT17" s="59"/>
      <c r="CWU17" s="59"/>
      <c r="CWV17" s="59"/>
      <c r="CWW17" s="59"/>
      <c r="CWX17" s="59"/>
      <c r="CWY17" s="59"/>
      <c r="CWZ17" s="59"/>
      <c r="CXA17" s="59"/>
      <c r="CXB17" s="59"/>
      <c r="CXC17" s="59"/>
      <c r="CXD17" s="59"/>
      <c r="CXE17" s="59"/>
      <c r="CXF17" s="59"/>
      <c r="CXG17" s="59"/>
      <c r="CXH17" s="59"/>
      <c r="CXI17" s="59"/>
      <c r="CXJ17" s="59"/>
      <c r="CXK17" s="59"/>
      <c r="CXL17" s="59"/>
      <c r="CXM17" s="59"/>
      <c r="CXN17" s="59"/>
      <c r="CXO17" s="59"/>
      <c r="CXP17" s="59"/>
      <c r="CXQ17" s="59"/>
      <c r="CXR17" s="59"/>
      <c r="CXS17" s="59"/>
      <c r="CXT17" s="59"/>
      <c r="CXU17" s="59"/>
      <c r="CXV17" s="59"/>
      <c r="CXW17" s="59"/>
      <c r="CXX17" s="59"/>
      <c r="CXY17" s="59"/>
      <c r="CXZ17" s="59"/>
      <c r="CYA17" s="59"/>
      <c r="CYB17" s="59"/>
      <c r="CYC17" s="59"/>
      <c r="CYD17" s="59"/>
      <c r="CYE17" s="59"/>
      <c r="CYF17" s="59"/>
      <c r="CYG17" s="59"/>
      <c r="CYH17" s="59"/>
      <c r="CYI17" s="59"/>
      <c r="CYJ17" s="59"/>
      <c r="CYK17" s="59"/>
      <c r="CYL17" s="59"/>
      <c r="CYM17" s="59"/>
      <c r="CYN17" s="59"/>
      <c r="CYO17" s="59"/>
      <c r="CYP17" s="59"/>
      <c r="CYQ17" s="59"/>
      <c r="CYR17" s="59"/>
      <c r="CYS17" s="59"/>
      <c r="CYT17" s="59"/>
      <c r="CYU17" s="59"/>
      <c r="CYV17" s="59"/>
      <c r="CYW17" s="59"/>
      <c r="CYX17" s="59"/>
      <c r="CYY17" s="59"/>
      <c r="CYZ17" s="59"/>
      <c r="CZA17" s="59"/>
      <c r="CZB17" s="59"/>
      <c r="CZC17" s="59"/>
      <c r="CZD17" s="59"/>
      <c r="CZE17" s="59"/>
      <c r="CZF17" s="59"/>
      <c r="CZG17" s="59"/>
      <c r="CZH17" s="59"/>
      <c r="CZI17" s="59"/>
      <c r="CZJ17" s="59"/>
      <c r="CZK17" s="59"/>
      <c r="CZL17" s="59"/>
      <c r="CZM17" s="59"/>
      <c r="CZN17" s="59"/>
      <c r="CZO17" s="59"/>
      <c r="CZP17" s="59"/>
      <c r="CZQ17" s="59"/>
      <c r="CZR17" s="59"/>
      <c r="CZS17" s="59"/>
      <c r="CZT17" s="59"/>
      <c r="CZU17" s="59"/>
      <c r="CZV17" s="59"/>
      <c r="CZW17" s="59"/>
      <c r="CZX17" s="59"/>
      <c r="CZY17" s="59"/>
      <c r="CZZ17" s="59"/>
      <c r="DAA17" s="59"/>
      <c r="DAB17" s="59"/>
      <c r="DAC17" s="59"/>
      <c r="DAD17" s="59"/>
      <c r="DAE17" s="59"/>
      <c r="DAF17" s="59"/>
      <c r="DAG17" s="59"/>
      <c r="DAH17" s="59"/>
      <c r="DAI17" s="59"/>
      <c r="DAJ17" s="59"/>
      <c r="DAK17" s="59"/>
      <c r="DAL17" s="59"/>
      <c r="DAM17" s="59"/>
      <c r="DAN17" s="59"/>
      <c r="DAO17" s="59"/>
      <c r="DAP17" s="59"/>
      <c r="DAQ17" s="59"/>
      <c r="DAR17" s="59"/>
      <c r="DAS17" s="59"/>
      <c r="DAT17" s="59"/>
      <c r="DAU17" s="59"/>
      <c r="DAV17" s="59"/>
      <c r="DAW17" s="59"/>
      <c r="DAX17" s="59"/>
      <c r="DAY17" s="59"/>
      <c r="DAZ17" s="59"/>
      <c r="DBA17" s="59"/>
      <c r="DBB17" s="59"/>
      <c r="DBC17" s="59"/>
      <c r="DBD17" s="59"/>
      <c r="DBE17" s="59"/>
      <c r="DBF17" s="59"/>
      <c r="DBG17" s="59"/>
      <c r="DBH17" s="59"/>
      <c r="DBI17" s="59"/>
      <c r="DBJ17" s="59"/>
      <c r="DBK17" s="59"/>
      <c r="DBL17" s="59"/>
      <c r="DBM17" s="59"/>
      <c r="DBN17" s="59"/>
      <c r="DBO17" s="59"/>
      <c r="DBP17" s="59"/>
      <c r="DBQ17" s="59"/>
      <c r="DBR17" s="59"/>
      <c r="DBS17" s="59"/>
      <c r="DBT17" s="59"/>
      <c r="DBU17" s="59"/>
      <c r="DBV17" s="59"/>
      <c r="DBW17" s="59"/>
      <c r="DBX17" s="59"/>
      <c r="DBY17" s="59"/>
      <c r="DBZ17" s="59"/>
      <c r="DCA17" s="59"/>
      <c r="DCB17" s="59"/>
      <c r="DCC17" s="59"/>
      <c r="DCD17" s="59"/>
      <c r="DCE17" s="59"/>
      <c r="DCF17" s="59"/>
      <c r="DCG17" s="59"/>
      <c r="DCH17" s="59"/>
      <c r="DCI17" s="59"/>
      <c r="DCJ17" s="59"/>
      <c r="DCK17" s="59"/>
      <c r="DCL17" s="59"/>
      <c r="DCM17" s="59"/>
      <c r="DCN17" s="59"/>
      <c r="DCO17" s="59"/>
      <c r="DCP17" s="59"/>
      <c r="DCQ17" s="59"/>
      <c r="DCR17" s="59"/>
      <c r="DCS17" s="59"/>
      <c r="DCT17" s="59"/>
      <c r="DCU17" s="59"/>
      <c r="DCV17" s="59"/>
      <c r="DCW17" s="59"/>
      <c r="DCX17" s="59"/>
      <c r="DCY17" s="59"/>
      <c r="DCZ17" s="59"/>
      <c r="DDA17" s="59"/>
      <c r="DDB17" s="59"/>
      <c r="DDC17" s="59"/>
      <c r="DDD17" s="59"/>
      <c r="DDE17" s="59"/>
      <c r="DDF17" s="59"/>
      <c r="DDG17" s="59"/>
      <c r="DDH17" s="59"/>
      <c r="DDI17" s="59"/>
      <c r="DDJ17" s="59"/>
      <c r="DDK17" s="59"/>
      <c r="DDL17" s="59"/>
      <c r="DDM17" s="59"/>
      <c r="DDN17" s="59"/>
      <c r="DDO17" s="59"/>
      <c r="DDP17" s="59"/>
      <c r="DDQ17" s="59"/>
      <c r="DDR17" s="59"/>
      <c r="DDS17" s="59"/>
      <c r="DDT17" s="59"/>
      <c r="DDU17" s="59"/>
      <c r="DDV17" s="59"/>
      <c r="DDW17" s="59"/>
      <c r="DDX17" s="59"/>
      <c r="DDY17" s="59"/>
      <c r="DDZ17" s="59"/>
      <c r="DEA17" s="59"/>
      <c r="DEB17" s="59"/>
      <c r="DEC17" s="59"/>
      <c r="DED17" s="59"/>
      <c r="DEE17" s="59"/>
      <c r="DEF17" s="59"/>
      <c r="DEG17" s="59"/>
      <c r="DEH17" s="59"/>
      <c r="DEI17" s="59"/>
      <c r="DEJ17" s="59"/>
      <c r="DEK17" s="59"/>
      <c r="DEL17" s="59"/>
      <c r="DEM17" s="59"/>
      <c r="DEN17" s="59"/>
      <c r="DEO17" s="59"/>
      <c r="DEP17" s="59"/>
      <c r="DEQ17" s="59"/>
      <c r="DER17" s="59"/>
      <c r="DES17" s="59"/>
      <c r="DET17" s="59"/>
      <c r="DEU17" s="59"/>
      <c r="DEV17" s="59"/>
      <c r="DEW17" s="59"/>
      <c r="DEX17" s="59"/>
      <c r="DEY17" s="59"/>
      <c r="DEZ17" s="59"/>
      <c r="DFA17" s="59"/>
      <c r="DFB17" s="59"/>
      <c r="DFC17" s="59"/>
      <c r="DFD17" s="59"/>
      <c r="DFE17" s="59"/>
      <c r="DFF17" s="59"/>
      <c r="DFG17" s="59"/>
      <c r="DFH17" s="59"/>
      <c r="DFI17" s="59"/>
      <c r="DFJ17" s="59"/>
      <c r="DFK17" s="59"/>
      <c r="DFL17" s="59"/>
      <c r="DFM17" s="59"/>
      <c r="DFN17" s="59"/>
      <c r="DFO17" s="59"/>
      <c r="DFP17" s="59"/>
      <c r="DFQ17" s="59"/>
      <c r="DFR17" s="59"/>
      <c r="DFS17" s="59"/>
      <c r="DFT17" s="59"/>
      <c r="DFU17" s="59"/>
      <c r="DFV17" s="59"/>
      <c r="DFW17" s="59"/>
      <c r="DFX17" s="59"/>
      <c r="DFY17" s="59"/>
      <c r="DFZ17" s="59"/>
      <c r="DGA17" s="59"/>
      <c r="DGB17" s="59"/>
      <c r="DGC17" s="59"/>
      <c r="DGD17" s="59"/>
      <c r="DGE17" s="59"/>
      <c r="DGF17" s="59"/>
      <c r="DGG17" s="59"/>
      <c r="DGH17" s="59"/>
      <c r="DGI17" s="59"/>
      <c r="DGJ17" s="59"/>
      <c r="DGK17" s="59"/>
      <c r="DGL17" s="59"/>
      <c r="DGM17" s="59"/>
      <c r="DGN17" s="59"/>
      <c r="DGO17" s="59"/>
      <c r="DGP17" s="59"/>
      <c r="DGQ17" s="59"/>
      <c r="DGR17" s="59"/>
      <c r="DGS17" s="59"/>
      <c r="DGT17" s="59"/>
      <c r="DGU17" s="59"/>
      <c r="DGV17" s="59"/>
      <c r="DGW17" s="59"/>
      <c r="DGX17" s="59"/>
      <c r="DGY17" s="59"/>
      <c r="DGZ17" s="59"/>
      <c r="DHA17" s="59"/>
      <c r="DHB17" s="59"/>
      <c r="DHC17" s="59"/>
      <c r="DHD17" s="59"/>
      <c r="DHE17" s="59"/>
      <c r="DHF17" s="59"/>
      <c r="DHG17" s="59"/>
      <c r="DHH17" s="59"/>
      <c r="DHI17" s="59"/>
      <c r="DHJ17" s="59"/>
      <c r="DHK17" s="59"/>
      <c r="DHL17" s="59"/>
      <c r="DHM17" s="59"/>
      <c r="DHN17" s="59"/>
      <c r="DHO17" s="59"/>
      <c r="DHP17" s="59"/>
      <c r="DHQ17" s="59"/>
      <c r="DHR17" s="59"/>
      <c r="DHS17" s="59"/>
      <c r="DHT17" s="59"/>
      <c r="DHU17" s="59"/>
      <c r="DHV17" s="59"/>
      <c r="DHW17" s="59"/>
      <c r="DHX17" s="59"/>
      <c r="DHY17" s="59"/>
      <c r="DHZ17" s="59"/>
      <c r="DIA17" s="59"/>
      <c r="DIB17" s="59"/>
      <c r="DIC17" s="59"/>
      <c r="DID17" s="59"/>
      <c r="DIE17" s="59"/>
      <c r="DIF17" s="59"/>
      <c r="DIG17" s="59"/>
      <c r="DIH17" s="59"/>
      <c r="DII17" s="59"/>
      <c r="DIJ17" s="59"/>
      <c r="DIK17" s="59"/>
      <c r="DIL17" s="59"/>
      <c r="DIM17" s="59"/>
      <c r="DIN17" s="59"/>
      <c r="DIO17" s="59"/>
      <c r="DIP17" s="59"/>
      <c r="DIQ17" s="59"/>
      <c r="DIR17" s="59"/>
      <c r="DIS17" s="59"/>
      <c r="DIT17" s="59"/>
      <c r="DIU17" s="59"/>
      <c r="DIV17" s="59"/>
      <c r="DIW17" s="59"/>
      <c r="DIX17" s="59"/>
      <c r="DIY17" s="59"/>
      <c r="DIZ17" s="59"/>
      <c r="DJA17" s="59"/>
      <c r="DJB17" s="59"/>
      <c r="DJC17" s="59"/>
      <c r="DJD17" s="59"/>
      <c r="DJE17" s="59"/>
      <c r="DJF17" s="59"/>
      <c r="DJG17" s="59"/>
      <c r="DJH17" s="59"/>
      <c r="DJI17" s="59"/>
      <c r="DJJ17" s="59"/>
      <c r="DJK17" s="59"/>
      <c r="DJL17" s="59"/>
      <c r="DJM17" s="59"/>
      <c r="DJN17" s="59"/>
      <c r="DJO17" s="59"/>
      <c r="DJP17" s="59"/>
      <c r="DJQ17" s="59"/>
      <c r="DJR17" s="59"/>
      <c r="DJS17" s="59"/>
      <c r="DJT17" s="59"/>
      <c r="DJU17" s="59"/>
      <c r="DJV17" s="59"/>
      <c r="DJW17" s="59"/>
      <c r="DJX17" s="59"/>
      <c r="DJY17" s="59"/>
      <c r="DJZ17" s="59"/>
      <c r="DKA17" s="59"/>
      <c r="DKB17" s="59"/>
      <c r="DKC17" s="59"/>
      <c r="DKD17" s="59"/>
      <c r="DKE17" s="59"/>
      <c r="DKF17" s="59"/>
      <c r="DKG17" s="59"/>
      <c r="DKH17" s="59"/>
      <c r="DKI17" s="59"/>
      <c r="DKJ17" s="59"/>
      <c r="DKK17" s="59"/>
      <c r="DKL17" s="59"/>
      <c r="DKM17" s="59"/>
      <c r="DKN17" s="59"/>
      <c r="DKO17" s="59"/>
      <c r="DKP17" s="59"/>
      <c r="DKQ17" s="59"/>
      <c r="DKR17" s="59"/>
      <c r="DKS17" s="59"/>
      <c r="DKT17" s="59"/>
      <c r="DKU17" s="59"/>
      <c r="DKV17" s="59"/>
      <c r="DKW17" s="59"/>
      <c r="DKX17" s="59"/>
      <c r="DKY17" s="59"/>
      <c r="DKZ17" s="59"/>
      <c r="DLA17" s="59"/>
      <c r="DLB17" s="59"/>
      <c r="DLC17" s="59"/>
      <c r="DLD17" s="59"/>
      <c r="DLE17" s="59"/>
      <c r="DLF17" s="59"/>
      <c r="DLG17" s="59"/>
      <c r="DLH17" s="59"/>
      <c r="DLI17" s="59"/>
      <c r="DLJ17" s="59"/>
      <c r="DLK17" s="59"/>
      <c r="DLL17" s="59"/>
      <c r="DLM17" s="59"/>
      <c r="DLN17" s="59"/>
      <c r="DLO17" s="59"/>
      <c r="DLP17" s="59"/>
      <c r="DLQ17" s="59"/>
      <c r="DLR17" s="59"/>
      <c r="DLS17" s="59"/>
      <c r="DLT17" s="59"/>
      <c r="DLU17" s="59"/>
      <c r="DLV17" s="59"/>
      <c r="DLW17" s="59"/>
      <c r="DLX17" s="59"/>
      <c r="DLY17" s="59"/>
      <c r="DLZ17" s="59"/>
      <c r="DMA17" s="59"/>
      <c r="DMB17" s="59"/>
      <c r="DMC17" s="59"/>
      <c r="DMD17" s="59"/>
      <c r="DME17" s="59"/>
      <c r="DMF17" s="59"/>
      <c r="DMG17" s="59"/>
      <c r="DMH17" s="59"/>
      <c r="DMI17" s="59"/>
      <c r="DMJ17" s="59"/>
      <c r="DMK17" s="59"/>
      <c r="DML17" s="59"/>
      <c r="DMM17" s="59"/>
      <c r="DMN17" s="59"/>
      <c r="DMO17" s="59"/>
      <c r="DMP17" s="59"/>
      <c r="DMQ17" s="59"/>
      <c r="DMR17" s="59"/>
      <c r="DMS17" s="59"/>
      <c r="DMT17" s="59"/>
      <c r="DMU17" s="59"/>
      <c r="DMV17" s="59"/>
      <c r="DMW17" s="59"/>
      <c r="DMX17" s="59"/>
      <c r="DMY17" s="59"/>
      <c r="DMZ17" s="59"/>
      <c r="DNA17" s="59"/>
      <c r="DNB17" s="59"/>
      <c r="DNC17" s="59"/>
      <c r="DND17" s="59"/>
      <c r="DNE17" s="59"/>
      <c r="DNF17" s="59"/>
      <c r="DNG17" s="59"/>
      <c r="DNH17" s="59"/>
      <c r="DNI17" s="59"/>
      <c r="DNJ17" s="59"/>
      <c r="DNK17" s="59"/>
      <c r="DNL17" s="59"/>
      <c r="DNM17" s="59"/>
      <c r="DNN17" s="59"/>
      <c r="DNO17" s="59"/>
      <c r="DNP17" s="59"/>
      <c r="DNQ17" s="59"/>
      <c r="DNR17" s="59"/>
      <c r="DNS17" s="59"/>
      <c r="DNT17" s="59"/>
      <c r="DNU17" s="59"/>
      <c r="DNV17" s="59"/>
      <c r="DNW17" s="59"/>
      <c r="DNX17" s="59"/>
      <c r="DNY17" s="59"/>
      <c r="DNZ17" s="59"/>
      <c r="DOA17" s="59"/>
      <c r="DOB17" s="59"/>
      <c r="DOC17" s="59"/>
      <c r="DOD17" s="59"/>
      <c r="DOE17" s="59"/>
      <c r="DOF17" s="59"/>
      <c r="DOG17" s="59"/>
      <c r="DOH17" s="59"/>
      <c r="DOI17" s="59"/>
      <c r="DOJ17" s="59"/>
      <c r="DOK17" s="59"/>
      <c r="DOL17" s="59"/>
      <c r="DOM17" s="59"/>
      <c r="DON17" s="59"/>
      <c r="DOO17" s="59"/>
      <c r="DOP17" s="59"/>
      <c r="DOQ17" s="59"/>
      <c r="DOR17" s="59"/>
      <c r="DOS17" s="59"/>
      <c r="DOT17" s="59"/>
      <c r="DOU17" s="59"/>
      <c r="DOV17" s="59"/>
      <c r="DOW17" s="59"/>
      <c r="DOX17" s="59"/>
      <c r="DOY17" s="59"/>
      <c r="DOZ17" s="59"/>
      <c r="DPA17" s="59"/>
      <c r="DPB17" s="59"/>
      <c r="DPC17" s="59"/>
      <c r="DPD17" s="59"/>
      <c r="DPE17" s="59"/>
      <c r="DPF17" s="59"/>
      <c r="DPG17" s="59"/>
      <c r="DPH17" s="59"/>
      <c r="DPI17" s="59"/>
      <c r="DPJ17" s="59"/>
      <c r="DPK17" s="59"/>
      <c r="DPL17" s="59"/>
      <c r="DPM17" s="59"/>
      <c r="DPN17" s="59"/>
      <c r="DPO17" s="59"/>
      <c r="DPP17" s="59"/>
      <c r="DPQ17" s="59"/>
      <c r="DPR17" s="59"/>
      <c r="DPS17" s="59"/>
      <c r="DPT17" s="59"/>
      <c r="DPU17" s="59"/>
      <c r="DPV17" s="59"/>
      <c r="DPW17" s="59"/>
      <c r="DPX17" s="59"/>
      <c r="DPY17" s="59"/>
      <c r="DPZ17" s="59"/>
      <c r="DQA17" s="59"/>
      <c r="DQB17" s="59"/>
      <c r="DQC17" s="59"/>
      <c r="DQD17" s="59"/>
      <c r="DQE17" s="59"/>
      <c r="DQF17" s="59"/>
      <c r="DQG17" s="59"/>
      <c r="DQH17" s="59"/>
      <c r="DQI17" s="59"/>
      <c r="DQJ17" s="59"/>
      <c r="DQK17" s="59"/>
      <c r="DQL17" s="59"/>
      <c r="DQM17" s="59"/>
      <c r="DQN17" s="59"/>
      <c r="DQO17" s="59"/>
      <c r="DQP17" s="59"/>
      <c r="DQQ17" s="59"/>
      <c r="DQR17" s="59"/>
      <c r="DQS17" s="59"/>
      <c r="DQT17" s="59"/>
      <c r="DQU17" s="59"/>
      <c r="DQV17" s="59"/>
      <c r="DQW17" s="59"/>
      <c r="DQX17" s="59"/>
      <c r="DQY17" s="59"/>
      <c r="DQZ17" s="59"/>
      <c r="DRA17" s="59"/>
      <c r="DRB17" s="59"/>
      <c r="DRC17" s="59"/>
      <c r="DRD17" s="59"/>
      <c r="DRE17" s="59"/>
      <c r="DRF17" s="59"/>
      <c r="DRG17" s="59"/>
      <c r="DRH17" s="59"/>
      <c r="DRI17" s="59"/>
      <c r="DRJ17" s="59"/>
      <c r="DRK17" s="59"/>
      <c r="DRL17" s="59"/>
      <c r="DRM17" s="59"/>
      <c r="DRN17" s="59"/>
      <c r="DRO17" s="59"/>
      <c r="DRP17" s="59"/>
      <c r="DRQ17" s="59"/>
      <c r="DRR17" s="59"/>
      <c r="DRS17" s="59"/>
      <c r="DRT17" s="59"/>
      <c r="DRU17" s="59"/>
      <c r="DRV17" s="59"/>
      <c r="DRW17" s="59"/>
      <c r="DRX17" s="59"/>
      <c r="DRY17" s="59"/>
      <c r="DRZ17" s="59"/>
      <c r="DSA17" s="59"/>
      <c r="DSB17" s="59"/>
      <c r="DSC17" s="59"/>
      <c r="DSD17" s="59"/>
      <c r="DSE17" s="59"/>
      <c r="DSF17" s="59"/>
      <c r="DSG17" s="59"/>
      <c r="DSH17" s="59"/>
      <c r="DSI17" s="59"/>
      <c r="DSJ17" s="59"/>
      <c r="DSK17" s="59"/>
      <c r="DSL17" s="59"/>
      <c r="DSM17" s="59"/>
      <c r="DSN17" s="59"/>
      <c r="DSO17" s="59"/>
      <c r="DSP17" s="59"/>
      <c r="DSQ17" s="59"/>
      <c r="DSR17" s="59"/>
      <c r="DSS17" s="59"/>
      <c r="DST17" s="59"/>
      <c r="DSU17" s="59"/>
      <c r="DSV17" s="59"/>
      <c r="DSW17" s="59"/>
      <c r="DSX17" s="59"/>
      <c r="DSY17" s="59"/>
      <c r="DSZ17" s="59"/>
      <c r="DTA17" s="59"/>
      <c r="DTB17" s="59"/>
      <c r="DTC17" s="59"/>
      <c r="DTD17" s="59"/>
      <c r="DTE17" s="59"/>
      <c r="DTF17" s="59"/>
      <c r="DTG17" s="59"/>
      <c r="DTH17" s="59"/>
      <c r="DTI17" s="59"/>
      <c r="DTJ17" s="59"/>
      <c r="DTK17" s="59"/>
      <c r="DTL17" s="59"/>
      <c r="DTM17" s="59"/>
      <c r="DTN17" s="59"/>
      <c r="DTO17" s="59"/>
      <c r="DTP17" s="59"/>
      <c r="DTQ17" s="59"/>
      <c r="DTR17" s="59"/>
      <c r="DTS17" s="59"/>
      <c r="DTT17" s="59"/>
      <c r="DTU17" s="59"/>
      <c r="DTV17" s="59"/>
      <c r="DTW17" s="59"/>
      <c r="DTX17" s="59"/>
      <c r="DTY17" s="59"/>
      <c r="DTZ17" s="59"/>
      <c r="DUA17" s="59"/>
      <c r="DUB17" s="59"/>
      <c r="DUC17" s="59"/>
      <c r="DUD17" s="59"/>
      <c r="DUE17" s="59"/>
      <c r="DUF17" s="59"/>
      <c r="DUG17" s="59"/>
      <c r="DUH17" s="59"/>
      <c r="DUI17" s="59"/>
      <c r="DUJ17" s="59"/>
      <c r="DUK17" s="59"/>
      <c r="DUL17" s="59"/>
      <c r="DUM17" s="59"/>
      <c r="DUN17" s="59"/>
      <c r="DUO17" s="59"/>
      <c r="DUP17" s="59"/>
      <c r="DUQ17" s="59"/>
      <c r="DUR17" s="59"/>
      <c r="DUS17" s="59"/>
      <c r="DUT17" s="59"/>
      <c r="DUU17" s="59"/>
      <c r="DUV17" s="59"/>
      <c r="DUW17" s="59"/>
      <c r="DUX17" s="59"/>
      <c r="DUY17" s="59"/>
      <c r="DUZ17" s="59"/>
      <c r="DVA17" s="59"/>
      <c r="DVB17" s="59"/>
      <c r="DVC17" s="59"/>
      <c r="DVD17" s="59"/>
      <c r="DVE17" s="59"/>
      <c r="DVF17" s="59"/>
      <c r="DVG17" s="59"/>
      <c r="DVH17" s="59"/>
      <c r="DVI17" s="59"/>
      <c r="DVJ17" s="59"/>
      <c r="DVK17" s="59"/>
      <c r="DVL17" s="59"/>
      <c r="DVM17" s="59"/>
      <c r="DVN17" s="59"/>
      <c r="DVO17" s="59"/>
      <c r="DVP17" s="59"/>
      <c r="DVQ17" s="59"/>
      <c r="DVR17" s="59"/>
      <c r="DVS17" s="59"/>
      <c r="DVT17" s="59"/>
      <c r="DVU17" s="59"/>
      <c r="DVV17" s="59"/>
      <c r="DVW17" s="59"/>
      <c r="DVX17" s="59"/>
      <c r="DVY17" s="59"/>
      <c r="DVZ17" s="59"/>
      <c r="DWA17" s="59"/>
      <c r="DWB17" s="59"/>
      <c r="DWC17" s="59"/>
      <c r="DWD17" s="59"/>
      <c r="DWE17" s="59"/>
      <c r="DWF17" s="59"/>
      <c r="DWG17" s="59"/>
      <c r="DWH17" s="59"/>
      <c r="DWI17" s="59"/>
      <c r="DWJ17" s="59"/>
      <c r="DWK17" s="59"/>
      <c r="DWL17" s="59"/>
      <c r="DWM17" s="59"/>
      <c r="DWN17" s="59"/>
      <c r="DWO17" s="59"/>
      <c r="DWP17" s="59"/>
      <c r="DWQ17" s="59"/>
      <c r="DWR17" s="59"/>
      <c r="DWS17" s="59"/>
      <c r="DWT17" s="59"/>
      <c r="DWU17" s="59"/>
      <c r="DWV17" s="59"/>
      <c r="DWW17" s="59"/>
      <c r="DWX17" s="59"/>
      <c r="DWY17" s="59"/>
      <c r="DWZ17" s="59"/>
      <c r="DXA17" s="59"/>
      <c r="DXB17" s="59"/>
      <c r="DXC17" s="59"/>
      <c r="DXD17" s="59"/>
      <c r="DXE17" s="59"/>
      <c r="DXF17" s="59"/>
      <c r="DXG17" s="59"/>
      <c r="DXH17" s="59"/>
      <c r="DXI17" s="59"/>
      <c r="DXJ17" s="59"/>
      <c r="DXK17" s="59"/>
      <c r="DXL17" s="59"/>
      <c r="DXM17" s="59"/>
      <c r="DXN17" s="59"/>
      <c r="DXO17" s="59"/>
      <c r="DXP17" s="59"/>
      <c r="DXQ17" s="59"/>
      <c r="DXR17" s="59"/>
      <c r="DXS17" s="59"/>
      <c r="DXT17" s="59"/>
      <c r="DXU17" s="59"/>
      <c r="DXV17" s="59"/>
      <c r="DXW17" s="59"/>
      <c r="DXX17" s="59"/>
      <c r="DXY17" s="59"/>
      <c r="DXZ17" s="59"/>
      <c r="DYA17" s="59"/>
      <c r="DYB17" s="59"/>
      <c r="DYC17" s="59"/>
      <c r="DYD17" s="59"/>
      <c r="DYE17" s="59"/>
      <c r="DYF17" s="59"/>
      <c r="DYG17" s="59"/>
      <c r="DYH17" s="59"/>
      <c r="DYI17" s="59"/>
      <c r="DYJ17" s="59"/>
      <c r="DYK17" s="59"/>
      <c r="DYL17" s="59"/>
      <c r="DYM17" s="59"/>
      <c r="DYN17" s="59"/>
      <c r="DYO17" s="59"/>
      <c r="DYP17" s="59"/>
      <c r="DYQ17" s="59"/>
      <c r="DYR17" s="59"/>
      <c r="DYS17" s="59"/>
      <c r="DYT17" s="59"/>
      <c r="DYU17" s="59"/>
      <c r="DYV17" s="59"/>
      <c r="DYW17" s="59"/>
      <c r="DYX17" s="59"/>
      <c r="DYY17" s="59"/>
      <c r="DYZ17" s="59"/>
      <c r="DZA17" s="59"/>
      <c r="DZB17" s="59"/>
      <c r="DZC17" s="59"/>
      <c r="DZD17" s="59"/>
      <c r="DZE17" s="59"/>
      <c r="DZF17" s="59"/>
      <c r="DZG17" s="59"/>
      <c r="DZH17" s="59"/>
      <c r="DZI17" s="59"/>
      <c r="DZJ17" s="59"/>
      <c r="DZK17" s="59"/>
      <c r="DZL17" s="59"/>
      <c r="DZM17" s="59"/>
      <c r="DZN17" s="59"/>
      <c r="DZO17" s="59"/>
      <c r="DZP17" s="59"/>
      <c r="DZQ17" s="59"/>
      <c r="DZR17" s="59"/>
      <c r="DZS17" s="59"/>
      <c r="DZT17" s="59"/>
      <c r="DZU17" s="59"/>
      <c r="DZV17" s="59"/>
      <c r="DZW17" s="59"/>
      <c r="DZX17" s="59"/>
      <c r="DZY17" s="59"/>
      <c r="DZZ17" s="59"/>
      <c r="EAA17" s="59"/>
      <c r="EAB17" s="59"/>
      <c r="EAC17" s="59"/>
      <c r="EAD17" s="59"/>
      <c r="EAE17" s="59"/>
      <c r="EAF17" s="59"/>
      <c r="EAG17" s="59"/>
      <c r="EAH17" s="59"/>
      <c r="EAI17" s="59"/>
      <c r="EAJ17" s="59"/>
      <c r="EAK17" s="59"/>
      <c r="EAL17" s="59"/>
      <c r="EAM17" s="59"/>
      <c r="EAN17" s="59"/>
      <c r="EAO17" s="59"/>
      <c r="EAP17" s="59"/>
      <c r="EAQ17" s="59"/>
      <c r="EAR17" s="59"/>
      <c r="EAS17" s="59"/>
      <c r="EAT17" s="59"/>
      <c r="EAU17" s="59"/>
      <c r="EAV17" s="59"/>
      <c r="EAW17" s="59"/>
      <c r="EAX17" s="59"/>
      <c r="EAY17" s="59"/>
      <c r="EAZ17" s="59"/>
      <c r="EBA17" s="59"/>
      <c r="EBB17" s="59"/>
      <c r="EBC17" s="59"/>
      <c r="EBD17" s="59"/>
      <c r="EBE17" s="59"/>
      <c r="EBF17" s="59"/>
      <c r="EBG17" s="59"/>
      <c r="EBH17" s="59"/>
      <c r="EBI17" s="59"/>
      <c r="EBJ17" s="59"/>
      <c r="EBK17" s="59"/>
      <c r="EBL17" s="59"/>
      <c r="EBM17" s="59"/>
      <c r="EBN17" s="59"/>
      <c r="EBO17" s="59"/>
      <c r="EBP17" s="59"/>
      <c r="EBQ17" s="59"/>
      <c r="EBR17" s="59"/>
      <c r="EBS17" s="59"/>
      <c r="EBT17" s="59"/>
      <c r="EBU17" s="59"/>
      <c r="EBV17" s="59"/>
      <c r="EBW17" s="59"/>
      <c r="EBX17" s="59"/>
      <c r="EBY17" s="59"/>
      <c r="EBZ17" s="59"/>
      <c r="ECA17" s="59"/>
      <c r="ECB17" s="59"/>
      <c r="ECC17" s="59"/>
      <c r="ECD17" s="59"/>
      <c r="ECE17" s="59"/>
      <c r="ECF17" s="59"/>
      <c r="ECG17" s="59"/>
      <c r="ECH17" s="59"/>
      <c r="ECI17" s="59"/>
      <c r="ECJ17" s="59"/>
      <c r="ECK17" s="59"/>
      <c r="ECL17" s="59"/>
      <c r="ECM17" s="59"/>
      <c r="ECN17" s="59"/>
      <c r="ECO17" s="59"/>
      <c r="ECP17" s="59"/>
      <c r="ECQ17" s="59"/>
      <c r="ECR17" s="59"/>
      <c r="ECS17" s="59"/>
      <c r="ECT17" s="59"/>
      <c r="ECU17" s="59"/>
      <c r="ECV17" s="59"/>
      <c r="ECW17" s="59"/>
      <c r="ECX17" s="59"/>
      <c r="ECY17" s="59"/>
      <c r="ECZ17" s="59"/>
      <c r="EDA17" s="59"/>
      <c r="EDB17" s="59"/>
      <c r="EDC17" s="59"/>
      <c r="EDD17" s="59"/>
      <c r="EDE17" s="59"/>
      <c r="EDF17" s="59"/>
      <c r="EDG17" s="59"/>
      <c r="EDH17" s="59"/>
      <c r="EDI17" s="59"/>
      <c r="EDJ17" s="59"/>
      <c r="EDK17" s="59"/>
      <c r="EDL17" s="59"/>
      <c r="EDM17" s="59"/>
      <c r="EDN17" s="59"/>
      <c r="EDO17" s="59"/>
      <c r="EDP17" s="59"/>
      <c r="EDQ17" s="59"/>
      <c r="EDR17" s="59"/>
      <c r="EDS17" s="59"/>
      <c r="EDT17" s="59"/>
      <c r="EDU17" s="59"/>
      <c r="EDV17" s="59"/>
      <c r="EDW17" s="59"/>
      <c r="EDX17" s="59"/>
      <c r="EDY17" s="59"/>
      <c r="EDZ17" s="59"/>
      <c r="EEA17" s="59"/>
      <c r="EEB17" s="59"/>
      <c r="EEC17" s="59"/>
      <c r="EED17" s="59"/>
      <c r="EEE17" s="59"/>
      <c r="EEF17" s="59"/>
      <c r="EEG17" s="59"/>
      <c r="EEH17" s="59"/>
      <c r="EEI17" s="59"/>
      <c r="EEJ17" s="59"/>
      <c r="EEK17" s="59"/>
      <c r="EEL17" s="59"/>
      <c r="EEM17" s="59"/>
      <c r="EEN17" s="59"/>
      <c r="EEO17" s="59"/>
      <c r="EEP17" s="59"/>
      <c r="EEQ17" s="59"/>
      <c r="EER17" s="59"/>
      <c r="EES17" s="59"/>
      <c r="EET17" s="59"/>
      <c r="EEU17" s="59"/>
      <c r="EEV17" s="59"/>
      <c r="EEW17" s="59"/>
      <c r="EEX17" s="59"/>
      <c r="EEY17" s="59"/>
      <c r="EEZ17" s="59"/>
      <c r="EFA17" s="59"/>
      <c r="EFB17" s="59"/>
      <c r="EFC17" s="59"/>
      <c r="EFD17" s="59"/>
      <c r="EFE17" s="59"/>
      <c r="EFF17" s="59"/>
      <c r="EFG17" s="59"/>
      <c r="EFH17" s="59"/>
      <c r="EFI17" s="59"/>
      <c r="EFJ17" s="59"/>
      <c r="EFK17" s="59"/>
      <c r="EFL17" s="59"/>
      <c r="EFM17" s="59"/>
      <c r="EFN17" s="59"/>
      <c r="EFO17" s="59"/>
      <c r="EFP17" s="59"/>
      <c r="EFQ17" s="59"/>
      <c r="EFR17" s="59"/>
      <c r="EFS17" s="59"/>
      <c r="EFT17" s="59"/>
      <c r="EFU17" s="59"/>
      <c r="EFV17" s="59"/>
      <c r="EFW17" s="59"/>
      <c r="EFX17" s="59"/>
      <c r="EFY17" s="59"/>
      <c r="EFZ17" s="59"/>
      <c r="EGA17" s="59"/>
      <c r="EGB17" s="59"/>
      <c r="EGC17" s="59"/>
      <c r="EGD17" s="59"/>
      <c r="EGE17" s="59"/>
      <c r="EGF17" s="59"/>
      <c r="EGG17" s="59"/>
      <c r="EGH17" s="59"/>
      <c r="EGI17" s="59"/>
      <c r="EGJ17" s="59"/>
      <c r="EGK17" s="59"/>
      <c r="EGL17" s="59"/>
      <c r="EGM17" s="59"/>
      <c r="EGN17" s="59"/>
      <c r="EGO17" s="59"/>
      <c r="EGP17" s="59"/>
      <c r="EGQ17" s="59"/>
      <c r="EGR17" s="59"/>
      <c r="EGS17" s="59"/>
      <c r="EGT17" s="59"/>
      <c r="EGU17" s="59"/>
      <c r="EGV17" s="59"/>
      <c r="EGW17" s="59"/>
      <c r="EGX17" s="59"/>
      <c r="EGY17" s="59"/>
      <c r="EGZ17" s="59"/>
      <c r="EHA17" s="59"/>
      <c r="EHB17" s="59"/>
      <c r="EHC17" s="59"/>
      <c r="EHD17" s="59"/>
      <c r="EHE17" s="59"/>
      <c r="EHF17" s="59"/>
      <c r="EHG17" s="59"/>
      <c r="EHH17" s="59"/>
      <c r="EHI17" s="59"/>
      <c r="EHJ17" s="59"/>
      <c r="EHK17" s="59"/>
      <c r="EHL17" s="59"/>
      <c r="EHM17" s="59"/>
      <c r="EHN17" s="59"/>
      <c r="EHO17" s="59"/>
      <c r="EHP17" s="59"/>
      <c r="EHQ17" s="59"/>
      <c r="EHR17" s="59"/>
      <c r="EHS17" s="59"/>
      <c r="EHT17" s="59"/>
      <c r="EHU17" s="59"/>
      <c r="EHV17" s="59"/>
      <c r="EHW17" s="59"/>
      <c r="EHX17" s="59"/>
      <c r="EHY17" s="59"/>
      <c r="EHZ17" s="59"/>
      <c r="EIA17" s="59"/>
      <c r="EIB17" s="59"/>
      <c r="EIC17" s="59"/>
      <c r="EID17" s="59"/>
      <c r="EIE17" s="59"/>
      <c r="EIF17" s="59"/>
      <c r="EIG17" s="59"/>
      <c r="EIH17" s="59"/>
      <c r="EII17" s="59"/>
      <c r="EIJ17" s="59"/>
      <c r="EIK17" s="59"/>
      <c r="EIL17" s="59"/>
      <c r="EIM17" s="59"/>
      <c r="EIN17" s="59"/>
      <c r="EIO17" s="59"/>
      <c r="EIP17" s="59"/>
      <c r="EIQ17" s="59"/>
      <c r="EIR17" s="59"/>
      <c r="EIS17" s="59"/>
      <c r="EIT17" s="59"/>
      <c r="EIU17" s="59"/>
      <c r="EIV17" s="59"/>
      <c r="EIW17" s="59"/>
      <c r="EIX17" s="59"/>
      <c r="EIY17" s="59"/>
      <c r="EIZ17" s="59"/>
      <c r="EJA17" s="59"/>
      <c r="EJB17" s="59"/>
      <c r="EJC17" s="59"/>
      <c r="EJD17" s="59"/>
      <c r="EJE17" s="59"/>
      <c r="EJF17" s="59"/>
      <c r="EJG17" s="59"/>
      <c r="EJH17" s="59"/>
      <c r="EJI17" s="59"/>
      <c r="EJJ17" s="59"/>
      <c r="EJK17" s="59"/>
      <c r="EJL17" s="59"/>
      <c r="EJM17" s="59"/>
      <c r="EJN17" s="59"/>
      <c r="EJO17" s="59"/>
      <c r="EJP17" s="59"/>
      <c r="EJQ17" s="59"/>
      <c r="EJR17" s="59"/>
      <c r="EJS17" s="59"/>
      <c r="EJT17" s="59"/>
      <c r="EJU17" s="59"/>
      <c r="EJV17" s="59"/>
      <c r="EJW17" s="59"/>
      <c r="EJX17" s="59"/>
      <c r="EJY17" s="59"/>
      <c r="EJZ17" s="59"/>
      <c r="EKA17" s="59"/>
      <c r="EKB17" s="59"/>
      <c r="EKC17" s="59"/>
      <c r="EKD17" s="59"/>
      <c r="EKE17" s="59"/>
      <c r="EKF17" s="59"/>
      <c r="EKG17" s="59"/>
      <c r="EKH17" s="59"/>
      <c r="EKI17" s="59"/>
      <c r="EKJ17" s="59"/>
      <c r="EKK17" s="59"/>
      <c r="EKL17" s="59"/>
      <c r="EKM17" s="59"/>
      <c r="EKN17" s="59"/>
      <c r="EKO17" s="59"/>
      <c r="EKP17" s="59"/>
      <c r="EKQ17" s="59"/>
      <c r="EKR17" s="59"/>
      <c r="EKS17" s="59"/>
      <c r="EKT17" s="59"/>
      <c r="EKU17" s="59"/>
      <c r="EKV17" s="59"/>
      <c r="EKW17" s="59"/>
      <c r="EKX17" s="59"/>
      <c r="EKY17" s="59"/>
      <c r="EKZ17" s="59"/>
      <c r="ELA17" s="59"/>
      <c r="ELB17" s="59"/>
      <c r="ELC17" s="59"/>
      <c r="ELD17" s="59"/>
      <c r="ELE17" s="59"/>
      <c r="ELF17" s="59"/>
      <c r="ELG17" s="59"/>
      <c r="ELH17" s="59"/>
      <c r="ELI17" s="59"/>
      <c r="ELJ17" s="59"/>
      <c r="ELK17" s="59"/>
      <c r="ELL17" s="59"/>
      <c r="ELM17" s="59"/>
      <c r="ELN17" s="59"/>
      <c r="ELO17" s="59"/>
      <c r="ELP17" s="59"/>
      <c r="ELQ17" s="59"/>
      <c r="ELR17" s="59"/>
      <c r="ELS17" s="59"/>
      <c r="ELT17" s="59"/>
      <c r="ELU17" s="59"/>
      <c r="ELV17" s="59"/>
      <c r="ELW17" s="59"/>
      <c r="ELX17" s="59"/>
      <c r="ELY17" s="59"/>
      <c r="ELZ17" s="59"/>
      <c r="EMA17" s="59"/>
      <c r="EMB17" s="59"/>
      <c r="EMC17" s="59"/>
      <c r="EMD17" s="59"/>
      <c r="EME17" s="59"/>
      <c r="EMF17" s="59"/>
      <c r="EMG17" s="59"/>
      <c r="EMH17" s="59"/>
      <c r="EMI17" s="59"/>
      <c r="EMJ17" s="59"/>
      <c r="EMK17" s="59"/>
      <c r="EML17" s="59"/>
      <c r="EMM17" s="59"/>
      <c r="EMN17" s="59"/>
      <c r="EMO17" s="59"/>
      <c r="EMP17" s="59"/>
      <c r="EMQ17" s="59"/>
      <c r="EMR17" s="59"/>
      <c r="EMS17" s="59"/>
      <c r="EMT17" s="59"/>
      <c r="EMU17" s="59"/>
      <c r="EMV17" s="59"/>
      <c r="EMW17" s="59"/>
      <c r="EMX17" s="59"/>
      <c r="EMY17" s="59"/>
      <c r="EMZ17" s="59"/>
      <c r="ENA17" s="59"/>
      <c r="ENB17" s="59"/>
      <c r="ENC17" s="59"/>
      <c r="END17" s="59"/>
      <c r="ENE17" s="59"/>
      <c r="ENF17" s="59"/>
      <c r="ENG17" s="59"/>
      <c r="ENH17" s="59"/>
      <c r="ENI17" s="59"/>
      <c r="ENJ17" s="59"/>
      <c r="ENK17" s="59"/>
      <c r="ENL17" s="59"/>
      <c r="ENM17" s="59"/>
      <c r="ENN17" s="59"/>
      <c r="ENO17" s="59"/>
      <c r="ENP17" s="59"/>
      <c r="ENQ17" s="59"/>
      <c r="ENR17" s="59"/>
      <c r="ENS17" s="59"/>
      <c r="ENT17" s="59"/>
      <c r="ENU17" s="59"/>
      <c r="ENV17" s="59"/>
      <c r="ENW17" s="59"/>
      <c r="ENX17" s="59"/>
      <c r="ENY17" s="59"/>
      <c r="ENZ17" s="59"/>
      <c r="EOA17" s="59"/>
      <c r="EOB17" s="59"/>
      <c r="EOC17" s="59"/>
      <c r="EOD17" s="59"/>
      <c r="EOE17" s="59"/>
      <c r="EOF17" s="59"/>
      <c r="EOG17" s="59"/>
      <c r="EOH17" s="59"/>
      <c r="EOI17" s="59"/>
      <c r="EOJ17" s="59"/>
      <c r="EOK17" s="59"/>
      <c r="EOL17" s="59"/>
      <c r="EOM17" s="59"/>
      <c r="EON17" s="59"/>
      <c r="EOO17" s="59"/>
      <c r="EOP17" s="59"/>
      <c r="EOQ17" s="59"/>
      <c r="EOR17" s="59"/>
      <c r="EOS17" s="59"/>
      <c r="EOT17" s="59"/>
      <c r="EOU17" s="59"/>
      <c r="EOV17" s="59"/>
      <c r="EOW17" s="59"/>
      <c r="EOX17" s="59"/>
      <c r="EOY17" s="59"/>
      <c r="EOZ17" s="59"/>
      <c r="EPA17" s="59"/>
      <c r="EPB17" s="59"/>
      <c r="EPC17" s="59"/>
      <c r="EPD17" s="59"/>
      <c r="EPE17" s="59"/>
      <c r="EPF17" s="59"/>
      <c r="EPG17" s="59"/>
      <c r="EPH17" s="59"/>
      <c r="EPI17" s="59"/>
      <c r="EPJ17" s="59"/>
      <c r="EPK17" s="59"/>
      <c r="EPL17" s="59"/>
      <c r="EPM17" s="59"/>
      <c r="EPN17" s="59"/>
      <c r="EPO17" s="59"/>
      <c r="EPP17" s="59"/>
      <c r="EPQ17" s="59"/>
      <c r="EPR17" s="59"/>
      <c r="EPS17" s="59"/>
      <c r="EPT17" s="59"/>
      <c r="EPU17" s="59"/>
      <c r="EPV17" s="59"/>
      <c r="EPW17" s="59"/>
      <c r="EPX17" s="59"/>
      <c r="EPY17" s="59"/>
      <c r="EPZ17" s="59"/>
      <c r="EQA17" s="59"/>
      <c r="EQB17" s="59"/>
      <c r="EQC17" s="59"/>
      <c r="EQD17" s="59"/>
      <c r="EQE17" s="59"/>
      <c r="EQF17" s="59"/>
      <c r="EQG17" s="59"/>
      <c r="EQH17" s="59"/>
      <c r="EQI17" s="59"/>
      <c r="EQJ17" s="59"/>
      <c r="EQK17" s="59"/>
      <c r="EQL17" s="59"/>
      <c r="EQM17" s="59"/>
      <c r="EQN17" s="59"/>
      <c r="EQO17" s="59"/>
      <c r="EQP17" s="59"/>
      <c r="EQQ17" s="59"/>
      <c r="EQR17" s="59"/>
      <c r="EQS17" s="59"/>
      <c r="EQT17" s="59"/>
      <c r="EQU17" s="59"/>
      <c r="EQV17" s="59"/>
      <c r="EQW17" s="59"/>
      <c r="EQX17" s="59"/>
      <c r="EQY17" s="59"/>
      <c r="EQZ17" s="59"/>
      <c r="ERA17" s="59"/>
      <c r="ERB17" s="59"/>
      <c r="ERC17" s="59"/>
      <c r="ERD17" s="59"/>
      <c r="ERE17" s="59"/>
      <c r="ERF17" s="59"/>
      <c r="ERG17" s="59"/>
      <c r="ERH17" s="59"/>
      <c r="ERI17" s="59"/>
      <c r="ERJ17" s="59"/>
      <c r="ERK17" s="59"/>
      <c r="ERL17" s="59"/>
      <c r="ERM17" s="59"/>
      <c r="ERN17" s="59"/>
      <c r="ERO17" s="59"/>
      <c r="ERP17" s="59"/>
      <c r="ERQ17" s="59"/>
      <c r="ERR17" s="59"/>
      <c r="ERS17" s="59"/>
      <c r="ERT17" s="59"/>
      <c r="ERU17" s="59"/>
      <c r="ERV17" s="59"/>
      <c r="ERW17" s="59"/>
      <c r="ERX17" s="59"/>
      <c r="ERY17" s="59"/>
      <c r="ERZ17" s="59"/>
      <c r="ESA17" s="59"/>
      <c r="ESB17" s="59"/>
      <c r="ESC17" s="59"/>
      <c r="ESD17" s="59"/>
      <c r="ESE17" s="59"/>
      <c r="ESF17" s="59"/>
      <c r="ESG17" s="59"/>
      <c r="ESH17" s="59"/>
      <c r="ESI17" s="59"/>
      <c r="ESJ17" s="59"/>
      <c r="ESK17" s="59"/>
      <c r="ESL17" s="59"/>
      <c r="ESM17" s="59"/>
      <c r="ESN17" s="59"/>
      <c r="ESO17" s="59"/>
      <c r="ESP17" s="59"/>
      <c r="ESQ17" s="59"/>
      <c r="ESR17" s="59"/>
      <c r="ESS17" s="59"/>
      <c r="EST17" s="59"/>
      <c r="ESU17" s="59"/>
      <c r="ESV17" s="59"/>
      <c r="ESW17" s="59"/>
      <c r="ESX17" s="59"/>
      <c r="ESY17" s="59"/>
      <c r="ESZ17" s="59"/>
      <c r="ETA17" s="59"/>
      <c r="ETB17" s="59"/>
      <c r="ETC17" s="59"/>
      <c r="ETD17" s="59"/>
      <c r="ETE17" s="59"/>
      <c r="ETF17" s="59"/>
      <c r="ETG17" s="59"/>
      <c r="ETH17" s="59"/>
      <c r="ETI17" s="59"/>
      <c r="ETJ17" s="59"/>
      <c r="ETK17" s="59"/>
      <c r="ETL17" s="59"/>
      <c r="ETM17" s="59"/>
      <c r="ETN17" s="59"/>
      <c r="ETO17" s="59"/>
      <c r="ETP17" s="59"/>
      <c r="ETQ17" s="59"/>
      <c r="ETR17" s="59"/>
      <c r="ETS17" s="59"/>
      <c r="ETT17" s="59"/>
      <c r="ETU17" s="59"/>
      <c r="ETV17" s="59"/>
      <c r="ETW17" s="59"/>
      <c r="ETX17" s="59"/>
      <c r="ETY17" s="59"/>
      <c r="ETZ17" s="59"/>
      <c r="EUA17" s="59"/>
      <c r="EUB17" s="59"/>
      <c r="EUC17" s="59"/>
      <c r="EUD17" s="59"/>
      <c r="EUE17" s="59"/>
      <c r="EUF17" s="59"/>
      <c r="EUG17" s="59"/>
      <c r="EUH17" s="59"/>
      <c r="EUI17" s="59"/>
      <c r="EUJ17" s="59"/>
      <c r="EUK17" s="59"/>
      <c r="EUL17" s="59"/>
      <c r="EUM17" s="59"/>
      <c r="EUN17" s="59"/>
      <c r="EUO17" s="59"/>
      <c r="EUP17" s="59"/>
      <c r="EUQ17" s="59"/>
      <c r="EUR17" s="59"/>
      <c r="EUS17" s="59"/>
      <c r="EUT17" s="59"/>
      <c r="EUU17" s="59"/>
      <c r="EUV17" s="59"/>
      <c r="EUW17" s="59"/>
      <c r="EUX17" s="59"/>
      <c r="EUY17" s="59"/>
      <c r="EUZ17" s="59"/>
      <c r="EVA17" s="59"/>
      <c r="EVB17" s="59"/>
      <c r="EVC17" s="59"/>
      <c r="EVD17" s="59"/>
      <c r="EVE17" s="59"/>
      <c r="EVF17" s="59"/>
      <c r="EVG17" s="59"/>
      <c r="EVH17" s="59"/>
      <c r="EVI17" s="59"/>
      <c r="EVJ17" s="59"/>
      <c r="EVK17" s="59"/>
      <c r="EVL17" s="59"/>
      <c r="EVM17" s="59"/>
      <c r="EVN17" s="59"/>
      <c r="EVO17" s="59"/>
      <c r="EVP17" s="59"/>
      <c r="EVQ17" s="59"/>
      <c r="EVR17" s="59"/>
      <c r="EVS17" s="59"/>
      <c r="EVT17" s="59"/>
      <c r="EVU17" s="59"/>
      <c r="EVV17" s="59"/>
      <c r="EVW17" s="59"/>
      <c r="EVX17" s="59"/>
      <c r="EVY17" s="59"/>
      <c r="EVZ17" s="59"/>
      <c r="EWA17" s="59"/>
      <c r="EWB17" s="59"/>
      <c r="EWC17" s="59"/>
      <c r="EWD17" s="59"/>
      <c r="EWE17" s="59"/>
      <c r="EWF17" s="59"/>
      <c r="EWG17" s="59"/>
      <c r="EWH17" s="59"/>
      <c r="EWI17" s="59"/>
      <c r="EWJ17" s="59"/>
      <c r="EWK17" s="59"/>
      <c r="EWL17" s="59"/>
      <c r="EWM17" s="59"/>
      <c r="EWN17" s="59"/>
      <c r="EWO17" s="59"/>
      <c r="EWP17" s="59"/>
      <c r="EWQ17" s="59"/>
      <c r="EWR17" s="59"/>
      <c r="EWS17" s="59"/>
      <c r="EWT17" s="59"/>
      <c r="EWU17" s="59"/>
      <c r="EWV17" s="59"/>
      <c r="EWW17" s="59"/>
      <c r="EWX17" s="59"/>
      <c r="EWY17" s="59"/>
      <c r="EWZ17" s="59"/>
      <c r="EXA17" s="59"/>
      <c r="EXB17" s="59"/>
      <c r="EXC17" s="59"/>
      <c r="EXD17" s="59"/>
      <c r="EXE17" s="59"/>
      <c r="EXF17" s="59"/>
      <c r="EXG17" s="59"/>
      <c r="EXH17" s="59"/>
      <c r="EXI17" s="59"/>
      <c r="EXJ17" s="59"/>
      <c r="EXK17" s="59"/>
      <c r="EXL17" s="59"/>
      <c r="EXM17" s="59"/>
      <c r="EXN17" s="59"/>
      <c r="EXO17" s="59"/>
      <c r="EXP17" s="59"/>
      <c r="EXQ17" s="59"/>
      <c r="EXR17" s="59"/>
      <c r="EXS17" s="59"/>
      <c r="EXT17" s="59"/>
      <c r="EXU17" s="59"/>
      <c r="EXV17" s="59"/>
      <c r="EXW17" s="59"/>
      <c r="EXX17" s="59"/>
      <c r="EXY17" s="59"/>
      <c r="EXZ17" s="59"/>
      <c r="EYA17" s="59"/>
      <c r="EYB17" s="59"/>
      <c r="EYC17" s="59"/>
      <c r="EYD17" s="59"/>
      <c r="EYE17" s="59"/>
      <c r="EYF17" s="59"/>
      <c r="EYG17" s="59"/>
      <c r="EYH17" s="59"/>
      <c r="EYI17" s="59"/>
      <c r="EYJ17" s="59"/>
      <c r="EYK17" s="59"/>
      <c r="EYL17" s="59"/>
      <c r="EYM17" s="59"/>
      <c r="EYN17" s="59"/>
      <c r="EYO17" s="59"/>
      <c r="EYP17" s="59"/>
      <c r="EYQ17" s="59"/>
      <c r="EYR17" s="59"/>
      <c r="EYS17" s="59"/>
      <c r="EYT17" s="59"/>
      <c r="EYU17" s="59"/>
      <c r="EYV17" s="59"/>
      <c r="EYW17" s="59"/>
      <c r="EYX17" s="59"/>
      <c r="EYY17" s="59"/>
      <c r="EYZ17" s="59"/>
      <c r="EZA17" s="59"/>
      <c r="EZB17" s="59"/>
      <c r="EZC17" s="59"/>
      <c r="EZD17" s="59"/>
      <c r="EZE17" s="59"/>
      <c r="EZF17" s="59"/>
      <c r="EZG17" s="59"/>
      <c r="EZH17" s="59"/>
      <c r="EZI17" s="59"/>
      <c r="EZJ17" s="59"/>
      <c r="EZK17" s="59"/>
      <c r="EZL17" s="59"/>
      <c r="EZM17" s="59"/>
      <c r="EZN17" s="59"/>
      <c r="EZO17" s="59"/>
      <c r="EZP17" s="59"/>
      <c r="EZQ17" s="59"/>
      <c r="EZR17" s="59"/>
      <c r="EZS17" s="59"/>
      <c r="EZT17" s="59"/>
      <c r="EZU17" s="59"/>
      <c r="EZV17" s="59"/>
      <c r="EZW17" s="59"/>
      <c r="EZX17" s="59"/>
      <c r="EZY17" s="59"/>
      <c r="EZZ17" s="59"/>
      <c r="FAA17" s="59"/>
      <c r="FAB17" s="59"/>
      <c r="FAC17" s="59"/>
      <c r="FAD17" s="59"/>
      <c r="FAE17" s="59"/>
      <c r="FAF17" s="59"/>
      <c r="FAG17" s="59"/>
      <c r="FAH17" s="59"/>
      <c r="FAI17" s="59"/>
      <c r="FAJ17" s="59"/>
      <c r="FAK17" s="59"/>
      <c r="FAL17" s="59"/>
      <c r="FAM17" s="59"/>
      <c r="FAN17" s="59"/>
      <c r="FAO17" s="59"/>
      <c r="FAP17" s="59"/>
      <c r="FAQ17" s="59"/>
      <c r="FAR17" s="59"/>
      <c r="FAS17" s="59"/>
      <c r="FAT17" s="59"/>
      <c r="FAU17" s="59"/>
      <c r="FAV17" s="59"/>
      <c r="FAW17" s="59"/>
      <c r="FAX17" s="59"/>
      <c r="FAY17" s="59"/>
      <c r="FAZ17" s="59"/>
      <c r="FBA17" s="59"/>
      <c r="FBB17" s="59"/>
      <c r="FBC17" s="59"/>
      <c r="FBD17" s="59"/>
      <c r="FBE17" s="59"/>
      <c r="FBF17" s="59"/>
      <c r="FBG17" s="59"/>
      <c r="FBH17" s="59"/>
      <c r="FBI17" s="59"/>
      <c r="FBJ17" s="59"/>
      <c r="FBK17" s="59"/>
      <c r="FBL17" s="59"/>
      <c r="FBM17" s="59"/>
      <c r="FBN17" s="59"/>
      <c r="FBO17" s="59"/>
      <c r="FBP17" s="59"/>
      <c r="FBQ17" s="59"/>
      <c r="FBR17" s="59"/>
      <c r="FBS17" s="59"/>
      <c r="FBT17" s="59"/>
      <c r="FBU17" s="59"/>
      <c r="FBV17" s="59"/>
      <c r="FBW17" s="59"/>
      <c r="FBX17" s="59"/>
      <c r="FBY17" s="59"/>
      <c r="FBZ17" s="59"/>
      <c r="FCA17" s="59"/>
      <c r="FCB17" s="59"/>
      <c r="FCC17" s="59"/>
      <c r="FCD17" s="59"/>
      <c r="FCE17" s="59"/>
      <c r="FCF17" s="59"/>
      <c r="FCG17" s="59"/>
      <c r="FCH17" s="59"/>
      <c r="FCI17" s="59"/>
      <c r="FCJ17" s="59"/>
      <c r="FCK17" s="59"/>
      <c r="FCL17" s="59"/>
      <c r="FCM17" s="59"/>
      <c r="FCN17" s="59"/>
      <c r="FCO17" s="59"/>
      <c r="FCP17" s="59"/>
      <c r="FCQ17" s="59"/>
      <c r="FCR17" s="59"/>
      <c r="FCS17" s="59"/>
      <c r="FCT17" s="59"/>
      <c r="FCU17" s="59"/>
      <c r="FCV17" s="59"/>
      <c r="FCW17" s="59"/>
      <c r="FCX17" s="59"/>
      <c r="FCY17" s="59"/>
      <c r="FCZ17" s="59"/>
      <c r="FDA17" s="59"/>
      <c r="FDB17" s="59"/>
      <c r="FDC17" s="59"/>
      <c r="FDD17" s="59"/>
      <c r="FDE17" s="59"/>
      <c r="FDF17" s="59"/>
      <c r="FDG17" s="59"/>
      <c r="FDH17" s="59"/>
      <c r="FDI17" s="59"/>
      <c r="FDJ17" s="59"/>
      <c r="FDK17" s="59"/>
      <c r="FDL17" s="59"/>
      <c r="FDM17" s="59"/>
      <c r="FDN17" s="59"/>
      <c r="FDO17" s="59"/>
      <c r="FDP17" s="59"/>
      <c r="FDQ17" s="59"/>
      <c r="FDR17" s="59"/>
      <c r="FDS17" s="59"/>
      <c r="FDT17" s="59"/>
      <c r="FDU17" s="59"/>
      <c r="FDV17" s="59"/>
      <c r="FDW17" s="59"/>
      <c r="FDX17" s="59"/>
      <c r="FDY17" s="59"/>
      <c r="FDZ17" s="59"/>
      <c r="FEA17" s="59"/>
      <c r="FEB17" s="59"/>
      <c r="FEC17" s="59"/>
      <c r="FED17" s="59"/>
      <c r="FEE17" s="59"/>
      <c r="FEF17" s="59"/>
      <c r="FEG17" s="59"/>
      <c r="FEH17" s="59"/>
      <c r="FEI17" s="59"/>
      <c r="FEJ17" s="59"/>
      <c r="FEK17" s="59"/>
      <c r="FEL17" s="59"/>
      <c r="FEM17" s="59"/>
      <c r="FEN17" s="59"/>
      <c r="FEO17" s="59"/>
      <c r="FEP17" s="59"/>
      <c r="FEQ17" s="59"/>
      <c r="FER17" s="59"/>
      <c r="FES17" s="59"/>
      <c r="FET17" s="59"/>
      <c r="FEU17" s="59"/>
      <c r="FEV17" s="59"/>
      <c r="FEW17" s="59"/>
      <c r="FEX17" s="59"/>
      <c r="FEY17" s="59"/>
      <c r="FEZ17" s="59"/>
      <c r="FFA17" s="59"/>
      <c r="FFB17" s="59"/>
      <c r="FFC17" s="59"/>
      <c r="FFD17" s="59"/>
      <c r="FFE17" s="59"/>
      <c r="FFF17" s="59"/>
      <c r="FFG17" s="59"/>
      <c r="FFH17" s="59"/>
      <c r="FFI17" s="59"/>
      <c r="FFJ17" s="59"/>
      <c r="FFK17" s="59"/>
      <c r="FFL17" s="59"/>
      <c r="FFM17" s="59"/>
      <c r="FFN17" s="59"/>
      <c r="FFO17" s="59"/>
      <c r="FFP17" s="59"/>
      <c r="FFQ17" s="59"/>
      <c r="FFR17" s="59"/>
      <c r="FFS17" s="59"/>
      <c r="FFT17" s="59"/>
      <c r="FFU17" s="59"/>
      <c r="FFV17" s="59"/>
      <c r="FFW17" s="59"/>
      <c r="FFX17" s="59"/>
      <c r="FFY17" s="59"/>
      <c r="FFZ17" s="59"/>
      <c r="FGA17" s="59"/>
      <c r="FGB17" s="59"/>
      <c r="FGC17" s="59"/>
      <c r="FGD17" s="59"/>
      <c r="FGE17" s="59"/>
      <c r="FGF17" s="59"/>
      <c r="FGG17" s="59"/>
      <c r="FGH17" s="59"/>
      <c r="FGI17" s="59"/>
      <c r="FGJ17" s="59"/>
      <c r="FGK17" s="59"/>
      <c r="FGL17" s="59"/>
      <c r="FGM17" s="59"/>
      <c r="FGN17" s="59"/>
      <c r="FGO17" s="59"/>
      <c r="FGP17" s="59"/>
      <c r="FGQ17" s="59"/>
      <c r="FGR17" s="59"/>
      <c r="FGS17" s="59"/>
      <c r="FGT17" s="59"/>
      <c r="FGU17" s="59"/>
      <c r="FGV17" s="59"/>
      <c r="FGW17" s="59"/>
      <c r="FGX17" s="59"/>
      <c r="FGY17" s="59"/>
      <c r="FGZ17" s="59"/>
      <c r="FHA17" s="59"/>
      <c r="FHB17" s="59"/>
      <c r="FHC17" s="59"/>
      <c r="FHD17" s="59"/>
      <c r="FHE17" s="59"/>
      <c r="FHF17" s="59"/>
      <c r="FHG17" s="59"/>
      <c r="FHH17" s="59"/>
      <c r="FHI17" s="59"/>
      <c r="FHJ17" s="59"/>
      <c r="FHK17" s="59"/>
      <c r="FHL17" s="59"/>
      <c r="FHM17" s="59"/>
      <c r="FHN17" s="59"/>
      <c r="FHO17" s="59"/>
      <c r="FHP17" s="59"/>
      <c r="FHQ17" s="59"/>
      <c r="FHR17" s="59"/>
      <c r="FHS17" s="59"/>
      <c r="FHT17" s="59"/>
      <c r="FHU17" s="59"/>
      <c r="FHV17" s="59"/>
      <c r="FHW17" s="59"/>
      <c r="FHX17" s="59"/>
      <c r="FHY17" s="59"/>
      <c r="FHZ17" s="59"/>
      <c r="FIA17" s="59"/>
      <c r="FIB17" s="59"/>
      <c r="FIC17" s="59"/>
      <c r="FID17" s="59"/>
      <c r="FIE17" s="59"/>
      <c r="FIF17" s="59"/>
      <c r="FIG17" s="59"/>
      <c r="FIH17" s="59"/>
      <c r="FII17" s="59"/>
      <c r="FIJ17" s="59"/>
      <c r="FIK17" s="59"/>
      <c r="FIL17" s="59"/>
      <c r="FIM17" s="59"/>
      <c r="FIN17" s="59"/>
      <c r="FIO17" s="59"/>
      <c r="FIP17" s="59"/>
      <c r="FIQ17" s="59"/>
      <c r="FIR17" s="59"/>
      <c r="FIS17" s="59"/>
      <c r="FIT17" s="59"/>
      <c r="FIU17" s="59"/>
      <c r="FIV17" s="59"/>
      <c r="FIW17" s="59"/>
      <c r="FIX17" s="59"/>
      <c r="FIY17" s="59"/>
      <c r="FIZ17" s="59"/>
      <c r="FJA17" s="59"/>
      <c r="FJB17" s="59"/>
      <c r="FJC17" s="59"/>
      <c r="FJD17" s="59"/>
      <c r="FJE17" s="59"/>
      <c r="FJF17" s="59"/>
      <c r="FJG17" s="59"/>
      <c r="FJH17" s="59"/>
      <c r="FJI17" s="59"/>
      <c r="FJJ17" s="59"/>
      <c r="FJK17" s="59"/>
      <c r="FJL17" s="59"/>
      <c r="FJM17" s="59"/>
      <c r="FJN17" s="59"/>
      <c r="FJO17" s="59"/>
      <c r="FJP17" s="59"/>
      <c r="FJQ17" s="59"/>
      <c r="FJR17" s="59"/>
      <c r="FJS17" s="59"/>
      <c r="FJT17" s="59"/>
      <c r="FJU17" s="59"/>
      <c r="FJV17" s="59"/>
      <c r="FJW17" s="59"/>
      <c r="FJX17" s="59"/>
      <c r="FJY17" s="59"/>
      <c r="FJZ17" s="59"/>
      <c r="FKA17" s="59"/>
      <c r="FKB17" s="59"/>
      <c r="FKC17" s="59"/>
      <c r="FKD17" s="59"/>
      <c r="FKE17" s="59"/>
      <c r="FKF17" s="59"/>
      <c r="FKG17" s="59"/>
      <c r="FKH17" s="59"/>
      <c r="FKI17" s="59"/>
      <c r="FKJ17" s="59"/>
      <c r="FKK17" s="59"/>
      <c r="FKL17" s="59"/>
      <c r="FKM17" s="59"/>
      <c r="FKN17" s="59"/>
      <c r="FKO17" s="59"/>
      <c r="FKP17" s="59"/>
      <c r="FKQ17" s="59"/>
      <c r="FKR17" s="59"/>
      <c r="FKS17" s="59"/>
      <c r="FKT17" s="59"/>
      <c r="FKU17" s="59"/>
      <c r="FKV17" s="59"/>
      <c r="FKW17" s="59"/>
      <c r="FKX17" s="59"/>
      <c r="FKY17" s="59"/>
      <c r="FKZ17" s="59"/>
      <c r="FLA17" s="59"/>
      <c r="FLB17" s="59"/>
      <c r="FLC17" s="59"/>
      <c r="FLD17" s="59"/>
      <c r="FLE17" s="59"/>
      <c r="FLF17" s="59"/>
      <c r="FLG17" s="59"/>
      <c r="FLH17" s="59"/>
      <c r="FLI17" s="59"/>
      <c r="FLJ17" s="59"/>
      <c r="FLK17" s="59"/>
      <c r="FLL17" s="59"/>
      <c r="FLM17" s="59"/>
      <c r="FLN17" s="59"/>
      <c r="FLO17" s="59"/>
      <c r="FLP17" s="59"/>
      <c r="FLQ17" s="59"/>
      <c r="FLR17" s="59"/>
      <c r="FLS17" s="59"/>
      <c r="FLT17" s="59"/>
      <c r="FLU17" s="59"/>
      <c r="FLV17" s="59"/>
      <c r="FLW17" s="59"/>
      <c r="FLX17" s="59"/>
      <c r="FLY17" s="59"/>
      <c r="FLZ17" s="59"/>
      <c r="FMA17" s="59"/>
      <c r="FMB17" s="59"/>
      <c r="FMC17" s="59"/>
      <c r="FMD17" s="59"/>
      <c r="FME17" s="59"/>
      <c r="FMF17" s="59"/>
      <c r="FMG17" s="59"/>
      <c r="FMH17" s="59"/>
      <c r="FMI17" s="59"/>
      <c r="FMJ17" s="59"/>
      <c r="FMK17" s="59"/>
      <c r="FML17" s="59"/>
      <c r="FMM17" s="59"/>
      <c r="FMN17" s="59"/>
      <c r="FMO17" s="59"/>
      <c r="FMP17" s="59"/>
      <c r="FMQ17" s="59"/>
      <c r="FMR17" s="59"/>
      <c r="FMS17" s="59"/>
      <c r="FMT17" s="59"/>
      <c r="FMU17" s="59"/>
      <c r="FMV17" s="59"/>
      <c r="FMW17" s="59"/>
      <c r="FMX17" s="59"/>
      <c r="FMY17" s="59"/>
      <c r="FMZ17" s="59"/>
      <c r="FNA17" s="59"/>
      <c r="FNB17" s="59"/>
      <c r="FNC17" s="59"/>
      <c r="FND17" s="59"/>
      <c r="FNE17" s="59"/>
      <c r="FNF17" s="59"/>
      <c r="FNG17" s="59"/>
      <c r="FNH17" s="59"/>
      <c r="FNI17" s="59"/>
      <c r="FNJ17" s="59"/>
      <c r="FNK17" s="59"/>
      <c r="FNL17" s="59"/>
      <c r="FNM17" s="59"/>
      <c r="FNN17" s="59"/>
      <c r="FNO17" s="59"/>
      <c r="FNP17" s="59"/>
      <c r="FNQ17" s="59"/>
      <c r="FNR17" s="59"/>
      <c r="FNS17" s="59"/>
      <c r="FNT17" s="59"/>
      <c r="FNU17" s="59"/>
      <c r="FNV17" s="59"/>
      <c r="FNW17" s="59"/>
      <c r="FNX17" s="59"/>
      <c r="FNY17" s="59"/>
      <c r="FNZ17" s="59"/>
      <c r="FOA17" s="59"/>
      <c r="FOB17" s="59"/>
      <c r="FOC17" s="59"/>
      <c r="FOD17" s="59"/>
      <c r="FOE17" s="59"/>
      <c r="FOF17" s="59"/>
      <c r="FOG17" s="59"/>
      <c r="FOH17" s="59"/>
      <c r="FOI17" s="59"/>
      <c r="FOJ17" s="59"/>
      <c r="FOK17" s="59"/>
      <c r="FOL17" s="59"/>
      <c r="FOM17" s="59"/>
      <c r="FON17" s="59"/>
      <c r="FOO17" s="59"/>
      <c r="FOP17" s="59"/>
      <c r="FOQ17" s="59"/>
      <c r="FOR17" s="59"/>
      <c r="FOS17" s="59"/>
      <c r="FOT17" s="59"/>
      <c r="FOU17" s="59"/>
      <c r="FOV17" s="59"/>
      <c r="FOW17" s="59"/>
      <c r="FOX17" s="59"/>
      <c r="FOY17" s="59"/>
      <c r="FOZ17" s="59"/>
      <c r="FPA17" s="59"/>
      <c r="FPB17" s="59"/>
      <c r="FPC17" s="59"/>
      <c r="FPD17" s="59"/>
      <c r="FPE17" s="59"/>
      <c r="FPF17" s="59"/>
      <c r="FPG17" s="59"/>
      <c r="FPH17" s="59"/>
      <c r="FPI17" s="59"/>
      <c r="FPJ17" s="59"/>
      <c r="FPK17" s="59"/>
      <c r="FPL17" s="59"/>
      <c r="FPM17" s="59"/>
      <c r="FPN17" s="59"/>
      <c r="FPO17" s="59"/>
      <c r="FPP17" s="59"/>
      <c r="FPQ17" s="59"/>
      <c r="FPR17" s="59"/>
      <c r="FPS17" s="59"/>
      <c r="FPT17" s="59"/>
      <c r="FPU17" s="59"/>
      <c r="FPV17" s="59"/>
      <c r="FPW17" s="59"/>
      <c r="FPX17" s="59"/>
      <c r="FPY17" s="59"/>
      <c r="FPZ17" s="59"/>
      <c r="FQA17" s="59"/>
      <c r="FQB17" s="59"/>
      <c r="FQC17" s="59"/>
      <c r="FQD17" s="59"/>
      <c r="FQE17" s="59"/>
      <c r="FQF17" s="59"/>
      <c r="FQG17" s="59"/>
      <c r="FQH17" s="59"/>
      <c r="FQI17" s="59"/>
      <c r="FQJ17" s="59"/>
      <c r="FQK17" s="59"/>
      <c r="FQL17" s="59"/>
      <c r="FQM17" s="59"/>
      <c r="FQN17" s="59"/>
      <c r="FQO17" s="59"/>
      <c r="FQP17" s="59"/>
      <c r="FQQ17" s="59"/>
      <c r="FQR17" s="59"/>
      <c r="FQS17" s="59"/>
      <c r="FQT17" s="59"/>
      <c r="FQU17" s="59"/>
      <c r="FQV17" s="59"/>
      <c r="FQW17" s="59"/>
      <c r="FQX17" s="59"/>
      <c r="FQY17" s="59"/>
      <c r="FQZ17" s="59"/>
      <c r="FRA17" s="59"/>
      <c r="FRB17" s="59"/>
      <c r="FRC17" s="59"/>
      <c r="FRD17" s="59"/>
      <c r="FRE17" s="59"/>
      <c r="FRF17" s="59"/>
      <c r="FRG17" s="59"/>
      <c r="FRH17" s="59"/>
      <c r="FRI17" s="59"/>
      <c r="FRJ17" s="59"/>
      <c r="FRK17" s="59"/>
      <c r="FRL17" s="59"/>
      <c r="FRM17" s="59"/>
      <c r="FRN17" s="59"/>
      <c r="FRO17" s="59"/>
      <c r="FRP17" s="59"/>
      <c r="FRQ17" s="59"/>
      <c r="FRR17" s="59"/>
      <c r="FRS17" s="59"/>
      <c r="FRT17" s="59"/>
      <c r="FRU17" s="59"/>
      <c r="FRV17" s="59"/>
      <c r="FRW17" s="59"/>
      <c r="FRX17" s="59"/>
      <c r="FRY17" s="59"/>
      <c r="FRZ17" s="59"/>
      <c r="FSA17" s="59"/>
      <c r="FSB17" s="59"/>
      <c r="FSC17" s="59"/>
      <c r="FSD17" s="59"/>
      <c r="FSE17" s="59"/>
      <c r="FSF17" s="59"/>
      <c r="FSG17" s="59"/>
      <c r="FSH17" s="59"/>
      <c r="FSI17" s="59"/>
      <c r="FSJ17" s="59"/>
      <c r="FSK17" s="59"/>
      <c r="FSL17" s="59"/>
      <c r="FSM17" s="59"/>
      <c r="FSN17" s="59"/>
      <c r="FSO17" s="59"/>
      <c r="FSP17" s="59"/>
      <c r="FSQ17" s="59"/>
      <c r="FSR17" s="59"/>
      <c r="FSS17" s="59"/>
      <c r="FST17" s="59"/>
      <c r="FSU17" s="59"/>
      <c r="FSV17" s="59"/>
      <c r="FSW17" s="59"/>
      <c r="FSX17" s="59"/>
      <c r="FSY17" s="59"/>
      <c r="FSZ17" s="59"/>
      <c r="FTA17" s="59"/>
      <c r="FTB17" s="59"/>
      <c r="FTC17" s="59"/>
      <c r="FTD17" s="59"/>
      <c r="FTE17" s="59"/>
      <c r="FTF17" s="59"/>
      <c r="FTG17" s="59"/>
      <c r="FTH17" s="59"/>
      <c r="FTI17" s="59"/>
      <c r="FTJ17" s="59"/>
      <c r="FTK17" s="59"/>
      <c r="FTL17" s="59"/>
      <c r="FTM17" s="59"/>
      <c r="FTN17" s="59"/>
      <c r="FTO17" s="59"/>
      <c r="FTP17" s="59"/>
      <c r="FTQ17" s="59"/>
      <c r="FTR17" s="59"/>
      <c r="FTS17" s="59"/>
      <c r="FTT17" s="59"/>
      <c r="FTU17" s="59"/>
      <c r="FTV17" s="59"/>
      <c r="FTW17" s="59"/>
      <c r="FTX17" s="59"/>
      <c r="FTY17" s="59"/>
      <c r="FTZ17" s="59"/>
      <c r="FUA17" s="59"/>
      <c r="FUB17" s="59"/>
      <c r="FUC17" s="59"/>
      <c r="FUD17" s="59"/>
      <c r="FUE17" s="59"/>
      <c r="FUF17" s="59"/>
      <c r="FUG17" s="59"/>
      <c r="FUH17" s="59"/>
      <c r="FUI17" s="59"/>
      <c r="FUJ17" s="59"/>
      <c r="FUK17" s="59"/>
      <c r="FUL17" s="59"/>
      <c r="FUM17" s="59"/>
      <c r="FUN17" s="59"/>
      <c r="FUO17" s="59"/>
      <c r="FUP17" s="59"/>
      <c r="FUQ17" s="59"/>
      <c r="FUR17" s="59"/>
      <c r="FUS17" s="59"/>
      <c r="FUT17" s="59"/>
      <c r="FUU17" s="59"/>
      <c r="FUV17" s="59"/>
      <c r="FUW17" s="59"/>
      <c r="FUX17" s="59"/>
      <c r="FUY17" s="59"/>
      <c r="FUZ17" s="59"/>
      <c r="FVA17" s="59"/>
      <c r="FVB17" s="59"/>
      <c r="FVC17" s="59"/>
      <c r="FVD17" s="59"/>
      <c r="FVE17" s="59"/>
      <c r="FVF17" s="59"/>
      <c r="FVG17" s="59"/>
      <c r="FVH17" s="59"/>
      <c r="FVI17" s="59"/>
      <c r="FVJ17" s="59"/>
      <c r="FVK17" s="59"/>
      <c r="FVL17" s="59"/>
      <c r="FVM17" s="59"/>
      <c r="FVN17" s="59"/>
      <c r="FVO17" s="59"/>
      <c r="FVP17" s="59"/>
      <c r="FVQ17" s="59"/>
      <c r="FVR17" s="59"/>
      <c r="FVS17" s="59"/>
      <c r="FVT17" s="59"/>
      <c r="FVU17" s="59"/>
      <c r="FVV17" s="59"/>
      <c r="FVW17" s="59"/>
      <c r="FVX17" s="59"/>
      <c r="FVY17" s="59"/>
      <c r="FVZ17" s="59"/>
      <c r="FWA17" s="59"/>
      <c r="FWB17" s="59"/>
      <c r="FWC17" s="59"/>
      <c r="FWD17" s="59"/>
      <c r="FWE17" s="59"/>
      <c r="FWF17" s="59"/>
      <c r="FWG17" s="59"/>
      <c r="FWH17" s="59"/>
      <c r="FWI17" s="59"/>
      <c r="FWJ17" s="59"/>
      <c r="FWK17" s="59"/>
      <c r="FWL17" s="59"/>
      <c r="FWM17" s="59"/>
      <c r="FWN17" s="59"/>
      <c r="FWO17" s="59"/>
      <c r="FWP17" s="59"/>
      <c r="FWQ17" s="59"/>
      <c r="FWR17" s="59"/>
      <c r="FWS17" s="59"/>
      <c r="FWT17" s="59"/>
      <c r="FWU17" s="59"/>
      <c r="FWV17" s="59"/>
      <c r="FWW17" s="59"/>
      <c r="FWX17" s="59"/>
      <c r="FWY17" s="59"/>
      <c r="FWZ17" s="59"/>
      <c r="FXA17" s="59"/>
      <c r="FXB17" s="59"/>
      <c r="FXC17" s="59"/>
      <c r="FXD17" s="59"/>
      <c r="FXE17" s="59"/>
      <c r="FXF17" s="59"/>
      <c r="FXG17" s="59"/>
      <c r="FXH17" s="59"/>
      <c r="FXI17" s="59"/>
      <c r="FXJ17" s="59"/>
      <c r="FXK17" s="59"/>
      <c r="FXL17" s="59"/>
      <c r="FXM17" s="59"/>
      <c r="FXN17" s="59"/>
      <c r="FXO17" s="59"/>
      <c r="FXP17" s="59"/>
      <c r="FXQ17" s="59"/>
      <c r="FXR17" s="59"/>
      <c r="FXS17" s="59"/>
      <c r="FXT17" s="59"/>
      <c r="FXU17" s="59"/>
      <c r="FXV17" s="59"/>
      <c r="FXW17" s="59"/>
      <c r="FXX17" s="59"/>
      <c r="FXY17" s="59"/>
      <c r="FXZ17" s="59"/>
      <c r="FYA17" s="59"/>
      <c r="FYB17" s="59"/>
      <c r="FYC17" s="59"/>
      <c r="FYD17" s="59"/>
      <c r="FYE17" s="59"/>
      <c r="FYF17" s="59"/>
      <c r="FYG17" s="59"/>
      <c r="FYH17" s="59"/>
      <c r="FYI17" s="59"/>
      <c r="FYJ17" s="59"/>
      <c r="FYK17" s="59"/>
      <c r="FYL17" s="59"/>
      <c r="FYM17" s="59"/>
      <c r="FYN17" s="59"/>
      <c r="FYO17" s="59"/>
      <c r="FYP17" s="59"/>
      <c r="FYQ17" s="59"/>
      <c r="FYR17" s="59"/>
      <c r="FYS17" s="59"/>
      <c r="FYT17" s="59"/>
      <c r="FYU17" s="59"/>
      <c r="FYV17" s="59"/>
      <c r="FYW17" s="59"/>
      <c r="FYX17" s="59"/>
      <c r="FYY17" s="59"/>
      <c r="FYZ17" s="59"/>
      <c r="FZA17" s="59"/>
      <c r="FZB17" s="59"/>
      <c r="FZC17" s="59"/>
      <c r="FZD17" s="59"/>
      <c r="FZE17" s="59"/>
      <c r="FZF17" s="59"/>
      <c r="FZG17" s="59"/>
      <c r="FZH17" s="59"/>
      <c r="FZI17" s="59"/>
      <c r="FZJ17" s="59"/>
      <c r="FZK17" s="59"/>
      <c r="FZL17" s="59"/>
      <c r="FZM17" s="59"/>
      <c r="FZN17" s="59"/>
      <c r="FZO17" s="59"/>
      <c r="FZP17" s="59"/>
      <c r="FZQ17" s="59"/>
      <c r="FZR17" s="59"/>
      <c r="FZS17" s="59"/>
      <c r="FZT17" s="59"/>
      <c r="FZU17" s="59"/>
      <c r="FZV17" s="59"/>
      <c r="FZW17" s="59"/>
      <c r="FZX17" s="59"/>
      <c r="FZY17" s="59"/>
      <c r="FZZ17" s="59"/>
      <c r="GAA17" s="59"/>
      <c r="GAB17" s="59"/>
      <c r="GAC17" s="59"/>
      <c r="GAD17" s="59"/>
      <c r="GAE17" s="59"/>
      <c r="GAF17" s="59"/>
      <c r="GAG17" s="59"/>
      <c r="GAH17" s="59"/>
      <c r="GAI17" s="59"/>
      <c r="GAJ17" s="59"/>
      <c r="GAK17" s="59"/>
      <c r="GAL17" s="59"/>
      <c r="GAM17" s="59"/>
      <c r="GAN17" s="59"/>
      <c r="GAO17" s="59"/>
      <c r="GAP17" s="59"/>
      <c r="GAQ17" s="59"/>
      <c r="GAR17" s="59"/>
      <c r="GAS17" s="59"/>
      <c r="GAT17" s="59"/>
      <c r="GAU17" s="59"/>
      <c r="GAV17" s="59"/>
      <c r="GAW17" s="59"/>
      <c r="GAX17" s="59"/>
      <c r="GAY17" s="59"/>
      <c r="GAZ17" s="59"/>
      <c r="GBA17" s="59"/>
      <c r="GBB17" s="59"/>
      <c r="GBC17" s="59"/>
      <c r="GBD17" s="59"/>
      <c r="GBE17" s="59"/>
      <c r="GBF17" s="59"/>
      <c r="GBG17" s="59"/>
      <c r="GBH17" s="59"/>
      <c r="GBI17" s="59"/>
      <c r="GBJ17" s="59"/>
      <c r="GBK17" s="59"/>
      <c r="GBL17" s="59"/>
      <c r="GBM17" s="59"/>
      <c r="GBN17" s="59"/>
      <c r="GBO17" s="59"/>
      <c r="GBP17" s="59"/>
      <c r="GBQ17" s="59"/>
      <c r="GBR17" s="59"/>
      <c r="GBS17" s="59"/>
      <c r="GBT17" s="59"/>
      <c r="GBU17" s="59"/>
      <c r="GBV17" s="59"/>
      <c r="GBW17" s="59"/>
      <c r="GBX17" s="59"/>
      <c r="GBY17" s="59"/>
      <c r="GBZ17" s="59"/>
      <c r="GCA17" s="59"/>
      <c r="GCB17" s="59"/>
      <c r="GCC17" s="59"/>
      <c r="GCD17" s="59"/>
      <c r="GCE17" s="59"/>
      <c r="GCF17" s="59"/>
      <c r="GCG17" s="59"/>
      <c r="GCH17" s="59"/>
      <c r="GCI17" s="59"/>
      <c r="GCJ17" s="59"/>
      <c r="GCK17" s="59"/>
      <c r="GCL17" s="59"/>
      <c r="GCM17" s="59"/>
      <c r="GCN17" s="59"/>
      <c r="GCO17" s="59"/>
      <c r="GCP17" s="59"/>
      <c r="GCQ17" s="59"/>
      <c r="GCR17" s="59"/>
      <c r="GCS17" s="59"/>
      <c r="GCT17" s="59"/>
      <c r="GCU17" s="59"/>
      <c r="GCV17" s="59"/>
      <c r="GCW17" s="59"/>
      <c r="GCX17" s="59"/>
      <c r="GCY17" s="59"/>
      <c r="GCZ17" s="59"/>
      <c r="GDA17" s="59"/>
      <c r="GDB17" s="59"/>
      <c r="GDC17" s="59"/>
      <c r="GDD17" s="59"/>
      <c r="GDE17" s="59"/>
      <c r="GDF17" s="59"/>
      <c r="GDG17" s="59"/>
      <c r="GDH17" s="59"/>
      <c r="GDI17" s="59"/>
      <c r="GDJ17" s="59"/>
      <c r="GDK17" s="59"/>
      <c r="GDL17" s="59"/>
      <c r="GDM17" s="59"/>
      <c r="GDN17" s="59"/>
      <c r="GDO17" s="59"/>
      <c r="GDP17" s="59"/>
      <c r="GDQ17" s="59"/>
      <c r="GDR17" s="59"/>
      <c r="GDS17" s="59"/>
      <c r="GDT17" s="59"/>
      <c r="GDU17" s="59"/>
      <c r="GDV17" s="59"/>
      <c r="GDW17" s="59"/>
      <c r="GDX17" s="59"/>
      <c r="GDY17" s="59"/>
      <c r="GDZ17" s="59"/>
      <c r="GEA17" s="59"/>
      <c r="GEB17" s="59"/>
      <c r="GEC17" s="59"/>
      <c r="GED17" s="59"/>
      <c r="GEE17" s="59"/>
      <c r="GEF17" s="59"/>
      <c r="GEG17" s="59"/>
      <c r="GEH17" s="59"/>
      <c r="GEI17" s="59"/>
      <c r="GEJ17" s="59"/>
      <c r="GEK17" s="59"/>
      <c r="GEL17" s="59"/>
      <c r="GEM17" s="59"/>
      <c r="GEN17" s="59"/>
      <c r="GEO17" s="59"/>
      <c r="GEP17" s="59"/>
      <c r="GEQ17" s="59"/>
      <c r="GER17" s="59"/>
      <c r="GES17" s="59"/>
      <c r="GET17" s="59"/>
      <c r="GEU17" s="59"/>
      <c r="GEV17" s="59"/>
      <c r="GEW17" s="59"/>
      <c r="GEX17" s="59"/>
      <c r="GEY17" s="59"/>
      <c r="GEZ17" s="59"/>
      <c r="GFA17" s="59"/>
      <c r="GFB17" s="59"/>
      <c r="GFC17" s="59"/>
      <c r="GFD17" s="59"/>
      <c r="GFE17" s="59"/>
      <c r="GFF17" s="59"/>
      <c r="GFG17" s="59"/>
      <c r="GFH17" s="59"/>
      <c r="GFI17" s="59"/>
      <c r="GFJ17" s="59"/>
      <c r="GFK17" s="59"/>
      <c r="GFL17" s="59"/>
      <c r="GFM17" s="59"/>
      <c r="GFN17" s="59"/>
      <c r="GFO17" s="59"/>
      <c r="GFP17" s="59"/>
      <c r="GFQ17" s="59"/>
      <c r="GFR17" s="59"/>
      <c r="GFS17" s="59"/>
      <c r="GFT17" s="59"/>
      <c r="GFU17" s="59"/>
      <c r="GFV17" s="59"/>
      <c r="GFW17" s="59"/>
      <c r="GFX17" s="59"/>
      <c r="GFY17" s="59"/>
      <c r="GFZ17" s="59"/>
      <c r="GGA17" s="59"/>
      <c r="GGB17" s="59"/>
      <c r="GGC17" s="59"/>
      <c r="GGD17" s="59"/>
      <c r="GGE17" s="59"/>
      <c r="GGF17" s="59"/>
      <c r="GGG17" s="59"/>
      <c r="GGH17" s="59"/>
      <c r="GGI17" s="59"/>
      <c r="GGJ17" s="59"/>
      <c r="GGK17" s="59"/>
      <c r="GGL17" s="59"/>
      <c r="GGM17" s="59"/>
      <c r="GGN17" s="59"/>
      <c r="GGO17" s="59"/>
      <c r="GGP17" s="59"/>
      <c r="GGQ17" s="59"/>
      <c r="GGR17" s="59"/>
      <c r="GGS17" s="59"/>
      <c r="GGT17" s="59"/>
      <c r="GGU17" s="59"/>
      <c r="GGV17" s="59"/>
      <c r="GGW17" s="59"/>
      <c r="GGX17" s="59"/>
      <c r="GGY17" s="59"/>
      <c r="GGZ17" s="59"/>
      <c r="GHA17" s="59"/>
      <c r="GHB17" s="59"/>
      <c r="GHC17" s="59"/>
      <c r="GHD17" s="59"/>
      <c r="GHE17" s="59"/>
      <c r="GHF17" s="59"/>
      <c r="GHG17" s="59"/>
      <c r="GHH17" s="59"/>
      <c r="GHI17" s="59"/>
      <c r="GHJ17" s="59"/>
      <c r="GHK17" s="59"/>
      <c r="GHL17" s="59"/>
      <c r="GHM17" s="59"/>
      <c r="GHN17" s="59"/>
      <c r="GHO17" s="59"/>
      <c r="GHP17" s="59"/>
      <c r="GHQ17" s="59"/>
      <c r="GHR17" s="59"/>
      <c r="GHS17" s="59"/>
      <c r="GHT17" s="59"/>
      <c r="GHU17" s="59"/>
      <c r="GHV17" s="59"/>
      <c r="GHW17" s="59"/>
      <c r="GHX17" s="59"/>
      <c r="GHY17" s="59"/>
      <c r="GHZ17" s="59"/>
      <c r="GIA17" s="59"/>
      <c r="GIB17" s="59"/>
      <c r="GIC17" s="59"/>
      <c r="GID17" s="59"/>
      <c r="GIE17" s="59"/>
      <c r="GIF17" s="59"/>
      <c r="GIG17" s="59"/>
      <c r="GIH17" s="59"/>
      <c r="GII17" s="59"/>
      <c r="GIJ17" s="59"/>
      <c r="GIK17" s="59"/>
      <c r="GIL17" s="59"/>
      <c r="GIM17" s="59"/>
      <c r="GIN17" s="59"/>
      <c r="GIO17" s="59"/>
      <c r="GIP17" s="59"/>
      <c r="GIQ17" s="59"/>
      <c r="GIR17" s="59"/>
      <c r="GIS17" s="59"/>
      <c r="GIT17" s="59"/>
      <c r="GIU17" s="59"/>
      <c r="GIV17" s="59"/>
      <c r="GIW17" s="59"/>
      <c r="GIX17" s="59"/>
      <c r="GIY17" s="59"/>
      <c r="GIZ17" s="59"/>
      <c r="GJA17" s="59"/>
      <c r="GJB17" s="59"/>
      <c r="GJC17" s="59"/>
      <c r="GJD17" s="59"/>
      <c r="GJE17" s="59"/>
      <c r="GJF17" s="59"/>
      <c r="GJG17" s="59"/>
      <c r="GJH17" s="59"/>
      <c r="GJI17" s="59"/>
      <c r="GJJ17" s="59"/>
      <c r="GJK17" s="59"/>
      <c r="GJL17" s="59"/>
      <c r="GJM17" s="59"/>
      <c r="GJN17" s="59"/>
      <c r="GJO17" s="59"/>
      <c r="GJP17" s="59"/>
      <c r="GJQ17" s="59"/>
      <c r="GJR17" s="59"/>
      <c r="GJS17" s="59"/>
      <c r="GJT17" s="59"/>
      <c r="GJU17" s="59"/>
      <c r="GJV17" s="59"/>
      <c r="GJW17" s="59"/>
      <c r="GJX17" s="59"/>
      <c r="GJY17" s="59"/>
      <c r="GJZ17" s="59"/>
      <c r="GKA17" s="59"/>
      <c r="GKB17" s="59"/>
      <c r="GKC17" s="59"/>
      <c r="GKD17" s="59"/>
      <c r="GKE17" s="59"/>
      <c r="GKF17" s="59"/>
      <c r="GKG17" s="59"/>
      <c r="GKH17" s="59"/>
      <c r="GKI17" s="59"/>
      <c r="GKJ17" s="59"/>
      <c r="GKK17" s="59"/>
      <c r="GKL17" s="59"/>
      <c r="GKM17" s="59"/>
      <c r="GKN17" s="59"/>
      <c r="GKO17" s="59"/>
      <c r="GKP17" s="59"/>
      <c r="GKQ17" s="59"/>
      <c r="GKR17" s="59"/>
      <c r="GKS17" s="59"/>
      <c r="GKT17" s="59"/>
      <c r="GKU17" s="59"/>
      <c r="GKV17" s="59"/>
      <c r="GKW17" s="59"/>
      <c r="GKX17" s="59"/>
      <c r="GKY17" s="59"/>
      <c r="GKZ17" s="59"/>
      <c r="GLA17" s="59"/>
      <c r="GLB17" s="59"/>
      <c r="GLC17" s="59"/>
      <c r="GLD17" s="59"/>
      <c r="GLE17" s="59"/>
      <c r="GLF17" s="59"/>
      <c r="GLG17" s="59"/>
      <c r="GLH17" s="59"/>
      <c r="GLI17" s="59"/>
      <c r="GLJ17" s="59"/>
      <c r="GLK17" s="59"/>
      <c r="GLL17" s="59"/>
      <c r="GLM17" s="59"/>
      <c r="GLN17" s="59"/>
      <c r="GLO17" s="59"/>
      <c r="GLP17" s="59"/>
      <c r="GLQ17" s="59"/>
      <c r="GLR17" s="59"/>
      <c r="GLS17" s="59"/>
      <c r="GLT17" s="59"/>
      <c r="GLU17" s="59"/>
      <c r="GLV17" s="59"/>
      <c r="GLW17" s="59"/>
      <c r="GLX17" s="59"/>
      <c r="GLY17" s="59"/>
      <c r="GLZ17" s="59"/>
      <c r="GMA17" s="59"/>
      <c r="GMB17" s="59"/>
      <c r="GMC17" s="59"/>
      <c r="GMD17" s="59"/>
      <c r="GME17" s="59"/>
      <c r="GMF17" s="59"/>
      <c r="GMG17" s="59"/>
      <c r="GMH17" s="59"/>
      <c r="GMI17" s="59"/>
      <c r="GMJ17" s="59"/>
      <c r="GMK17" s="59"/>
      <c r="GML17" s="59"/>
      <c r="GMM17" s="59"/>
      <c r="GMN17" s="59"/>
      <c r="GMO17" s="59"/>
      <c r="GMP17" s="59"/>
      <c r="GMQ17" s="59"/>
      <c r="GMR17" s="59"/>
      <c r="GMS17" s="59"/>
      <c r="GMT17" s="59"/>
      <c r="GMU17" s="59"/>
      <c r="GMV17" s="59"/>
      <c r="GMW17" s="59"/>
      <c r="GMX17" s="59"/>
      <c r="GMY17" s="59"/>
      <c r="GMZ17" s="59"/>
      <c r="GNA17" s="59"/>
      <c r="GNB17" s="59"/>
      <c r="GNC17" s="59"/>
      <c r="GND17" s="59"/>
      <c r="GNE17" s="59"/>
      <c r="GNF17" s="59"/>
      <c r="GNG17" s="59"/>
      <c r="GNH17" s="59"/>
      <c r="GNI17" s="59"/>
      <c r="GNJ17" s="59"/>
      <c r="GNK17" s="59"/>
      <c r="GNL17" s="59"/>
      <c r="GNM17" s="59"/>
      <c r="GNN17" s="59"/>
      <c r="GNO17" s="59"/>
      <c r="GNP17" s="59"/>
      <c r="GNQ17" s="59"/>
      <c r="GNR17" s="59"/>
      <c r="GNS17" s="59"/>
      <c r="GNT17" s="59"/>
      <c r="GNU17" s="59"/>
      <c r="GNV17" s="59"/>
      <c r="GNW17" s="59"/>
      <c r="GNX17" s="59"/>
      <c r="GNY17" s="59"/>
      <c r="GNZ17" s="59"/>
      <c r="GOA17" s="59"/>
      <c r="GOB17" s="59"/>
      <c r="GOC17" s="59"/>
      <c r="GOD17" s="59"/>
      <c r="GOE17" s="59"/>
      <c r="GOF17" s="59"/>
      <c r="GOG17" s="59"/>
      <c r="GOH17" s="59"/>
      <c r="GOI17" s="59"/>
      <c r="GOJ17" s="59"/>
      <c r="GOK17" s="59"/>
      <c r="GOL17" s="59"/>
      <c r="GOM17" s="59"/>
      <c r="GON17" s="59"/>
      <c r="GOO17" s="59"/>
      <c r="GOP17" s="59"/>
      <c r="GOQ17" s="59"/>
      <c r="GOR17" s="59"/>
      <c r="GOS17" s="59"/>
      <c r="GOT17" s="59"/>
      <c r="GOU17" s="59"/>
      <c r="GOV17" s="59"/>
      <c r="GOW17" s="59"/>
      <c r="GOX17" s="59"/>
      <c r="GOY17" s="59"/>
      <c r="GOZ17" s="59"/>
      <c r="GPA17" s="59"/>
      <c r="GPB17" s="59"/>
      <c r="GPC17" s="59"/>
      <c r="GPD17" s="59"/>
      <c r="GPE17" s="59"/>
      <c r="GPF17" s="59"/>
      <c r="GPG17" s="59"/>
      <c r="GPH17" s="59"/>
      <c r="GPI17" s="59"/>
      <c r="GPJ17" s="59"/>
      <c r="GPK17" s="59"/>
      <c r="GPL17" s="59"/>
      <c r="GPM17" s="59"/>
      <c r="GPN17" s="59"/>
      <c r="GPO17" s="59"/>
      <c r="GPP17" s="59"/>
      <c r="GPQ17" s="59"/>
      <c r="GPR17" s="59"/>
      <c r="GPS17" s="59"/>
      <c r="GPT17" s="59"/>
      <c r="GPU17" s="59"/>
      <c r="GPV17" s="59"/>
      <c r="GPW17" s="59"/>
      <c r="GPX17" s="59"/>
      <c r="GPY17" s="59"/>
      <c r="GPZ17" s="59"/>
      <c r="GQA17" s="59"/>
      <c r="GQB17" s="59"/>
      <c r="GQC17" s="59"/>
      <c r="GQD17" s="59"/>
      <c r="GQE17" s="59"/>
      <c r="GQF17" s="59"/>
      <c r="GQG17" s="59"/>
      <c r="GQH17" s="59"/>
      <c r="GQI17" s="59"/>
      <c r="GQJ17" s="59"/>
      <c r="GQK17" s="59"/>
      <c r="GQL17" s="59"/>
      <c r="GQM17" s="59"/>
      <c r="GQN17" s="59"/>
      <c r="GQO17" s="59"/>
      <c r="GQP17" s="59"/>
      <c r="GQQ17" s="59"/>
      <c r="GQR17" s="59"/>
      <c r="GQS17" s="59"/>
      <c r="GQT17" s="59"/>
      <c r="GQU17" s="59"/>
      <c r="GQV17" s="59"/>
      <c r="GQW17" s="59"/>
      <c r="GQX17" s="59"/>
      <c r="GQY17" s="59"/>
      <c r="GQZ17" s="59"/>
      <c r="GRA17" s="59"/>
      <c r="GRB17" s="59"/>
      <c r="GRC17" s="59"/>
      <c r="GRD17" s="59"/>
      <c r="GRE17" s="59"/>
      <c r="GRF17" s="59"/>
      <c r="GRG17" s="59"/>
      <c r="GRH17" s="59"/>
      <c r="GRI17" s="59"/>
      <c r="GRJ17" s="59"/>
      <c r="GRK17" s="59"/>
      <c r="GRL17" s="59"/>
      <c r="GRM17" s="59"/>
      <c r="GRN17" s="59"/>
      <c r="GRO17" s="59"/>
      <c r="GRP17" s="59"/>
      <c r="GRQ17" s="59"/>
      <c r="GRR17" s="59"/>
      <c r="GRS17" s="59"/>
      <c r="GRT17" s="59"/>
      <c r="GRU17" s="59"/>
      <c r="GRV17" s="59"/>
      <c r="GRW17" s="59"/>
      <c r="GRX17" s="59"/>
      <c r="GRY17" s="59"/>
      <c r="GRZ17" s="59"/>
      <c r="GSA17" s="59"/>
      <c r="GSB17" s="59"/>
      <c r="GSC17" s="59"/>
      <c r="GSD17" s="59"/>
      <c r="GSE17" s="59"/>
      <c r="GSF17" s="59"/>
      <c r="GSG17" s="59"/>
      <c r="GSH17" s="59"/>
      <c r="GSI17" s="59"/>
      <c r="GSJ17" s="59"/>
      <c r="GSK17" s="59"/>
      <c r="GSL17" s="59"/>
      <c r="GSM17" s="59"/>
      <c r="GSN17" s="59"/>
      <c r="GSO17" s="59"/>
      <c r="GSP17" s="59"/>
      <c r="GSQ17" s="59"/>
      <c r="GSR17" s="59"/>
      <c r="GSS17" s="59"/>
      <c r="GST17" s="59"/>
      <c r="GSU17" s="59"/>
      <c r="GSV17" s="59"/>
      <c r="GSW17" s="59"/>
      <c r="GSX17" s="59"/>
      <c r="GSY17" s="59"/>
      <c r="GSZ17" s="59"/>
      <c r="GTA17" s="59"/>
      <c r="GTB17" s="59"/>
      <c r="GTC17" s="59"/>
      <c r="GTD17" s="59"/>
      <c r="GTE17" s="59"/>
      <c r="GTF17" s="59"/>
      <c r="GTG17" s="59"/>
      <c r="GTH17" s="59"/>
      <c r="GTI17" s="59"/>
      <c r="GTJ17" s="59"/>
      <c r="GTK17" s="59"/>
      <c r="GTL17" s="59"/>
      <c r="GTM17" s="59"/>
      <c r="GTN17" s="59"/>
      <c r="GTO17" s="59"/>
      <c r="GTP17" s="59"/>
      <c r="GTQ17" s="59"/>
      <c r="GTR17" s="59"/>
      <c r="GTS17" s="59"/>
      <c r="GTT17" s="59"/>
      <c r="GTU17" s="59"/>
      <c r="GTV17" s="59"/>
      <c r="GTW17" s="59"/>
      <c r="GTX17" s="59"/>
      <c r="GTY17" s="59"/>
      <c r="GTZ17" s="59"/>
      <c r="GUA17" s="59"/>
      <c r="GUB17" s="59"/>
      <c r="GUC17" s="59"/>
      <c r="GUD17" s="59"/>
      <c r="GUE17" s="59"/>
      <c r="GUF17" s="59"/>
      <c r="GUG17" s="59"/>
      <c r="GUH17" s="59"/>
      <c r="GUI17" s="59"/>
      <c r="GUJ17" s="59"/>
      <c r="GUK17" s="59"/>
      <c r="GUL17" s="59"/>
      <c r="GUM17" s="59"/>
      <c r="GUN17" s="59"/>
      <c r="GUO17" s="59"/>
      <c r="GUP17" s="59"/>
      <c r="GUQ17" s="59"/>
      <c r="GUR17" s="59"/>
      <c r="GUS17" s="59"/>
      <c r="GUT17" s="59"/>
      <c r="GUU17" s="59"/>
      <c r="GUV17" s="59"/>
      <c r="GUW17" s="59"/>
      <c r="GUX17" s="59"/>
      <c r="GUY17" s="59"/>
      <c r="GUZ17" s="59"/>
      <c r="GVA17" s="59"/>
      <c r="GVB17" s="59"/>
      <c r="GVC17" s="59"/>
      <c r="GVD17" s="59"/>
      <c r="GVE17" s="59"/>
      <c r="GVF17" s="59"/>
      <c r="GVG17" s="59"/>
      <c r="GVH17" s="59"/>
      <c r="GVI17" s="59"/>
      <c r="GVJ17" s="59"/>
      <c r="GVK17" s="59"/>
      <c r="GVL17" s="59"/>
      <c r="GVM17" s="59"/>
      <c r="GVN17" s="59"/>
      <c r="GVO17" s="59"/>
      <c r="GVP17" s="59"/>
      <c r="GVQ17" s="59"/>
      <c r="GVR17" s="59"/>
      <c r="GVS17" s="59"/>
      <c r="GVT17" s="59"/>
      <c r="GVU17" s="59"/>
      <c r="GVV17" s="59"/>
      <c r="GVW17" s="59"/>
      <c r="GVX17" s="59"/>
      <c r="GVY17" s="59"/>
      <c r="GVZ17" s="59"/>
      <c r="GWA17" s="59"/>
      <c r="GWB17" s="59"/>
      <c r="GWC17" s="59"/>
      <c r="GWD17" s="59"/>
      <c r="GWE17" s="59"/>
      <c r="GWF17" s="59"/>
      <c r="GWG17" s="59"/>
      <c r="GWH17" s="59"/>
      <c r="GWI17" s="59"/>
      <c r="GWJ17" s="59"/>
      <c r="GWK17" s="59"/>
      <c r="GWL17" s="59"/>
      <c r="GWM17" s="59"/>
      <c r="GWN17" s="59"/>
      <c r="GWO17" s="59"/>
      <c r="GWP17" s="59"/>
      <c r="GWQ17" s="59"/>
      <c r="GWR17" s="59"/>
      <c r="GWS17" s="59"/>
      <c r="GWT17" s="59"/>
      <c r="GWU17" s="59"/>
      <c r="GWV17" s="59"/>
      <c r="GWW17" s="59"/>
      <c r="GWX17" s="59"/>
      <c r="GWY17" s="59"/>
      <c r="GWZ17" s="59"/>
      <c r="GXA17" s="59"/>
      <c r="GXB17" s="59"/>
      <c r="GXC17" s="59"/>
      <c r="GXD17" s="59"/>
      <c r="GXE17" s="59"/>
      <c r="GXF17" s="59"/>
      <c r="GXG17" s="59"/>
      <c r="GXH17" s="59"/>
      <c r="GXI17" s="59"/>
      <c r="GXJ17" s="59"/>
      <c r="GXK17" s="59"/>
      <c r="GXL17" s="59"/>
      <c r="GXM17" s="59"/>
      <c r="GXN17" s="59"/>
      <c r="GXO17" s="59"/>
      <c r="GXP17" s="59"/>
      <c r="GXQ17" s="59"/>
      <c r="GXR17" s="59"/>
      <c r="GXS17" s="59"/>
      <c r="GXT17" s="59"/>
      <c r="GXU17" s="59"/>
      <c r="GXV17" s="59"/>
      <c r="GXW17" s="59"/>
      <c r="GXX17" s="59"/>
      <c r="GXY17" s="59"/>
      <c r="GXZ17" s="59"/>
      <c r="GYA17" s="59"/>
      <c r="GYB17" s="59"/>
      <c r="GYC17" s="59"/>
      <c r="GYD17" s="59"/>
      <c r="GYE17" s="59"/>
      <c r="GYF17" s="59"/>
      <c r="GYG17" s="59"/>
      <c r="GYH17" s="59"/>
      <c r="GYI17" s="59"/>
      <c r="GYJ17" s="59"/>
      <c r="GYK17" s="59"/>
      <c r="GYL17" s="59"/>
      <c r="GYM17" s="59"/>
      <c r="GYN17" s="59"/>
      <c r="GYO17" s="59"/>
      <c r="GYP17" s="59"/>
      <c r="GYQ17" s="59"/>
      <c r="GYR17" s="59"/>
      <c r="GYS17" s="59"/>
      <c r="GYT17" s="59"/>
      <c r="GYU17" s="59"/>
      <c r="GYV17" s="59"/>
      <c r="GYW17" s="59"/>
      <c r="GYX17" s="59"/>
      <c r="GYY17" s="59"/>
      <c r="GYZ17" s="59"/>
      <c r="GZA17" s="59"/>
      <c r="GZB17" s="59"/>
      <c r="GZC17" s="59"/>
      <c r="GZD17" s="59"/>
      <c r="GZE17" s="59"/>
      <c r="GZF17" s="59"/>
      <c r="GZG17" s="59"/>
      <c r="GZH17" s="59"/>
      <c r="GZI17" s="59"/>
      <c r="GZJ17" s="59"/>
      <c r="GZK17" s="59"/>
      <c r="GZL17" s="59"/>
      <c r="GZM17" s="59"/>
      <c r="GZN17" s="59"/>
      <c r="GZO17" s="59"/>
      <c r="GZP17" s="59"/>
      <c r="GZQ17" s="59"/>
      <c r="GZR17" s="59"/>
      <c r="GZS17" s="59"/>
      <c r="GZT17" s="59"/>
      <c r="GZU17" s="59"/>
      <c r="GZV17" s="59"/>
      <c r="GZW17" s="59"/>
      <c r="GZX17" s="59"/>
      <c r="GZY17" s="59"/>
      <c r="GZZ17" s="59"/>
      <c r="HAA17" s="59"/>
      <c r="HAB17" s="59"/>
      <c r="HAC17" s="59"/>
      <c r="HAD17" s="59"/>
      <c r="HAE17" s="59"/>
      <c r="HAF17" s="59"/>
      <c r="HAG17" s="59"/>
      <c r="HAH17" s="59"/>
      <c r="HAI17" s="59"/>
      <c r="HAJ17" s="59"/>
      <c r="HAK17" s="59"/>
      <c r="HAL17" s="59"/>
      <c r="HAM17" s="59"/>
      <c r="HAN17" s="59"/>
      <c r="HAO17" s="59"/>
      <c r="HAP17" s="59"/>
      <c r="HAQ17" s="59"/>
      <c r="HAR17" s="59"/>
      <c r="HAS17" s="59"/>
      <c r="HAT17" s="59"/>
      <c r="HAU17" s="59"/>
      <c r="HAV17" s="59"/>
      <c r="HAW17" s="59"/>
      <c r="HAX17" s="59"/>
      <c r="HAY17" s="59"/>
      <c r="HAZ17" s="59"/>
      <c r="HBA17" s="59"/>
      <c r="HBB17" s="59"/>
      <c r="HBC17" s="59"/>
      <c r="HBD17" s="59"/>
      <c r="HBE17" s="59"/>
      <c r="HBF17" s="59"/>
      <c r="HBG17" s="59"/>
      <c r="HBH17" s="59"/>
      <c r="HBI17" s="59"/>
      <c r="HBJ17" s="59"/>
      <c r="HBK17" s="59"/>
      <c r="HBL17" s="59"/>
      <c r="HBM17" s="59"/>
      <c r="HBN17" s="59"/>
      <c r="HBO17" s="59"/>
      <c r="HBP17" s="59"/>
      <c r="HBQ17" s="59"/>
      <c r="HBR17" s="59"/>
      <c r="HBS17" s="59"/>
      <c r="HBT17" s="59"/>
      <c r="HBU17" s="59"/>
      <c r="HBV17" s="59"/>
      <c r="HBW17" s="59"/>
      <c r="HBX17" s="59"/>
      <c r="HBY17" s="59"/>
      <c r="HBZ17" s="59"/>
      <c r="HCA17" s="59"/>
      <c r="HCB17" s="59"/>
      <c r="HCC17" s="59"/>
      <c r="HCD17" s="59"/>
      <c r="HCE17" s="59"/>
      <c r="HCF17" s="59"/>
      <c r="HCG17" s="59"/>
      <c r="HCH17" s="59"/>
      <c r="HCI17" s="59"/>
      <c r="HCJ17" s="59"/>
      <c r="HCK17" s="59"/>
      <c r="HCL17" s="59"/>
      <c r="HCM17" s="59"/>
      <c r="HCN17" s="59"/>
      <c r="HCO17" s="59"/>
      <c r="HCP17" s="59"/>
      <c r="HCQ17" s="59"/>
      <c r="HCR17" s="59"/>
      <c r="HCS17" s="59"/>
      <c r="HCT17" s="59"/>
      <c r="HCU17" s="59"/>
      <c r="HCV17" s="59"/>
      <c r="HCW17" s="59"/>
      <c r="HCX17" s="59"/>
      <c r="HCY17" s="59"/>
      <c r="HCZ17" s="59"/>
      <c r="HDA17" s="59"/>
      <c r="HDB17" s="59"/>
      <c r="HDC17" s="59"/>
      <c r="HDD17" s="59"/>
      <c r="HDE17" s="59"/>
      <c r="HDF17" s="59"/>
      <c r="HDG17" s="59"/>
      <c r="HDH17" s="59"/>
      <c r="HDI17" s="59"/>
      <c r="HDJ17" s="59"/>
      <c r="HDK17" s="59"/>
      <c r="HDL17" s="59"/>
      <c r="HDM17" s="59"/>
      <c r="HDN17" s="59"/>
      <c r="HDO17" s="59"/>
      <c r="HDP17" s="59"/>
      <c r="HDQ17" s="59"/>
      <c r="HDR17" s="59"/>
      <c r="HDS17" s="59"/>
      <c r="HDT17" s="59"/>
      <c r="HDU17" s="59"/>
      <c r="HDV17" s="59"/>
      <c r="HDW17" s="59"/>
      <c r="HDX17" s="59"/>
      <c r="HDY17" s="59"/>
      <c r="HDZ17" s="59"/>
      <c r="HEA17" s="59"/>
      <c r="HEB17" s="59"/>
      <c r="HEC17" s="59"/>
      <c r="HED17" s="59"/>
      <c r="HEE17" s="59"/>
      <c r="HEF17" s="59"/>
      <c r="HEG17" s="59"/>
      <c r="HEH17" s="59"/>
      <c r="HEI17" s="59"/>
      <c r="HEJ17" s="59"/>
      <c r="HEK17" s="59"/>
      <c r="HEL17" s="59"/>
      <c r="HEM17" s="59"/>
      <c r="HEN17" s="59"/>
      <c r="HEO17" s="59"/>
      <c r="HEP17" s="59"/>
      <c r="HEQ17" s="59"/>
      <c r="HER17" s="59"/>
      <c r="HES17" s="59"/>
      <c r="HET17" s="59"/>
      <c r="HEU17" s="59"/>
      <c r="HEV17" s="59"/>
      <c r="HEW17" s="59"/>
      <c r="HEX17" s="59"/>
      <c r="HEY17" s="59"/>
      <c r="HEZ17" s="59"/>
      <c r="HFA17" s="59"/>
      <c r="HFB17" s="59"/>
      <c r="HFC17" s="59"/>
      <c r="HFD17" s="59"/>
      <c r="HFE17" s="59"/>
      <c r="HFF17" s="59"/>
      <c r="HFG17" s="59"/>
      <c r="HFH17" s="59"/>
      <c r="HFI17" s="59"/>
      <c r="HFJ17" s="59"/>
      <c r="HFK17" s="59"/>
      <c r="HFL17" s="59"/>
      <c r="HFM17" s="59"/>
      <c r="HFN17" s="59"/>
      <c r="HFO17" s="59"/>
      <c r="HFP17" s="59"/>
      <c r="HFQ17" s="59"/>
      <c r="HFR17" s="59"/>
      <c r="HFS17" s="59"/>
      <c r="HFT17" s="59"/>
      <c r="HFU17" s="59"/>
      <c r="HFV17" s="59"/>
      <c r="HFW17" s="59"/>
      <c r="HFX17" s="59"/>
      <c r="HFY17" s="59"/>
      <c r="HFZ17" s="59"/>
      <c r="HGA17" s="59"/>
      <c r="HGB17" s="59"/>
      <c r="HGC17" s="59"/>
      <c r="HGD17" s="59"/>
      <c r="HGE17" s="59"/>
      <c r="HGF17" s="59"/>
      <c r="HGG17" s="59"/>
      <c r="HGH17" s="59"/>
      <c r="HGI17" s="59"/>
      <c r="HGJ17" s="59"/>
      <c r="HGK17" s="59"/>
      <c r="HGL17" s="59"/>
      <c r="HGM17" s="59"/>
      <c r="HGN17" s="59"/>
      <c r="HGO17" s="59"/>
      <c r="HGP17" s="59"/>
      <c r="HGQ17" s="59"/>
      <c r="HGR17" s="59"/>
      <c r="HGS17" s="59"/>
      <c r="HGT17" s="59"/>
      <c r="HGU17" s="59"/>
      <c r="HGV17" s="59"/>
      <c r="HGW17" s="59"/>
      <c r="HGX17" s="59"/>
      <c r="HGY17" s="59"/>
      <c r="HGZ17" s="59"/>
      <c r="HHA17" s="59"/>
      <c r="HHB17" s="59"/>
      <c r="HHC17" s="59"/>
      <c r="HHD17" s="59"/>
      <c r="HHE17" s="59"/>
      <c r="HHF17" s="59"/>
      <c r="HHG17" s="59"/>
      <c r="HHH17" s="59"/>
      <c r="HHI17" s="59"/>
      <c r="HHJ17" s="59"/>
      <c r="HHK17" s="59"/>
      <c r="HHL17" s="59"/>
      <c r="HHM17" s="59"/>
      <c r="HHN17" s="59"/>
      <c r="HHO17" s="59"/>
      <c r="HHP17" s="59"/>
      <c r="HHQ17" s="59"/>
      <c r="HHR17" s="59"/>
      <c r="HHS17" s="59"/>
      <c r="HHT17" s="59"/>
      <c r="HHU17" s="59"/>
      <c r="HHV17" s="59"/>
      <c r="HHW17" s="59"/>
      <c r="HHX17" s="59"/>
      <c r="HHY17" s="59"/>
      <c r="HHZ17" s="59"/>
      <c r="HIA17" s="59"/>
      <c r="HIB17" s="59"/>
      <c r="HIC17" s="59"/>
      <c r="HID17" s="59"/>
      <c r="HIE17" s="59"/>
      <c r="HIF17" s="59"/>
      <c r="HIG17" s="59"/>
      <c r="HIH17" s="59"/>
      <c r="HII17" s="59"/>
      <c r="HIJ17" s="59"/>
      <c r="HIK17" s="59"/>
      <c r="HIL17" s="59"/>
      <c r="HIM17" s="59"/>
      <c r="HIN17" s="59"/>
      <c r="HIO17" s="59"/>
      <c r="HIP17" s="59"/>
      <c r="HIQ17" s="59"/>
      <c r="HIR17" s="59"/>
      <c r="HIS17" s="59"/>
      <c r="HIT17" s="59"/>
      <c r="HIU17" s="59"/>
      <c r="HIV17" s="59"/>
      <c r="HIW17" s="59"/>
      <c r="HIX17" s="59"/>
      <c r="HIY17" s="59"/>
      <c r="HIZ17" s="59"/>
      <c r="HJA17" s="59"/>
      <c r="HJB17" s="59"/>
      <c r="HJC17" s="59"/>
      <c r="HJD17" s="59"/>
      <c r="HJE17" s="59"/>
      <c r="HJF17" s="59"/>
      <c r="HJG17" s="59"/>
      <c r="HJH17" s="59"/>
      <c r="HJI17" s="59"/>
      <c r="HJJ17" s="59"/>
      <c r="HJK17" s="59"/>
      <c r="HJL17" s="59"/>
      <c r="HJM17" s="59"/>
      <c r="HJN17" s="59"/>
      <c r="HJO17" s="59"/>
      <c r="HJP17" s="59"/>
      <c r="HJQ17" s="59"/>
      <c r="HJR17" s="59"/>
      <c r="HJS17" s="59"/>
      <c r="HJT17" s="59"/>
      <c r="HJU17" s="59"/>
      <c r="HJV17" s="59"/>
      <c r="HJW17" s="59"/>
      <c r="HJX17" s="59"/>
      <c r="HJY17" s="59"/>
      <c r="HJZ17" s="59"/>
      <c r="HKA17" s="59"/>
      <c r="HKB17" s="59"/>
      <c r="HKC17" s="59"/>
      <c r="HKD17" s="59"/>
      <c r="HKE17" s="59"/>
      <c r="HKF17" s="59"/>
      <c r="HKG17" s="59"/>
      <c r="HKH17" s="59"/>
      <c r="HKI17" s="59"/>
      <c r="HKJ17" s="59"/>
      <c r="HKK17" s="59"/>
      <c r="HKL17" s="59"/>
      <c r="HKM17" s="59"/>
      <c r="HKN17" s="59"/>
      <c r="HKO17" s="59"/>
      <c r="HKP17" s="59"/>
      <c r="HKQ17" s="59"/>
      <c r="HKR17" s="59"/>
      <c r="HKS17" s="59"/>
      <c r="HKT17" s="59"/>
      <c r="HKU17" s="59"/>
      <c r="HKV17" s="59"/>
      <c r="HKW17" s="59"/>
      <c r="HKX17" s="59"/>
      <c r="HKY17" s="59"/>
      <c r="HKZ17" s="59"/>
      <c r="HLA17" s="59"/>
      <c r="HLB17" s="59"/>
      <c r="HLC17" s="59"/>
      <c r="HLD17" s="59"/>
      <c r="HLE17" s="59"/>
      <c r="HLF17" s="59"/>
      <c r="HLG17" s="59"/>
      <c r="HLH17" s="59"/>
      <c r="HLI17" s="59"/>
      <c r="HLJ17" s="59"/>
      <c r="HLK17" s="59"/>
      <c r="HLL17" s="59"/>
      <c r="HLM17" s="59"/>
      <c r="HLN17" s="59"/>
      <c r="HLO17" s="59"/>
      <c r="HLP17" s="59"/>
      <c r="HLQ17" s="59"/>
      <c r="HLR17" s="59"/>
      <c r="HLS17" s="59"/>
      <c r="HLT17" s="59"/>
      <c r="HLU17" s="59"/>
      <c r="HLV17" s="59"/>
      <c r="HLW17" s="59"/>
      <c r="HLX17" s="59"/>
      <c r="HLY17" s="59"/>
      <c r="HLZ17" s="59"/>
      <c r="HMA17" s="59"/>
      <c r="HMB17" s="59"/>
      <c r="HMC17" s="59"/>
      <c r="HMD17" s="59"/>
      <c r="HME17" s="59"/>
      <c r="HMF17" s="59"/>
      <c r="HMG17" s="59"/>
      <c r="HMH17" s="59"/>
      <c r="HMI17" s="59"/>
      <c r="HMJ17" s="59"/>
      <c r="HMK17" s="59"/>
      <c r="HML17" s="59"/>
      <c r="HMM17" s="59"/>
      <c r="HMN17" s="59"/>
      <c r="HMO17" s="59"/>
      <c r="HMP17" s="59"/>
      <c r="HMQ17" s="59"/>
      <c r="HMR17" s="59"/>
      <c r="HMS17" s="59"/>
      <c r="HMT17" s="59"/>
      <c r="HMU17" s="59"/>
      <c r="HMV17" s="59"/>
      <c r="HMW17" s="59"/>
      <c r="HMX17" s="59"/>
      <c r="HMY17" s="59"/>
      <c r="HMZ17" s="59"/>
      <c r="HNA17" s="59"/>
      <c r="HNB17" s="59"/>
      <c r="HNC17" s="59"/>
      <c r="HND17" s="59"/>
      <c r="HNE17" s="59"/>
      <c r="HNF17" s="59"/>
      <c r="HNG17" s="59"/>
      <c r="HNH17" s="59"/>
      <c r="HNI17" s="59"/>
      <c r="HNJ17" s="59"/>
      <c r="HNK17" s="59"/>
      <c r="HNL17" s="59"/>
      <c r="HNM17" s="59"/>
      <c r="HNN17" s="59"/>
      <c r="HNO17" s="59"/>
      <c r="HNP17" s="59"/>
      <c r="HNQ17" s="59"/>
      <c r="HNR17" s="59"/>
      <c r="HNS17" s="59"/>
      <c r="HNT17" s="59"/>
      <c r="HNU17" s="59"/>
      <c r="HNV17" s="59"/>
      <c r="HNW17" s="59"/>
      <c r="HNX17" s="59"/>
      <c r="HNY17" s="59"/>
      <c r="HNZ17" s="59"/>
      <c r="HOA17" s="59"/>
      <c r="HOB17" s="59"/>
      <c r="HOC17" s="59"/>
      <c r="HOD17" s="59"/>
      <c r="HOE17" s="59"/>
      <c r="HOF17" s="59"/>
      <c r="HOG17" s="59"/>
      <c r="HOH17" s="59"/>
      <c r="HOI17" s="59"/>
      <c r="HOJ17" s="59"/>
      <c r="HOK17" s="59"/>
      <c r="HOL17" s="59"/>
      <c r="HOM17" s="59"/>
      <c r="HON17" s="59"/>
      <c r="HOO17" s="59"/>
      <c r="HOP17" s="59"/>
      <c r="HOQ17" s="59"/>
      <c r="HOR17" s="59"/>
      <c r="HOS17" s="59"/>
      <c r="HOT17" s="59"/>
      <c r="HOU17" s="59"/>
      <c r="HOV17" s="59"/>
      <c r="HOW17" s="59"/>
      <c r="HOX17" s="59"/>
      <c r="HOY17" s="59"/>
      <c r="HOZ17" s="59"/>
      <c r="HPA17" s="59"/>
      <c r="HPB17" s="59"/>
      <c r="HPC17" s="59"/>
      <c r="HPD17" s="59"/>
      <c r="HPE17" s="59"/>
      <c r="HPF17" s="59"/>
      <c r="HPG17" s="59"/>
      <c r="HPH17" s="59"/>
      <c r="HPI17" s="59"/>
      <c r="HPJ17" s="59"/>
      <c r="HPK17" s="59"/>
      <c r="HPL17" s="59"/>
      <c r="HPM17" s="59"/>
      <c r="HPN17" s="59"/>
      <c r="HPO17" s="59"/>
      <c r="HPP17" s="59"/>
      <c r="HPQ17" s="59"/>
      <c r="HPR17" s="59"/>
      <c r="HPS17" s="59"/>
      <c r="HPT17" s="59"/>
      <c r="HPU17" s="59"/>
      <c r="HPV17" s="59"/>
      <c r="HPW17" s="59"/>
      <c r="HPX17" s="59"/>
      <c r="HPY17" s="59"/>
      <c r="HPZ17" s="59"/>
      <c r="HQA17" s="59"/>
      <c r="HQB17" s="59"/>
      <c r="HQC17" s="59"/>
      <c r="HQD17" s="59"/>
      <c r="HQE17" s="59"/>
      <c r="HQF17" s="59"/>
      <c r="HQG17" s="59"/>
      <c r="HQH17" s="59"/>
      <c r="HQI17" s="59"/>
      <c r="HQJ17" s="59"/>
      <c r="HQK17" s="59"/>
      <c r="HQL17" s="59"/>
      <c r="HQM17" s="59"/>
      <c r="HQN17" s="59"/>
      <c r="HQO17" s="59"/>
      <c r="HQP17" s="59"/>
      <c r="HQQ17" s="59"/>
      <c r="HQR17" s="59"/>
      <c r="HQS17" s="59"/>
      <c r="HQT17" s="59"/>
      <c r="HQU17" s="59"/>
      <c r="HQV17" s="59"/>
      <c r="HQW17" s="59"/>
      <c r="HQX17" s="59"/>
      <c r="HQY17" s="59"/>
      <c r="HQZ17" s="59"/>
      <c r="HRA17" s="59"/>
      <c r="HRB17" s="59"/>
      <c r="HRC17" s="59"/>
      <c r="HRD17" s="59"/>
      <c r="HRE17" s="59"/>
      <c r="HRF17" s="59"/>
      <c r="HRG17" s="59"/>
      <c r="HRH17" s="59"/>
      <c r="HRI17" s="59"/>
      <c r="HRJ17" s="59"/>
      <c r="HRK17" s="59"/>
      <c r="HRL17" s="59"/>
      <c r="HRM17" s="59"/>
      <c r="HRN17" s="59"/>
      <c r="HRO17" s="59"/>
      <c r="HRP17" s="59"/>
      <c r="HRQ17" s="59"/>
      <c r="HRR17" s="59"/>
      <c r="HRS17" s="59"/>
      <c r="HRT17" s="59"/>
      <c r="HRU17" s="59"/>
      <c r="HRV17" s="59"/>
      <c r="HRW17" s="59"/>
      <c r="HRX17" s="59"/>
      <c r="HRY17" s="59"/>
      <c r="HRZ17" s="59"/>
      <c r="HSA17" s="59"/>
      <c r="HSB17" s="59"/>
      <c r="HSC17" s="59"/>
      <c r="HSD17" s="59"/>
      <c r="HSE17" s="59"/>
      <c r="HSF17" s="59"/>
      <c r="HSG17" s="59"/>
      <c r="HSH17" s="59"/>
      <c r="HSI17" s="59"/>
      <c r="HSJ17" s="59"/>
      <c r="HSK17" s="59"/>
      <c r="HSL17" s="59"/>
      <c r="HSM17" s="59"/>
      <c r="HSN17" s="59"/>
      <c r="HSO17" s="59"/>
      <c r="HSP17" s="59"/>
      <c r="HSQ17" s="59"/>
      <c r="HSR17" s="59"/>
      <c r="HSS17" s="59"/>
      <c r="HST17" s="59"/>
      <c r="HSU17" s="59"/>
      <c r="HSV17" s="59"/>
      <c r="HSW17" s="59"/>
      <c r="HSX17" s="59"/>
      <c r="HSY17" s="59"/>
      <c r="HSZ17" s="59"/>
      <c r="HTA17" s="59"/>
      <c r="HTB17" s="59"/>
      <c r="HTC17" s="59"/>
      <c r="HTD17" s="59"/>
      <c r="HTE17" s="59"/>
      <c r="HTF17" s="59"/>
      <c r="HTG17" s="59"/>
      <c r="HTH17" s="59"/>
      <c r="HTI17" s="59"/>
      <c r="HTJ17" s="59"/>
      <c r="HTK17" s="59"/>
      <c r="HTL17" s="59"/>
      <c r="HTM17" s="59"/>
      <c r="HTN17" s="59"/>
      <c r="HTO17" s="59"/>
      <c r="HTP17" s="59"/>
      <c r="HTQ17" s="59"/>
      <c r="HTR17" s="59"/>
      <c r="HTS17" s="59"/>
      <c r="HTT17" s="59"/>
      <c r="HTU17" s="59"/>
      <c r="HTV17" s="59"/>
      <c r="HTW17" s="59"/>
      <c r="HTX17" s="59"/>
      <c r="HTY17" s="59"/>
      <c r="HTZ17" s="59"/>
      <c r="HUA17" s="59"/>
      <c r="HUB17" s="59"/>
      <c r="HUC17" s="59"/>
      <c r="HUD17" s="59"/>
      <c r="HUE17" s="59"/>
      <c r="HUF17" s="59"/>
      <c r="HUG17" s="59"/>
      <c r="HUH17" s="59"/>
      <c r="HUI17" s="59"/>
      <c r="HUJ17" s="59"/>
      <c r="HUK17" s="59"/>
      <c r="HUL17" s="59"/>
      <c r="HUM17" s="59"/>
      <c r="HUN17" s="59"/>
      <c r="HUO17" s="59"/>
      <c r="HUP17" s="59"/>
      <c r="HUQ17" s="59"/>
      <c r="HUR17" s="59"/>
      <c r="HUS17" s="59"/>
      <c r="HUT17" s="59"/>
      <c r="HUU17" s="59"/>
      <c r="HUV17" s="59"/>
      <c r="HUW17" s="59"/>
      <c r="HUX17" s="59"/>
      <c r="HUY17" s="59"/>
      <c r="HUZ17" s="59"/>
      <c r="HVA17" s="59"/>
      <c r="HVB17" s="59"/>
      <c r="HVC17" s="59"/>
      <c r="HVD17" s="59"/>
      <c r="HVE17" s="59"/>
      <c r="HVF17" s="59"/>
      <c r="HVG17" s="59"/>
      <c r="HVH17" s="59"/>
      <c r="HVI17" s="59"/>
      <c r="HVJ17" s="59"/>
      <c r="HVK17" s="59"/>
      <c r="HVL17" s="59"/>
      <c r="HVM17" s="59"/>
      <c r="HVN17" s="59"/>
      <c r="HVO17" s="59"/>
      <c r="HVP17" s="59"/>
      <c r="HVQ17" s="59"/>
      <c r="HVR17" s="59"/>
      <c r="HVS17" s="59"/>
      <c r="HVT17" s="59"/>
      <c r="HVU17" s="59"/>
      <c r="HVV17" s="59"/>
      <c r="HVW17" s="59"/>
      <c r="HVX17" s="59"/>
      <c r="HVY17" s="59"/>
      <c r="HVZ17" s="59"/>
      <c r="HWA17" s="59"/>
      <c r="HWB17" s="59"/>
      <c r="HWC17" s="59"/>
      <c r="HWD17" s="59"/>
      <c r="HWE17" s="59"/>
      <c r="HWF17" s="59"/>
      <c r="HWG17" s="59"/>
      <c r="HWH17" s="59"/>
      <c r="HWI17" s="59"/>
      <c r="HWJ17" s="59"/>
      <c r="HWK17" s="59"/>
      <c r="HWL17" s="59"/>
      <c r="HWM17" s="59"/>
      <c r="HWN17" s="59"/>
      <c r="HWO17" s="59"/>
      <c r="HWP17" s="59"/>
      <c r="HWQ17" s="59"/>
      <c r="HWR17" s="59"/>
      <c r="HWS17" s="59"/>
      <c r="HWT17" s="59"/>
      <c r="HWU17" s="59"/>
      <c r="HWV17" s="59"/>
      <c r="HWW17" s="59"/>
      <c r="HWX17" s="59"/>
      <c r="HWY17" s="59"/>
      <c r="HWZ17" s="59"/>
      <c r="HXA17" s="59"/>
      <c r="HXB17" s="59"/>
      <c r="HXC17" s="59"/>
      <c r="HXD17" s="59"/>
      <c r="HXE17" s="59"/>
      <c r="HXF17" s="59"/>
      <c r="HXG17" s="59"/>
      <c r="HXH17" s="59"/>
      <c r="HXI17" s="59"/>
      <c r="HXJ17" s="59"/>
      <c r="HXK17" s="59"/>
      <c r="HXL17" s="59"/>
      <c r="HXM17" s="59"/>
      <c r="HXN17" s="59"/>
      <c r="HXO17" s="59"/>
      <c r="HXP17" s="59"/>
      <c r="HXQ17" s="59"/>
      <c r="HXR17" s="59"/>
      <c r="HXS17" s="59"/>
      <c r="HXT17" s="59"/>
      <c r="HXU17" s="59"/>
      <c r="HXV17" s="59"/>
      <c r="HXW17" s="59"/>
      <c r="HXX17" s="59"/>
      <c r="HXY17" s="59"/>
      <c r="HXZ17" s="59"/>
      <c r="HYA17" s="59"/>
      <c r="HYB17" s="59"/>
      <c r="HYC17" s="59"/>
      <c r="HYD17" s="59"/>
      <c r="HYE17" s="59"/>
      <c r="HYF17" s="59"/>
      <c r="HYG17" s="59"/>
      <c r="HYH17" s="59"/>
      <c r="HYI17" s="59"/>
      <c r="HYJ17" s="59"/>
      <c r="HYK17" s="59"/>
      <c r="HYL17" s="59"/>
      <c r="HYM17" s="59"/>
      <c r="HYN17" s="59"/>
      <c r="HYO17" s="59"/>
      <c r="HYP17" s="59"/>
      <c r="HYQ17" s="59"/>
      <c r="HYR17" s="59"/>
      <c r="HYS17" s="59"/>
      <c r="HYT17" s="59"/>
      <c r="HYU17" s="59"/>
      <c r="HYV17" s="59"/>
      <c r="HYW17" s="59"/>
      <c r="HYX17" s="59"/>
      <c r="HYY17" s="59"/>
      <c r="HYZ17" s="59"/>
      <c r="HZA17" s="59"/>
      <c r="HZB17" s="59"/>
      <c r="HZC17" s="59"/>
      <c r="HZD17" s="59"/>
      <c r="HZE17" s="59"/>
      <c r="HZF17" s="59"/>
      <c r="HZG17" s="59"/>
      <c r="HZH17" s="59"/>
      <c r="HZI17" s="59"/>
      <c r="HZJ17" s="59"/>
      <c r="HZK17" s="59"/>
      <c r="HZL17" s="59"/>
      <c r="HZM17" s="59"/>
      <c r="HZN17" s="59"/>
      <c r="HZO17" s="59"/>
      <c r="HZP17" s="59"/>
      <c r="HZQ17" s="59"/>
      <c r="HZR17" s="59"/>
      <c r="HZS17" s="59"/>
      <c r="HZT17" s="59"/>
      <c r="HZU17" s="59"/>
      <c r="HZV17" s="59"/>
      <c r="HZW17" s="59"/>
      <c r="HZX17" s="59"/>
      <c r="HZY17" s="59"/>
      <c r="HZZ17" s="59"/>
      <c r="IAA17" s="59"/>
      <c r="IAB17" s="59"/>
      <c r="IAC17" s="59"/>
      <c r="IAD17" s="59"/>
      <c r="IAE17" s="59"/>
      <c r="IAF17" s="59"/>
      <c r="IAG17" s="59"/>
      <c r="IAH17" s="59"/>
      <c r="IAI17" s="59"/>
      <c r="IAJ17" s="59"/>
      <c r="IAK17" s="59"/>
      <c r="IAL17" s="59"/>
      <c r="IAM17" s="59"/>
      <c r="IAN17" s="59"/>
      <c r="IAO17" s="59"/>
      <c r="IAP17" s="59"/>
      <c r="IAQ17" s="59"/>
      <c r="IAR17" s="59"/>
      <c r="IAS17" s="59"/>
      <c r="IAT17" s="59"/>
      <c r="IAU17" s="59"/>
      <c r="IAV17" s="59"/>
      <c r="IAW17" s="59"/>
      <c r="IAX17" s="59"/>
      <c r="IAY17" s="59"/>
      <c r="IAZ17" s="59"/>
      <c r="IBA17" s="59"/>
      <c r="IBB17" s="59"/>
      <c r="IBC17" s="59"/>
      <c r="IBD17" s="59"/>
      <c r="IBE17" s="59"/>
      <c r="IBF17" s="59"/>
      <c r="IBG17" s="59"/>
      <c r="IBH17" s="59"/>
      <c r="IBI17" s="59"/>
      <c r="IBJ17" s="59"/>
      <c r="IBK17" s="59"/>
      <c r="IBL17" s="59"/>
      <c r="IBM17" s="59"/>
      <c r="IBN17" s="59"/>
      <c r="IBO17" s="59"/>
      <c r="IBP17" s="59"/>
      <c r="IBQ17" s="59"/>
      <c r="IBR17" s="59"/>
      <c r="IBS17" s="59"/>
      <c r="IBT17" s="59"/>
      <c r="IBU17" s="59"/>
      <c r="IBV17" s="59"/>
      <c r="IBW17" s="59"/>
      <c r="IBX17" s="59"/>
      <c r="IBY17" s="59"/>
      <c r="IBZ17" s="59"/>
      <c r="ICA17" s="59"/>
      <c r="ICB17" s="59"/>
      <c r="ICC17" s="59"/>
      <c r="ICD17" s="59"/>
      <c r="ICE17" s="59"/>
      <c r="ICF17" s="59"/>
      <c r="ICG17" s="59"/>
      <c r="ICH17" s="59"/>
      <c r="ICI17" s="59"/>
      <c r="ICJ17" s="59"/>
      <c r="ICK17" s="59"/>
      <c r="ICL17" s="59"/>
      <c r="ICM17" s="59"/>
      <c r="ICN17" s="59"/>
      <c r="ICO17" s="59"/>
      <c r="ICP17" s="59"/>
      <c r="ICQ17" s="59"/>
      <c r="ICR17" s="59"/>
      <c r="ICS17" s="59"/>
      <c r="ICT17" s="59"/>
      <c r="ICU17" s="59"/>
      <c r="ICV17" s="59"/>
      <c r="ICW17" s="59"/>
      <c r="ICX17" s="59"/>
      <c r="ICY17" s="59"/>
      <c r="ICZ17" s="59"/>
      <c r="IDA17" s="59"/>
      <c r="IDB17" s="59"/>
      <c r="IDC17" s="59"/>
      <c r="IDD17" s="59"/>
      <c r="IDE17" s="59"/>
      <c r="IDF17" s="59"/>
      <c r="IDG17" s="59"/>
      <c r="IDH17" s="59"/>
      <c r="IDI17" s="59"/>
      <c r="IDJ17" s="59"/>
      <c r="IDK17" s="59"/>
      <c r="IDL17" s="59"/>
      <c r="IDM17" s="59"/>
      <c r="IDN17" s="59"/>
      <c r="IDO17" s="59"/>
      <c r="IDP17" s="59"/>
      <c r="IDQ17" s="59"/>
      <c r="IDR17" s="59"/>
      <c r="IDS17" s="59"/>
      <c r="IDT17" s="59"/>
      <c r="IDU17" s="59"/>
      <c r="IDV17" s="59"/>
      <c r="IDW17" s="59"/>
      <c r="IDX17" s="59"/>
      <c r="IDY17" s="59"/>
      <c r="IDZ17" s="59"/>
      <c r="IEA17" s="59"/>
      <c r="IEB17" s="59"/>
      <c r="IEC17" s="59"/>
      <c r="IED17" s="59"/>
      <c r="IEE17" s="59"/>
      <c r="IEF17" s="59"/>
      <c r="IEG17" s="59"/>
      <c r="IEH17" s="59"/>
      <c r="IEI17" s="59"/>
      <c r="IEJ17" s="59"/>
      <c r="IEK17" s="59"/>
      <c r="IEL17" s="59"/>
      <c r="IEM17" s="59"/>
      <c r="IEN17" s="59"/>
      <c r="IEO17" s="59"/>
      <c r="IEP17" s="59"/>
      <c r="IEQ17" s="59"/>
      <c r="IER17" s="59"/>
      <c r="IES17" s="59"/>
      <c r="IET17" s="59"/>
      <c r="IEU17" s="59"/>
      <c r="IEV17" s="59"/>
      <c r="IEW17" s="59"/>
      <c r="IEX17" s="59"/>
      <c r="IEY17" s="59"/>
      <c r="IEZ17" s="59"/>
      <c r="IFA17" s="59"/>
      <c r="IFB17" s="59"/>
      <c r="IFC17" s="59"/>
      <c r="IFD17" s="59"/>
      <c r="IFE17" s="59"/>
      <c r="IFF17" s="59"/>
      <c r="IFG17" s="59"/>
      <c r="IFH17" s="59"/>
      <c r="IFI17" s="59"/>
      <c r="IFJ17" s="59"/>
      <c r="IFK17" s="59"/>
      <c r="IFL17" s="59"/>
      <c r="IFM17" s="59"/>
      <c r="IFN17" s="59"/>
      <c r="IFO17" s="59"/>
      <c r="IFP17" s="59"/>
      <c r="IFQ17" s="59"/>
      <c r="IFR17" s="59"/>
      <c r="IFS17" s="59"/>
      <c r="IFT17" s="59"/>
      <c r="IFU17" s="59"/>
      <c r="IFV17" s="59"/>
      <c r="IFW17" s="59"/>
      <c r="IFX17" s="59"/>
      <c r="IFY17" s="59"/>
      <c r="IFZ17" s="59"/>
      <c r="IGA17" s="59"/>
      <c r="IGB17" s="59"/>
      <c r="IGC17" s="59"/>
      <c r="IGD17" s="59"/>
      <c r="IGE17" s="59"/>
      <c r="IGF17" s="59"/>
      <c r="IGG17" s="59"/>
      <c r="IGH17" s="59"/>
      <c r="IGI17" s="59"/>
      <c r="IGJ17" s="59"/>
      <c r="IGK17" s="59"/>
      <c r="IGL17" s="59"/>
      <c r="IGM17" s="59"/>
      <c r="IGN17" s="59"/>
      <c r="IGO17" s="59"/>
      <c r="IGP17" s="59"/>
      <c r="IGQ17" s="59"/>
      <c r="IGR17" s="59"/>
      <c r="IGS17" s="59"/>
      <c r="IGT17" s="59"/>
      <c r="IGU17" s="59"/>
      <c r="IGV17" s="59"/>
      <c r="IGW17" s="59"/>
      <c r="IGX17" s="59"/>
      <c r="IGY17" s="59"/>
      <c r="IGZ17" s="59"/>
      <c r="IHA17" s="59"/>
      <c r="IHB17" s="59"/>
      <c r="IHC17" s="59"/>
      <c r="IHD17" s="59"/>
      <c r="IHE17" s="59"/>
      <c r="IHF17" s="59"/>
      <c r="IHG17" s="59"/>
      <c r="IHH17" s="59"/>
      <c r="IHI17" s="59"/>
      <c r="IHJ17" s="59"/>
      <c r="IHK17" s="59"/>
      <c r="IHL17" s="59"/>
      <c r="IHM17" s="59"/>
      <c r="IHN17" s="59"/>
      <c r="IHO17" s="59"/>
      <c r="IHP17" s="59"/>
      <c r="IHQ17" s="59"/>
      <c r="IHR17" s="59"/>
      <c r="IHS17" s="59"/>
      <c r="IHT17" s="59"/>
      <c r="IHU17" s="59"/>
      <c r="IHV17" s="59"/>
      <c r="IHW17" s="59"/>
      <c r="IHX17" s="59"/>
      <c r="IHY17" s="59"/>
      <c r="IHZ17" s="59"/>
      <c r="IIA17" s="59"/>
      <c r="IIB17" s="59"/>
      <c r="IIC17" s="59"/>
      <c r="IID17" s="59"/>
      <c r="IIE17" s="59"/>
      <c r="IIF17" s="59"/>
      <c r="IIG17" s="59"/>
      <c r="IIH17" s="59"/>
      <c r="III17" s="59"/>
      <c r="IIJ17" s="59"/>
      <c r="IIK17" s="59"/>
      <c r="IIL17" s="59"/>
      <c r="IIM17" s="59"/>
      <c r="IIN17" s="59"/>
      <c r="IIO17" s="59"/>
      <c r="IIP17" s="59"/>
      <c r="IIQ17" s="59"/>
      <c r="IIR17" s="59"/>
      <c r="IIS17" s="59"/>
      <c r="IIT17" s="59"/>
      <c r="IIU17" s="59"/>
      <c r="IIV17" s="59"/>
      <c r="IIW17" s="59"/>
      <c r="IIX17" s="59"/>
      <c r="IIY17" s="59"/>
      <c r="IIZ17" s="59"/>
      <c r="IJA17" s="59"/>
      <c r="IJB17" s="59"/>
      <c r="IJC17" s="59"/>
      <c r="IJD17" s="59"/>
      <c r="IJE17" s="59"/>
      <c r="IJF17" s="59"/>
      <c r="IJG17" s="59"/>
      <c r="IJH17" s="59"/>
      <c r="IJI17" s="59"/>
      <c r="IJJ17" s="59"/>
      <c r="IJK17" s="59"/>
      <c r="IJL17" s="59"/>
      <c r="IJM17" s="59"/>
      <c r="IJN17" s="59"/>
      <c r="IJO17" s="59"/>
      <c r="IJP17" s="59"/>
      <c r="IJQ17" s="59"/>
      <c r="IJR17" s="59"/>
      <c r="IJS17" s="59"/>
      <c r="IJT17" s="59"/>
      <c r="IJU17" s="59"/>
      <c r="IJV17" s="59"/>
      <c r="IJW17" s="59"/>
      <c r="IJX17" s="59"/>
      <c r="IJY17" s="59"/>
      <c r="IJZ17" s="59"/>
      <c r="IKA17" s="59"/>
      <c r="IKB17" s="59"/>
      <c r="IKC17" s="59"/>
      <c r="IKD17" s="59"/>
      <c r="IKE17" s="59"/>
      <c r="IKF17" s="59"/>
      <c r="IKG17" s="59"/>
      <c r="IKH17" s="59"/>
      <c r="IKI17" s="59"/>
      <c r="IKJ17" s="59"/>
      <c r="IKK17" s="59"/>
      <c r="IKL17" s="59"/>
      <c r="IKM17" s="59"/>
      <c r="IKN17" s="59"/>
      <c r="IKO17" s="59"/>
      <c r="IKP17" s="59"/>
      <c r="IKQ17" s="59"/>
      <c r="IKR17" s="59"/>
      <c r="IKS17" s="59"/>
      <c r="IKT17" s="59"/>
      <c r="IKU17" s="59"/>
      <c r="IKV17" s="59"/>
      <c r="IKW17" s="59"/>
      <c r="IKX17" s="59"/>
      <c r="IKY17" s="59"/>
      <c r="IKZ17" s="59"/>
      <c r="ILA17" s="59"/>
      <c r="ILB17" s="59"/>
      <c r="ILC17" s="59"/>
      <c r="ILD17" s="59"/>
      <c r="ILE17" s="59"/>
      <c r="ILF17" s="59"/>
      <c r="ILG17" s="59"/>
      <c r="ILH17" s="59"/>
      <c r="ILI17" s="59"/>
      <c r="ILJ17" s="59"/>
      <c r="ILK17" s="59"/>
      <c r="ILL17" s="59"/>
      <c r="ILM17" s="59"/>
      <c r="ILN17" s="59"/>
      <c r="ILO17" s="59"/>
      <c r="ILP17" s="59"/>
      <c r="ILQ17" s="59"/>
      <c r="ILR17" s="59"/>
      <c r="ILS17" s="59"/>
      <c r="ILT17" s="59"/>
      <c r="ILU17" s="59"/>
      <c r="ILV17" s="59"/>
      <c r="ILW17" s="59"/>
      <c r="ILX17" s="59"/>
      <c r="ILY17" s="59"/>
      <c r="ILZ17" s="59"/>
      <c r="IMA17" s="59"/>
      <c r="IMB17" s="59"/>
      <c r="IMC17" s="59"/>
      <c r="IMD17" s="59"/>
      <c r="IME17" s="59"/>
      <c r="IMF17" s="59"/>
      <c r="IMG17" s="59"/>
      <c r="IMH17" s="59"/>
      <c r="IMI17" s="59"/>
      <c r="IMJ17" s="59"/>
      <c r="IMK17" s="59"/>
      <c r="IML17" s="59"/>
      <c r="IMM17" s="59"/>
      <c r="IMN17" s="59"/>
      <c r="IMO17" s="59"/>
      <c r="IMP17" s="59"/>
      <c r="IMQ17" s="59"/>
      <c r="IMR17" s="59"/>
      <c r="IMS17" s="59"/>
      <c r="IMT17" s="59"/>
      <c r="IMU17" s="59"/>
      <c r="IMV17" s="59"/>
      <c r="IMW17" s="59"/>
      <c r="IMX17" s="59"/>
      <c r="IMY17" s="59"/>
      <c r="IMZ17" s="59"/>
      <c r="INA17" s="59"/>
      <c r="INB17" s="59"/>
      <c r="INC17" s="59"/>
      <c r="IND17" s="59"/>
      <c r="INE17" s="59"/>
      <c r="INF17" s="59"/>
      <c r="ING17" s="59"/>
      <c r="INH17" s="59"/>
      <c r="INI17" s="59"/>
      <c r="INJ17" s="59"/>
      <c r="INK17" s="59"/>
      <c r="INL17" s="59"/>
      <c r="INM17" s="59"/>
      <c r="INN17" s="59"/>
      <c r="INO17" s="59"/>
      <c r="INP17" s="59"/>
      <c r="INQ17" s="59"/>
      <c r="INR17" s="59"/>
      <c r="INS17" s="59"/>
      <c r="INT17" s="59"/>
      <c r="INU17" s="59"/>
      <c r="INV17" s="59"/>
      <c r="INW17" s="59"/>
      <c r="INX17" s="59"/>
      <c r="INY17" s="59"/>
      <c r="INZ17" s="59"/>
      <c r="IOA17" s="59"/>
      <c r="IOB17" s="59"/>
      <c r="IOC17" s="59"/>
      <c r="IOD17" s="59"/>
      <c r="IOE17" s="59"/>
      <c r="IOF17" s="59"/>
      <c r="IOG17" s="59"/>
      <c r="IOH17" s="59"/>
      <c r="IOI17" s="59"/>
      <c r="IOJ17" s="59"/>
      <c r="IOK17" s="59"/>
      <c r="IOL17" s="59"/>
      <c r="IOM17" s="59"/>
      <c r="ION17" s="59"/>
      <c r="IOO17" s="59"/>
      <c r="IOP17" s="59"/>
      <c r="IOQ17" s="59"/>
      <c r="IOR17" s="59"/>
      <c r="IOS17" s="59"/>
      <c r="IOT17" s="59"/>
      <c r="IOU17" s="59"/>
      <c r="IOV17" s="59"/>
      <c r="IOW17" s="59"/>
      <c r="IOX17" s="59"/>
      <c r="IOY17" s="59"/>
      <c r="IOZ17" s="59"/>
      <c r="IPA17" s="59"/>
      <c r="IPB17" s="59"/>
      <c r="IPC17" s="59"/>
      <c r="IPD17" s="59"/>
      <c r="IPE17" s="59"/>
      <c r="IPF17" s="59"/>
      <c r="IPG17" s="59"/>
      <c r="IPH17" s="59"/>
      <c r="IPI17" s="59"/>
      <c r="IPJ17" s="59"/>
      <c r="IPK17" s="59"/>
      <c r="IPL17" s="59"/>
      <c r="IPM17" s="59"/>
      <c r="IPN17" s="59"/>
      <c r="IPO17" s="59"/>
      <c r="IPP17" s="59"/>
      <c r="IPQ17" s="59"/>
      <c r="IPR17" s="59"/>
      <c r="IPS17" s="59"/>
      <c r="IPT17" s="59"/>
      <c r="IPU17" s="59"/>
      <c r="IPV17" s="59"/>
      <c r="IPW17" s="59"/>
      <c r="IPX17" s="59"/>
      <c r="IPY17" s="59"/>
      <c r="IPZ17" s="59"/>
      <c r="IQA17" s="59"/>
      <c r="IQB17" s="59"/>
      <c r="IQC17" s="59"/>
      <c r="IQD17" s="59"/>
      <c r="IQE17" s="59"/>
      <c r="IQF17" s="59"/>
      <c r="IQG17" s="59"/>
      <c r="IQH17" s="59"/>
      <c r="IQI17" s="59"/>
      <c r="IQJ17" s="59"/>
      <c r="IQK17" s="59"/>
      <c r="IQL17" s="59"/>
      <c r="IQM17" s="59"/>
      <c r="IQN17" s="59"/>
      <c r="IQO17" s="59"/>
      <c r="IQP17" s="59"/>
      <c r="IQQ17" s="59"/>
      <c r="IQR17" s="59"/>
      <c r="IQS17" s="59"/>
      <c r="IQT17" s="59"/>
      <c r="IQU17" s="59"/>
      <c r="IQV17" s="59"/>
      <c r="IQW17" s="59"/>
      <c r="IQX17" s="59"/>
      <c r="IQY17" s="59"/>
      <c r="IQZ17" s="59"/>
      <c r="IRA17" s="59"/>
      <c r="IRB17" s="59"/>
      <c r="IRC17" s="59"/>
      <c r="IRD17" s="59"/>
      <c r="IRE17" s="59"/>
      <c r="IRF17" s="59"/>
      <c r="IRG17" s="59"/>
      <c r="IRH17" s="59"/>
      <c r="IRI17" s="59"/>
      <c r="IRJ17" s="59"/>
      <c r="IRK17" s="59"/>
      <c r="IRL17" s="59"/>
      <c r="IRM17" s="59"/>
      <c r="IRN17" s="59"/>
      <c r="IRO17" s="59"/>
      <c r="IRP17" s="59"/>
      <c r="IRQ17" s="59"/>
      <c r="IRR17" s="59"/>
      <c r="IRS17" s="59"/>
      <c r="IRT17" s="59"/>
      <c r="IRU17" s="59"/>
      <c r="IRV17" s="59"/>
      <c r="IRW17" s="59"/>
      <c r="IRX17" s="59"/>
      <c r="IRY17" s="59"/>
      <c r="IRZ17" s="59"/>
      <c r="ISA17" s="59"/>
      <c r="ISB17" s="59"/>
      <c r="ISC17" s="59"/>
      <c r="ISD17" s="59"/>
      <c r="ISE17" s="59"/>
      <c r="ISF17" s="59"/>
      <c r="ISG17" s="59"/>
      <c r="ISH17" s="59"/>
      <c r="ISI17" s="59"/>
      <c r="ISJ17" s="59"/>
      <c r="ISK17" s="59"/>
      <c r="ISL17" s="59"/>
      <c r="ISM17" s="59"/>
      <c r="ISN17" s="59"/>
      <c r="ISO17" s="59"/>
      <c r="ISP17" s="59"/>
      <c r="ISQ17" s="59"/>
      <c r="ISR17" s="59"/>
      <c r="ISS17" s="59"/>
      <c r="IST17" s="59"/>
      <c r="ISU17" s="59"/>
      <c r="ISV17" s="59"/>
      <c r="ISW17" s="59"/>
      <c r="ISX17" s="59"/>
      <c r="ISY17" s="59"/>
      <c r="ISZ17" s="59"/>
      <c r="ITA17" s="59"/>
      <c r="ITB17" s="59"/>
      <c r="ITC17" s="59"/>
      <c r="ITD17" s="59"/>
      <c r="ITE17" s="59"/>
      <c r="ITF17" s="59"/>
      <c r="ITG17" s="59"/>
      <c r="ITH17" s="59"/>
      <c r="ITI17" s="59"/>
      <c r="ITJ17" s="59"/>
      <c r="ITK17" s="59"/>
      <c r="ITL17" s="59"/>
      <c r="ITM17" s="59"/>
      <c r="ITN17" s="59"/>
      <c r="ITO17" s="59"/>
      <c r="ITP17" s="59"/>
      <c r="ITQ17" s="59"/>
      <c r="ITR17" s="59"/>
      <c r="ITS17" s="59"/>
      <c r="ITT17" s="59"/>
      <c r="ITU17" s="59"/>
      <c r="ITV17" s="59"/>
      <c r="ITW17" s="59"/>
      <c r="ITX17" s="59"/>
      <c r="ITY17" s="59"/>
      <c r="ITZ17" s="59"/>
      <c r="IUA17" s="59"/>
      <c r="IUB17" s="59"/>
      <c r="IUC17" s="59"/>
      <c r="IUD17" s="59"/>
      <c r="IUE17" s="59"/>
      <c r="IUF17" s="59"/>
      <c r="IUG17" s="59"/>
      <c r="IUH17" s="59"/>
      <c r="IUI17" s="59"/>
      <c r="IUJ17" s="59"/>
      <c r="IUK17" s="59"/>
      <c r="IUL17" s="59"/>
      <c r="IUM17" s="59"/>
      <c r="IUN17" s="59"/>
      <c r="IUO17" s="59"/>
      <c r="IUP17" s="59"/>
      <c r="IUQ17" s="59"/>
      <c r="IUR17" s="59"/>
      <c r="IUS17" s="59"/>
      <c r="IUT17" s="59"/>
      <c r="IUU17" s="59"/>
      <c r="IUV17" s="59"/>
      <c r="IUW17" s="59"/>
      <c r="IUX17" s="59"/>
      <c r="IUY17" s="59"/>
      <c r="IUZ17" s="59"/>
      <c r="IVA17" s="59"/>
      <c r="IVB17" s="59"/>
      <c r="IVC17" s="59"/>
      <c r="IVD17" s="59"/>
      <c r="IVE17" s="59"/>
      <c r="IVF17" s="59"/>
      <c r="IVG17" s="59"/>
      <c r="IVH17" s="59"/>
      <c r="IVI17" s="59"/>
      <c r="IVJ17" s="59"/>
      <c r="IVK17" s="59"/>
      <c r="IVL17" s="59"/>
      <c r="IVM17" s="59"/>
      <c r="IVN17" s="59"/>
      <c r="IVO17" s="59"/>
      <c r="IVP17" s="59"/>
      <c r="IVQ17" s="59"/>
      <c r="IVR17" s="59"/>
      <c r="IVS17" s="59"/>
      <c r="IVT17" s="59"/>
      <c r="IVU17" s="59"/>
      <c r="IVV17" s="59"/>
      <c r="IVW17" s="59"/>
      <c r="IVX17" s="59"/>
      <c r="IVY17" s="59"/>
      <c r="IVZ17" s="59"/>
      <c r="IWA17" s="59"/>
      <c r="IWB17" s="59"/>
      <c r="IWC17" s="59"/>
      <c r="IWD17" s="59"/>
      <c r="IWE17" s="59"/>
      <c r="IWF17" s="59"/>
      <c r="IWG17" s="59"/>
      <c r="IWH17" s="59"/>
      <c r="IWI17" s="59"/>
      <c r="IWJ17" s="59"/>
      <c r="IWK17" s="59"/>
      <c r="IWL17" s="59"/>
      <c r="IWM17" s="59"/>
      <c r="IWN17" s="59"/>
      <c r="IWO17" s="59"/>
      <c r="IWP17" s="59"/>
      <c r="IWQ17" s="59"/>
      <c r="IWR17" s="59"/>
      <c r="IWS17" s="59"/>
      <c r="IWT17" s="59"/>
      <c r="IWU17" s="59"/>
      <c r="IWV17" s="59"/>
      <c r="IWW17" s="59"/>
      <c r="IWX17" s="59"/>
      <c r="IWY17" s="59"/>
      <c r="IWZ17" s="59"/>
      <c r="IXA17" s="59"/>
      <c r="IXB17" s="59"/>
      <c r="IXC17" s="59"/>
      <c r="IXD17" s="59"/>
      <c r="IXE17" s="59"/>
      <c r="IXF17" s="59"/>
      <c r="IXG17" s="59"/>
      <c r="IXH17" s="59"/>
      <c r="IXI17" s="59"/>
      <c r="IXJ17" s="59"/>
      <c r="IXK17" s="59"/>
      <c r="IXL17" s="59"/>
      <c r="IXM17" s="59"/>
      <c r="IXN17" s="59"/>
      <c r="IXO17" s="59"/>
      <c r="IXP17" s="59"/>
      <c r="IXQ17" s="59"/>
      <c r="IXR17" s="59"/>
      <c r="IXS17" s="59"/>
      <c r="IXT17" s="59"/>
      <c r="IXU17" s="59"/>
      <c r="IXV17" s="59"/>
      <c r="IXW17" s="59"/>
      <c r="IXX17" s="59"/>
      <c r="IXY17" s="59"/>
      <c r="IXZ17" s="59"/>
      <c r="IYA17" s="59"/>
      <c r="IYB17" s="59"/>
      <c r="IYC17" s="59"/>
      <c r="IYD17" s="59"/>
      <c r="IYE17" s="59"/>
      <c r="IYF17" s="59"/>
      <c r="IYG17" s="59"/>
      <c r="IYH17" s="59"/>
      <c r="IYI17" s="59"/>
      <c r="IYJ17" s="59"/>
      <c r="IYK17" s="59"/>
      <c r="IYL17" s="59"/>
      <c r="IYM17" s="59"/>
      <c r="IYN17" s="59"/>
      <c r="IYO17" s="59"/>
      <c r="IYP17" s="59"/>
      <c r="IYQ17" s="59"/>
      <c r="IYR17" s="59"/>
      <c r="IYS17" s="59"/>
      <c r="IYT17" s="59"/>
      <c r="IYU17" s="59"/>
      <c r="IYV17" s="59"/>
      <c r="IYW17" s="59"/>
      <c r="IYX17" s="59"/>
      <c r="IYY17" s="59"/>
      <c r="IYZ17" s="59"/>
      <c r="IZA17" s="59"/>
      <c r="IZB17" s="59"/>
      <c r="IZC17" s="59"/>
      <c r="IZD17" s="59"/>
      <c r="IZE17" s="59"/>
      <c r="IZF17" s="59"/>
      <c r="IZG17" s="59"/>
      <c r="IZH17" s="59"/>
      <c r="IZI17" s="59"/>
      <c r="IZJ17" s="59"/>
      <c r="IZK17" s="59"/>
      <c r="IZL17" s="59"/>
      <c r="IZM17" s="59"/>
      <c r="IZN17" s="59"/>
      <c r="IZO17" s="59"/>
      <c r="IZP17" s="59"/>
      <c r="IZQ17" s="59"/>
      <c r="IZR17" s="59"/>
      <c r="IZS17" s="59"/>
      <c r="IZT17" s="59"/>
      <c r="IZU17" s="59"/>
      <c r="IZV17" s="59"/>
      <c r="IZW17" s="59"/>
      <c r="IZX17" s="59"/>
      <c r="IZY17" s="59"/>
      <c r="IZZ17" s="59"/>
      <c r="JAA17" s="59"/>
      <c r="JAB17" s="59"/>
      <c r="JAC17" s="59"/>
      <c r="JAD17" s="59"/>
      <c r="JAE17" s="59"/>
      <c r="JAF17" s="59"/>
      <c r="JAG17" s="59"/>
      <c r="JAH17" s="59"/>
      <c r="JAI17" s="59"/>
      <c r="JAJ17" s="59"/>
      <c r="JAK17" s="59"/>
      <c r="JAL17" s="59"/>
      <c r="JAM17" s="59"/>
      <c r="JAN17" s="59"/>
      <c r="JAO17" s="59"/>
      <c r="JAP17" s="59"/>
      <c r="JAQ17" s="59"/>
      <c r="JAR17" s="59"/>
      <c r="JAS17" s="59"/>
      <c r="JAT17" s="59"/>
      <c r="JAU17" s="59"/>
      <c r="JAV17" s="59"/>
      <c r="JAW17" s="59"/>
      <c r="JAX17" s="59"/>
      <c r="JAY17" s="59"/>
      <c r="JAZ17" s="59"/>
      <c r="JBA17" s="59"/>
      <c r="JBB17" s="59"/>
      <c r="JBC17" s="59"/>
      <c r="JBD17" s="59"/>
      <c r="JBE17" s="59"/>
      <c r="JBF17" s="59"/>
      <c r="JBG17" s="59"/>
      <c r="JBH17" s="59"/>
      <c r="JBI17" s="59"/>
      <c r="JBJ17" s="59"/>
      <c r="JBK17" s="59"/>
      <c r="JBL17" s="59"/>
      <c r="JBM17" s="59"/>
      <c r="JBN17" s="59"/>
      <c r="JBO17" s="59"/>
      <c r="JBP17" s="59"/>
      <c r="JBQ17" s="59"/>
      <c r="JBR17" s="59"/>
      <c r="JBS17" s="59"/>
      <c r="JBT17" s="59"/>
      <c r="JBU17" s="59"/>
      <c r="JBV17" s="59"/>
      <c r="JBW17" s="59"/>
      <c r="JBX17" s="59"/>
      <c r="JBY17" s="59"/>
      <c r="JBZ17" s="59"/>
      <c r="JCA17" s="59"/>
      <c r="JCB17" s="59"/>
      <c r="JCC17" s="59"/>
      <c r="JCD17" s="59"/>
      <c r="JCE17" s="59"/>
      <c r="JCF17" s="59"/>
      <c r="JCG17" s="59"/>
      <c r="JCH17" s="59"/>
      <c r="JCI17" s="59"/>
      <c r="JCJ17" s="59"/>
      <c r="JCK17" s="59"/>
      <c r="JCL17" s="59"/>
      <c r="JCM17" s="59"/>
      <c r="JCN17" s="59"/>
      <c r="JCO17" s="59"/>
      <c r="JCP17" s="59"/>
      <c r="JCQ17" s="59"/>
      <c r="JCR17" s="59"/>
      <c r="JCS17" s="59"/>
      <c r="JCT17" s="59"/>
      <c r="JCU17" s="59"/>
      <c r="JCV17" s="59"/>
      <c r="JCW17" s="59"/>
      <c r="JCX17" s="59"/>
      <c r="JCY17" s="59"/>
      <c r="JCZ17" s="59"/>
      <c r="JDA17" s="59"/>
      <c r="JDB17" s="59"/>
      <c r="JDC17" s="59"/>
      <c r="JDD17" s="59"/>
      <c r="JDE17" s="59"/>
      <c r="JDF17" s="59"/>
      <c r="JDG17" s="59"/>
      <c r="JDH17" s="59"/>
      <c r="JDI17" s="59"/>
      <c r="JDJ17" s="59"/>
      <c r="JDK17" s="59"/>
      <c r="JDL17" s="59"/>
      <c r="JDM17" s="59"/>
      <c r="JDN17" s="59"/>
      <c r="JDO17" s="59"/>
      <c r="JDP17" s="59"/>
      <c r="JDQ17" s="59"/>
      <c r="JDR17" s="59"/>
      <c r="JDS17" s="59"/>
      <c r="JDT17" s="59"/>
      <c r="JDU17" s="59"/>
      <c r="JDV17" s="59"/>
      <c r="JDW17" s="59"/>
      <c r="JDX17" s="59"/>
      <c r="JDY17" s="59"/>
      <c r="JDZ17" s="59"/>
      <c r="JEA17" s="59"/>
      <c r="JEB17" s="59"/>
      <c r="JEC17" s="59"/>
      <c r="JED17" s="59"/>
      <c r="JEE17" s="59"/>
      <c r="JEF17" s="59"/>
      <c r="JEG17" s="59"/>
      <c r="JEH17" s="59"/>
      <c r="JEI17" s="59"/>
      <c r="JEJ17" s="59"/>
      <c r="JEK17" s="59"/>
      <c r="JEL17" s="59"/>
      <c r="JEM17" s="59"/>
      <c r="JEN17" s="59"/>
      <c r="JEO17" s="59"/>
      <c r="JEP17" s="59"/>
      <c r="JEQ17" s="59"/>
      <c r="JER17" s="59"/>
      <c r="JES17" s="59"/>
      <c r="JET17" s="59"/>
      <c r="JEU17" s="59"/>
      <c r="JEV17" s="59"/>
      <c r="JEW17" s="59"/>
      <c r="JEX17" s="59"/>
      <c r="JEY17" s="59"/>
      <c r="JEZ17" s="59"/>
      <c r="JFA17" s="59"/>
      <c r="JFB17" s="59"/>
      <c r="JFC17" s="59"/>
      <c r="JFD17" s="59"/>
      <c r="JFE17" s="59"/>
      <c r="JFF17" s="59"/>
      <c r="JFG17" s="59"/>
      <c r="JFH17" s="59"/>
      <c r="JFI17" s="59"/>
      <c r="JFJ17" s="59"/>
      <c r="JFK17" s="59"/>
      <c r="JFL17" s="59"/>
      <c r="JFM17" s="59"/>
      <c r="JFN17" s="59"/>
      <c r="JFO17" s="59"/>
      <c r="JFP17" s="59"/>
      <c r="JFQ17" s="59"/>
      <c r="JFR17" s="59"/>
      <c r="JFS17" s="59"/>
      <c r="JFT17" s="59"/>
      <c r="JFU17" s="59"/>
      <c r="JFV17" s="59"/>
      <c r="JFW17" s="59"/>
      <c r="JFX17" s="59"/>
      <c r="JFY17" s="59"/>
      <c r="JFZ17" s="59"/>
      <c r="JGA17" s="59"/>
      <c r="JGB17" s="59"/>
      <c r="JGC17" s="59"/>
      <c r="JGD17" s="59"/>
      <c r="JGE17" s="59"/>
      <c r="JGF17" s="59"/>
      <c r="JGG17" s="59"/>
      <c r="JGH17" s="59"/>
      <c r="JGI17" s="59"/>
      <c r="JGJ17" s="59"/>
      <c r="JGK17" s="59"/>
      <c r="JGL17" s="59"/>
      <c r="JGM17" s="59"/>
      <c r="JGN17" s="59"/>
      <c r="JGO17" s="59"/>
      <c r="JGP17" s="59"/>
      <c r="JGQ17" s="59"/>
      <c r="JGR17" s="59"/>
      <c r="JGS17" s="59"/>
      <c r="JGT17" s="59"/>
      <c r="JGU17" s="59"/>
      <c r="JGV17" s="59"/>
      <c r="JGW17" s="59"/>
      <c r="JGX17" s="59"/>
      <c r="JGY17" s="59"/>
      <c r="JGZ17" s="59"/>
      <c r="JHA17" s="59"/>
      <c r="JHB17" s="59"/>
      <c r="JHC17" s="59"/>
      <c r="JHD17" s="59"/>
      <c r="JHE17" s="59"/>
      <c r="JHF17" s="59"/>
      <c r="JHG17" s="59"/>
      <c r="JHH17" s="59"/>
      <c r="JHI17" s="59"/>
      <c r="JHJ17" s="59"/>
      <c r="JHK17" s="59"/>
      <c r="JHL17" s="59"/>
      <c r="JHM17" s="59"/>
      <c r="JHN17" s="59"/>
      <c r="JHO17" s="59"/>
      <c r="JHP17" s="59"/>
      <c r="JHQ17" s="59"/>
      <c r="JHR17" s="59"/>
      <c r="JHS17" s="59"/>
      <c r="JHT17" s="59"/>
      <c r="JHU17" s="59"/>
      <c r="JHV17" s="59"/>
      <c r="JHW17" s="59"/>
      <c r="JHX17" s="59"/>
      <c r="JHY17" s="59"/>
      <c r="JHZ17" s="59"/>
      <c r="JIA17" s="59"/>
      <c r="JIB17" s="59"/>
      <c r="JIC17" s="59"/>
      <c r="JID17" s="59"/>
      <c r="JIE17" s="59"/>
      <c r="JIF17" s="59"/>
      <c r="JIG17" s="59"/>
      <c r="JIH17" s="59"/>
      <c r="JII17" s="59"/>
      <c r="JIJ17" s="59"/>
      <c r="JIK17" s="59"/>
      <c r="JIL17" s="59"/>
      <c r="JIM17" s="59"/>
      <c r="JIN17" s="59"/>
      <c r="JIO17" s="59"/>
      <c r="JIP17" s="59"/>
      <c r="JIQ17" s="59"/>
      <c r="JIR17" s="59"/>
      <c r="JIS17" s="59"/>
      <c r="JIT17" s="59"/>
      <c r="JIU17" s="59"/>
      <c r="JIV17" s="59"/>
      <c r="JIW17" s="59"/>
      <c r="JIX17" s="59"/>
      <c r="JIY17" s="59"/>
      <c r="JIZ17" s="59"/>
      <c r="JJA17" s="59"/>
      <c r="JJB17" s="59"/>
      <c r="JJC17" s="59"/>
      <c r="JJD17" s="59"/>
      <c r="JJE17" s="59"/>
      <c r="JJF17" s="59"/>
      <c r="JJG17" s="59"/>
      <c r="JJH17" s="59"/>
      <c r="JJI17" s="59"/>
      <c r="JJJ17" s="59"/>
      <c r="JJK17" s="59"/>
      <c r="JJL17" s="59"/>
      <c r="JJM17" s="59"/>
      <c r="JJN17" s="59"/>
      <c r="JJO17" s="59"/>
      <c r="JJP17" s="59"/>
      <c r="JJQ17" s="59"/>
      <c r="JJR17" s="59"/>
      <c r="JJS17" s="59"/>
      <c r="JJT17" s="59"/>
      <c r="JJU17" s="59"/>
      <c r="JJV17" s="59"/>
      <c r="JJW17" s="59"/>
      <c r="JJX17" s="59"/>
      <c r="JJY17" s="59"/>
      <c r="JJZ17" s="59"/>
      <c r="JKA17" s="59"/>
      <c r="JKB17" s="59"/>
      <c r="JKC17" s="59"/>
      <c r="JKD17" s="59"/>
      <c r="JKE17" s="59"/>
      <c r="JKF17" s="59"/>
      <c r="JKG17" s="59"/>
      <c r="JKH17" s="59"/>
      <c r="JKI17" s="59"/>
      <c r="JKJ17" s="59"/>
      <c r="JKK17" s="59"/>
      <c r="JKL17" s="59"/>
      <c r="JKM17" s="59"/>
      <c r="JKN17" s="59"/>
      <c r="JKO17" s="59"/>
      <c r="JKP17" s="59"/>
      <c r="JKQ17" s="59"/>
      <c r="JKR17" s="59"/>
      <c r="JKS17" s="59"/>
      <c r="JKT17" s="59"/>
      <c r="JKU17" s="59"/>
      <c r="JKV17" s="59"/>
      <c r="JKW17" s="59"/>
      <c r="JKX17" s="59"/>
      <c r="JKY17" s="59"/>
      <c r="JKZ17" s="59"/>
      <c r="JLA17" s="59"/>
      <c r="JLB17" s="59"/>
      <c r="JLC17" s="59"/>
      <c r="JLD17" s="59"/>
      <c r="JLE17" s="59"/>
      <c r="JLF17" s="59"/>
      <c r="JLG17" s="59"/>
      <c r="JLH17" s="59"/>
      <c r="JLI17" s="59"/>
      <c r="JLJ17" s="59"/>
      <c r="JLK17" s="59"/>
      <c r="JLL17" s="59"/>
      <c r="JLM17" s="59"/>
      <c r="JLN17" s="59"/>
      <c r="JLO17" s="59"/>
      <c r="JLP17" s="59"/>
      <c r="JLQ17" s="59"/>
      <c r="JLR17" s="59"/>
      <c r="JLS17" s="59"/>
      <c r="JLT17" s="59"/>
      <c r="JLU17" s="59"/>
      <c r="JLV17" s="59"/>
      <c r="JLW17" s="59"/>
      <c r="JLX17" s="59"/>
      <c r="JLY17" s="59"/>
      <c r="JLZ17" s="59"/>
      <c r="JMA17" s="59"/>
      <c r="JMB17" s="59"/>
      <c r="JMC17" s="59"/>
      <c r="JMD17" s="59"/>
      <c r="JME17" s="59"/>
      <c r="JMF17" s="59"/>
      <c r="JMG17" s="59"/>
      <c r="JMH17" s="59"/>
      <c r="JMI17" s="59"/>
      <c r="JMJ17" s="59"/>
      <c r="JMK17" s="59"/>
      <c r="JML17" s="59"/>
      <c r="JMM17" s="59"/>
      <c r="JMN17" s="59"/>
      <c r="JMO17" s="59"/>
      <c r="JMP17" s="59"/>
      <c r="JMQ17" s="59"/>
      <c r="JMR17" s="59"/>
      <c r="JMS17" s="59"/>
      <c r="JMT17" s="59"/>
      <c r="JMU17" s="59"/>
      <c r="JMV17" s="59"/>
      <c r="JMW17" s="59"/>
      <c r="JMX17" s="59"/>
      <c r="JMY17" s="59"/>
      <c r="JMZ17" s="59"/>
      <c r="JNA17" s="59"/>
      <c r="JNB17" s="59"/>
      <c r="JNC17" s="59"/>
      <c r="JND17" s="59"/>
      <c r="JNE17" s="59"/>
      <c r="JNF17" s="59"/>
      <c r="JNG17" s="59"/>
      <c r="JNH17" s="59"/>
      <c r="JNI17" s="59"/>
      <c r="JNJ17" s="59"/>
      <c r="JNK17" s="59"/>
      <c r="JNL17" s="59"/>
      <c r="JNM17" s="59"/>
      <c r="JNN17" s="59"/>
      <c r="JNO17" s="59"/>
      <c r="JNP17" s="59"/>
      <c r="JNQ17" s="59"/>
      <c r="JNR17" s="59"/>
      <c r="JNS17" s="59"/>
      <c r="JNT17" s="59"/>
      <c r="JNU17" s="59"/>
      <c r="JNV17" s="59"/>
      <c r="JNW17" s="59"/>
      <c r="JNX17" s="59"/>
      <c r="JNY17" s="59"/>
      <c r="JNZ17" s="59"/>
      <c r="JOA17" s="59"/>
      <c r="JOB17" s="59"/>
      <c r="JOC17" s="59"/>
      <c r="JOD17" s="59"/>
      <c r="JOE17" s="59"/>
      <c r="JOF17" s="59"/>
      <c r="JOG17" s="59"/>
      <c r="JOH17" s="59"/>
      <c r="JOI17" s="59"/>
      <c r="JOJ17" s="59"/>
      <c r="JOK17" s="59"/>
      <c r="JOL17" s="59"/>
      <c r="JOM17" s="59"/>
      <c r="JON17" s="59"/>
      <c r="JOO17" s="59"/>
      <c r="JOP17" s="59"/>
      <c r="JOQ17" s="59"/>
      <c r="JOR17" s="59"/>
      <c r="JOS17" s="59"/>
      <c r="JOT17" s="59"/>
      <c r="JOU17" s="59"/>
      <c r="JOV17" s="59"/>
      <c r="JOW17" s="59"/>
      <c r="JOX17" s="59"/>
      <c r="JOY17" s="59"/>
      <c r="JOZ17" s="59"/>
      <c r="JPA17" s="59"/>
      <c r="JPB17" s="59"/>
      <c r="JPC17" s="59"/>
      <c r="JPD17" s="59"/>
      <c r="JPE17" s="59"/>
      <c r="JPF17" s="59"/>
      <c r="JPG17" s="59"/>
      <c r="JPH17" s="59"/>
      <c r="JPI17" s="59"/>
      <c r="JPJ17" s="59"/>
      <c r="JPK17" s="59"/>
      <c r="JPL17" s="59"/>
      <c r="JPM17" s="59"/>
      <c r="JPN17" s="59"/>
      <c r="JPO17" s="59"/>
      <c r="JPP17" s="59"/>
      <c r="JPQ17" s="59"/>
      <c r="JPR17" s="59"/>
      <c r="JPS17" s="59"/>
      <c r="JPT17" s="59"/>
      <c r="JPU17" s="59"/>
      <c r="JPV17" s="59"/>
      <c r="JPW17" s="59"/>
      <c r="JPX17" s="59"/>
      <c r="JPY17" s="59"/>
      <c r="JPZ17" s="59"/>
      <c r="JQA17" s="59"/>
      <c r="JQB17" s="59"/>
      <c r="JQC17" s="59"/>
      <c r="JQD17" s="59"/>
      <c r="JQE17" s="59"/>
      <c r="JQF17" s="59"/>
      <c r="JQG17" s="59"/>
      <c r="JQH17" s="59"/>
      <c r="JQI17" s="59"/>
      <c r="JQJ17" s="59"/>
      <c r="JQK17" s="59"/>
      <c r="JQL17" s="59"/>
      <c r="JQM17" s="59"/>
      <c r="JQN17" s="59"/>
      <c r="JQO17" s="59"/>
      <c r="JQP17" s="59"/>
      <c r="JQQ17" s="59"/>
      <c r="JQR17" s="59"/>
      <c r="JQS17" s="59"/>
      <c r="JQT17" s="59"/>
      <c r="JQU17" s="59"/>
      <c r="JQV17" s="59"/>
      <c r="JQW17" s="59"/>
      <c r="JQX17" s="59"/>
      <c r="JQY17" s="59"/>
      <c r="JQZ17" s="59"/>
      <c r="JRA17" s="59"/>
      <c r="JRB17" s="59"/>
      <c r="JRC17" s="59"/>
      <c r="JRD17" s="59"/>
      <c r="JRE17" s="59"/>
      <c r="JRF17" s="59"/>
      <c r="JRG17" s="59"/>
      <c r="JRH17" s="59"/>
      <c r="JRI17" s="59"/>
      <c r="JRJ17" s="59"/>
      <c r="JRK17" s="59"/>
      <c r="JRL17" s="59"/>
      <c r="JRM17" s="59"/>
      <c r="JRN17" s="59"/>
      <c r="JRO17" s="59"/>
      <c r="JRP17" s="59"/>
      <c r="JRQ17" s="59"/>
      <c r="JRR17" s="59"/>
      <c r="JRS17" s="59"/>
      <c r="JRT17" s="59"/>
      <c r="JRU17" s="59"/>
      <c r="JRV17" s="59"/>
      <c r="JRW17" s="59"/>
      <c r="JRX17" s="59"/>
      <c r="JRY17" s="59"/>
      <c r="JRZ17" s="59"/>
      <c r="JSA17" s="59"/>
      <c r="JSB17" s="59"/>
      <c r="JSC17" s="59"/>
      <c r="JSD17" s="59"/>
      <c r="JSE17" s="59"/>
      <c r="JSF17" s="59"/>
      <c r="JSG17" s="59"/>
      <c r="JSH17" s="59"/>
      <c r="JSI17" s="59"/>
      <c r="JSJ17" s="59"/>
      <c r="JSK17" s="59"/>
      <c r="JSL17" s="59"/>
      <c r="JSM17" s="59"/>
      <c r="JSN17" s="59"/>
      <c r="JSO17" s="59"/>
      <c r="JSP17" s="59"/>
      <c r="JSQ17" s="59"/>
      <c r="JSR17" s="59"/>
      <c r="JSS17" s="59"/>
      <c r="JST17" s="59"/>
      <c r="JSU17" s="59"/>
      <c r="JSV17" s="59"/>
      <c r="JSW17" s="59"/>
      <c r="JSX17" s="59"/>
      <c r="JSY17" s="59"/>
      <c r="JSZ17" s="59"/>
      <c r="JTA17" s="59"/>
      <c r="JTB17" s="59"/>
      <c r="JTC17" s="59"/>
      <c r="JTD17" s="59"/>
      <c r="JTE17" s="59"/>
      <c r="JTF17" s="59"/>
      <c r="JTG17" s="59"/>
      <c r="JTH17" s="59"/>
      <c r="JTI17" s="59"/>
      <c r="JTJ17" s="59"/>
      <c r="JTK17" s="59"/>
      <c r="JTL17" s="59"/>
      <c r="JTM17" s="59"/>
      <c r="JTN17" s="59"/>
      <c r="JTO17" s="59"/>
      <c r="JTP17" s="59"/>
      <c r="JTQ17" s="59"/>
      <c r="JTR17" s="59"/>
      <c r="JTS17" s="59"/>
      <c r="JTT17" s="59"/>
      <c r="JTU17" s="59"/>
      <c r="JTV17" s="59"/>
      <c r="JTW17" s="59"/>
      <c r="JTX17" s="59"/>
      <c r="JTY17" s="59"/>
      <c r="JTZ17" s="59"/>
      <c r="JUA17" s="59"/>
      <c r="JUB17" s="59"/>
      <c r="JUC17" s="59"/>
      <c r="JUD17" s="59"/>
      <c r="JUE17" s="59"/>
      <c r="JUF17" s="59"/>
      <c r="JUG17" s="59"/>
      <c r="JUH17" s="59"/>
      <c r="JUI17" s="59"/>
      <c r="JUJ17" s="59"/>
      <c r="JUK17" s="59"/>
      <c r="JUL17" s="59"/>
      <c r="JUM17" s="59"/>
      <c r="JUN17" s="59"/>
      <c r="JUO17" s="59"/>
      <c r="JUP17" s="59"/>
      <c r="JUQ17" s="59"/>
      <c r="JUR17" s="59"/>
      <c r="JUS17" s="59"/>
      <c r="JUT17" s="59"/>
      <c r="JUU17" s="59"/>
      <c r="JUV17" s="59"/>
      <c r="JUW17" s="59"/>
      <c r="JUX17" s="59"/>
      <c r="JUY17" s="59"/>
      <c r="JUZ17" s="59"/>
      <c r="JVA17" s="59"/>
      <c r="JVB17" s="59"/>
      <c r="JVC17" s="59"/>
      <c r="JVD17" s="59"/>
      <c r="JVE17" s="59"/>
      <c r="JVF17" s="59"/>
      <c r="JVG17" s="59"/>
      <c r="JVH17" s="59"/>
      <c r="JVI17" s="59"/>
      <c r="JVJ17" s="59"/>
      <c r="JVK17" s="59"/>
      <c r="JVL17" s="59"/>
      <c r="JVM17" s="59"/>
      <c r="JVN17" s="59"/>
      <c r="JVO17" s="59"/>
      <c r="JVP17" s="59"/>
      <c r="JVQ17" s="59"/>
      <c r="JVR17" s="59"/>
      <c r="JVS17" s="59"/>
      <c r="JVT17" s="59"/>
      <c r="JVU17" s="59"/>
      <c r="JVV17" s="59"/>
      <c r="JVW17" s="59"/>
      <c r="JVX17" s="59"/>
      <c r="JVY17" s="59"/>
      <c r="JVZ17" s="59"/>
      <c r="JWA17" s="59"/>
      <c r="JWB17" s="59"/>
      <c r="JWC17" s="59"/>
      <c r="JWD17" s="59"/>
      <c r="JWE17" s="59"/>
      <c r="JWF17" s="59"/>
      <c r="JWG17" s="59"/>
      <c r="JWH17" s="59"/>
      <c r="JWI17" s="59"/>
      <c r="JWJ17" s="59"/>
      <c r="JWK17" s="59"/>
      <c r="JWL17" s="59"/>
      <c r="JWM17" s="59"/>
      <c r="JWN17" s="59"/>
      <c r="JWO17" s="59"/>
      <c r="JWP17" s="59"/>
      <c r="JWQ17" s="59"/>
      <c r="JWR17" s="59"/>
      <c r="JWS17" s="59"/>
      <c r="JWT17" s="59"/>
      <c r="JWU17" s="59"/>
      <c r="JWV17" s="59"/>
      <c r="JWW17" s="59"/>
      <c r="JWX17" s="59"/>
      <c r="JWY17" s="59"/>
      <c r="JWZ17" s="59"/>
      <c r="JXA17" s="59"/>
      <c r="JXB17" s="59"/>
      <c r="JXC17" s="59"/>
      <c r="JXD17" s="59"/>
      <c r="JXE17" s="59"/>
      <c r="JXF17" s="59"/>
      <c r="JXG17" s="59"/>
      <c r="JXH17" s="59"/>
      <c r="JXI17" s="59"/>
      <c r="JXJ17" s="59"/>
      <c r="JXK17" s="59"/>
      <c r="JXL17" s="59"/>
      <c r="JXM17" s="59"/>
      <c r="JXN17" s="59"/>
      <c r="JXO17" s="59"/>
      <c r="JXP17" s="59"/>
      <c r="JXQ17" s="59"/>
      <c r="JXR17" s="59"/>
      <c r="JXS17" s="59"/>
      <c r="JXT17" s="59"/>
      <c r="JXU17" s="59"/>
      <c r="JXV17" s="59"/>
      <c r="JXW17" s="59"/>
      <c r="JXX17" s="59"/>
      <c r="JXY17" s="59"/>
      <c r="JXZ17" s="59"/>
      <c r="JYA17" s="59"/>
      <c r="JYB17" s="59"/>
      <c r="JYC17" s="59"/>
      <c r="JYD17" s="59"/>
      <c r="JYE17" s="59"/>
      <c r="JYF17" s="59"/>
      <c r="JYG17" s="59"/>
      <c r="JYH17" s="59"/>
      <c r="JYI17" s="59"/>
      <c r="JYJ17" s="59"/>
      <c r="JYK17" s="59"/>
      <c r="JYL17" s="59"/>
      <c r="JYM17" s="59"/>
      <c r="JYN17" s="59"/>
      <c r="JYO17" s="59"/>
      <c r="JYP17" s="59"/>
      <c r="JYQ17" s="59"/>
      <c r="JYR17" s="59"/>
      <c r="JYS17" s="59"/>
      <c r="JYT17" s="59"/>
      <c r="JYU17" s="59"/>
      <c r="JYV17" s="59"/>
      <c r="JYW17" s="59"/>
      <c r="JYX17" s="59"/>
      <c r="JYY17" s="59"/>
      <c r="JYZ17" s="59"/>
      <c r="JZA17" s="59"/>
      <c r="JZB17" s="59"/>
      <c r="JZC17" s="59"/>
      <c r="JZD17" s="59"/>
      <c r="JZE17" s="59"/>
      <c r="JZF17" s="59"/>
      <c r="JZG17" s="59"/>
      <c r="JZH17" s="59"/>
      <c r="JZI17" s="59"/>
      <c r="JZJ17" s="59"/>
      <c r="JZK17" s="59"/>
      <c r="JZL17" s="59"/>
      <c r="JZM17" s="59"/>
      <c r="JZN17" s="59"/>
      <c r="JZO17" s="59"/>
      <c r="JZP17" s="59"/>
      <c r="JZQ17" s="59"/>
      <c r="JZR17" s="59"/>
      <c r="JZS17" s="59"/>
      <c r="JZT17" s="59"/>
      <c r="JZU17" s="59"/>
      <c r="JZV17" s="59"/>
      <c r="JZW17" s="59"/>
      <c r="JZX17" s="59"/>
      <c r="JZY17" s="59"/>
      <c r="JZZ17" s="59"/>
      <c r="KAA17" s="59"/>
      <c r="KAB17" s="59"/>
      <c r="KAC17" s="59"/>
      <c r="KAD17" s="59"/>
      <c r="KAE17" s="59"/>
      <c r="KAF17" s="59"/>
      <c r="KAG17" s="59"/>
      <c r="KAH17" s="59"/>
      <c r="KAI17" s="59"/>
      <c r="KAJ17" s="59"/>
      <c r="KAK17" s="59"/>
      <c r="KAL17" s="59"/>
      <c r="KAM17" s="59"/>
      <c r="KAN17" s="59"/>
      <c r="KAO17" s="59"/>
      <c r="KAP17" s="59"/>
      <c r="KAQ17" s="59"/>
      <c r="KAR17" s="59"/>
      <c r="KAS17" s="59"/>
      <c r="KAT17" s="59"/>
      <c r="KAU17" s="59"/>
      <c r="KAV17" s="59"/>
      <c r="KAW17" s="59"/>
      <c r="KAX17" s="59"/>
      <c r="KAY17" s="59"/>
      <c r="KAZ17" s="59"/>
      <c r="KBA17" s="59"/>
      <c r="KBB17" s="59"/>
      <c r="KBC17" s="59"/>
      <c r="KBD17" s="59"/>
      <c r="KBE17" s="59"/>
      <c r="KBF17" s="59"/>
      <c r="KBG17" s="59"/>
      <c r="KBH17" s="59"/>
      <c r="KBI17" s="59"/>
      <c r="KBJ17" s="59"/>
      <c r="KBK17" s="59"/>
      <c r="KBL17" s="59"/>
      <c r="KBM17" s="59"/>
      <c r="KBN17" s="59"/>
      <c r="KBO17" s="59"/>
      <c r="KBP17" s="59"/>
      <c r="KBQ17" s="59"/>
      <c r="KBR17" s="59"/>
      <c r="KBS17" s="59"/>
      <c r="KBT17" s="59"/>
      <c r="KBU17" s="59"/>
      <c r="KBV17" s="59"/>
      <c r="KBW17" s="59"/>
      <c r="KBX17" s="59"/>
      <c r="KBY17" s="59"/>
      <c r="KBZ17" s="59"/>
      <c r="KCA17" s="59"/>
      <c r="KCB17" s="59"/>
      <c r="KCC17" s="59"/>
      <c r="KCD17" s="59"/>
      <c r="KCE17" s="59"/>
      <c r="KCF17" s="59"/>
      <c r="KCG17" s="59"/>
      <c r="KCH17" s="59"/>
      <c r="KCI17" s="59"/>
      <c r="KCJ17" s="59"/>
      <c r="KCK17" s="59"/>
      <c r="KCL17" s="59"/>
      <c r="KCM17" s="59"/>
      <c r="KCN17" s="59"/>
      <c r="KCO17" s="59"/>
      <c r="KCP17" s="59"/>
      <c r="KCQ17" s="59"/>
      <c r="KCR17" s="59"/>
      <c r="KCS17" s="59"/>
      <c r="KCT17" s="59"/>
      <c r="KCU17" s="59"/>
      <c r="KCV17" s="59"/>
      <c r="KCW17" s="59"/>
      <c r="KCX17" s="59"/>
      <c r="KCY17" s="59"/>
      <c r="KCZ17" s="59"/>
      <c r="KDA17" s="59"/>
      <c r="KDB17" s="59"/>
      <c r="KDC17" s="59"/>
      <c r="KDD17" s="59"/>
      <c r="KDE17" s="59"/>
      <c r="KDF17" s="59"/>
      <c r="KDG17" s="59"/>
      <c r="KDH17" s="59"/>
      <c r="KDI17" s="59"/>
      <c r="KDJ17" s="59"/>
      <c r="KDK17" s="59"/>
      <c r="KDL17" s="59"/>
      <c r="KDM17" s="59"/>
      <c r="KDN17" s="59"/>
      <c r="KDO17" s="59"/>
      <c r="KDP17" s="59"/>
      <c r="KDQ17" s="59"/>
      <c r="KDR17" s="59"/>
      <c r="KDS17" s="59"/>
      <c r="KDT17" s="59"/>
      <c r="KDU17" s="59"/>
      <c r="KDV17" s="59"/>
      <c r="KDW17" s="59"/>
      <c r="KDX17" s="59"/>
      <c r="KDY17" s="59"/>
      <c r="KDZ17" s="59"/>
      <c r="KEA17" s="59"/>
      <c r="KEB17" s="59"/>
      <c r="KEC17" s="59"/>
      <c r="KED17" s="59"/>
      <c r="KEE17" s="59"/>
      <c r="KEF17" s="59"/>
      <c r="KEG17" s="59"/>
      <c r="KEH17" s="59"/>
      <c r="KEI17" s="59"/>
      <c r="KEJ17" s="59"/>
      <c r="KEK17" s="59"/>
      <c r="KEL17" s="59"/>
      <c r="KEM17" s="59"/>
      <c r="KEN17" s="59"/>
      <c r="KEO17" s="59"/>
      <c r="KEP17" s="59"/>
      <c r="KEQ17" s="59"/>
      <c r="KER17" s="59"/>
      <c r="KES17" s="59"/>
      <c r="KET17" s="59"/>
      <c r="KEU17" s="59"/>
      <c r="KEV17" s="59"/>
      <c r="KEW17" s="59"/>
      <c r="KEX17" s="59"/>
      <c r="KEY17" s="59"/>
      <c r="KEZ17" s="59"/>
      <c r="KFA17" s="59"/>
      <c r="KFB17" s="59"/>
      <c r="KFC17" s="59"/>
      <c r="KFD17" s="59"/>
      <c r="KFE17" s="59"/>
      <c r="KFF17" s="59"/>
      <c r="KFG17" s="59"/>
      <c r="KFH17" s="59"/>
      <c r="KFI17" s="59"/>
      <c r="KFJ17" s="59"/>
      <c r="KFK17" s="59"/>
      <c r="KFL17" s="59"/>
      <c r="KFM17" s="59"/>
      <c r="KFN17" s="59"/>
      <c r="KFO17" s="59"/>
      <c r="KFP17" s="59"/>
      <c r="KFQ17" s="59"/>
      <c r="KFR17" s="59"/>
      <c r="KFS17" s="59"/>
      <c r="KFT17" s="59"/>
      <c r="KFU17" s="59"/>
      <c r="KFV17" s="59"/>
      <c r="KFW17" s="59"/>
      <c r="KFX17" s="59"/>
      <c r="KFY17" s="59"/>
      <c r="KFZ17" s="59"/>
      <c r="KGA17" s="59"/>
      <c r="KGB17" s="59"/>
      <c r="KGC17" s="59"/>
      <c r="KGD17" s="59"/>
      <c r="KGE17" s="59"/>
      <c r="KGF17" s="59"/>
      <c r="KGG17" s="59"/>
      <c r="KGH17" s="59"/>
      <c r="KGI17" s="59"/>
      <c r="KGJ17" s="59"/>
      <c r="KGK17" s="59"/>
      <c r="KGL17" s="59"/>
      <c r="KGM17" s="59"/>
      <c r="KGN17" s="59"/>
      <c r="KGO17" s="59"/>
      <c r="KGP17" s="59"/>
      <c r="KGQ17" s="59"/>
      <c r="KGR17" s="59"/>
      <c r="KGS17" s="59"/>
      <c r="KGT17" s="59"/>
      <c r="KGU17" s="59"/>
      <c r="KGV17" s="59"/>
      <c r="KGW17" s="59"/>
      <c r="KGX17" s="59"/>
      <c r="KGY17" s="59"/>
      <c r="KGZ17" s="59"/>
      <c r="KHA17" s="59"/>
      <c r="KHB17" s="59"/>
      <c r="KHC17" s="59"/>
      <c r="KHD17" s="59"/>
      <c r="KHE17" s="59"/>
      <c r="KHF17" s="59"/>
      <c r="KHG17" s="59"/>
      <c r="KHH17" s="59"/>
      <c r="KHI17" s="59"/>
      <c r="KHJ17" s="59"/>
      <c r="KHK17" s="59"/>
      <c r="KHL17" s="59"/>
      <c r="KHM17" s="59"/>
      <c r="KHN17" s="59"/>
      <c r="KHO17" s="59"/>
      <c r="KHP17" s="59"/>
      <c r="KHQ17" s="59"/>
      <c r="KHR17" s="59"/>
      <c r="KHS17" s="59"/>
      <c r="KHT17" s="59"/>
      <c r="KHU17" s="59"/>
      <c r="KHV17" s="59"/>
      <c r="KHW17" s="59"/>
      <c r="KHX17" s="59"/>
      <c r="KHY17" s="59"/>
      <c r="KHZ17" s="59"/>
      <c r="KIA17" s="59"/>
      <c r="KIB17" s="59"/>
      <c r="KIC17" s="59"/>
      <c r="KID17" s="59"/>
      <c r="KIE17" s="59"/>
      <c r="KIF17" s="59"/>
      <c r="KIG17" s="59"/>
      <c r="KIH17" s="59"/>
      <c r="KII17" s="59"/>
      <c r="KIJ17" s="59"/>
      <c r="KIK17" s="59"/>
      <c r="KIL17" s="59"/>
      <c r="KIM17" s="59"/>
      <c r="KIN17" s="59"/>
      <c r="KIO17" s="59"/>
      <c r="KIP17" s="59"/>
      <c r="KIQ17" s="59"/>
      <c r="KIR17" s="59"/>
      <c r="KIS17" s="59"/>
      <c r="KIT17" s="59"/>
      <c r="KIU17" s="59"/>
      <c r="KIV17" s="59"/>
      <c r="KIW17" s="59"/>
      <c r="KIX17" s="59"/>
      <c r="KIY17" s="59"/>
      <c r="KIZ17" s="59"/>
      <c r="KJA17" s="59"/>
      <c r="KJB17" s="59"/>
      <c r="KJC17" s="59"/>
      <c r="KJD17" s="59"/>
      <c r="KJE17" s="59"/>
      <c r="KJF17" s="59"/>
      <c r="KJG17" s="59"/>
      <c r="KJH17" s="59"/>
      <c r="KJI17" s="59"/>
      <c r="KJJ17" s="59"/>
      <c r="KJK17" s="59"/>
      <c r="KJL17" s="59"/>
      <c r="KJM17" s="59"/>
      <c r="KJN17" s="59"/>
      <c r="KJO17" s="59"/>
      <c r="KJP17" s="59"/>
      <c r="KJQ17" s="59"/>
      <c r="KJR17" s="59"/>
      <c r="KJS17" s="59"/>
      <c r="KJT17" s="59"/>
      <c r="KJU17" s="59"/>
      <c r="KJV17" s="59"/>
      <c r="KJW17" s="59"/>
      <c r="KJX17" s="59"/>
      <c r="KJY17" s="59"/>
      <c r="KJZ17" s="59"/>
      <c r="KKA17" s="59"/>
      <c r="KKB17" s="59"/>
      <c r="KKC17" s="59"/>
      <c r="KKD17" s="59"/>
      <c r="KKE17" s="59"/>
      <c r="KKF17" s="59"/>
      <c r="KKG17" s="59"/>
      <c r="KKH17" s="59"/>
      <c r="KKI17" s="59"/>
      <c r="KKJ17" s="59"/>
      <c r="KKK17" s="59"/>
      <c r="KKL17" s="59"/>
      <c r="KKM17" s="59"/>
      <c r="KKN17" s="59"/>
      <c r="KKO17" s="59"/>
      <c r="KKP17" s="59"/>
      <c r="KKQ17" s="59"/>
      <c r="KKR17" s="59"/>
      <c r="KKS17" s="59"/>
      <c r="KKT17" s="59"/>
      <c r="KKU17" s="59"/>
      <c r="KKV17" s="59"/>
      <c r="KKW17" s="59"/>
      <c r="KKX17" s="59"/>
      <c r="KKY17" s="59"/>
      <c r="KKZ17" s="59"/>
      <c r="KLA17" s="59"/>
      <c r="KLB17" s="59"/>
      <c r="KLC17" s="59"/>
      <c r="KLD17" s="59"/>
      <c r="KLE17" s="59"/>
      <c r="KLF17" s="59"/>
      <c r="KLG17" s="59"/>
      <c r="KLH17" s="59"/>
      <c r="KLI17" s="59"/>
      <c r="KLJ17" s="59"/>
      <c r="KLK17" s="59"/>
      <c r="KLL17" s="59"/>
      <c r="KLM17" s="59"/>
      <c r="KLN17" s="59"/>
      <c r="KLO17" s="59"/>
      <c r="KLP17" s="59"/>
      <c r="KLQ17" s="59"/>
      <c r="KLR17" s="59"/>
      <c r="KLS17" s="59"/>
      <c r="KLT17" s="59"/>
      <c r="KLU17" s="59"/>
      <c r="KLV17" s="59"/>
      <c r="KLW17" s="59"/>
      <c r="KLX17" s="59"/>
      <c r="KLY17" s="59"/>
      <c r="KLZ17" s="59"/>
      <c r="KMA17" s="59"/>
      <c r="KMB17" s="59"/>
      <c r="KMC17" s="59"/>
      <c r="KMD17" s="59"/>
      <c r="KME17" s="59"/>
      <c r="KMF17" s="59"/>
      <c r="KMG17" s="59"/>
      <c r="KMH17" s="59"/>
      <c r="KMI17" s="59"/>
      <c r="KMJ17" s="59"/>
      <c r="KMK17" s="59"/>
      <c r="KML17" s="59"/>
      <c r="KMM17" s="59"/>
      <c r="KMN17" s="59"/>
      <c r="KMO17" s="59"/>
      <c r="KMP17" s="59"/>
      <c r="KMQ17" s="59"/>
      <c r="KMR17" s="59"/>
      <c r="KMS17" s="59"/>
      <c r="KMT17" s="59"/>
      <c r="KMU17" s="59"/>
      <c r="KMV17" s="59"/>
      <c r="KMW17" s="59"/>
      <c r="KMX17" s="59"/>
      <c r="KMY17" s="59"/>
      <c r="KMZ17" s="59"/>
      <c r="KNA17" s="59"/>
      <c r="KNB17" s="59"/>
      <c r="KNC17" s="59"/>
      <c r="KND17" s="59"/>
      <c r="KNE17" s="59"/>
      <c r="KNF17" s="59"/>
      <c r="KNG17" s="59"/>
      <c r="KNH17" s="59"/>
      <c r="KNI17" s="59"/>
      <c r="KNJ17" s="59"/>
      <c r="KNK17" s="59"/>
      <c r="KNL17" s="59"/>
      <c r="KNM17" s="59"/>
      <c r="KNN17" s="59"/>
      <c r="KNO17" s="59"/>
      <c r="KNP17" s="59"/>
      <c r="KNQ17" s="59"/>
      <c r="KNR17" s="59"/>
      <c r="KNS17" s="59"/>
      <c r="KNT17" s="59"/>
      <c r="KNU17" s="59"/>
      <c r="KNV17" s="59"/>
      <c r="KNW17" s="59"/>
      <c r="KNX17" s="59"/>
      <c r="KNY17" s="59"/>
      <c r="KNZ17" s="59"/>
      <c r="KOA17" s="59"/>
      <c r="KOB17" s="59"/>
      <c r="KOC17" s="59"/>
      <c r="KOD17" s="59"/>
      <c r="KOE17" s="59"/>
      <c r="KOF17" s="59"/>
      <c r="KOG17" s="59"/>
      <c r="KOH17" s="59"/>
      <c r="KOI17" s="59"/>
      <c r="KOJ17" s="59"/>
      <c r="KOK17" s="59"/>
      <c r="KOL17" s="59"/>
      <c r="KOM17" s="59"/>
      <c r="KON17" s="59"/>
      <c r="KOO17" s="59"/>
      <c r="KOP17" s="59"/>
      <c r="KOQ17" s="59"/>
      <c r="KOR17" s="59"/>
      <c r="KOS17" s="59"/>
      <c r="KOT17" s="59"/>
      <c r="KOU17" s="59"/>
      <c r="KOV17" s="59"/>
      <c r="KOW17" s="59"/>
      <c r="KOX17" s="59"/>
      <c r="KOY17" s="59"/>
      <c r="KOZ17" s="59"/>
      <c r="KPA17" s="59"/>
      <c r="KPB17" s="59"/>
      <c r="KPC17" s="59"/>
      <c r="KPD17" s="59"/>
      <c r="KPE17" s="59"/>
      <c r="KPF17" s="59"/>
      <c r="KPG17" s="59"/>
      <c r="KPH17" s="59"/>
      <c r="KPI17" s="59"/>
      <c r="KPJ17" s="59"/>
      <c r="KPK17" s="59"/>
      <c r="KPL17" s="59"/>
      <c r="KPM17" s="59"/>
      <c r="KPN17" s="59"/>
      <c r="KPO17" s="59"/>
      <c r="KPP17" s="59"/>
      <c r="KPQ17" s="59"/>
      <c r="KPR17" s="59"/>
      <c r="KPS17" s="59"/>
      <c r="KPT17" s="59"/>
      <c r="KPU17" s="59"/>
      <c r="KPV17" s="59"/>
      <c r="KPW17" s="59"/>
      <c r="KPX17" s="59"/>
      <c r="KPY17" s="59"/>
      <c r="KPZ17" s="59"/>
      <c r="KQA17" s="59"/>
      <c r="KQB17" s="59"/>
      <c r="KQC17" s="59"/>
      <c r="KQD17" s="59"/>
      <c r="KQE17" s="59"/>
      <c r="KQF17" s="59"/>
      <c r="KQG17" s="59"/>
      <c r="KQH17" s="59"/>
      <c r="KQI17" s="59"/>
      <c r="KQJ17" s="59"/>
      <c r="KQK17" s="59"/>
      <c r="KQL17" s="59"/>
      <c r="KQM17" s="59"/>
      <c r="KQN17" s="59"/>
      <c r="KQO17" s="59"/>
      <c r="KQP17" s="59"/>
      <c r="KQQ17" s="59"/>
      <c r="KQR17" s="59"/>
      <c r="KQS17" s="59"/>
      <c r="KQT17" s="59"/>
      <c r="KQU17" s="59"/>
      <c r="KQV17" s="59"/>
      <c r="KQW17" s="59"/>
      <c r="KQX17" s="59"/>
      <c r="KQY17" s="59"/>
      <c r="KQZ17" s="59"/>
      <c r="KRA17" s="59"/>
      <c r="KRB17" s="59"/>
      <c r="KRC17" s="59"/>
      <c r="KRD17" s="59"/>
      <c r="KRE17" s="59"/>
      <c r="KRF17" s="59"/>
      <c r="KRG17" s="59"/>
      <c r="KRH17" s="59"/>
      <c r="KRI17" s="59"/>
      <c r="KRJ17" s="59"/>
      <c r="KRK17" s="59"/>
      <c r="KRL17" s="59"/>
      <c r="KRM17" s="59"/>
      <c r="KRN17" s="59"/>
      <c r="KRO17" s="59"/>
      <c r="KRP17" s="59"/>
      <c r="KRQ17" s="59"/>
      <c r="KRR17" s="59"/>
      <c r="KRS17" s="59"/>
      <c r="KRT17" s="59"/>
      <c r="KRU17" s="59"/>
      <c r="KRV17" s="59"/>
      <c r="KRW17" s="59"/>
      <c r="KRX17" s="59"/>
      <c r="KRY17" s="59"/>
      <c r="KRZ17" s="59"/>
      <c r="KSA17" s="59"/>
      <c r="KSB17" s="59"/>
      <c r="KSC17" s="59"/>
      <c r="KSD17" s="59"/>
      <c r="KSE17" s="59"/>
      <c r="KSF17" s="59"/>
      <c r="KSG17" s="59"/>
      <c r="KSH17" s="59"/>
      <c r="KSI17" s="59"/>
      <c r="KSJ17" s="59"/>
      <c r="KSK17" s="59"/>
      <c r="KSL17" s="59"/>
      <c r="KSM17" s="59"/>
      <c r="KSN17" s="59"/>
      <c r="KSO17" s="59"/>
      <c r="KSP17" s="59"/>
      <c r="KSQ17" s="59"/>
      <c r="KSR17" s="59"/>
      <c r="KSS17" s="59"/>
      <c r="KST17" s="59"/>
      <c r="KSU17" s="59"/>
      <c r="KSV17" s="59"/>
      <c r="KSW17" s="59"/>
      <c r="KSX17" s="59"/>
      <c r="KSY17" s="59"/>
      <c r="KSZ17" s="59"/>
      <c r="KTA17" s="59"/>
      <c r="KTB17" s="59"/>
      <c r="KTC17" s="59"/>
      <c r="KTD17" s="59"/>
      <c r="KTE17" s="59"/>
      <c r="KTF17" s="59"/>
      <c r="KTG17" s="59"/>
      <c r="KTH17" s="59"/>
      <c r="KTI17" s="59"/>
      <c r="KTJ17" s="59"/>
      <c r="KTK17" s="59"/>
      <c r="KTL17" s="59"/>
      <c r="KTM17" s="59"/>
      <c r="KTN17" s="59"/>
      <c r="KTO17" s="59"/>
      <c r="KTP17" s="59"/>
      <c r="KTQ17" s="59"/>
      <c r="KTR17" s="59"/>
      <c r="KTS17" s="59"/>
      <c r="KTT17" s="59"/>
      <c r="KTU17" s="59"/>
      <c r="KTV17" s="59"/>
      <c r="KTW17" s="59"/>
      <c r="KTX17" s="59"/>
      <c r="KTY17" s="59"/>
      <c r="KTZ17" s="59"/>
      <c r="KUA17" s="59"/>
      <c r="KUB17" s="59"/>
      <c r="KUC17" s="59"/>
      <c r="KUD17" s="59"/>
      <c r="KUE17" s="59"/>
      <c r="KUF17" s="59"/>
      <c r="KUG17" s="59"/>
      <c r="KUH17" s="59"/>
      <c r="KUI17" s="59"/>
      <c r="KUJ17" s="59"/>
      <c r="KUK17" s="59"/>
      <c r="KUL17" s="59"/>
      <c r="KUM17" s="59"/>
      <c r="KUN17" s="59"/>
      <c r="KUO17" s="59"/>
      <c r="KUP17" s="59"/>
      <c r="KUQ17" s="59"/>
      <c r="KUR17" s="59"/>
      <c r="KUS17" s="59"/>
      <c r="KUT17" s="59"/>
      <c r="KUU17" s="59"/>
      <c r="KUV17" s="59"/>
      <c r="KUW17" s="59"/>
      <c r="KUX17" s="59"/>
      <c r="KUY17" s="59"/>
      <c r="KUZ17" s="59"/>
      <c r="KVA17" s="59"/>
      <c r="KVB17" s="59"/>
      <c r="KVC17" s="59"/>
      <c r="KVD17" s="59"/>
      <c r="KVE17" s="59"/>
      <c r="KVF17" s="59"/>
      <c r="KVG17" s="59"/>
      <c r="KVH17" s="59"/>
      <c r="KVI17" s="59"/>
      <c r="KVJ17" s="59"/>
      <c r="KVK17" s="59"/>
      <c r="KVL17" s="59"/>
      <c r="KVM17" s="59"/>
      <c r="KVN17" s="59"/>
      <c r="KVO17" s="59"/>
      <c r="KVP17" s="59"/>
      <c r="KVQ17" s="59"/>
      <c r="KVR17" s="59"/>
      <c r="KVS17" s="59"/>
      <c r="KVT17" s="59"/>
      <c r="KVU17" s="59"/>
      <c r="KVV17" s="59"/>
      <c r="KVW17" s="59"/>
      <c r="KVX17" s="59"/>
      <c r="KVY17" s="59"/>
      <c r="KVZ17" s="59"/>
      <c r="KWA17" s="59"/>
      <c r="KWB17" s="59"/>
      <c r="KWC17" s="59"/>
      <c r="KWD17" s="59"/>
      <c r="KWE17" s="59"/>
      <c r="KWF17" s="59"/>
      <c r="KWG17" s="59"/>
      <c r="KWH17" s="59"/>
      <c r="KWI17" s="59"/>
      <c r="KWJ17" s="59"/>
      <c r="KWK17" s="59"/>
      <c r="KWL17" s="59"/>
      <c r="KWM17" s="59"/>
      <c r="KWN17" s="59"/>
      <c r="KWO17" s="59"/>
      <c r="KWP17" s="59"/>
      <c r="KWQ17" s="59"/>
      <c r="KWR17" s="59"/>
      <c r="KWS17" s="59"/>
      <c r="KWT17" s="59"/>
      <c r="KWU17" s="59"/>
      <c r="KWV17" s="59"/>
      <c r="KWW17" s="59"/>
      <c r="KWX17" s="59"/>
      <c r="KWY17" s="59"/>
      <c r="KWZ17" s="59"/>
      <c r="KXA17" s="59"/>
      <c r="KXB17" s="59"/>
      <c r="KXC17" s="59"/>
      <c r="KXD17" s="59"/>
      <c r="KXE17" s="59"/>
      <c r="KXF17" s="59"/>
      <c r="KXG17" s="59"/>
      <c r="KXH17" s="59"/>
      <c r="KXI17" s="59"/>
      <c r="KXJ17" s="59"/>
      <c r="KXK17" s="59"/>
      <c r="KXL17" s="59"/>
      <c r="KXM17" s="59"/>
      <c r="KXN17" s="59"/>
      <c r="KXO17" s="59"/>
      <c r="KXP17" s="59"/>
      <c r="KXQ17" s="59"/>
      <c r="KXR17" s="59"/>
      <c r="KXS17" s="59"/>
      <c r="KXT17" s="59"/>
      <c r="KXU17" s="59"/>
      <c r="KXV17" s="59"/>
      <c r="KXW17" s="59"/>
      <c r="KXX17" s="59"/>
      <c r="KXY17" s="59"/>
      <c r="KXZ17" s="59"/>
      <c r="KYA17" s="59"/>
      <c r="KYB17" s="59"/>
      <c r="KYC17" s="59"/>
      <c r="KYD17" s="59"/>
      <c r="KYE17" s="59"/>
      <c r="KYF17" s="59"/>
      <c r="KYG17" s="59"/>
      <c r="KYH17" s="59"/>
      <c r="KYI17" s="59"/>
      <c r="KYJ17" s="59"/>
      <c r="KYK17" s="59"/>
      <c r="KYL17" s="59"/>
      <c r="KYM17" s="59"/>
      <c r="KYN17" s="59"/>
      <c r="KYO17" s="59"/>
      <c r="KYP17" s="59"/>
      <c r="KYQ17" s="59"/>
      <c r="KYR17" s="59"/>
      <c r="KYS17" s="59"/>
      <c r="KYT17" s="59"/>
      <c r="KYU17" s="59"/>
      <c r="KYV17" s="59"/>
      <c r="KYW17" s="59"/>
      <c r="KYX17" s="59"/>
      <c r="KYY17" s="59"/>
      <c r="KYZ17" s="59"/>
      <c r="KZA17" s="59"/>
      <c r="KZB17" s="59"/>
      <c r="KZC17" s="59"/>
      <c r="KZD17" s="59"/>
      <c r="KZE17" s="59"/>
      <c r="KZF17" s="59"/>
      <c r="KZG17" s="59"/>
      <c r="KZH17" s="59"/>
      <c r="KZI17" s="59"/>
      <c r="KZJ17" s="59"/>
      <c r="KZK17" s="59"/>
      <c r="KZL17" s="59"/>
      <c r="KZM17" s="59"/>
      <c r="KZN17" s="59"/>
      <c r="KZO17" s="59"/>
      <c r="KZP17" s="59"/>
      <c r="KZQ17" s="59"/>
      <c r="KZR17" s="59"/>
      <c r="KZS17" s="59"/>
      <c r="KZT17" s="59"/>
      <c r="KZU17" s="59"/>
      <c r="KZV17" s="59"/>
      <c r="KZW17" s="59"/>
      <c r="KZX17" s="59"/>
      <c r="KZY17" s="59"/>
      <c r="KZZ17" s="59"/>
      <c r="LAA17" s="59"/>
      <c r="LAB17" s="59"/>
      <c r="LAC17" s="59"/>
      <c r="LAD17" s="59"/>
      <c r="LAE17" s="59"/>
      <c r="LAF17" s="59"/>
      <c r="LAG17" s="59"/>
      <c r="LAH17" s="59"/>
      <c r="LAI17" s="59"/>
      <c r="LAJ17" s="59"/>
      <c r="LAK17" s="59"/>
      <c r="LAL17" s="59"/>
      <c r="LAM17" s="59"/>
      <c r="LAN17" s="59"/>
      <c r="LAO17" s="59"/>
      <c r="LAP17" s="59"/>
      <c r="LAQ17" s="59"/>
      <c r="LAR17" s="59"/>
      <c r="LAS17" s="59"/>
      <c r="LAT17" s="59"/>
      <c r="LAU17" s="59"/>
      <c r="LAV17" s="59"/>
      <c r="LAW17" s="59"/>
      <c r="LAX17" s="59"/>
      <c r="LAY17" s="59"/>
      <c r="LAZ17" s="59"/>
      <c r="LBA17" s="59"/>
      <c r="LBB17" s="59"/>
      <c r="LBC17" s="59"/>
      <c r="LBD17" s="59"/>
      <c r="LBE17" s="59"/>
      <c r="LBF17" s="59"/>
      <c r="LBG17" s="59"/>
      <c r="LBH17" s="59"/>
      <c r="LBI17" s="59"/>
      <c r="LBJ17" s="59"/>
      <c r="LBK17" s="59"/>
      <c r="LBL17" s="59"/>
      <c r="LBM17" s="59"/>
      <c r="LBN17" s="59"/>
      <c r="LBO17" s="59"/>
      <c r="LBP17" s="59"/>
      <c r="LBQ17" s="59"/>
      <c r="LBR17" s="59"/>
      <c r="LBS17" s="59"/>
      <c r="LBT17" s="59"/>
      <c r="LBU17" s="59"/>
      <c r="LBV17" s="59"/>
      <c r="LBW17" s="59"/>
      <c r="LBX17" s="59"/>
      <c r="LBY17" s="59"/>
      <c r="LBZ17" s="59"/>
      <c r="LCA17" s="59"/>
      <c r="LCB17" s="59"/>
      <c r="LCC17" s="59"/>
      <c r="LCD17" s="59"/>
      <c r="LCE17" s="59"/>
      <c r="LCF17" s="59"/>
      <c r="LCG17" s="59"/>
      <c r="LCH17" s="59"/>
      <c r="LCI17" s="59"/>
      <c r="LCJ17" s="59"/>
      <c r="LCK17" s="59"/>
      <c r="LCL17" s="59"/>
      <c r="LCM17" s="59"/>
      <c r="LCN17" s="59"/>
      <c r="LCO17" s="59"/>
      <c r="LCP17" s="59"/>
      <c r="LCQ17" s="59"/>
      <c r="LCR17" s="59"/>
      <c r="LCS17" s="59"/>
      <c r="LCT17" s="59"/>
      <c r="LCU17" s="59"/>
      <c r="LCV17" s="59"/>
      <c r="LCW17" s="59"/>
      <c r="LCX17" s="59"/>
      <c r="LCY17" s="59"/>
      <c r="LCZ17" s="59"/>
      <c r="LDA17" s="59"/>
      <c r="LDB17" s="59"/>
      <c r="LDC17" s="59"/>
      <c r="LDD17" s="59"/>
      <c r="LDE17" s="59"/>
      <c r="LDF17" s="59"/>
      <c r="LDG17" s="59"/>
      <c r="LDH17" s="59"/>
      <c r="LDI17" s="59"/>
      <c r="LDJ17" s="59"/>
      <c r="LDK17" s="59"/>
      <c r="LDL17" s="59"/>
      <c r="LDM17" s="59"/>
      <c r="LDN17" s="59"/>
      <c r="LDO17" s="59"/>
      <c r="LDP17" s="59"/>
      <c r="LDQ17" s="59"/>
      <c r="LDR17" s="59"/>
      <c r="LDS17" s="59"/>
      <c r="LDT17" s="59"/>
      <c r="LDU17" s="59"/>
      <c r="LDV17" s="59"/>
      <c r="LDW17" s="59"/>
      <c r="LDX17" s="59"/>
      <c r="LDY17" s="59"/>
      <c r="LDZ17" s="59"/>
      <c r="LEA17" s="59"/>
      <c r="LEB17" s="59"/>
      <c r="LEC17" s="59"/>
      <c r="LED17" s="59"/>
      <c r="LEE17" s="59"/>
      <c r="LEF17" s="59"/>
      <c r="LEG17" s="59"/>
      <c r="LEH17" s="59"/>
      <c r="LEI17" s="59"/>
      <c r="LEJ17" s="59"/>
      <c r="LEK17" s="59"/>
      <c r="LEL17" s="59"/>
      <c r="LEM17" s="59"/>
      <c r="LEN17" s="59"/>
      <c r="LEO17" s="59"/>
      <c r="LEP17" s="59"/>
      <c r="LEQ17" s="59"/>
      <c r="LER17" s="59"/>
      <c r="LES17" s="59"/>
      <c r="LET17" s="59"/>
      <c r="LEU17" s="59"/>
      <c r="LEV17" s="59"/>
      <c r="LEW17" s="59"/>
      <c r="LEX17" s="59"/>
      <c r="LEY17" s="59"/>
      <c r="LEZ17" s="59"/>
      <c r="LFA17" s="59"/>
      <c r="LFB17" s="59"/>
      <c r="LFC17" s="59"/>
      <c r="LFD17" s="59"/>
      <c r="LFE17" s="59"/>
      <c r="LFF17" s="59"/>
      <c r="LFG17" s="59"/>
      <c r="LFH17" s="59"/>
      <c r="LFI17" s="59"/>
      <c r="LFJ17" s="59"/>
      <c r="LFK17" s="59"/>
      <c r="LFL17" s="59"/>
      <c r="LFM17" s="59"/>
      <c r="LFN17" s="59"/>
      <c r="LFO17" s="59"/>
      <c r="LFP17" s="59"/>
      <c r="LFQ17" s="59"/>
      <c r="LFR17" s="59"/>
      <c r="LFS17" s="59"/>
      <c r="LFT17" s="59"/>
      <c r="LFU17" s="59"/>
      <c r="LFV17" s="59"/>
      <c r="LFW17" s="59"/>
      <c r="LFX17" s="59"/>
      <c r="LFY17" s="59"/>
      <c r="LFZ17" s="59"/>
      <c r="LGA17" s="59"/>
      <c r="LGB17" s="59"/>
      <c r="LGC17" s="59"/>
      <c r="LGD17" s="59"/>
      <c r="LGE17" s="59"/>
      <c r="LGF17" s="59"/>
      <c r="LGG17" s="59"/>
      <c r="LGH17" s="59"/>
      <c r="LGI17" s="59"/>
      <c r="LGJ17" s="59"/>
      <c r="LGK17" s="59"/>
      <c r="LGL17" s="59"/>
      <c r="LGM17" s="59"/>
      <c r="LGN17" s="59"/>
      <c r="LGO17" s="59"/>
      <c r="LGP17" s="59"/>
      <c r="LGQ17" s="59"/>
      <c r="LGR17" s="59"/>
      <c r="LGS17" s="59"/>
      <c r="LGT17" s="59"/>
      <c r="LGU17" s="59"/>
      <c r="LGV17" s="59"/>
      <c r="LGW17" s="59"/>
      <c r="LGX17" s="59"/>
      <c r="LGY17" s="59"/>
      <c r="LGZ17" s="59"/>
      <c r="LHA17" s="59"/>
      <c r="LHB17" s="59"/>
      <c r="LHC17" s="59"/>
      <c r="LHD17" s="59"/>
      <c r="LHE17" s="59"/>
      <c r="LHF17" s="59"/>
      <c r="LHG17" s="59"/>
      <c r="LHH17" s="59"/>
      <c r="LHI17" s="59"/>
      <c r="LHJ17" s="59"/>
      <c r="LHK17" s="59"/>
      <c r="LHL17" s="59"/>
      <c r="LHM17" s="59"/>
      <c r="LHN17" s="59"/>
      <c r="LHO17" s="59"/>
      <c r="LHP17" s="59"/>
      <c r="LHQ17" s="59"/>
      <c r="LHR17" s="59"/>
      <c r="LHS17" s="59"/>
      <c r="LHT17" s="59"/>
      <c r="LHU17" s="59"/>
      <c r="LHV17" s="59"/>
      <c r="LHW17" s="59"/>
      <c r="LHX17" s="59"/>
      <c r="LHY17" s="59"/>
      <c r="LHZ17" s="59"/>
      <c r="LIA17" s="59"/>
      <c r="LIB17" s="59"/>
      <c r="LIC17" s="59"/>
      <c r="LID17" s="59"/>
      <c r="LIE17" s="59"/>
      <c r="LIF17" s="59"/>
      <c r="LIG17" s="59"/>
      <c r="LIH17" s="59"/>
      <c r="LII17" s="59"/>
      <c r="LIJ17" s="59"/>
      <c r="LIK17" s="59"/>
      <c r="LIL17" s="59"/>
      <c r="LIM17" s="59"/>
      <c r="LIN17" s="59"/>
      <c r="LIO17" s="59"/>
      <c r="LIP17" s="59"/>
      <c r="LIQ17" s="59"/>
      <c r="LIR17" s="59"/>
      <c r="LIS17" s="59"/>
      <c r="LIT17" s="59"/>
      <c r="LIU17" s="59"/>
      <c r="LIV17" s="59"/>
      <c r="LIW17" s="59"/>
      <c r="LIX17" s="59"/>
      <c r="LIY17" s="59"/>
      <c r="LIZ17" s="59"/>
      <c r="LJA17" s="59"/>
      <c r="LJB17" s="59"/>
      <c r="LJC17" s="59"/>
      <c r="LJD17" s="59"/>
      <c r="LJE17" s="59"/>
      <c r="LJF17" s="59"/>
      <c r="LJG17" s="59"/>
      <c r="LJH17" s="59"/>
      <c r="LJI17" s="59"/>
      <c r="LJJ17" s="59"/>
      <c r="LJK17" s="59"/>
      <c r="LJL17" s="59"/>
      <c r="LJM17" s="59"/>
      <c r="LJN17" s="59"/>
      <c r="LJO17" s="59"/>
      <c r="LJP17" s="59"/>
      <c r="LJQ17" s="59"/>
      <c r="LJR17" s="59"/>
      <c r="LJS17" s="59"/>
      <c r="LJT17" s="59"/>
      <c r="LJU17" s="59"/>
      <c r="LJV17" s="59"/>
      <c r="LJW17" s="59"/>
      <c r="LJX17" s="59"/>
      <c r="LJY17" s="59"/>
      <c r="LJZ17" s="59"/>
      <c r="LKA17" s="59"/>
      <c r="LKB17" s="59"/>
      <c r="LKC17" s="59"/>
      <c r="LKD17" s="59"/>
      <c r="LKE17" s="59"/>
      <c r="LKF17" s="59"/>
      <c r="LKG17" s="59"/>
      <c r="LKH17" s="59"/>
      <c r="LKI17" s="59"/>
      <c r="LKJ17" s="59"/>
      <c r="LKK17" s="59"/>
      <c r="LKL17" s="59"/>
      <c r="LKM17" s="59"/>
      <c r="LKN17" s="59"/>
      <c r="LKO17" s="59"/>
      <c r="LKP17" s="59"/>
      <c r="LKQ17" s="59"/>
      <c r="LKR17" s="59"/>
      <c r="LKS17" s="59"/>
      <c r="LKT17" s="59"/>
      <c r="LKU17" s="59"/>
      <c r="LKV17" s="59"/>
      <c r="LKW17" s="59"/>
      <c r="LKX17" s="59"/>
      <c r="LKY17" s="59"/>
      <c r="LKZ17" s="59"/>
      <c r="LLA17" s="59"/>
      <c r="LLB17" s="59"/>
      <c r="LLC17" s="59"/>
      <c r="LLD17" s="59"/>
      <c r="LLE17" s="59"/>
      <c r="LLF17" s="59"/>
      <c r="LLG17" s="59"/>
      <c r="LLH17" s="59"/>
      <c r="LLI17" s="59"/>
      <c r="LLJ17" s="59"/>
      <c r="LLK17" s="59"/>
      <c r="LLL17" s="59"/>
      <c r="LLM17" s="59"/>
      <c r="LLN17" s="59"/>
      <c r="LLO17" s="59"/>
      <c r="LLP17" s="59"/>
      <c r="LLQ17" s="59"/>
      <c r="LLR17" s="59"/>
      <c r="LLS17" s="59"/>
      <c r="LLT17" s="59"/>
      <c r="LLU17" s="59"/>
      <c r="LLV17" s="59"/>
      <c r="LLW17" s="59"/>
      <c r="LLX17" s="59"/>
      <c r="LLY17" s="59"/>
      <c r="LLZ17" s="59"/>
      <c r="LMA17" s="59"/>
      <c r="LMB17" s="59"/>
      <c r="LMC17" s="59"/>
      <c r="LMD17" s="59"/>
      <c r="LME17" s="59"/>
      <c r="LMF17" s="59"/>
      <c r="LMG17" s="59"/>
      <c r="LMH17" s="59"/>
      <c r="LMI17" s="59"/>
      <c r="LMJ17" s="59"/>
      <c r="LMK17" s="59"/>
      <c r="LML17" s="59"/>
      <c r="LMM17" s="59"/>
      <c r="LMN17" s="59"/>
      <c r="LMO17" s="59"/>
      <c r="LMP17" s="59"/>
      <c r="LMQ17" s="59"/>
      <c r="LMR17" s="59"/>
      <c r="LMS17" s="59"/>
      <c r="LMT17" s="59"/>
      <c r="LMU17" s="59"/>
      <c r="LMV17" s="59"/>
      <c r="LMW17" s="59"/>
      <c r="LMX17" s="59"/>
      <c r="LMY17" s="59"/>
      <c r="LMZ17" s="59"/>
      <c r="LNA17" s="59"/>
      <c r="LNB17" s="59"/>
      <c r="LNC17" s="59"/>
      <c r="LND17" s="59"/>
      <c r="LNE17" s="59"/>
      <c r="LNF17" s="59"/>
      <c r="LNG17" s="59"/>
      <c r="LNH17" s="59"/>
      <c r="LNI17" s="59"/>
      <c r="LNJ17" s="59"/>
      <c r="LNK17" s="59"/>
      <c r="LNL17" s="59"/>
      <c r="LNM17" s="59"/>
      <c r="LNN17" s="59"/>
      <c r="LNO17" s="59"/>
      <c r="LNP17" s="59"/>
      <c r="LNQ17" s="59"/>
      <c r="LNR17" s="59"/>
      <c r="LNS17" s="59"/>
      <c r="LNT17" s="59"/>
      <c r="LNU17" s="59"/>
      <c r="LNV17" s="59"/>
      <c r="LNW17" s="59"/>
      <c r="LNX17" s="59"/>
      <c r="LNY17" s="59"/>
      <c r="LNZ17" s="59"/>
      <c r="LOA17" s="59"/>
      <c r="LOB17" s="59"/>
      <c r="LOC17" s="59"/>
      <c r="LOD17" s="59"/>
      <c r="LOE17" s="59"/>
      <c r="LOF17" s="59"/>
      <c r="LOG17" s="59"/>
      <c r="LOH17" s="59"/>
      <c r="LOI17" s="59"/>
      <c r="LOJ17" s="59"/>
      <c r="LOK17" s="59"/>
      <c r="LOL17" s="59"/>
      <c r="LOM17" s="59"/>
      <c r="LON17" s="59"/>
      <c r="LOO17" s="59"/>
      <c r="LOP17" s="59"/>
      <c r="LOQ17" s="59"/>
      <c r="LOR17" s="59"/>
      <c r="LOS17" s="59"/>
      <c r="LOT17" s="59"/>
      <c r="LOU17" s="59"/>
      <c r="LOV17" s="59"/>
      <c r="LOW17" s="59"/>
      <c r="LOX17" s="59"/>
      <c r="LOY17" s="59"/>
      <c r="LOZ17" s="59"/>
      <c r="LPA17" s="59"/>
      <c r="LPB17" s="59"/>
      <c r="LPC17" s="59"/>
      <c r="LPD17" s="59"/>
      <c r="LPE17" s="59"/>
      <c r="LPF17" s="59"/>
      <c r="LPG17" s="59"/>
      <c r="LPH17" s="59"/>
      <c r="LPI17" s="59"/>
      <c r="LPJ17" s="59"/>
      <c r="LPK17" s="59"/>
      <c r="LPL17" s="59"/>
      <c r="LPM17" s="59"/>
      <c r="LPN17" s="59"/>
      <c r="LPO17" s="59"/>
      <c r="LPP17" s="59"/>
      <c r="LPQ17" s="59"/>
      <c r="LPR17" s="59"/>
      <c r="LPS17" s="59"/>
      <c r="LPT17" s="59"/>
      <c r="LPU17" s="59"/>
      <c r="LPV17" s="59"/>
      <c r="LPW17" s="59"/>
      <c r="LPX17" s="59"/>
      <c r="LPY17" s="59"/>
      <c r="LPZ17" s="59"/>
      <c r="LQA17" s="59"/>
      <c r="LQB17" s="59"/>
      <c r="LQC17" s="59"/>
      <c r="LQD17" s="59"/>
      <c r="LQE17" s="59"/>
      <c r="LQF17" s="59"/>
      <c r="LQG17" s="59"/>
      <c r="LQH17" s="59"/>
      <c r="LQI17" s="59"/>
      <c r="LQJ17" s="59"/>
      <c r="LQK17" s="59"/>
      <c r="LQL17" s="59"/>
      <c r="LQM17" s="59"/>
      <c r="LQN17" s="59"/>
      <c r="LQO17" s="59"/>
      <c r="LQP17" s="59"/>
      <c r="LQQ17" s="59"/>
      <c r="LQR17" s="59"/>
      <c r="LQS17" s="59"/>
      <c r="LQT17" s="59"/>
      <c r="LQU17" s="59"/>
      <c r="LQV17" s="59"/>
      <c r="LQW17" s="59"/>
      <c r="LQX17" s="59"/>
      <c r="LQY17" s="59"/>
      <c r="LQZ17" s="59"/>
      <c r="LRA17" s="59"/>
      <c r="LRB17" s="59"/>
      <c r="LRC17" s="59"/>
      <c r="LRD17" s="59"/>
      <c r="LRE17" s="59"/>
      <c r="LRF17" s="59"/>
      <c r="LRG17" s="59"/>
      <c r="LRH17" s="59"/>
      <c r="LRI17" s="59"/>
      <c r="LRJ17" s="59"/>
      <c r="LRK17" s="59"/>
      <c r="LRL17" s="59"/>
      <c r="LRM17" s="59"/>
      <c r="LRN17" s="59"/>
      <c r="LRO17" s="59"/>
      <c r="LRP17" s="59"/>
      <c r="LRQ17" s="59"/>
      <c r="LRR17" s="59"/>
      <c r="LRS17" s="59"/>
      <c r="LRT17" s="59"/>
      <c r="LRU17" s="59"/>
      <c r="LRV17" s="59"/>
      <c r="LRW17" s="59"/>
      <c r="LRX17" s="59"/>
      <c r="LRY17" s="59"/>
      <c r="LRZ17" s="59"/>
      <c r="LSA17" s="59"/>
      <c r="LSB17" s="59"/>
      <c r="LSC17" s="59"/>
      <c r="LSD17" s="59"/>
      <c r="LSE17" s="59"/>
      <c r="LSF17" s="59"/>
      <c r="LSG17" s="59"/>
      <c r="LSH17" s="59"/>
      <c r="LSI17" s="59"/>
      <c r="LSJ17" s="59"/>
      <c r="LSK17" s="59"/>
      <c r="LSL17" s="59"/>
      <c r="LSM17" s="59"/>
      <c r="LSN17" s="59"/>
      <c r="LSO17" s="59"/>
      <c r="LSP17" s="59"/>
      <c r="LSQ17" s="59"/>
      <c r="LSR17" s="59"/>
      <c r="LSS17" s="59"/>
      <c r="LST17" s="59"/>
      <c r="LSU17" s="59"/>
      <c r="LSV17" s="59"/>
      <c r="LSW17" s="59"/>
      <c r="LSX17" s="59"/>
      <c r="LSY17" s="59"/>
      <c r="LSZ17" s="59"/>
      <c r="LTA17" s="59"/>
      <c r="LTB17" s="59"/>
      <c r="LTC17" s="59"/>
      <c r="LTD17" s="59"/>
      <c r="LTE17" s="59"/>
      <c r="LTF17" s="59"/>
      <c r="LTG17" s="59"/>
      <c r="LTH17" s="59"/>
      <c r="LTI17" s="59"/>
      <c r="LTJ17" s="59"/>
      <c r="LTK17" s="59"/>
      <c r="LTL17" s="59"/>
      <c r="LTM17" s="59"/>
      <c r="LTN17" s="59"/>
      <c r="LTO17" s="59"/>
      <c r="LTP17" s="59"/>
      <c r="LTQ17" s="59"/>
      <c r="LTR17" s="59"/>
      <c r="LTS17" s="59"/>
      <c r="LTT17" s="59"/>
      <c r="LTU17" s="59"/>
      <c r="LTV17" s="59"/>
      <c r="LTW17" s="59"/>
      <c r="LTX17" s="59"/>
      <c r="LTY17" s="59"/>
      <c r="LTZ17" s="59"/>
      <c r="LUA17" s="59"/>
      <c r="LUB17" s="59"/>
      <c r="LUC17" s="59"/>
      <c r="LUD17" s="59"/>
      <c r="LUE17" s="59"/>
      <c r="LUF17" s="59"/>
      <c r="LUG17" s="59"/>
      <c r="LUH17" s="59"/>
      <c r="LUI17" s="59"/>
      <c r="LUJ17" s="59"/>
      <c r="LUK17" s="59"/>
      <c r="LUL17" s="59"/>
      <c r="LUM17" s="59"/>
      <c r="LUN17" s="59"/>
      <c r="LUO17" s="59"/>
      <c r="LUP17" s="59"/>
      <c r="LUQ17" s="59"/>
      <c r="LUR17" s="59"/>
      <c r="LUS17" s="59"/>
      <c r="LUT17" s="59"/>
      <c r="LUU17" s="59"/>
      <c r="LUV17" s="59"/>
      <c r="LUW17" s="59"/>
      <c r="LUX17" s="59"/>
      <c r="LUY17" s="59"/>
      <c r="LUZ17" s="59"/>
      <c r="LVA17" s="59"/>
      <c r="LVB17" s="59"/>
      <c r="LVC17" s="59"/>
      <c r="LVD17" s="59"/>
      <c r="LVE17" s="59"/>
      <c r="LVF17" s="59"/>
      <c r="LVG17" s="59"/>
      <c r="LVH17" s="59"/>
      <c r="LVI17" s="59"/>
      <c r="LVJ17" s="59"/>
      <c r="LVK17" s="59"/>
      <c r="LVL17" s="59"/>
      <c r="LVM17" s="59"/>
      <c r="LVN17" s="59"/>
      <c r="LVO17" s="59"/>
      <c r="LVP17" s="59"/>
      <c r="LVQ17" s="59"/>
      <c r="LVR17" s="59"/>
      <c r="LVS17" s="59"/>
      <c r="LVT17" s="59"/>
      <c r="LVU17" s="59"/>
      <c r="LVV17" s="59"/>
      <c r="LVW17" s="59"/>
      <c r="LVX17" s="59"/>
      <c r="LVY17" s="59"/>
      <c r="LVZ17" s="59"/>
      <c r="LWA17" s="59"/>
      <c r="LWB17" s="59"/>
      <c r="LWC17" s="59"/>
      <c r="LWD17" s="59"/>
      <c r="LWE17" s="59"/>
      <c r="LWF17" s="59"/>
      <c r="LWG17" s="59"/>
      <c r="LWH17" s="59"/>
      <c r="LWI17" s="59"/>
      <c r="LWJ17" s="59"/>
      <c r="LWK17" s="59"/>
      <c r="LWL17" s="59"/>
      <c r="LWM17" s="59"/>
      <c r="LWN17" s="59"/>
      <c r="LWO17" s="59"/>
      <c r="LWP17" s="59"/>
      <c r="LWQ17" s="59"/>
      <c r="LWR17" s="59"/>
      <c r="LWS17" s="59"/>
      <c r="LWT17" s="59"/>
      <c r="LWU17" s="59"/>
      <c r="LWV17" s="59"/>
      <c r="LWW17" s="59"/>
      <c r="LWX17" s="59"/>
      <c r="LWY17" s="59"/>
      <c r="LWZ17" s="59"/>
      <c r="LXA17" s="59"/>
      <c r="LXB17" s="59"/>
      <c r="LXC17" s="59"/>
      <c r="LXD17" s="59"/>
      <c r="LXE17" s="59"/>
      <c r="LXF17" s="59"/>
      <c r="LXG17" s="59"/>
      <c r="LXH17" s="59"/>
      <c r="LXI17" s="59"/>
      <c r="LXJ17" s="59"/>
      <c r="LXK17" s="59"/>
      <c r="LXL17" s="59"/>
      <c r="LXM17" s="59"/>
      <c r="LXN17" s="59"/>
      <c r="LXO17" s="59"/>
      <c r="LXP17" s="59"/>
      <c r="LXQ17" s="59"/>
      <c r="LXR17" s="59"/>
      <c r="LXS17" s="59"/>
      <c r="LXT17" s="59"/>
      <c r="LXU17" s="59"/>
      <c r="LXV17" s="59"/>
      <c r="LXW17" s="59"/>
      <c r="LXX17" s="59"/>
      <c r="LXY17" s="59"/>
      <c r="LXZ17" s="59"/>
      <c r="LYA17" s="59"/>
      <c r="LYB17" s="59"/>
      <c r="LYC17" s="59"/>
      <c r="LYD17" s="59"/>
      <c r="LYE17" s="59"/>
      <c r="LYF17" s="59"/>
      <c r="LYG17" s="59"/>
      <c r="LYH17" s="59"/>
      <c r="LYI17" s="59"/>
      <c r="LYJ17" s="59"/>
      <c r="LYK17" s="59"/>
      <c r="LYL17" s="59"/>
      <c r="LYM17" s="59"/>
      <c r="LYN17" s="59"/>
      <c r="LYO17" s="59"/>
      <c r="LYP17" s="59"/>
      <c r="LYQ17" s="59"/>
      <c r="LYR17" s="59"/>
      <c r="LYS17" s="59"/>
      <c r="LYT17" s="59"/>
      <c r="LYU17" s="59"/>
      <c r="LYV17" s="59"/>
      <c r="LYW17" s="59"/>
      <c r="LYX17" s="59"/>
      <c r="LYY17" s="59"/>
      <c r="LYZ17" s="59"/>
      <c r="LZA17" s="59"/>
      <c r="LZB17" s="59"/>
      <c r="LZC17" s="59"/>
      <c r="LZD17" s="59"/>
      <c r="LZE17" s="59"/>
      <c r="LZF17" s="59"/>
      <c r="LZG17" s="59"/>
      <c r="LZH17" s="59"/>
      <c r="LZI17" s="59"/>
      <c r="LZJ17" s="59"/>
      <c r="LZK17" s="59"/>
      <c r="LZL17" s="59"/>
      <c r="LZM17" s="59"/>
      <c r="LZN17" s="59"/>
      <c r="LZO17" s="59"/>
      <c r="LZP17" s="59"/>
      <c r="LZQ17" s="59"/>
      <c r="LZR17" s="59"/>
      <c r="LZS17" s="59"/>
      <c r="LZT17" s="59"/>
      <c r="LZU17" s="59"/>
      <c r="LZV17" s="59"/>
      <c r="LZW17" s="59"/>
      <c r="LZX17" s="59"/>
      <c r="LZY17" s="59"/>
      <c r="LZZ17" s="59"/>
      <c r="MAA17" s="59"/>
      <c r="MAB17" s="59"/>
      <c r="MAC17" s="59"/>
      <c r="MAD17" s="59"/>
      <c r="MAE17" s="59"/>
      <c r="MAF17" s="59"/>
      <c r="MAG17" s="59"/>
      <c r="MAH17" s="59"/>
      <c r="MAI17" s="59"/>
      <c r="MAJ17" s="59"/>
      <c r="MAK17" s="59"/>
      <c r="MAL17" s="59"/>
      <c r="MAM17" s="59"/>
      <c r="MAN17" s="59"/>
      <c r="MAO17" s="59"/>
      <c r="MAP17" s="59"/>
      <c r="MAQ17" s="59"/>
      <c r="MAR17" s="59"/>
      <c r="MAS17" s="59"/>
      <c r="MAT17" s="59"/>
      <c r="MAU17" s="59"/>
      <c r="MAV17" s="59"/>
      <c r="MAW17" s="59"/>
      <c r="MAX17" s="59"/>
      <c r="MAY17" s="59"/>
      <c r="MAZ17" s="59"/>
      <c r="MBA17" s="59"/>
      <c r="MBB17" s="59"/>
      <c r="MBC17" s="59"/>
      <c r="MBD17" s="59"/>
      <c r="MBE17" s="59"/>
      <c r="MBF17" s="59"/>
      <c r="MBG17" s="59"/>
      <c r="MBH17" s="59"/>
      <c r="MBI17" s="59"/>
      <c r="MBJ17" s="59"/>
      <c r="MBK17" s="59"/>
      <c r="MBL17" s="59"/>
      <c r="MBM17" s="59"/>
      <c r="MBN17" s="59"/>
      <c r="MBO17" s="59"/>
      <c r="MBP17" s="59"/>
      <c r="MBQ17" s="59"/>
      <c r="MBR17" s="59"/>
      <c r="MBS17" s="59"/>
      <c r="MBT17" s="59"/>
      <c r="MBU17" s="59"/>
      <c r="MBV17" s="59"/>
      <c r="MBW17" s="59"/>
      <c r="MBX17" s="59"/>
      <c r="MBY17" s="59"/>
      <c r="MBZ17" s="59"/>
      <c r="MCA17" s="59"/>
      <c r="MCB17" s="59"/>
      <c r="MCC17" s="59"/>
      <c r="MCD17" s="59"/>
      <c r="MCE17" s="59"/>
      <c r="MCF17" s="59"/>
      <c r="MCG17" s="59"/>
      <c r="MCH17" s="59"/>
      <c r="MCI17" s="59"/>
      <c r="MCJ17" s="59"/>
      <c r="MCK17" s="59"/>
      <c r="MCL17" s="59"/>
      <c r="MCM17" s="59"/>
      <c r="MCN17" s="59"/>
      <c r="MCO17" s="59"/>
      <c r="MCP17" s="59"/>
      <c r="MCQ17" s="59"/>
      <c r="MCR17" s="59"/>
      <c r="MCS17" s="59"/>
      <c r="MCT17" s="59"/>
      <c r="MCU17" s="59"/>
      <c r="MCV17" s="59"/>
      <c r="MCW17" s="59"/>
      <c r="MCX17" s="59"/>
      <c r="MCY17" s="59"/>
      <c r="MCZ17" s="59"/>
      <c r="MDA17" s="59"/>
      <c r="MDB17" s="59"/>
      <c r="MDC17" s="59"/>
      <c r="MDD17" s="59"/>
      <c r="MDE17" s="59"/>
      <c r="MDF17" s="59"/>
      <c r="MDG17" s="59"/>
      <c r="MDH17" s="59"/>
      <c r="MDI17" s="59"/>
      <c r="MDJ17" s="59"/>
      <c r="MDK17" s="59"/>
      <c r="MDL17" s="59"/>
      <c r="MDM17" s="59"/>
      <c r="MDN17" s="59"/>
      <c r="MDO17" s="59"/>
      <c r="MDP17" s="59"/>
      <c r="MDQ17" s="59"/>
      <c r="MDR17" s="59"/>
      <c r="MDS17" s="59"/>
      <c r="MDT17" s="59"/>
      <c r="MDU17" s="59"/>
      <c r="MDV17" s="59"/>
      <c r="MDW17" s="59"/>
      <c r="MDX17" s="59"/>
      <c r="MDY17" s="59"/>
      <c r="MDZ17" s="59"/>
      <c r="MEA17" s="59"/>
      <c r="MEB17" s="59"/>
      <c r="MEC17" s="59"/>
      <c r="MED17" s="59"/>
      <c r="MEE17" s="59"/>
      <c r="MEF17" s="59"/>
      <c r="MEG17" s="59"/>
      <c r="MEH17" s="59"/>
      <c r="MEI17" s="59"/>
      <c r="MEJ17" s="59"/>
      <c r="MEK17" s="59"/>
      <c r="MEL17" s="59"/>
      <c r="MEM17" s="59"/>
      <c r="MEN17" s="59"/>
      <c r="MEO17" s="59"/>
      <c r="MEP17" s="59"/>
      <c r="MEQ17" s="59"/>
      <c r="MER17" s="59"/>
      <c r="MES17" s="59"/>
      <c r="MET17" s="59"/>
      <c r="MEU17" s="59"/>
      <c r="MEV17" s="59"/>
      <c r="MEW17" s="59"/>
      <c r="MEX17" s="59"/>
      <c r="MEY17" s="59"/>
      <c r="MEZ17" s="59"/>
      <c r="MFA17" s="59"/>
      <c r="MFB17" s="59"/>
      <c r="MFC17" s="59"/>
      <c r="MFD17" s="59"/>
      <c r="MFE17" s="59"/>
      <c r="MFF17" s="59"/>
      <c r="MFG17" s="59"/>
      <c r="MFH17" s="59"/>
      <c r="MFI17" s="59"/>
      <c r="MFJ17" s="59"/>
      <c r="MFK17" s="59"/>
      <c r="MFL17" s="59"/>
      <c r="MFM17" s="59"/>
      <c r="MFN17" s="59"/>
      <c r="MFO17" s="59"/>
      <c r="MFP17" s="59"/>
      <c r="MFQ17" s="59"/>
      <c r="MFR17" s="59"/>
      <c r="MFS17" s="59"/>
      <c r="MFT17" s="59"/>
      <c r="MFU17" s="59"/>
      <c r="MFV17" s="59"/>
      <c r="MFW17" s="59"/>
      <c r="MFX17" s="59"/>
      <c r="MFY17" s="59"/>
      <c r="MFZ17" s="59"/>
      <c r="MGA17" s="59"/>
      <c r="MGB17" s="59"/>
      <c r="MGC17" s="59"/>
      <c r="MGD17" s="59"/>
      <c r="MGE17" s="59"/>
      <c r="MGF17" s="59"/>
      <c r="MGG17" s="59"/>
      <c r="MGH17" s="59"/>
      <c r="MGI17" s="59"/>
      <c r="MGJ17" s="59"/>
      <c r="MGK17" s="59"/>
      <c r="MGL17" s="59"/>
      <c r="MGM17" s="59"/>
      <c r="MGN17" s="59"/>
      <c r="MGO17" s="59"/>
      <c r="MGP17" s="59"/>
      <c r="MGQ17" s="59"/>
      <c r="MGR17" s="59"/>
      <c r="MGS17" s="59"/>
      <c r="MGT17" s="59"/>
      <c r="MGU17" s="59"/>
      <c r="MGV17" s="59"/>
      <c r="MGW17" s="59"/>
      <c r="MGX17" s="59"/>
      <c r="MGY17" s="59"/>
      <c r="MGZ17" s="59"/>
      <c r="MHA17" s="59"/>
      <c r="MHB17" s="59"/>
      <c r="MHC17" s="59"/>
      <c r="MHD17" s="59"/>
      <c r="MHE17" s="59"/>
      <c r="MHF17" s="59"/>
      <c r="MHG17" s="59"/>
      <c r="MHH17" s="59"/>
      <c r="MHI17" s="59"/>
      <c r="MHJ17" s="59"/>
      <c r="MHK17" s="59"/>
      <c r="MHL17" s="59"/>
      <c r="MHM17" s="59"/>
      <c r="MHN17" s="59"/>
      <c r="MHO17" s="59"/>
      <c r="MHP17" s="59"/>
      <c r="MHQ17" s="59"/>
      <c r="MHR17" s="59"/>
      <c r="MHS17" s="59"/>
      <c r="MHT17" s="59"/>
      <c r="MHU17" s="59"/>
      <c r="MHV17" s="59"/>
      <c r="MHW17" s="59"/>
      <c r="MHX17" s="59"/>
      <c r="MHY17" s="59"/>
      <c r="MHZ17" s="59"/>
      <c r="MIA17" s="59"/>
      <c r="MIB17" s="59"/>
      <c r="MIC17" s="59"/>
      <c r="MID17" s="59"/>
      <c r="MIE17" s="59"/>
      <c r="MIF17" s="59"/>
      <c r="MIG17" s="59"/>
      <c r="MIH17" s="59"/>
      <c r="MII17" s="59"/>
      <c r="MIJ17" s="59"/>
      <c r="MIK17" s="59"/>
      <c r="MIL17" s="59"/>
      <c r="MIM17" s="59"/>
      <c r="MIN17" s="59"/>
      <c r="MIO17" s="59"/>
      <c r="MIP17" s="59"/>
      <c r="MIQ17" s="59"/>
      <c r="MIR17" s="59"/>
      <c r="MIS17" s="59"/>
      <c r="MIT17" s="59"/>
      <c r="MIU17" s="59"/>
      <c r="MIV17" s="59"/>
      <c r="MIW17" s="59"/>
      <c r="MIX17" s="59"/>
      <c r="MIY17" s="59"/>
      <c r="MIZ17" s="59"/>
      <c r="MJA17" s="59"/>
      <c r="MJB17" s="59"/>
      <c r="MJC17" s="59"/>
      <c r="MJD17" s="59"/>
      <c r="MJE17" s="59"/>
      <c r="MJF17" s="59"/>
      <c r="MJG17" s="59"/>
      <c r="MJH17" s="59"/>
      <c r="MJI17" s="59"/>
      <c r="MJJ17" s="59"/>
      <c r="MJK17" s="59"/>
      <c r="MJL17" s="59"/>
      <c r="MJM17" s="59"/>
      <c r="MJN17" s="59"/>
      <c r="MJO17" s="59"/>
      <c r="MJP17" s="59"/>
      <c r="MJQ17" s="59"/>
      <c r="MJR17" s="59"/>
      <c r="MJS17" s="59"/>
      <c r="MJT17" s="59"/>
      <c r="MJU17" s="59"/>
      <c r="MJV17" s="59"/>
      <c r="MJW17" s="59"/>
      <c r="MJX17" s="59"/>
      <c r="MJY17" s="59"/>
      <c r="MJZ17" s="59"/>
      <c r="MKA17" s="59"/>
      <c r="MKB17" s="59"/>
      <c r="MKC17" s="59"/>
      <c r="MKD17" s="59"/>
      <c r="MKE17" s="59"/>
      <c r="MKF17" s="59"/>
      <c r="MKG17" s="59"/>
      <c r="MKH17" s="59"/>
      <c r="MKI17" s="59"/>
      <c r="MKJ17" s="59"/>
      <c r="MKK17" s="59"/>
      <c r="MKL17" s="59"/>
      <c r="MKM17" s="59"/>
      <c r="MKN17" s="59"/>
      <c r="MKO17" s="59"/>
      <c r="MKP17" s="59"/>
      <c r="MKQ17" s="59"/>
      <c r="MKR17" s="59"/>
      <c r="MKS17" s="59"/>
      <c r="MKT17" s="59"/>
      <c r="MKU17" s="59"/>
      <c r="MKV17" s="59"/>
      <c r="MKW17" s="59"/>
      <c r="MKX17" s="59"/>
      <c r="MKY17" s="59"/>
      <c r="MKZ17" s="59"/>
      <c r="MLA17" s="59"/>
      <c r="MLB17" s="59"/>
      <c r="MLC17" s="59"/>
      <c r="MLD17" s="59"/>
      <c r="MLE17" s="59"/>
      <c r="MLF17" s="59"/>
      <c r="MLG17" s="59"/>
      <c r="MLH17" s="59"/>
      <c r="MLI17" s="59"/>
      <c r="MLJ17" s="59"/>
      <c r="MLK17" s="59"/>
      <c r="MLL17" s="59"/>
      <c r="MLM17" s="59"/>
      <c r="MLN17" s="59"/>
      <c r="MLO17" s="59"/>
      <c r="MLP17" s="59"/>
      <c r="MLQ17" s="59"/>
      <c r="MLR17" s="59"/>
      <c r="MLS17" s="59"/>
      <c r="MLT17" s="59"/>
      <c r="MLU17" s="59"/>
      <c r="MLV17" s="59"/>
      <c r="MLW17" s="59"/>
      <c r="MLX17" s="59"/>
      <c r="MLY17" s="59"/>
      <c r="MLZ17" s="59"/>
      <c r="MMA17" s="59"/>
      <c r="MMB17" s="59"/>
      <c r="MMC17" s="59"/>
      <c r="MMD17" s="59"/>
      <c r="MME17" s="59"/>
      <c r="MMF17" s="59"/>
      <c r="MMG17" s="59"/>
      <c r="MMH17" s="59"/>
      <c r="MMI17" s="59"/>
      <c r="MMJ17" s="59"/>
      <c r="MMK17" s="59"/>
      <c r="MML17" s="59"/>
      <c r="MMM17" s="59"/>
      <c r="MMN17" s="59"/>
      <c r="MMO17" s="59"/>
      <c r="MMP17" s="59"/>
      <c r="MMQ17" s="59"/>
      <c r="MMR17" s="59"/>
      <c r="MMS17" s="59"/>
      <c r="MMT17" s="59"/>
      <c r="MMU17" s="59"/>
      <c r="MMV17" s="59"/>
      <c r="MMW17" s="59"/>
      <c r="MMX17" s="59"/>
      <c r="MMY17" s="59"/>
      <c r="MMZ17" s="59"/>
      <c r="MNA17" s="59"/>
      <c r="MNB17" s="59"/>
      <c r="MNC17" s="59"/>
      <c r="MND17" s="59"/>
      <c r="MNE17" s="59"/>
      <c r="MNF17" s="59"/>
      <c r="MNG17" s="59"/>
      <c r="MNH17" s="59"/>
      <c r="MNI17" s="59"/>
      <c r="MNJ17" s="59"/>
      <c r="MNK17" s="59"/>
      <c r="MNL17" s="59"/>
      <c r="MNM17" s="59"/>
      <c r="MNN17" s="59"/>
      <c r="MNO17" s="59"/>
      <c r="MNP17" s="59"/>
      <c r="MNQ17" s="59"/>
      <c r="MNR17" s="59"/>
      <c r="MNS17" s="59"/>
      <c r="MNT17" s="59"/>
      <c r="MNU17" s="59"/>
      <c r="MNV17" s="59"/>
      <c r="MNW17" s="59"/>
      <c r="MNX17" s="59"/>
      <c r="MNY17" s="59"/>
      <c r="MNZ17" s="59"/>
      <c r="MOA17" s="59"/>
      <c r="MOB17" s="59"/>
      <c r="MOC17" s="59"/>
      <c r="MOD17" s="59"/>
      <c r="MOE17" s="59"/>
      <c r="MOF17" s="59"/>
      <c r="MOG17" s="59"/>
      <c r="MOH17" s="59"/>
      <c r="MOI17" s="59"/>
      <c r="MOJ17" s="59"/>
      <c r="MOK17" s="59"/>
      <c r="MOL17" s="59"/>
      <c r="MOM17" s="59"/>
      <c r="MON17" s="59"/>
      <c r="MOO17" s="59"/>
      <c r="MOP17" s="59"/>
      <c r="MOQ17" s="59"/>
      <c r="MOR17" s="59"/>
      <c r="MOS17" s="59"/>
      <c r="MOT17" s="59"/>
      <c r="MOU17" s="59"/>
      <c r="MOV17" s="59"/>
      <c r="MOW17" s="59"/>
      <c r="MOX17" s="59"/>
      <c r="MOY17" s="59"/>
      <c r="MOZ17" s="59"/>
      <c r="MPA17" s="59"/>
      <c r="MPB17" s="59"/>
      <c r="MPC17" s="59"/>
      <c r="MPD17" s="59"/>
      <c r="MPE17" s="59"/>
      <c r="MPF17" s="59"/>
      <c r="MPG17" s="59"/>
      <c r="MPH17" s="59"/>
      <c r="MPI17" s="59"/>
      <c r="MPJ17" s="59"/>
      <c r="MPK17" s="59"/>
      <c r="MPL17" s="59"/>
      <c r="MPM17" s="59"/>
      <c r="MPN17" s="59"/>
      <c r="MPO17" s="59"/>
      <c r="MPP17" s="59"/>
      <c r="MPQ17" s="59"/>
      <c r="MPR17" s="59"/>
      <c r="MPS17" s="59"/>
      <c r="MPT17" s="59"/>
      <c r="MPU17" s="59"/>
      <c r="MPV17" s="59"/>
      <c r="MPW17" s="59"/>
      <c r="MPX17" s="59"/>
      <c r="MPY17" s="59"/>
      <c r="MPZ17" s="59"/>
      <c r="MQA17" s="59"/>
      <c r="MQB17" s="59"/>
      <c r="MQC17" s="59"/>
      <c r="MQD17" s="59"/>
      <c r="MQE17" s="59"/>
      <c r="MQF17" s="59"/>
      <c r="MQG17" s="59"/>
      <c r="MQH17" s="59"/>
      <c r="MQI17" s="59"/>
      <c r="MQJ17" s="59"/>
      <c r="MQK17" s="59"/>
      <c r="MQL17" s="59"/>
      <c r="MQM17" s="59"/>
      <c r="MQN17" s="59"/>
      <c r="MQO17" s="59"/>
      <c r="MQP17" s="59"/>
      <c r="MQQ17" s="59"/>
      <c r="MQR17" s="59"/>
      <c r="MQS17" s="59"/>
      <c r="MQT17" s="59"/>
      <c r="MQU17" s="59"/>
      <c r="MQV17" s="59"/>
      <c r="MQW17" s="59"/>
      <c r="MQX17" s="59"/>
      <c r="MQY17" s="59"/>
      <c r="MQZ17" s="59"/>
      <c r="MRA17" s="59"/>
      <c r="MRB17" s="59"/>
      <c r="MRC17" s="59"/>
      <c r="MRD17" s="59"/>
      <c r="MRE17" s="59"/>
      <c r="MRF17" s="59"/>
      <c r="MRG17" s="59"/>
      <c r="MRH17" s="59"/>
      <c r="MRI17" s="59"/>
      <c r="MRJ17" s="59"/>
      <c r="MRK17" s="59"/>
      <c r="MRL17" s="59"/>
      <c r="MRM17" s="59"/>
      <c r="MRN17" s="59"/>
      <c r="MRO17" s="59"/>
      <c r="MRP17" s="59"/>
      <c r="MRQ17" s="59"/>
      <c r="MRR17" s="59"/>
      <c r="MRS17" s="59"/>
      <c r="MRT17" s="59"/>
      <c r="MRU17" s="59"/>
      <c r="MRV17" s="59"/>
      <c r="MRW17" s="59"/>
      <c r="MRX17" s="59"/>
      <c r="MRY17" s="59"/>
      <c r="MRZ17" s="59"/>
      <c r="MSA17" s="59"/>
      <c r="MSB17" s="59"/>
      <c r="MSC17" s="59"/>
      <c r="MSD17" s="59"/>
      <c r="MSE17" s="59"/>
      <c r="MSF17" s="59"/>
      <c r="MSG17" s="59"/>
      <c r="MSH17" s="59"/>
      <c r="MSI17" s="59"/>
      <c r="MSJ17" s="59"/>
      <c r="MSK17" s="59"/>
      <c r="MSL17" s="59"/>
      <c r="MSM17" s="59"/>
      <c r="MSN17" s="59"/>
      <c r="MSO17" s="59"/>
      <c r="MSP17" s="59"/>
      <c r="MSQ17" s="59"/>
      <c r="MSR17" s="59"/>
      <c r="MSS17" s="59"/>
      <c r="MST17" s="59"/>
      <c r="MSU17" s="59"/>
      <c r="MSV17" s="59"/>
      <c r="MSW17" s="59"/>
      <c r="MSX17" s="59"/>
      <c r="MSY17" s="59"/>
      <c r="MSZ17" s="59"/>
      <c r="MTA17" s="59"/>
      <c r="MTB17" s="59"/>
      <c r="MTC17" s="59"/>
      <c r="MTD17" s="59"/>
      <c r="MTE17" s="59"/>
      <c r="MTF17" s="59"/>
      <c r="MTG17" s="59"/>
      <c r="MTH17" s="59"/>
      <c r="MTI17" s="59"/>
      <c r="MTJ17" s="59"/>
      <c r="MTK17" s="59"/>
      <c r="MTL17" s="59"/>
      <c r="MTM17" s="59"/>
      <c r="MTN17" s="59"/>
      <c r="MTO17" s="59"/>
      <c r="MTP17" s="59"/>
      <c r="MTQ17" s="59"/>
      <c r="MTR17" s="59"/>
      <c r="MTS17" s="59"/>
      <c r="MTT17" s="59"/>
      <c r="MTU17" s="59"/>
      <c r="MTV17" s="59"/>
      <c r="MTW17" s="59"/>
      <c r="MTX17" s="59"/>
      <c r="MTY17" s="59"/>
      <c r="MTZ17" s="59"/>
      <c r="MUA17" s="59"/>
      <c r="MUB17" s="59"/>
      <c r="MUC17" s="59"/>
      <c r="MUD17" s="59"/>
      <c r="MUE17" s="59"/>
      <c r="MUF17" s="59"/>
      <c r="MUG17" s="59"/>
      <c r="MUH17" s="59"/>
      <c r="MUI17" s="59"/>
      <c r="MUJ17" s="59"/>
      <c r="MUK17" s="59"/>
      <c r="MUL17" s="59"/>
      <c r="MUM17" s="59"/>
      <c r="MUN17" s="59"/>
      <c r="MUO17" s="59"/>
      <c r="MUP17" s="59"/>
      <c r="MUQ17" s="59"/>
      <c r="MUR17" s="59"/>
      <c r="MUS17" s="59"/>
      <c r="MUT17" s="59"/>
      <c r="MUU17" s="59"/>
      <c r="MUV17" s="59"/>
      <c r="MUW17" s="59"/>
      <c r="MUX17" s="59"/>
      <c r="MUY17" s="59"/>
      <c r="MUZ17" s="59"/>
      <c r="MVA17" s="59"/>
      <c r="MVB17" s="59"/>
      <c r="MVC17" s="59"/>
      <c r="MVD17" s="59"/>
      <c r="MVE17" s="59"/>
      <c r="MVF17" s="59"/>
      <c r="MVG17" s="59"/>
      <c r="MVH17" s="59"/>
      <c r="MVI17" s="59"/>
      <c r="MVJ17" s="59"/>
      <c r="MVK17" s="59"/>
      <c r="MVL17" s="59"/>
      <c r="MVM17" s="59"/>
      <c r="MVN17" s="59"/>
      <c r="MVO17" s="59"/>
      <c r="MVP17" s="59"/>
      <c r="MVQ17" s="59"/>
      <c r="MVR17" s="59"/>
      <c r="MVS17" s="59"/>
      <c r="MVT17" s="59"/>
      <c r="MVU17" s="59"/>
      <c r="MVV17" s="59"/>
      <c r="MVW17" s="59"/>
      <c r="MVX17" s="59"/>
      <c r="MVY17" s="59"/>
      <c r="MVZ17" s="59"/>
      <c r="MWA17" s="59"/>
      <c r="MWB17" s="59"/>
      <c r="MWC17" s="59"/>
      <c r="MWD17" s="59"/>
      <c r="MWE17" s="59"/>
      <c r="MWF17" s="59"/>
      <c r="MWG17" s="59"/>
      <c r="MWH17" s="59"/>
      <c r="MWI17" s="59"/>
      <c r="MWJ17" s="59"/>
      <c r="MWK17" s="59"/>
      <c r="MWL17" s="59"/>
      <c r="MWM17" s="59"/>
      <c r="MWN17" s="59"/>
      <c r="MWO17" s="59"/>
      <c r="MWP17" s="59"/>
      <c r="MWQ17" s="59"/>
      <c r="MWR17" s="59"/>
      <c r="MWS17" s="59"/>
      <c r="MWT17" s="59"/>
      <c r="MWU17" s="59"/>
      <c r="MWV17" s="59"/>
      <c r="MWW17" s="59"/>
      <c r="MWX17" s="59"/>
      <c r="MWY17" s="59"/>
      <c r="MWZ17" s="59"/>
      <c r="MXA17" s="59"/>
      <c r="MXB17" s="59"/>
      <c r="MXC17" s="59"/>
      <c r="MXD17" s="59"/>
      <c r="MXE17" s="59"/>
      <c r="MXF17" s="59"/>
      <c r="MXG17" s="59"/>
      <c r="MXH17" s="59"/>
      <c r="MXI17" s="59"/>
      <c r="MXJ17" s="59"/>
      <c r="MXK17" s="59"/>
      <c r="MXL17" s="59"/>
      <c r="MXM17" s="59"/>
      <c r="MXN17" s="59"/>
      <c r="MXO17" s="59"/>
      <c r="MXP17" s="59"/>
      <c r="MXQ17" s="59"/>
      <c r="MXR17" s="59"/>
      <c r="MXS17" s="59"/>
      <c r="MXT17" s="59"/>
      <c r="MXU17" s="59"/>
      <c r="MXV17" s="59"/>
      <c r="MXW17" s="59"/>
      <c r="MXX17" s="59"/>
      <c r="MXY17" s="59"/>
      <c r="MXZ17" s="59"/>
      <c r="MYA17" s="59"/>
      <c r="MYB17" s="59"/>
      <c r="MYC17" s="59"/>
      <c r="MYD17" s="59"/>
      <c r="MYE17" s="59"/>
      <c r="MYF17" s="59"/>
      <c r="MYG17" s="59"/>
      <c r="MYH17" s="59"/>
      <c r="MYI17" s="59"/>
      <c r="MYJ17" s="59"/>
      <c r="MYK17" s="59"/>
      <c r="MYL17" s="59"/>
      <c r="MYM17" s="59"/>
      <c r="MYN17" s="59"/>
      <c r="MYO17" s="59"/>
      <c r="MYP17" s="59"/>
      <c r="MYQ17" s="59"/>
      <c r="MYR17" s="59"/>
      <c r="MYS17" s="59"/>
      <c r="MYT17" s="59"/>
      <c r="MYU17" s="59"/>
      <c r="MYV17" s="59"/>
      <c r="MYW17" s="59"/>
      <c r="MYX17" s="59"/>
      <c r="MYY17" s="59"/>
      <c r="MYZ17" s="59"/>
      <c r="MZA17" s="59"/>
      <c r="MZB17" s="59"/>
      <c r="MZC17" s="59"/>
      <c r="MZD17" s="59"/>
      <c r="MZE17" s="59"/>
      <c r="MZF17" s="59"/>
      <c r="MZG17" s="59"/>
      <c r="MZH17" s="59"/>
      <c r="MZI17" s="59"/>
      <c r="MZJ17" s="59"/>
      <c r="MZK17" s="59"/>
      <c r="MZL17" s="59"/>
      <c r="MZM17" s="59"/>
      <c r="MZN17" s="59"/>
      <c r="MZO17" s="59"/>
      <c r="MZP17" s="59"/>
      <c r="MZQ17" s="59"/>
      <c r="MZR17" s="59"/>
      <c r="MZS17" s="59"/>
      <c r="MZT17" s="59"/>
      <c r="MZU17" s="59"/>
      <c r="MZV17" s="59"/>
      <c r="MZW17" s="59"/>
      <c r="MZX17" s="59"/>
      <c r="MZY17" s="59"/>
      <c r="MZZ17" s="59"/>
      <c r="NAA17" s="59"/>
      <c r="NAB17" s="59"/>
      <c r="NAC17" s="59"/>
      <c r="NAD17" s="59"/>
      <c r="NAE17" s="59"/>
      <c r="NAF17" s="59"/>
      <c r="NAG17" s="59"/>
      <c r="NAH17" s="59"/>
      <c r="NAI17" s="59"/>
      <c r="NAJ17" s="59"/>
      <c r="NAK17" s="59"/>
      <c r="NAL17" s="59"/>
      <c r="NAM17" s="59"/>
      <c r="NAN17" s="59"/>
      <c r="NAO17" s="59"/>
      <c r="NAP17" s="59"/>
      <c r="NAQ17" s="59"/>
      <c r="NAR17" s="59"/>
      <c r="NAS17" s="59"/>
      <c r="NAT17" s="59"/>
      <c r="NAU17" s="59"/>
      <c r="NAV17" s="59"/>
      <c r="NAW17" s="59"/>
      <c r="NAX17" s="59"/>
      <c r="NAY17" s="59"/>
      <c r="NAZ17" s="59"/>
      <c r="NBA17" s="59"/>
      <c r="NBB17" s="59"/>
      <c r="NBC17" s="59"/>
      <c r="NBD17" s="59"/>
      <c r="NBE17" s="59"/>
      <c r="NBF17" s="59"/>
      <c r="NBG17" s="59"/>
      <c r="NBH17" s="59"/>
      <c r="NBI17" s="59"/>
      <c r="NBJ17" s="59"/>
      <c r="NBK17" s="59"/>
      <c r="NBL17" s="59"/>
      <c r="NBM17" s="59"/>
      <c r="NBN17" s="59"/>
      <c r="NBO17" s="59"/>
      <c r="NBP17" s="59"/>
      <c r="NBQ17" s="59"/>
      <c r="NBR17" s="59"/>
      <c r="NBS17" s="59"/>
      <c r="NBT17" s="59"/>
      <c r="NBU17" s="59"/>
      <c r="NBV17" s="59"/>
      <c r="NBW17" s="59"/>
      <c r="NBX17" s="59"/>
      <c r="NBY17" s="59"/>
      <c r="NBZ17" s="59"/>
      <c r="NCA17" s="59"/>
      <c r="NCB17" s="59"/>
      <c r="NCC17" s="59"/>
      <c r="NCD17" s="59"/>
      <c r="NCE17" s="59"/>
      <c r="NCF17" s="59"/>
      <c r="NCG17" s="59"/>
      <c r="NCH17" s="59"/>
      <c r="NCI17" s="59"/>
      <c r="NCJ17" s="59"/>
      <c r="NCK17" s="59"/>
      <c r="NCL17" s="59"/>
      <c r="NCM17" s="59"/>
      <c r="NCN17" s="59"/>
      <c r="NCO17" s="59"/>
      <c r="NCP17" s="59"/>
      <c r="NCQ17" s="59"/>
      <c r="NCR17" s="59"/>
      <c r="NCS17" s="59"/>
      <c r="NCT17" s="59"/>
      <c r="NCU17" s="59"/>
      <c r="NCV17" s="59"/>
      <c r="NCW17" s="59"/>
      <c r="NCX17" s="59"/>
      <c r="NCY17" s="59"/>
      <c r="NCZ17" s="59"/>
      <c r="NDA17" s="59"/>
      <c r="NDB17" s="59"/>
      <c r="NDC17" s="59"/>
      <c r="NDD17" s="59"/>
      <c r="NDE17" s="59"/>
      <c r="NDF17" s="59"/>
      <c r="NDG17" s="59"/>
      <c r="NDH17" s="59"/>
      <c r="NDI17" s="59"/>
      <c r="NDJ17" s="59"/>
      <c r="NDK17" s="59"/>
      <c r="NDL17" s="59"/>
      <c r="NDM17" s="59"/>
      <c r="NDN17" s="59"/>
      <c r="NDO17" s="59"/>
      <c r="NDP17" s="59"/>
      <c r="NDQ17" s="59"/>
      <c r="NDR17" s="59"/>
      <c r="NDS17" s="59"/>
      <c r="NDT17" s="59"/>
      <c r="NDU17" s="59"/>
      <c r="NDV17" s="59"/>
      <c r="NDW17" s="59"/>
      <c r="NDX17" s="59"/>
      <c r="NDY17" s="59"/>
      <c r="NDZ17" s="59"/>
      <c r="NEA17" s="59"/>
      <c r="NEB17" s="59"/>
      <c r="NEC17" s="59"/>
      <c r="NED17" s="59"/>
      <c r="NEE17" s="59"/>
      <c r="NEF17" s="59"/>
      <c r="NEG17" s="59"/>
      <c r="NEH17" s="59"/>
      <c r="NEI17" s="59"/>
      <c r="NEJ17" s="59"/>
      <c r="NEK17" s="59"/>
      <c r="NEL17" s="59"/>
      <c r="NEM17" s="59"/>
      <c r="NEN17" s="59"/>
      <c r="NEO17" s="59"/>
      <c r="NEP17" s="59"/>
      <c r="NEQ17" s="59"/>
      <c r="NER17" s="59"/>
      <c r="NES17" s="59"/>
      <c r="NET17" s="59"/>
      <c r="NEU17" s="59"/>
      <c r="NEV17" s="59"/>
      <c r="NEW17" s="59"/>
      <c r="NEX17" s="59"/>
      <c r="NEY17" s="59"/>
      <c r="NEZ17" s="59"/>
      <c r="NFA17" s="59"/>
      <c r="NFB17" s="59"/>
      <c r="NFC17" s="59"/>
      <c r="NFD17" s="59"/>
      <c r="NFE17" s="59"/>
      <c r="NFF17" s="59"/>
      <c r="NFG17" s="59"/>
      <c r="NFH17" s="59"/>
      <c r="NFI17" s="59"/>
      <c r="NFJ17" s="59"/>
      <c r="NFK17" s="59"/>
      <c r="NFL17" s="59"/>
      <c r="NFM17" s="59"/>
      <c r="NFN17" s="59"/>
      <c r="NFO17" s="59"/>
      <c r="NFP17" s="59"/>
      <c r="NFQ17" s="59"/>
      <c r="NFR17" s="59"/>
      <c r="NFS17" s="59"/>
      <c r="NFT17" s="59"/>
      <c r="NFU17" s="59"/>
      <c r="NFV17" s="59"/>
      <c r="NFW17" s="59"/>
      <c r="NFX17" s="59"/>
      <c r="NFY17" s="59"/>
      <c r="NFZ17" s="59"/>
      <c r="NGA17" s="59"/>
      <c r="NGB17" s="59"/>
      <c r="NGC17" s="59"/>
      <c r="NGD17" s="59"/>
      <c r="NGE17" s="59"/>
      <c r="NGF17" s="59"/>
      <c r="NGG17" s="59"/>
      <c r="NGH17" s="59"/>
      <c r="NGI17" s="59"/>
      <c r="NGJ17" s="59"/>
      <c r="NGK17" s="59"/>
      <c r="NGL17" s="59"/>
      <c r="NGM17" s="59"/>
      <c r="NGN17" s="59"/>
      <c r="NGO17" s="59"/>
      <c r="NGP17" s="59"/>
      <c r="NGQ17" s="59"/>
      <c r="NGR17" s="59"/>
      <c r="NGS17" s="59"/>
      <c r="NGT17" s="59"/>
      <c r="NGU17" s="59"/>
      <c r="NGV17" s="59"/>
      <c r="NGW17" s="59"/>
      <c r="NGX17" s="59"/>
      <c r="NGY17" s="59"/>
      <c r="NGZ17" s="59"/>
      <c r="NHA17" s="59"/>
      <c r="NHB17" s="59"/>
      <c r="NHC17" s="59"/>
      <c r="NHD17" s="59"/>
      <c r="NHE17" s="59"/>
      <c r="NHF17" s="59"/>
      <c r="NHG17" s="59"/>
      <c r="NHH17" s="59"/>
      <c r="NHI17" s="59"/>
      <c r="NHJ17" s="59"/>
      <c r="NHK17" s="59"/>
      <c r="NHL17" s="59"/>
      <c r="NHM17" s="59"/>
      <c r="NHN17" s="59"/>
      <c r="NHO17" s="59"/>
      <c r="NHP17" s="59"/>
      <c r="NHQ17" s="59"/>
      <c r="NHR17" s="59"/>
      <c r="NHS17" s="59"/>
      <c r="NHT17" s="59"/>
      <c r="NHU17" s="59"/>
      <c r="NHV17" s="59"/>
      <c r="NHW17" s="59"/>
      <c r="NHX17" s="59"/>
      <c r="NHY17" s="59"/>
      <c r="NHZ17" s="59"/>
      <c r="NIA17" s="59"/>
      <c r="NIB17" s="59"/>
      <c r="NIC17" s="59"/>
      <c r="NID17" s="59"/>
      <c r="NIE17" s="59"/>
      <c r="NIF17" s="59"/>
      <c r="NIG17" s="59"/>
      <c r="NIH17" s="59"/>
      <c r="NII17" s="59"/>
      <c r="NIJ17" s="59"/>
      <c r="NIK17" s="59"/>
      <c r="NIL17" s="59"/>
      <c r="NIM17" s="59"/>
      <c r="NIN17" s="59"/>
      <c r="NIO17" s="59"/>
      <c r="NIP17" s="59"/>
      <c r="NIQ17" s="59"/>
      <c r="NIR17" s="59"/>
      <c r="NIS17" s="59"/>
      <c r="NIT17" s="59"/>
      <c r="NIU17" s="59"/>
      <c r="NIV17" s="59"/>
      <c r="NIW17" s="59"/>
      <c r="NIX17" s="59"/>
      <c r="NIY17" s="59"/>
      <c r="NIZ17" s="59"/>
      <c r="NJA17" s="59"/>
      <c r="NJB17" s="59"/>
      <c r="NJC17" s="59"/>
      <c r="NJD17" s="59"/>
      <c r="NJE17" s="59"/>
      <c r="NJF17" s="59"/>
      <c r="NJG17" s="59"/>
      <c r="NJH17" s="59"/>
      <c r="NJI17" s="59"/>
      <c r="NJJ17" s="59"/>
      <c r="NJK17" s="59"/>
      <c r="NJL17" s="59"/>
      <c r="NJM17" s="59"/>
      <c r="NJN17" s="59"/>
      <c r="NJO17" s="59"/>
      <c r="NJP17" s="59"/>
      <c r="NJQ17" s="59"/>
      <c r="NJR17" s="59"/>
      <c r="NJS17" s="59"/>
      <c r="NJT17" s="59"/>
      <c r="NJU17" s="59"/>
      <c r="NJV17" s="59"/>
      <c r="NJW17" s="59"/>
      <c r="NJX17" s="59"/>
      <c r="NJY17" s="59"/>
      <c r="NJZ17" s="59"/>
      <c r="NKA17" s="59"/>
      <c r="NKB17" s="59"/>
      <c r="NKC17" s="59"/>
      <c r="NKD17" s="59"/>
      <c r="NKE17" s="59"/>
      <c r="NKF17" s="59"/>
      <c r="NKG17" s="59"/>
      <c r="NKH17" s="59"/>
      <c r="NKI17" s="59"/>
      <c r="NKJ17" s="59"/>
      <c r="NKK17" s="59"/>
      <c r="NKL17" s="59"/>
      <c r="NKM17" s="59"/>
      <c r="NKN17" s="59"/>
      <c r="NKO17" s="59"/>
      <c r="NKP17" s="59"/>
      <c r="NKQ17" s="59"/>
      <c r="NKR17" s="59"/>
      <c r="NKS17" s="59"/>
      <c r="NKT17" s="59"/>
      <c r="NKU17" s="59"/>
      <c r="NKV17" s="59"/>
      <c r="NKW17" s="59"/>
      <c r="NKX17" s="59"/>
      <c r="NKY17" s="59"/>
      <c r="NKZ17" s="59"/>
      <c r="NLA17" s="59"/>
      <c r="NLB17" s="59"/>
      <c r="NLC17" s="59"/>
      <c r="NLD17" s="59"/>
      <c r="NLE17" s="59"/>
      <c r="NLF17" s="59"/>
      <c r="NLG17" s="59"/>
      <c r="NLH17" s="59"/>
      <c r="NLI17" s="59"/>
      <c r="NLJ17" s="59"/>
      <c r="NLK17" s="59"/>
      <c r="NLL17" s="59"/>
      <c r="NLM17" s="59"/>
      <c r="NLN17" s="59"/>
      <c r="NLO17" s="59"/>
      <c r="NLP17" s="59"/>
      <c r="NLQ17" s="59"/>
      <c r="NLR17" s="59"/>
      <c r="NLS17" s="59"/>
      <c r="NLT17" s="59"/>
      <c r="NLU17" s="59"/>
      <c r="NLV17" s="59"/>
      <c r="NLW17" s="59"/>
      <c r="NLX17" s="59"/>
      <c r="NLY17" s="59"/>
      <c r="NLZ17" s="59"/>
      <c r="NMA17" s="59"/>
      <c r="NMB17" s="59"/>
      <c r="NMC17" s="59"/>
      <c r="NMD17" s="59"/>
      <c r="NME17" s="59"/>
      <c r="NMF17" s="59"/>
      <c r="NMG17" s="59"/>
      <c r="NMH17" s="59"/>
      <c r="NMI17" s="59"/>
      <c r="NMJ17" s="59"/>
      <c r="NMK17" s="59"/>
      <c r="NML17" s="59"/>
      <c r="NMM17" s="59"/>
      <c r="NMN17" s="59"/>
      <c r="NMO17" s="59"/>
      <c r="NMP17" s="59"/>
      <c r="NMQ17" s="59"/>
      <c r="NMR17" s="59"/>
      <c r="NMS17" s="59"/>
      <c r="NMT17" s="59"/>
      <c r="NMU17" s="59"/>
      <c r="NMV17" s="59"/>
      <c r="NMW17" s="59"/>
      <c r="NMX17" s="59"/>
      <c r="NMY17" s="59"/>
      <c r="NMZ17" s="59"/>
      <c r="NNA17" s="59"/>
      <c r="NNB17" s="59"/>
      <c r="NNC17" s="59"/>
      <c r="NND17" s="59"/>
      <c r="NNE17" s="59"/>
      <c r="NNF17" s="59"/>
      <c r="NNG17" s="59"/>
      <c r="NNH17" s="59"/>
      <c r="NNI17" s="59"/>
      <c r="NNJ17" s="59"/>
      <c r="NNK17" s="59"/>
      <c r="NNL17" s="59"/>
      <c r="NNM17" s="59"/>
      <c r="NNN17" s="59"/>
      <c r="NNO17" s="59"/>
      <c r="NNP17" s="59"/>
      <c r="NNQ17" s="59"/>
      <c r="NNR17" s="59"/>
      <c r="NNS17" s="59"/>
      <c r="NNT17" s="59"/>
      <c r="NNU17" s="59"/>
      <c r="NNV17" s="59"/>
      <c r="NNW17" s="59"/>
      <c r="NNX17" s="59"/>
      <c r="NNY17" s="59"/>
      <c r="NNZ17" s="59"/>
      <c r="NOA17" s="59"/>
      <c r="NOB17" s="59"/>
      <c r="NOC17" s="59"/>
      <c r="NOD17" s="59"/>
      <c r="NOE17" s="59"/>
      <c r="NOF17" s="59"/>
      <c r="NOG17" s="59"/>
      <c r="NOH17" s="59"/>
      <c r="NOI17" s="59"/>
      <c r="NOJ17" s="59"/>
      <c r="NOK17" s="59"/>
      <c r="NOL17" s="59"/>
      <c r="NOM17" s="59"/>
      <c r="NON17" s="59"/>
      <c r="NOO17" s="59"/>
      <c r="NOP17" s="59"/>
      <c r="NOQ17" s="59"/>
      <c r="NOR17" s="59"/>
      <c r="NOS17" s="59"/>
      <c r="NOT17" s="59"/>
      <c r="NOU17" s="59"/>
      <c r="NOV17" s="59"/>
      <c r="NOW17" s="59"/>
      <c r="NOX17" s="59"/>
      <c r="NOY17" s="59"/>
      <c r="NOZ17" s="59"/>
      <c r="NPA17" s="59"/>
      <c r="NPB17" s="59"/>
      <c r="NPC17" s="59"/>
      <c r="NPD17" s="59"/>
      <c r="NPE17" s="59"/>
      <c r="NPF17" s="59"/>
      <c r="NPG17" s="59"/>
      <c r="NPH17" s="59"/>
      <c r="NPI17" s="59"/>
      <c r="NPJ17" s="59"/>
      <c r="NPK17" s="59"/>
      <c r="NPL17" s="59"/>
      <c r="NPM17" s="59"/>
      <c r="NPN17" s="59"/>
      <c r="NPO17" s="59"/>
      <c r="NPP17" s="59"/>
      <c r="NPQ17" s="59"/>
      <c r="NPR17" s="59"/>
      <c r="NPS17" s="59"/>
      <c r="NPT17" s="59"/>
      <c r="NPU17" s="59"/>
      <c r="NPV17" s="59"/>
      <c r="NPW17" s="59"/>
      <c r="NPX17" s="59"/>
      <c r="NPY17" s="59"/>
      <c r="NPZ17" s="59"/>
      <c r="NQA17" s="59"/>
      <c r="NQB17" s="59"/>
      <c r="NQC17" s="59"/>
      <c r="NQD17" s="59"/>
      <c r="NQE17" s="59"/>
      <c r="NQF17" s="59"/>
      <c r="NQG17" s="59"/>
      <c r="NQH17" s="59"/>
      <c r="NQI17" s="59"/>
      <c r="NQJ17" s="59"/>
      <c r="NQK17" s="59"/>
      <c r="NQL17" s="59"/>
      <c r="NQM17" s="59"/>
      <c r="NQN17" s="59"/>
      <c r="NQO17" s="59"/>
      <c r="NQP17" s="59"/>
      <c r="NQQ17" s="59"/>
      <c r="NQR17" s="59"/>
      <c r="NQS17" s="59"/>
      <c r="NQT17" s="59"/>
      <c r="NQU17" s="59"/>
      <c r="NQV17" s="59"/>
      <c r="NQW17" s="59"/>
      <c r="NQX17" s="59"/>
      <c r="NQY17" s="59"/>
      <c r="NQZ17" s="59"/>
      <c r="NRA17" s="59"/>
      <c r="NRB17" s="59"/>
      <c r="NRC17" s="59"/>
      <c r="NRD17" s="59"/>
      <c r="NRE17" s="59"/>
      <c r="NRF17" s="59"/>
      <c r="NRG17" s="59"/>
      <c r="NRH17" s="59"/>
      <c r="NRI17" s="59"/>
      <c r="NRJ17" s="59"/>
      <c r="NRK17" s="59"/>
      <c r="NRL17" s="59"/>
      <c r="NRM17" s="59"/>
      <c r="NRN17" s="59"/>
      <c r="NRO17" s="59"/>
      <c r="NRP17" s="59"/>
      <c r="NRQ17" s="59"/>
      <c r="NRR17" s="59"/>
      <c r="NRS17" s="59"/>
      <c r="NRT17" s="59"/>
      <c r="NRU17" s="59"/>
      <c r="NRV17" s="59"/>
      <c r="NRW17" s="59"/>
      <c r="NRX17" s="59"/>
      <c r="NRY17" s="59"/>
      <c r="NRZ17" s="59"/>
      <c r="NSA17" s="59"/>
      <c r="NSB17" s="59"/>
      <c r="NSC17" s="59"/>
      <c r="NSD17" s="59"/>
      <c r="NSE17" s="59"/>
      <c r="NSF17" s="59"/>
      <c r="NSG17" s="59"/>
      <c r="NSH17" s="59"/>
      <c r="NSI17" s="59"/>
      <c r="NSJ17" s="59"/>
      <c r="NSK17" s="59"/>
      <c r="NSL17" s="59"/>
      <c r="NSM17" s="59"/>
      <c r="NSN17" s="59"/>
      <c r="NSO17" s="59"/>
      <c r="NSP17" s="59"/>
      <c r="NSQ17" s="59"/>
      <c r="NSR17" s="59"/>
      <c r="NSS17" s="59"/>
      <c r="NST17" s="59"/>
      <c r="NSU17" s="59"/>
      <c r="NSV17" s="59"/>
      <c r="NSW17" s="59"/>
      <c r="NSX17" s="59"/>
      <c r="NSY17" s="59"/>
      <c r="NSZ17" s="59"/>
      <c r="NTA17" s="59"/>
      <c r="NTB17" s="59"/>
      <c r="NTC17" s="59"/>
      <c r="NTD17" s="59"/>
      <c r="NTE17" s="59"/>
      <c r="NTF17" s="59"/>
      <c r="NTG17" s="59"/>
      <c r="NTH17" s="59"/>
      <c r="NTI17" s="59"/>
      <c r="NTJ17" s="59"/>
      <c r="NTK17" s="59"/>
      <c r="NTL17" s="59"/>
      <c r="NTM17" s="59"/>
      <c r="NTN17" s="59"/>
      <c r="NTO17" s="59"/>
      <c r="NTP17" s="59"/>
      <c r="NTQ17" s="59"/>
      <c r="NTR17" s="59"/>
      <c r="NTS17" s="59"/>
      <c r="NTT17" s="59"/>
      <c r="NTU17" s="59"/>
      <c r="NTV17" s="59"/>
      <c r="NTW17" s="59"/>
      <c r="NTX17" s="59"/>
      <c r="NTY17" s="59"/>
      <c r="NTZ17" s="59"/>
      <c r="NUA17" s="59"/>
      <c r="NUB17" s="59"/>
      <c r="NUC17" s="59"/>
      <c r="NUD17" s="59"/>
      <c r="NUE17" s="59"/>
      <c r="NUF17" s="59"/>
      <c r="NUG17" s="59"/>
      <c r="NUH17" s="59"/>
      <c r="NUI17" s="59"/>
      <c r="NUJ17" s="59"/>
      <c r="NUK17" s="59"/>
      <c r="NUL17" s="59"/>
      <c r="NUM17" s="59"/>
      <c r="NUN17" s="59"/>
      <c r="NUO17" s="59"/>
      <c r="NUP17" s="59"/>
      <c r="NUQ17" s="59"/>
      <c r="NUR17" s="59"/>
      <c r="NUS17" s="59"/>
      <c r="NUT17" s="59"/>
      <c r="NUU17" s="59"/>
      <c r="NUV17" s="59"/>
      <c r="NUW17" s="59"/>
      <c r="NUX17" s="59"/>
      <c r="NUY17" s="59"/>
      <c r="NUZ17" s="59"/>
      <c r="NVA17" s="59"/>
      <c r="NVB17" s="59"/>
      <c r="NVC17" s="59"/>
      <c r="NVD17" s="59"/>
      <c r="NVE17" s="59"/>
      <c r="NVF17" s="59"/>
      <c r="NVG17" s="59"/>
      <c r="NVH17" s="59"/>
      <c r="NVI17" s="59"/>
      <c r="NVJ17" s="59"/>
      <c r="NVK17" s="59"/>
      <c r="NVL17" s="59"/>
      <c r="NVM17" s="59"/>
      <c r="NVN17" s="59"/>
      <c r="NVO17" s="59"/>
      <c r="NVP17" s="59"/>
      <c r="NVQ17" s="59"/>
      <c r="NVR17" s="59"/>
      <c r="NVS17" s="59"/>
      <c r="NVT17" s="59"/>
      <c r="NVU17" s="59"/>
      <c r="NVV17" s="59"/>
      <c r="NVW17" s="59"/>
      <c r="NVX17" s="59"/>
      <c r="NVY17" s="59"/>
      <c r="NVZ17" s="59"/>
      <c r="NWA17" s="59"/>
      <c r="NWB17" s="59"/>
      <c r="NWC17" s="59"/>
      <c r="NWD17" s="59"/>
      <c r="NWE17" s="59"/>
      <c r="NWF17" s="59"/>
      <c r="NWG17" s="59"/>
      <c r="NWH17" s="59"/>
      <c r="NWI17" s="59"/>
      <c r="NWJ17" s="59"/>
      <c r="NWK17" s="59"/>
      <c r="NWL17" s="59"/>
      <c r="NWM17" s="59"/>
      <c r="NWN17" s="59"/>
      <c r="NWO17" s="59"/>
      <c r="NWP17" s="59"/>
      <c r="NWQ17" s="59"/>
      <c r="NWR17" s="59"/>
      <c r="NWS17" s="59"/>
      <c r="NWT17" s="59"/>
      <c r="NWU17" s="59"/>
      <c r="NWV17" s="59"/>
      <c r="NWW17" s="59"/>
      <c r="NWX17" s="59"/>
      <c r="NWY17" s="59"/>
      <c r="NWZ17" s="59"/>
      <c r="NXA17" s="59"/>
      <c r="NXB17" s="59"/>
      <c r="NXC17" s="59"/>
      <c r="NXD17" s="59"/>
      <c r="NXE17" s="59"/>
      <c r="NXF17" s="59"/>
      <c r="NXG17" s="59"/>
      <c r="NXH17" s="59"/>
      <c r="NXI17" s="59"/>
      <c r="NXJ17" s="59"/>
      <c r="NXK17" s="59"/>
      <c r="NXL17" s="59"/>
      <c r="NXM17" s="59"/>
      <c r="NXN17" s="59"/>
      <c r="NXO17" s="59"/>
      <c r="NXP17" s="59"/>
      <c r="NXQ17" s="59"/>
      <c r="NXR17" s="59"/>
      <c r="NXS17" s="59"/>
      <c r="NXT17" s="59"/>
      <c r="NXU17" s="59"/>
      <c r="NXV17" s="59"/>
      <c r="NXW17" s="59"/>
      <c r="NXX17" s="59"/>
      <c r="NXY17" s="59"/>
      <c r="NXZ17" s="59"/>
      <c r="NYA17" s="59"/>
      <c r="NYB17" s="59"/>
      <c r="NYC17" s="59"/>
      <c r="NYD17" s="59"/>
      <c r="NYE17" s="59"/>
      <c r="NYF17" s="59"/>
      <c r="NYG17" s="59"/>
      <c r="NYH17" s="59"/>
      <c r="NYI17" s="59"/>
      <c r="NYJ17" s="59"/>
      <c r="NYK17" s="59"/>
      <c r="NYL17" s="59"/>
      <c r="NYM17" s="59"/>
      <c r="NYN17" s="59"/>
      <c r="NYO17" s="59"/>
      <c r="NYP17" s="59"/>
      <c r="NYQ17" s="59"/>
      <c r="NYR17" s="59"/>
      <c r="NYS17" s="59"/>
      <c r="NYT17" s="59"/>
      <c r="NYU17" s="59"/>
      <c r="NYV17" s="59"/>
      <c r="NYW17" s="59"/>
      <c r="NYX17" s="59"/>
      <c r="NYY17" s="59"/>
      <c r="NYZ17" s="59"/>
      <c r="NZA17" s="59"/>
      <c r="NZB17" s="59"/>
      <c r="NZC17" s="59"/>
      <c r="NZD17" s="59"/>
      <c r="NZE17" s="59"/>
      <c r="NZF17" s="59"/>
      <c r="NZG17" s="59"/>
      <c r="NZH17" s="59"/>
      <c r="NZI17" s="59"/>
      <c r="NZJ17" s="59"/>
      <c r="NZK17" s="59"/>
      <c r="NZL17" s="59"/>
      <c r="NZM17" s="59"/>
      <c r="NZN17" s="59"/>
      <c r="NZO17" s="59"/>
      <c r="NZP17" s="59"/>
      <c r="NZQ17" s="59"/>
      <c r="NZR17" s="59"/>
      <c r="NZS17" s="59"/>
      <c r="NZT17" s="59"/>
      <c r="NZU17" s="59"/>
      <c r="NZV17" s="59"/>
      <c r="NZW17" s="59"/>
      <c r="NZX17" s="59"/>
      <c r="NZY17" s="59"/>
      <c r="NZZ17" s="59"/>
      <c r="OAA17" s="59"/>
      <c r="OAB17" s="59"/>
      <c r="OAC17" s="59"/>
      <c r="OAD17" s="59"/>
      <c r="OAE17" s="59"/>
      <c r="OAF17" s="59"/>
      <c r="OAG17" s="59"/>
      <c r="OAH17" s="59"/>
      <c r="OAI17" s="59"/>
      <c r="OAJ17" s="59"/>
      <c r="OAK17" s="59"/>
      <c r="OAL17" s="59"/>
      <c r="OAM17" s="59"/>
      <c r="OAN17" s="59"/>
      <c r="OAO17" s="59"/>
      <c r="OAP17" s="59"/>
      <c r="OAQ17" s="59"/>
      <c r="OAR17" s="59"/>
      <c r="OAS17" s="59"/>
      <c r="OAT17" s="59"/>
      <c r="OAU17" s="59"/>
      <c r="OAV17" s="59"/>
      <c r="OAW17" s="59"/>
      <c r="OAX17" s="59"/>
      <c r="OAY17" s="59"/>
      <c r="OAZ17" s="59"/>
      <c r="OBA17" s="59"/>
      <c r="OBB17" s="59"/>
      <c r="OBC17" s="59"/>
      <c r="OBD17" s="59"/>
      <c r="OBE17" s="59"/>
      <c r="OBF17" s="59"/>
      <c r="OBG17" s="59"/>
      <c r="OBH17" s="59"/>
      <c r="OBI17" s="59"/>
      <c r="OBJ17" s="59"/>
      <c r="OBK17" s="59"/>
      <c r="OBL17" s="59"/>
      <c r="OBM17" s="59"/>
      <c r="OBN17" s="59"/>
      <c r="OBO17" s="59"/>
      <c r="OBP17" s="59"/>
      <c r="OBQ17" s="59"/>
      <c r="OBR17" s="59"/>
      <c r="OBS17" s="59"/>
      <c r="OBT17" s="59"/>
      <c r="OBU17" s="59"/>
      <c r="OBV17" s="59"/>
      <c r="OBW17" s="59"/>
      <c r="OBX17" s="59"/>
      <c r="OBY17" s="59"/>
      <c r="OBZ17" s="59"/>
      <c r="OCA17" s="59"/>
      <c r="OCB17" s="59"/>
      <c r="OCC17" s="59"/>
      <c r="OCD17" s="59"/>
      <c r="OCE17" s="59"/>
      <c r="OCF17" s="59"/>
      <c r="OCG17" s="59"/>
      <c r="OCH17" s="59"/>
      <c r="OCI17" s="59"/>
      <c r="OCJ17" s="59"/>
      <c r="OCK17" s="59"/>
      <c r="OCL17" s="59"/>
      <c r="OCM17" s="59"/>
      <c r="OCN17" s="59"/>
      <c r="OCO17" s="59"/>
      <c r="OCP17" s="59"/>
      <c r="OCQ17" s="59"/>
      <c r="OCR17" s="59"/>
      <c r="OCS17" s="59"/>
      <c r="OCT17" s="59"/>
      <c r="OCU17" s="59"/>
      <c r="OCV17" s="59"/>
      <c r="OCW17" s="59"/>
      <c r="OCX17" s="59"/>
      <c r="OCY17" s="59"/>
      <c r="OCZ17" s="59"/>
      <c r="ODA17" s="59"/>
      <c r="ODB17" s="59"/>
      <c r="ODC17" s="59"/>
      <c r="ODD17" s="59"/>
      <c r="ODE17" s="59"/>
      <c r="ODF17" s="59"/>
      <c r="ODG17" s="59"/>
      <c r="ODH17" s="59"/>
      <c r="ODI17" s="59"/>
      <c r="ODJ17" s="59"/>
      <c r="ODK17" s="59"/>
      <c r="ODL17" s="59"/>
      <c r="ODM17" s="59"/>
      <c r="ODN17" s="59"/>
      <c r="ODO17" s="59"/>
      <c r="ODP17" s="59"/>
      <c r="ODQ17" s="59"/>
      <c r="ODR17" s="59"/>
      <c r="ODS17" s="59"/>
      <c r="ODT17" s="59"/>
      <c r="ODU17" s="59"/>
      <c r="ODV17" s="59"/>
      <c r="ODW17" s="59"/>
      <c r="ODX17" s="59"/>
      <c r="ODY17" s="59"/>
      <c r="ODZ17" s="59"/>
      <c r="OEA17" s="59"/>
      <c r="OEB17" s="59"/>
      <c r="OEC17" s="59"/>
      <c r="OED17" s="59"/>
      <c r="OEE17" s="59"/>
      <c r="OEF17" s="59"/>
      <c r="OEG17" s="59"/>
      <c r="OEH17" s="59"/>
      <c r="OEI17" s="59"/>
      <c r="OEJ17" s="59"/>
      <c r="OEK17" s="59"/>
      <c r="OEL17" s="59"/>
      <c r="OEM17" s="59"/>
      <c r="OEN17" s="59"/>
      <c r="OEO17" s="59"/>
      <c r="OEP17" s="59"/>
      <c r="OEQ17" s="59"/>
      <c r="OER17" s="59"/>
      <c r="OES17" s="59"/>
      <c r="OET17" s="59"/>
      <c r="OEU17" s="59"/>
      <c r="OEV17" s="59"/>
      <c r="OEW17" s="59"/>
      <c r="OEX17" s="59"/>
      <c r="OEY17" s="59"/>
      <c r="OEZ17" s="59"/>
      <c r="OFA17" s="59"/>
      <c r="OFB17" s="59"/>
      <c r="OFC17" s="59"/>
      <c r="OFD17" s="59"/>
      <c r="OFE17" s="59"/>
      <c r="OFF17" s="59"/>
      <c r="OFG17" s="59"/>
      <c r="OFH17" s="59"/>
      <c r="OFI17" s="59"/>
      <c r="OFJ17" s="59"/>
      <c r="OFK17" s="59"/>
      <c r="OFL17" s="59"/>
      <c r="OFM17" s="59"/>
      <c r="OFN17" s="59"/>
      <c r="OFO17" s="59"/>
      <c r="OFP17" s="59"/>
      <c r="OFQ17" s="59"/>
      <c r="OFR17" s="59"/>
      <c r="OFS17" s="59"/>
      <c r="OFT17" s="59"/>
      <c r="OFU17" s="59"/>
      <c r="OFV17" s="59"/>
      <c r="OFW17" s="59"/>
      <c r="OFX17" s="59"/>
      <c r="OFY17" s="59"/>
      <c r="OFZ17" s="59"/>
      <c r="OGA17" s="59"/>
      <c r="OGB17" s="59"/>
      <c r="OGC17" s="59"/>
      <c r="OGD17" s="59"/>
      <c r="OGE17" s="59"/>
      <c r="OGF17" s="59"/>
      <c r="OGG17" s="59"/>
      <c r="OGH17" s="59"/>
      <c r="OGI17" s="59"/>
      <c r="OGJ17" s="59"/>
      <c r="OGK17" s="59"/>
      <c r="OGL17" s="59"/>
      <c r="OGM17" s="59"/>
      <c r="OGN17" s="59"/>
      <c r="OGO17" s="59"/>
      <c r="OGP17" s="59"/>
      <c r="OGQ17" s="59"/>
      <c r="OGR17" s="59"/>
      <c r="OGS17" s="59"/>
      <c r="OGT17" s="59"/>
      <c r="OGU17" s="59"/>
      <c r="OGV17" s="59"/>
      <c r="OGW17" s="59"/>
      <c r="OGX17" s="59"/>
      <c r="OGY17" s="59"/>
      <c r="OGZ17" s="59"/>
      <c r="OHA17" s="59"/>
      <c r="OHB17" s="59"/>
      <c r="OHC17" s="59"/>
      <c r="OHD17" s="59"/>
      <c r="OHE17" s="59"/>
      <c r="OHF17" s="59"/>
      <c r="OHG17" s="59"/>
      <c r="OHH17" s="59"/>
      <c r="OHI17" s="59"/>
      <c r="OHJ17" s="59"/>
      <c r="OHK17" s="59"/>
      <c r="OHL17" s="59"/>
      <c r="OHM17" s="59"/>
      <c r="OHN17" s="59"/>
      <c r="OHO17" s="59"/>
      <c r="OHP17" s="59"/>
      <c r="OHQ17" s="59"/>
      <c r="OHR17" s="59"/>
      <c r="OHS17" s="59"/>
      <c r="OHT17" s="59"/>
      <c r="OHU17" s="59"/>
      <c r="OHV17" s="59"/>
      <c r="OHW17" s="59"/>
      <c r="OHX17" s="59"/>
      <c r="OHY17" s="59"/>
      <c r="OHZ17" s="59"/>
      <c r="OIA17" s="59"/>
      <c r="OIB17" s="59"/>
      <c r="OIC17" s="59"/>
      <c r="OID17" s="59"/>
      <c r="OIE17" s="59"/>
      <c r="OIF17" s="59"/>
      <c r="OIG17" s="59"/>
      <c r="OIH17" s="59"/>
      <c r="OII17" s="59"/>
      <c r="OIJ17" s="59"/>
      <c r="OIK17" s="59"/>
      <c r="OIL17" s="59"/>
      <c r="OIM17" s="59"/>
      <c r="OIN17" s="59"/>
      <c r="OIO17" s="59"/>
      <c r="OIP17" s="59"/>
      <c r="OIQ17" s="59"/>
      <c r="OIR17" s="59"/>
      <c r="OIS17" s="59"/>
      <c r="OIT17" s="59"/>
      <c r="OIU17" s="59"/>
      <c r="OIV17" s="59"/>
      <c r="OIW17" s="59"/>
      <c r="OIX17" s="59"/>
      <c r="OIY17" s="59"/>
      <c r="OIZ17" s="59"/>
      <c r="OJA17" s="59"/>
      <c r="OJB17" s="59"/>
      <c r="OJC17" s="59"/>
      <c r="OJD17" s="59"/>
      <c r="OJE17" s="59"/>
      <c r="OJF17" s="59"/>
      <c r="OJG17" s="59"/>
      <c r="OJH17" s="59"/>
      <c r="OJI17" s="59"/>
      <c r="OJJ17" s="59"/>
      <c r="OJK17" s="59"/>
      <c r="OJL17" s="59"/>
      <c r="OJM17" s="59"/>
      <c r="OJN17" s="59"/>
      <c r="OJO17" s="59"/>
      <c r="OJP17" s="59"/>
      <c r="OJQ17" s="59"/>
      <c r="OJR17" s="59"/>
      <c r="OJS17" s="59"/>
      <c r="OJT17" s="59"/>
      <c r="OJU17" s="59"/>
      <c r="OJV17" s="59"/>
      <c r="OJW17" s="59"/>
      <c r="OJX17" s="59"/>
      <c r="OJY17" s="59"/>
      <c r="OJZ17" s="59"/>
      <c r="OKA17" s="59"/>
      <c r="OKB17" s="59"/>
      <c r="OKC17" s="59"/>
      <c r="OKD17" s="59"/>
      <c r="OKE17" s="59"/>
      <c r="OKF17" s="59"/>
      <c r="OKG17" s="59"/>
      <c r="OKH17" s="59"/>
      <c r="OKI17" s="59"/>
      <c r="OKJ17" s="59"/>
      <c r="OKK17" s="59"/>
      <c r="OKL17" s="59"/>
      <c r="OKM17" s="59"/>
      <c r="OKN17" s="59"/>
      <c r="OKO17" s="59"/>
      <c r="OKP17" s="59"/>
      <c r="OKQ17" s="59"/>
      <c r="OKR17" s="59"/>
      <c r="OKS17" s="59"/>
      <c r="OKT17" s="59"/>
      <c r="OKU17" s="59"/>
      <c r="OKV17" s="59"/>
      <c r="OKW17" s="59"/>
      <c r="OKX17" s="59"/>
      <c r="OKY17" s="59"/>
      <c r="OKZ17" s="59"/>
      <c r="OLA17" s="59"/>
      <c r="OLB17" s="59"/>
      <c r="OLC17" s="59"/>
      <c r="OLD17" s="59"/>
      <c r="OLE17" s="59"/>
      <c r="OLF17" s="59"/>
      <c r="OLG17" s="59"/>
      <c r="OLH17" s="59"/>
      <c r="OLI17" s="59"/>
      <c r="OLJ17" s="59"/>
      <c r="OLK17" s="59"/>
      <c r="OLL17" s="59"/>
      <c r="OLM17" s="59"/>
      <c r="OLN17" s="59"/>
      <c r="OLO17" s="59"/>
      <c r="OLP17" s="59"/>
      <c r="OLQ17" s="59"/>
      <c r="OLR17" s="59"/>
      <c r="OLS17" s="59"/>
      <c r="OLT17" s="59"/>
      <c r="OLU17" s="59"/>
      <c r="OLV17" s="59"/>
      <c r="OLW17" s="59"/>
      <c r="OLX17" s="59"/>
      <c r="OLY17" s="59"/>
      <c r="OLZ17" s="59"/>
      <c r="OMA17" s="59"/>
      <c r="OMB17" s="59"/>
      <c r="OMC17" s="59"/>
      <c r="OMD17" s="59"/>
      <c r="OME17" s="59"/>
      <c r="OMF17" s="59"/>
      <c r="OMG17" s="59"/>
      <c r="OMH17" s="59"/>
      <c r="OMI17" s="59"/>
      <c r="OMJ17" s="59"/>
      <c r="OMK17" s="59"/>
      <c r="OML17" s="59"/>
      <c r="OMM17" s="59"/>
      <c r="OMN17" s="59"/>
      <c r="OMO17" s="59"/>
      <c r="OMP17" s="59"/>
      <c r="OMQ17" s="59"/>
      <c r="OMR17" s="59"/>
      <c r="OMS17" s="59"/>
      <c r="OMT17" s="59"/>
      <c r="OMU17" s="59"/>
      <c r="OMV17" s="59"/>
      <c r="OMW17" s="59"/>
      <c r="OMX17" s="59"/>
      <c r="OMY17" s="59"/>
      <c r="OMZ17" s="59"/>
      <c r="ONA17" s="59"/>
      <c r="ONB17" s="59"/>
      <c r="ONC17" s="59"/>
      <c r="OND17" s="59"/>
      <c r="ONE17" s="59"/>
      <c r="ONF17" s="59"/>
      <c r="ONG17" s="59"/>
      <c r="ONH17" s="59"/>
      <c r="ONI17" s="59"/>
      <c r="ONJ17" s="59"/>
      <c r="ONK17" s="59"/>
      <c r="ONL17" s="59"/>
      <c r="ONM17" s="59"/>
      <c r="ONN17" s="59"/>
      <c r="ONO17" s="59"/>
      <c r="ONP17" s="59"/>
      <c r="ONQ17" s="59"/>
      <c r="ONR17" s="59"/>
      <c r="ONS17" s="59"/>
      <c r="ONT17" s="59"/>
      <c r="ONU17" s="59"/>
      <c r="ONV17" s="59"/>
      <c r="ONW17" s="59"/>
      <c r="ONX17" s="59"/>
      <c r="ONY17" s="59"/>
      <c r="ONZ17" s="59"/>
      <c r="OOA17" s="59"/>
      <c r="OOB17" s="59"/>
      <c r="OOC17" s="59"/>
      <c r="OOD17" s="59"/>
      <c r="OOE17" s="59"/>
      <c r="OOF17" s="59"/>
      <c r="OOG17" s="59"/>
      <c r="OOH17" s="59"/>
      <c r="OOI17" s="59"/>
      <c r="OOJ17" s="59"/>
      <c r="OOK17" s="59"/>
      <c r="OOL17" s="59"/>
      <c r="OOM17" s="59"/>
      <c r="OON17" s="59"/>
      <c r="OOO17" s="59"/>
      <c r="OOP17" s="59"/>
      <c r="OOQ17" s="59"/>
      <c r="OOR17" s="59"/>
      <c r="OOS17" s="59"/>
      <c r="OOT17" s="59"/>
      <c r="OOU17" s="59"/>
      <c r="OOV17" s="59"/>
      <c r="OOW17" s="59"/>
      <c r="OOX17" s="59"/>
      <c r="OOY17" s="59"/>
      <c r="OOZ17" s="59"/>
      <c r="OPA17" s="59"/>
      <c r="OPB17" s="59"/>
      <c r="OPC17" s="59"/>
      <c r="OPD17" s="59"/>
      <c r="OPE17" s="59"/>
      <c r="OPF17" s="59"/>
      <c r="OPG17" s="59"/>
      <c r="OPH17" s="59"/>
      <c r="OPI17" s="59"/>
      <c r="OPJ17" s="59"/>
      <c r="OPK17" s="59"/>
      <c r="OPL17" s="59"/>
      <c r="OPM17" s="59"/>
      <c r="OPN17" s="59"/>
      <c r="OPO17" s="59"/>
      <c r="OPP17" s="59"/>
      <c r="OPQ17" s="59"/>
      <c r="OPR17" s="59"/>
      <c r="OPS17" s="59"/>
      <c r="OPT17" s="59"/>
      <c r="OPU17" s="59"/>
      <c r="OPV17" s="59"/>
      <c r="OPW17" s="59"/>
      <c r="OPX17" s="59"/>
      <c r="OPY17" s="59"/>
      <c r="OPZ17" s="59"/>
      <c r="OQA17" s="59"/>
      <c r="OQB17" s="59"/>
      <c r="OQC17" s="59"/>
      <c r="OQD17" s="59"/>
      <c r="OQE17" s="59"/>
      <c r="OQF17" s="59"/>
      <c r="OQG17" s="59"/>
      <c r="OQH17" s="59"/>
      <c r="OQI17" s="59"/>
      <c r="OQJ17" s="59"/>
      <c r="OQK17" s="59"/>
      <c r="OQL17" s="59"/>
      <c r="OQM17" s="59"/>
      <c r="OQN17" s="59"/>
      <c r="OQO17" s="59"/>
      <c r="OQP17" s="59"/>
      <c r="OQQ17" s="59"/>
      <c r="OQR17" s="59"/>
      <c r="OQS17" s="59"/>
      <c r="OQT17" s="59"/>
      <c r="OQU17" s="59"/>
      <c r="OQV17" s="59"/>
      <c r="OQW17" s="59"/>
      <c r="OQX17" s="59"/>
      <c r="OQY17" s="59"/>
      <c r="OQZ17" s="59"/>
      <c r="ORA17" s="59"/>
      <c r="ORB17" s="59"/>
      <c r="ORC17" s="59"/>
      <c r="ORD17" s="59"/>
      <c r="ORE17" s="59"/>
      <c r="ORF17" s="59"/>
      <c r="ORG17" s="59"/>
      <c r="ORH17" s="59"/>
      <c r="ORI17" s="59"/>
      <c r="ORJ17" s="59"/>
      <c r="ORK17" s="59"/>
      <c r="ORL17" s="59"/>
      <c r="ORM17" s="59"/>
      <c r="ORN17" s="59"/>
      <c r="ORO17" s="59"/>
      <c r="ORP17" s="59"/>
      <c r="ORQ17" s="59"/>
      <c r="ORR17" s="59"/>
      <c r="ORS17" s="59"/>
      <c r="ORT17" s="59"/>
      <c r="ORU17" s="59"/>
      <c r="ORV17" s="59"/>
      <c r="ORW17" s="59"/>
      <c r="ORX17" s="59"/>
      <c r="ORY17" s="59"/>
      <c r="ORZ17" s="59"/>
      <c r="OSA17" s="59"/>
      <c r="OSB17" s="59"/>
      <c r="OSC17" s="59"/>
      <c r="OSD17" s="59"/>
      <c r="OSE17" s="59"/>
      <c r="OSF17" s="59"/>
      <c r="OSG17" s="59"/>
      <c r="OSH17" s="59"/>
      <c r="OSI17" s="59"/>
      <c r="OSJ17" s="59"/>
      <c r="OSK17" s="59"/>
      <c r="OSL17" s="59"/>
      <c r="OSM17" s="59"/>
      <c r="OSN17" s="59"/>
      <c r="OSO17" s="59"/>
      <c r="OSP17" s="59"/>
      <c r="OSQ17" s="59"/>
      <c r="OSR17" s="59"/>
      <c r="OSS17" s="59"/>
      <c r="OST17" s="59"/>
      <c r="OSU17" s="59"/>
      <c r="OSV17" s="59"/>
      <c r="OSW17" s="59"/>
      <c r="OSX17" s="59"/>
      <c r="OSY17" s="59"/>
      <c r="OSZ17" s="59"/>
      <c r="OTA17" s="59"/>
      <c r="OTB17" s="59"/>
      <c r="OTC17" s="59"/>
      <c r="OTD17" s="59"/>
      <c r="OTE17" s="59"/>
      <c r="OTF17" s="59"/>
      <c r="OTG17" s="59"/>
      <c r="OTH17" s="59"/>
      <c r="OTI17" s="59"/>
      <c r="OTJ17" s="59"/>
      <c r="OTK17" s="59"/>
      <c r="OTL17" s="59"/>
      <c r="OTM17" s="59"/>
      <c r="OTN17" s="59"/>
      <c r="OTO17" s="59"/>
      <c r="OTP17" s="59"/>
      <c r="OTQ17" s="59"/>
      <c r="OTR17" s="59"/>
      <c r="OTS17" s="59"/>
      <c r="OTT17" s="59"/>
      <c r="OTU17" s="59"/>
      <c r="OTV17" s="59"/>
      <c r="OTW17" s="59"/>
      <c r="OTX17" s="59"/>
      <c r="OTY17" s="59"/>
      <c r="OTZ17" s="59"/>
      <c r="OUA17" s="59"/>
      <c r="OUB17" s="59"/>
      <c r="OUC17" s="59"/>
      <c r="OUD17" s="59"/>
      <c r="OUE17" s="59"/>
      <c r="OUF17" s="59"/>
      <c r="OUG17" s="59"/>
      <c r="OUH17" s="59"/>
      <c r="OUI17" s="59"/>
      <c r="OUJ17" s="59"/>
      <c r="OUK17" s="59"/>
      <c r="OUL17" s="59"/>
      <c r="OUM17" s="59"/>
      <c r="OUN17" s="59"/>
      <c r="OUO17" s="59"/>
      <c r="OUP17" s="59"/>
      <c r="OUQ17" s="59"/>
      <c r="OUR17" s="59"/>
      <c r="OUS17" s="59"/>
      <c r="OUT17" s="59"/>
      <c r="OUU17" s="59"/>
      <c r="OUV17" s="59"/>
      <c r="OUW17" s="59"/>
      <c r="OUX17" s="59"/>
      <c r="OUY17" s="59"/>
      <c r="OUZ17" s="59"/>
      <c r="OVA17" s="59"/>
      <c r="OVB17" s="59"/>
      <c r="OVC17" s="59"/>
      <c r="OVD17" s="59"/>
      <c r="OVE17" s="59"/>
      <c r="OVF17" s="59"/>
      <c r="OVG17" s="59"/>
      <c r="OVH17" s="59"/>
      <c r="OVI17" s="59"/>
      <c r="OVJ17" s="59"/>
      <c r="OVK17" s="59"/>
      <c r="OVL17" s="59"/>
      <c r="OVM17" s="59"/>
      <c r="OVN17" s="59"/>
      <c r="OVO17" s="59"/>
      <c r="OVP17" s="59"/>
      <c r="OVQ17" s="59"/>
      <c r="OVR17" s="59"/>
      <c r="OVS17" s="59"/>
      <c r="OVT17" s="59"/>
      <c r="OVU17" s="59"/>
      <c r="OVV17" s="59"/>
      <c r="OVW17" s="59"/>
      <c r="OVX17" s="59"/>
      <c r="OVY17" s="59"/>
      <c r="OVZ17" s="59"/>
      <c r="OWA17" s="59"/>
      <c r="OWB17" s="59"/>
      <c r="OWC17" s="59"/>
      <c r="OWD17" s="59"/>
      <c r="OWE17" s="59"/>
      <c r="OWF17" s="59"/>
      <c r="OWG17" s="59"/>
      <c r="OWH17" s="59"/>
      <c r="OWI17" s="59"/>
      <c r="OWJ17" s="59"/>
      <c r="OWK17" s="59"/>
      <c r="OWL17" s="59"/>
      <c r="OWM17" s="59"/>
      <c r="OWN17" s="59"/>
      <c r="OWO17" s="59"/>
      <c r="OWP17" s="59"/>
      <c r="OWQ17" s="59"/>
      <c r="OWR17" s="59"/>
      <c r="OWS17" s="59"/>
      <c r="OWT17" s="59"/>
      <c r="OWU17" s="59"/>
      <c r="OWV17" s="59"/>
      <c r="OWW17" s="59"/>
      <c r="OWX17" s="59"/>
      <c r="OWY17" s="59"/>
      <c r="OWZ17" s="59"/>
      <c r="OXA17" s="59"/>
      <c r="OXB17" s="59"/>
      <c r="OXC17" s="59"/>
      <c r="OXD17" s="59"/>
      <c r="OXE17" s="59"/>
      <c r="OXF17" s="59"/>
      <c r="OXG17" s="59"/>
      <c r="OXH17" s="59"/>
      <c r="OXI17" s="59"/>
      <c r="OXJ17" s="59"/>
      <c r="OXK17" s="59"/>
      <c r="OXL17" s="59"/>
      <c r="OXM17" s="59"/>
      <c r="OXN17" s="59"/>
      <c r="OXO17" s="59"/>
      <c r="OXP17" s="59"/>
      <c r="OXQ17" s="59"/>
      <c r="OXR17" s="59"/>
      <c r="OXS17" s="59"/>
      <c r="OXT17" s="59"/>
      <c r="OXU17" s="59"/>
      <c r="OXV17" s="59"/>
      <c r="OXW17" s="59"/>
      <c r="OXX17" s="59"/>
      <c r="OXY17" s="59"/>
      <c r="OXZ17" s="59"/>
      <c r="OYA17" s="59"/>
      <c r="OYB17" s="59"/>
      <c r="OYC17" s="59"/>
      <c r="OYD17" s="59"/>
      <c r="OYE17" s="59"/>
      <c r="OYF17" s="59"/>
      <c r="OYG17" s="59"/>
      <c r="OYH17" s="59"/>
      <c r="OYI17" s="59"/>
      <c r="OYJ17" s="59"/>
      <c r="OYK17" s="59"/>
      <c r="OYL17" s="59"/>
      <c r="OYM17" s="59"/>
      <c r="OYN17" s="59"/>
      <c r="OYO17" s="59"/>
      <c r="OYP17" s="59"/>
      <c r="OYQ17" s="59"/>
      <c r="OYR17" s="59"/>
      <c r="OYS17" s="59"/>
      <c r="OYT17" s="59"/>
      <c r="OYU17" s="59"/>
      <c r="OYV17" s="59"/>
      <c r="OYW17" s="59"/>
      <c r="OYX17" s="59"/>
      <c r="OYY17" s="59"/>
      <c r="OYZ17" s="59"/>
      <c r="OZA17" s="59"/>
      <c r="OZB17" s="59"/>
      <c r="OZC17" s="59"/>
      <c r="OZD17" s="59"/>
      <c r="OZE17" s="59"/>
      <c r="OZF17" s="59"/>
      <c r="OZG17" s="59"/>
      <c r="OZH17" s="59"/>
      <c r="OZI17" s="59"/>
      <c r="OZJ17" s="59"/>
      <c r="OZK17" s="59"/>
      <c r="OZL17" s="59"/>
      <c r="OZM17" s="59"/>
      <c r="OZN17" s="59"/>
      <c r="OZO17" s="59"/>
      <c r="OZP17" s="59"/>
      <c r="OZQ17" s="59"/>
      <c r="OZR17" s="59"/>
      <c r="OZS17" s="59"/>
      <c r="OZT17" s="59"/>
      <c r="OZU17" s="59"/>
      <c r="OZV17" s="59"/>
      <c r="OZW17" s="59"/>
      <c r="OZX17" s="59"/>
      <c r="OZY17" s="59"/>
      <c r="OZZ17" s="59"/>
      <c r="PAA17" s="59"/>
      <c r="PAB17" s="59"/>
      <c r="PAC17" s="59"/>
      <c r="PAD17" s="59"/>
      <c r="PAE17" s="59"/>
      <c r="PAF17" s="59"/>
      <c r="PAG17" s="59"/>
      <c r="PAH17" s="59"/>
      <c r="PAI17" s="59"/>
      <c r="PAJ17" s="59"/>
      <c r="PAK17" s="59"/>
      <c r="PAL17" s="59"/>
      <c r="PAM17" s="59"/>
      <c r="PAN17" s="59"/>
      <c r="PAO17" s="59"/>
      <c r="PAP17" s="59"/>
      <c r="PAQ17" s="59"/>
      <c r="PAR17" s="59"/>
      <c r="PAS17" s="59"/>
      <c r="PAT17" s="59"/>
      <c r="PAU17" s="59"/>
      <c r="PAV17" s="59"/>
      <c r="PAW17" s="59"/>
      <c r="PAX17" s="59"/>
      <c r="PAY17" s="59"/>
      <c r="PAZ17" s="59"/>
      <c r="PBA17" s="59"/>
      <c r="PBB17" s="59"/>
      <c r="PBC17" s="59"/>
      <c r="PBD17" s="59"/>
      <c r="PBE17" s="59"/>
      <c r="PBF17" s="59"/>
      <c r="PBG17" s="59"/>
      <c r="PBH17" s="59"/>
      <c r="PBI17" s="59"/>
      <c r="PBJ17" s="59"/>
      <c r="PBK17" s="59"/>
      <c r="PBL17" s="59"/>
      <c r="PBM17" s="59"/>
      <c r="PBN17" s="59"/>
      <c r="PBO17" s="59"/>
      <c r="PBP17" s="59"/>
      <c r="PBQ17" s="59"/>
      <c r="PBR17" s="59"/>
      <c r="PBS17" s="59"/>
      <c r="PBT17" s="59"/>
      <c r="PBU17" s="59"/>
      <c r="PBV17" s="59"/>
      <c r="PBW17" s="59"/>
      <c r="PBX17" s="59"/>
      <c r="PBY17" s="59"/>
      <c r="PBZ17" s="59"/>
      <c r="PCA17" s="59"/>
      <c r="PCB17" s="59"/>
      <c r="PCC17" s="59"/>
      <c r="PCD17" s="59"/>
      <c r="PCE17" s="59"/>
      <c r="PCF17" s="59"/>
      <c r="PCG17" s="59"/>
      <c r="PCH17" s="59"/>
      <c r="PCI17" s="59"/>
      <c r="PCJ17" s="59"/>
      <c r="PCK17" s="59"/>
      <c r="PCL17" s="59"/>
      <c r="PCM17" s="59"/>
      <c r="PCN17" s="59"/>
      <c r="PCO17" s="59"/>
      <c r="PCP17" s="59"/>
      <c r="PCQ17" s="59"/>
      <c r="PCR17" s="59"/>
      <c r="PCS17" s="59"/>
      <c r="PCT17" s="59"/>
      <c r="PCU17" s="59"/>
      <c r="PCV17" s="59"/>
      <c r="PCW17" s="59"/>
      <c r="PCX17" s="59"/>
      <c r="PCY17" s="59"/>
      <c r="PCZ17" s="59"/>
      <c r="PDA17" s="59"/>
      <c r="PDB17" s="59"/>
      <c r="PDC17" s="59"/>
      <c r="PDD17" s="59"/>
      <c r="PDE17" s="59"/>
      <c r="PDF17" s="59"/>
      <c r="PDG17" s="59"/>
      <c r="PDH17" s="59"/>
      <c r="PDI17" s="59"/>
      <c r="PDJ17" s="59"/>
      <c r="PDK17" s="59"/>
      <c r="PDL17" s="59"/>
      <c r="PDM17" s="59"/>
      <c r="PDN17" s="59"/>
      <c r="PDO17" s="59"/>
      <c r="PDP17" s="59"/>
      <c r="PDQ17" s="59"/>
      <c r="PDR17" s="59"/>
      <c r="PDS17" s="59"/>
      <c r="PDT17" s="59"/>
      <c r="PDU17" s="59"/>
      <c r="PDV17" s="59"/>
      <c r="PDW17" s="59"/>
      <c r="PDX17" s="59"/>
      <c r="PDY17" s="59"/>
      <c r="PDZ17" s="59"/>
      <c r="PEA17" s="59"/>
      <c r="PEB17" s="59"/>
      <c r="PEC17" s="59"/>
      <c r="PED17" s="59"/>
      <c r="PEE17" s="59"/>
      <c r="PEF17" s="59"/>
      <c r="PEG17" s="59"/>
      <c r="PEH17" s="59"/>
      <c r="PEI17" s="59"/>
      <c r="PEJ17" s="59"/>
      <c r="PEK17" s="59"/>
      <c r="PEL17" s="59"/>
      <c r="PEM17" s="59"/>
      <c r="PEN17" s="59"/>
      <c r="PEO17" s="59"/>
      <c r="PEP17" s="59"/>
      <c r="PEQ17" s="59"/>
      <c r="PER17" s="59"/>
      <c r="PES17" s="59"/>
      <c r="PET17" s="59"/>
      <c r="PEU17" s="59"/>
      <c r="PEV17" s="59"/>
      <c r="PEW17" s="59"/>
      <c r="PEX17" s="59"/>
      <c r="PEY17" s="59"/>
      <c r="PEZ17" s="59"/>
      <c r="PFA17" s="59"/>
      <c r="PFB17" s="59"/>
      <c r="PFC17" s="59"/>
      <c r="PFD17" s="59"/>
      <c r="PFE17" s="59"/>
      <c r="PFF17" s="59"/>
      <c r="PFG17" s="59"/>
      <c r="PFH17" s="59"/>
      <c r="PFI17" s="59"/>
      <c r="PFJ17" s="59"/>
      <c r="PFK17" s="59"/>
      <c r="PFL17" s="59"/>
      <c r="PFM17" s="59"/>
      <c r="PFN17" s="59"/>
      <c r="PFO17" s="59"/>
      <c r="PFP17" s="59"/>
      <c r="PFQ17" s="59"/>
      <c r="PFR17" s="59"/>
      <c r="PFS17" s="59"/>
      <c r="PFT17" s="59"/>
      <c r="PFU17" s="59"/>
      <c r="PFV17" s="59"/>
      <c r="PFW17" s="59"/>
      <c r="PFX17" s="59"/>
      <c r="PFY17" s="59"/>
      <c r="PFZ17" s="59"/>
      <c r="PGA17" s="59"/>
      <c r="PGB17" s="59"/>
      <c r="PGC17" s="59"/>
      <c r="PGD17" s="59"/>
      <c r="PGE17" s="59"/>
      <c r="PGF17" s="59"/>
      <c r="PGG17" s="59"/>
      <c r="PGH17" s="59"/>
      <c r="PGI17" s="59"/>
      <c r="PGJ17" s="59"/>
      <c r="PGK17" s="59"/>
      <c r="PGL17" s="59"/>
      <c r="PGM17" s="59"/>
      <c r="PGN17" s="59"/>
      <c r="PGO17" s="59"/>
      <c r="PGP17" s="59"/>
      <c r="PGQ17" s="59"/>
      <c r="PGR17" s="59"/>
      <c r="PGS17" s="59"/>
      <c r="PGT17" s="59"/>
      <c r="PGU17" s="59"/>
      <c r="PGV17" s="59"/>
      <c r="PGW17" s="59"/>
      <c r="PGX17" s="59"/>
      <c r="PGY17" s="59"/>
      <c r="PGZ17" s="59"/>
      <c r="PHA17" s="59"/>
      <c r="PHB17" s="59"/>
      <c r="PHC17" s="59"/>
      <c r="PHD17" s="59"/>
      <c r="PHE17" s="59"/>
      <c r="PHF17" s="59"/>
      <c r="PHG17" s="59"/>
      <c r="PHH17" s="59"/>
      <c r="PHI17" s="59"/>
      <c r="PHJ17" s="59"/>
      <c r="PHK17" s="59"/>
      <c r="PHL17" s="59"/>
      <c r="PHM17" s="59"/>
      <c r="PHN17" s="59"/>
      <c r="PHO17" s="59"/>
      <c r="PHP17" s="59"/>
      <c r="PHQ17" s="59"/>
      <c r="PHR17" s="59"/>
      <c r="PHS17" s="59"/>
      <c r="PHT17" s="59"/>
      <c r="PHU17" s="59"/>
      <c r="PHV17" s="59"/>
      <c r="PHW17" s="59"/>
      <c r="PHX17" s="59"/>
      <c r="PHY17" s="59"/>
      <c r="PHZ17" s="59"/>
      <c r="PIA17" s="59"/>
      <c r="PIB17" s="59"/>
      <c r="PIC17" s="59"/>
      <c r="PID17" s="59"/>
      <c r="PIE17" s="59"/>
      <c r="PIF17" s="59"/>
      <c r="PIG17" s="59"/>
      <c r="PIH17" s="59"/>
      <c r="PII17" s="59"/>
      <c r="PIJ17" s="59"/>
      <c r="PIK17" s="59"/>
      <c r="PIL17" s="59"/>
      <c r="PIM17" s="59"/>
      <c r="PIN17" s="59"/>
      <c r="PIO17" s="59"/>
      <c r="PIP17" s="59"/>
      <c r="PIQ17" s="59"/>
      <c r="PIR17" s="59"/>
      <c r="PIS17" s="59"/>
      <c r="PIT17" s="59"/>
      <c r="PIU17" s="59"/>
      <c r="PIV17" s="59"/>
      <c r="PIW17" s="59"/>
      <c r="PIX17" s="59"/>
      <c r="PIY17" s="59"/>
      <c r="PIZ17" s="59"/>
      <c r="PJA17" s="59"/>
      <c r="PJB17" s="59"/>
      <c r="PJC17" s="59"/>
      <c r="PJD17" s="59"/>
      <c r="PJE17" s="59"/>
      <c r="PJF17" s="59"/>
      <c r="PJG17" s="59"/>
      <c r="PJH17" s="59"/>
      <c r="PJI17" s="59"/>
      <c r="PJJ17" s="59"/>
      <c r="PJK17" s="59"/>
      <c r="PJL17" s="59"/>
      <c r="PJM17" s="59"/>
      <c r="PJN17" s="59"/>
      <c r="PJO17" s="59"/>
      <c r="PJP17" s="59"/>
      <c r="PJQ17" s="59"/>
      <c r="PJR17" s="59"/>
      <c r="PJS17" s="59"/>
      <c r="PJT17" s="59"/>
      <c r="PJU17" s="59"/>
      <c r="PJV17" s="59"/>
      <c r="PJW17" s="59"/>
      <c r="PJX17" s="59"/>
      <c r="PJY17" s="59"/>
      <c r="PJZ17" s="59"/>
      <c r="PKA17" s="59"/>
      <c r="PKB17" s="59"/>
      <c r="PKC17" s="59"/>
      <c r="PKD17" s="59"/>
      <c r="PKE17" s="59"/>
      <c r="PKF17" s="59"/>
      <c r="PKG17" s="59"/>
      <c r="PKH17" s="59"/>
      <c r="PKI17" s="59"/>
      <c r="PKJ17" s="59"/>
      <c r="PKK17" s="59"/>
      <c r="PKL17" s="59"/>
      <c r="PKM17" s="59"/>
      <c r="PKN17" s="59"/>
      <c r="PKO17" s="59"/>
      <c r="PKP17" s="59"/>
      <c r="PKQ17" s="59"/>
      <c r="PKR17" s="59"/>
      <c r="PKS17" s="59"/>
      <c r="PKT17" s="59"/>
      <c r="PKU17" s="59"/>
      <c r="PKV17" s="59"/>
      <c r="PKW17" s="59"/>
      <c r="PKX17" s="59"/>
      <c r="PKY17" s="59"/>
      <c r="PKZ17" s="59"/>
      <c r="PLA17" s="59"/>
      <c r="PLB17" s="59"/>
      <c r="PLC17" s="59"/>
      <c r="PLD17" s="59"/>
      <c r="PLE17" s="59"/>
      <c r="PLF17" s="59"/>
      <c r="PLG17" s="59"/>
      <c r="PLH17" s="59"/>
      <c r="PLI17" s="59"/>
      <c r="PLJ17" s="59"/>
      <c r="PLK17" s="59"/>
      <c r="PLL17" s="59"/>
      <c r="PLM17" s="59"/>
      <c r="PLN17" s="59"/>
      <c r="PLO17" s="59"/>
      <c r="PLP17" s="59"/>
      <c r="PLQ17" s="59"/>
      <c r="PLR17" s="59"/>
      <c r="PLS17" s="59"/>
      <c r="PLT17" s="59"/>
      <c r="PLU17" s="59"/>
      <c r="PLV17" s="59"/>
      <c r="PLW17" s="59"/>
      <c r="PLX17" s="59"/>
      <c r="PLY17" s="59"/>
      <c r="PLZ17" s="59"/>
      <c r="PMA17" s="59"/>
      <c r="PMB17" s="59"/>
      <c r="PMC17" s="59"/>
      <c r="PMD17" s="59"/>
      <c r="PME17" s="59"/>
      <c r="PMF17" s="59"/>
      <c r="PMG17" s="59"/>
      <c r="PMH17" s="59"/>
      <c r="PMI17" s="59"/>
      <c r="PMJ17" s="59"/>
      <c r="PMK17" s="59"/>
      <c r="PML17" s="59"/>
      <c r="PMM17" s="59"/>
      <c r="PMN17" s="59"/>
      <c r="PMO17" s="59"/>
      <c r="PMP17" s="59"/>
      <c r="PMQ17" s="59"/>
      <c r="PMR17" s="59"/>
      <c r="PMS17" s="59"/>
      <c r="PMT17" s="59"/>
      <c r="PMU17" s="59"/>
      <c r="PMV17" s="59"/>
      <c r="PMW17" s="59"/>
      <c r="PMX17" s="59"/>
      <c r="PMY17" s="59"/>
      <c r="PMZ17" s="59"/>
      <c r="PNA17" s="59"/>
      <c r="PNB17" s="59"/>
      <c r="PNC17" s="59"/>
      <c r="PND17" s="59"/>
      <c r="PNE17" s="59"/>
      <c r="PNF17" s="59"/>
      <c r="PNG17" s="59"/>
      <c r="PNH17" s="59"/>
      <c r="PNI17" s="59"/>
      <c r="PNJ17" s="59"/>
      <c r="PNK17" s="59"/>
      <c r="PNL17" s="59"/>
      <c r="PNM17" s="59"/>
      <c r="PNN17" s="59"/>
      <c r="PNO17" s="59"/>
      <c r="PNP17" s="59"/>
      <c r="PNQ17" s="59"/>
      <c r="PNR17" s="59"/>
      <c r="PNS17" s="59"/>
      <c r="PNT17" s="59"/>
      <c r="PNU17" s="59"/>
      <c r="PNV17" s="59"/>
      <c r="PNW17" s="59"/>
      <c r="PNX17" s="59"/>
      <c r="PNY17" s="59"/>
      <c r="PNZ17" s="59"/>
      <c r="POA17" s="59"/>
      <c r="POB17" s="59"/>
      <c r="POC17" s="59"/>
      <c r="POD17" s="59"/>
      <c r="POE17" s="59"/>
      <c r="POF17" s="59"/>
      <c r="POG17" s="59"/>
      <c r="POH17" s="59"/>
      <c r="POI17" s="59"/>
      <c r="POJ17" s="59"/>
      <c r="POK17" s="59"/>
      <c r="POL17" s="59"/>
      <c r="POM17" s="59"/>
      <c r="PON17" s="59"/>
      <c r="POO17" s="59"/>
      <c r="POP17" s="59"/>
      <c r="POQ17" s="59"/>
      <c r="POR17" s="59"/>
      <c r="POS17" s="59"/>
      <c r="POT17" s="59"/>
      <c r="POU17" s="59"/>
      <c r="POV17" s="59"/>
      <c r="POW17" s="59"/>
      <c r="POX17" s="59"/>
      <c r="POY17" s="59"/>
      <c r="POZ17" s="59"/>
      <c r="PPA17" s="59"/>
      <c r="PPB17" s="59"/>
      <c r="PPC17" s="59"/>
      <c r="PPD17" s="59"/>
      <c r="PPE17" s="59"/>
      <c r="PPF17" s="59"/>
      <c r="PPG17" s="59"/>
      <c r="PPH17" s="59"/>
      <c r="PPI17" s="59"/>
      <c r="PPJ17" s="59"/>
      <c r="PPK17" s="59"/>
      <c r="PPL17" s="59"/>
      <c r="PPM17" s="59"/>
      <c r="PPN17" s="59"/>
      <c r="PPO17" s="59"/>
      <c r="PPP17" s="59"/>
      <c r="PPQ17" s="59"/>
      <c r="PPR17" s="59"/>
      <c r="PPS17" s="59"/>
      <c r="PPT17" s="59"/>
      <c r="PPU17" s="59"/>
      <c r="PPV17" s="59"/>
      <c r="PPW17" s="59"/>
      <c r="PPX17" s="59"/>
      <c r="PPY17" s="59"/>
      <c r="PPZ17" s="59"/>
      <c r="PQA17" s="59"/>
      <c r="PQB17" s="59"/>
      <c r="PQC17" s="59"/>
      <c r="PQD17" s="59"/>
      <c r="PQE17" s="59"/>
      <c r="PQF17" s="59"/>
      <c r="PQG17" s="59"/>
      <c r="PQH17" s="59"/>
      <c r="PQI17" s="59"/>
      <c r="PQJ17" s="59"/>
      <c r="PQK17" s="59"/>
      <c r="PQL17" s="59"/>
      <c r="PQM17" s="59"/>
      <c r="PQN17" s="59"/>
      <c r="PQO17" s="59"/>
      <c r="PQP17" s="59"/>
      <c r="PQQ17" s="59"/>
      <c r="PQR17" s="59"/>
      <c r="PQS17" s="59"/>
      <c r="PQT17" s="59"/>
      <c r="PQU17" s="59"/>
      <c r="PQV17" s="59"/>
      <c r="PQW17" s="59"/>
      <c r="PQX17" s="59"/>
      <c r="PQY17" s="59"/>
      <c r="PQZ17" s="59"/>
      <c r="PRA17" s="59"/>
      <c r="PRB17" s="59"/>
      <c r="PRC17" s="59"/>
      <c r="PRD17" s="59"/>
      <c r="PRE17" s="59"/>
      <c r="PRF17" s="59"/>
      <c r="PRG17" s="59"/>
      <c r="PRH17" s="59"/>
      <c r="PRI17" s="59"/>
      <c r="PRJ17" s="59"/>
      <c r="PRK17" s="59"/>
      <c r="PRL17" s="59"/>
      <c r="PRM17" s="59"/>
      <c r="PRN17" s="59"/>
      <c r="PRO17" s="59"/>
      <c r="PRP17" s="59"/>
      <c r="PRQ17" s="59"/>
      <c r="PRR17" s="59"/>
      <c r="PRS17" s="59"/>
      <c r="PRT17" s="59"/>
      <c r="PRU17" s="59"/>
      <c r="PRV17" s="59"/>
      <c r="PRW17" s="59"/>
      <c r="PRX17" s="59"/>
      <c r="PRY17" s="59"/>
      <c r="PRZ17" s="59"/>
      <c r="PSA17" s="59"/>
      <c r="PSB17" s="59"/>
      <c r="PSC17" s="59"/>
      <c r="PSD17" s="59"/>
      <c r="PSE17" s="59"/>
      <c r="PSF17" s="59"/>
      <c r="PSG17" s="59"/>
      <c r="PSH17" s="59"/>
      <c r="PSI17" s="59"/>
      <c r="PSJ17" s="59"/>
      <c r="PSK17" s="59"/>
      <c r="PSL17" s="59"/>
      <c r="PSM17" s="59"/>
      <c r="PSN17" s="59"/>
      <c r="PSO17" s="59"/>
      <c r="PSP17" s="59"/>
      <c r="PSQ17" s="59"/>
      <c r="PSR17" s="59"/>
      <c r="PSS17" s="59"/>
      <c r="PST17" s="59"/>
      <c r="PSU17" s="59"/>
      <c r="PSV17" s="59"/>
      <c r="PSW17" s="59"/>
      <c r="PSX17" s="59"/>
      <c r="PSY17" s="59"/>
      <c r="PSZ17" s="59"/>
      <c r="PTA17" s="59"/>
      <c r="PTB17" s="59"/>
      <c r="PTC17" s="59"/>
      <c r="PTD17" s="59"/>
      <c r="PTE17" s="59"/>
      <c r="PTF17" s="59"/>
      <c r="PTG17" s="59"/>
      <c r="PTH17" s="59"/>
      <c r="PTI17" s="59"/>
      <c r="PTJ17" s="59"/>
      <c r="PTK17" s="59"/>
      <c r="PTL17" s="59"/>
      <c r="PTM17" s="59"/>
      <c r="PTN17" s="59"/>
      <c r="PTO17" s="59"/>
      <c r="PTP17" s="59"/>
      <c r="PTQ17" s="59"/>
      <c r="PTR17" s="59"/>
      <c r="PTS17" s="59"/>
      <c r="PTT17" s="59"/>
      <c r="PTU17" s="59"/>
      <c r="PTV17" s="59"/>
      <c r="PTW17" s="59"/>
      <c r="PTX17" s="59"/>
      <c r="PTY17" s="59"/>
      <c r="PTZ17" s="59"/>
      <c r="PUA17" s="59"/>
      <c r="PUB17" s="59"/>
      <c r="PUC17" s="59"/>
      <c r="PUD17" s="59"/>
      <c r="PUE17" s="59"/>
      <c r="PUF17" s="59"/>
      <c r="PUG17" s="59"/>
      <c r="PUH17" s="59"/>
      <c r="PUI17" s="59"/>
      <c r="PUJ17" s="59"/>
      <c r="PUK17" s="59"/>
      <c r="PUL17" s="59"/>
      <c r="PUM17" s="59"/>
      <c r="PUN17" s="59"/>
      <c r="PUO17" s="59"/>
      <c r="PUP17" s="59"/>
      <c r="PUQ17" s="59"/>
      <c r="PUR17" s="59"/>
      <c r="PUS17" s="59"/>
      <c r="PUT17" s="59"/>
      <c r="PUU17" s="59"/>
      <c r="PUV17" s="59"/>
      <c r="PUW17" s="59"/>
      <c r="PUX17" s="59"/>
      <c r="PUY17" s="59"/>
      <c r="PUZ17" s="59"/>
      <c r="PVA17" s="59"/>
      <c r="PVB17" s="59"/>
      <c r="PVC17" s="59"/>
      <c r="PVD17" s="59"/>
      <c r="PVE17" s="59"/>
      <c r="PVF17" s="59"/>
      <c r="PVG17" s="59"/>
      <c r="PVH17" s="59"/>
      <c r="PVI17" s="59"/>
      <c r="PVJ17" s="59"/>
      <c r="PVK17" s="59"/>
      <c r="PVL17" s="59"/>
      <c r="PVM17" s="59"/>
      <c r="PVN17" s="59"/>
      <c r="PVO17" s="59"/>
      <c r="PVP17" s="59"/>
      <c r="PVQ17" s="59"/>
      <c r="PVR17" s="59"/>
      <c r="PVS17" s="59"/>
      <c r="PVT17" s="59"/>
      <c r="PVU17" s="59"/>
      <c r="PVV17" s="59"/>
      <c r="PVW17" s="59"/>
      <c r="PVX17" s="59"/>
      <c r="PVY17" s="59"/>
      <c r="PVZ17" s="59"/>
      <c r="PWA17" s="59"/>
      <c r="PWB17" s="59"/>
      <c r="PWC17" s="59"/>
      <c r="PWD17" s="59"/>
      <c r="PWE17" s="59"/>
      <c r="PWF17" s="59"/>
      <c r="PWG17" s="59"/>
      <c r="PWH17" s="59"/>
      <c r="PWI17" s="59"/>
      <c r="PWJ17" s="59"/>
      <c r="PWK17" s="59"/>
      <c r="PWL17" s="59"/>
      <c r="PWM17" s="59"/>
      <c r="PWN17" s="59"/>
      <c r="PWO17" s="59"/>
      <c r="PWP17" s="59"/>
      <c r="PWQ17" s="59"/>
      <c r="PWR17" s="59"/>
      <c r="PWS17" s="59"/>
      <c r="PWT17" s="59"/>
      <c r="PWU17" s="59"/>
      <c r="PWV17" s="59"/>
      <c r="PWW17" s="59"/>
      <c r="PWX17" s="59"/>
      <c r="PWY17" s="59"/>
      <c r="PWZ17" s="59"/>
      <c r="PXA17" s="59"/>
      <c r="PXB17" s="59"/>
      <c r="PXC17" s="59"/>
      <c r="PXD17" s="59"/>
      <c r="PXE17" s="59"/>
      <c r="PXF17" s="59"/>
      <c r="PXG17" s="59"/>
      <c r="PXH17" s="59"/>
      <c r="PXI17" s="59"/>
      <c r="PXJ17" s="59"/>
      <c r="PXK17" s="59"/>
      <c r="PXL17" s="59"/>
      <c r="PXM17" s="59"/>
      <c r="PXN17" s="59"/>
      <c r="PXO17" s="59"/>
      <c r="PXP17" s="59"/>
      <c r="PXQ17" s="59"/>
      <c r="PXR17" s="59"/>
      <c r="PXS17" s="59"/>
      <c r="PXT17" s="59"/>
      <c r="PXU17" s="59"/>
      <c r="PXV17" s="59"/>
      <c r="PXW17" s="59"/>
      <c r="PXX17" s="59"/>
      <c r="PXY17" s="59"/>
      <c r="PXZ17" s="59"/>
      <c r="PYA17" s="59"/>
      <c r="PYB17" s="59"/>
      <c r="PYC17" s="59"/>
      <c r="PYD17" s="59"/>
      <c r="PYE17" s="59"/>
      <c r="PYF17" s="59"/>
      <c r="PYG17" s="59"/>
      <c r="PYH17" s="59"/>
      <c r="PYI17" s="59"/>
      <c r="PYJ17" s="59"/>
      <c r="PYK17" s="59"/>
      <c r="PYL17" s="59"/>
      <c r="PYM17" s="59"/>
      <c r="PYN17" s="59"/>
      <c r="PYO17" s="59"/>
      <c r="PYP17" s="59"/>
      <c r="PYQ17" s="59"/>
      <c r="PYR17" s="59"/>
      <c r="PYS17" s="59"/>
      <c r="PYT17" s="59"/>
      <c r="PYU17" s="59"/>
      <c r="PYV17" s="59"/>
      <c r="PYW17" s="59"/>
      <c r="PYX17" s="59"/>
      <c r="PYY17" s="59"/>
      <c r="PYZ17" s="59"/>
      <c r="PZA17" s="59"/>
      <c r="PZB17" s="59"/>
      <c r="PZC17" s="59"/>
      <c r="PZD17" s="59"/>
      <c r="PZE17" s="59"/>
      <c r="PZF17" s="59"/>
      <c r="PZG17" s="59"/>
      <c r="PZH17" s="59"/>
      <c r="PZI17" s="59"/>
      <c r="PZJ17" s="59"/>
      <c r="PZK17" s="59"/>
      <c r="PZL17" s="59"/>
      <c r="PZM17" s="59"/>
      <c r="PZN17" s="59"/>
      <c r="PZO17" s="59"/>
      <c r="PZP17" s="59"/>
      <c r="PZQ17" s="59"/>
      <c r="PZR17" s="59"/>
      <c r="PZS17" s="59"/>
      <c r="PZT17" s="59"/>
      <c r="PZU17" s="59"/>
      <c r="PZV17" s="59"/>
      <c r="PZW17" s="59"/>
      <c r="PZX17" s="59"/>
      <c r="PZY17" s="59"/>
      <c r="PZZ17" s="59"/>
      <c r="QAA17" s="59"/>
      <c r="QAB17" s="59"/>
      <c r="QAC17" s="59"/>
      <c r="QAD17" s="59"/>
      <c r="QAE17" s="59"/>
      <c r="QAF17" s="59"/>
      <c r="QAG17" s="59"/>
      <c r="QAH17" s="59"/>
      <c r="QAI17" s="59"/>
      <c r="QAJ17" s="59"/>
      <c r="QAK17" s="59"/>
      <c r="QAL17" s="59"/>
      <c r="QAM17" s="59"/>
      <c r="QAN17" s="59"/>
      <c r="QAO17" s="59"/>
      <c r="QAP17" s="59"/>
      <c r="QAQ17" s="59"/>
      <c r="QAR17" s="59"/>
      <c r="QAS17" s="59"/>
      <c r="QAT17" s="59"/>
      <c r="QAU17" s="59"/>
      <c r="QAV17" s="59"/>
      <c r="QAW17" s="59"/>
      <c r="QAX17" s="59"/>
      <c r="QAY17" s="59"/>
      <c r="QAZ17" s="59"/>
      <c r="QBA17" s="59"/>
      <c r="QBB17" s="59"/>
      <c r="QBC17" s="59"/>
      <c r="QBD17" s="59"/>
      <c r="QBE17" s="59"/>
      <c r="QBF17" s="59"/>
      <c r="QBG17" s="59"/>
      <c r="QBH17" s="59"/>
      <c r="QBI17" s="59"/>
      <c r="QBJ17" s="59"/>
      <c r="QBK17" s="59"/>
      <c r="QBL17" s="59"/>
      <c r="QBM17" s="59"/>
      <c r="QBN17" s="59"/>
      <c r="QBO17" s="59"/>
      <c r="QBP17" s="59"/>
      <c r="QBQ17" s="59"/>
      <c r="QBR17" s="59"/>
      <c r="QBS17" s="59"/>
      <c r="QBT17" s="59"/>
      <c r="QBU17" s="59"/>
      <c r="QBV17" s="59"/>
      <c r="QBW17" s="59"/>
      <c r="QBX17" s="59"/>
      <c r="QBY17" s="59"/>
      <c r="QBZ17" s="59"/>
      <c r="QCA17" s="59"/>
      <c r="QCB17" s="59"/>
      <c r="QCC17" s="59"/>
      <c r="QCD17" s="59"/>
      <c r="QCE17" s="59"/>
      <c r="QCF17" s="59"/>
      <c r="QCG17" s="59"/>
      <c r="QCH17" s="59"/>
      <c r="QCI17" s="59"/>
      <c r="QCJ17" s="59"/>
      <c r="QCK17" s="59"/>
      <c r="QCL17" s="59"/>
      <c r="QCM17" s="59"/>
      <c r="QCN17" s="59"/>
      <c r="QCO17" s="59"/>
      <c r="QCP17" s="59"/>
      <c r="QCQ17" s="59"/>
      <c r="QCR17" s="59"/>
      <c r="QCS17" s="59"/>
      <c r="QCT17" s="59"/>
      <c r="QCU17" s="59"/>
      <c r="QCV17" s="59"/>
      <c r="QCW17" s="59"/>
      <c r="QCX17" s="59"/>
      <c r="QCY17" s="59"/>
      <c r="QCZ17" s="59"/>
      <c r="QDA17" s="59"/>
      <c r="QDB17" s="59"/>
      <c r="QDC17" s="59"/>
      <c r="QDD17" s="59"/>
      <c r="QDE17" s="59"/>
      <c r="QDF17" s="59"/>
      <c r="QDG17" s="59"/>
      <c r="QDH17" s="59"/>
      <c r="QDI17" s="59"/>
      <c r="QDJ17" s="59"/>
      <c r="QDK17" s="59"/>
      <c r="QDL17" s="59"/>
      <c r="QDM17" s="59"/>
      <c r="QDN17" s="59"/>
      <c r="QDO17" s="59"/>
      <c r="QDP17" s="59"/>
      <c r="QDQ17" s="59"/>
      <c r="QDR17" s="59"/>
      <c r="QDS17" s="59"/>
      <c r="QDT17" s="59"/>
      <c r="QDU17" s="59"/>
      <c r="QDV17" s="59"/>
      <c r="QDW17" s="59"/>
      <c r="QDX17" s="59"/>
      <c r="QDY17" s="59"/>
      <c r="QDZ17" s="59"/>
      <c r="QEA17" s="59"/>
      <c r="QEB17" s="59"/>
      <c r="QEC17" s="59"/>
      <c r="QED17" s="59"/>
      <c r="QEE17" s="59"/>
      <c r="QEF17" s="59"/>
      <c r="QEG17" s="59"/>
      <c r="QEH17" s="59"/>
      <c r="QEI17" s="59"/>
      <c r="QEJ17" s="59"/>
      <c r="QEK17" s="59"/>
      <c r="QEL17" s="59"/>
      <c r="QEM17" s="59"/>
      <c r="QEN17" s="59"/>
      <c r="QEO17" s="59"/>
      <c r="QEP17" s="59"/>
      <c r="QEQ17" s="59"/>
      <c r="QER17" s="59"/>
      <c r="QES17" s="59"/>
      <c r="QET17" s="59"/>
      <c r="QEU17" s="59"/>
      <c r="QEV17" s="59"/>
      <c r="QEW17" s="59"/>
      <c r="QEX17" s="59"/>
      <c r="QEY17" s="59"/>
      <c r="QEZ17" s="59"/>
      <c r="QFA17" s="59"/>
      <c r="QFB17" s="59"/>
      <c r="QFC17" s="59"/>
      <c r="QFD17" s="59"/>
      <c r="QFE17" s="59"/>
      <c r="QFF17" s="59"/>
      <c r="QFG17" s="59"/>
      <c r="QFH17" s="59"/>
      <c r="QFI17" s="59"/>
      <c r="QFJ17" s="59"/>
      <c r="QFK17" s="59"/>
      <c r="QFL17" s="59"/>
      <c r="QFM17" s="59"/>
      <c r="QFN17" s="59"/>
      <c r="QFO17" s="59"/>
      <c r="QFP17" s="59"/>
      <c r="QFQ17" s="59"/>
      <c r="QFR17" s="59"/>
      <c r="QFS17" s="59"/>
      <c r="QFT17" s="59"/>
      <c r="QFU17" s="59"/>
      <c r="QFV17" s="59"/>
      <c r="QFW17" s="59"/>
      <c r="QFX17" s="59"/>
      <c r="QFY17" s="59"/>
      <c r="QFZ17" s="59"/>
      <c r="QGA17" s="59"/>
      <c r="QGB17" s="59"/>
      <c r="QGC17" s="59"/>
      <c r="QGD17" s="59"/>
      <c r="QGE17" s="59"/>
      <c r="QGF17" s="59"/>
      <c r="QGG17" s="59"/>
      <c r="QGH17" s="59"/>
      <c r="QGI17" s="59"/>
      <c r="QGJ17" s="59"/>
      <c r="QGK17" s="59"/>
      <c r="QGL17" s="59"/>
      <c r="QGM17" s="59"/>
      <c r="QGN17" s="59"/>
      <c r="QGO17" s="59"/>
      <c r="QGP17" s="59"/>
      <c r="QGQ17" s="59"/>
      <c r="QGR17" s="59"/>
      <c r="QGS17" s="59"/>
      <c r="QGT17" s="59"/>
      <c r="QGU17" s="59"/>
      <c r="QGV17" s="59"/>
      <c r="QGW17" s="59"/>
      <c r="QGX17" s="59"/>
      <c r="QGY17" s="59"/>
      <c r="QGZ17" s="59"/>
      <c r="QHA17" s="59"/>
      <c r="QHB17" s="59"/>
      <c r="QHC17" s="59"/>
      <c r="QHD17" s="59"/>
      <c r="QHE17" s="59"/>
      <c r="QHF17" s="59"/>
      <c r="QHG17" s="59"/>
      <c r="QHH17" s="59"/>
      <c r="QHI17" s="59"/>
      <c r="QHJ17" s="59"/>
      <c r="QHK17" s="59"/>
      <c r="QHL17" s="59"/>
      <c r="QHM17" s="59"/>
      <c r="QHN17" s="59"/>
      <c r="QHO17" s="59"/>
      <c r="QHP17" s="59"/>
      <c r="QHQ17" s="59"/>
      <c r="QHR17" s="59"/>
      <c r="QHS17" s="59"/>
      <c r="QHT17" s="59"/>
      <c r="QHU17" s="59"/>
      <c r="QHV17" s="59"/>
      <c r="QHW17" s="59"/>
      <c r="QHX17" s="59"/>
      <c r="QHY17" s="59"/>
      <c r="QHZ17" s="59"/>
      <c r="QIA17" s="59"/>
      <c r="QIB17" s="59"/>
      <c r="QIC17" s="59"/>
      <c r="QID17" s="59"/>
      <c r="QIE17" s="59"/>
      <c r="QIF17" s="59"/>
      <c r="QIG17" s="59"/>
      <c r="QIH17" s="59"/>
      <c r="QII17" s="59"/>
      <c r="QIJ17" s="59"/>
      <c r="QIK17" s="59"/>
      <c r="QIL17" s="59"/>
      <c r="QIM17" s="59"/>
      <c r="QIN17" s="59"/>
      <c r="QIO17" s="59"/>
      <c r="QIP17" s="59"/>
      <c r="QIQ17" s="59"/>
      <c r="QIR17" s="59"/>
      <c r="QIS17" s="59"/>
      <c r="QIT17" s="59"/>
      <c r="QIU17" s="59"/>
      <c r="QIV17" s="59"/>
      <c r="QIW17" s="59"/>
      <c r="QIX17" s="59"/>
      <c r="QIY17" s="59"/>
      <c r="QIZ17" s="59"/>
      <c r="QJA17" s="59"/>
      <c r="QJB17" s="59"/>
      <c r="QJC17" s="59"/>
      <c r="QJD17" s="59"/>
      <c r="QJE17" s="59"/>
      <c r="QJF17" s="59"/>
      <c r="QJG17" s="59"/>
      <c r="QJH17" s="59"/>
      <c r="QJI17" s="59"/>
      <c r="QJJ17" s="59"/>
      <c r="QJK17" s="59"/>
      <c r="QJL17" s="59"/>
      <c r="QJM17" s="59"/>
      <c r="QJN17" s="59"/>
      <c r="QJO17" s="59"/>
      <c r="QJP17" s="59"/>
      <c r="QJQ17" s="59"/>
      <c r="QJR17" s="59"/>
      <c r="QJS17" s="59"/>
      <c r="QJT17" s="59"/>
      <c r="QJU17" s="59"/>
      <c r="QJV17" s="59"/>
      <c r="QJW17" s="59"/>
      <c r="QJX17" s="59"/>
      <c r="QJY17" s="59"/>
      <c r="QJZ17" s="59"/>
      <c r="QKA17" s="59"/>
      <c r="QKB17" s="59"/>
      <c r="QKC17" s="59"/>
      <c r="QKD17" s="59"/>
      <c r="QKE17" s="59"/>
      <c r="QKF17" s="59"/>
      <c r="QKG17" s="59"/>
      <c r="QKH17" s="59"/>
      <c r="QKI17" s="59"/>
      <c r="QKJ17" s="59"/>
      <c r="QKK17" s="59"/>
      <c r="QKL17" s="59"/>
      <c r="QKM17" s="59"/>
      <c r="QKN17" s="59"/>
      <c r="QKO17" s="59"/>
      <c r="QKP17" s="59"/>
      <c r="QKQ17" s="59"/>
      <c r="QKR17" s="59"/>
      <c r="QKS17" s="59"/>
      <c r="QKT17" s="59"/>
      <c r="QKU17" s="59"/>
      <c r="QKV17" s="59"/>
      <c r="QKW17" s="59"/>
      <c r="QKX17" s="59"/>
      <c r="QKY17" s="59"/>
      <c r="QKZ17" s="59"/>
      <c r="QLA17" s="59"/>
      <c r="QLB17" s="59"/>
      <c r="QLC17" s="59"/>
      <c r="QLD17" s="59"/>
      <c r="QLE17" s="59"/>
      <c r="QLF17" s="59"/>
      <c r="QLG17" s="59"/>
      <c r="QLH17" s="59"/>
      <c r="QLI17" s="59"/>
      <c r="QLJ17" s="59"/>
      <c r="QLK17" s="59"/>
      <c r="QLL17" s="59"/>
      <c r="QLM17" s="59"/>
      <c r="QLN17" s="59"/>
      <c r="QLO17" s="59"/>
      <c r="QLP17" s="59"/>
      <c r="QLQ17" s="59"/>
      <c r="QLR17" s="59"/>
      <c r="QLS17" s="59"/>
      <c r="QLT17" s="59"/>
      <c r="QLU17" s="59"/>
      <c r="QLV17" s="59"/>
      <c r="QLW17" s="59"/>
      <c r="QLX17" s="59"/>
      <c r="QLY17" s="59"/>
      <c r="QLZ17" s="59"/>
      <c r="QMA17" s="59"/>
      <c r="QMB17" s="59"/>
      <c r="QMC17" s="59"/>
      <c r="QMD17" s="59"/>
      <c r="QME17" s="59"/>
      <c r="QMF17" s="59"/>
      <c r="QMG17" s="59"/>
      <c r="QMH17" s="59"/>
      <c r="QMI17" s="59"/>
      <c r="QMJ17" s="59"/>
      <c r="QMK17" s="59"/>
      <c r="QML17" s="59"/>
      <c r="QMM17" s="59"/>
      <c r="QMN17" s="59"/>
      <c r="QMO17" s="59"/>
      <c r="QMP17" s="59"/>
      <c r="QMQ17" s="59"/>
      <c r="QMR17" s="59"/>
      <c r="QMS17" s="59"/>
      <c r="QMT17" s="59"/>
      <c r="QMU17" s="59"/>
      <c r="QMV17" s="59"/>
      <c r="QMW17" s="59"/>
      <c r="QMX17" s="59"/>
      <c r="QMY17" s="59"/>
      <c r="QMZ17" s="59"/>
      <c r="QNA17" s="59"/>
      <c r="QNB17" s="59"/>
      <c r="QNC17" s="59"/>
      <c r="QND17" s="59"/>
      <c r="QNE17" s="59"/>
      <c r="QNF17" s="59"/>
      <c r="QNG17" s="59"/>
      <c r="QNH17" s="59"/>
      <c r="QNI17" s="59"/>
      <c r="QNJ17" s="59"/>
      <c r="QNK17" s="59"/>
      <c r="QNL17" s="59"/>
      <c r="QNM17" s="59"/>
      <c r="QNN17" s="59"/>
      <c r="QNO17" s="59"/>
      <c r="QNP17" s="59"/>
      <c r="QNQ17" s="59"/>
      <c r="QNR17" s="59"/>
      <c r="QNS17" s="59"/>
      <c r="QNT17" s="59"/>
      <c r="QNU17" s="59"/>
      <c r="QNV17" s="59"/>
      <c r="QNW17" s="59"/>
      <c r="QNX17" s="59"/>
      <c r="QNY17" s="59"/>
      <c r="QNZ17" s="59"/>
      <c r="QOA17" s="59"/>
      <c r="QOB17" s="59"/>
      <c r="QOC17" s="59"/>
      <c r="QOD17" s="59"/>
      <c r="QOE17" s="59"/>
      <c r="QOF17" s="59"/>
      <c r="QOG17" s="59"/>
      <c r="QOH17" s="59"/>
      <c r="QOI17" s="59"/>
      <c r="QOJ17" s="59"/>
      <c r="QOK17" s="59"/>
      <c r="QOL17" s="59"/>
      <c r="QOM17" s="59"/>
      <c r="QON17" s="59"/>
      <c r="QOO17" s="59"/>
      <c r="QOP17" s="59"/>
      <c r="QOQ17" s="59"/>
      <c r="QOR17" s="59"/>
      <c r="QOS17" s="59"/>
      <c r="QOT17" s="59"/>
      <c r="QOU17" s="59"/>
      <c r="QOV17" s="59"/>
      <c r="QOW17" s="59"/>
      <c r="QOX17" s="59"/>
      <c r="QOY17" s="59"/>
      <c r="QOZ17" s="59"/>
      <c r="QPA17" s="59"/>
      <c r="QPB17" s="59"/>
      <c r="QPC17" s="59"/>
      <c r="QPD17" s="59"/>
      <c r="QPE17" s="59"/>
      <c r="QPF17" s="59"/>
      <c r="QPG17" s="59"/>
      <c r="QPH17" s="59"/>
      <c r="QPI17" s="59"/>
      <c r="QPJ17" s="59"/>
      <c r="QPK17" s="59"/>
      <c r="QPL17" s="59"/>
      <c r="QPM17" s="59"/>
      <c r="QPN17" s="59"/>
      <c r="QPO17" s="59"/>
      <c r="QPP17" s="59"/>
      <c r="QPQ17" s="59"/>
      <c r="QPR17" s="59"/>
      <c r="QPS17" s="59"/>
      <c r="QPT17" s="59"/>
      <c r="QPU17" s="59"/>
      <c r="QPV17" s="59"/>
      <c r="QPW17" s="59"/>
      <c r="QPX17" s="59"/>
      <c r="QPY17" s="59"/>
      <c r="QPZ17" s="59"/>
      <c r="QQA17" s="59"/>
      <c r="QQB17" s="59"/>
      <c r="QQC17" s="59"/>
      <c r="QQD17" s="59"/>
      <c r="QQE17" s="59"/>
      <c r="QQF17" s="59"/>
      <c r="QQG17" s="59"/>
      <c r="QQH17" s="59"/>
      <c r="QQI17" s="59"/>
      <c r="QQJ17" s="59"/>
      <c r="QQK17" s="59"/>
      <c r="QQL17" s="59"/>
      <c r="QQM17" s="59"/>
      <c r="QQN17" s="59"/>
      <c r="QQO17" s="59"/>
      <c r="QQP17" s="59"/>
      <c r="QQQ17" s="59"/>
      <c r="QQR17" s="59"/>
      <c r="QQS17" s="59"/>
      <c r="QQT17" s="59"/>
      <c r="QQU17" s="59"/>
      <c r="QQV17" s="59"/>
      <c r="QQW17" s="59"/>
      <c r="QQX17" s="59"/>
      <c r="QQY17" s="59"/>
      <c r="QQZ17" s="59"/>
      <c r="QRA17" s="59"/>
      <c r="QRB17" s="59"/>
      <c r="QRC17" s="59"/>
      <c r="QRD17" s="59"/>
      <c r="QRE17" s="59"/>
      <c r="QRF17" s="59"/>
      <c r="QRG17" s="59"/>
      <c r="QRH17" s="59"/>
      <c r="QRI17" s="59"/>
      <c r="QRJ17" s="59"/>
      <c r="QRK17" s="59"/>
      <c r="QRL17" s="59"/>
      <c r="QRM17" s="59"/>
      <c r="QRN17" s="59"/>
      <c r="QRO17" s="59"/>
      <c r="QRP17" s="59"/>
      <c r="QRQ17" s="59"/>
      <c r="QRR17" s="59"/>
      <c r="QRS17" s="59"/>
      <c r="QRT17" s="59"/>
      <c r="QRU17" s="59"/>
      <c r="QRV17" s="59"/>
      <c r="QRW17" s="59"/>
      <c r="QRX17" s="59"/>
      <c r="QRY17" s="59"/>
      <c r="QRZ17" s="59"/>
      <c r="QSA17" s="59"/>
      <c r="QSB17" s="59"/>
      <c r="QSC17" s="59"/>
      <c r="QSD17" s="59"/>
      <c r="QSE17" s="59"/>
      <c r="QSF17" s="59"/>
      <c r="QSG17" s="59"/>
      <c r="QSH17" s="59"/>
      <c r="QSI17" s="59"/>
      <c r="QSJ17" s="59"/>
      <c r="QSK17" s="59"/>
      <c r="QSL17" s="59"/>
      <c r="QSM17" s="59"/>
      <c r="QSN17" s="59"/>
      <c r="QSO17" s="59"/>
      <c r="QSP17" s="59"/>
      <c r="QSQ17" s="59"/>
      <c r="QSR17" s="59"/>
      <c r="QSS17" s="59"/>
      <c r="QST17" s="59"/>
      <c r="QSU17" s="59"/>
      <c r="QSV17" s="59"/>
      <c r="QSW17" s="59"/>
      <c r="QSX17" s="59"/>
      <c r="QSY17" s="59"/>
      <c r="QSZ17" s="59"/>
      <c r="QTA17" s="59"/>
      <c r="QTB17" s="59"/>
      <c r="QTC17" s="59"/>
      <c r="QTD17" s="59"/>
      <c r="QTE17" s="59"/>
      <c r="QTF17" s="59"/>
      <c r="QTG17" s="59"/>
      <c r="QTH17" s="59"/>
      <c r="QTI17" s="59"/>
      <c r="QTJ17" s="59"/>
      <c r="QTK17" s="59"/>
      <c r="QTL17" s="59"/>
      <c r="QTM17" s="59"/>
      <c r="QTN17" s="59"/>
      <c r="QTO17" s="59"/>
      <c r="QTP17" s="59"/>
      <c r="QTQ17" s="59"/>
      <c r="QTR17" s="59"/>
      <c r="QTS17" s="59"/>
      <c r="QTT17" s="59"/>
      <c r="QTU17" s="59"/>
      <c r="QTV17" s="59"/>
      <c r="QTW17" s="59"/>
      <c r="QTX17" s="59"/>
      <c r="QTY17" s="59"/>
      <c r="QTZ17" s="59"/>
      <c r="QUA17" s="59"/>
      <c r="QUB17" s="59"/>
      <c r="QUC17" s="59"/>
      <c r="QUD17" s="59"/>
      <c r="QUE17" s="59"/>
      <c r="QUF17" s="59"/>
      <c r="QUG17" s="59"/>
      <c r="QUH17" s="59"/>
      <c r="QUI17" s="59"/>
      <c r="QUJ17" s="59"/>
      <c r="QUK17" s="59"/>
      <c r="QUL17" s="59"/>
      <c r="QUM17" s="59"/>
      <c r="QUN17" s="59"/>
      <c r="QUO17" s="59"/>
      <c r="QUP17" s="59"/>
      <c r="QUQ17" s="59"/>
      <c r="QUR17" s="59"/>
      <c r="QUS17" s="59"/>
      <c r="QUT17" s="59"/>
      <c r="QUU17" s="59"/>
      <c r="QUV17" s="59"/>
      <c r="QUW17" s="59"/>
      <c r="QUX17" s="59"/>
      <c r="QUY17" s="59"/>
      <c r="QUZ17" s="59"/>
      <c r="QVA17" s="59"/>
      <c r="QVB17" s="59"/>
      <c r="QVC17" s="59"/>
      <c r="QVD17" s="59"/>
      <c r="QVE17" s="59"/>
      <c r="QVF17" s="59"/>
      <c r="QVG17" s="59"/>
      <c r="QVH17" s="59"/>
      <c r="QVI17" s="59"/>
      <c r="QVJ17" s="59"/>
      <c r="QVK17" s="59"/>
      <c r="QVL17" s="59"/>
      <c r="QVM17" s="59"/>
      <c r="QVN17" s="59"/>
      <c r="QVO17" s="59"/>
      <c r="QVP17" s="59"/>
      <c r="QVQ17" s="59"/>
      <c r="QVR17" s="59"/>
      <c r="QVS17" s="59"/>
      <c r="QVT17" s="59"/>
      <c r="QVU17" s="59"/>
      <c r="QVV17" s="59"/>
      <c r="QVW17" s="59"/>
      <c r="QVX17" s="59"/>
      <c r="QVY17" s="59"/>
      <c r="QVZ17" s="59"/>
      <c r="QWA17" s="59"/>
      <c r="QWB17" s="59"/>
      <c r="QWC17" s="59"/>
      <c r="QWD17" s="59"/>
      <c r="QWE17" s="59"/>
      <c r="QWF17" s="59"/>
      <c r="QWG17" s="59"/>
      <c r="QWH17" s="59"/>
      <c r="QWI17" s="59"/>
      <c r="QWJ17" s="59"/>
      <c r="QWK17" s="59"/>
      <c r="QWL17" s="59"/>
      <c r="QWM17" s="59"/>
      <c r="QWN17" s="59"/>
      <c r="QWO17" s="59"/>
      <c r="QWP17" s="59"/>
      <c r="QWQ17" s="59"/>
      <c r="QWR17" s="59"/>
      <c r="QWS17" s="59"/>
      <c r="QWT17" s="59"/>
      <c r="QWU17" s="59"/>
      <c r="QWV17" s="59"/>
      <c r="QWW17" s="59"/>
      <c r="QWX17" s="59"/>
      <c r="QWY17" s="59"/>
      <c r="QWZ17" s="59"/>
      <c r="QXA17" s="59"/>
      <c r="QXB17" s="59"/>
      <c r="QXC17" s="59"/>
      <c r="QXD17" s="59"/>
      <c r="QXE17" s="59"/>
      <c r="QXF17" s="59"/>
      <c r="QXG17" s="59"/>
      <c r="QXH17" s="59"/>
      <c r="QXI17" s="59"/>
      <c r="QXJ17" s="59"/>
      <c r="QXK17" s="59"/>
      <c r="QXL17" s="59"/>
      <c r="QXM17" s="59"/>
      <c r="QXN17" s="59"/>
      <c r="QXO17" s="59"/>
      <c r="QXP17" s="59"/>
      <c r="QXQ17" s="59"/>
      <c r="QXR17" s="59"/>
      <c r="QXS17" s="59"/>
      <c r="QXT17" s="59"/>
      <c r="QXU17" s="59"/>
      <c r="QXV17" s="59"/>
      <c r="QXW17" s="59"/>
      <c r="QXX17" s="59"/>
      <c r="QXY17" s="59"/>
      <c r="QXZ17" s="59"/>
      <c r="QYA17" s="59"/>
      <c r="QYB17" s="59"/>
      <c r="QYC17" s="59"/>
      <c r="QYD17" s="59"/>
      <c r="QYE17" s="59"/>
      <c r="QYF17" s="59"/>
      <c r="QYG17" s="59"/>
      <c r="QYH17" s="59"/>
      <c r="QYI17" s="59"/>
      <c r="QYJ17" s="59"/>
      <c r="QYK17" s="59"/>
      <c r="QYL17" s="59"/>
      <c r="QYM17" s="59"/>
      <c r="QYN17" s="59"/>
      <c r="QYO17" s="59"/>
      <c r="QYP17" s="59"/>
      <c r="QYQ17" s="59"/>
      <c r="QYR17" s="59"/>
      <c r="QYS17" s="59"/>
      <c r="QYT17" s="59"/>
      <c r="QYU17" s="59"/>
      <c r="QYV17" s="59"/>
      <c r="QYW17" s="59"/>
      <c r="QYX17" s="59"/>
      <c r="QYY17" s="59"/>
      <c r="QYZ17" s="59"/>
      <c r="QZA17" s="59"/>
      <c r="QZB17" s="59"/>
      <c r="QZC17" s="59"/>
      <c r="QZD17" s="59"/>
      <c r="QZE17" s="59"/>
      <c r="QZF17" s="59"/>
      <c r="QZG17" s="59"/>
      <c r="QZH17" s="59"/>
      <c r="QZI17" s="59"/>
      <c r="QZJ17" s="59"/>
      <c r="QZK17" s="59"/>
      <c r="QZL17" s="59"/>
      <c r="QZM17" s="59"/>
      <c r="QZN17" s="59"/>
      <c r="QZO17" s="59"/>
      <c r="QZP17" s="59"/>
      <c r="QZQ17" s="59"/>
      <c r="QZR17" s="59"/>
      <c r="QZS17" s="59"/>
      <c r="QZT17" s="59"/>
      <c r="QZU17" s="59"/>
      <c r="QZV17" s="59"/>
      <c r="QZW17" s="59"/>
      <c r="QZX17" s="59"/>
      <c r="QZY17" s="59"/>
      <c r="QZZ17" s="59"/>
      <c r="RAA17" s="59"/>
      <c r="RAB17" s="59"/>
      <c r="RAC17" s="59"/>
      <c r="RAD17" s="59"/>
      <c r="RAE17" s="59"/>
      <c r="RAF17" s="59"/>
      <c r="RAG17" s="59"/>
      <c r="RAH17" s="59"/>
      <c r="RAI17" s="59"/>
      <c r="RAJ17" s="59"/>
      <c r="RAK17" s="59"/>
      <c r="RAL17" s="59"/>
      <c r="RAM17" s="59"/>
      <c r="RAN17" s="59"/>
      <c r="RAO17" s="59"/>
      <c r="RAP17" s="59"/>
      <c r="RAQ17" s="59"/>
      <c r="RAR17" s="59"/>
      <c r="RAS17" s="59"/>
      <c r="RAT17" s="59"/>
      <c r="RAU17" s="59"/>
      <c r="RAV17" s="59"/>
      <c r="RAW17" s="59"/>
      <c r="RAX17" s="59"/>
      <c r="RAY17" s="59"/>
      <c r="RAZ17" s="59"/>
      <c r="RBA17" s="59"/>
      <c r="RBB17" s="59"/>
      <c r="RBC17" s="59"/>
      <c r="RBD17" s="59"/>
      <c r="RBE17" s="59"/>
      <c r="RBF17" s="59"/>
      <c r="RBG17" s="59"/>
      <c r="RBH17" s="59"/>
      <c r="RBI17" s="59"/>
      <c r="RBJ17" s="59"/>
      <c r="RBK17" s="59"/>
      <c r="RBL17" s="59"/>
      <c r="RBM17" s="59"/>
      <c r="RBN17" s="59"/>
      <c r="RBO17" s="59"/>
      <c r="RBP17" s="59"/>
      <c r="RBQ17" s="59"/>
      <c r="RBR17" s="59"/>
      <c r="RBS17" s="59"/>
      <c r="RBT17" s="59"/>
      <c r="RBU17" s="59"/>
      <c r="RBV17" s="59"/>
      <c r="RBW17" s="59"/>
      <c r="RBX17" s="59"/>
      <c r="RBY17" s="59"/>
      <c r="RBZ17" s="59"/>
      <c r="RCA17" s="59"/>
      <c r="RCB17" s="59"/>
      <c r="RCC17" s="59"/>
      <c r="RCD17" s="59"/>
      <c r="RCE17" s="59"/>
      <c r="RCF17" s="59"/>
      <c r="RCG17" s="59"/>
      <c r="RCH17" s="59"/>
      <c r="RCI17" s="59"/>
      <c r="RCJ17" s="59"/>
      <c r="RCK17" s="59"/>
      <c r="RCL17" s="59"/>
      <c r="RCM17" s="59"/>
      <c r="RCN17" s="59"/>
      <c r="RCO17" s="59"/>
      <c r="RCP17" s="59"/>
      <c r="RCQ17" s="59"/>
      <c r="RCR17" s="59"/>
      <c r="RCS17" s="59"/>
      <c r="RCT17" s="59"/>
      <c r="RCU17" s="59"/>
      <c r="RCV17" s="59"/>
      <c r="RCW17" s="59"/>
      <c r="RCX17" s="59"/>
      <c r="RCY17" s="59"/>
      <c r="RCZ17" s="59"/>
      <c r="RDA17" s="59"/>
      <c r="RDB17" s="59"/>
      <c r="RDC17" s="59"/>
      <c r="RDD17" s="59"/>
      <c r="RDE17" s="59"/>
      <c r="RDF17" s="59"/>
      <c r="RDG17" s="59"/>
      <c r="RDH17" s="59"/>
      <c r="RDI17" s="59"/>
      <c r="RDJ17" s="59"/>
      <c r="RDK17" s="59"/>
      <c r="RDL17" s="59"/>
      <c r="RDM17" s="59"/>
      <c r="RDN17" s="59"/>
      <c r="RDO17" s="59"/>
      <c r="RDP17" s="59"/>
      <c r="RDQ17" s="59"/>
      <c r="RDR17" s="59"/>
      <c r="RDS17" s="59"/>
      <c r="RDT17" s="59"/>
      <c r="RDU17" s="59"/>
      <c r="RDV17" s="59"/>
      <c r="RDW17" s="59"/>
      <c r="RDX17" s="59"/>
      <c r="RDY17" s="59"/>
      <c r="RDZ17" s="59"/>
      <c r="REA17" s="59"/>
      <c r="REB17" s="59"/>
      <c r="REC17" s="59"/>
      <c r="RED17" s="59"/>
      <c r="REE17" s="59"/>
      <c r="REF17" s="59"/>
      <c r="REG17" s="59"/>
      <c r="REH17" s="59"/>
      <c r="REI17" s="59"/>
      <c r="REJ17" s="59"/>
      <c r="REK17" s="59"/>
      <c r="REL17" s="59"/>
      <c r="REM17" s="59"/>
      <c r="REN17" s="59"/>
      <c r="REO17" s="59"/>
      <c r="REP17" s="59"/>
      <c r="REQ17" s="59"/>
      <c r="RER17" s="59"/>
      <c r="RES17" s="59"/>
      <c r="RET17" s="59"/>
      <c r="REU17" s="59"/>
      <c r="REV17" s="59"/>
      <c r="REW17" s="59"/>
      <c r="REX17" s="59"/>
      <c r="REY17" s="59"/>
      <c r="REZ17" s="59"/>
      <c r="RFA17" s="59"/>
      <c r="RFB17" s="59"/>
      <c r="RFC17" s="59"/>
      <c r="RFD17" s="59"/>
      <c r="RFE17" s="59"/>
      <c r="RFF17" s="59"/>
      <c r="RFG17" s="59"/>
      <c r="RFH17" s="59"/>
      <c r="RFI17" s="59"/>
      <c r="RFJ17" s="59"/>
      <c r="RFK17" s="59"/>
      <c r="RFL17" s="59"/>
      <c r="RFM17" s="59"/>
      <c r="RFN17" s="59"/>
      <c r="RFO17" s="59"/>
      <c r="RFP17" s="59"/>
      <c r="RFQ17" s="59"/>
      <c r="RFR17" s="59"/>
      <c r="RFS17" s="59"/>
      <c r="RFT17" s="59"/>
      <c r="RFU17" s="59"/>
      <c r="RFV17" s="59"/>
      <c r="RFW17" s="59"/>
      <c r="RFX17" s="59"/>
      <c r="RFY17" s="59"/>
      <c r="RFZ17" s="59"/>
      <c r="RGA17" s="59"/>
      <c r="RGB17" s="59"/>
      <c r="RGC17" s="59"/>
      <c r="RGD17" s="59"/>
      <c r="RGE17" s="59"/>
      <c r="RGF17" s="59"/>
      <c r="RGG17" s="59"/>
      <c r="RGH17" s="59"/>
      <c r="RGI17" s="59"/>
      <c r="RGJ17" s="59"/>
      <c r="RGK17" s="59"/>
      <c r="RGL17" s="59"/>
      <c r="RGM17" s="59"/>
      <c r="RGN17" s="59"/>
      <c r="RGO17" s="59"/>
      <c r="RGP17" s="59"/>
      <c r="RGQ17" s="59"/>
      <c r="RGR17" s="59"/>
      <c r="RGS17" s="59"/>
      <c r="RGT17" s="59"/>
      <c r="RGU17" s="59"/>
      <c r="RGV17" s="59"/>
      <c r="RGW17" s="59"/>
      <c r="RGX17" s="59"/>
      <c r="RGY17" s="59"/>
      <c r="RGZ17" s="59"/>
      <c r="RHA17" s="59"/>
      <c r="RHB17" s="59"/>
      <c r="RHC17" s="59"/>
      <c r="RHD17" s="59"/>
      <c r="RHE17" s="59"/>
      <c r="RHF17" s="59"/>
      <c r="RHG17" s="59"/>
      <c r="RHH17" s="59"/>
      <c r="RHI17" s="59"/>
      <c r="RHJ17" s="59"/>
      <c r="RHK17" s="59"/>
      <c r="RHL17" s="59"/>
      <c r="RHM17" s="59"/>
      <c r="RHN17" s="59"/>
      <c r="RHO17" s="59"/>
      <c r="RHP17" s="59"/>
      <c r="RHQ17" s="59"/>
      <c r="RHR17" s="59"/>
      <c r="RHS17" s="59"/>
      <c r="RHT17" s="59"/>
      <c r="RHU17" s="59"/>
      <c r="RHV17" s="59"/>
      <c r="RHW17" s="59"/>
      <c r="RHX17" s="59"/>
      <c r="RHY17" s="59"/>
      <c r="RHZ17" s="59"/>
      <c r="RIA17" s="59"/>
      <c r="RIB17" s="59"/>
      <c r="RIC17" s="59"/>
      <c r="RID17" s="59"/>
      <c r="RIE17" s="59"/>
      <c r="RIF17" s="59"/>
      <c r="RIG17" s="59"/>
      <c r="RIH17" s="59"/>
      <c r="RII17" s="59"/>
      <c r="RIJ17" s="59"/>
      <c r="RIK17" s="59"/>
      <c r="RIL17" s="59"/>
      <c r="RIM17" s="59"/>
      <c r="RIN17" s="59"/>
      <c r="RIO17" s="59"/>
      <c r="RIP17" s="59"/>
      <c r="RIQ17" s="59"/>
      <c r="RIR17" s="59"/>
      <c r="RIS17" s="59"/>
      <c r="RIT17" s="59"/>
      <c r="RIU17" s="59"/>
      <c r="RIV17" s="59"/>
      <c r="RIW17" s="59"/>
      <c r="RIX17" s="59"/>
      <c r="RIY17" s="59"/>
      <c r="RIZ17" s="59"/>
      <c r="RJA17" s="59"/>
      <c r="RJB17" s="59"/>
      <c r="RJC17" s="59"/>
      <c r="RJD17" s="59"/>
      <c r="RJE17" s="59"/>
      <c r="RJF17" s="59"/>
      <c r="RJG17" s="59"/>
      <c r="RJH17" s="59"/>
      <c r="RJI17" s="59"/>
      <c r="RJJ17" s="59"/>
      <c r="RJK17" s="59"/>
      <c r="RJL17" s="59"/>
      <c r="RJM17" s="59"/>
      <c r="RJN17" s="59"/>
      <c r="RJO17" s="59"/>
      <c r="RJP17" s="59"/>
      <c r="RJQ17" s="59"/>
      <c r="RJR17" s="59"/>
      <c r="RJS17" s="59"/>
      <c r="RJT17" s="59"/>
      <c r="RJU17" s="59"/>
      <c r="RJV17" s="59"/>
      <c r="RJW17" s="59"/>
      <c r="RJX17" s="59"/>
      <c r="RJY17" s="59"/>
      <c r="RJZ17" s="59"/>
      <c r="RKA17" s="59"/>
      <c r="RKB17" s="59"/>
      <c r="RKC17" s="59"/>
      <c r="RKD17" s="59"/>
      <c r="RKE17" s="59"/>
      <c r="RKF17" s="59"/>
      <c r="RKG17" s="59"/>
      <c r="RKH17" s="59"/>
      <c r="RKI17" s="59"/>
      <c r="RKJ17" s="59"/>
      <c r="RKK17" s="59"/>
      <c r="RKL17" s="59"/>
      <c r="RKM17" s="59"/>
      <c r="RKN17" s="59"/>
      <c r="RKO17" s="59"/>
      <c r="RKP17" s="59"/>
      <c r="RKQ17" s="59"/>
      <c r="RKR17" s="59"/>
      <c r="RKS17" s="59"/>
      <c r="RKT17" s="59"/>
      <c r="RKU17" s="59"/>
      <c r="RKV17" s="59"/>
      <c r="RKW17" s="59"/>
      <c r="RKX17" s="59"/>
      <c r="RKY17" s="59"/>
      <c r="RKZ17" s="59"/>
      <c r="RLA17" s="59"/>
      <c r="RLB17" s="59"/>
      <c r="RLC17" s="59"/>
      <c r="RLD17" s="59"/>
      <c r="RLE17" s="59"/>
      <c r="RLF17" s="59"/>
      <c r="RLG17" s="59"/>
      <c r="RLH17" s="59"/>
      <c r="RLI17" s="59"/>
      <c r="RLJ17" s="59"/>
      <c r="RLK17" s="59"/>
      <c r="RLL17" s="59"/>
      <c r="RLM17" s="59"/>
      <c r="RLN17" s="59"/>
      <c r="RLO17" s="59"/>
      <c r="RLP17" s="59"/>
      <c r="RLQ17" s="59"/>
      <c r="RLR17" s="59"/>
      <c r="RLS17" s="59"/>
      <c r="RLT17" s="59"/>
      <c r="RLU17" s="59"/>
      <c r="RLV17" s="59"/>
      <c r="RLW17" s="59"/>
      <c r="RLX17" s="59"/>
      <c r="RLY17" s="59"/>
      <c r="RLZ17" s="59"/>
      <c r="RMA17" s="59"/>
      <c r="RMB17" s="59"/>
      <c r="RMC17" s="59"/>
      <c r="RMD17" s="59"/>
      <c r="RME17" s="59"/>
      <c r="RMF17" s="59"/>
      <c r="RMG17" s="59"/>
      <c r="RMH17" s="59"/>
      <c r="RMI17" s="59"/>
      <c r="RMJ17" s="59"/>
      <c r="RMK17" s="59"/>
      <c r="RML17" s="59"/>
      <c r="RMM17" s="59"/>
      <c r="RMN17" s="59"/>
      <c r="RMO17" s="59"/>
      <c r="RMP17" s="59"/>
      <c r="RMQ17" s="59"/>
      <c r="RMR17" s="59"/>
      <c r="RMS17" s="59"/>
      <c r="RMT17" s="59"/>
      <c r="RMU17" s="59"/>
      <c r="RMV17" s="59"/>
      <c r="RMW17" s="59"/>
      <c r="RMX17" s="59"/>
      <c r="RMY17" s="59"/>
      <c r="RMZ17" s="59"/>
      <c r="RNA17" s="59"/>
      <c r="RNB17" s="59"/>
      <c r="RNC17" s="59"/>
      <c r="RND17" s="59"/>
      <c r="RNE17" s="59"/>
      <c r="RNF17" s="59"/>
      <c r="RNG17" s="59"/>
      <c r="RNH17" s="59"/>
      <c r="RNI17" s="59"/>
      <c r="RNJ17" s="59"/>
      <c r="RNK17" s="59"/>
      <c r="RNL17" s="59"/>
      <c r="RNM17" s="59"/>
      <c r="RNN17" s="59"/>
      <c r="RNO17" s="59"/>
      <c r="RNP17" s="59"/>
      <c r="RNQ17" s="59"/>
      <c r="RNR17" s="59"/>
      <c r="RNS17" s="59"/>
      <c r="RNT17" s="59"/>
      <c r="RNU17" s="59"/>
      <c r="RNV17" s="59"/>
      <c r="RNW17" s="59"/>
      <c r="RNX17" s="59"/>
      <c r="RNY17" s="59"/>
      <c r="RNZ17" s="59"/>
      <c r="ROA17" s="59"/>
      <c r="ROB17" s="59"/>
      <c r="ROC17" s="59"/>
      <c r="ROD17" s="59"/>
      <c r="ROE17" s="59"/>
      <c r="ROF17" s="59"/>
      <c r="ROG17" s="59"/>
      <c r="ROH17" s="59"/>
      <c r="ROI17" s="59"/>
      <c r="ROJ17" s="59"/>
      <c r="ROK17" s="59"/>
      <c r="ROL17" s="59"/>
      <c r="ROM17" s="59"/>
      <c r="RON17" s="59"/>
      <c r="ROO17" s="59"/>
      <c r="ROP17" s="59"/>
      <c r="ROQ17" s="59"/>
      <c r="ROR17" s="59"/>
      <c r="ROS17" s="59"/>
      <c r="ROT17" s="59"/>
      <c r="ROU17" s="59"/>
      <c r="ROV17" s="59"/>
      <c r="ROW17" s="59"/>
      <c r="ROX17" s="59"/>
      <c r="ROY17" s="59"/>
      <c r="ROZ17" s="59"/>
      <c r="RPA17" s="59"/>
      <c r="RPB17" s="59"/>
      <c r="RPC17" s="59"/>
      <c r="RPD17" s="59"/>
      <c r="RPE17" s="59"/>
      <c r="RPF17" s="59"/>
      <c r="RPG17" s="59"/>
      <c r="RPH17" s="59"/>
      <c r="RPI17" s="59"/>
      <c r="RPJ17" s="59"/>
      <c r="RPK17" s="59"/>
      <c r="RPL17" s="59"/>
      <c r="RPM17" s="59"/>
      <c r="RPN17" s="59"/>
      <c r="RPO17" s="59"/>
      <c r="RPP17" s="59"/>
      <c r="RPQ17" s="59"/>
      <c r="RPR17" s="59"/>
      <c r="RPS17" s="59"/>
      <c r="RPT17" s="59"/>
      <c r="RPU17" s="59"/>
      <c r="RPV17" s="59"/>
      <c r="RPW17" s="59"/>
      <c r="RPX17" s="59"/>
      <c r="RPY17" s="59"/>
      <c r="RPZ17" s="59"/>
      <c r="RQA17" s="59"/>
      <c r="RQB17" s="59"/>
      <c r="RQC17" s="59"/>
      <c r="RQD17" s="59"/>
      <c r="RQE17" s="59"/>
      <c r="RQF17" s="59"/>
      <c r="RQG17" s="59"/>
      <c r="RQH17" s="59"/>
      <c r="RQI17" s="59"/>
      <c r="RQJ17" s="59"/>
      <c r="RQK17" s="59"/>
      <c r="RQL17" s="59"/>
      <c r="RQM17" s="59"/>
      <c r="RQN17" s="59"/>
      <c r="RQO17" s="59"/>
      <c r="RQP17" s="59"/>
      <c r="RQQ17" s="59"/>
      <c r="RQR17" s="59"/>
      <c r="RQS17" s="59"/>
      <c r="RQT17" s="59"/>
      <c r="RQU17" s="59"/>
      <c r="RQV17" s="59"/>
      <c r="RQW17" s="59"/>
      <c r="RQX17" s="59"/>
      <c r="RQY17" s="59"/>
      <c r="RQZ17" s="59"/>
      <c r="RRA17" s="59"/>
      <c r="RRB17" s="59"/>
      <c r="RRC17" s="59"/>
      <c r="RRD17" s="59"/>
      <c r="RRE17" s="59"/>
      <c r="RRF17" s="59"/>
      <c r="RRG17" s="59"/>
      <c r="RRH17" s="59"/>
      <c r="RRI17" s="59"/>
      <c r="RRJ17" s="59"/>
      <c r="RRK17" s="59"/>
      <c r="RRL17" s="59"/>
      <c r="RRM17" s="59"/>
      <c r="RRN17" s="59"/>
      <c r="RRO17" s="59"/>
      <c r="RRP17" s="59"/>
      <c r="RRQ17" s="59"/>
      <c r="RRR17" s="59"/>
      <c r="RRS17" s="59"/>
      <c r="RRT17" s="59"/>
      <c r="RRU17" s="59"/>
      <c r="RRV17" s="59"/>
      <c r="RRW17" s="59"/>
      <c r="RRX17" s="59"/>
      <c r="RRY17" s="59"/>
      <c r="RRZ17" s="59"/>
      <c r="RSA17" s="59"/>
      <c r="RSB17" s="59"/>
      <c r="RSC17" s="59"/>
      <c r="RSD17" s="59"/>
      <c r="RSE17" s="59"/>
      <c r="RSF17" s="59"/>
      <c r="RSG17" s="59"/>
      <c r="RSH17" s="59"/>
      <c r="RSI17" s="59"/>
      <c r="RSJ17" s="59"/>
      <c r="RSK17" s="59"/>
      <c r="RSL17" s="59"/>
      <c r="RSM17" s="59"/>
      <c r="RSN17" s="59"/>
      <c r="RSO17" s="59"/>
      <c r="RSP17" s="59"/>
      <c r="RSQ17" s="59"/>
      <c r="RSR17" s="59"/>
      <c r="RSS17" s="59"/>
      <c r="RST17" s="59"/>
      <c r="RSU17" s="59"/>
      <c r="RSV17" s="59"/>
      <c r="RSW17" s="59"/>
      <c r="RSX17" s="59"/>
      <c r="RSY17" s="59"/>
      <c r="RSZ17" s="59"/>
      <c r="RTA17" s="59"/>
      <c r="RTB17" s="59"/>
      <c r="RTC17" s="59"/>
      <c r="RTD17" s="59"/>
      <c r="RTE17" s="59"/>
      <c r="RTF17" s="59"/>
      <c r="RTG17" s="59"/>
      <c r="RTH17" s="59"/>
      <c r="RTI17" s="59"/>
      <c r="RTJ17" s="59"/>
      <c r="RTK17" s="59"/>
      <c r="RTL17" s="59"/>
      <c r="RTM17" s="59"/>
      <c r="RTN17" s="59"/>
      <c r="RTO17" s="59"/>
      <c r="RTP17" s="59"/>
      <c r="RTQ17" s="59"/>
      <c r="RTR17" s="59"/>
      <c r="RTS17" s="59"/>
      <c r="RTT17" s="59"/>
      <c r="RTU17" s="59"/>
      <c r="RTV17" s="59"/>
      <c r="RTW17" s="59"/>
      <c r="RTX17" s="59"/>
      <c r="RTY17" s="59"/>
      <c r="RTZ17" s="59"/>
      <c r="RUA17" s="59"/>
      <c r="RUB17" s="59"/>
      <c r="RUC17" s="59"/>
      <c r="RUD17" s="59"/>
      <c r="RUE17" s="59"/>
      <c r="RUF17" s="59"/>
      <c r="RUG17" s="59"/>
      <c r="RUH17" s="59"/>
      <c r="RUI17" s="59"/>
      <c r="RUJ17" s="59"/>
      <c r="RUK17" s="59"/>
      <c r="RUL17" s="59"/>
      <c r="RUM17" s="59"/>
      <c r="RUN17" s="59"/>
      <c r="RUO17" s="59"/>
      <c r="RUP17" s="59"/>
      <c r="RUQ17" s="59"/>
      <c r="RUR17" s="59"/>
      <c r="RUS17" s="59"/>
      <c r="RUT17" s="59"/>
      <c r="RUU17" s="59"/>
      <c r="RUV17" s="59"/>
      <c r="RUW17" s="59"/>
      <c r="RUX17" s="59"/>
      <c r="RUY17" s="59"/>
      <c r="RUZ17" s="59"/>
      <c r="RVA17" s="59"/>
      <c r="RVB17" s="59"/>
      <c r="RVC17" s="59"/>
      <c r="RVD17" s="59"/>
      <c r="RVE17" s="59"/>
      <c r="RVF17" s="59"/>
      <c r="RVG17" s="59"/>
      <c r="RVH17" s="59"/>
      <c r="RVI17" s="59"/>
      <c r="RVJ17" s="59"/>
      <c r="RVK17" s="59"/>
      <c r="RVL17" s="59"/>
      <c r="RVM17" s="59"/>
      <c r="RVN17" s="59"/>
      <c r="RVO17" s="59"/>
      <c r="RVP17" s="59"/>
      <c r="RVQ17" s="59"/>
      <c r="RVR17" s="59"/>
      <c r="RVS17" s="59"/>
      <c r="RVT17" s="59"/>
      <c r="RVU17" s="59"/>
      <c r="RVV17" s="59"/>
      <c r="RVW17" s="59"/>
      <c r="RVX17" s="59"/>
      <c r="RVY17" s="59"/>
      <c r="RVZ17" s="59"/>
      <c r="RWA17" s="59"/>
      <c r="RWB17" s="59"/>
      <c r="RWC17" s="59"/>
      <c r="RWD17" s="59"/>
      <c r="RWE17" s="59"/>
      <c r="RWF17" s="59"/>
      <c r="RWG17" s="59"/>
      <c r="RWH17" s="59"/>
      <c r="RWI17" s="59"/>
      <c r="RWJ17" s="59"/>
      <c r="RWK17" s="59"/>
      <c r="RWL17" s="59"/>
      <c r="RWM17" s="59"/>
      <c r="RWN17" s="59"/>
      <c r="RWO17" s="59"/>
      <c r="RWP17" s="59"/>
      <c r="RWQ17" s="59"/>
      <c r="RWR17" s="59"/>
      <c r="RWS17" s="59"/>
      <c r="RWT17" s="59"/>
      <c r="RWU17" s="59"/>
      <c r="RWV17" s="59"/>
      <c r="RWW17" s="59"/>
      <c r="RWX17" s="59"/>
      <c r="RWY17" s="59"/>
      <c r="RWZ17" s="59"/>
      <c r="RXA17" s="59"/>
      <c r="RXB17" s="59"/>
      <c r="RXC17" s="59"/>
      <c r="RXD17" s="59"/>
      <c r="RXE17" s="59"/>
      <c r="RXF17" s="59"/>
      <c r="RXG17" s="59"/>
      <c r="RXH17" s="59"/>
      <c r="RXI17" s="59"/>
      <c r="RXJ17" s="59"/>
      <c r="RXK17" s="59"/>
      <c r="RXL17" s="59"/>
      <c r="RXM17" s="59"/>
      <c r="RXN17" s="59"/>
      <c r="RXO17" s="59"/>
      <c r="RXP17" s="59"/>
      <c r="RXQ17" s="59"/>
      <c r="RXR17" s="59"/>
      <c r="RXS17" s="59"/>
      <c r="RXT17" s="59"/>
      <c r="RXU17" s="59"/>
      <c r="RXV17" s="59"/>
      <c r="RXW17" s="59"/>
      <c r="RXX17" s="59"/>
      <c r="RXY17" s="59"/>
      <c r="RXZ17" s="59"/>
      <c r="RYA17" s="59"/>
      <c r="RYB17" s="59"/>
      <c r="RYC17" s="59"/>
      <c r="RYD17" s="59"/>
      <c r="RYE17" s="59"/>
      <c r="RYF17" s="59"/>
      <c r="RYG17" s="59"/>
      <c r="RYH17" s="59"/>
      <c r="RYI17" s="59"/>
      <c r="RYJ17" s="59"/>
      <c r="RYK17" s="59"/>
      <c r="RYL17" s="59"/>
      <c r="RYM17" s="59"/>
      <c r="RYN17" s="59"/>
      <c r="RYO17" s="59"/>
      <c r="RYP17" s="59"/>
      <c r="RYQ17" s="59"/>
      <c r="RYR17" s="59"/>
      <c r="RYS17" s="59"/>
      <c r="RYT17" s="59"/>
      <c r="RYU17" s="59"/>
      <c r="RYV17" s="59"/>
      <c r="RYW17" s="59"/>
      <c r="RYX17" s="59"/>
      <c r="RYY17" s="59"/>
      <c r="RYZ17" s="59"/>
      <c r="RZA17" s="59"/>
      <c r="RZB17" s="59"/>
      <c r="RZC17" s="59"/>
      <c r="RZD17" s="59"/>
      <c r="RZE17" s="59"/>
      <c r="RZF17" s="59"/>
      <c r="RZG17" s="59"/>
      <c r="RZH17" s="59"/>
      <c r="RZI17" s="59"/>
      <c r="RZJ17" s="59"/>
      <c r="RZK17" s="59"/>
      <c r="RZL17" s="59"/>
      <c r="RZM17" s="59"/>
      <c r="RZN17" s="59"/>
      <c r="RZO17" s="59"/>
      <c r="RZP17" s="59"/>
      <c r="RZQ17" s="59"/>
      <c r="RZR17" s="59"/>
      <c r="RZS17" s="59"/>
      <c r="RZT17" s="59"/>
      <c r="RZU17" s="59"/>
      <c r="RZV17" s="59"/>
      <c r="RZW17" s="59"/>
      <c r="RZX17" s="59"/>
      <c r="RZY17" s="59"/>
      <c r="RZZ17" s="59"/>
      <c r="SAA17" s="59"/>
      <c r="SAB17" s="59"/>
      <c r="SAC17" s="59"/>
      <c r="SAD17" s="59"/>
      <c r="SAE17" s="59"/>
      <c r="SAF17" s="59"/>
      <c r="SAG17" s="59"/>
      <c r="SAH17" s="59"/>
      <c r="SAI17" s="59"/>
      <c r="SAJ17" s="59"/>
      <c r="SAK17" s="59"/>
      <c r="SAL17" s="59"/>
      <c r="SAM17" s="59"/>
      <c r="SAN17" s="59"/>
      <c r="SAO17" s="59"/>
      <c r="SAP17" s="59"/>
      <c r="SAQ17" s="59"/>
      <c r="SAR17" s="59"/>
      <c r="SAS17" s="59"/>
      <c r="SAT17" s="59"/>
      <c r="SAU17" s="59"/>
      <c r="SAV17" s="59"/>
      <c r="SAW17" s="59"/>
      <c r="SAX17" s="59"/>
      <c r="SAY17" s="59"/>
      <c r="SAZ17" s="59"/>
      <c r="SBA17" s="59"/>
      <c r="SBB17" s="59"/>
      <c r="SBC17" s="59"/>
      <c r="SBD17" s="59"/>
      <c r="SBE17" s="59"/>
      <c r="SBF17" s="59"/>
      <c r="SBG17" s="59"/>
      <c r="SBH17" s="59"/>
      <c r="SBI17" s="59"/>
      <c r="SBJ17" s="59"/>
      <c r="SBK17" s="59"/>
      <c r="SBL17" s="59"/>
      <c r="SBM17" s="59"/>
      <c r="SBN17" s="59"/>
      <c r="SBO17" s="59"/>
      <c r="SBP17" s="59"/>
      <c r="SBQ17" s="59"/>
      <c r="SBR17" s="59"/>
      <c r="SBS17" s="59"/>
      <c r="SBT17" s="59"/>
      <c r="SBU17" s="59"/>
      <c r="SBV17" s="59"/>
      <c r="SBW17" s="59"/>
      <c r="SBX17" s="59"/>
      <c r="SBY17" s="59"/>
      <c r="SBZ17" s="59"/>
      <c r="SCA17" s="59"/>
      <c r="SCB17" s="59"/>
      <c r="SCC17" s="59"/>
      <c r="SCD17" s="59"/>
      <c r="SCE17" s="59"/>
      <c r="SCF17" s="59"/>
      <c r="SCG17" s="59"/>
      <c r="SCH17" s="59"/>
      <c r="SCI17" s="59"/>
      <c r="SCJ17" s="59"/>
      <c r="SCK17" s="59"/>
      <c r="SCL17" s="59"/>
      <c r="SCM17" s="59"/>
      <c r="SCN17" s="59"/>
      <c r="SCO17" s="59"/>
      <c r="SCP17" s="59"/>
      <c r="SCQ17" s="59"/>
      <c r="SCR17" s="59"/>
      <c r="SCS17" s="59"/>
      <c r="SCT17" s="59"/>
      <c r="SCU17" s="59"/>
      <c r="SCV17" s="59"/>
      <c r="SCW17" s="59"/>
      <c r="SCX17" s="59"/>
      <c r="SCY17" s="59"/>
      <c r="SCZ17" s="59"/>
      <c r="SDA17" s="59"/>
      <c r="SDB17" s="59"/>
      <c r="SDC17" s="59"/>
      <c r="SDD17" s="59"/>
      <c r="SDE17" s="59"/>
      <c r="SDF17" s="59"/>
      <c r="SDG17" s="59"/>
      <c r="SDH17" s="59"/>
      <c r="SDI17" s="59"/>
      <c r="SDJ17" s="59"/>
      <c r="SDK17" s="59"/>
      <c r="SDL17" s="59"/>
      <c r="SDM17" s="59"/>
      <c r="SDN17" s="59"/>
      <c r="SDO17" s="59"/>
      <c r="SDP17" s="59"/>
      <c r="SDQ17" s="59"/>
      <c r="SDR17" s="59"/>
      <c r="SDS17" s="59"/>
      <c r="SDT17" s="59"/>
      <c r="SDU17" s="59"/>
      <c r="SDV17" s="59"/>
      <c r="SDW17" s="59"/>
      <c r="SDX17" s="59"/>
      <c r="SDY17" s="59"/>
      <c r="SDZ17" s="59"/>
      <c r="SEA17" s="59"/>
      <c r="SEB17" s="59"/>
      <c r="SEC17" s="59"/>
      <c r="SED17" s="59"/>
      <c r="SEE17" s="59"/>
      <c r="SEF17" s="59"/>
      <c r="SEG17" s="59"/>
      <c r="SEH17" s="59"/>
      <c r="SEI17" s="59"/>
      <c r="SEJ17" s="59"/>
      <c r="SEK17" s="59"/>
      <c r="SEL17" s="59"/>
      <c r="SEM17" s="59"/>
      <c r="SEN17" s="59"/>
      <c r="SEO17" s="59"/>
      <c r="SEP17" s="59"/>
      <c r="SEQ17" s="59"/>
      <c r="SER17" s="59"/>
      <c r="SES17" s="59"/>
      <c r="SET17" s="59"/>
      <c r="SEU17" s="59"/>
      <c r="SEV17" s="59"/>
      <c r="SEW17" s="59"/>
      <c r="SEX17" s="59"/>
      <c r="SEY17" s="59"/>
      <c r="SEZ17" s="59"/>
      <c r="SFA17" s="59"/>
      <c r="SFB17" s="59"/>
      <c r="SFC17" s="59"/>
      <c r="SFD17" s="59"/>
      <c r="SFE17" s="59"/>
      <c r="SFF17" s="59"/>
      <c r="SFG17" s="59"/>
      <c r="SFH17" s="59"/>
      <c r="SFI17" s="59"/>
      <c r="SFJ17" s="59"/>
      <c r="SFK17" s="59"/>
      <c r="SFL17" s="59"/>
      <c r="SFM17" s="59"/>
      <c r="SFN17" s="59"/>
      <c r="SFO17" s="59"/>
      <c r="SFP17" s="59"/>
      <c r="SFQ17" s="59"/>
      <c r="SFR17" s="59"/>
      <c r="SFS17" s="59"/>
      <c r="SFT17" s="59"/>
      <c r="SFU17" s="59"/>
      <c r="SFV17" s="59"/>
      <c r="SFW17" s="59"/>
      <c r="SFX17" s="59"/>
      <c r="SFY17" s="59"/>
      <c r="SFZ17" s="59"/>
      <c r="SGA17" s="59"/>
      <c r="SGB17" s="59"/>
      <c r="SGC17" s="59"/>
      <c r="SGD17" s="59"/>
      <c r="SGE17" s="59"/>
      <c r="SGF17" s="59"/>
      <c r="SGG17" s="59"/>
      <c r="SGH17" s="59"/>
      <c r="SGI17" s="59"/>
      <c r="SGJ17" s="59"/>
      <c r="SGK17" s="59"/>
      <c r="SGL17" s="59"/>
      <c r="SGM17" s="59"/>
      <c r="SGN17" s="59"/>
      <c r="SGO17" s="59"/>
      <c r="SGP17" s="59"/>
      <c r="SGQ17" s="59"/>
      <c r="SGR17" s="59"/>
      <c r="SGS17" s="59"/>
      <c r="SGT17" s="59"/>
      <c r="SGU17" s="59"/>
      <c r="SGV17" s="59"/>
      <c r="SGW17" s="59"/>
      <c r="SGX17" s="59"/>
      <c r="SGY17" s="59"/>
      <c r="SGZ17" s="59"/>
      <c r="SHA17" s="59"/>
      <c r="SHB17" s="59"/>
      <c r="SHC17" s="59"/>
      <c r="SHD17" s="59"/>
      <c r="SHE17" s="59"/>
      <c r="SHF17" s="59"/>
      <c r="SHG17" s="59"/>
      <c r="SHH17" s="59"/>
      <c r="SHI17" s="59"/>
      <c r="SHJ17" s="59"/>
      <c r="SHK17" s="59"/>
      <c r="SHL17" s="59"/>
      <c r="SHM17" s="59"/>
      <c r="SHN17" s="59"/>
      <c r="SHO17" s="59"/>
      <c r="SHP17" s="59"/>
      <c r="SHQ17" s="59"/>
      <c r="SHR17" s="59"/>
      <c r="SHS17" s="59"/>
      <c r="SHT17" s="59"/>
      <c r="SHU17" s="59"/>
      <c r="SHV17" s="59"/>
      <c r="SHW17" s="59"/>
      <c r="SHX17" s="59"/>
      <c r="SHY17" s="59"/>
      <c r="SHZ17" s="59"/>
      <c r="SIA17" s="59"/>
      <c r="SIB17" s="59"/>
      <c r="SIC17" s="59"/>
      <c r="SID17" s="59"/>
      <c r="SIE17" s="59"/>
      <c r="SIF17" s="59"/>
      <c r="SIG17" s="59"/>
      <c r="SIH17" s="59"/>
      <c r="SII17" s="59"/>
      <c r="SIJ17" s="59"/>
      <c r="SIK17" s="59"/>
      <c r="SIL17" s="59"/>
      <c r="SIM17" s="59"/>
      <c r="SIN17" s="59"/>
      <c r="SIO17" s="59"/>
      <c r="SIP17" s="59"/>
      <c r="SIQ17" s="59"/>
      <c r="SIR17" s="59"/>
      <c r="SIS17" s="59"/>
      <c r="SIT17" s="59"/>
      <c r="SIU17" s="59"/>
      <c r="SIV17" s="59"/>
      <c r="SIW17" s="59"/>
      <c r="SIX17" s="59"/>
      <c r="SIY17" s="59"/>
      <c r="SIZ17" s="59"/>
      <c r="SJA17" s="59"/>
      <c r="SJB17" s="59"/>
      <c r="SJC17" s="59"/>
      <c r="SJD17" s="59"/>
      <c r="SJE17" s="59"/>
      <c r="SJF17" s="59"/>
      <c r="SJG17" s="59"/>
      <c r="SJH17" s="59"/>
      <c r="SJI17" s="59"/>
      <c r="SJJ17" s="59"/>
      <c r="SJK17" s="59"/>
      <c r="SJL17" s="59"/>
      <c r="SJM17" s="59"/>
      <c r="SJN17" s="59"/>
      <c r="SJO17" s="59"/>
      <c r="SJP17" s="59"/>
      <c r="SJQ17" s="59"/>
      <c r="SJR17" s="59"/>
      <c r="SJS17" s="59"/>
      <c r="SJT17" s="59"/>
      <c r="SJU17" s="59"/>
      <c r="SJV17" s="59"/>
      <c r="SJW17" s="59"/>
      <c r="SJX17" s="59"/>
      <c r="SJY17" s="59"/>
      <c r="SJZ17" s="59"/>
      <c r="SKA17" s="59"/>
      <c r="SKB17" s="59"/>
      <c r="SKC17" s="59"/>
      <c r="SKD17" s="59"/>
      <c r="SKE17" s="59"/>
      <c r="SKF17" s="59"/>
      <c r="SKG17" s="59"/>
      <c r="SKH17" s="59"/>
      <c r="SKI17" s="59"/>
      <c r="SKJ17" s="59"/>
      <c r="SKK17" s="59"/>
      <c r="SKL17" s="59"/>
      <c r="SKM17" s="59"/>
      <c r="SKN17" s="59"/>
      <c r="SKO17" s="59"/>
      <c r="SKP17" s="59"/>
      <c r="SKQ17" s="59"/>
      <c r="SKR17" s="59"/>
      <c r="SKS17" s="59"/>
      <c r="SKT17" s="59"/>
      <c r="SKU17" s="59"/>
      <c r="SKV17" s="59"/>
      <c r="SKW17" s="59"/>
      <c r="SKX17" s="59"/>
      <c r="SKY17" s="59"/>
      <c r="SKZ17" s="59"/>
      <c r="SLA17" s="59"/>
      <c r="SLB17" s="59"/>
      <c r="SLC17" s="59"/>
      <c r="SLD17" s="59"/>
      <c r="SLE17" s="59"/>
      <c r="SLF17" s="59"/>
      <c r="SLG17" s="59"/>
      <c r="SLH17" s="59"/>
      <c r="SLI17" s="59"/>
      <c r="SLJ17" s="59"/>
      <c r="SLK17" s="59"/>
      <c r="SLL17" s="59"/>
      <c r="SLM17" s="59"/>
      <c r="SLN17" s="59"/>
      <c r="SLO17" s="59"/>
      <c r="SLP17" s="59"/>
      <c r="SLQ17" s="59"/>
      <c r="SLR17" s="59"/>
      <c r="SLS17" s="59"/>
      <c r="SLT17" s="59"/>
      <c r="SLU17" s="59"/>
      <c r="SLV17" s="59"/>
      <c r="SLW17" s="59"/>
      <c r="SLX17" s="59"/>
      <c r="SLY17" s="59"/>
      <c r="SLZ17" s="59"/>
      <c r="SMA17" s="59"/>
      <c r="SMB17" s="59"/>
      <c r="SMC17" s="59"/>
      <c r="SMD17" s="59"/>
      <c r="SME17" s="59"/>
      <c r="SMF17" s="59"/>
      <c r="SMG17" s="59"/>
      <c r="SMH17" s="59"/>
      <c r="SMI17" s="59"/>
      <c r="SMJ17" s="59"/>
      <c r="SMK17" s="59"/>
      <c r="SML17" s="59"/>
      <c r="SMM17" s="59"/>
      <c r="SMN17" s="59"/>
      <c r="SMO17" s="59"/>
      <c r="SMP17" s="59"/>
      <c r="SMQ17" s="59"/>
      <c r="SMR17" s="59"/>
      <c r="SMS17" s="59"/>
      <c r="SMT17" s="59"/>
      <c r="SMU17" s="59"/>
      <c r="SMV17" s="59"/>
      <c r="SMW17" s="59"/>
      <c r="SMX17" s="59"/>
      <c r="SMY17" s="59"/>
      <c r="SMZ17" s="59"/>
      <c r="SNA17" s="59"/>
      <c r="SNB17" s="59"/>
      <c r="SNC17" s="59"/>
      <c r="SND17" s="59"/>
      <c r="SNE17" s="59"/>
      <c r="SNF17" s="59"/>
      <c r="SNG17" s="59"/>
      <c r="SNH17" s="59"/>
      <c r="SNI17" s="59"/>
      <c r="SNJ17" s="59"/>
      <c r="SNK17" s="59"/>
      <c r="SNL17" s="59"/>
      <c r="SNM17" s="59"/>
      <c r="SNN17" s="59"/>
      <c r="SNO17" s="59"/>
      <c r="SNP17" s="59"/>
      <c r="SNQ17" s="59"/>
      <c r="SNR17" s="59"/>
      <c r="SNS17" s="59"/>
      <c r="SNT17" s="59"/>
      <c r="SNU17" s="59"/>
      <c r="SNV17" s="59"/>
      <c r="SNW17" s="59"/>
      <c r="SNX17" s="59"/>
      <c r="SNY17" s="59"/>
      <c r="SNZ17" s="59"/>
      <c r="SOA17" s="59"/>
      <c r="SOB17" s="59"/>
      <c r="SOC17" s="59"/>
      <c r="SOD17" s="59"/>
      <c r="SOE17" s="59"/>
      <c r="SOF17" s="59"/>
      <c r="SOG17" s="59"/>
      <c r="SOH17" s="59"/>
      <c r="SOI17" s="59"/>
      <c r="SOJ17" s="59"/>
      <c r="SOK17" s="59"/>
      <c r="SOL17" s="59"/>
      <c r="SOM17" s="59"/>
      <c r="SON17" s="59"/>
      <c r="SOO17" s="59"/>
      <c r="SOP17" s="59"/>
      <c r="SOQ17" s="59"/>
      <c r="SOR17" s="59"/>
      <c r="SOS17" s="59"/>
      <c r="SOT17" s="59"/>
      <c r="SOU17" s="59"/>
      <c r="SOV17" s="59"/>
      <c r="SOW17" s="59"/>
      <c r="SOX17" s="59"/>
      <c r="SOY17" s="59"/>
      <c r="SOZ17" s="59"/>
      <c r="SPA17" s="59"/>
      <c r="SPB17" s="59"/>
      <c r="SPC17" s="59"/>
      <c r="SPD17" s="59"/>
      <c r="SPE17" s="59"/>
      <c r="SPF17" s="59"/>
      <c r="SPG17" s="59"/>
      <c r="SPH17" s="59"/>
      <c r="SPI17" s="59"/>
      <c r="SPJ17" s="59"/>
      <c r="SPK17" s="59"/>
      <c r="SPL17" s="59"/>
      <c r="SPM17" s="59"/>
      <c r="SPN17" s="59"/>
      <c r="SPO17" s="59"/>
      <c r="SPP17" s="59"/>
      <c r="SPQ17" s="59"/>
      <c r="SPR17" s="59"/>
      <c r="SPS17" s="59"/>
      <c r="SPT17" s="59"/>
      <c r="SPU17" s="59"/>
      <c r="SPV17" s="59"/>
      <c r="SPW17" s="59"/>
      <c r="SPX17" s="59"/>
      <c r="SPY17" s="59"/>
      <c r="SPZ17" s="59"/>
      <c r="SQA17" s="59"/>
      <c r="SQB17" s="59"/>
      <c r="SQC17" s="59"/>
      <c r="SQD17" s="59"/>
      <c r="SQE17" s="59"/>
      <c r="SQF17" s="59"/>
      <c r="SQG17" s="59"/>
      <c r="SQH17" s="59"/>
      <c r="SQI17" s="59"/>
      <c r="SQJ17" s="59"/>
      <c r="SQK17" s="59"/>
      <c r="SQL17" s="59"/>
      <c r="SQM17" s="59"/>
      <c r="SQN17" s="59"/>
      <c r="SQO17" s="59"/>
      <c r="SQP17" s="59"/>
      <c r="SQQ17" s="59"/>
      <c r="SQR17" s="59"/>
      <c r="SQS17" s="59"/>
      <c r="SQT17" s="59"/>
      <c r="SQU17" s="59"/>
      <c r="SQV17" s="59"/>
      <c r="SQW17" s="59"/>
      <c r="SQX17" s="59"/>
      <c r="SQY17" s="59"/>
      <c r="SQZ17" s="59"/>
      <c r="SRA17" s="59"/>
      <c r="SRB17" s="59"/>
      <c r="SRC17" s="59"/>
      <c r="SRD17" s="59"/>
      <c r="SRE17" s="59"/>
      <c r="SRF17" s="59"/>
      <c r="SRG17" s="59"/>
      <c r="SRH17" s="59"/>
      <c r="SRI17" s="59"/>
      <c r="SRJ17" s="59"/>
      <c r="SRK17" s="59"/>
      <c r="SRL17" s="59"/>
      <c r="SRM17" s="59"/>
      <c r="SRN17" s="59"/>
      <c r="SRO17" s="59"/>
      <c r="SRP17" s="59"/>
      <c r="SRQ17" s="59"/>
      <c r="SRR17" s="59"/>
      <c r="SRS17" s="59"/>
      <c r="SRT17" s="59"/>
      <c r="SRU17" s="59"/>
      <c r="SRV17" s="59"/>
      <c r="SRW17" s="59"/>
      <c r="SRX17" s="59"/>
      <c r="SRY17" s="59"/>
      <c r="SRZ17" s="59"/>
      <c r="SSA17" s="59"/>
      <c r="SSB17" s="59"/>
      <c r="SSC17" s="59"/>
      <c r="SSD17" s="59"/>
      <c r="SSE17" s="59"/>
      <c r="SSF17" s="59"/>
      <c r="SSG17" s="59"/>
      <c r="SSH17" s="59"/>
      <c r="SSI17" s="59"/>
      <c r="SSJ17" s="59"/>
      <c r="SSK17" s="59"/>
      <c r="SSL17" s="59"/>
      <c r="SSM17" s="59"/>
      <c r="SSN17" s="59"/>
      <c r="SSO17" s="59"/>
      <c r="SSP17" s="59"/>
      <c r="SSQ17" s="59"/>
      <c r="SSR17" s="59"/>
      <c r="SSS17" s="59"/>
      <c r="SST17" s="59"/>
      <c r="SSU17" s="59"/>
      <c r="SSV17" s="59"/>
      <c r="SSW17" s="59"/>
      <c r="SSX17" s="59"/>
      <c r="SSY17" s="59"/>
      <c r="SSZ17" s="59"/>
      <c r="STA17" s="59"/>
      <c r="STB17" s="59"/>
      <c r="STC17" s="59"/>
      <c r="STD17" s="59"/>
      <c r="STE17" s="59"/>
      <c r="STF17" s="59"/>
      <c r="STG17" s="59"/>
      <c r="STH17" s="59"/>
      <c r="STI17" s="59"/>
      <c r="STJ17" s="59"/>
      <c r="STK17" s="59"/>
      <c r="STL17" s="59"/>
      <c r="STM17" s="59"/>
      <c r="STN17" s="59"/>
      <c r="STO17" s="59"/>
      <c r="STP17" s="59"/>
      <c r="STQ17" s="59"/>
      <c r="STR17" s="59"/>
      <c r="STS17" s="59"/>
      <c r="STT17" s="59"/>
      <c r="STU17" s="59"/>
      <c r="STV17" s="59"/>
      <c r="STW17" s="59"/>
      <c r="STX17" s="59"/>
      <c r="STY17" s="59"/>
      <c r="STZ17" s="59"/>
      <c r="SUA17" s="59"/>
      <c r="SUB17" s="59"/>
      <c r="SUC17" s="59"/>
      <c r="SUD17" s="59"/>
      <c r="SUE17" s="59"/>
      <c r="SUF17" s="59"/>
      <c r="SUG17" s="59"/>
      <c r="SUH17" s="59"/>
      <c r="SUI17" s="59"/>
      <c r="SUJ17" s="59"/>
      <c r="SUK17" s="59"/>
      <c r="SUL17" s="59"/>
      <c r="SUM17" s="59"/>
      <c r="SUN17" s="59"/>
      <c r="SUO17" s="59"/>
      <c r="SUP17" s="59"/>
      <c r="SUQ17" s="59"/>
      <c r="SUR17" s="59"/>
      <c r="SUS17" s="59"/>
      <c r="SUT17" s="59"/>
      <c r="SUU17" s="59"/>
      <c r="SUV17" s="59"/>
      <c r="SUW17" s="59"/>
      <c r="SUX17" s="59"/>
      <c r="SUY17" s="59"/>
      <c r="SUZ17" s="59"/>
      <c r="SVA17" s="59"/>
      <c r="SVB17" s="59"/>
      <c r="SVC17" s="59"/>
      <c r="SVD17" s="59"/>
      <c r="SVE17" s="59"/>
      <c r="SVF17" s="59"/>
      <c r="SVG17" s="59"/>
      <c r="SVH17" s="59"/>
      <c r="SVI17" s="59"/>
      <c r="SVJ17" s="59"/>
      <c r="SVK17" s="59"/>
      <c r="SVL17" s="59"/>
      <c r="SVM17" s="59"/>
      <c r="SVN17" s="59"/>
      <c r="SVO17" s="59"/>
      <c r="SVP17" s="59"/>
      <c r="SVQ17" s="59"/>
      <c r="SVR17" s="59"/>
      <c r="SVS17" s="59"/>
      <c r="SVT17" s="59"/>
      <c r="SVU17" s="59"/>
      <c r="SVV17" s="59"/>
      <c r="SVW17" s="59"/>
      <c r="SVX17" s="59"/>
      <c r="SVY17" s="59"/>
      <c r="SVZ17" s="59"/>
      <c r="SWA17" s="59"/>
      <c r="SWB17" s="59"/>
      <c r="SWC17" s="59"/>
      <c r="SWD17" s="59"/>
      <c r="SWE17" s="59"/>
      <c r="SWF17" s="59"/>
      <c r="SWG17" s="59"/>
      <c r="SWH17" s="59"/>
      <c r="SWI17" s="59"/>
      <c r="SWJ17" s="59"/>
      <c r="SWK17" s="59"/>
      <c r="SWL17" s="59"/>
      <c r="SWM17" s="59"/>
      <c r="SWN17" s="59"/>
      <c r="SWO17" s="59"/>
      <c r="SWP17" s="59"/>
      <c r="SWQ17" s="59"/>
      <c r="SWR17" s="59"/>
      <c r="SWS17" s="59"/>
      <c r="SWT17" s="59"/>
      <c r="SWU17" s="59"/>
      <c r="SWV17" s="59"/>
      <c r="SWW17" s="59"/>
      <c r="SWX17" s="59"/>
      <c r="SWY17" s="59"/>
      <c r="SWZ17" s="59"/>
      <c r="SXA17" s="59"/>
      <c r="SXB17" s="59"/>
      <c r="SXC17" s="59"/>
      <c r="SXD17" s="59"/>
      <c r="SXE17" s="59"/>
      <c r="SXF17" s="59"/>
      <c r="SXG17" s="59"/>
      <c r="SXH17" s="59"/>
      <c r="SXI17" s="59"/>
      <c r="SXJ17" s="59"/>
      <c r="SXK17" s="59"/>
      <c r="SXL17" s="59"/>
      <c r="SXM17" s="59"/>
      <c r="SXN17" s="59"/>
      <c r="SXO17" s="59"/>
      <c r="SXP17" s="59"/>
      <c r="SXQ17" s="59"/>
      <c r="SXR17" s="59"/>
      <c r="SXS17" s="59"/>
      <c r="SXT17" s="59"/>
      <c r="SXU17" s="59"/>
      <c r="SXV17" s="59"/>
      <c r="SXW17" s="59"/>
      <c r="SXX17" s="59"/>
      <c r="SXY17" s="59"/>
      <c r="SXZ17" s="59"/>
      <c r="SYA17" s="59"/>
      <c r="SYB17" s="59"/>
      <c r="SYC17" s="59"/>
      <c r="SYD17" s="59"/>
      <c r="SYE17" s="59"/>
      <c r="SYF17" s="59"/>
      <c r="SYG17" s="59"/>
      <c r="SYH17" s="59"/>
      <c r="SYI17" s="59"/>
      <c r="SYJ17" s="59"/>
      <c r="SYK17" s="59"/>
      <c r="SYL17" s="59"/>
      <c r="SYM17" s="59"/>
      <c r="SYN17" s="59"/>
      <c r="SYO17" s="59"/>
      <c r="SYP17" s="59"/>
      <c r="SYQ17" s="59"/>
      <c r="SYR17" s="59"/>
      <c r="SYS17" s="59"/>
      <c r="SYT17" s="59"/>
      <c r="SYU17" s="59"/>
      <c r="SYV17" s="59"/>
      <c r="SYW17" s="59"/>
      <c r="SYX17" s="59"/>
      <c r="SYY17" s="59"/>
      <c r="SYZ17" s="59"/>
      <c r="SZA17" s="59"/>
      <c r="SZB17" s="59"/>
      <c r="SZC17" s="59"/>
      <c r="SZD17" s="59"/>
      <c r="SZE17" s="59"/>
      <c r="SZF17" s="59"/>
      <c r="SZG17" s="59"/>
      <c r="SZH17" s="59"/>
      <c r="SZI17" s="59"/>
      <c r="SZJ17" s="59"/>
      <c r="SZK17" s="59"/>
      <c r="SZL17" s="59"/>
      <c r="SZM17" s="59"/>
      <c r="SZN17" s="59"/>
      <c r="SZO17" s="59"/>
      <c r="SZP17" s="59"/>
      <c r="SZQ17" s="59"/>
      <c r="SZR17" s="59"/>
      <c r="SZS17" s="59"/>
      <c r="SZT17" s="59"/>
      <c r="SZU17" s="59"/>
      <c r="SZV17" s="59"/>
      <c r="SZW17" s="59"/>
      <c r="SZX17" s="59"/>
      <c r="SZY17" s="59"/>
      <c r="SZZ17" s="59"/>
      <c r="TAA17" s="59"/>
      <c r="TAB17" s="59"/>
      <c r="TAC17" s="59"/>
      <c r="TAD17" s="59"/>
      <c r="TAE17" s="59"/>
      <c r="TAF17" s="59"/>
      <c r="TAG17" s="59"/>
      <c r="TAH17" s="59"/>
      <c r="TAI17" s="59"/>
      <c r="TAJ17" s="59"/>
      <c r="TAK17" s="59"/>
      <c r="TAL17" s="59"/>
      <c r="TAM17" s="59"/>
      <c r="TAN17" s="59"/>
      <c r="TAO17" s="59"/>
      <c r="TAP17" s="59"/>
      <c r="TAQ17" s="59"/>
      <c r="TAR17" s="59"/>
      <c r="TAS17" s="59"/>
      <c r="TAT17" s="59"/>
      <c r="TAU17" s="59"/>
      <c r="TAV17" s="59"/>
      <c r="TAW17" s="59"/>
      <c r="TAX17" s="59"/>
      <c r="TAY17" s="59"/>
      <c r="TAZ17" s="59"/>
      <c r="TBA17" s="59"/>
      <c r="TBB17" s="59"/>
      <c r="TBC17" s="59"/>
      <c r="TBD17" s="59"/>
      <c r="TBE17" s="59"/>
      <c r="TBF17" s="59"/>
      <c r="TBG17" s="59"/>
      <c r="TBH17" s="59"/>
      <c r="TBI17" s="59"/>
      <c r="TBJ17" s="59"/>
      <c r="TBK17" s="59"/>
      <c r="TBL17" s="59"/>
      <c r="TBM17" s="59"/>
      <c r="TBN17" s="59"/>
      <c r="TBO17" s="59"/>
      <c r="TBP17" s="59"/>
      <c r="TBQ17" s="59"/>
      <c r="TBR17" s="59"/>
      <c r="TBS17" s="59"/>
      <c r="TBT17" s="59"/>
      <c r="TBU17" s="59"/>
      <c r="TBV17" s="59"/>
      <c r="TBW17" s="59"/>
      <c r="TBX17" s="59"/>
      <c r="TBY17" s="59"/>
      <c r="TBZ17" s="59"/>
      <c r="TCA17" s="59"/>
      <c r="TCB17" s="59"/>
      <c r="TCC17" s="59"/>
      <c r="TCD17" s="59"/>
      <c r="TCE17" s="59"/>
      <c r="TCF17" s="59"/>
      <c r="TCG17" s="59"/>
      <c r="TCH17" s="59"/>
      <c r="TCI17" s="59"/>
      <c r="TCJ17" s="59"/>
      <c r="TCK17" s="59"/>
      <c r="TCL17" s="59"/>
      <c r="TCM17" s="59"/>
      <c r="TCN17" s="59"/>
      <c r="TCO17" s="59"/>
      <c r="TCP17" s="59"/>
      <c r="TCQ17" s="59"/>
      <c r="TCR17" s="59"/>
      <c r="TCS17" s="59"/>
      <c r="TCT17" s="59"/>
      <c r="TCU17" s="59"/>
      <c r="TCV17" s="59"/>
      <c r="TCW17" s="59"/>
      <c r="TCX17" s="59"/>
      <c r="TCY17" s="59"/>
      <c r="TCZ17" s="59"/>
      <c r="TDA17" s="59"/>
      <c r="TDB17" s="59"/>
      <c r="TDC17" s="59"/>
      <c r="TDD17" s="59"/>
      <c r="TDE17" s="59"/>
      <c r="TDF17" s="59"/>
      <c r="TDG17" s="59"/>
      <c r="TDH17" s="59"/>
      <c r="TDI17" s="59"/>
      <c r="TDJ17" s="59"/>
      <c r="TDK17" s="59"/>
      <c r="TDL17" s="59"/>
      <c r="TDM17" s="59"/>
      <c r="TDN17" s="59"/>
      <c r="TDO17" s="59"/>
      <c r="TDP17" s="59"/>
      <c r="TDQ17" s="59"/>
      <c r="TDR17" s="59"/>
      <c r="TDS17" s="59"/>
      <c r="TDT17" s="59"/>
      <c r="TDU17" s="59"/>
      <c r="TDV17" s="59"/>
      <c r="TDW17" s="59"/>
      <c r="TDX17" s="59"/>
      <c r="TDY17" s="59"/>
      <c r="TDZ17" s="59"/>
      <c r="TEA17" s="59"/>
      <c r="TEB17" s="59"/>
      <c r="TEC17" s="59"/>
      <c r="TED17" s="59"/>
      <c r="TEE17" s="59"/>
      <c r="TEF17" s="59"/>
      <c r="TEG17" s="59"/>
      <c r="TEH17" s="59"/>
      <c r="TEI17" s="59"/>
      <c r="TEJ17" s="59"/>
      <c r="TEK17" s="59"/>
      <c r="TEL17" s="59"/>
      <c r="TEM17" s="59"/>
      <c r="TEN17" s="59"/>
      <c r="TEO17" s="59"/>
      <c r="TEP17" s="59"/>
      <c r="TEQ17" s="59"/>
      <c r="TER17" s="59"/>
      <c r="TES17" s="59"/>
      <c r="TET17" s="59"/>
      <c r="TEU17" s="59"/>
      <c r="TEV17" s="59"/>
      <c r="TEW17" s="59"/>
      <c r="TEX17" s="59"/>
      <c r="TEY17" s="59"/>
      <c r="TEZ17" s="59"/>
      <c r="TFA17" s="59"/>
      <c r="TFB17" s="59"/>
      <c r="TFC17" s="59"/>
      <c r="TFD17" s="59"/>
      <c r="TFE17" s="59"/>
      <c r="TFF17" s="59"/>
      <c r="TFG17" s="59"/>
      <c r="TFH17" s="59"/>
      <c r="TFI17" s="59"/>
      <c r="TFJ17" s="59"/>
      <c r="TFK17" s="59"/>
      <c r="TFL17" s="59"/>
      <c r="TFM17" s="59"/>
      <c r="TFN17" s="59"/>
      <c r="TFO17" s="59"/>
      <c r="TFP17" s="59"/>
      <c r="TFQ17" s="59"/>
      <c r="TFR17" s="59"/>
      <c r="TFS17" s="59"/>
      <c r="TFT17" s="59"/>
      <c r="TFU17" s="59"/>
      <c r="TFV17" s="59"/>
      <c r="TFW17" s="59"/>
      <c r="TFX17" s="59"/>
      <c r="TFY17" s="59"/>
      <c r="TFZ17" s="59"/>
      <c r="TGA17" s="59"/>
      <c r="TGB17" s="59"/>
      <c r="TGC17" s="59"/>
      <c r="TGD17" s="59"/>
      <c r="TGE17" s="59"/>
      <c r="TGF17" s="59"/>
      <c r="TGG17" s="59"/>
      <c r="TGH17" s="59"/>
      <c r="TGI17" s="59"/>
      <c r="TGJ17" s="59"/>
      <c r="TGK17" s="59"/>
      <c r="TGL17" s="59"/>
      <c r="TGM17" s="59"/>
      <c r="TGN17" s="59"/>
      <c r="TGO17" s="59"/>
      <c r="TGP17" s="59"/>
      <c r="TGQ17" s="59"/>
      <c r="TGR17" s="59"/>
      <c r="TGS17" s="59"/>
      <c r="TGT17" s="59"/>
      <c r="TGU17" s="59"/>
      <c r="TGV17" s="59"/>
      <c r="TGW17" s="59"/>
      <c r="TGX17" s="59"/>
      <c r="TGY17" s="59"/>
      <c r="TGZ17" s="59"/>
      <c r="THA17" s="59"/>
      <c r="THB17" s="59"/>
      <c r="THC17" s="59"/>
      <c r="THD17" s="59"/>
      <c r="THE17" s="59"/>
      <c r="THF17" s="59"/>
      <c r="THG17" s="59"/>
      <c r="THH17" s="59"/>
      <c r="THI17" s="59"/>
      <c r="THJ17" s="59"/>
      <c r="THK17" s="59"/>
      <c r="THL17" s="59"/>
      <c r="THM17" s="59"/>
      <c r="THN17" s="59"/>
      <c r="THO17" s="59"/>
      <c r="THP17" s="59"/>
      <c r="THQ17" s="59"/>
      <c r="THR17" s="59"/>
      <c r="THS17" s="59"/>
      <c r="THT17" s="59"/>
      <c r="THU17" s="59"/>
      <c r="THV17" s="59"/>
      <c r="THW17" s="59"/>
      <c r="THX17" s="59"/>
      <c r="THY17" s="59"/>
      <c r="THZ17" s="59"/>
      <c r="TIA17" s="59"/>
      <c r="TIB17" s="59"/>
      <c r="TIC17" s="59"/>
      <c r="TID17" s="59"/>
      <c r="TIE17" s="59"/>
      <c r="TIF17" s="59"/>
      <c r="TIG17" s="59"/>
      <c r="TIH17" s="59"/>
      <c r="TII17" s="59"/>
      <c r="TIJ17" s="59"/>
      <c r="TIK17" s="59"/>
      <c r="TIL17" s="59"/>
      <c r="TIM17" s="59"/>
      <c r="TIN17" s="59"/>
      <c r="TIO17" s="59"/>
      <c r="TIP17" s="59"/>
      <c r="TIQ17" s="59"/>
      <c r="TIR17" s="59"/>
      <c r="TIS17" s="59"/>
      <c r="TIT17" s="59"/>
      <c r="TIU17" s="59"/>
      <c r="TIV17" s="59"/>
      <c r="TIW17" s="59"/>
      <c r="TIX17" s="59"/>
      <c r="TIY17" s="59"/>
      <c r="TIZ17" s="59"/>
      <c r="TJA17" s="59"/>
      <c r="TJB17" s="59"/>
      <c r="TJC17" s="59"/>
      <c r="TJD17" s="59"/>
      <c r="TJE17" s="59"/>
      <c r="TJF17" s="59"/>
      <c r="TJG17" s="59"/>
      <c r="TJH17" s="59"/>
      <c r="TJI17" s="59"/>
      <c r="TJJ17" s="59"/>
      <c r="TJK17" s="59"/>
      <c r="TJL17" s="59"/>
      <c r="TJM17" s="59"/>
      <c r="TJN17" s="59"/>
      <c r="TJO17" s="59"/>
      <c r="TJP17" s="59"/>
      <c r="TJQ17" s="59"/>
      <c r="TJR17" s="59"/>
      <c r="TJS17" s="59"/>
      <c r="TJT17" s="59"/>
      <c r="TJU17" s="59"/>
      <c r="TJV17" s="59"/>
      <c r="TJW17" s="59"/>
      <c r="TJX17" s="59"/>
      <c r="TJY17" s="59"/>
      <c r="TJZ17" s="59"/>
      <c r="TKA17" s="59"/>
      <c r="TKB17" s="59"/>
      <c r="TKC17" s="59"/>
      <c r="TKD17" s="59"/>
      <c r="TKE17" s="59"/>
      <c r="TKF17" s="59"/>
      <c r="TKG17" s="59"/>
      <c r="TKH17" s="59"/>
      <c r="TKI17" s="59"/>
      <c r="TKJ17" s="59"/>
      <c r="TKK17" s="59"/>
      <c r="TKL17" s="59"/>
      <c r="TKM17" s="59"/>
      <c r="TKN17" s="59"/>
      <c r="TKO17" s="59"/>
      <c r="TKP17" s="59"/>
      <c r="TKQ17" s="59"/>
      <c r="TKR17" s="59"/>
      <c r="TKS17" s="59"/>
      <c r="TKT17" s="59"/>
      <c r="TKU17" s="59"/>
      <c r="TKV17" s="59"/>
      <c r="TKW17" s="59"/>
      <c r="TKX17" s="59"/>
      <c r="TKY17" s="59"/>
      <c r="TKZ17" s="59"/>
      <c r="TLA17" s="59"/>
      <c r="TLB17" s="59"/>
      <c r="TLC17" s="59"/>
      <c r="TLD17" s="59"/>
      <c r="TLE17" s="59"/>
      <c r="TLF17" s="59"/>
      <c r="TLG17" s="59"/>
      <c r="TLH17" s="59"/>
      <c r="TLI17" s="59"/>
      <c r="TLJ17" s="59"/>
      <c r="TLK17" s="59"/>
      <c r="TLL17" s="59"/>
      <c r="TLM17" s="59"/>
      <c r="TLN17" s="59"/>
      <c r="TLO17" s="59"/>
      <c r="TLP17" s="59"/>
      <c r="TLQ17" s="59"/>
      <c r="TLR17" s="59"/>
      <c r="TLS17" s="59"/>
      <c r="TLT17" s="59"/>
      <c r="TLU17" s="59"/>
      <c r="TLV17" s="59"/>
      <c r="TLW17" s="59"/>
      <c r="TLX17" s="59"/>
      <c r="TLY17" s="59"/>
      <c r="TLZ17" s="59"/>
      <c r="TMA17" s="59"/>
      <c r="TMB17" s="59"/>
      <c r="TMC17" s="59"/>
      <c r="TMD17" s="59"/>
      <c r="TME17" s="59"/>
      <c r="TMF17" s="59"/>
      <c r="TMG17" s="59"/>
      <c r="TMH17" s="59"/>
      <c r="TMI17" s="59"/>
      <c r="TMJ17" s="59"/>
      <c r="TMK17" s="59"/>
      <c r="TML17" s="59"/>
      <c r="TMM17" s="59"/>
      <c r="TMN17" s="59"/>
      <c r="TMO17" s="59"/>
      <c r="TMP17" s="59"/>
      <c r="TMQ17" s="59"/>
      <c r="TMR17" s="59"/>
      <c r="TMS17" s="59"/>
      <c r="TMT17" s="59"/>
      <c r="TMU17" s="59"/>
      <c r="TMV17" s="59"/>
      <c r="TMW17" s="59"/>
      <c r="TMX17" s="59"/>
      <c r="TMY17" s="59"/>
      <c r="TMZ17" s="59"/>
      <c r="TNA17" s="59"/>
      <c r="TNB17" s="59"/>
      <c r="TNC17" s="59"/>
      <c r="TND17" s="59"/>
      <c r="TNE17" s="59"/>
      <c r="TNF17" s="59"/>
      <c r="TNG17" s="59"/>
      <c r="TNH17" s="59"/>
      <c r="TNI17" s="59"/>
      <c r="TNJ17" s="59"/>
      <c r="TNK17" s="59"/>
      <c r="TNL17" s="59"/>
      <c r="TNM17" s="59"/>
      <c r="TNN17" s="59"/>
      <c r="TNO17" s="59"/>
      <c r="TNP17" s="59"/>
      <c r="TNQ17" s="59"/>
      <c r="TNR17" s="59"/>
      <c r="TNS17" s="59"/>
      <c r="TNT17" s="59"/>
      <c r="TNU17" s="59"/>
      <c r="TNV17" s="59"/>
      <c r="TNW17" s="59"/>
      <c r="TNX17" s="59"/>
      <c r="TNY17" s="59"/>
      <c r="TNZ17" s="59"/>
      <c r="TOA17" s="59"/>
      <c r="TOB17" s="59"/>
      <c r="TOC17" s="59"/>
      <c r="TOD17" s="59"/>
      <c r="TOE17" s="59"/>
      <c r="TOF17" s="59"/>
      <c r="TOG17" s="59"/>
      <c r="TOH17" s="59"/>
      <c r="TOI17" s="59"/>
      <c r="TOJ17" s="59"/>
      <c r="TOK17" s="59"/>
      <c r="TOL17" s="59"/>
      <c r="TOM17" s="59"/>
      <c r="TON17" s="59"/>
      <c r="TOO17" s="59"/>
      <c r="TOP17" s="59"/>
      <c r="TOQ17" s="59"/>
      <c r="TOR17" s="59"/>
      <c r="TOS17" s="59"/>
      <c r="TOT17" s="59"/>
      <c r="TOU17" s="59"/>
      <c r="TOV17" s="59"/>
      <c r="TOW17" s="59"/>
      <c r="TOX17" s="59"/>
      <c r="TOY17" s="59"/>
      <c r="TOZ17" s="59"/>
      <c r="TPA17" s="59"/>
      <c r="TPB17" s="59"/>
      <c r="TPC17" s="59"/>
      <c r="TPD17" s="59"/>
      <c r="TPE17" s="59"/>
      <c r="TPF17" s="59"/>
      <c r="TPG17" s="59"/>
      <c r="TPH17" s="59"/>
      <c r="TPI17" s="59"/>
      <c r="TPJ17" s="59"/>
      <c r="TPK17" s="59"/>
      <c r="TPL17" s="59"/>
      <c r="TPM17" s="59"/>
      <c r="TPN17" s="59"/>
      <c r="TPO17" s="59"/>
      <c r="TPP17" s="59"/>
      <c r="TPQ17" s="59"/>
      <c r="TPR17" s="59"/>
      <c r="TPS17" s="59"/>
      <c r="TPT17" s="59"/>
      <c r="TPU17" s="59"/>
      <c r="TPV17" s="59"/>
      <c r="TPW17" s="59"/>
      <c r="TPX17" s="59"/>
      <c r="TPY17" s="59"/>
      <c r="TPZ17" s="59"/>
      <c r="TQA17" s="59"/>
      <c r="TQB17" s="59"/>
      <c r="TQC17" s="59"/>
      <c r="TQD17" s="59"/>
      <c r="TQE17" s="59"/>
      <c r="TQF17" s="59"/>
      <c r="TQG17" s="59"/>
      <c r="TQH17" s="59"/>
      <c r="TQI17" s="59"/>
      <c r="TQJ17" s="59"/>
      <c r="TQK17" s="59"/>
      <c r="TQL17" s="59"/>
      <c r="TQM17" s="59"/>
      <c r="TQN17" s="59"/>
      <c r="TQO17" s="59"/>
      <c r="TQP17" s="59"/>
      <c r="TQQ17" s="59"/>
      <c r="TQR17" s="59"/>
      <c r="TQS17" s="59"/>
      <c r="TQT17" s="59"/>
      <c r="TQU17" s="59"/>
      <c r="TQV17" s="59"/>
      <c r="TQW17" s="59"/>
      <c r="TQX17" s="59"/>
      <c r="TQY17" s="59"/>
      <c r="TQZ17" s="59"/>
      <c r="TRA17" s="59"/>
      <c r="TRB17" s="59"/>
      <c r="TRC17" s="59"/>
      <c r="TRD17" s="59"/>
      <c r="TRE17" s="59"/>
      <c r="TRF17" s="59"/>
      <c r="TRG17" s="59"/>
      <c r="TRH17" s="59"/>
      <c r="TRI17" s="59"/>
      <c r="TRJ17" s="59"/>
      <c r="TRK17" s="59"/>
      <c r="TRL17" s="59"/>
      <c r="TRM17" s="59"/>
      <c r="TRN17" s="59"/>
      <c r="TRO17" s="59"/>
      <c r="TRP17" s="59"/>
      <c r="TRQ17" s="59"/>
      <c r="TRR17" s="59"/>
      <c r="TRS17" s="59"/>
      <c r="TRT17" s="59"/>
      <c r="TRU17" s="59"/>
      <c r="TRV17" s="59"/>
      <c r="TRW17" s="59"/>
      <c r="TRX17" s="59"/>
      <c r="TRY17" s="59"/>
      <c r="TRZ17" s="59"/>
      <c r="TSA17" s="59"/>
      <c r="TSB17" s="59"/>
      <c r="TSC17" s="59"/>
      <c r="TSD17" s="59"/>
      <c r="TSE17" s="59"/>
      <c r="TSF17" s="59"/>
      <c r="TSG17" s="59"/>
      <c r="TSH17" s="59"/>
      <c r="TSI17" s="59"/>
      <c r="TSJ17" s="59"/>
      <c r="TSK17" s="59"/>
      <c r="TSL17" s="59"/>
      <c r="TSM17" s="59"/>
      <c r="TSN17" s="59"/>
      <c r="TSO17" s="59"/>
      <c r="TSP17" s="59"/>
      <c r="TSQ17" s="59"/>
      <c r="TSR17" s="59"/>
      <c r="TSS17" s="59"/>
      <c r="TST17" s="59"/>
      <c r="TSU17" s="59"/>
      <c r="TSV17" s="59"/>
      <c r="TSW17" s="59"/>
      <c r="TSX17" s="59"/>
      <c r="TSY17" s="59"/>
      <c r="TSZ17" s="59"/>
      <c r="TTA17" s="59"/>
      <c r="TTB17" s="59"/>
      <c r="TTC17" s="59"/>
      <c r="TTD17" s="59"/>
      <c r="TTE17" s="59"/>
      <c r="TTF17" s="59"/>
      <c r="TTG17" s="59"/>
      <c r="TTH17" s="59"/>
      <c r="TTI17" s="59"/>
      <c r="TTJ17" s="59"/>
      <c r="TTK17" s="59"/>
      <c r="TTL17" s="59"/>
      <c r="TTM17" s="59"/>
      <c r="TTN17" s="59"/>
      <c r="TTO17" s="59"/>
      <c r="TTP17" s="59"/>
      <c r="TTQ17" s="59"/>
      <c r="TTR17" s="59"/>
      <c r="TTS17" s="59"/>
      <c r="TTT17" s="59"/>
      <c r="TTU17" s="59"/>
      <c r="TTV17" s="59"/>
      <c r="TTW17" s="59"/>
      <c r="TTX17" s="59"/>
      <c r="TTY17" s="59"/>
      <c r="TTZ17" s="59"/>
      <c r="TUA17" s="59"/>
      <c r="TUB17" s="59"/>
      <c r="TUC17" s="59"/>
      <c r="TUD17" s="59"/>
      <c r="TUE17" s="59"/>
      <c r="TUF17" s="59"/>
      <c r="TUG17" s="59"/>
      <c r="TUH17" s="59"/>
      <c r="TUI17" s="59"/>
      <c r="TUJ17" s="59"/>
      <c r="TUK17" s="59"/>
      <c r="TUL17" s="59"/>
      <c r="TUM17" s="59"/>
      <c r="TUN17" s="59"/>
      <c r="TUO17" s="59"/>
      <c r="TUP17" s="59"/>
      <c r="TUQ17" s="59"/>
      <c r="TUR17" s="59"/>
      <c r="TUS17" s="59"/>
      <c r="TUT17" s="59"/>
      <c r="TUU17" s="59"/>
      <c r="TUV17" s="59"/>
      <c r="TUW17" s="59"/>
      <c r="TUX17" s="59"/>
      <c r="TUY17" s="59"/>
      <c r="TUZ17" s="59"/>
      <c r="TVA17" s="59"/>
      <c r="TVB17" s="59"/>
      <c r="TVC17" s="59"/>
      <c r="TVD17" s="59"/>
      <c r="TVE17" s="59"/>
      <c r="TVF17" s="59"/>
      <c r="TVG17" s="59"/>
      <c r="TVH17" s="59"/>
      <c r="TVI17" s="59"/>
      <c r="TVJ17" s="59"/>
      <c r="TVK17" s="59"/>
      <c r="TVL17" s="59"/>
      <c r="TVM17" s="59"/>
      <c r="TVN17" s="59"/>
      <c r="TVO17" s="59"/>
      <c r="TVP17" s="59"/>
      <c r="TVQ17" s="59"/>
      <c r="TVR17" s="59"/>
      <c r="TVS17" s="59"/>
      <c r="TVT17" s="59"/>
      <c r="TVU17" s="59"/>
      <c r="TVV17" s="59"/>
      <c r="TVW17" s="59"/>
      <c r="TVX17" s="59"/>
      <c r="TVY17" s="59"/>
      <c r="TVZ17" s="59"/>
      <c r="TWA17" s="59"/>
      <c r="TWB17" s="59"/>
      <c r="TWC17" s="59"/>
      <c r="TWD17" s="59"/>
      <c r="TWE17" s="59"/>
      <c r="TWF17" s="59"/>
      <c r="TWG17" s="59"/>
      <c r="TWH17" s="59"/>
      <c r="TWI17" s="59"/>
      <c r="TWJ17" s="59"/>
      <c r="TWK17" s="59"/>
      <c r="TWL17" s="59"/>
      <c r="TWM17" s="59"/>
      <c r="TWN17" s="59"/>
      <c r="TWO17" s="59"/>
      <c r="TWP17" s="59"/>
      <c r="TWQ17" s="59"/>
      <c r="TWR17" s="59"/>
      <c r="TWS17" s="59"/>
      <c r="TWT17" s="59"/>
      <c r="TWU17" s="59"/>
      <c r="TWV17" s="59"/>
      <c r="TWW17" s="59"/>
      <c r="TWX17" s="59"/>
      <c r="TWY17" s="59"/>
      <c r="TWZ17" s="59"/>
      <c r="TXA17" s="59"/>
      <c r="TXB17" s="59"/>
      <c r="TXC17" s="59"/>
      <c r="TXD17" s="59"/>
      <c r="TXE17" s="59"/>
      <c r="TXF17" s="59"/>
      <c r="TXG17" s="59"/>
      <c r="TXH17" s="59"/>
      <c r="TXI17" s="59"/>
      <c r="TXJ17" s="59"/>
      <c r="TXK17" s="59"/>
      <c r="TXL17" s="59"/>
      <c r="TXM17" s="59"/>
      <c r="TXN17" s="59"/>
      <c r="TXO17" s="59"/>
      <c r="TXP17" s="59"/>
      <c r="TXQ17" s="59"/>
      <c r="TXR17" s="59"/>
      <c r="TXS17" s="59"/>
      <c r="TXT17" s="59"/>
      <c r="TXU17" s="59"/>
      <c r="TXV17" s="59"/>
      <c r="TXW17" s="59"/>
      <c r="TXX17" s="59"/>
      <c r="TXY17" s="59"/>
      <c r="TXZ17" s="59"/>
      <c r="TYA17" s="59"/>
      <c r="TYB17" s="59"/>
      <c r="TYC17" s="59"/>
      <c r="TYD17" s="59"/>
      <c r="TYE17" s="59"/>
      <c r="TYF17" s="59"/>
      <c r="TYG17" s="59"/>
      <c r="TYH17" s="59"/>
      <c r="TYI17" s="59"/>
      <c r="TYJ17" s="59"/>
      <c r="TYK17" s="59"/>
      <c r="TYL17" s="59"/>
      <c r="TYM17" s="59"/>
      <c r="TYN17" s="59"/>
      <c r="TYO17" s="59"/>
      <c r="TYP17" s="59"/>
      <c r="TYQ17" s="59"/>
      <c r="TYR17" s="59"/>
      <c r="TYS17" s="59"/>
      <c r="TYT17" s="59"/>
      <c r="TYU17" s="59"/>
      <c r="TYV17" s="59"/>
      <c r="TYW17" s="59"/>
      <c r="TYX17" s="59"/>
      <c r="TYY17" s="59"/>
      <c r="TYZ17" s="59"/>
      <c r="TZA17" s="59"/>
      <c r="TZB17" s="59"/>
      <c r="TZC17" s="59"/>
      <c r="TZD17" s="59"/>
      <c r="TZE17" s="59"/>
      <c r="TZF17" s="59"/>
      <c r="TZG17" s="59"/>
      <c r="TZH17" s="59"/>
      <c r="TZI17" s="59"/>
      <c r="TZJ17" s="59"/>
      <c r="TZK17" s="59"/>
      <c r="TZL17" s="59"/>
      <c r="TZM17" s="59"/>
      <c r="TZN17" s="59"/>
      <c r="TZO17" s="59"/>
      <c r="TZP17" s="59"/>
      <c r="TZQ17" s="59"/>
      <c r="TZR17" s="59"/>
      <c r="TZS17" s="59"/>
      <c r="TZT17" s="59"/>
      <c r="TZU17" s="59"/>
      <c r="TZV17" s="59"/>
      <c r="TZW17" s="59"/>
      <c r="TZX17" s="59"/>
      <c r="TZY17" s="59"/>
      <c r="TZZ17" s="59"/>
      <c r="UAA17" s="59"/>
      <c r="UAB17" s="59"/>
      <c r="UAC17" s="59"/>
      <c r="UAD17" s="59"/>
      <c r="UAE17" s="59"/>
      <c r="UAF17" s="59"/>
      <c r="UAG17" s="59"/>
      <c r="UAH17" s="59"/>
      <c r="UAI17" s="59"/>
      <c r="UAJ17" s="59"/>
      <c r="UAK17" s="59"/>
      <c r="UAL17" s="59"/>
      <c r="UAM17" s="59"/>
      <c r="UAN17" s="59"/>
      <c r="UAO17" s="59"/>
      <c r="UAP17" s="59"/>
      <c r="UAQ17" s="59"/>
      <c r="UAR17" s="59"/>
      <c r="UAS17" s="59"/>
      <c r="UAT17" s="59"/>
      <c r="UAU17" s="59"/>
      <c r="UAV17" s="59"/>
      <c r="UAW17" s="59"/>
      <c r="UAX17" s="59"/>
      <c r="UAY17" s="59"/>
      <c r="UAZ17" s="59"/>
      <c r="UBA17" s="59"/>
      <c r="UBB17" s="59"/>
      <c r="UBC17" s="59"/>
      <c r="UBD17" s="59"/>
      <c r="UBE17" s="59"/>
      <c r="UBF17" s="59"/>
      <c r="UBG17" s="59"/>
      <c r="UBH17" s="59"/>
      <c r="UBI17" s="59"/>
      <c r="UBJ17" s="59"/>
      <c r="UBK17" s="59"/>
      <c r="UBL17" s="59"/>
      <c r="UBM17" s="59"/>
      <c r="UBN17" s="59"/>
      <c r="UBO17" s="59"/>
      <c r="UBP17" s="59"/>
      <c r="UBQ17" s="59"/>
      <c r="UBR17" s="59"/>
      <c r="UBS17" s="59"/>
      <c r="UBT17" s="59"/>
      <c r="UBU17" s="59"/>
      <c r="UBV17" s="59"/>
      <c r="UBW17" s="59"/>
      <c r="UBX17" s="59"/>
      <c r="UBY17" s="59"/>
      <c r="UBZ17" s="59"/>
      <c r="UCA17" s="59"/>
      <c r="UCB17" s="59"/>
      <c r="UCC17" s="59"/>
      <c r="UCD17" s="59"/>
      <c r="UCE17" s="59"/>
      <c r="UCF17" s="59"/>
      <c r="UCG17" s="59"/>
      <c r="UCH17" s="59"/>
      <c r="UCI17" s="59"/>
      <c r="UCJ17" s="59"/>
      <c r="UCK17" s="59"/>
      <c r="UCL17" s="59"/>
      <c r="UCM17" s="59"/>
      <c r="UCN17" s="59"/>
      <c r="UCO17" s="59"/>
      <c r="UCP17" s="59"/>
      <c r="UCQ17" s="59"/>
      <c r="UCR17" s="59"/>
      <c r="UCS17" s="59"/>
      <c r="UCT17" s="59"/>
      <c r="UCU17" s="59"/>
      <c r="UCV17" s="59"/>
      <c r="UCW17" s="59"/>
      <c r="UCX17" s="59"/>
      <c r="UCY17" s="59"/>
      <c r="UCZ17" s="59"/>
      <c r="UDA17" s="59"/>
      <c r="UDB17" s="59"/>
      <c r="UDC17" s="59"/>
      <c r="UDD17" s="59"/>
      <c r="UDE17" s="59"/>
      <c r="UDF17" s="59"/>
      <c r="UDG17" s="59"/>
      <c r="UDH17" s="59"/>
      <c r="UDI17" s="59"/>
      <c r="UDJ17" s="59"/>
      <c r="UDK17" s="59"/>
      <c r="UDL17" s="59"/>
      <c r="UDM17" s="59"/>
      <c r="UDN17" s="59"/>
      <c r="UDO17" s="59"/>
      <c r="UDP17" s="59"/>
      <c r="UDQ17" s="59"/>
      <c r="UDR17" s="59"/>
      <c r="UDS17" s="59"/>
      <c r="UDT17" s="59"/>
      <c r="UDU17" s="59"/>
      <c r="UDV17" s="59"/>
      <c r="UDW17" s="59"/>
      <c r="UDX17" s="59"/>
      <c r="UDY17" s="59"/>
      <c r="UDZ17" s="59"/>
      <c r="UEA17" s="59"/>
      <c r="UEB17" s="59"/>
      <c r="UEC17" s="59"/>
      <c r="UED17" s="59"/>
      <c r="UEE17" s="59"/>
      <c r="UEF17" s="59"/>
      <c r="UEG17" s="59"/>
      <c r="UEH17" s="59"/>
      <c r="UEI17" s="59"/>
      <c r="UEJ17" s="59"/>
      <c r="UEK17" s="59"/>
      <c r="UEL17" s="59"/>
      <c r="UEM17" s="59"/>
      <c r="UEN17" s="59"/>
      <c r="UEO17" s="59"/>
      <c r="UEP17" s="59"/>
      <c r="UEQ17" s="59"/>
      <c r="UER17" s="59"/>
      <c r="UES17" s="59"/>
      <c r="UET17" s="59"/>
      <c r="UEU17" s="59"/>
      <c r="UEV17" s="59"/>
      <c r="UEW17" s="59"/>
      <c r="UEX17" s="59"/>
      <c r="UEY17" s="59"/>
      <c r="UEZ17" s="59"/>
      <c r="UFA17" s="59"/>
      <c r="UFB17" s="59"/>
      <c r="UFC17" s="59"/>
      <c r="UFD17" s="59"/>
      <c r="UFE17" s="59"/>
      <c r="UFF17" s="59"/>
      <c r="UFG17" s="59"/>
      <c r="UFH17" s="59"/>
      <c r="UFI17" s="59"/>
      <c r="UFJ17" s="59"/>
      <c r="UFK17" s="59"/>
      <c r="UFL17" s="59"/>
      <c r="UFM17" s="59"/>
      <c r="UFN17" s="59"/>
      <c r="UFO17" s="59"/>
      <c r="UFP17" s="59"/>
      <c r="UFQ17" s="59"/>
      <c r="UFR17" s="59"/>
      <c r="UFS17" s="59"/>
      <c r="UFT17" s="59"/>
      <c r="UFU17" s="59"/>
      <c r="UFV17" s="59"/>
      <c r="UFW17" s="59"/>
      <c r="UFX17" s="59"/>
      <c r="UFY17" s="59"/>
      <c r="UFZ17" s="59"/>
      <c r="UGA17" s="59"/>
      <c r="UGB17" s="59"/>
      <c r="UGC17" s="59"/>
      <c r="UGD17" s="59"/>
      <c r="UGE17" s="59"/>
      <c r="UGF17" s="59"/>
      <c r="UGG17" s="59"/>
      <c r="UGH17" s="59"/>
      <c r="UGI17" s="59"/>
      <c r="UGJ17" s="59"/>
      <c r="UGK17" s="59"/>
      <c r="UGL17" s="59"/>
      <c r="UGM17" s="59"/>
      <c r="UGN17" s="59"/>
      <c r="UGO17" s="59"/>
      <c r="UGP17" s="59"/>
      <c r="UGQ17" s="59"/>
      <c r="UGR17" s="59"/>
      <c r="UGS17" s="59"/>
      <c r="UGT17" s="59"/>
      <c r="UGU17" s="59"/>
      <c r="UGV17" s="59"/>
      <c r="UGW17" s="59"/>
      <c r="UGX17" s="59"/>
      <c r="UGY17" s="59"/>
      <c r="UGZ17" s="59"/>
      <c r="UHA17" s="59"/>
      <c r="UHB17" s="59"/>
      <c r="UHC17" s="59"/>
      <c r="UHD17" s="59"/>
      <c r="UHE17" s="59"/>
      <c r="UHF17" s="59"/>
      <c r="UHG17" s="59"/>
      <c r="UHH17" s="59"/>
      <c r="UHI17" s="59"/>
      <c r="UHJ17" s="59"/>
      <c r="UHK17" s="59"/>
      <c r="UHL17" s="59"/>
      <c r="UHM17" s="59"/>
      <c r="UHN17" s="59"/>
      <c r="UHO17" s="59"/>
      <c r="UHP17" s="59"/>
      <c r="UHQ17" s="59"/>
      <c r="UHR17" s="59"/>
      <c r="UHS17" s="59"/>
      <c r="UHT17" s="59"/>
      <c r="UHU17" s="59"/>
      <c r="UHV17" s="59"/>
      <c r="UHW17" s="59"/>
      <c r="UHX17" s="59"/>
      <c r="UHY17" s="59"/>
      <c r="UHZ17" s="59"/>
      <c r="UIA17" s="59"/>
      <c r="UIB17" s="59"/>
      <c r="UIC17" s="59"/>
      <c r="UID17" s="59"/>
      <c r="UIE17" s="59"/>
      <c r="UIF17" s="59"/>
      <c r="UIG17" s="59"/>
      <c r="UIH17" s="59"/>
      <c r="UII17" s="59"/>
      <c r="UIJ17" s="59"/>
      <c r="UIK17" s="59"/>
      <c r="UIL17" s="59"/>
      <c r="UIM17" s="59"/>
      <c r="UIN17" s="59"/>
      <c r="UIO17" s="59"/>
      <c r="UIP17" s="59"/>
      <c r="UIQ17" s="59"/>
      <c r="UIR17" s="59"/>
      <c r="UIS17" s="59"/>
      <c r="UIT17" s="59"/>
      <c r="UIU17" s="59"/>
      <c r="UIV17" s="59"/>
      <c r="UIW17" s="59"/>
      <c r="UIX17" s="59"/>
      <c r="UIY17" s="59"/>
      <c r="UIZ17" s="59"/>
      <c r="UJA17" s="59"/>
      <c r="UJB17" s="59"/>
      <c r="UJC17" s="59"/>
      <c r="UJD17" s="59"/>
      <c r="UJE17" s="59"/>
      <c r="UJF17" s="59"/>
      <c r="UJG17" s="59"/>
      <c r="UJH17" s="59"/>
      <c r="UJI17" s="59"/>
      <c r="UJJ17" s="59"/>
      <c r="UJK17" s="59"/>
      <c r="UJL17" s="59"/>
      <c r="UJM17" s="59"/>
      <c r="UJN17" s="59"/>
      <c r="UJO17" s="59"/>
      <c r="UJP17" s="59"/>
      <c r="UJQ17" s="59"/>
      <c r="UJR17" s="59"/>
      <c r="UJS17" s="59"/>
      <c r="UJT17" s="59"/>
      <c r="UJU17" s="59"/>
      <c r="UJV17" s="59"/>
      <c r="UJW17" s="59"/>
      <c r="UJX17" s="59"/>
      <c r="UJY17" s="59"/>
      <c r="UJZ17" s="59"/>
      <c r="UKA17" s="59"/>
      <c r="UKB17" s="59"/>
      <c r="UKC17" s="59"/>
      <c r="UKD17" s="59"/>
      <c r="UKE17" s="59"/>
      <c r="UKF17" s="59"/>
      <c r="UKG17" s="59"/>
      <c r="UKH17" s="59"/>
      <c r="UKI17" s="59"/>
      <c r="UKJ17" s="59"/>
      <c r="UKK17" s="59"/>
      <c r="UKL17" s="59"/>
      <c r="UKM17" s="59"/>
      <c r="UKN17" s="59"/>
      <c r="UKO17" s="59"/>
      <c r="UKP17" s="59"/>
      <c r="UKQ17" s="59"/>
      <c r="UKR17" s="59"/>
      <c r="UKS17" s="59"/>
      <c r="UKT17" s="59"/>
      <c r="UKU17" s="59"/>
      <c r="UKV17" s="59"/>
      <c r="UKW17" s="59"/>
      <c r="UKX17" s="59"/>
      <c r="UKY17" s="59"/>
      <c r="UKZ17" s="59"/>
      <c r="ULA17" s="59"/>
      <c r="ULB17" s="59"/>
      <c r="ULC17" s="59"/>
      <c r="ULD17" s="59"/>
      <c r="ULE17" s="59"/>
      <c r="ULF17" s="59"/>
      <c r="ULG17" s="59"/>
      <c r="ULH17" s="59"/>
      <c r="ULI17" s="59"/>
      <c r="ULJ17" s="59"/>
      <c r="ULK17" s="59"/>
      <c r="ULL17" s="59"/>
      <c r="ULM17" s="59"/>
      <c r="ULN17" s="59"/>
      <c r="ULO17" s="59"/>
      <c r="ULP17" s="59"/>
      <c r="ULQ17" s="59"/>
      <c r="ULR17" s="59"/>
      <c r="ULS17" s="59"/>
      <c r="ULT17" s="59"/>
      <c r="ULU17" s="59"/>
      <c r="ULV17" s="59"/>
      <c r="ULW17" s="59"/>
      <c r="ULX17" s="59"/>
      <c r="ULY17" s="59"/>
      <c r="ULZ17" s="59"/>
      <c r="UMA17" s="59"/>
      <c r="UMB17" s="59"/>
      <c r="UMC17" s="59"/>
      <c r="UMD17" s="59"/>
      <c r="UME17" s="59"/>
      <c r="UMF17" s="59"/>
      <c r="UMG17" s="59"/>
      <c r="UMH17" s="59"/>
      <c r="UMI17" s="59"/>
      <c r="UMJ17" s="59"/>
      <c r="UMK17" s="59"/>
      <c r="UML17" s="59"/>
      <c r="UMM17" s="59"/>
      <c r="UMN17" s="59"/>
      <c r="UMO17" s="59"/>
      <c r="UMP17" s="59"/>
      <c r="UMQ17" s="59"/>
      <c r="UMR17" s="59"/>
      <c r="UMS17" s="59"/>
      <c r="UMT17" s="59"/>
      <c r="UMU17" s="59"/>
      <c r="UMV17" s="59"/>
      <c r="UMW17" s="59"/>
      <c r="UMX17" s="59"/>
      <c r="UMY17" s="59"/>
      <c r="UMZ17" s="59"/>
      <c r="UNA17" s="59"/>
      <c r="UNB17" s="59"/>
      <c r="UNC17" s="59"/>
      <c r="UND17" s="59"/>
      <c r="UNE17" s="59"/>
      <c r="UNF17" s="59"/>
      <c r="UNG17" s="59"/>
      <c r="UNH17" s="59"/>
      <c r="UNI17" s="59"/>
      <c r="UNJ17" s="59"/>
      <c r="UNK17" s="59"/>
      <c r="UNL17" s="59"/>
      <c r="UNM17" s="59"/>
      <c r="UNN17" s="59"/>
      <c r="UNO17" s="59"/>
      <c r="UNP17" s="59"/>
      <c r="UNQ17" s="59"/>
      <c r="UNR17" s="59"/>
      <c r="UNS17" s="59"/>
      <c r="UNT17" s="59"/>
      <c r="UNU17" s="59"/>
      <c r="UNV17" s="59"/>
      <c r="UNW17" s="59"/>
      <c r="UNX17" s="59"/>
      <c r="UNY17" s="59"/>
      <c r="UNZ17" s="59"/>
      <c r="UOA17" s="59"/>
      <c r="UOB17" s="59"/>
      <c r="UOC17" s="59"/>
      <c r="UOD17" s="59"/>
      <c r="UOE17" s="59"/>
      <c r="UOF17" s="59"/>
      <c r="UOG17" s="59"/>
      <c r="UOH17" s="59"/>
      <c r="UOI17" s="59"/>
      <c r="UOJ17" s="59"/>
      <c r="UOK17" s="59"/>
      <c r="UOL17" s="59"/>
      <c r="UOM17" s="59"/>
      <c r="UON17" s="59"/>
      <c r="UOO17" s="59"/>
      <c r="UOP17" s="59"/>
      <c r="UOQ17" s="59"/>
      <c r="UOR17" s="59"/>
      <c r="UOS17" s="59"/>
      <c r="UOT17" s="59"/>
      <c r="UOU17" s="59"/>
      <c r="UOV17" s="59"/>
      <c r="UOW17" s="59"/>
      <c r="UOX17" s="59"/>
      <c r="UOY17" s="59"/>
      <c r="UOZ17" s="59"/>
      <c r="UPA17" s="59"/>
      <c r="UPB17" s="59"/>
      <c r="UPC17" s="59"/>
      <c r="UPD17" s="59"/>
      <c r="UPE17" s="59"/>
      <c r="UPF17" s="59"/>
      <c r="UPG17" s="59"/>
      <c r="UPH17" s="59"/>
      <c r="UPI17" s="59"/>
      <c r="UPJ17" s="59"/>
      <c r="UPK17" s="59"/>
      <c r="UPL17" s="59"/>
      <c r="UPM17" s="59"/>
      <c r="UPN17" s="59"/>
      <c r="UPO17" s="59"/>
      <c r="UPP17" s="59"/>
      <c r="UPQ17" s="59"/>
      <c r="UPR17" s="59"/>
      <c r="UPS17" s="59"/>
      <c r="UPT17" s="59"/>
      <c r="UPU17" s="59"/>
      <c r="UPV17" s="59"/>
      <c r="UPW17" s="59"/>
      <c r="UPX17" s="59"/>
      <c r="UPY17" s="59"/>
      <c r="UPZ17" s="59"/>
      <c r="UQA17" s="59"/>
      <c r="UQB17" s="59"/>
      <c r="UQC17" s="59"/>
      <c r="UQD17" s="59"/>
      <c r="UQE17" s="59"/>
      <c r="UQF17" s="59"/>
      <c r="UQG17" s="59"/>
      <c r="UQH17" s="59"/>
      <c r="UQI17" s="59"/>
      <c r="UQJ17" s="59"/>
      <c r="UQK17" s="59"/>
      <c r="UQL17" s="59"/>
      <c r="UQM17" s="59"/>
      <c r="UQN17" s="59"/>
      <c r="UQO17" s="59"/>
      <c r="UQP17" s="59"/>
      <c r="UQQ17" s="59"/>
      <c r="UQR17" s="59"/>
      <c r="UQS17" s="59"/>
      <c r="UQT17" s="59"/>
      <c r="UQU17" s="59"/>
      <c r="UQV17" s="59"/>
      <c r="UQW17" s="59"/>
      <c r="UQX17" s="59"/>
      <c r="UQY17" s="59"/>
      <c r="UQZ17" s="59"/>
      <c r="URA17" s="59"/>
      <c r="URB17" s="59"/>
      <c r="URC17" s="59"/>
      <c r="URD17" s="59"/>
      <c r="URE17" s="59"/>
      <c r="URF17" s="59"/>
      <c r="URG17" s="59"/>
      <c r="URH17" s="59"/>
      <c r="URI17" s="59"/>
      <c r="URJ17" s="59"/>
      <c r="URK17" s="59"/>
      <c r="URL17" s="59"/>
      <c r="URM17" s="59"/>
      <c r="URN17" s="59"/>
      <c r="URO17" s="59"/>
      <c r="URP17" s="59"/>
      <c r="URQ17" s="59"/>
      <c r="URR17" s="59"/>
      <c r="URS17" s="59"/>
      <c r="URT17" s="59"/>
      <c r="URU17" s="59"/>
      <c r="URV17" s="59"/>
      <c r="URW17" s="59"/>
      <c r="URX17" s="59"/>
      <c r="URY17" s="59"/>
      <c r="URZ17" s="59"/>
      <c r="USA17" s="59"/>
      <c r="USB17" s="59"/>
      <c r="USC17" s="59"/>
      <c r="USD17" s="59"/>
      <c r="USE17" s="59"/>
      <c r="USF17" s="59"/>
      <c r="USG17" s="59"/>
      <c r="USH17" s="59"/>
      <c r="USI17" s="59"/>
      <c r="USJ17" s="59"/>
      <c r="USK17" s="59"/>
      <c r="USL17" s="59"/>
      <c r="USM17" s="59"/>
      <c r="USN17" s="59"/>
      <c r="USO17" s="59"/>
      <c r="USP17" s="59"/>
      <c r="USQ17" s="59"/>
      <c r="USR17" s="59"/>
      <c r="USS17" s="59"/>
      <c r="UST17" s="59"/>
      <c r="USU17" s="59"/>
      <c r="USV17" s="59"/>
      <c r="USW17" s="59"/>
      <c r="USX17" s="59"/>
      <c r="USY17" s="59"/>
      <c r="USZ17" s="59"/>
      <c r="UTA17" s="59"/>
      <c r="UTB17" s="59"/>
      <c r="UTC17" s="59"/>
      <c r="UTD17" s="59"/>
      <c r="UTE17" s="59"/>
      <c r="UTF17" s="59"/>
      <c r="UTG17" s="59"/>
      <c r="UTH17" s="59"/>
      <c r="UTI17" s="59"/>
      <c r="UTJ17" s="59"/>
      <c r="UTK17" s="59"/>
      <c r="UTL17" s="59"/>
      <c r="UTM17" s="59"/>
      <c r="UTN17" s="59"/>
      <c r="UTO17" s="59"/>
      <c r="UTP17" s="59"/>
      <c r="UTQ17" s="59"/>
      <c r="UTR17" s="59"/>
      <c r="UTS17" s="59"/>
      <c r="UTT17" s="59"/>
      <c r="UTU17" s="59"/>
      <c r="UTV17" s="59"/>
      <c r="UTW17" s="59"/>
      <c r="UTX17" s="59"/>
      <c r="UTY17" s="59"/>
      <c r="UTZ17" s="59"/>
      <c r="UUA17" s="59"/>
      <c r="UUB17" s="59"/>
      <c r="UUC17" s="59"/>
      <c r="UUD17" s="59"/>
      <c r="UUE17" s="59"/>
      <c r="UUF17" s="59"/>
      <c r="UUG17" s="59"/>
      <c r="UUH17" s="59"/>
      <c r="UUI17" s="59"/>
      <c r="UUJ17" s="59"/>
      <c r="UUK17" s="59"/>
      <c r="UUL17" s="59"/>
      <c r="UUM17" s="59"/>
      <c r="UUN17" s="59"/>
      <c r="UUO17" s="59"/>
      <c r="UUP17" s="59"/>
      <c r="UUQ17" s="59"/>
      <c r="UUR17" s="59"/>
      <c r="UUS17" s="59"/>
      <c r="UUT17" s="59"/>
      <c r="UUU17" s="59"/>
      <c r="UUV17" s="59"/>
      <c r="UUW17" s="59"/>
      <c r="UUX17" s="59"/>
      <c r="UUY17" s="59"/>
      <c r="UUZ17" s="59"/>
      <c r="UVA17" s="59"/>
      <c r="UVB17" s="59"/>
      <c r="UVC17" s="59"/>
      <c r="UVD17" s="59"/>
      <c r="UVE17" s="59"/>
      <c r="UVF17" s="59"/>
      <c r="UVG17" s="59"/>
      <c r="UVH17" s="59"/>
      <c r="UVI17" s="59"/>
      <c r="UVJ17" s="59"/>
      <c r="UVK17" s="59"/>
      <c r="UVL17" s="59"/>
      <c r="UVM17" s="59"/>
      <c r="UVN17" s="59"/>
      <c r="UVO17" s="59"/>
      <c r="UVP17" s="59"/>
      <c r="UVQ17" s="59"/>
      <c r="UVR17" s="59"/>
      <c r="UVS17" s="59"/>
      <c r="UVT17" s="59"/>
      <c r="UVU17" s="59"/>
      <c r="UVV17" s="59"/>
      <c r="UVW17" s="59"/>
      <c r="UVX17" s="59"/>
      <c r="UVY17" s="59"/>
      <c r="UVZ17" s="59"/>
      <c r="UWA17" s="59"/>
      <c r="UWB17" s="59"/>
      <c r="UWC17" s="59"/>
      <c r="UWD17" s="59"/>
      <c r="UWE17" s="59"/>
      <c r="UWF17" s="59"/>
      <c r="UWG17" s="59"/>
      <c r="UWH17" s="59"/>
      <c r="UWI17" s="59"/>
      <c r="UWJ17" s="59"/>
      <c r="UWK17" s="59"/>
      <c r="UWL17" s="59"/>
      <c r="UWM17" s="59"/>
      <c r="UWN17" s="59"/>
      <c r="UWO17" s="59"/>
      <c r="UWP17" s="59"/>
      <c r="UWQ17" s="59"/>
      <c r="UWR17" s="59"/>
      <c r="UWS17" s="59"/>
      <c r="UWT17" s="59"/>
      <c r="UWU17" s="59"/>
      <c r="UWV17" s="59"/>
      <c r="UWW17" s="59"/>
      <c r="UWX17" s="59"/>
      <c r="UWY17" s="59"/>
      <c r="UWZ17" s="59"/>
      <c r="UXA17" s="59"/>
      <c r="UXB17" s="59"/>
      <c r="UXC17" s="59"/>
      <c r="UXD17" s="59"/>
      <c r="UXE17" s="59"/>
      <c r="UXF17" s="59"/>
      <c r="UXG17" s="59"/>
      <c r="UXH17" s="59"/>
      <c r="UXI17" s="59"/>
      <c r="UXJ17" s="59"/>
      <c r="UXK17" s="59"/>
      <c r="UXL17" s="59"/>
      <c r="UXM17" s="59"/>
      <c r="UXN17" s="59"/>
      <c r="UXO17" s="59"/>
      <c r="UXP17" s="59"/>
      <c r="UXQ17" s="59"/>
      <c r="UXR17" s="59"/>
      <c r="UXS17" s="59"/>
      <c r="UXT17" s="59"/>
      <c r="UXU17" s="59"/>
      <c r="UXV17" s="59"/>
      <c r="UXW17" s="59"/>
      <c r="UXX17" s="59"/>
      <c r="UXY17" s="59"/>
      <c r="UXZ17" s="59"/>
      <c r="UYA17" s="59"/>
      <c r="UYB17" s="59"/>
      <c r="UYC17" s="59"/>
      <c r="UYD17" s="59"/>
      <c r="UYE17" s="59"/>
      <c r="UYF17" s="59"/>
      <c r="UYG17" s="59"/>
      <c r="UYH17" s="59"/>
      <c r="UYI17" s="59"/>
      <c r="UYJ17" s="59"/>
      <c r="UYK17" s="59"/>
      <c r="UYL17" s="59"/>
      <c r="UYM17" s="59"/>
      <c r="UYN17" s="59"/>
      <c r="UYO17" s="59"/>
      <c r="UYP17" s="59"/>
      <c r="UYQ17" s="59"/>
      <c r="UYR17" s="59"/>
      <c r="UYS17" s="59"/>
      <c r="UYT17" s="59"/>
      <c r="UYU17" s="59"/>
      <c r="UYV17" s="59"/>
      <c r="UYW17" s="59"/>
      <c r="UYX17" s="59"/>
      <c r="UYY17" s="59"/>
      <c r="UYZ17" s="59"/>
      <c r="UZA17" s="59"/>
      <c r="UZB17" s="59"/>
      <c r="UZC17" s="59"/>
      <c r="UZD17" s="59"/>
      <c r="UZE17" s="59"/>
      <c r="UZF17" s="59"/>
      <c r="UZG17" s="59"/>
      <c r="UZH17" s="59"/>
      <c r="UZI17" s="59"/>
      <c r="UZJ17" s="59"/>
      <c r="UZK17" s="59"/>
      <c r="UZL17" s="59"/>
      <c r="UZM17" s="59"/>
      <c r="UZN17" s="59"/>
      <c r="UZO17" s="59"/>
      <c r="UZP17" s="59"/>
      <c r="UZQ17" s="59"/>
      <c r="UZR17" s="59"/>
      <c r="UZS17" s="59"/>
      <c r="UZT17" s="59"/>
      <c r="UZU17" s="59"/>
      <c r="UZV17" s="59"/>
      <c r="UZW17" s="59"/>
      <c r="UZX17" s="59"/>
      <c r="UZY17" s="59"/>
      <c r="UZZ17" s="59"/>
      <c r="VAA17" s="59"/>
      <c r="VAB17" s="59"/>
      <c r="VAC17" s="59"/>
      <c r="VAD17" s="59"/>
      <c r="VAE17" s="59"/>
      <c r="VAF17" s="59"/>
      <c r="VAG17" s="59"/>
      <c r="VAH17" s="59"/>
      <c r="VAI17" s="59"/>
      <c r="VAJ17" s="59"/>
      <c r="VAK17" s="59"/>
      <c r="VAL17" s="59"/>
      <c r="VAM17" s="59"/>
      <c r="VAN17" s="59"/>
      <c r="VAO17" s="59"/>
      <c r="VAP17" s="59"/>
      <c r="VAQ17" s="59"/>
      <c r="VAR17" s="59"/>
      <c r="VAS17" s="59"/>
      <c r="VAT17" s="59"/>
      <c r="VAU17" s="59"/>
      <c r="VAV17" s="59"/>
      <c r="VAW17" s="59"/>
      <c r="VAX17" s="59"/>
      <c r="VAY17" s="59"/>
      <c r="VAZ17" s="59"/>
      <c r="VBA17" s="59"/>
      <c r="VBB17" s="59"/>
      <c r="VBC17" s="59"/>
      <c r="VBD17" s="59"/>
      <c r="VBE17" s="59"/>
      <c r="VBF17" s="59"/>
      <c r="VBG17" s="59"/>
      <c r="VBH17" s="59"/>
      <c r="VBI17" s="59"/>
      <c r="VBJ17" s="59"/>
      <c r="VBK17" s="59"/>
      <c r="VBL17" s="59"/>
      <c r="VBM17" s="59"/>
      <c r="VBN17" s="59"/>
      <c r="VBO17" s="59"/>
      <c r="VBP17" s="59"/>
      <c r="VBQ17" s="59"/>
      <c r="VBR17" s="59"/>
      <c r="VBS17" s="59"/>
      <c r="VBT17" s="59"/>
      <c r="VBU17" s="59"/>
      <c r="VBV17" s="59"/>
      <c r="VBW17" s="59"/>
      <c r="VBX17" s="59"/>
      <c r="VBY17" s="59"/>
      <c r="VBZ17" s="59"/>
      <c r="VCA17" s="59"/>
      <c r="VCB17" s="59"/>
      <c r="VCC17" s="59"/>
      <c r="VCD17" s="59"/>
      <c r="VCE17" s="59"/>
      <c r="VCF17" s="59"/>
      <c r="VCG17" s="59"/>
      <c r="VCH17" s="59"/>
      <c r="VCI17" s="59"/>
      <c r="VCJ17" s="59"/>
      <c r="VCK17" s="59"/>
      <c r="VCL17" s="59"/>
      <c r="VCM17" s="59"/>
      <c r="VCN17" s="59"/>
      <c r="VCO17" s="59"/>
      <c r="VCP17" s="59"/>
      <c r="VCQ17" s="59"/>
      <c r="VCR17" s="59"/>
      <c r="VCS17" s="59"/>
      <c r="VCT17" s="59"/>
      <c r="VCU17" s="59"/>
      <c r="VCV17" s="59"/>
      <c r="VCW17" s="59"/>
      <c r="VCX17" s="59"/>
      <c r="VCY17" s="59"/>
      <c r="VCZ17" s="59"/>
      <c r="VDA17" s="59"/>
      <c r="VDB17" s="59"/>
      <c r="VDC17" s="59"/>
      <c r="VDD17" s="59"/>
      <c r="VDE17" s="59"/>
      <c r="VDF17" s="59"/>
      <c r="VDG17" s="59"/>
      <c r="VDH17" s="59"/>
      <c r="VDI17" s="59"/>
      <c r="VDJ17" s="59"/>
      <c r="VDK17" s="59"/>
      <c r="VDL17" s="59"/>
      <c r="VDM17" s="59"/>
      <c r="VDN17" s="59"/>
      <c r="VDO17" s="59"/>
      <c r="VDP17" s="59"/>
      <c r="VDQ17" s="59"/>
      <c r="VDR17" s="59"/>
      <c r="VDS17" s="59"/>
      <c r="VDT17" s="59"/>
      <c r="VDU17" s="59"/>
      <c r="VDV17" s="59"/>
      <c r="VDW17" s="59"/>
      <c r="VDX17" s="59"/>
      <c r="VDY17" s="59"/>
      <c r="VDZ17" s="59"/>
      <c r="VEA17" s="59"/>
      <c r="VEB17" s="59"/>
      <c r="VEC17" s="59"/>
      <c r="VED17" s="59"/>
      <c r="VEE17" s="59"/>
      <c r="VEF17" s="59"/>
      <c r="VEG17" s="59"/>
      <c r="VEH17" s="59"/>
      <c r="VEI17" s="59"/>
      <c r="VEJ17" s="59"/>
      <c r="VEK17" s="59"/>
      <c r="VEL17" s="59"/>
      <c r="VEM17" s="59"/>
      <c r="VEN17" s="59"/>
      <c r="VEO17" s="59"/>
      <c r="VEP17" s="59"/>
      <c r="VEQ17" s="59"/>
      <c r="VER17" s="59"/>
      <c r="VES17" s="59"/>
      <c r="VET17" s="59"/>
      <c r="VEU17" s="59"/>
      <c r="VEV17" s="59"/>
      <c r="VEW17" s="59"/>
      <c r="VEX17" s="59"/>
      <c r="VEY17" s="59"/>
      <c r="VEZ17" s="59"/>
      <c r="VFA17" s="59"/>
      <c r="VFB17" s="59"/>
      <c r="VFC17" s="59"/>
      <c r="VFD17" s="59"/>
      <c r="VFE17" s="59"/>
      <c r="VFF17" s="59"/>
      <c r="VFG17" s="59"/>
      <c r="VFH17" s="59"/>
      <c r="VFI17" s="59"/>
      <c r="VFJ17" s="59"/>
      <c r="VFK17" s="59"/>
      <c r="VFL17" s="59"/>
      <c r="VFM17" s="59"/>
      <c r="VFN17" s="59"/>
      <c r="VFO17" s="59"/>
      <c r="VFP17" s="59"/>
      <c r="VFQ17" s="59"/>
      <c r="VFR17" s="59"/>
      <c r="VFS17" s="59"/>
      <c r="VFT17" s="59"/>
      <c r="VFU17" s="59"/>
      <c r="VFV17" s="59"/>
      <c r="VFW17" s="59"/>
      <c r="VFX17" s="59"/>
      <c r="VFY17" s="59"/>
      <c r="VFZ17" s="59"/>
      <c r="VGA17" s="59"/>
      <c r="VGB17" s="59"/>
      <c r="VGC17" s="59"/>
      <c r="VGD17" s="59"/>
      <c r="VGE17" s="59"/>
      <c r="VGF17" s="59"/>
      <c r="VGG17" s="59"/>
      <c r="VGH17" s="59"/>
      <c r="VGI17" s="59"/>
      <c r="VGJ17" s="59"/>
      <c r="VGK17" s="59"/>
      <c r="VGL17" s="59"/>
      <c r="VGM17" s="59"/>
      <c r="VGN17" s="59"/>
      <c r="VGO17" s="59"/>
      <c r="VGP17" s="59"/>
      <c r="VGQ17" s="59"/>
      <c r="VGR17" s="59"/>
      <c r="VGS17" s="59"/>
      <c r="VGT17" s="59"/>
      <c r="VGU17" s="59"/>
      <c r="VGV17" s="59"/>
      <c r="VGW17" s="59"/>
      <c r="VGX17" s="59"/>
      <c r="VGY17" s="59"/>
      <c r="VGZ17" s="59"/>
      <c r="VHA17" s="59"/>
      <c r="VHB17" s="59"/>
      <c r="VHC17" s="59"/>
      <c r="VHD17" s="59"/>
      <c r="VHE17" s="59"/>
      <c r="VHF17" s="59"/>
      <c r="VHG17" s="59"/>
      <c r="VHH17" s="59"/>
      <c r="VHI17" s="59"/>
      <c r="VHJ17" s="59"/>
      <c r="VHK17" s="59"/>
      <c r="VHL17" s="59"/>
      <c r="VHM17" s="59"/>
      <c r="VHN17" s="59"/>
      <c r="VHO17" s="59"/>
      <c r="VHP17" s="59"/>
      <c r="VHQ17" s="59"/>
      <c r="VHR17" s="59"/>
      <c r="VHS17" s="59"/>
      <c r="VHT17" s="59"/>
      <c r="VHU17" s="59"/>
      <c r="VHV17" s="59"/>
      <c r="VHW17" s="59"/>
      <c r="VHX17" s="59"/>
      <c r="VHY17" s="59"/>
      <c r="VHZ17" s="59"/>
      <c r="VIA17" s="59"/>
      <c r="VIB17" s="59"/>
      <c r="VIC17" s="59"/>
      <c r="VID17" s="59"/>
      <c r="VIE17" s="59"/>
      <c r="VIF17" s="59"/>
      <c r="VIG17" s="59"/>
      <c r="VIH17" s="59"/>
      <c r="VII17" s="59"/>
      <c r="VIJ17" s="59"/>
      <c r="VIK17" s="59"/>
      <c r="VIL17" s="59"/>
      <c r="VIM17" s="59"/>
      <c r="VIN17" s="59"/>
      <c r="VIO17" s="59"/>
      <c r="VIP17" s="59"/>
      <c r="VIQ17" s="59"/>
      <c r="VIR17" s="59"/>
      <c r="VIS17" s="59"/>
      <c r="VIT17" s="59"/>
      <c r="VIU17" s="59"/>
      <c r="VIV17" s="59"/>
      <c r="VIW17" s="59"/>
      <c r="VIX17" s="59"/>
      <c r="VIY17" s="59"/>
      <c r="VIZ17" s="59"/>
      <c r="VJA17" s="59"/>
      <c r="VJB17" s="59"/>
      <c r="VJC17" s="59"/>
      <c r="VJD17" s="59"/>
      <c r="VJE17" s="59"/>
      <c r="VJF17" s="59"/>
      <c r="VJG17" s="59"/>
      <c r="VJH17" s="59"/>
      <c r="VJI17" s="59"/>
      <c r="VJJ17" s="59"/>
      <c r="VJK17" s="59"/>
      <c r="VJL17" s="59"/>
      <c r="VJM17" s="59"/>
      <c r="VJN17" s="59"/>
      <c r="VJO17" s="59"/>
      <c r="VJP17" s="59"/>
      <c r="VJQ17" s="59"/>
      <c r="VJR17" s="59"/>
      <c r="VJS17" s="59"/>
      <c r="VJT17" s="59"/>
      <c r="VJU17" s="59"/>
      <c r="VJV17" s="59"/>
      <c r="VJW17" s="59"/>
      <c r="VJX17" s="59"/>
      <c r="VJY17" s="59"/>
      <c r="VJZ17" s="59"/>
      <c r="VKA17" s="59"/>
      <c r="VKB17" s="59"/>
      <c r="VKC17" s="59"/>
      <c r="VKD17" s="59"/>
      <c r="VKE17" s="59"/>
      <c r="VKF17" s="59"/>
      <c r="VKG17" s="59"/>
      <c r="VKH17" s="59"/>
      <c r="VKI17" s="59"/>
      <c r="VKJ17" s="59"/>
      <c r="VKK17" s="59"/>
      <c r="VKL17" s="59"/>
      <c r="VKM17" s="59"/>
      <c r="VKN17" s="59"/>
      <c r="VKO17" s="59"/>
      <c r="VKP17" s="59"/>
      <c r="VKQ17" s="59"/>
      <c r="VKR17" s="59"/>
      <c r="VKS17" s="59"/>
      <c r="VKT17" s="59"/>
      <c r="VKU17" s="59"/>
      <c r="VKV17" s="59"/>
      <c r="VKW17" s="59"/>
      <c r="VKX17" s="59"/>
      <c r="VKY17" s="59"/>
      <c r="VKZ17" s="59"/>
      <c r="VLA17" s="59"/>
      <c r="VLB17" s="59"/>
      <c r="VLC17" s="59"/>
      <c r="VLD17" s="59"/>
      <c r="VLE17" s="59"/>
      <c r="VLF17" s="59"/>
      <c r="VLG17" s="59"/>
      <c r="VLH17" s="59"/>
      <c r="VLI17" s="59"/>
      <c r="VLJ17" s="59"/>
      <c r="VLK17" s="59"/>
      <c r="VLL17" s="59"/>
      <c r="VLM17" s="59"/>
      <c r="VLN17" s="59"/>
      <c r="VLO17" s="59"/>
      <c r="VLP17" s="59"/>
      <c r="VLQ17" s="59"/>
      <c r="VLR17" s="59"/>
      <c r="VLS17" s="59"/>
      <c r="VLT17" s="59"/>
      <c r="VLU17" s="59"/>
      <c r="VLV17" s="59"/>
      <c r="VLW17" s="59"/>
      <c r="VLX17" s="59"/>
      <c r="VLY17" s="59"/>
      <c r="VLZ17" s="59"/>
      <c r="VMA17" s="59"/>
      <c r="VMB17" s="59"/>
      <c r="VMC17" s="59"/>
      <c r="VMD17" s="59"/>
      <c r="VME17" s="59"/>
      <c r="VMF17" s="59"/>
      <c r="VMG17" s="59"/>
      <c r="VMH17" s="59"/>
      <c r="VMI17" s="59"/>
      <c r="VMJ17" s="59"/>
      <c r="VMK17" s="59"/>
      <c r="VML17" s="59"/>
      <c r="VMM17" s="59"/>
      <c r="VMN17" s="59"/>
      <c r="VMO17" s="59"/>
      <c r="VMP17" s="59"/>
      <c r="VMQ17" s="59"/>
      <c r="VMR17" s="59"/>
      <c r="VMS17" s="59"/>
      <c r="VMT17" s="59"/>
      <c r="VMU17" s="59"/>
      <c r="VMV17" s="59"/>
      <c r="VMW17" s="59"/>
      <c r="VMX17" s="59"/>
      <c r="VMY17" s="59"/>
      <c r="VMZ17" s="59"/>
      <c r="VNA17" s="59"/>
      <c r="VNB17" s="59"/>
      <c r="VNC17" s="59"/>
      <c r="VND17" s="59"/>
      <c r="VNE17" s="59"/>
      <c r="VNF17" s="59"/>
      <c r="VNG17" s="59"/>
      <c r="VNH17" s="59"/>
      <c r="VNI17" s="59"/>
      <c r="VNJ17" s="59"/>
      <c r="VNK17" s="59"/>
      <c r="VNL17" s="59"/>
      <c r="VNM17" s="59"/>
      <c r="VNN17" s="59"/>
      <c r="VNO17" s="59"/>
      <c r="VNP17" s="59"/>
      <c r="VNQ17" s="59"/>
      <c r="VNR17" s="59"/>
      <c r="VNS17" s="59"/>
      <c r="VNT17" s="59"/>
      <c r="VNU17" s="59"/>
      <c r="VNV17" s="59"/>
      <c r="VNW17" s="59"/>
      <c r="VNX17" s="59"/>
      <c r="VNY17" s="59"/>
      <c r="VNZ17" s="59"/>
      <c r="VOA17" s="59"/>
      <c r="VOB17" s="59"/>
      <c r="VOC17" s="59"/>
      <c r="VOD17" s="59"/>
      <c r="VOE17" s="59"/>
      <c r="VOF17" s="59"/>
      <c r="VOG17" s="59"/>
      <c r="VOH17" s="59"/>
      <c r="VOI17" s="59"/>
      <c r="VOJ17" s="59"/>
      <c r="VOK17" s="59"/>
      <c r="VOL17" s="59"/>
      <c r="VOM17" s="59"/>
      <c r="VON17" s="59"/>
      <c r="VOO17" s="59"/>
      <c r="VOP17" s="59"/>
      <c r="VOQ17" s="59"/>
      <c r="VOR17" s="59"/>
      <c r="VOS17" s="59"/>
      <c r="VOT17" s="59"/>
      <c r="VOU17" s="59"/>
      <c r="VOV17" s="59"/>
      <c r="VOW17" s="59"/>
      <c r="VOX17" s="59"/>
      <c r="VOY17" s="59"/>
      <c r="VOZ17" s="59"/>
      <c r="VPA17" s="59"/>
      <c r="VPB17" s="59"/>
      <c r="VPC17" s="59"/>
      <c r="VPD17" s="59"/>
      <c r="VPE17" s="59"/>
      <c r="VPF17" s="59"/>
      <c r="VPG17" s="59"/>
      <c r="VPH17" s="59"/>
      <c r="VPI17" s="59"/>
      <c r="VPJ17" s="59"/>
      <c r="VPK17" s="59"/>
      <c r="VPL17" s="59"/>
      <c r="VPM17" s="59"/>
      <c r="VPN17" s="59"/>
      <c r="VPO17" s="59"/>
      <c r="VPP17" s="59"/>
      <c r="VPQ17" s="59"/>
      <c r="VPR17" s="59"/>
      <c r="VPS17" s="59"/>
      <c r="VPT17" s="59"/>
      <c r="VPU17" s="59"/>
      <c r="VPV17" s="59"/>
      <c r="VPW17" s="59"/>
      <c r="VPX17" s="59"/>
      <c r="VPY17" s="59"/>
      <c r="VPZ17" s="59"/>
      <c r="VQA17" s="59"/>
      <c r="VQB17" s="59"/>
      <c r="VQC17" s="59"/>
      <c r="VQD17" s="59"/>
      <c r="VQE17" s="59"/>
      <c r="VQF17" s="59"/>
      <c r="VQG17" s="59"/>
      <c r="VQH17" s="59"/>
      <c r="VQI17" s="59"/>
      <c r="VQJ17" s="59"/>
      <c r="VQK17" s="59"/>
      <c r="VQL17" s="59"/>
      <c r="VQM17" s="59"/>
      <c r="VQN17" s="59"/>
      <c r="VQO17" s="59"/>
      <c r="VQP17" s="59"/>
      <c r="VQQ17" s="59"/>
      <c r="VQR17" s="59"/>
      <c r="VQS17" s="59"/>
      <c r="VQT17" s="59"/>
      <c r="VQU17" s="59"/>
      <c r="VQV17" s="59"/>
      <c r="VQW17" s="59"/>
      <c r="VQX17" s="59"/>
      <c r="VQY17" s="59"/>
      <c r="VQZ17" s="59"/>
      <c r="VRA17" s="59"/>
      <c r="VRB17" s="59"/>
      <c r="VRC17" s="59"/>
      <c r="VRD17" s="59"/>
      <c r="VRE17" s="59"/>
      <c r="VRF17" s="59"/>
      <c r="VRG17" s="59"/>
      <c r="VRH17" s="59"/>
      <c r="VRI17" s="59"/>
      <c r="VRJ17" s="59"/>
      <c r="VRK17" s="59"/>
      <c r="VRL17" s="59"/>
      <c r="VRM17" s="59"/>
      <c r="VRN17" s="59"/>
      <c r="VRO17" s="59"/>
      <c r="VRP17" s="59"/>
      <c r="VRQ17" s="59"/>
      <c r="VRR17" s="59"/>
      <c r="VRS17" s="59"/>
      <c r="VRT17" s="59"/>
      <c r="VRU17" s="59"/>
      <c r="VRV17" s="59"/>
      <c r="VRW17" s="59"/>
      <c r="VRX17" s="59"/>
      <c r="VRY17" s="59"/>
      <c r="VRZ17" s="59"/>
      <c r="VSA17" s="59"/>
      <c r="VSB17" s="59"/>
      <c r="VSC17" s="59"/>
      <c r="VSD17" s="59"/>
      <c r="VSE17" s="59"/>
      <c r="VSF17" s="59"/>
      <c r="VSG17" s="59"/>
      <c r="VSH17" s="59"/>
      <c r="VSI17" s="59"/>
      <c r="VSJ17" s="59"/>
      <c r="VSK17" s="59"/>
      <c r="VSL17" s="59"/>
      <c r="VSM17" s="59"/>
      <c r="VSN17" s="59"/>
      <c r="VSO17" s="59"/>
      <c r="VSP17" s="59"/>
      <c r="VSQ17" s="59"/>
      <c r="VSR17" s="59"/>
      <c r="VSS17" s="59"/>
      <c r="VST17" s="59"/>
      <c r="VSU17" s="59"/>
      <c r="VSV17" s="59"/>
      <c r="VSW17" s="59"/>
      <c r="VSX17" s="59"/>
      <c r="VSY17" s="59"/>
      <c r="VSZ17" s="59"/>
      <c r="VTA17" s="59"/>
      <c r="VTB17" s="59"/>
      <c r="VTC17" s="59"/>
      <c r="VTD17" s="59"/>
      <c r="VTE17" s="59"/>
      <c r="VTF17" s="59"/>
      <c r="VTG17" s="59"/>
      <c r="VTH17" s="59"/>
      <c r="VTI17" s="59"/>
      <c r="VTJ17" s="59"/>
      <c r="VTK17" s="59"/>
      <c r="VTL17" s="59"/>
      <c r="VTM17" s="59"/>
      <c r="VTN17" s="59"/>
      <c r="VTO17" s="59"/>
      <c r="VTP17" s="59"/>
      <c r="VTQ17" s="59"/>
      <c r="VTR17" s="59"/>
      <c r="VTS17" s="59"/>
      <c r="VTT17" s="59"/>
      <c r="VTU17" s="59"/>
      <c r="VTV17" s="59"/>
      <c r="VTW17" s="59"/>
      <c r="VTX17" s="59"/>
      <c r="VTY17" s="59"/>
      <c r="VTZ17" s="59"/>
      <c r="VUA17" s="59"/>
      <c r="VUB17" s="59"/>
      <c r="VUC17" s="59"/>
      <c r="VUD17" s="59"/>
      <c r="VUE17" s="59"/>
      <c r="VUF17" s="59"/>
      <c r="VUG17" s="59"/>
      <c r="VUH17" s="59"/>
      <c r="VUI17" s="59"/>
      <c r="VUJ17" s="59"/>
      <c r="VUK17" s="59"/>
      <c r="VUL17" s="59"/>
      <c r="VUM17" s="59"/>
      <c r="VUN17" s="59"/>
      <c r="VUO17" s="59"/>
      <c r="VUP17" s="59"/>
      <c r="VUQ17" s="59"/>
      <c r="VUR17" s="59"/>
      <c r="VUS17" s="59"/>
      <c r="VUT17" s="59"/>
      <c r="VUU17" s="59"/>
      <c r="VUV17" s="59"/>
      <c r="VUW17" s="59"/>
      <c r="VUX17" s="59"/>
      <c r="VUY17" s="59"/>
      <c r="VUZ17" s="59"/>
      <c r="VVA17" s="59"/>
      <c r="VVB17" s="59"/>
      <c r="VVC17" s="59"/>
      <c r="VVD17" s="59"/>
      <c r="VVE17" s="59"/>
      <c r="VVF17" s="59"/>
      <c r="VVG17" s="59"/>
      <c r="VVH17" s="59"/>
      <c r="VVI17" s="59"/>
      <c r="VVJ17" s="59"/>
      <c r="VVK17" s="59"/>
      <c r="VVL17" s="59"/>
      <c r="VVM17" s="59"/>
      <c r="VVN17" s="59"/>
      <c r="VVO17" s="59"/>
      <c r="VVP17" s="59"/>
      <c r="VVQ17" s="59"/>
      <c r="VVR17" s="59"/>
      <c r="VVS17" s="59"/>
      <c r="VVT17" s="59"/>
      <c r="VVU17" s="59"/>
      <c r="VVV17" s="59"/>
      <c r="VVW17" s="59"/>
      <c r="VVX17" s="59"/>
      <c r="VVY17" s="59"/>
      <c r="VVZ17" s="59"/>
      <c r="VWA17" s="59"/>
      <c r="VWB17" s="59"/>
      <c r="VWC17" s="59"/>
      <c r="VWD17" s="59"/>
      <c r="VWE17" s="59"/>
      <c r="VWF17" s="59"/>
      <c r="VWG17" s="59"/>
      <c r="VWH17" s="59"/>
      <c r="VWI17" s="59"/>
      <c r="VWJ17" s="59"/>
      <c r="VWK17" s="59"/>
      <c r="VWL17" s="59"/>
      <c r="VWM17" s="59"/>
      <c r="VWN17" s="59"/>
      <c r="VWO17" s="59"/>
      <c r="VWP17" s="59"/>
      <c r="VWQ17" s="59"/>
      <c r="VWR17" s="59"/>
      <c r="VWS17" s="59"/>
      <c r="VWT17" s="59"/>
      <c r="VWU17" s="59"/>
      <c r="VWV17" s="59"/>
      <c r="VWW17" s="59"/>
      <c r="VWX17" s="59"/>
      <c r="VWY17" s="59"/>
      <c r="VWZ17" s="59"/>
      <c r="VXA17" s="59"/>
      <c r="VXB17" s="59"/>
      <c r="VXC17" s="59"/>
      <c r="VXD17" s="59"/>
      <c r="VXE17" s="59"/>
      <c r="VXF17" s="59"/>
      <c r="VXG17" s="59"/>
      <c r="VXH17" s="59"/>
      <c r="VXI17" s="59"/>
      <c r="VXJ17" s="59"/>
      <c r="VXK17" s="59"/>
      <c r="VXL17" s="59"/>
      <c r="VXM17" s="59"/>
      <c r="VXN17" s="59"/>
      <c r="VXO17" s="59"/>
      <c r="VXP17" s="59"/>
      <c r="VXQ17" s="59"/>
      <c r="VXR17" s="59"/>
      <c r="VXS17" s="59"/>
      <c r="VXT17" s="59"/>
      <c r="VXU17" s="59"/>
      <c r="VXV17" s="59"/>
      <c r="VXW17" s="59"/>
      <c r="VXX17" s="59"/>
      <c r="VXY17" s="59"/>
      <c r="VXZ17" s="59"/>
      <c r="VYA17" s="59"/>
      <c r="VYB17" s="59"/>
      <c r="VYC17" s="59"/>
      <c r="VYD17" s="59"/>
      <c r="VYE17" s="59"/>
      <c r="VYF17" s="59"/>
      <c r="VYG17" s="59"/>
      <c r="VYH17" s="59"/>
      <c r="VYI17" s="59"/>
      <c r="VYJ17" s="59"/>
      <c r="VYK17" s="59"/>
      <c r="VYL17" s="59"/>
      <c r="VYM17" s="59"/>
      <c r="VYN17" s="59"/>
      <c r="VYO17" s="59"/>
      <c r="VYP17" s="59"/>
      <c r="VYQ17" s="59"/>
      <c r="VYR17" s="59"/>
      <c r="VYS17" s="59"/>
      <c r="VYT17" s="59"/>
      <c r="VYU17" s="59"/>
      <c r="VYV17" s="59"/>
      <c r="VYW17" s="59"/>
      <c r="VYX17" s="59"/>
      <c r="VYY17" s="59"/>
      <c r="VYZ17" s="59"/>
      <c r="VZA17" s="59"/>
      <c r="VZB17" s="59"/>
      <c r="VZC17" s="59"/>
      <c r="VZD17" s="59"/>
      <c r="VZE17" s="59"/>
      <c r="VZF17" s="59"/>
      <c r="VZG17" s="59"/>
      <c r="VZH17" s="59"/>
      <c r="VZI17" s="59"/>
      <c r="VZJ17" s="59"/>
      <c r="VZK17" s="59"/>
      <c r="VZL17" s="59"/>
      <c r="VZM17" s="59"/>
      <c r="VZN17" s="59"/>
      <c r="VZO17" s="59"/>
      <c r="VZP17" s="59"/>
      <c r="VZQ17" s="59"/>
      <c r="VZR17" s="59"/>
      <c r="VZS17" s="59"/>
      <c r="VZT17" s="59"/>
      <c r="VZU17" s="59"/>
      <c r="VZV17" s="59"/>
      <c r="VZW17" s="59"/>
      <c r="VZX17" s="59"/>
      <c r="VZY17" s="59"/>
      <c r="VZZ17" s="59"/>
      <c r="WAA17" s="59"/>
      <c r="WAB17" s="59"/>
      <c r="WAC17" s="59"/>
      <c r="WAD17" s="59"/>
      <c r="WAE17" s="59"/>
      <c r="WAF17" s="59"/>
      <c r="WAG17" s="59"/>
      <c r="WAH17" s="59"/>
      <c r="WAI17" s="59"/>
      <c r="WAJ17" s="59"/>
      <c r="WAK17" s="59"/>
      <c r="WAL17" s="59"/>
      <c r="WAM17" s="59"/>
      <c r="WAN17" s="59"/>
      <c r="WAO17" s="59"/>
      <c r="WAP17" s="59"/>
      <c r="WAQ17" s="59"/>
      <c r="WAR17" s="59"/>
      <c r="WAS17" s="59"/>
      <c r="WAT17" s="59"/>
      <c r="WAU17" s="59"/>
      <c r="WAV17" s="59"/>
      <c r="WAW17" s="59"/>
      <c r="WAX17" s="59"/>
      <c r="WAY17" s="59"/>
      <c r="WAZ17" s="59"/>
      <c r="WBA17" s="59"/>
      <c r="WBB17" s="59"/>
      <c r="WBC17" s="59"/>
      <c r="WBD17" s="59"/>
      <c r="WBE17" s="59"/>
      <c r="WBF17" s="59"/>
      <c r="WBG17" s="59"/>
      <c r="WBH17" s="59"/>
      <c r="WBI17" s="59"/>
      <c r="WBJ17" s="59"/>
      <c r="WBK17" s="59"/>
      <c r="WBL17" s="59"/>
      <c r="WBM17" s="59"/>
      <c r="WBN17" s="59"/>
      <c r="WBO17" s="59"/>
      <c r="WBP17" s="59"/>
      <c r="WBQ17" s="59"/>
      <c r="WBR17" s="59"/>
      <c r="WBS17" s="59"/>
      <c r="WBT17" s="59"/>
      <c r="WBU17" s="59"/>
      <c r="WBV17" s="59"/>
      <c r="WBW17" s="59"/>
      <c r="WBX17" s="59"/>
      <c r="WBY17" s="59"/>
      <c r="WBZ17" s="59"/>
      <c r="WCA17" s="59"/>
      <c r="WCB17" s="59"/>
      <c r="WCC17" s="59"/>
      <c r="WCD17" s="59"/>
      <c r="WCE17" s="59"/>
      <c r="WCF17" s="59"/>
      <c r="WCG17" s="59"/>
      <c r="WCH17" s="59"/>
      <c r="WCI17" s="59"/>
      <c r="WCJ17" s="59"/>
      <c r="WCK17" s="59"/>
      <c r="WCL17" s="59"/>
      <c r="WCM17" s="59"/>
      <c r="WCN17" s="59"/>
      <c r="WCO17" s="59"/>
      <c r="WCP17" s="59"/>
      <c r="WCQ17" s="59"/>
      <c r="WCR17" s="59"/>
      <c r="WCS17" s="59"/>
      <c r="WCT17" s="59"/>
      <c r="WCU17" s="59"/>
      <c r="WCV17" s="59"/>
      <c r="WCW17" s="59"/>
      <c r="WCX17" s="59"/>
      <c r="WCY17" s="59"/>
      <c r="WCZ17" s="59"/>
      <c r="WDA17" s="59"/>
      <c r="WDB17" s="59"/>
      <c r="WDC17" s="59"/>
      <c r="WDD17" s="59"/>
      <c r="WDE17" s="59"/>
      <c r="WDF17" s="59"/>
      <c r="WDG17" s="59"/>
      <c r="WDH17" s="59"/>
      <c r="WDI17" s="59"/>
      <c r="WDJ17" s="59"/>
      <c r="WDK17" s="59"/>
      <c r="WDL17" s="59"/>
      <c r="WDM17" s="59"/>
      <c r="WDN17" s="59"/>
      <c r="WDO17" s="59"/>
      <c r="WDP17" s="59"/>
      <c r="WDQ17" s="59"/>
      <c r="WDR17" s="59"/>
      <c r="WDS17" s="59"/>
      <c r="WDT17" s="59"/>
      <c r="WDU17" s="59"/>
      <c r="WDV17" s="59"/>
      <c r="WDW17" s="59"/>
      <c r="WDX17" s="59"/>
      <c r="WDY17" s="59"/>
      <c r="WDZ17" s="59"/>
      <c r="WEA17" s="59"/>
      <c r="WEB17" s="59"/>
      <c r="WEC17" s="59"/>
      <c r="WED17" s="59"/>
      <c r="WEE17" s="59"/>
      <c r="WEF17" s="59"/>
      <c r="WEG17" s="59"/>
      <c r="WEH17" s="59"/>
      <c r="WEI17" s="59"/>
      <c r="WEJ17" s="59"/>
      <c r="WEK17" s="59"/>
      <c r="WEL17" s="59"/>
      <c r="WEM17" s="59"/>
      <c r="WEN17" s="59"/>
      <c r="WEO17" s="59"/>
      <c r="WEP17" s="59"/>
      <c r="WEQ17" s="59"/>
      <c r="WER17" s="59"/>
      <c r="WES17" s="59"/>
      <c r="WET17" s="59"/>
      <c r="WEU17" s="59"/>
      <c r="WEV17" s="59"/>
      <c r="WEW17" s="59"/>
      <c r="WEX17" s="59"/>
      <c r="WEY17" s="59"/>
      <c r="WEZ17" s="59"/>
      <c r="WFA17" s="59"/>
      <c r="WFB17" s="59"/>
      <c r="WFC17" s="59"/>
      <c r="WFD17" s="59"/>
      <c r="WFE17" s="59"/>
      <c r="WFF17" s="59"/>
      <c r="WFG17" s="59"/>
      <c r="WFH17" s="59"/>
      <c r="WFI17" s="59"/>
      <c r="WFJ17" s="59"/>
      <c r="WFK17" s="59"/>
      <c r="WFL17" s="59"/>
      <c r="WFM17" s="59"/>
      <c r="WFN17" s="59"/>
      <c r="WFO17" s="59"/>
      <c r="WFP17" s="59"/>
      <c r="WFQ17" s="59"/>
      <c r="WFR17" s="59"/>
      <c r="WFS17" s="59"/>
      <c r="WFT17" s="59"/>
      <c r="WFU17" s="59"/>
      <c r="WFV17" s="59"/>
      <c r="WFW17" s="59"/>
      <c r="WFX17" s="59"/>
      <c r="WFY17" s="59"/>
      <c r="WFZ17" s="59"/>
      <c r="WGA17" s="59"/>
      <c r="WGB17" s="59"/>
      <c r="WGC17" s="59"/>
      <c r="WGD17" s="59"/>
      <c r="WGE17" s="59"/>
      <c r="WGF17" s="59"/>
      <c r="WGG17" s="59"/>
      <c r="WGH17" s="59"/>
      <c r="WGI17" s="59"/>
      <c r="WGJ17" s="59"/>
      <c r="WGK17" s="59"/>
      <c r="WGL17" s="59"/>
      <c r="WGM17" s="59"/>
      <c r="WGN17" s="59"/>
      <c r="WGO17" s="59"/>
      <c r="WGP17" s="59"/>
      <c r="WGQ17" s="59"/>
      <c r="WGR17" s="59"/>
      <c r="WGS17" s="59"/>
      <c r="WGT17" s="59"/>
      <c r="WGU17" s="59"/>
      <c r="WGV17" s="59"/>
      <c r="WGW17" s="59"/>
      <c r="WGX17" s="59"/>
      <c r="WGY17" s="59"/>
      <c r="WGZ17" s="59"/>
      <c r="WHA17" s="59"/>
      <c r="WHB17" s="59"/>
      <c r="WHC17" s="59"/>
      <c r="WHD17" s="59"/>
      <c r="WHE17" s="59"/>
      <c r="WHF17" s="59"/>
      <c r="WHG17" s="59"/>
      <c r="WHH17" s="59"/>
      <c r="WHI17" s="59"/>
      <c r="WHJ17" s="59"/>
      <c r="WHK17" s="59"/>
      <c r="WHL17" s="59"/>
      <c r="WHM17" s="59"/>
      <c r="WHN17" s="59"/>
      <c r="WHO17" s="59"/>
      <c r="WHP17" s="59"/>
      <c r="WHQ17" s="59"/>
      <c r="WHR17" s="59"/>
      <c r="WHS17" s="59"/>
      <c r="WHT17" s="59"/>
      <c r="WHU17" s="59"/>
      <c r="WHV17" s="59"/>
      <c r="WHW17" s="59"/>
      <c r="WHX17" s="59"/>
      <c r="WHY17" s="59"/>
      <c r="WHZ17" s="59"/>
      <c r="WIA17" s="59"/>
      <c r="WIB17" s="59"/>
      <c r="WIC17" s="59"/>
      <c r="WID17" s="59"/>
      <c r="WIE17" s="59"/>
      <c r="WIF17" s="59"/>
      <c r="WIG17" s="59"/>
      <c r="WIH17" s="59"/>
      <c r="WII17" s="59"/>
      <c r="WIJ17" s="59"/>
      <c r="WIK17" s="59"/>
      <c r="WIL17" s="59"/>
      <c r="WIM17" s="59"/>
      <c r="WIN17" s="59"/>
      <c r="WIO17" s="59"/>
      <c r="WIP17" s="59"/>
      <c r="WIQ17" s="59"/>
      <c r="WIR17" s="59"/>
      <c r="WIS17" s="59"/>
      <c r="WIT17" s="59"/>
      <c r="WIU17" s="59"/>
      <c r="WIV17" s="59"/>
      <c r="WIW17" s="59"/>
      <c r="WIX17" s="59"/>
      <c r="WIY17" s="59"/>
      <c r="WIZ17" s="59"/>
      <c r="WJA17" s="59"/>
      <c r="WJB17" s="59"/>
      <c r="WJC17" s="59"/>
      <c r="WJD17" s="59"/>
      <c r="WJE17" s="59"/>
      <c r="WJF17" s="59"/>
      <c r="WJG17" s="59"/>
      <c r="WJH17" s="59"/>
      <c r="WJI17" s="59"/>
      <c r="WJJ17" s="59"/>
      <c r="WJK17" s="59"/>
      <c r="WJL17" s="59"/>
      <c r="WJM17" s="59"/>
      <c r="WJN17" s="59"/>
      <c r="WJO17" s="59"/>
      <c r="WJP17" s="59"/>
      <c r="WJQ17" s="59"/>
      <c r="WJR17" s="59"/>
      <c r="WJS17" s="59"/>
      <c r="WJT17" s="59"/>
      <c r="WJU17" s="59"/>
      <c r="WJV17" s="59"/>
      <c r="WJW17" s="59"/>
      <c r="WJX17" s="59"/>
      <c r="WJY17" s="59"/>
      <c r="WJZ17" s="59"/>
      <c r="WKA17" s="59"/>
      <c r="WKB17" s="59"/>
      <c r="WKC17" s="59"/>
      <c r="WKD17" s="59"/>
      <c r="WKE17" s="59"/>
      <c r="WKF17" s="59"/>
      <c r="WKG17" s="59"/>
      <c r="WKH17" s="59"/>
      <c r="WKI17" s="59"/>
      <c r="WKJ17" s="59"/>
      <c r="WKK17" s="59"/>
      <c r="WKL17" s="59"/>
      <c r="WKM17" s="59"/>
      <c r="WKN17" s="59"/>
      <c r="WKO17" s="59"/>
      <c r="WKP17" s="59"/>
      <c r="WKQ17" s="59"/>
      <c r="WKR17" s="59"/>
      <c r="WKS17" s="59"/>
      <c r="WKT17" s="59"/>
      <c r="WKU17" s="59"/>
      <c r="WKV17" s="59"/>
      <c r="WKW17" s="59"/>
      <c r="WKX17" s="59"/>
      <c r="WKY17" s="59"/>
      <c r="WKZ17" s="59"/>
      <c r="WLA17" s="59"/>
      <c r="WLB17" s="59"/>
      <c r="WLC17" s="59"/>
      <c r="WLD17" s="59"/>
      <c r="WLE17" s="59"/>
      <c r="WLF17" s="59"/>
      <c r="WLG17" s="59"/>
      <c r="WLH17" s="59"/>
      <c r="WLI17" s="59"/>
      <c r="WLJ17" s="59"/>
      <c r="WLK17" s="59"/>
      <c r="WLL17" s="59"/>
      <c r="WLM17" s="59"/>
      <c r="WLN17" s="59"/>
      <c r="WLO17" s="59"/>
      <c r="WLP17" s="59"/>
      <c r="WLQ17" s="59"/>
      <c r="WLR17" s="59"/>
      <c r="WLS17" s="59"/>
      <c r="WLT17" s="59"/>
      <c r="WLU17" s="59"/>
      <c r="WLV17" s="59"/>
      <c r="WLW17" s="59"/>
      <c r="WLX17" s="59"/>
      <c r="WLY17" s="59"/>
      <c r="WLZ17" s="59"/>
      <c r="WMA17" s="59"/>
      <c r="WMB17" s="59"/>
      <c r="WMC17" s="59"/>
      <c r="WMD17" s="59"/>
      <c r="WME17" s="59"/>
      <c r="WMF17" s="59"/>
      <c r="WMG17" s="59"/>
      <c r="WMH17" s="59"/>
      <c r="WMI17" s="59"/>
      <c r="WMJ17" s="59"/>
      <c r="WMK17" s="59"/>
      <c r="WML17" s="59"/>
      <c r="WMM17" s="59"/>
      <c r="WMN17" s="59"/>
      <c r="WMO17" s="59"/>
      <c r="WMP17" s="59"/>
      <c r="WMQ17" s="59"/>
      <c r="WMR17" s="59"/>
      <c r="WMS17" s="59"/>
      <c r="WMT17" s="59"/>
      <c r="WMU17" s="59"/>
      <c r="WMV17" s="59"/>
      <c r="WMW17" s="59"/>
      <c r="WMX17" s="59"/>
      <c r="WMY17" s="59"/>
      <c r="WMZ17" s="59"/>
      <c r="WNA17" s="59"/>
      <c r="WNB17" s="59"/>
      <c r="WNC17" s="59"/>
      <c r="WND17" s="59"/>
      <c r="WNE17" s="59"/>
      <c r="WNF17" s="59"/>
      <c r="WNG17" s="59"/>
      <c r="WNH17" s="59"/>
      <c r="WNI17" s="59"/>
      <c r="WNJ17" s="59"/>
      <c r="WNK17" s="59"/>
      <c r="WNL17" s="59"/>
      <c r="WNM17" s="59"/>
      <c r="WNN17" s="59"/>
      <c r="WNO17" s="59"/>
      <c r="WNP17" s="59"/>
      <c r="WNQ17" s="59"/>
      <c r="WNR17" s="59"/>
      <c r="WNS17" s="59"/>
      <c r="WNT17" s="59"/>
      <c r="WNU17" s="59"/>
      <c r="WNV17" s="59"/>
      <c r="WNW17" s="59"/>
      <c r="WNX17" s="59"/>
      <c r="WNY17" s="59"/>
      <c r="WNZ17" s="59"/>
      <c r="WOA17" s="59"/>
      <c r="WOB17" s="59"/>
      <c r="WOC17" s="59"/>
      <c r="WOD17" s="59"/>
      <c r="WOE17" s="59"/>
      <c r="WOF17" s="59"/>
      <c r="WOG17" s="59"/>
      <c r="WOH17" s="59"/>
      <c r="WOI17" s="59"/>
      <c r="WOJ17" s="59"/>
      <c r="WOK17" s="59"/>
      <c r="WOL17" s="59"/>
      <c r="WOM17" s="59"/>
      <c r="WON17" s="59"/>
      <c r="WOO17" s="59"/>
      <c r="WOP17" s="59"/>
      <c r="WOQ17" s="59"/>
      <c r="WOR17" s="59"/>
      <c r="WOS17" s="59"/>
      <c r="WOT17" s="59"/>
      <c r="WOU17" s="59"/>
      <c r="WOV17" s="59"/>
      <c r="WOW17" s="59"/>
      <c r="WOX17" s="59"/>
      <c r="WOY17" s="59"/>
      <c r="WOZ17" s="59"/>
      <c r="WPA17" s="59"/>
      <c r="WPB17" s="59"/>
      <c r="WPC17" s="59"/>
      <c r="WPD17" s="59"/>
      <c r="WPE17" s="59"/>
      <c r="WPF17" s="59"/>
      <c r="WPG17" s="59"/>
      <c r="WPH17" s="59"/>
      <c r="WPI17" s="59"/>
      <c r="WPJ17" s="59"/>
      <c r="WPK17" s="59"/>
      <c r="WPL17" s="59"/>
      <c r="WPM17" s="59"/>
      <c r="WPN17" s="59"/>
      <c r="WPO17" s="59"/>
      <c r="WPP17" s="59"/>
      <c r="WPQ17" s="59"/>
      <c r="WPR17" s="59"/>
      <c r="WPS17" s="59"/>
      <c r="WPT17" s="59"/>
      <c r="WPU17" s="59"/>
      <c r="WPV17" s="59"/>
      <c r="WPW17" s="59"/>
      <c r="WPX17" s="59"/>
      <c r="WPY17" s="59"/>
      <c r="WPZ17" s="59"/>
      <c r="WQA17" s="59"/>
      <c r="WQB17" s="59"/>
      <c r="WQC17" s="59"/>
      <c r="WQD17" s="59"/>
      <c r="WQE17" s="59"/>
      <c r="WQF17" s="59"/>
      <c r="WQG17" s="59"/>
      <c r="WQH17" s="59"/>
      <c r="WQI17" s="59"/>
      <c r="WQJ17" s="59"/>
      <c r="WQK17" s="59"/>
      <c r="WQL17" s="59"/>
      <c r="WQM17" s="59"/>
      <c r="WQN17" s="59"/>
      <c r="WQO17" s="59"/>
      <c r="WQP17" s="59"/>
      <c r="WQQ17" s="59"/>
      <c r="WQR17" s="59"/>
      <c r="WQS17" s="59"/>
      <c r="WQT17" s="59"/>
      <c r="WQU17" s="59"/>
      <c r="WQV17" s="59"/>
      <c r="WQW17" s="59"/>
      <c r="WQX17" s="59"/>
      <c r="WQY17" s="59"/>
      <c r="WQZ17" s="59"/>
      <c r="WRA17" s="59"/>
      <c r="WRB17" s="59"/>
      <c r="WRC17" s="59"/>
      <c r="WRD17" s="59"/>
      <c r="WRE17" s="59"/>
      <c r="WRF17" s="59"/>
      <c r="WRG17" s="59"/>
      <c r="WRH17" s="59"/>
      <c r="WRI17" s="59"/>
      <c r="WRJ17" s="59"/>
      <c r="WRK17" s="59"/>
      <c r="WRL17" s="59"/>
      <c r="WRM17" s="59"/>
      <c r="WRN17" s="59"/>
      <c r="WRO17" s="59"/>
      <c r="WRP17" s="59"/>
      <c r="WRQ17" s="59"/>
      <c r="WRR17" s="59"/>
      <c r="WRS17" s="59"/>
      <c r="WRT17" s="59"/>
      <c r="WRU17" s="59"/>
      <c r="WRV17" s="59"/>
      <c r="WRW17" s="59"/>
      <c r="WRX17" s="59"/>
      <c r="WRY17" s="59"/>
      <c r="WRZ17" s="59"/>
      <c r="WSA17" s="59"/>
      <c r="WSB17" s="59"/>
      <c r="WSC17" s="59"/>
      <c r="WSD17" s="59"/>
      <c r="WSE17" s="59"/>
      <c r="WSF17" s="59"/>
      <c r="WSG17" s="59"/>
      <c r="WSH17" s="59"/>
      <c r="WSI17" s="59"/>
      <c r="WSJ17" s="59"/>
      <c r="WSK17" s="59"/>
      <c r="WSL17" s="59"/>
      <c r="WSM17" s="59"/>
      <c r="WSN17" s="59"/>
      <c r="WSO17" s="59"/>
      <c r="WSP17" s="59"/>
      <c r="WSQ17" s="59"/>
      <c r="WSR17" s="59"/>
      <c r="WSS17" s="59"/>
      <c r="WST17" s="59"/>
      <c r="WSU17" s="59"/>
      <c r="WSV17" s="59"/>
      <c r="WSW17" s="59"/>
      <c r="WSX17" s="59"/>
      <c r="WSY17" s="59"/>
      <c r="WSZ17" s="59"/>
      <c r="WTA17" s="59"/>
      <c r="WTB17" s="59"/>
      <c r="WTC17" s="59"/>
      <c r="WTD17" s="59"/>
      <c r="WTE17" s="59"/>
      <c r="WTF17" s="59"/>
      <c r="WTG17" s="59"/>
      <c r="WTH17" s="59"/>
      <c r="WTI17" s="59"/>
      <c r="WTJ17" s="59"/>
      <c r="WTK17" s="59"/>
      <c r="WTL17" s="59"/>
      <c r="WTM17" s="59"/>
      <c r="WTN17" s="59"/>
      <c r="WTO17" s="59"/>
      <c r="WTP17" s="59"/>
      <c r="WTQ17" s="59"/>
      <c r="WTR17" s="59"/>
      <c r="WTS17" s="59"/>
      <c r="WTT17" s="59"/>
      <c r="WTU17" s="59"/>
      <c r="WTV17" s="59"/>
      <c r="WTW17" s="59"/>
      <c r="WTX17" s="59"/>
      <c r="WTY17" s="59"/>
      <c r="WTZ17" s="59"/>
      <c r="WUA17" s="59"/>
      <c r="WUB17" s="59"/>
      <c r="WUC17" s="59"/>
      <c r="WUD17" s="59"/>
      <c r="WUE17" s="59"/>
      <c r="WUF17" s="59"/>
      <c r="WUG17" s="59"/>
      <c r="WUH17" s="59"/>
      <c r="WUI17" s="59"/>
      <c r="WUJ17" s="59"/>
      <c r="WUK17" s="59"/>
      <c r="WUL17" s="59"/>
      <c r="WUM17" s="59"/>
      <c r="WUN17" s="59"/>
      <c r="WUO17" s="59"/>
      <c r="WUP17" s="59"/>
      <c r="WUQ17" s="59"/>
      <c r="WUR17" s="59"/>
      <c r="WUS17" s="59"/>
      <c r="WUT17" s="59"/>
      <c r="WUU17" s="59"/>
      <c r="WUV17" s="59"/>
      <c r="WUW17" s="59"/>
      <c r="WUX17" s="59"/>
      <c r="WUY17" s="59"/>
      <c r="WUZ17" s="59"/>
      <c r="WVA17" s="59"/>
      <c r="WVB17" s="59"/>
      <c r="WVC17" s="59"/>
      <c r="WVD17" s="59"/>
      <c r="WVE17" s="59"/>
      <c r="WVF17" s="59"/>
      <c r="WVG17" s="59"/>
      <c r="WVH17" s="59"/>
      <c r="WVI17" s="59"/>
      <c r="WVJ17" s="59"/>
      <c r="WVK17" s="59"/>
      <c r="WVL17" s="59"/>
      <c r="WVM17" s="59"/>
      <c r="WVN17" s="59"/>
      <c r="WVO17" s="59"/>
      <c r="WVP17" s="59"/>
      <c r="WVQ17" s="59"/>
      <c r="WVR17" s="59"/>
      <c r="WVS17" s="59"/>
      <c r="WVT17" s="59"/>
      <c r="WVU17" s="59"/>
      <c r="WVV17" s="59"/>
      <c r="WVW17" s="59"/>
      <c r="WVX17" s="59"/>
      <c r="WVY17" s="59"/>
      <c r="WVZ17" s="59"/>
      <c r="WWA17" s="59"/>
      <c r="WWB17" s="59"/>
      <c r="WWC17" s="59"/>
      <c r="WWD17" s="59"/>
      <c r="WWE17" s="59"/>
      <c r="WWF17" s="59"/>
      <c r="WWG17" s="59"/>
      <c r="WWH17" s="59"/>
      <c r="WWI17" s="59"/>
      <c r="WWJ17" s="59"/>
      <c r="WWK17" s="59"/>
      <c r="WWL17" s="59"/>
      <c r="WWM17" s="59"/>
      <c r="WWN17" s="59"/>
      <c r="WWO17" s="59"/>
      <c r="WWP17" s="59"/>
      <c r="WWQ17" s="59"/>
      <c r="WWR17" s="59"/>
      <c r="WWS17" s="59"/>
      <c r="WWT17" s="59"/>
      <c r="WWU17" s="59"/>
      <c r="WWV17" s="59"/>
      <c r="WWW17" s="59"/>
      <c r="WWX17" s="59"/>
      <c r="WWY17" s="59"/>
      <c r="WWZ17" s="59"/>
      <c r="WXA17" s="59"/>
      <c r="WXB17" s="59"/>
      <c r="WXC17" s="59"/>
      <c r="WXD17" s="59"/>
      <c r="WXE17" s="59"/>
      <c r="WXF17" s="59"/>
      <c r="WXG17" s="59"/>
      <c r="WXH17" s="59"/>
      <c r="WXI17" s="59"/>
      <c r="WXJ17" s="59"/>
      <c r="WXK17" s="59"/>
      <c r="WXL17" s="59"/>
      <c r="WXM17" s="59"/>
      <c r="WXN17" s="59"/>
      <c r="WXO17" s="59"/>
      <c r="WXP17" s="59"/>
      <c r="WXQ17" s="59"/>
      <c r="WXR17" s="59"/>
      <c r="WXS17" s="59"/>
      <c r="WXT17" s="59"/>
      <c r="WXU17" s="59"/>
      <c r="WXV17" s="59"/>
      <c r="WXW17" s="59"/>
      <c r="WXX17" s="59"/>
      <c r="WXY17" s="59"/>
      <c r="WXZ17" s="59"/>
      <c r="WYA17" s="59"/>
      <c r="WYB17" s="59"/>
      <c r="WYC17" s="59"/>
      <c r="WYD17" s="59"/>
      <c r="WYE17" s="59"/>
      <c r="WYF17" s="59"/>
      <c r="WYG17" s="59"/>
      <c r="WYH17" s="59"/>
      <c r="WYI17" s="59"/>
      <c r="WYJ17" s="59"/>
      <c r="WYK17" s="59"/>
      <c r="WYL17" s="59"/>
      <c r="WYM17" s="59"/>
      <c r="WYN17" s="59"/>
      <c r="WYO17" s="59"/>
      <c r="WYP17" s="59"/>
      <c r="WYQ17" s="59"/>
      <c r="WYR17" s="59"/>
      <c r="WYS17" s="59"/>
      <c r="WYT17" s="59"/>
      <c r="WYU17" s="59"/>
      <c r="WYV17" s="59"/>
      <c r="WYW17" s="59"/>
      <c r="WYX17" s="59"/>
      <c r="WYY17" s="59"/>
      <c r="WYZ17" s="59"/>
      <c r="WZA17" s="59"/>
      <c r="WZB17" s="59"/>
      <c r="WZC17" s="59"/>
      <c r="WZD17" s="59"/>
      <c r="WZE17" s="59"/>
      <c r="WZF17" s="59"/>
      <c r="WZG17" s="59"/>
      <c r="WZH17" s="59"/>
      <c r="WZI17" s="59"/>
      <c r="WZJ17" s="59"/>
      <c r="WZK17" s="59"/>
      <c r="WZL17" s="59"/>
      <c r="WZM17" s="59"/>
      <c r="WZN17" s="59"/>
      <c r="WZO17" s="59"/>
      <c r="WZP17" s="59"/>
      <c r="WZQ17" s="59"/>
      <c r="WZR17" s="59"/>
      <c r="WZS17" s="59"/>
      <c r="WZT17" s="59"/>
      <c r="WZU17" s="59"/>
      <c r="WZV17" s="59"/>
      <c r="WZW17" s="59"/>
      <c r="WZX17" s="59"/>
      <c r="WZY17" s="59"/>
      <c r="WZZ17" s="59"/>
      <c r="XAA17" s="59"/>
      <c r="XAB17" s="59"/>
      <c r="XAC17" s="59"/>
      <c r="XAD17" s="59"/>
      <c r="XAE17" s="59"/>
      <c r="XAF17" s="59"/>
      <c r="XAG17" s="59"/>
      <c r="XAH17" s="59"/>
      <c r="XAI17" s="59"/>
      <c r="XAJ17" s="59"/>
      <c r="XAK17" s="59"/>
      <c r="XAL17" s="59"/>
      <c r="XAM17" s="59"/>
      <c r="XAN17" s="59"/>
      <c r="XAO17" s="59"/>
      <c r="XAP17" s="59"/>
      <c r="XAQ17" s="59"/>
      <c r="XAR17" s="59"/>
      <c r="XAS17" s="59"/>
      <c r="XAT17" s="59"/>
      <c r="XAU17" s="59"/>
      <c r="XAV17" s="59"/>
      <c r="XAW17" s="59"/>
      <c r="XAX17" s="59"/>
      <c r="XAY17" s="59"/>
      <c r="XAZ17" s="59"/>
      <c r="XBA17" s="59"/>
      <c r="XBB17" s="59"/>
      <c r="XBC17" s="59"/>
      <c r="XBD17" s="59"/>
      <c r="XBE17" s="59"/>
      <c r="XBF17" s="59"/>
      <c r="XBG17" s="59"/>
      <c r="XBH17" s="59"/>
      <c r="XBI17" s="59"/>
      <c r="XBJ17" s="59"/>
      <c r="XBK17" s="59"/>
      <c r="XBL17" s="59"/>
      <c r="XBM17" s="59"/>
      <c r="XBN17" s="59"/>
      <c r="XBO17" s="59"/>
      <c r="XBP17" s="59"/>
      <c r="XBQ17" s="59"/>
      <c r="XBR17" s="59"/>
      <c r="XBS17" s="59"/>
      <c r="XBT17" s="59"/>
      <c r="XBU17" s="59"/>
      <c r="XBV17" s="59"/>
      <c r="XBW17" s="59"/>
      <c r="XBX17" s="59"/>
      <c r="XBY17" s="59"/>
      <c r="XBZ17" s="59"/>
      <c r="XCA17" s="59"/>
      <c r="XCB17" s="59"/>
      <c r="XCC17" s="59"/>
      <c r="XCD17" s="59"/>
      <c r="XCE17" s="59"/>
      <c r="XCF17" s="59"/>
      <c r="XCG17" s="59"/>
      <c r="XCH17" s="59"/>
      <c r="XCI17" s="59"/>
      <c r="XCJ17" s="59"/>
      <c r="XCK17" s="59"/>
      <c r="XCL17" s="59"/>
      <c r="XCM17" s="59"/>
      <c r="XCN17" s="59"/>
      <c r="XCO17" s="59"/>
      <c r="XCP17" s="59"/>
      <c r="XCQ17" s="59"/>
      <c r="XCR17" s="59"/>
      <c r="XCS17" s="59"/>
      <c r="XCT17" s="59"/>
      <c r="XCU17" s="59"/>
      <c r="XCV17" s="59"/>
      <c r="XCW17" s="59"/>
      <c r="XCX17" s="59"/>
      <c r="XCY17" s="59"/>
      <c r="XCZ17" s="59"/>
      <c r="XDA17" s="59"/>
      <c r="XDB17" s="59"/>
      <c r="XDC17" s="59"/>
      <c r="XDD17" s="59"/>
      <c r="XDE17" s="59"/>
      <c r="XDF17" s="59"/>
      <c r="XDG17" s="59"/>
      <c r="XDH17" s="59"/>
      <c r="XDI17" s="59"/>
      <c r="XDJ17" s="59"/>
      <c r="XDK17" s="59"/>
      <c r="XDL17" s="59"/>
      <c r="XDM17" s="59"/>
      <c r="XDN17" s="59"/>
      <c r="XDO17" s="59"/>
      <c r="XDP17" s="59"/>
      <c r="XDQ17" s="59"/>
      <c r="XDR17" s="59"/>
      <c r="XDS17" s="59"/>
      <c r="XDT17" s="59"/>
      <c r="XDU17" s="59"/>
      <c r="XDV17" s="59"/>
      <c r="XDW17" s="59"/>
      <c r="XDX17" s="59"/>
      <c r="XDY17" s="59"/>
      <c r="XDZ17" s="59"/>
      <c r="XEA17" s="59"/>
      <c r="XEB17" s="59"/>
      <c r="XEC17" s="59"/>
      <c r="XED17" s="59"/>
      <c r="XEE17" s="59"/>
      <c r="XEF17" s="59"/>
      <c r="XEG17" s="59"/>
      <c r="XEH17" s="59"/>
      <c r="XEI17" s="59"/>
      <c r="XEJ17" s="59"/>
      <c r="XEK17" s="59"/>
      <c r="XEL17" s="59"/>
      <c r="XEM17" s="59"/>
      <c r="XEN17" s="59"/>
      <c r="XEO17" s="59"/>
      <c r="XEP17" s="59"/>
      <c r="XEQ17" s="59"/>
      <c r="XER17" s="59"/>
      <c r="XES17" s="59"/>
      <c r="XET17" s="59"/>
      <c r="XEU17" s="59"/>
      <c r="XEV17" s="59"/>
      <c r="XEW17" s="59"/>
      <c r="XEX17" s="59"/>
      <c r="XEY17" s="59"/>
      <c r="XEZ17" s="59"/>
      <c r="XFA17" s="59"/>
      <c r="XFB17" s="59"/>
      <c r="XFC17" s="59"/>
      <c r="XFD17" s="59"/>
    </row>
    <row r="18" spans="1:16384" s="134" customFormat="1" ht="15.75" thickTop="1" thickBot="1" x14ac:dyDescent="0.2">
      <c r="A18" s="135" t="s">
        <v>726</v>
      </c>
      <c r="B18" s="133"/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  <c r="S18" s="133"/>
      <c r="T18" s="133"/>
      <c r="U18" s="133"/>
      <c r="V18" s="133"/>
      <c r="W18" s="133"/>
      <c r="X18" s="133"/>
      <c r="Y18" s="133"/>
      <c r="Z18" s="133"/>
      <c r="AA18" s="133"/>
      <c r="AB18" s="133"/>
      <c r="AC18" s="133"/>
      <c r="AD18" s="133"/>
      <c r="AE18" s="133"/>
      <c r="AF18" s="133"/>
      <c r="AG18" s="133"/>
      <c r="AH18" s="133"/>
      <c r="AI18" s="133"/>
      <c r="AJ18" s="133"/>
      <c r="AK18" s="133"/>
      <c r="AL18" s="133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33"/>
      <c r="BE18" s="133"/>
      <c r="BF18" s="133"/>
      <c r="BG18" s="133"/>
      <c r="BH18" s="133"/>
      <c r="BI18" s="133"/>
      <c r="BJ18" s="133"/>
      <c r="BK18" s="133"/>
      <c r="BL18" s="133"/>
      <c r="BM18" s="133"/>
      <c r="BN18" s="133"/>
      <c r="BO18" s="133"/>
      <c r="BP18" s="133"/>
      <c r="BQ18" s="133"/>
      <c r="BR18" s="133"/>
      <c r="BS18" s="133"/>
      <c r="BT18" s="133"/>
      <c r="BU18" s="133"/>
      <c r="BV18" s="133"/>
      <c r="BW18" s="133"/>
      <c r="BX18" s="133"/>
      <c r="BY18" s="133"/>
      <c r="BZ18" s="133"/>
      <c r="CA18" s="133"/>
      <c r="CB18" s="133"/>
      <c r="CC18" s="133"/>
      <c r="CD18" s="133"/>
      <c r="CE18" s="133"/>
      <c r="CF18" s="133"/>
      <c r="CG18" s="133"/>
      <c r="CH18" s="133"/>
      <c r="CI18" s="133"/>
      <c r="CJ18" s="133"/>
      <c r="CK18" s="133"/>
      <c r="CL18" s="133"/>
      <c r="CM18" s="133"/>
      <c r="CN18" s="133"/>
      <c r="CO18" s="133"/>
      <c r="CP18" s="133"/>
      <c r="CQ18" s="133"/>
      <c r="CR18" s="133"/>
      <c r="CS18" s="133"/>
      <c r="CT18" s="133"/>
      <c r="CU18" s="133"/>
      <c r="CV18" s="133"/>
      <c r="CW18" s="133"/>
      <c r="CX18" s="133"/>
      <c r="CY18" s="133"/>
      <c r="CZ18" s="133"/>
      <c r="DA18" s="133"/>
      <c r="DB18" s="133"/>
      <c r="DC18" s="133"/>
      <c r="DD18" s="133"/>
      <c r="DE18" s="133"/>
      <c r="DF18" s="133"/>
      <c r="DG18" s="133"/>
      <c r="DH18" s="133"/>
      <c r="DI18" s="133"/>
      <c r="DJ18" s="133"/>
      <c r="DK18" s="133"/>
      <c r="DL18" s="133"/>
      <c r="DM18" s="133"/>
      <c r="DN18" s="133"/>
      <c r="DO18" s="133"/>
      <c r="DP18" s="133"/>
      <c r="DQ18" s="133"/>
      <c r="DR18" s="133"/>
      <c r="DS18" s="133"/>
      <c r="DT18" s="133"/>
      <c r="DU18" s="133"/>
      <c r="DV18" s="133"/>
      <c r="DW18" s="133"/>
      <c r="DX18" s="133"/>
      <c r="DY18" s="133"/>
      <c r="DZ18" s="133"/>
      <c r="EA18" s="133"/>
      <c r="EB18" s="133"/>
      <c r="EC18" s="133"/>
      <c r="ED18" s="133"/>
      <c r="EE18" s="133"/>
      <c r="EF18" s="133"/>
      <c r="EG18" s="133"/>
      <c r="EH18" s="133"/>
      <c r="EI18" s="133"/>
      <c r="EJ18" s="133"/>
      <c r="EK18" s="133"/>
      <c r="EL18" s="133"/>
      <c r="EM18" s="133"/>
      <c r="EN18" s="133"/>
      <c r="EO18" s="133"/>
      <c r="EP18" s="133"/>
      <c r="EQ18" s="133"/>
      <c r="ER18" s="133"/>
      <c r="ES18" s="133"/>
      <c r="ET18" s="133"/>
      <c r="EU18" s="133"/>
      <c r="EV18" s="133"/>
      <c r="EW18" s="133"/>
      <c r="EX18" s="133"/>
      <c r="EY18" s="133"/>
      <c r="EZ18" s="133"/>
      <c r="FA18" s="133"/>
      <c r="FB18" s="133"/>
      <c r="FC18" s="133"/>
      <c r="FD18" s="133"/>
      <c r="FE18" s="133"/>
      <c r="FF18" s="133"/>
      <c r="FG18" s="133"/>
      <c r="FH18" s="133"/>
      <c r="FI18" s="133"/>
      <c r="FJ18" s="133"/>
      <c r="FK18" s="133"/>
      <c r="FL18" s="133"/>
      <c r="FM18" s="133"/>
      <c r="FN18" s="133"/>
      <c r="FO18" s="133"/>
      <c r="FP18" s="133"/>
      <c r="FQ18" s="133"/>
      <c r="FR18" s="133"/>
      <c r="FS18" s="133"/>
      <c r="FT18" s="133"/>
      <c r="FU18" s="133"/>
      <c r="FV18" s="133"/>
      <c r="FW18" s="133"/>
      <c r="FX18" s="133"/>
      <c r="FY18" s="133"/>
      <c r="FZ18" s="133"/>
      <c r="GA18" s="133"/>
      <c r="GB18" s="133"/>
      <c r="GC18" s="133"/>
      <c r="GD18" s="133"/>
      <c r="GE18" s="133"/>
      <c r="GF18" s="133"/>
      <c r="GG18" s="133"/>
      <c r="GH18" s="133"/>
      <c r="GI18" s="133"/>
      <c r="GJ18" s="133"/>
      <c r="GK18" s="133"/>
      <c r="GL18" s="133"/>
      <c r="GM18" s="133"/>
      <c r="GN18" s="133"/>
      <c r="GO18" s="133"/>
      <c r="GP18" s="133"/>
      <c r="GQ18" s="133"/>
      <c r="GR18" s="133"/>
      <c r="GS18" s="133"/>
      <c r="GT18" s="133"/>
      <c r="GU18" s="133"/>
      <c r="GV18" s="133"/>
      <c r="GW18" s="133"/>
      <c r="GX18" s="133"/>
      <c r="GY18" s="133"/>
      <c r="GZ18" s="133"/>
      <c r="HA18" s="133"/>
      <c r="HB18" s="133"/>
      <c r="HC18" s="133"/>
      <c r="HD18" s="133"/>
      <c r="HE18" s="133"/>
      <c r="HF18" s="133"/>
      <c r="HG18" s="133"/>
      <c r="HH18" s="133"/>
      <c r="HI18" s="133"/>
      <c r="HJ18" s="133"/>
      <c r="HK18" s="133"/>
      <c r="HL18" s="133"/>
      <c r="HM18" s="133"/>
      <c r="HN18" s="133"/>
      <c r="HO18" s="133"/>
      <c r="HP18" s="133"/>
      <c r="HQ18" s="133"/>
      <c r="HR18" s="133"/>
      <c r="HS18" s="133"/>
      <c r="HT18" s="133"/>
      <c r="HU18" s="133"/>
      <c r="HV18" s="133"/>
      <c r="HW18" s="133"/>
      <c r="HX18" s="133"/>
      <c r="HY18" s="133"/>
      <c r="HZ18" s="133"/>
      <c r="IA18" s="133"/>
      <c r="IB18" s="133"/>
      <c r="IC18" s="133"/>
      <c r="ID18" s="133"/>
      <c r="IE18" s="133"/>
      <c r="IF18" s="133"/>
      <c r="IG18" s="133"/>
      <c r="IH18" s="133"/>
      <c r="II18" s="133"/>
      <c r="IJ18" s="133"/>
      <c r="IK18" s="133"/>
      <c r="IL18" s="133"/>
      <c r="IM18" s="133"/>
      <c r="IN18" s="133"/>
      <c r="IO18" s="133"/>
      <c r="IP18" s="133"/>
      <c r="IQ18" s="133"/>
      <c r="IR18" s="133"/>
      <c r="IS18" s="133"/>
      <c r="IT18" s="133"/>
      <c r="IU18" s="133"/>
      <c r="IV18" s="133"/>
      <c r="IW18" s="133"/>
      <c r="IX18" s="133"/>
      <c r="IY18" s="133"/>
      <c r="IZ18" s="133"/>
      <c r="JA18" s="133"/>
      <c r="JB18" s="133"/>
      <c r="JC18" s="133"/>
      <c r="JD18" s="133"/>
      <c r="JE18" s="133"/>
      <c r="JF18" s="133"/>
      <c r="JG18" s="133"/>
      <c r="JH18" s="133"/>
      <c r="JI18" s="133"/>
      <c r="JJ18" s="133"/>
      <c r="JK18" s="133"/>
      <c r="JL18" s="133"/>
      <c r="JM18" s="133"/>
      <c r="JN18" s="133"/>
      <c r="JO18" s="133"/>
      <c r="JP18" s="133"/>
      <c r="JQ18" s="133"/>
      <c r="JR18" s="133"/>
      <c r="JS18" s="133"/>
      <c r="JT18" s="133"/>
      <c r="JU18" s="133"/>
      <c r="JV18" s="133"/>
      <c r="JW18" s="133"/>
      <c r="JX18" s="133"/>
      <c r="JY18" s="133"/>
      <c r="JZ18" s="133"/>
      <c r="KA18" s="133"/>
      <c r="KB18" s="133"/>
      <c r="KC18" s="133"/>
      <c r="KD18" s="133"/>
      <c r="KE18" s="133"/>
      <c r="KF18" s="133"/>
      <c r="KG18" s="133"/>
      <c r="KH18" s="133"/>
      <c r="KI18" s="133"/>
      <c r="KJ18" s="133"/>
      <c r="KK18" s="133"/>
      <c r="KL18" s="133"/>
      <c r="KM18" s="133"/>
      <c r="KN18" s="133"/>
      <c r="KO18" s="133"/>
      <c r="KP18" s="133"/>
      <c r="KQ18" s="133"/>
      <c r="KR18" s="133"/>
      <c r="KS18" s="133"/>
      <c r="KT18" s="133"/>
      <c r="KU18" s="133"/>
      <c r="KV18" s="133"/>
      <c r="KW18" s="133"/>
      <c r="KX18" s="133"/>
      <c r="KY18" s="133"/>
      <c r="KZ18" s="133"/>
      <c r="LA18" s="133"/>
      <c r="LB18" s="133"/>
      <c r="LC18" s="133"/>
      <c r="LD18" s="133"/>
      <c r="LE18" s="133"/>
      <c r="LF18" s="133"/>
      <c r="LG18" s="133"/>
      <c r="LH18" s="133"/>
      <c r="LI18" s="133"/>
      <c r="LJ18" s="133"/>
      <c r="LK18" s="133"/>
      <c r="LL18" s="133"/>
      <c r="LM18" s="133"/>
      <c r="LN18" s="133"/>
      <c r="LO18" s="133"/>
      <c r="LP18" s="133"/>
      <c r="LQ18" s="133"/>
      <c r="LR18" s="133"/>
      <c r="LS18" s="133"/>
      <c r="LT18" s="133"/>
      <c r="LU18" s="133"/>
      <c r="LV18" s="133"/>
      <c r="LW18" s="133"/>
      <c r="LX18" s="133"/>
      <c r="LY18" s="133"/>
      <c r="LZ18" s="133"/>
      <c r="MA18" s="133"/>
      <c r="MB18" s="133"/>
      <c r="MC18" s="133"/>
      <c r="MD18" s="133"/>
      <c r="ME18" s="133"/>
      <c r="MF18" s="133"/>
      <c r="MG18" s="133"/>
      <c r="MH18" s="133"/>
      <c r="MI18" s="133"/>
      <c r="MJ18" s="133"/>
      <c r="MK18" s="133"/>
      <c r="ML18" s="133"/>
      <c r="MM18" s="133"/>
      <c r="MN18" s="133"/>
      <c r="MO18" s="133"/>
      <c r="MP18" s="133"/>
      <c r="MQ18" s="133"/>
      <c r="MR18" s="133"/>
      <c r="MS18" s="133"/>
      <c r="MT18" s="133"/>
      <c r="MU18" s="133"/>
      <c r="MV18" s="133"/>
      <c r="MW18" s="133"/>
      <c r="MX18" s="133"/>
      <c r="MY18" s="133"/>
      <c r="MZ18" s="133"/>
      <c r="NA18" s="133"/>
      <c r="NB18" s="133"/>
      <c r="NC18" s="133"/>
      <c r="ND18" s="133"/>
      <c r="NE18" s="133"/>
      <c r="NF18" s="133"/>
      <c r="NG18" s="133"/>
      <c r="NH18" s="133"/>
      <c r="NI18" s="133"/>
      <c r="NJ18" s="133"/>
      <c r="NK18" s="133"/>
      <c r="NL18" s="133"/>
      <c r="NM18" s="133"/>
      <c r="NN18" s="133"/>
      <c r="NO18" s="133"/>
      <c r="NP18" s="133"/>
      <c r="NQ18" s="133"/>
      <c r="NR18" s="133"/>
      <c r="NS18" s="133"/>
      <c r="NT18" s="133"/>
      <c r="NU18" s="133"/>
      <c r="NV18" s="133"/>
      <c r="NW18" s="133"/>
      <c r="NX18" s="133"/>
      <c r="NY18" s="133"/>
      <c r="NZ18" s="133"/>
      <c r="OA18" s="133"/>
      <c r="OB18" s="133"/>
      <c r="OC18" s="133"/>
      <c r="OD18" s="133"/>
      <c r="OE18" s="133"/>
      <c r="OF18" s="133"/>
      <c r="OG18" s="133"/>
      <c r="OH18" s="133"/>
      <c r="OI18" s="133"/>
      <c r="OJ18" s="133"/>
      <c r="OK18" s="133"/>
      <c r="OL18" s="133"/>
      <c r="OM18" s="133"/>
      <c r="ON18" s="133"/>
      <c r="OO18" s="133"/>
      <c r="OP18" s="133"/>
      <c r="OQ18" s="133"/>
      <c r="OR18" s="133"/>
      <c r="OS18" s="133"/>
      <c r="OT18" s="133"/>
      <c r="OU18" s="133"/>
      <c r="OV18" s="133"/>
      <c r="OW18" s="133"/>
      <c r="OX18" s="133"/>
      <c r="OY18" s="133"/>
      <c r="OZ18" s="133"/>
      <c r="PA18" s="133"/>
      <c r="PB18" s="133"/>
      <c r="PC18" s="133"/>
      <c r="PD18" s="133"/>
      <c r="PE18" s="133"/>
      <c r="PF18" s="133"/>
      <c r="PG18" s="133"/>
      <c r="PH18" s="133"/>
      <c r="PI18" s="133"/>
      <c r="PJ18" s="133"/>
      <c r="PK18" s="133"/>
      <c r="PL18" s="133"/>
      <c r="PM18" s="133"/>
      <c r="PN18" s="133"/>
      <c r="PO18" s="133"/>
      <c r="PP18" s="133"/>
      <c r="PQ18" s="133"/>
      <c r="PR18" s="133"/>
      <c r="PS18" s="133"/>
      <c r="PT18" s="133"/>
      <c r="PU18" s="133"/>
      <c r="PV18" s="133"/>
      <c r="PW18" s="133"/>
      <c r="PX18" s="133"/>
      <c r="PY18" s="133"/>
      <c r="PZ18" s="133"/>
      <c r="QA18" s="133"/>
      <c r="QB18" s="133"/>
      <c r="QC18" s="133"/>
      <c r="QD18" s="133"/>
      <c r="QE18" s="133"/>
      <c r="QF18" s="133"/>
      <c r="QG18" s="133"/>
      <c r="QH18" s="133"/>
      <c r="QI18" s="133"/>
      <c r="QJ18" s="133"/>
      <c r="QK18" s="133"/>
      <c r="QL18" s="133"/>
      <c r="QM18" s="133"/>
      <c r="QN18" s="133"/>
      <c r="QO18" s="133"/>
      <c r="QP18" s="133"/>
      <c r="QQ18" s="133"/>
      <c r="QR18" s="133"/>
      <c r="QS18" s="133"/>
      <c r="QT18" s="133"/>
      <c r="QU18" s="133"/>
      <c r="QV18" s="133"/>
      <c r="QW18" s="133"/>
      <c r="QX18" s="133"/>
      <c r="QY18" s="133"/>
      <c r="QZ18" s="133"/>
      <c r="RA18" s="133"/>
      <c r="RB18" s="133"/>
      <c r="RC18" s="133"/>
      <c r="RD18" s="133"/>
      <c r="RE18" s="133"/>
      <c r="RF18" s="133"/>
      <c r="RG18" s="133"/>
      <c r="RH18" s="133"/>
      <c r="RI18" s="133"/>
      <c r="RJ18" s="133"/>
      <c r="RK18" s="133"/>
      <c r="RL18" s="133"/>
      <c r="RM18" s="133"/>
      <c r="RN18" s="133"/>
      <c r="RO18" s="133"/>
      <c r="RP18" s="133"/>
      <c r="RQ18" s="133"/>
      <c r="RR18" s="133"/>
      <c r="RS18" s="133"/>
      <c r="RT18" s="133"/>
      <c r="RU18" s="133"/>
      <c r="RV18" s="133"/>
      <c r="RW18" s="133"/>
      <c r="RX18" s="133"/>
      <c r="RY18" s="133"/>
      <c r="RZ18" s="133"/>
      <c r="SA18" s="133"/>
      <c r="SB18" s="133"/>
      <c r="SC18" s="133"/>
      <c r="SD18" s="133"/>
      <c r="SE18" s="133"/>
      <c r="SF18" s="133"/>
      <c r="SG18" s="133"/>
      <c r="SH18" s="133"/>
      <c r="SI18" s="133"/>
      <c r="SJ18" s="133"/>
      <c r="SK18" s="133"/>
      <c r="SL18" s="133"/>
      <c r="SM18" s="133"/>
      <c r="SN18" s="133"/>
      <c r="SO18" s="133"/>
      <c r="SP18" s="133"/>
      <c r="SQ18" s="133"/>
      <c r="SR18" s="133"/>
      <c r="SS18" s="133"/>
      <c r="ST18" s="133"/>
      <c r="SU18" s="133"/>
      <c r="SV18" s="133"/>
      <c r="SW18" s="133"/>
      <c r="SX18" s="133"/>
      <c r="SY18" s="133"/>
      <c r="SZ18" s="133"/>
      <c r="TA18" s="133"/>
      <c r="TB18" s="133"/>
      <c r="TC18" s="133"/>
      <c r="TD18" s="133"/>
      <c r="TE18" s="133"/>
      <c r="TF18" s="133"/>
      <c r="TG18" s="133"/>
      <c r="TH18" s="133"/>
      <c r="TI18" s="133"/>
      <c r="TJ18" s="133"/>
      <c r="TK18" s="133"/>
      <c r="TL18" s="133"/>
      <c r="TM18" s="133"/>
      <c r="TN18" s="133"/>
      <c r="TO18" s="133"/>
      <c r="TP18" s="133"/>
      <c r="TQ18" s="133"/>
      <c r="TR18" s="133"/>
      <c r="TS18" s="133"/>
      <c r="TT18" s="133"/>
      <c r="TU18" s="133"/>
      <c r="TV18" s="133"/>
      <c r="TW18" s="133"/>
      <c r="TX18" s="133"/>
      <c r="TY18" s="133"/>
      <c r="TZ18" s="133"/>
      <c r="UA18" s="133"/>
      <c r="UB18" s="133"/>
      <c r="UC18" s="133"/>
      <c r="UD18" s="133"/>
      <c r="UE18" s="133"/>
      <c r="UF18" s="133"/>
      <c r="UG18" s="133"/>
      <c r="UH18" s="133"/>
      <c r="UI18" s="133"/>
      <c r="UJ18" s="133"/>
      <c r="UK18" s="133"/>
      <c r="UL18" s="133"/>
      <c r="UM18" s="133"/>
      <c r="UN18" s="133"/>
      <c r="UO18" s="133"/>
      <c r="UP18" s="133"/>
      <c r="UQ18" s="133"/>
      <c r="UR18" s="133"/>
      <c r="US18" s="133"/>
      <c r="UT18" s="133"/>
      <c r="UU18" s="133"/>
      <c r="UV18" s="133"/>
      <c r="UW18" s="133"/>
      <c r="UX18" s="133"/>
      <c r="UY18" s="133"/>
      <c r="UZ18" s="133"/>
      <c r="VA18" s="133"/>
      <c r="VB18" s="133"/>
      <c r="VC18" s="133"/>
      <c r="VD18" s="133"/>
      <c r="VE18" s="133"/>
      <c r="VF18" s="133"/>
      <c r="VG18" s="133"/>
      <c r="VH18" s="133"/>
      <c r="VI18" s="133"/>
      <c r="VJ18" s="133"/>
      <c r="VK18" s="133"/>
      <c r="VL18" s="133"/>
      <c r="VM18" s="133"/>
      <c r="VN18" s="133"/>
      <c r="VO18" s="133"/>
      <c r="VP18" s="133"/>
      <c r="VQ18" s="133"/>
      <c r="VR18" s="133"/>
      <c r="VS18" s="133"/>
      <c r="VT18" s="133"/>
      <c r="VU18" s="133"/>
      <c r="VV18" s="133"/>
      <c r="VW18" s="133"/>
      <c r="VX18" s="133"/>
      <c r="VY18" s="133"/>
      <c r="VZ18" s="133"/>
      <c r="WA18" s="133"/>
      <c r="WB18" s="133"/>
      <c r="WC18" s="133"/>
      <c r="WD18" s="133"/>
      <c r="WE18" s="133"/>
      <c r="WF18" s="133"/>
      <c r="WG18" s="133"/>
      <c r="WH18" s="133"/>
      <c r="WI18" s="133"/>
      <c r="WJ18" s="133"/>
      <c r="WK18" s="133"/>
      <c r="WL18" s="133"/>
      <c r="WM18" s="133"/>
      <c r="WN18" s="133"/>
      <c r="WO18" s="133"/>
      <c r="WP18" s="133"/>
      <c r="WQ18" s="133"/>
      <c r="WR18" s="133"/>
      <c r="WS18" s="133"/>
      <c r="WT18" s="133"/>
      <c r="WU18" s="133"/>
      <c r="WV18" s="133"/>
      <c r="WW18" s="133"/>
      <c r="WX18" s="133"/>
      <c r="WY18" s="133"/>
      <c r="WZ18" s="133"/>
      <c r="XA18" s="133"/>
      <c r="XB18" s="133"/>
      <c r="XC18" s="133"/>
      <c r="XD18" s="133"/>
      <c r="XE18" s="133"/>
      <c r="XF18" s="133"/>
      <c r="XG18" s="133"/>
      <c r="XH18" s="133"/>
      <c r="XI18" s="133"/>
      <c r="XJ18" s="133"/>
      <c r="XK18" s="133"/>
      <c r="XL18" s="133"/>
      <c r="XM18" s="133"/>
      <c r="XN18" s="133"/>
      <c r="XO18" s="133"/>
      <c r="XP18" s="133"/>
      <c r="XQ18" s="133"/>
      <c r="XR18" s="133"/>
      <c r="XS18" s="133"/>
      <c r="XT18" s="133"/>
      <c r="XU18" s="133"/>
      <c r="XV18" s="133"/>
      <c r="XW18" s="133"/>
      <c r="XX18" s="133"/>
      <c r="XY18" s="133"/>
      <c r="XZ18" s="133"/>
      <c r="YA18" s="133"/>
      <c r="YB18" s="133"/>
      <c r="YC18" s="133"/>
      <c r="YD18" s="133"/>
      <c r="YE18" s="133"/>
      <c r="YF18" s="133"/>
      <c r="YG18" s="133"/>
      <c r="YH18" s="133"/>
      <c r="YI18" s="133"/>
      <c r="YJ18" s="133"/>
      <c r="YK18" s="133"/>
      <c r="YL18" s="133"/>
      <c r="YM18" s="133"/>
      <c r="YN18" s="133"/>
      <c r="YO18" s="133"/>
      <c r="YP18" s="133"/>
      <c r="YQ18" s="133"/>
      <c r="YR18" s="133"/>
      <c r="YS18" s="133"/>
      <c r="YT18" s="133"/>
      <c r="YU18" s="133"/>
      <c r="YV18" s="133"/>
      <c r="YW18" s="133"/>
      <c r="YX18" s="133"/>
      <c r="YY18" s="133"/>
      <c r="YZ18" s="133"/>
      <c r="ZA18" s="133"/>
      <c r="ZB18" s="133"/>
      <c r="ZC18" s="133"/>
      <c r="ZD18" s="133"/>
      <c r="ZE18" s="133"/>
      <c r="ZF18" s="133"/>
      <c r="ZG18" s="133"/>
      <c r="ZH18" s="133"/>
      <c r="ZI18" s="133"/>
      <c r="ZJ18" s="133"/>
      <c r="ZK18" s="133"/>
      <c r="ZL18" s="133"/>
      <c r="ZM18" s="133"/>
      <c r="ZN18" s="133"/>
      <c r="ZO18" s="133"/>
      <c r="ZP18" s="133"/>
      <c r="ZQ18" s="133"/>
      <c r="ZR18" s="133"/>
      <c r="ZS18" s="133"/>
      <c r="ZT18" s="133"/>
      <c r="ZU18" s="133"/>
      <c r="ZV18" s="133"/>
      <c r="ZW18" s="133"/>
      <c r="ZX18" s="133"/>
      <c r="ZY18" s="133"/>
      <c r="ZZ18" s="133"/>
      <c r="AAA18" s="133"/>
      <c r="AAB18" s="133"/>
      <c r="AAC18" s="133"/>
      <c r="AAD18" s="133"/>
      <c r="AAE18" s="133"/>
      <c r="AAF18" s="133"/>
      <c r="AAG18" s="133"/>
      <c r="AAH18" s="133"/>
      <c r="AAI18" s="133"/>
      <c r="AAJ18" s="133"/>
      <c r="AAK18" s="133"/>
      <c r="AAL18" s="133"/>
      <c r="AAM18" s="133"/>
      <c r="AAN18" s="133"/>
      <c r="AAO18" s="133"/>
      <c r="AAP18" s="133"/>
      <c r="AAQ18" s="133"/>
      <c r="AAR18" s="133"/>
      <c r="AAS18" s="133"/>
      <c r="AAT18" s="133"/>
      <c r="AAU18" s="133"/>
      <c r="AAV18" s="133"/>
      <c r="AAW18" s="133"/>
      <c r="AAX18" s="133"/>
      <c r="AAY18" s="133"/>
      <c r="AAZ18" s="133"/>
      <c r="ABA18" s="133"/>
      <c r="ABB18" s="133"/>
      <c r="ABC18" s="133"/>
      <c r="ABD18" s="133"/>
      <c r="ABE18" s="133"/>
      <c r="ABF18" s="133"/>
      <c r="ABG18" s="133"/>
      <c r="ABH18" s="133"/>
      <c r="ABI18" s="133"/>
      <c r="ABJ18" s="133"/>
      <c r="ABK18" s="133"/>
      <c r="ABL18" s="133"/>
      <c r="ABM18" s="133"/>
      <c r="ABN18" s="133"/>
      <c r="ABO18" s="133"/>
      <c r="ABP18" s="133"/>
      <c r="ABQ18" s="133"/>
      <c r="ABR18" s="133"/>
      <c r="ABS18" s="133"/>
      <c r="ABT18" s="133"/>
      <c r="ABU18" s="133"/>
      <c r="ABV18" s="133"/>
      <c r="ABW18" s="133"/>
      <c r="ABX18" s="133"/>
      <c r="ABY18" s="133"/>
      <c r="ABZ18" s="133"/>
      <c r="ACA18" s="133"/>
      <c r="ACB18" s="133"/>
      <c r="ACC18" s="133"/>
      <c r="ACD18" s="133"/>
      <c r="ACE18" s="133"/>
      <c r="ACF18" s="133"/>
      <c r="ACG18" s="133"/>
      <c r="ACH18" s="133"/>
      <c r="ACI18" s="133"/>
      <c r="ACJ18" s="133"/>
      <c r="ACK18" s="133"/>
      <c r="ACL18" s="133"/>
      <c r="ACM18" s="133"/>
      <c r="ACN18" s="133"/>
      <c r="ACO18" s="133"/>
      <c r="ACP18" s="133"/>
      <c r="ACQ18" s="133"/>
      <c r="ACR18" s="133"/>
      <c r="ACS18" s="133"/>
      <c r="ACT18" s="133"/>
      <c r="ACU18" s="133"/>
      <c r="ACV18" s="133"/>
      <c r="ACW18" s="133"/>
      <c r="ACX18" s="133"/>
      <c r="ACY18" s="133"/>
      <c r="ACZ18" s="133"/>
      <c r="ADA18" s="133"/>
      <c r="ADB18" s="133"/>
      <c r="ADC18" s="133"/>
      <c r="ADD18" s="133"/>
      <c r="ADE18" s="133"/>
      <c r="ADF18" s="133"/>
      <c r="ADG18" s="133"/>
      <c r="ADH18" s="133"/>
      <c r="ADI18" s="133"/>
      <c r="ADJ18" s="133"/>
      <c r="ADK18" s="133"/>
      <c r="ADL18" s="133"/>
      <c r="ADM18" s="133"/>
      <c r="ADN18" s="133"/>
      <c r="ADO18" s="133"/>
      <c r="ADP18" s="133"/>
      <c r="ADQ18" s="133"/>
      <c r="ADR18" s="133"/>
      <c r="ADS18" s="133"/>
      <c r="ADT18" s="133"/>
      <c r="ADU18" s="133"/>
      <c r="ADV18" s="133"/>
      <c r="ADW18" s="133"/>
      <c r="ADX18" s="133"/>
      <c r="ADY18" s="133"/>
      <c r="ADZ18" s="133"/>
      <c r="AEA18" s="133"/>
      <c r="AEB18" s="133"/>
      <c r="AEC18" s="133"/>
      <c r="AED18" s="133"/>
      <c r="AEE18" s="133"/>
      <c r="AEF18" s="133"/>
      <c r="AEG18" s="133"/>
      <c r="AEH18" s="133"/>
      <c r="AEI18" s="133"/>
      <c r="AEJ18" s="133"/>
      <c r="AEK18" s="133"/>
      <c r="AEL18" s="133"/>
      <c r="AEM18" s="133"/>
      <c r="AEN18" s="133"/>
      <c r="AEO18" s="133"/>
      <c r="AEP18" s="133"/>
      <c r="AEQ18" s="133"/>
      <c r="AER18" s="133"/>
      <c r="AES18" s="133"/>
      <c r="AET18" s="133"/>
      <c r="AEU18" s="133"/>
      <c r="AEV18" s="133"/>
      <c r="AEW18" s="133"/>
      <c r="AEX18" s="133"/>
      <c r="AEY18" s="133"/>
      <c r="AEZ18" s="133"/>
      <c r="AFA18" s="133"/>
      <c r="AFB18" s="133"/>
      <c r="AFC18" s="133"/>
      <c r="AFD18" s="133"/>
      <c r="AFE18" s="133"/>
      <c r="AFF18" s="133"/>
      <c r="AFG18" s="133"/>
      <c r="AFH18" s="133"/>
      <c r="AFI18" s="133"/>
      <c r="AFJ18" s="133"/>
      <c r="AFK18" s="133"/>
      <c r="AFL18" s="133"/>
      <c r="AFM18" s="133"/>
      <c r="AFN18" s="133"/>
      <c r="AFO18" s="133"/>
      <c r="AFP18" s="133"/>
      <c r="AFQ18" s="133"/>
      <c r="AFR18" s="133"/>
      <c r="AFS18" s="133"/>
      <c r="AFT18" s="133"/>
      <c r="AFU18" s="133"/>
      <c r="AFV18" s="133"/>
      <c r="AFW18" s="133"/>
      <c r="AFX18" s="133"/>
      <c r="AFY18" s="133"/>
      <c r="AFZ18" s="133"/>
      <c r="AGA18" s="133"/>
      <c r="AGB18" s="133"/>
      <c r="AGC18" s="133"/>
      <c r="AGD18" s="133"/>
      <c r="AGE18" s="133"/>
      <c r="AGF18" s="133"/>
      <c r="AGG18" s="133"/>
      <c r="AGH18" s="133"/>
      <c r="AGI18" s="133"/>
      <c r="AGJ18" s="133"/>
      <c r="AGK18" s="133"/>
      <c r="AGL18" s="133"/>
      <c r="AGM18" s="133"/>
      <c r="AGN18" s="133"/>
      <c r="AGO18" s="133"/>
      <c r="AGP18" s="133"/>
      <c r="AGQ18" s="133"/>
      <c r="AGR18" s="133"/>
      <c r="AGS18" s="133"/>
      <c r="AGT18" s="133"/>
      <c r="AGU18" s="133"/>
      <c r="AGV18" s="133"/>
      <c r="AGW18" s="133"/>
      <c r="AGX18" s="133"/>
      <c r="AGY18" s="133"/>
      <c r="AGZ18" s="133"/>
      <c r="AHA18" s="133"/>
      <c r="AHB18" s="133"/>
      <c r="AHC18" s="133"/>
      <c r="AHD18" s="133"/>
      <c r="AHE18" s="133"/>
      <c r="AHF18" s="133"/>
      <c r="AHG18" s="133"/>
      <c r="AHH18" s="133"/>
      <c r="AHI18" s="133"/>
      <c r="AHJ18" s="133"/>
      <c r="AHK18" s="133"/>
      <c r="AHL18" s="133"/>
      <c r="AHM18" s="133"/>
      <c r="AHN18" s="133"/>
      <c r="AHO18" s="133"/>
      <c r="AHP18" s="133"/>
      <c r="AHQ18" s="133"/>
      <c r="AHR18" s="133"/>
      <c r="AHS18" s="133"/>
      <c r="AHT18" s="133"/>
      <c r="AHU18" s="133"/>
      <c r="AHV18" s="133"/>
      <c r="AHW18" s="133"/>
      <c r="AHX18" s="133"/>
      <c r="AHY18" s="133"/>
      <c r="AHZ18" s="133"/>
      <c r="AIA18" s="133"/>
      <c r="AIB18" s="133"/>
      <c r="AIC18" s="133"/>
      <c r="AID18" s="133"/>
      <c r="AIE18" s="133"/>
      <c r="AIF18" s="133"/>
      <c r="AIG18" s="133"/>
      <c r="AIH18" s="133"/>
      <c r="AII18" s="133"/>
      <c r="AIJ18" s="133"/>
      <c r="AIK18" s="133"/>
      <c r="AIL18" s="133"/>
      <c r="AIM18" s="133"/>
      <c r="AIN18" s="133"/>
      <c r="AIO18" s="133"/>
      <c r="AIP18" s="133"/>
      <c r="AIQ18" s="133"/>
      <c r="AIR18" s="133"/>
      <c r="AIS18" s="133"/>
      <c r="AIT18" s="133"/>
      <c r="AIU18" s="133"/>
      <c r="AIV18" s="133"/>
      <c r="AIW18" s="133"/>
      <c r="AIX18" s="133"/>
      <c r="AIY18" s="133"/>
      <c r="AIZ18" s="133"/>
      <c r="AJA18" s="133"/>
      <c r="AJB18" s="133"/>
      <c r="AJC18" s="133"/>
      <c r="AJD18" s="133"/>
      <c r="AJE18" s="133"/>
      <c r="AJF18" s="133"/>
      <c r="AJG18" s="133"/>
      <c r="AJH18" s="133"/>
      <c r="AJI18" s="133"/>
      <c r="AJJ18" s="133"/>
      <c r="AJK18" s="133"/>
      <c r="AJL18" s="133"/>
      <c r="AJM18" s="133"/>
      <c r="AJN18" s="133"/>
      <c r="AJO18" s="133"/>
      <c r="AJP18" s="133"/>
      <c r="AJQ18" s="133"/>
      <c r="AJR18" s="133"/>
      <c r="AJS18" s="133"/>
      <c r="AJT18" s="133"/>
      <c r="AJU18" s="133"/>
      <c r="AJV18" s="133"/>
      <c r="AJW18" s="133"/>
      <c r="AJX18" s="133"/>
      <c r="AJY18" s="133"/>
      <c r="AJZ18" s="133"/>
      <c r="AKA18" s="133"/>
      <c r="AKB18" s="133"/>
      <c r="AKC18" s="133"/>
      <c r="AKD18" s="133"/>
      <c r="AKE18" s="133"/>
      <c r="AKF18" s="133"/>
      <c r="AKG18" s="133"/>
      <c r="AKH18" s="133"/>
      <c r="AKI18" s="133"/>
      <c r="AKJ18" s="133"/>
      <c r="AKK18" s="133"/>
      <c r="AKL18" s="133"/>
      <c r="AKM18" s="133"/>
      <c r="AKN18" s="133"/>
      <c r="AKO18" s="133"/>
      <c r="AKP18" s="133"/>
      <c r="AKQ18" s="133"/>
      <c r="AKR18" s="133"/>
      <c r="AKS18" s="133"/>
      <c r="AKT18" s="133"/>
      <c r="AKU18" s="133"/>
      <c r="AKV18" s="133"/>
      <c r="AKW18" s="133"/>
      <c r="AKX18" s="133"/>
      <c r="AKY18" s="133"/>
      <c r="AKZ18" s="133"/>
      <c r="ALA18" s="133"/>
      <c r="ALB18" s="133"/>
      <c r="ALC18" s="133"/>
      <c r="ALD18" s="133"/>
      <c r="ALE18" s="133"/>
      <c r="ALF18" s="133"/>
      <c r="ALG18" s="133"/>
      <c r="ALH18" s="133"/>
      <c r="ALI18" s="133"/>
      <c r="ALJ18" s="133"/>
      <c r="ALK18" s="133"/>
      <c r="ALL18" s="133"/>
      <c r="ALM18" s="133"/>
      <c r="ALN18" s="133"/>
      <c r="ALO18" s="133"/>
      <c r="ALP18" s="133"/>
      <c r="ALQ18" s="133"/>
      <c r="ALR18" s="133"/>
      <c r="ALS18" s="133"/>
      <c r="ALT18" s="133"/>
      <c r="ALU18" s="133"/>
      <c r="ALV18" s="133"/>
      <c r="ALW18" s="133"/>
      <c r="ALX18" s="133"/>
      <c r="ALY18" s="133"/>
      <c r="ALZ18" s="133"/>
      <c r="AMA18" s="133"/>
      <c r="AMB18" s="133"/>
      <c r="AMC18" s="133"/>
      <c r="AMD18" s="133"/>
      <c r="AME18" s="133"/>
      <c r="AMF18" s="133"/>
      <c r="AMG18" s="133"/>
      <c r="AMH18" s="133"/>
      <c r="AMI18" s="133"/>
      <c r="AMJ18" s="133"/>
      <c r="AMK18" s="133"/>
      <c r="AML18" s="133"/>
      <c r="AMM18" s="133"/>
      <c r="AMN18" s="133"/>
      <c r="AMO18" s="133"/>
      <c r="AMP18" s="133"/>
      <c r="AMQ18" s="133"/>
      <c r="AMR18" s="133"/>
      <c r="AMS18" s="133"/>
      <c r="AMT18" s="133"/>
      <c r="AMU18" s="133"/>
      <c r="AMV18" s="133"/>
      <c r="AMW18" s="133"/>
      <c r="AMX18" s="133"/>
      <c r="AMY18" s="133"/>
      <c r="AMZ18" s="133"/>
      <c r="ANA18" s="133"/>
      <c r="ANB18" s="133"/>
      <c r="ANC18" s="133"/>
      <c r="AND18" s="133"/>
      <c r="ANE18" s="133"/>
      <c r="ANF18" s="133"/>
      <c r="ANG18" s="133"/>
      <c r="ANH18" s="133"/>
      <c r="ANI18" s="133"/>
      <c r="ANJ18" s="133"/>
      <c r="ANK18" s="133"/>
      <c r="ANL18" s="133"/>
      <c r="ANM18" s="133"/>
      <c r="ANN18" s="133"/>
      <c r="ANO18" s="133"/>
      <c r="ANP18" s="133"/>
      <c r="ANQ18" s="133"/>
      <c r="ANR18" s="133"/>
      <c r="ANS18" s="133"/>
      <c r="ANT18" s="133"/>
      <c r="ANU18" s="133"/>
      <c r="ANV18" s="133"/>
      <c r="ANW18" s="133"/>
      <c r="ANX18" s="133"/>
      <c r="ANY18" s="133"/>
      <c r="ANZ18" s="133"/>
      <c r="AOA18" s="133"/>
      <c r="AOB18" s="133"/>
      <c r="AOC18" s="133"/>
      <c r="AOD18" s="133"/>
      <c r="AOE18" s="133"/>
      <c r="AOF18" s="133"/>
      <c r="AOG18" s="133"/>
      <c r="AOH18" s="133"/>
      <c r="AOI18" s="133"/>
      <c r="AOJ18" s="133"/>
      <c r="AOK18" s="133"/>
      <c r="AOL18" s="133"/>
      <c r="AOM18" s="133"/>
      <c r="AON18" s="133"/>
      <c r="AOO18" s="133"/>
      <c r="AOP18" s="133"/>
      <c r="AOQ18" s="133"/>
      <c r="AOR18" s="133"/>
      <c r="AOS18" s="133"/>
      <c r="AOT18" s="133"/>
      <c r="AOU18" s="133"/>
      <c r="AOV18" s="133"/>
      <c r="AOW18" s="133"/>
      <c r="AOX18" s="133"/>
      <c r="AOY18" s="133"/>
      <c r="AOZ18" s="133"/>
      <c r="APA18" s="133"/>
      <c r="APB18" s="133"/>
      <c r="APC18" s="133"/>
      <c r="APD18" s="133"/>
      <c r="APE18" s="133"/>
      <c r="APF18" s="133"/>
      <c r="APG18" s="133"/>
      <c r="APH18" s="133"/>
      <c r="API18" s="133"/>
      <c r="APJ18" s="133"/>
      <c r="APK18" s="133"/>
      <c r="APL18" s="133"/>
      <c r="APM18" s="133"/>
      <c r="APN18" s="133"/>
      <c r="APO18" s="133"/>
      <c r="APP18" s="133"/>
      <c r="APQ18" s="133"/>
      <c r="APR18" s="133"/>
      <c r="APS18" s="133"/>
      <c r="APT18" s="133"/>
      <c r="APU18" s="133"/>
      <c r="APV18" s="133"/>
      <c r="APW18" s="133"/>
      <c r="APX18" s="133"/>
      <c r="APY18" s="133"/>
      <c r="APZ18" s="133"/>
      <c r="AQA18" s="133"/>
      <c r="AQB18" s="133"/>
      <c r="AQC18" s="133"/>
      <c r="AQD18" s="133"/>
      <c r="AQE18" s="133"/>
      <c r="AQF18" s="133"/>
      <c r="AQG18" s="133"/>
      <c r="AQH18" s="133"/>
      <c r="AQI18" s="133"/>
      <c r="AQJ18" s="133"/>
      <c r="AQK18" s="133"/>
      <c r="AQL18" s="133"/>
      <c r="AQM18" s="133"/>
      <c r="AQN18" s="133"/>
      <c r="AQO18" s="133"/>
      <c r="AQP18" s="133"/>
      <c r="AQQ18" s="133"/>
      <c r="AQR18" s="133"/>
      <c r="AQS18" s="133"/>
      <c r="AQT18" s="133"/>
      <c r="AQU18" s="133"/>
      <c r="AQV18" s="133"/>
      <c r="AQW18" s="133"/>
      <c r="AQX18" s="133"/>
      <c r="AQY18" s="133"/>
      <c r="AQZ18" s="133"/>
      <c r="ARA18" s="133"/>
      <c r="ARB18" s="133"/>
      <c r="ARC18" s="133"/>
      <c r="ARD18" s="133"/>
      <c r="ARE18" s="133"/>
      <c r="ARF18" s="133"/>
      <c r="ARG18" s="133"/>
      <c r="ARH18" s="133"/>
      <c r="ARI18" s="133"/>
      <c r="ARJ18" s="133"/>
      <c r="ARK18" s="133"/>
      <c r="ARL18" s="133"/>
      <c r="ARM18" s="133"/>
      <c r="ARN18" s="133"/>
      <c r="ARO18" s="133"/>
      <c r="ARP18" s="133"/>
      <c r="ARQ18" s="133"/>
      <c r="ARR18" s="133"/>
      <c r="ARS18" s="133"/>
      <c r="ART18" s="133"/>
      <c r="ARU18" s="133"/>
      <c r="ARV18" s="133"/>
      <c r="ARW18" s="133"/>
      <c r="ARX18" s="133"/>
      <c r="ARY18" s="133"/>
      <c r="ARZ18" s="133"/>
      <c r="ASA18" s="133"/>
      <c r="ASB18" s="133"/>
      <c r="ASC18" s="133"/>
      <c r="ASD18" s="133"/>
      <c r="ASE18" s="133"/>
      <c r="ASF18" s="133"/>
      <c r="ASG18" s="133"/>
      <c r="ASH18" s="133"/>
      <c r="ASI18" s="133"/>
      <c r="ASJ18" s="133"/>
      <c r="ASK18" s="133"/>
      <c r="ASL18" s="133"/>
      <c r="ASM18" s="133"/>
      <c r="ASN18" s="133"/>
      <c r="ASO18" s="133"/>
      <c r="ASP18" s="133"/>
      <c r="ASQ18" s="133"/>
      <c r="ASR18" s="133"/>
      <c r="ASS18" s="133"/>
      <c r="AST18" s="133"/>
      <c r="ASU18" s="133"/>
      <c r="ASV18" s="133"/>
      <c r="ASW18" s="133"/>
      <c r="ASX18" s="133"/>
      <c r="ASY18" s="133"/>
      <c r="ASZ18" s="133"/>
      <c r="ATA18" s="133"/>
      <c r="ATB18" s="133"/>
      <c r="ATC18" s="133"/>
      <c r="ATD18" s="133"/>
      <c r="ATE18" s="133"/>
      <c r="ATF18" s="133"/>
      <c r="ATG18" s="133"/>
      <c r="ATH18" s="133"/>
      <c r="ATI18" s="133"/>
      <c r="ATJ18" s="133"/>
      <c r="ATK18" s="133"/>
      <c r="ATL18" s="133"/>
      <c r="ATM18" s="133"/>
      <c r="ATN18" s="133"/>
      <c r="ATO18" s="133"/>
      <c r="ATP18" s="133"/>
      <c r="ATQ18" s="133"/>
      <c r="ATR18" s="133"/>
      <c r="ATS18" s="133"/>
      <c r="ATT18" s="133"/>
      <c r="ATU18" s="133"/>
      <c r="ATV18" s="133"/>
      <c r="ATW18" s="133"/>
      <c r="ATX18" s="133"/>
      <c r="ATY18" s="133"/>
      <c r="ATZ18" s="133"/>
      <c r="AUA18" s="133"/>
      <c r="AUB18" s="133"/>
      <c r="AUC18" s="133"/>
      <c r="AUD18" s="133"/>
      <c r="AUE18" s="133"/>
      <c r="AUF18" s="133"/>
      <c r="AUG18" s="133"/>
      <c r="AUH18" s="133"/>
      <c r="AUI18" s="133"/>
      <c r="AUJ18" s="133"/>
      <c r="AUK18" s="133"/>
      <c r="AUL18" s="133"/>
      <c r="AUM18" s="133"/>
      <c r="AUN18" s="133"/>
      <c r="AUO18" s="133"/>
      <c r="AUP18" s="133"/>
      <c r="AUQ18" s="133"/>
      <c r="AUR18" s="133"/>
      <c r="AUS18" s="133"/>
      <c r="AUT18" s="133"/>
      <c r="AUU18" s="133"/>
      <c r="AUV18" s="133"/>
      <c r="AUW18" s="133"/>
      <c r="AUX18" s="133"/>
      <c r="AUY18" s="133"/>
      <c r="AUZ18" s="133"/>
      <c r="AVA18" s="133"/>
      <c r="AVB18" s="133"/>
      <c r="AVC18" s="133"/>
      <c r="AVD18" s="133"/>
      <c r="AVE18" s="133"/>
      <c r="AVF18" s="133"/>
      <c r="AVG18" s="133"/>
      <c r="AVH18" s="133"/>
      <c r="AVI18" s="133"/>
      <c r="AVJ18" s="133"/>
      <c r="AVK18" s="133"/>
      <c r="AVL18" s="133"/>
      <c r="AVM18" s="133"/>
      <c r="AVN18" s="133"/>
      <c r="AVO18" s="133"/>
      <c r="AVP18" s="133"/>
      <c r="AVQ18" s="133"/>
      <c r="AVR18" s="133"/>
      <c r="AVS18" s="133"/>
      <c r="AVT18" s="133"/>
      <c r="AVU18" s="133"/>
      <c r="AVV18" s="133"/>
      <c r="AVW18" s="133"/>
      <c r="AVX18" s="133"/>
      <c r="AVY18" s="133"/>
      <c r="AVZ18" s="133"/>
      <c r="AWA18" s="133"/>
      <c r="AWB18" s="133"/>
      <c r="AWC18" s="133"/>
      <c r="AWD18" s="133"/>
      <c r="AWE18" s="133"/>
      <c r="AWF18" s="133"/>
      <c r="AWG18" s="133"/>
      <c r="AWH18" s="133"/>
      <c r="AWI18" s="133"/>
      <c r="AWJ18" s="133"/>
      <c r="AWK18" s="133"/>
      <c r="AWL18" s="133"/>
      <c r="AWM18" s="133"/>
      <c r="AWN18" s="133"/>
      <c r="AWO18" s="133"/>
      <c r="AWP18" s="133"/>
      <c r="AWQ18" s="133"/>
      <c r="AWR18" s="133"/>
      <c r="AWS18" s="133"/>
      <c r="AWT18" s="133"/>
      <c r="AWU18" s="133"/>
      <c r="AWV18" s="133"/>
      <c r="AWW18" s="133"/>
      <c r="AWX18" s="133"/>
      <c r="AWY18" s="133"/>
      <c r="AWZ18" s="133"/>
      <c r="AXA18" s="133"/>
      <c r="AXB18" s="133"/>
      <c r="AXC18" s="133"/>
      <c r="AXD18" s="133"/>
      <c r="AXE18" s="133"/>
      <c r="AXF18" s="133"/>
      <c r="AXG18" s="133"/>
      <c r="AXH18" s="133"/>
      <c r="AXI18" s="133"/>
      <c r="AXJ18" s="133"/>
      <c r="AXK18" s="133"/>
      <c r="AXL18" s="133"/>
      <c r="AXM18" s="133"/>
      <c r="AXN18" s="133"/>
      <c r="AXO18" s="133"/>
      <c r="AXP18" s="133"/>
      <c r="AXQ18" s="133"/>
      <c r="AXR18" s="133"/>
      <c r="AXS18" s="133"/>
      <c r="AXT18" s="133"/>
      <c r="AXU18" s="133"/>
      <c r="AXV18" s="133"/>
      <c r="AXW18" s="133"/>
      <c r="AXX18" s="133"/>
      <c r="AXY18" s="133"/>
      <c r="AXZ18" s="133"/>
      <c r="AYA18" s="133"/>
      <c r="AYB18" s="133"/>
      <c r="AYC18" s="133"/>
      <c r="AYD18" s="133"/>
      <c r="AYE18" s="133"/>
      <c r="AYF18" s="133"/>
      <c r="AYG18" s="133"/>
      <c r="AYH18" s="133"/>
      <c r="AYI18" s="133"/>
      <c r="AYJ18" s="133"/>
      <c r="AYK18" s="133"/>
      <c r="AYL18" s="133"/>
      <c r="AYM18" s="133"/>
      <c r="AYN18" s="133"/>
      <c r="AYO18" s="133"/>
      <c r="AYP18" s="133"/>
      <c r="AYQ18" s="133"/>
      <c r="AYR18" s="133"/>
      <c r="AYS18" s="133"/>
      <c r="AYT18" s="133"/>
      <c r="AYU18" s="133"/>
      <c r="AYV18" s="133"/>
      <c r="AYW18" s="133"/>
      <c r="AYX18" s="133"/>
      <c r="AYY18" s="133"/>
      <c r="AYZ18" s="133"/>
      <c r="AZA18" s="133"/>
      <c r="AZB18" s="133"/>
      <c r="AZC18" s="133"/>
      <c r="AZD18" s="133"/>
      <c r="AZE18" s="133"/>
      <c r="AZF18" s="133"/>
      <c r="AZG18" s="133"/>
      <c r="AZH18" s="133"/>
      <c r="AZI18" s="133"/>
      <c r="AZJ18" s="133"/>
      <c r="AZK18" s="133"/>
      <c r="AZL18" s="133"/>
      <c r="AZM18" s="133"/>
      <c r="AZN18" s="133"/>
      <c r="AZO18" s="133"/>
      <c r="AZP18" s="133"/>
      <c r="AZQ18" s="133"/>
      <c r="AZR18" s="133"/>
      <c r="AZS18" s="133"/>
      <c r="AZT18" s="133"/>
      <c r="AZU18" s="133"/>
      <c r="AZV18" s="133"/>
      <c r="AZW18" s="133"/>
      <c r="AZX18" s="133"/>
      <c r="AZY18" s="133"/>
      <c r="AZZ18" s="133"/>
      <c r="BAA18" s="133"/>
      <c r="BAB18" s="133"/>
      <c r="BAC18" s="133"/>
      <c r="BAD18" s="133"/>
      <c r="BAE18" s="133"/>
      <c r="BAF18" s="133"/>
      <c r="BAG18" s="133"/>
      <c r="BAH18" s="133"/>
      <c r="BAI18" s="133"/>
      <c r="BAJ18" s="133"/>
      <c r="BAK18" s="133"/>
      <c r="BAL18" s="133"/>
      <c r="BAM18" s="133"/>
      <c r="BAN18" s="133"/>
      <c r="BAO18" s="133"/>
      <c r="BAP18" s="133"/>
      <c r="BAQ18" s="133"/>
      <c r="BAR18" s="133"/>
      <c r="BAS18" s="133"/>
      <c r="BAT18" s="133"/>
      <c r="BAU18" s="133"/>
      <c r="BAV18" s="133"/>
      <c r="BAW18" s="133"/>
      <c r="BAX18" s="133"/>
      <c r="BAY18" s="133"/>
      <c r="BAZ18" s="133"/>
      <c r="BBA18" s="133"/>
      <c r="BBB18" s="133"/>
      <c r="BBC18" s="133"/>
      <c r="BBD18" s="133"/>
      <c r="BBE18" s="133"/>
      <c r="BBF18" s="133"/>
      <c r="BBG18" s="133"/>
      <c r="BBH18" s="133"/>
      <c r="BBI18" s="133"/>
      <c r="BBJ18" s="133"/>
      <c r="BBK18" s="133"/>
      <c r="BBL18" s="133"/>
      <c r="BBM18" s="133"/>
      <c r="BBN18" s="133"/>
      <c r="BBO18" s="133"/>
      <c r="BBP18" s="133"/>
      <c r="BBQ18" s="133"/>
      <c r="BBR18" s="133"/>
      <c r="BBS18" s="133"/>
      <c r="BBT18" s="133"/>
      <c r="BBU18" s="133"/>
      <c r="BBV18" s="133"/>
      <c r="BBW18" s="133"/>
      <c r="BBX18" s="133"/>
      <c r="BBY18" s="133"/>
      <c r="BBZ18" s="133"/>
      <c r="BCA18" s="133"/>
      <c r="BCB18" s="133"/>
      <c r="BCC18" s="133"/>
      <c r="BCD18" s="133"/>
      <c r="BCE18" s="133"/>
      <c r="BCF18" s="133"/>
      <c r="BCG18" s="133"/>
      <c r="BCH18" s="133"/>
      <c r="BCI18" s="133"/>
      <c r="BCJ18" s="133"/>
      <c r="BCK18" s="133"/>
      <c r="BCL18" s="133"/>
      <c r="BCM18" s="133"/>
      <c r="BCN18" s="133"/>
      <c r="BCO18" s="133"/>
      <c r="BCP18" s="133"/>
      <c r="BCQ18" s="133"/>
      <c r="BCR18" s="133"/>
      <c r="BCS18" s="133"/>
      <c r="BCT18" s="133"/>
      <c r="BCU18" s="133"/>
      <c r="BCV18" s="133"/>
      <c r="BCW18" s="133"/>
      <c r="BCX18" s="133"/>
      <c r="BCY18" s="133"/>
      <c r="BCZ18" s="133"/>
      <c r="BDA18" s="133"/>
      <c r="BDB18" s="133"/>
      <c r="BDC18" s="133"/>
      <c r="BDD18" s="133"/>
      <c r="BDE18" s="133"/>
      <c r="BDF18" s="133"/>
      <c r="BDG18" s="133"/>
      <c r="BDH18" s="133"/>
      <c r="BDI18" s="133"/>
      <c r="BDJ18" s="133"/>
      <c r="BDK18" s="133"/>
      <c r="BDL18" s="133"/>
      <c r="BDM18" s="133"/>
      <c r="BDN18" s="133"/>
      <c r="BDO18" s="133"/>
      <c r="BDP18" s="133"/>
      <c r="BDQ18" s="133"/>
      <c r="BDR18" s="133"/>
      <c r="BDS18" s="133"/>
      <c r="BDT18" s="133"/>
      <c r="BDU18" s="133"/>
      <c r="BDV18" s="133"/>
      <c r="BDW18" s="133"/>
      <c r="BDX18" s="133"/>
      <c r="BDY18" s="133"/>
      <c r="BDZ18" s="133"/>
      <c r="BEA18" s="133"/>
      <c r="BEB18" s="133"/>
      <c r="BEC18" s="133"/>
      <c r="BED18" s="133"/>
      <c r="BEE18" s="133"/>
      <c r="BEF18" s="133"/>
      <c r="BEG18" s="133"/>
      <c r="BEH18" s="133"/>
      <c r="BEI18" s="133"/>
      <c r="BEJ18" s="133"/>
      <c r="BEK18" s="133"/>
      <c r="BEL18" s="133"/>
      <c r="BEM18" s="133"/>
      <c r="BEN18" s="133"/>
      <c r="BEO18" s="133"/>
      <c r="BEP18" s="133"/>
      <c r="BEQ18" s="133"/>
      <c r="BER18" s="133"/>
      <c r="BES18" s="133"/>
      <c r="BET18" s="133"/>
      <c r="BEU18" s="133"/>
      <c r="BEV18" s="133"/>
      <c r="BEW18" s="133"/>
      <c r="BEX18" s="133"/>
      <c r="BEY18" s="133"/>
      <c r="BEZ18" s="133"/>
      <c r="BFA18" s="133"/>
      <c r="BFB18" s="133"/>
      <c r="BFC18" s="133"/>
      <c r="BFD18" s="133"/>
      <c r="BFE18" s="133"/>
      <c r="BFF18" s="133"/>
      <c r="BFG18" s="133"/>
      <c r="BFH18" s="133"/>
      <c r="BFI18" s="133"/>
      <c r="BFJ18" s="133"/>
      <c r="BFK18" s="133"/>
      <c r="BFL18" s="133"/>
      <c r="BFM18" s="133"/>
      <c r="BFN18" s="133"/>
      <c r="BFO18" s="133"/>
      <c r="BFP18" s="133"/>
      <c r="BFQ18" s="133"/>
      <c r="BFR18" s="133"/>
      <c r="BFS18" s="133"/>
      <c r="BFT18" s="133"/>
      <c r="BFU18" s="133"/>
      <c r="BFV18" s="133"/>
      <c r="BFW18" s="133"/>
      <c r="BFX18" s="133"/>
      <c r="BFY18" s="133"/>
      <c r="BFZ18" s="133"/>
      <c r="BGA18" s="133"/>
      <c r="BGB18" s="133"/>
      <c r="BGC18" s="133"/>
      <c r="BGD18" s="133"/>
      <c r="BGE18" s="133"/>
      <c r="BGF18" s="133"/>
      <c r="BGG18" s="133"/>
      <c r="BGH18" s="133"/>
      <c r="BGI18" s="133"/>
      <c r="BGJ18" s="133"/>
      <c r="BGK18" s="133"/>
      <c r="BGL18" s="133"/>
      <c r="BGM18" s="133"/>
      <c r="BGN18" s="133"/>
      <c r="BGO18" s="133"/>
      <c r="BGP18" s="133"/>
      <c r="BGQ18" s="133"/>
      <c r="BGR18" s="133"/>
      <c r="BGS18" s="133"/>
      <c r="BGT18" s="133"/>
      <c r="BGU18" s="133"/>
      <c r="BGV18" s="133"/>
      <c r="BGW18" s="133"/>
      <c r="BGX18" s="133"/>
      <c r="BGY18" s="133"/>
      <c r="BGZ18" s="133"/>
      <c r="BHA18" s="133"/>
      <c r="BHB18" s="133"/>
      <c r="BHC18" s="133"/>
      <c r="BHD18" s="133"/>
      <c r="BHE18" s="133"/>
      <c r="BHF18" s="133"/>
      <c r="BHG18" s="133"/>
      <c r="BHH18" s="133"/>
      <c r="BHI18" s="133"/>
      <c r="BHJ18" s="133"/>
      <c r="BHK18" s="133"/>
      <c r="BHL18" s="133"/>
      <c r="BHM18" s="133"/>
      <c r="BHN18" s="133"/>
      <c r="BHO18" s="133"/>
      <c r="BHP18" s="133"/>
      <c r="BHQ18" s="133"/>
      <c r="BHR18" s="133"/>
      <c r="BHS18" s="133"/>
      <c r="BHT18" s="133"/>
      <c r="BHU18" s="133"/>
      <c r="BHV18" s="133"/>
      <c r="BHW18" s="133"/>
      <c r="BHX18" s="133"/>
      <c r="BHY18" s="133"/>
      <c r="BHZ18" s="133"/>
      <c r="BIA18" s="133"/>
      <c r="BIB18" s="133"/>
      <c r="BIC18" s="133"/>
      <c r="BID18" s="133"/>
      <c r="BIE18" s="133"/>
      <c r="BIF18" s="133"/>
      <c r="BIG18" s="133"/>
      <c r="BIH18" s="133"/>
      <c r="BII18" s="133"/>
      <c r="BIJ18" s="133"/>
      <c r="BIK18" s="133"/>
      <c r="BIL18" s="133"/>
      <c r="BIM18" s="133"/>
      <c r="BIN18" s="133"/>
      <c r="BIO18" s="133"/>
      <c r="BIP18" s="133"/>
      <c r="BIQ18" s="133"/>
      <c r="BIR18" s="133"/>
      <c r="BIS18" s="133"/>
      <c r="BIT18" s="133"/>
      <c r="BIU18" s="133"/>
      <c r="BIV18" s="133"/>
      <c r="BIW18" s="133"/>
      <c r="BIX18" s="133"/>
      <c r="BIY18" s="133"/>
      <c r="BIZ18" s="133"/>
      <c r="BJA18" s="133"/>
      <c r="BJB18" s="133"/>
      <c r="BJC18" s="133"/>
      <c r="BJD18" s="133"/>
      <c r="BJE18" s="133"/>
      <c r="BJF18" s="133"/>
      <c r="BJG18" s="133"/>
      <c r="BJH18" s="133"/>
      <c r="BJI18" s="133"/>
      <c r="BJJ18" s="133"/>
      <c r="BJK18" s="133"/>
      <c r="BJL18" s="133"/>
      <c r="BJM18" s="133"/>
      <c r="BJN18" s="133"/>
      <c r="BJO18" s="133"/>
      <c r="BJP18" s="133"/>
      <c r="BJQ18" s="133"/>
      <c r="BJR18" s="133"/>
      <c r="BJS18" s="133"/>
      <c r="BJT18" s="133"/>
      <c r="BJU18" s="133"/>
      <c r="BJV18" s="133"/>
      <c r="BJW18" s="133"/>
      <c r="BJX18" s="133"/>
      <c r="BJY18" s="133"/>
      <c r="BJZ18" s="133"/>
      <c r="BKA18" s="133"/>
      <c r="BKB18" s="133"/>
      <c r="BKC18" s="133"/>
      <c r="BKD18" s="133"/>
      <c r="BKE18" s="133"/>
      <c r="BKF18" s="133"/>
      <c r="BKG18" s="133"/>
      <c r="BKH18" s="133"/>
      <c r="BKI18" s="133"/>
      <c r="BKJ18" s="133"/>
      <c r="BKK18" s="133"/>
      <c r="BKL18" s="133"/>
      <c r="BKM18" s="133"/>
      <c r="BKN18" s="133"/>
      <c r="BKO18" s="133"/>
      <c r="BKP18" s="133"/>
      <c r="BKQ18" s="133"/>
      <c r="BKR18" s="133"/>
      <c r="BKS18" s="133"/>
      <c r="BKT18" s="133"/>
      <c r="BKU18" s="133"/>
      <c r="BKV18" s="133"/>
      <c r="BKW18" s="133"/>
      <c r="BKX18" s="133"/>
      <c r="BKY18" s="133"/>
      <c r="BKZ18" s="133"/>
      <c r="BLA18" s="133"/>
      <c r="BLB18" s="133"/>
      <c r="BLC18" s="133"/>
      <c r="BLD18" s="133"/>
      <c r="BLE18" s="133"/>
      <c r="BLF18" s="133"/>
      <c r="BLG18" s="133"/>
      <c r="BLH18" s="133"/>
      <c r="BLI18" s="133"/>
      <c r="BLJ18" s="133"/>
      <c r="BLK18" s="133"/>
      <c r="BLL18" s="133"/>
      <c r="BLM18" s="133"/>
      <c r="BLN18" s="133"/>
      <c r="BLO18" s="133"/>
      <c r="BLP18" s="133"/>
      <c r="BLQ18" s="133"/>
      <c r="BLR18" s="133"/>
      <c r="BLS18" s="133"/>
      <c r="BLT18" s="133"/>
      <c r="BLU18" s="133"/>
      <c r="BLV18" s="133"/>
      <c r="BLW18" s="133"/>
      <c r="BLX18" s="133"/>
      <c r="BLY18" s="133"/>
      <c r="BLZ18" s="133"/>
      <c r="BMA18" s="133"/>
      <c r="BMB18" s="133"/>
      <c r="BMC18" s="133"/>
      <c r="BMD18" s="133"/>
      <c r="BME18" s="133"/>
      <c r="BMF18" s="133"/>
      <c r="BMG18" s="133"/>
      <c r="BMH18" s="133"/>
      <c r="BMI18" s="133"/>
      <c r="BMJ18" s="133"/>
      <c r="BMK18" s="133"/>
      <c r="BML18" s="133"/>
      <c r="BMM18" s="133"/>
      <c r="BMN18" s="133"/>
      <c r="BMO18" s="133"/>
      <c r="BMP18" s="133"/>
      <c r="BMQ18" s="133"/>
      <c r="BMR18" s="133"/>
      <c r="BMS18" s="133"/>
      <c r="BMT18" s="133"/>
      <c r="BMU18" s="133"/>
      <c r="BMV18" s="133"/>
      <c r="BMW18" s="133"/>
      <c r="BMX18" s="133"/>
      <c r="BMY18" s="133"/>
      <c r="BMZ18" s="133"/>
      <c r="BNA18" s="133"/>
      <c r="BNB18" s="133"/>
      <c r="BNC18" s="133"/>
      <c r="BND18" s="133"/>
      <c r="BNE18" s="133"/>
      <c r="BNF18" s="133"/>
      <c r="BNG18" s="133"/>
      <c r="BNH18" s="133"/>
      <c r="BNI18" s="133"/>
      <c r="BNJ18" s="133"/>
      <c r="BNK18" s="133"/>
      <c r="BNL18" s="133"/>
      <c r="BNM18" s="133"/>
      <c r="BNN18" s="133"/>
      <c r="BNO18" s="133"/>
      <c r="BNP18" s="133"/>
      <c r="BNQ18" s="133"/>
      <c r="BNR18" s="133"/>
      <c r="BNS18" s="133"/>
      <c r="BNT18" s="133"/>
      <c r="BNU18" s="133"/>
      <c r="BNV18" s="133"/>
      <c r="BNW18" s="133"/>
      <c r="BNX18" s="133"/>
      <c r="BNY18" s="133"/>
      <c r="BNZ18" s="133"/>
      <c r="BOA18" s="133"/>
      <c r="BOB18" s="133"/>
      <c r="BOC18" s="133"/>
      <c r="BOD18" s="133"/>
      <c r="BOE18" s="133"/>
      <c r="BOF18" s="133"/>
      <c r="BOG18" s="133"/>
      <c r="BOH18" s="133"/>
      <c r="BOI18" s="133"/>
      <c r="BOJ18" s="133"/>
      <c r="BOK18" s="133"/>
      <c r="BOL18" s="133"/>
      <c r="BOM18" s="133"/>
      <c r="BON18" s="133"/>
      <c r="BOO18" s="133"/>
      <c r="BOP18" s="133"/>
      <c r="BOQ18" s="133"/>
      <c r="BOR18" s="133"/>
      <c r="BOS18" s="133"/>
      <c r="BOT18" s="133"/>
      <c r="BOU18" s="133"/>
      <c r="BOV18" s="133"/>
      <c r="BOW18" s="133"/>
      <c r="BOX18" s="133"/>
      <c r="BOY18" s="133"/>
      <c r="BOZ18" s="133"/>
      <c r="BPA18" s="133"/>
      <c r="BPB18" s="133"/>
      <c r="BPC18" s="133"/>
      <c r="BPD18" s="133"/>
      <c r="BPE18" s="133"/>
      <c r="BPF18" s="133"/>
      <c r="BPG18" s="133"/>
      <c r="BPH18" s="133"/>
      <c r="BPI18" s="133"/>
      <c r="BPJ18" s="133"/>
      <c r="BPK18" s="133"/>
      <c r="BPL18" s="133"/>
      <c r="BPM18" s="133"/>
      <c r="BPN18" s="133"/>
      <c r="BPO18" s="133"/>
      <c r="BPP18" s="133"/>
      <c r="BPQ18" s="133"/>
      <c r="BPR18" s="133"/>
      <c r="BPS18" s="133"/>
      <c r="BPT18" s="133"/>
      <c r="BPU18" s="133"/>
      <c r="BPV18" s="133"/>
      <c r="BPW18" s="133"/>
      <c r="BPX18" s="133"/>
      <c r="BPY18" s="133"/>
      <c r="BPZ18" s="133"/>
      <c r="BQA18" s="133"/>
      <c r="BQB18" s="133"/>
      <c r="BQC18" s="133"/>
      <c r="BQD18" s="133"/>
      <c r="BQE18" s="133"/>
      <c r="BQF18" s="133"/>
      <c r="BQG18" s="133"/>
      <c r="BQH18" s="133"/>
      <c r="BQI18" s="133"/>
      <c r="BQJ18" s="133"/>
      <c r="BQK18" s="133"/>
      <c r="BQL18" s="133"/>
      <c r="BQM18" s="133"/>
      <c r="BQN18" s="133"/>
      <c r="BQO18" s="133"/>
      <c r="BQP18" s="133"/>
      <c r="BQQ18" s="133"/>
      <c r="BQR18" s="133"/>
      <c r="BQS18" s="133"/>
      <c r="BQT18" s="133"/>
      <c r="BQU18" s="133"/>
      <c r="BQV18" s="133"/>
      <c r="BQW18" s="133"/>
      <c r="BQX18" s="133"/>
      <c r="BQY18" s="133"/>
      <c r="BQZ18" s="133"/>
      <c r="BRA18" s="133"/>
      <c r="BRB18" s="133"/>
      <c r="BRC18" s="133"/>
      <c r="BRD18" s="133"/>
      <c r="BRE18" s="133"/>
      <c r="BRF18" s="133"/>
      <c r="BRG18" s="133"/>
      <c r="BRH18" s="133"/>
      <c r="BRI18" s="133"/>
      <c r="BRJ18" s="133"/>
      <c r="BRK18" s="133"/>
      <c r="BRL18" s="133"/>
      <c r="BRM18" s="133"/>
      <c r="BRN18" s="133"/>
      <c r="BRO18" s="133"/>
      <c r="BRP18" s="133"/>
      <c r="BRQ18" s="133"/>
      <c r="BRR18" s="133"/>
      <c r="BRS18" s="133"/>
      <c r="BRT18" s="133"/>
      <c r="BRU18" s="133"/>
      <c r="BRV18" s="133"/>
      <c r="BRW18" s="133"/>
      <c r="BRX18" s="133"/>
      <c r="BRY18" s="133"/>
      <c r="BRZ18" s="133"/>
      <c r="BSA18" s="133"/>
      <c r="BSB18" s="133"/>
      <c r="BSC18" s="133"/>
      <c r="BSD18" s="133"/>
      <c r="BSE18" s="133"/>
      <c r="BSF18" s="133"/>
      <c r="BSG18" s="133"/>
      <c r="BSH18" s="133"/>
      <c r="BSI18" s="133"/>
      <c r="BSJ18" s="133"/>
      <c r="BSK18" s="133"/>
      <c r="BSL18" s="133"/>
      <c r="BSM18" s="133"/>
      <c r="BSN18" s="133"/>
      <c r="BSO18" s="133"/>
      <c r="BSP18" s="133"/>
      <c r="BSQ18" s="133"/>
      <c r="BSR18" s="133"/>
      <c r="BSS18" s="133"/>
      <c r="BST18" s="133"/>
      <c r="BSU18" s="133"/>
      <c r="BSV18" s="133"/>
      <c r="BSW18" s="133"/>
      <c r="BSX18" s="133"/>
      <c r="BSY18" s="133"/>
      <c r="BSZ18" s="133"/>
      <c r="BTA18" s="133"/>
      <c r="BTB18" s="133"/>
      <c r="BTC18" s="133"/>
      <c r="BTD18" s="133"/>
      <c r="BTE18" s="133"/>
      <c r="BTF18" s="133"/>
      <c r="BTG18" s="133"/>
      <c r="BTH18" s="133"/>
      <c r="BTI18" s="133"/>
      <c r="BTJ18" s="133"/>
      <c r="BTK18" s="133"/>
      <c r="BTL18" s="133"/>
      <c r="BTM18" s="133"/>
      <c r="BTN18" s="133"/>
      <c r="BTO18" s="133"/>
      <c r="BTP18" s="133"/>
      <c r="BTQ18" s="133"/>
      <c r="BTR18" s="133"/>
      <c r="BTS18" s="133"/>
      <c r="BTT18" s="133"/>
      <c r="BTU18" s="133"/>
      <c r="BTV18" s="133"/>
      <c r="BTW18" s="133"/>
      <c r="BTX18" s="133"/>
      <c r="BTY18" s="133"/>
      <c r="BTZ18" s="133"/>
      <c r="BUA18" s="133"/>
      <c r="BUB18" s="133"/>
      <c r="BUC18" s="133"/>
      <c r="BUD18" s="133"/>
      <c r="BUE18" s="133"/>
      <c r="BUF18" s="133"/>
      <c r="BUG18" s="133"/>
      <c r="BUH18" s="133"/>
      <c r="BUI18" s="133"/>
      <c r="BUJ18" s="133"/>
      <c r="BUK18" s="133"/>
      <c r="BUL18" s="133"/>
      <c r="BUM18" s="133"/>
      <c r="BUN18" s="133"/>
      <c r="BUO18" s="133"/>
      <c r="BUP18" s="133"/>
      <c r="BUQ18" s="133"/>
      <c r="BUR18" s="133"/>
      <c r="BUS18" s="133"/>
      <c r="BUT18" s="133"/>
      <c r="BUU18" s="133"/>
      <c r="BUV18" s="133"/>
      <c r="BUW18" s="133"/>
      <c r="BUX18" s="133"/>
      <c r="BUY18" s="133"/>
      <c r="BUZ18" s="133"/>
      <c r="BVA18" s="133"/>
      <c r="BVB18" s="133"/>
      <c r="BVC18" s="133"/>
      <c r="BVD18" s="133"/>
      <c r="BVE18" s="133"/>
      <c r="BVF18" s="133"/>
      <c r="BVG18" s="133"/>
      <c r="BVH18" s="133"/>
      <c r="BVI18" s="133"/>
      <c r="BVJ18" s="133"/>
      <c r="BVK18" s="133"/>
      <c r="BVL18" s="133"/>
      <c r="BVM18" s="133"/>
      <c r="BVN18" s="133"/>
      <c r="BVO18" s="133"/>
      <c r="BVP18" s="133"/>
      <c r="BVQ18" s="133"/>
      <c r="BVR18" s="133"/>
      <c r="BVS18" s="133"/>
      <c r="BVT18" s="133"/>
      <c r="BVU18" s="133"/>
      <c r="BVV18" s="133"/>
      <c r="BVW18" s="133"/>
      <c r="BVX18" s="133"/>
      <c r="BVY18" s="133"/>
      <c r="BVZ18" s="133"/>
      <c r="BWA18" s="133"/>
      <c r="BWB18" s="133"/>
      <c r="BWC18" s="133"/>
      <c r="BWD18" s="133"/>
      <c r="BWE18" s="133"/>
      <c r="BWF18" s="133"/>
      <c r="BWG18" s="133"/>
      <c r="BWH18" s="133"/>
      <c r="BWI18" s="133"/>
      <c r="BWJ18" s="133"/>
      <c r="BWK18" s="133"/>
      <c r="BWL18" s="133"/>
      <c r="BWM18" s="133"/>
      <c r="BWN18" s="133"/>
      <c r="BWO18" s="133"/>
      <c r="BWP18" s="133"/>
      <c r="BWQ18" s="133"/>
      <c r="BWR18" s="133"/>
      <c r="BWS18" s="133"/>
      <c r="BWT18" s="133"/>
      <c r="BWU18" s="133"/>
      <c r="BWV18" s="133"/>
      <c r="BWW18" s="133"/>
      <c r="BWX18" s="133"/>
      <c r="BWY18" s="133"/>
      <c r="BWZ18" s="133"/>
      <c r="BXA18" s="133"/>
      <c r="BXB18" s="133"/>
      <c r="BXC18" s="133"/>
      <c r="BXD18" s="133"/>
      <c r="BXE18" s="133"/>
      <c r="BXF18" s="133"/>
      <c r="BXG18" s="133"/>
      <c r="BXH18" s="133"/>
      <c r="BXI18" s="133"/>
      <c r="BXJ18" s="133"/>
      <c r="BXK18" s="133"/>
      <c r="BXL18" s="133"/>
      <c r="BXM18" s="133"/>
      <c r="BXN18" s="133"/>
      <c r="BXO18" s="133"/>
      <c r="BXP18" s="133"/>
      <c r="BXQ18" s="133"/>
      <c r="BXR18" s="133"/>
      <c r="BXS18" s="133"/>
      <c r="BXT18" s="133"/>
      <c r="BXU18" s="133"/>
      <c r="BXV18" s="133"/>
      <c r="BXW18" s="133"/>
      <c r="BXX18" s="133"/>
      <c r="BXY18" s="133"/>
      <c r="BXZ18" s="133"/>
      <c r="BYA18" s="133"/>
      <c r="BYB18" s="133"/>
      <c r="BYC18" s="133"/>
      <c r="BYD18" s="133"/>
      <c r="BYE18" s="133"/>
      <c r="BYF18" s="133"/>
      <c r="BYG18" s="133"/>
      <c r="BYH18" s="133"/>
      <c r="BYI18" s="133"/>
      <c r="BYJ18" s="133"/>
      <c r="BYK18" s="133"/>
      <c r="BYL18" s="133"/>
      <c r="BYM18" s="133"/>
      <c r="BYN18" s="133"/>
      <c r="BYO18" s="133"/>
      <c r="BYP18" s="133"/>
      <c r="BYQ18" s="133"/>
      <c r="BYR18" s="133"/>
      <c r="BYS18" s="133"/>
      <c r="BYT18" s="133"/>
      <c r="BYU18" s="133"/>
      <c r="BYV18" s="133"/>
      <c r="BYW18" s="133"/>
      <c r="BYX18" s="133"/>
      <c r="BYY18" s="133"/>
      <c r="BYZ18" s="133"/>
      <c r="BZA18" s="133"/>
      <c r="BZB18" s="133"/>
      <c r="BZC18" s="133"/>
      <c r="BZD18" s="133"/>
      <c r="BZE18" s="133"/>
      <c r="BZF18" s="133"/>
      <c r="BZG18" s="133"/>
      <c r="BZH18" s="133"/>
      <c r="BZI18" s="133"/>
      <c r="BZJ18" s="133"/>
      <c r="BZK18" s="133"/>
      <c r="BZL18" s="133"/>
      <c r="BZM18" s="133"/>
      <c r="BZN18" s="133"/>
      <c r="BZO18" s="133"/>
      <c r="BZP18" s="133"/>
      <c r="BZQ18" s="133"/>
      <c r="BZR18" s="133"/>
      <c r="BZS18" s="133"/>
      <c r="BZT18" s="133"/>
      <c r="BZU18" s="133"/>
      <c r="BZV18" s="133"/>
      <c r="BZW18" s="133"/>
      <c r="BZX18" s="133"/>
      <c r="BZY18" s="133"/>
      <c r="BZZ18" s="133"/>
      <c r="CAA18" s="133"/>
      <c r="CAB18" s="133"/>
      <c r="CAC18" s="133"/>
      <c r="CAD18" s="133"/>
      <c r="CAE18" s="133"/>
      <c r="CAF18" s="133"/>
      <c r="CAG18" s="133"/>
      <c r="CAH18" s="133"/>
      <c r="CAI18" s="133"/>
      <c r="CAJ18" s="133"/>
      <c r="CAK18" s="133"/>
      <c r="CAL18" s="133"/>
      <c r="CAM18" s="133"/>
      <c r="CAN18" s="133"/>
      <c r="CAO18" s="133"/>
      <c r="CAP18" s="133"/>
      <c r="CAQ18" s="133"/>
      <c r="CAR18" s="133"/>
      <c r="CAS18" s="133"/>
      <c r="CAT18" s="133"/>
      <c r="CAU18" s="133"/>
      <c r="CAV18" s="133"/>
      <c r="CAW18" s="133"/>
      <c r="CAX18" s="133"/>
      <c r="CAY18" s="133"/>
      <c r="CAZ18" s="133"/>
      <c r="CBA18" s="133"/>
      <c r="CBB18" s="133"/>
      <c r="CBC18" s="133"/>
      <c r="CBD18" s="133"/>
      <c r="CBE18" s="133"/>
      <c r="CBF18" s="133"/>
      <c r="CBG18" s="133"/>
      <c r="CBH18" s="133"/>
      <c r="CBI18" s="133"/>
      <c r="CBJ18" s="133"/>
      <c r="CBK18" s="133"/>
      <c r="CBL18" s="133"/>
      <c r="CBM18" s="133"/>
      <c r="CBN18" s="133"/>
      <c r="CBO18" s="133"/>
      <c r="CBP18" s="133"/>
      <c r="CBQ18" s="133"/>
      <c r="CBR18" s="133"/>
      <c r="CBS18" s="133"/>
      <c r="CBT18" s="133"/>
      <c r="CBU18" s="133"/>
      <c r="CBV18" s="133"/>
      <c r="CBW18" s="133"/>
      <c r="CBX18" s="133"/>
      <c r="CBY18" s="133"/>
      <c r="CBZ18" s="133"/>
      <c r="CCA18" s="133"/>
      <c r="CCB18" s="133"/>
      <c r="CCC18" s="133"/>
      <c r="CCD18" s="133"/>
      <c r="CCE18" s="133"/>
      <c r="CCF18" s="133"/>
      <c r="CCG18" s="133"/>
      <c r="CCH18" s="133"/>
      <c r="CCI18" s="133"/>
      <c r="CCJ18" s="133"/>
      <c r="CCK18" s="133"/>
      <c r="CCL18" s="133"/>
      <c r="CCM18" s="133"/>
      <c r="CCN18" s="133"/>
      <c r="CCO18" s="133"/>
      <c r="CCP18" s="133"/>
      <c r="CCQ18" s="133"/>
      <c r="CCR18" s="133"/>
      <c r="CCS18" s="133"/>
      <c r="CCT18" s="133"/>
      <c r="CCU18" s="133"/>
      <c r="CCV18" s="133"/>
      <c r="CCW18" s="133"/>
      <c r="CCX18" s="133"/>
      <c r="CCY18" s="133"/>
      <c r="CCZ18" s="133"/>
      <c r="CDA18" s="133"/>
      <c r="CDB18" s="133"/>
      <c r="CDC18" s="133"/>
      <c r="CDD18" s="133"/>
      <c r="CDE18" s="133"/>
      <c r="CDF18" s="133"/>
      <c r="CDG18" s="133"/>
      <c r="CDH18" s="133"/>
      <c r="CDI18" s="133"/>
      <c r="CDJ18" s="133"/>
      <c r="CDK18" s="133"/>
      <c r="CDL18" s="133"/>
      <c r="CDM18" s="133"/>
      <c r="CDN18" s="133"/>
      <c r="CDO18" s="133"/>
      <c r="CDP18" s="133"/>
      <c r="CDQ18" s="133"/>
      <c r="CDR18" s="133"/>
      <c r="CDS18" s="133"/>
      <c r="CDT18" s="133"/>
      <c r="CDU18" s="133"/>
      <c r="CDV18" s="133"/>
      <c r="CDW18" s="133"/>
      <c r="CDX18" s="133"/>
      <c r="CDY18" s="133"/>
      <c r="CDZ18" s="133"/>
      <c r="CEA18" s="133"/>
      <c r="CEB18" s="133"/>
      <c r="CEC18" s="133"/>
      <c r="CED18" s="133"/>
      <c r="CEE18" s="133"/>
      <c r="CEF18" s="133"/>
      <c r="CEG18" s="133"/>
      <c r="CEH18" s="133"/>
      <c r="CEI18" s="133"/>
      <c r="CEJ18" s="133"/>
      <c r="CEK18" s="133"/>
      <c r="CEL18" s="133"/>
      <c r="CEM18" s="133"/>
      <c r="CEN18" s="133"/>
      <c r="CEO18" s="133"/>
      <c r="CEP18" s="133"/>
      <c r="CEQ18" s="133"/>
      <c r="CER18" s="133"/>
      <c r="CES18" s="133"/>
      <c r="CET18" s="133"/>
      <c r="CEU18" s="133"/>
      <c r="CEV18" s="133"/>
      <c r="CEW18" s="133"/>
      <c r="CEX18" s="133"/>
      <c r="CEY18" s="133"/>
      <c r="CEZ18" s="133"/>
      <c r="CFA18" s="133"/>
      <c r="CFB18" s="133"/>
      <c r="CFC18" s="133"/>
      <c r="CFD18" s="133"/>
      <c r="CFE18" s="133"/>
      <c r="CFF18" s="133"/>
      <c r="CFG18" s="133"/>
      <c r="CFH18" s="133"/>
      <c r="CFI18" s="133"/>
      <c r="CFJ18" s="133"/>
      <c r="CFK18" s="133"/>
      <c r="CFL18" s="133"/>
      <c r="CFM18" s="133"/>
      <c r="CFN18" s="133"/>
      <c r="CFO18" s="133"/>
      <c r="CFP18" s="133"/>
      <c r="CFQ18" s="133"/>
      <c r="CFR18" s="133"/>
      <c r="CFS18" s="133"/>
      <c r="CFT18" s="133"/>
      <c r="CFU18" s="133"/>
      <c r="CFV18" s="133"/>
      <c r="CFW18" s="133"/>
      <c r="CFX18" s="133"/>
      <c r="CFY18" s="133"/>
      <c r="CFZ18" s="133"/>
      <c r="CGA18" s="133"/>
      <c r="CGB18" s="133"/>
      <c r="CGC18" s="133"/>
      <c r="CGD18" s="133"/>
      <c r="CGE18" s="133"/>
      <c r="CGF18" s="133"/>
      <c r="CGG18" s="133"/>
      <c r="CGH18" s="133"/>
      <c r="CGI18" s="133"/>
      <c r="CGJ18" s="133"/>
      <c r="CGK18" s="133"/>
      <c r="CGL18" s="133"/>
      <c r="CGM18" s="133"/>
      <c r="CGN18" s="133"/>
      <c r="CGO18" s="133"/>
      <c r="CGP18" s="133"/>
      <c r="CGQ18" s="133"/>
      <c r="CGR18" s="133"/>
      <c r="CGS18" s="133"/>
      <c r="CGT18" s="133"/>
      <c r="CGU18" s="133"/>
      <c r="CGV18" s="133"/>
      <c r="CGW18" s="133"/>
      <c r="CGX18" s="133"/>
      <c r="CGY18" s="133"/>
      <c r="CGZ18" s="133"/>
      <c r="CHA18" s="133"/>
      <c r="CHB18" s="133"/>
      <c r="CHC18" s="133"/>
      <c r="CHD18" s="133"/>
      <c r="CHE18" s="133"/>
      <c r="CHF18" s="133"/>
      <c r="CHG18" s="133"/>
      <c r="CHH18" s="133"/>
      <c r="CHI18" s="133"/>
      <c r="CHJ18" s="133"/>
      <c r="CHK18" s="133"/>
      <c r="CHL18" s="133"/>
      <c r="CHM18" s="133"/>
      <c r="CHN18" s="133"/>
      <c r="CHO18" s="133"/>
      <c r="CHP18" s="133"/>
      <c r="CHQ18" s="133"/>
      <c r="CHR18" s="133"/>
      <c r="CHS18" s="133"/>
      <c r="CHT18" s="133"/>
      <c r="CHU18" s="133"/>
      <c r="CHV18" s="133"/>
      <c r="CHW18" s="133"/>
      <c r="CHX18" s="133"/>
      <c r="CHY18" s="133"/>
      <c r="CHZ18" s="133"/>
      <c r="CIA18" s="133"/>
      <c r="CIB18" s="133"/>
      <c r="CIC18" s="133"/>
      <c r="CID18" s="133"/>
      <c r="CIE18" s="133"/>
      <c r="CIF18" s="133"/>
      <c r="CIG18" s="133"/>
      <c r="CIH18" s="133"/>
      <c r="CII18" s="133"/>
      <c r="CIJ18" s="133"/>
      <c r="CIK18" s="133"/>
      <c r="CIL18" s="133"/>
      <c r="CIM18" s="133"/>
      <c r="CIN18" s="133"/>
      <c r="CIO18" s="133"/>
      <c r="CIP18" s="133"/>
      <c r="CIQ18" s="133"/>
      <c r="CIR18" s="133"/>
      <c r="CIS18" s="133"/>
      <c r="CIT18" s="133"/>
      <c r="CIU18" s="133"/>
      <c r="CIV18" s="133"/>
      <c r="CIW18" s="133"/>
      <c r="CIX18" s="133"/>
      <c r="CIY18" s="133"/>
      <c r="CIZ18" s="133"/>
      <c r="CJA18" s="133"/>
      <c r="CJB18" s="133"/>
      <c r="CJC18" s="133"/>
      <c r="CJD18" s="133"/>
      <c r="CJE18" s="133"/>
      <c r="CJF18" s="133"/>
      <c r="CJG18" s="133"/>
      <c r="CJH18" s="133"/>
      <c r="CJI18" s="133"/>
      <c r="CJJ18" s="133"/>
      <c r="CJK18" s="133"/>
      <c r="CJL18" s="133"/>
      <c r="CJM18" s="133"/>
      <c r="CJN18" s="133"/>
      <c r="CJO18" s="133"/>
      <c r="CJP18" s="133"/>
      <c r="CJQ18" s="133"/>
      <c r="CJR18" s="133"/>
      <c r="CJS18" s="133"/>
      <c r="CJT18" s="133"/>
      <c r="CJU18" s="133"/>
      <c r="CJV18" s="133"/>
      <c r="CJW18" s="133"/>
      <c r="CJX18" s="133"/>
      <c r="CJY18" s="133"/>
      <c r="CJZ18" s="133"/>
      <c r="CKA18" s="133"/>
      <c r="CKB18" s="133"/>
      <c r="CKC18" s="133"/>
      <c r="CKD18" s="133"/>
      <c r="CKE18" s="133"/>
      <c r="CKF18" s="133"/>
      <c r="CKG18" s="133"/>
      <c r="CKH18" s="133"/>
      <c r="CKI18" s="133"/>
      <c r="CKJ18" s="133"/>
      <c r="CKK18" s="133"/>
      <c r="CKL18" s="133"/>
      <c r="CKM18" s="133"/>
      <c r="CKN18" s="133"/>
      <c r="CKO18" s="133"/>
      <c r="CKP18" s="133"/>
      <c r="CKQ18" s="133"/>
      <c r="CKR18" s="133"/>
      <c r="CKS18" s="133"/>
      <c r="CKT18" s="133"/>
      <c r="CKU18" s="133"/>
      <c r="CKV18" s="133"/>
      <c r="CKW18" s="133"/>
      <c r="CKX18" s="133"/>
      <c r="CKY18" s="133"/>
      <c r="CKZ18" s="133"/>
      <c r="CLA18" s="133"/>
      <c r="CLB18" s="133"/>
      <c r="CLC18" s="133"/>
      <c r="CLD18" s="133"/>
      <c r="CLE18" s="133"/>
      <c r="CLF18" s="133"/>
      <c r="CLG18" s="133"/>
      <c r="CLH18" s="133"/>
      <c r="CLI18" s="133"/>
      <c r="CLJ18" s="133"/>
      <c r="CLK18" s="133"/>
      <c r="CLL18" s="133"/>
      <c r="CLM18" s="133"/>
      <c r="CLN18" s="133"/>
      <c r="CLO18" s="133"/>
      <c r="CLP18" s="133"/>
      <c r="CLQ18" s="133"/>
      <c r="CLR18" s="133"/>
      <c r="CLS18" s="133"/>
      <c r="CLT18" s="133"/>
      <c r="CLU18" s="133"/>
      <c r="CLV18" s="133"/>
      <c r="CLW18" s="133"/>
      <c r="CLX18" s="133"/>
      <c r="CLY18" s="133"/>
      <c r="CLZ18" s="133"/>
      <c r="CMA18" s="133"/>
      <c r="CMB18" s="133"/>
      <c r="CMC18" s="133"/>
      <c r="CMD18" s="133"/>
      <c r="CME18" s="133"/>
      <c r="CMF18" s="133"/>
      <c r="CMG18" s="133"/>
      <c r="CMH18" s="133"/>
      <c r="CMI18" s="133"/>
      <c r="CMJ18" s="133"/>
      <c r="CMK18" s="133"/>
      <c r="CML18" s="133"/>
      <c r="CMM18" s="133"/>
      <c r="CMN18" s="133"/>
      <c r="CMO18" s="133"/>
      <c r="CMP18" s="133"/>
      <c r="CMQ18" s="133"/>
      <c r="CMR18" s="133"/>
      <c r="CMS18" s="133"/>
      <c r="CMT18" s="133"/>
      <c r="CMU18" s="133"/>
      <c r="CMV18" s="133"/>
      <c r="CMW18" s="133"/>
      <c r="CMX18" s="133"/>
      <c r="CMY18" s="133"/>
      <c r="CMZ18" s="133"/>
      <c r="CNA18" s="133"/>
      <c r="CNB18" s="133"/>
      <c r="CNC18" s="133"/>
      <c r="CND18" s="133"/>
      <c r="CNE18" s="133"/>
      <c r="CNF18" s="133"/>
      <c r="CNG18" s="133"/>
      <c r="CNH18" s="133"/>
      <c r="CNI18" s="133"/>
      <c r="CNJ18" s="133"/>
      <c r="CNK18" s="133"/>
      <c r="CNL18" s="133"/>
      <c r="CNM18" s="133"/>
      <c r="CNN18" s="133"/>
      <c r="CNO18" s="133"/>
      <c r="CNP18" s="133"/>
      <c r="CNQ18" s="133"/>
      <c r="CNR18" s="133"/>
      <c r="CNS18" s="133"/>
      <c r="CNT18" s="133"/>
      <c r="CNU18" s="133"/>
      <c r="CNV18" s="133"/>
      <c r="CNW18" s="133"/>
      <c r="CNX18" s="133"/>
      <c r="CNY18" s="133"/>
      <c r="CNZ18" s="133"/>
      <c r="COA18" s="133"/>
      <c r="COB18" s="133"/>
      <c r="COC18" s="133"/>
      <c r="COD18" s="133"/>
      <c r="COE18" s="133"/>
      <c r="COF18" s="133"/>
      <c r="COG18" s="133"/>
      <c r="COH18" s="133"/>
      <c r="COI18" s="133"/>
      <c r="COJ18" s="133"/>
      <c r="COK18" s="133"/>
      <c r="COL18" s="133"/>
      <c r="COM18" s="133"/>
      <c r="CON18" s="133"/>
      <c r="COO18" s="133"/>
      <c r="COP18" s="133"/>
      <c r="COQ18" s="133"/>
      <c r="COR18" s="133"/>
      <c r="COS18" s="133"/>
      <c r="COT18" s="133"/>
      <c r="COU18" s="133"/>
      <c r="COV18" s="133"/>
      <c r="COW18" s="133"/>
      <c r="COX18" s="133"/>
      <c r="COY18" s="133"/>
      <c r="COZ18" s="133"/>
      <c r="CPA18" s="133"/>
      <c r="CPB18" s="133"/>
      <c r="CPC18" s="133"/>
      <c r="CPD18" s="133"/>
      <c r="CPE18" s="133"/>
      <c r="CPF18" s="133"/>
      <c r="CPG18" s="133"/>
      <c r="CPH18" s="133"/>
      <c r="CPI18" s="133"/>
      <c r="CPJ18" s="133"/>
      <c r="CPK18" s="133"/>
      <c r="CPL18" s="133"/>
      <c r="CPM18" s="133"/>
      <c r="CPN18" s="133"/>
      <c r="CPO18" s="133"/>
      <c r="CPP18" s="133"/>
      <c r="CPQ18" s="133"/>
      <c r="CPR18" s="133"/>
      <c r="CPS18" s="133"/>
      <c r="CPT18" s="133"/>
      <c r="CPU18" s="133"/>
      <c r="CPV18" s="133"/>
      <c r="CPW18" s="133"/>
      <c r="CPX18" s="133"/>
      <c r="CPY18" s="133"/>
      <c r="CPZ18" s="133"/>
      <c r="CQA18" s="133"/>
      <c r="CQB18" s="133"/>
      <c r="CQC18" s="133"/>
      <c r="CQD18" s="133"/>
      <c r="CQE18" s="133"/>
      <c r="CQF18" s="133"/>
      <c r="CQG18" s="133"/>
      <c r="CQH18" s="133"/>
      <c r="CQI18" s="133"/>
      <c r="CQJ18" s="133"/>
      <c r="CQK18" s="133"/>
      <c r="CQL18" s="133"/>
      <c r="CQM18" s="133"/>
      <c r="CQN18" s="133"/>
      <c r="CQO18" s="133"/>
      <c r="CQP18" s="133"/>
      <c r="CQQ18" s="133"/>
      <c r="CQR18" s="133"/>
      <c r="CQS18" s="133"/>
      <c r="CQT18" s="133"/>
      <c r="CQU18" s="133"/>
      <c r="CQV18" s="133"/>
      <c r="CQW18" s="133"/>
      <c r="CQX18" s="133"/>
      <c r="CQY18" s="133"/>
      <c r="CQZ18" s="133"/>
      <c r="CRA18" s="133"/>
      <c r="CRB18" s="133"/>
      <c r="CRC18" s="133"/>
      <c r="CRD18" s="133"/>
      <c r="CRE18" s="133"/>
      <c r="CRF18" s="133"/>
      <c r="CRG18" s="133"/>
      <c r="CRH18" s="133"/>
      <c r="CRI18" s="133"/>
      <c r="CRJ18" s="133"/>
      <c r="CRK18" s="133"/>
      <c r="CRL18" s="133"/>
      <c r="CRM18" s="133"/>
      <c r="CRN18" s="133"/>
      <c r="CRO18" s="133"/>
      <c r="CRP18" s="133"/>
      <c r="CRQ18" s="133"/>
      <c r="CRR18" s="133"/>
      <c r="CRS18" s="133"/>
      <c r="CRT18" s="133"/>
      <c r="CRU18" s="133"/>
      <c r="CRV18" s="133"/>
      <c r="CRW18" s="133"/>
      <c r="CRX18" s="133"/>
      <c r="CRY18" s="133"/>
      <c r="CRZ18" s="133"/>
      <c r="CSA18" s="133"/>
      <c r="CSB18" s="133"/>
      <c r="CSC18" s="133"/>
      <c r="CSD18" s="133"/>
      <c r="CSE18" s="133"/>
      <c r="CSF18" s="133"/>
      <c r="CSG18" s="133"/>
      <c r="CSH18" s="133"/>
      <c r="CSI18" s="133"/>
      <c r="CSJ18" s="133"/>
      <c r="CSK18" s="133"/>
      <c r="CSL18" s="133"/>
      <c r="CSM18" s="133"/>
      <c r="CSN18" s="133"/>
      <c r="CSO18" s="133"/>
      <c r="CSP18" s="133"/>
      <c r="CSQ18" s="133"/>
      <c r="CSR18" s="133"/>
      <c r="CSS18" s="133"/>
      <c r="CST18" s="133"/>
      <c r="CSU18" s="133"/>
      <c r="CSV18" s="133"/>
      <c r="CSW18" s="133"/>
      <c r="CSX18" s="133"/>
      <c r="CSY18" s="133"/>
      <c r="CSZ18" s="133"/>
      <c r="CTA18" s="133"/>
      <c r="CTB18" s="133"/>
      <c r="CTC18" s="133"/>
      <c r="CTD18" s="133"/>
      <c r="CTE18" s="133"/>
      <c r="CTF18" s="133"/>
      <c r="CTG18" s="133"/>
      <c r="CTH18" s="133"/>
      <c r="CTI18" s="133"/>
      <c r="CTJ18" s="133"/>
      <c r="CTK18" s="133"/>
      <c r="CTL18" s="133"/>
      <c r="CTM18" s="133"/>
      <c r="CTN18" s="133"/>
      <c r="CTO18" s="133"/>
      <c r="CTP18" s="133"/>
      <c r="CTQ18" s="133"/>
      <c r="CTR18" s="133"/>
      <c r="CTS18" s="133"/>
      <c r="CTT18" s="133"/>
      <c r="CTU18" s="133"/>
      <c r="CTV18" s="133"/>
      <c r="CTW18" s="133"/>
      <c r="CTX18" s="133"/>
      <c r="CTY18" s="133"/>
      <c r="CTZ18" s="133"/>
      <c r="CUA18" s="133"/>
      <c r="CUB18" s="133"/>
      <c r="CUC18" s="133"/>
      <c r="CUD18" s="133"/>
      <c r="CUE18" s="133"/>
      <c r="CUF18" s="133"/>
      <c r="CUG18" s="133"/>
      <c r="CUH18" s="133"/>
      <c r="CUI18" s="133"/>
      <c r="CUJ18" s="133"/>
      <c r="CUK18" s="133"/>
      <c r="CUL18" s="133"/>
      <c r="CUM18" s="133"/>
      <c r="CUN18" s="133"/>
      <c r="CUO18" s="133"/>
      <c r="CUP18" s="133"/>
      <c r="CUQ18" s="133"/>
      <c r="CUR18" s="133"/>
      <c r="CUS18" s="133"/>
      <c r="CUT18" s="133"/>
      <c r="CUU18" s="133"/>
      <c r="CUV18" s="133"/>
      <c r="CUW18" s="133"/>
      <c r="CUX18" s="133"/>
      <c r="CUY18" s="133"/>
      <c r="CUZ18" s="133"/>
      <c r="CVA18" s="133"/>
      <c r="CVB18" s="133"/>
      <c r="CVC18" s="133"/>
      <c r="CVD18" s="133"/>
      <c r="CVE18" s="133"/>
      <c r="CVF18" s="133"/>
      <c r="CVG18" s="133"/>
      <c r="CVH18" s="133"/>
      <c r="CVI18" s="133"/>
      <c r="CVJ18" s="133"/>
      <c r="CVK18" s="133"/>
      <c r="CVL18" s="133"/>
      <c r="CVM18" s="133"/>
      <c r="CVN18" s="133"/>
      <c r="CVO18" s="133"/>
      <c r="CVP18" s="133"/>
      <c r="CVQ18" s="133"/>
      <c r="CVR18" s="133"/>
      <c r="CVS18" s="133"/>
      <c r="CVT18" s="133"/>
      <c r="CVU18" s="133"/>
      <c r="CVV18" s="133"/>
      <c r="CVW18" s="133"/>
      <c r="CVX18" s="133"/>
      <c r="CVY18" s="133"/>
      <c r="CVZ18" s="133"/>
      <c r="CWA18" s="133"/>
      <c r="CWB18" s="133"/>
      <c r="CWC18" s="133"/>
      <c r="CWD18" s="133"/>
      <c r="CWE18" s="133"/>
      <c r="CWF18" s="133"/>
      <c r="CWG18" s="133"/>
      <c r="CWH18" s="133"/>
      <c r="CWI18" s="133"/>
      <c r="CWJ18" s="133"/>
      <c r="CWK18" s="133"/>
      <c r="CWL18" s="133"/>
      <c r="CWM18" s="133"/>
      <c r="CWN18" s="133"/>
      <c r="CWO18" s="133"/>
      <c r="CWP18" s="133"/>
      <c r="CWQ18" s="133"/>
      <c r="CWR18" s="133"/>
      <c r="CWS18" s="133"/>
      <c r="CWT18" s="133"/>
      <c r="CWU18" s="133"/>
      <c r="CWV18" s="133"/>
      <c r="CWW18" s="133"/>
      <c r="CWX18" s="133"/>
      <c r="CWY18" s="133"/>
      <c r="CWZ18" s="133"/>
      <c r="CXA18" s="133"/>
      <c r="CXB18" s="133"/>
      <c r="CXC18" s="133"/>
      <c r="CXD18" s="133"/>
      <c r="CXE18" s="133"/>
      <c r="CXF18" s="133"/>
      <c r="CXG18" s="133"/>
      <c r="CXH18" s="133"/>
      <c r="CXI18" s="133"/>
      <c r="CXJ18" s="133"/>
      <c r="CXK18" s="133"/>
      <c r="CXL18" s="133"/>
      <c r="CXM18" s="133"/>
      <c r="CXN18" s="133"/>
      <c r="CXO18" s="133"/>
      <c r="CXP18" s="133"/>
      <c r="CXQ18" s="133"/>
      <c r="CXR18" s="133"/>
      <c r="CXS18" s="133"/>
      <c r="CXT18" s="133"/>
      <c r="CXU18" s="133"/>
      <c r="CXV18" s="133"/>
      <c r="CXW18" s="133"/>
      <c r="CXX18" s="133"/>
      <c r="CXY18" s="133"/>
      <c r="CXZ18" s="133"/>
      <c r="CYA18" s="133"/>
      <c r="CYB18" s="133"/>
      <c r="CYC18" s="133"/>
      <c r="CYD18" s="133"/>
      <c r="CYE18" s="133"/>
      <c r="CYF18" s="133"/>
      <c r="CYG18" s="133"/>
      <c r="CYH18" s="133"/>
      <c r="CYI18" s="133"/>
      <c r="CYJ18" s="133"/>
      <c r="CYK18" s="133"/>
      <c r="CYL18" s="133"/>
      <c r="CYM18" s="133"/>
      <c r="CYN18" s="133"/>
      <c r="CYO18" s="133"/>
      <c r="CYP18" s="133"/>
      <c r="CYQ18" s="133"/>
      <c r="CYR18" s="133"/>
      <c r="CYS18" s="133"/>
      <c r="CYT18" s="133"/>
      <c r="CYU18" s="133"/>
      <c r="CYV18" s="133"/>
      <c r="CYW18" s="133"/>
      <c r="CYX18" s="133"/>
      <c r="CYY18" s="133"/>
      <c r="CYZ18" s="133"/>
      <c r="CZA18" s="133"/>
      <c r="CZB18" s="133"/>
      <c r="CZC18" s="133"/>
      <c r="CZD18" s="133"/>
      <c r="CZE18" s="133"/>
      <c r="CZF18" s="133"/>
      <c r="CZG18" s="133"/>
      <c r="CZH18" s="133"/>
      <c r="CZI18" s="133"/>
      <c r="CZJ18" s="133"/>
      <c r="CZK18" s="133"/>
      <c r="CZL18" s="133"/>
      <c r="CZM18" s="133"/>
      <c r="CZN18" s="133"/>
      <c r="CZO18" s="133"/>
      <c r="CZP18" s="133"/>
      <c r="CZQ18" s="133"/>
      <c r="CZR18" s="133"/>
      <c r="CZS18" s="133"/>
      <c r="CZT18" s="133"/>
      <c r="CZU18" s="133"/>
      <c r="CZV18" s="133"/>
      <c r="CZW18" s="133"/>
      <c r="CZX18" s="133"/>
      <c r="CZY18" s="133"/>
      <c r="CZZ18" s="133"/>
      <c r="DAA18" s="133"/>
      <c r="DAB18" s="133"/>
      <c r="DAC18" s="133"/>
      <c r="DAD18" s="133"/>
      <c r="DAE18" s="133"/>
      <c r="DAF18" s="133"/>
      <c r="DAG18" s="133"/>
      <c r="DAH18" s="133"/>
      <c r="DAI18" s="133"/>
      <c r="DAJ18" s="133"/>
      <c r="DAK18" s="133"/>
      <c r="DAL18" s="133"/>
      <c r="DAM18" s="133"/>
      <c r="DAN18" s="133"/>
      <c r="DAO18" s="133"/>
      <c r="DAP18" s="133"/>
      <c r="DAQ18" s="133"/>
      <c r="DAR18" s="133"/>
      <c r="DAS18" s="133"/>
      <c r="DAT18" s="133"/>
      <c r="DAU18" s="133"/>
      <c r="DAV18" s="133"/>
      <c r="DAW18" s="133"/>
      <c r="DAX18" s="133"/>
      <c r="DAY18" s="133"/>
      <c r="DAZ18" s="133"/>
      <c r="DBA18" s="133"/>
      <c r="DBB18" s="133"/>
      <c r="DBC18" s="133"/>
      <c r="DBD18" s="133"/>
      <c r="DBE18" s="133"/>
      <c r="DBF18" s="133"/>
      <c r="DBG18" s="133"/>
      <c r="DBH18" s="133"/>
      <c r="DBI18" s="133"/>
      <c r="DBJ18" s="133"/>
      <c r="DBK18" s="133"/>
      <c r="DBL18" s="133"/>
      <c r="DBM18" s="133"/>
      <c r="DBN18" s="133"/>
      <c r="DBO18" s="133"/>
      <c r="DBP18" s="133"/>
      <c r="DBQ18" s="133"/>
      <c r="DBR18" s="133"/>
      <c r="DBS18" s="133"/>
      <c r="DBT18" s="133"/>
      <c r="DBU18" s="133"/>
      <c r="DBV18" s="133"/>
      <c r="DBW18" s="133"/>
      <c r="DBX18" s="133"/>
      <c r="DBY18" s="133"/>
      <c r="DBZ18" s="133"/>
      <c r="DCA18" s="133"/>
      <c r="DCB18" s="133"/>
      <c r="DCC18" s="133"/>
      <c r="DCD18" s="133"/>
      <c r="DCE18" s="133"/>
      <c r="DCF18" s="133"/>
      <c r="DCG18" s="133"/>
      <c r="DCH18" s="133"/>
      <c r="DCI18" s="133"/>
      <c r="DCJ18" s="133"/>
      <c r="DCK18" s="133"/>
      <c r="DCL18" s="133"/>
      <c r="DCM18" s="133"/>
      <c r="DCN18" s="133"/>
      <c r="DCO18" s="133"/>
      <c r="DCP18" s="133"/>
      <c r="DCQ18" s="133"/>
      <c r="DCR18" s="133"/>
      <c r="DCS18" s="133"/>
      <c r="DCT18" s="133"/>
      <c r="DCU18" s="133"/>
      <c r="DCV18" s="133"/>
      <c r="DCW18" s="133"/>
      <c r="DCX18" s="133"/>
      <c r="DCY18" s="133"/>
      <c r="DCZ18" s="133"/>
      <c r="DDA18" s="133"/>
      <c r="DDB18" s="133"/>
      <c r="DDC18" s="133"/>
      <c r="DDD18" s="133"/>
      <c r="DDE18" s="133"/>
      <c r="DDF18" s="133"/>
      <c r="DDG18" s="133"/>
      <c r="DDH18" s="133"/>
      <c r="DDI18" s="133"/>
      <c r="DDJ18" s="133"/>
      <c r="DDK18" s="133"/>
      <c r="DDL18" s="133"/>
      <c r="DDM18" s="133"/>
      <c r="DDN18" s="133"/>
      <c r="DDO18" s="133"/>
      <c r="DDP18" s="133"/>
      <c r="DDQ18" s="133"/>
      <c r="DDR18" s="133"/>
      <c r="DDS18" s="133"/>
      <c r="DDT18" s="133"/>
      <c r="DDU18" s="133"/>
      <c r="DDV18" s="133"/>
      <c r="DDW18" s="133"/>
      <c r="DDX18" s="133"/>
      <c r="DDY18" s="133"/>
      <c r="DDZ18" s="133"/>
      <c r="DEA18" s="133"/>
      <c r="DEB18" s="133"/>
      <c r="DEC18" s="133"/>
      <c r="DED18" s="133"/>
      <c r="DEE18" s="133"/>
      <c r="DEF18" s="133"/>
      <c r="DEG18" s="133"/>
      <c r="DEH18" s="133"/>
      <c r="DEI18" s="133"/>
      <c r="DEJ18" s="133"/>
      <c r="DEK18" s="133"/>
      <c r="DEL18" s="133"/>
      <c r="DEM18" s="133"/>
      <c r="DEN18" s="133"/>
      <c r="DEO18" s="133"/>
      <c r="DEP18" s="133"/>
      <c r="DEQ18" s="133"/>
      <c r="DER18" s="133"/>
      <c r="DES18" s="133"/>
      <c r="DET18" s="133"/>
      <c r="DEU18" s="133"/>
      <c r="DEV18" s="133"/>
      <c r="DEW18" s="133"/>
      <c r="DEX18" s="133"/>
      <c r="DEY18" s="133"/>
      <c r="DEZ18" s="133"/>
      <c r="DFA18" s="133"/>
      <c r="DFB18" s="133"/>
      <c r="DFC18" s="133"/>
      <c r="DFD18" s="133"/>
      <c r="DFE18" s="133"/>
      <c r="DFF18" s="133"/>
      <c r="DFG18" s="133"/>
      <c r="DFH18" s="133"/>
      <c r="DFI18" s="133"/>
      <c r="DFJ18" s="133"/>
      <c r="DFK18" s="133"/>
      <c r="DFL18" s="133"/>
      <c r="DFM18" s="133"/>
      <c r="DFN18" s="133"/>
      <c r="DFO18" s="133"/>
      <c r="DFP18" s="133"/>
      <c r="DFQ18" s="133"/>
      <c r="DFR18" s="133"/>
      <c r="DFS18" s="133"/>
      <c r="DFT18" s="133"/>
      <c r="DFU18" s="133"/>
      <c r="DFV18" s="133"/>
      <c r="DFW18" s="133"/>
      <c r="DFX18" s="133"/>
      <c r="DFY18" s="133"/>
      <c r="DFZ18" s="133"/>
      <c r="DGA18" s="133"/>
      <c r="DGB18" s="133"/>
      <c r="DGC18" s="133"/>
      <c r="DGD18" s="133"/>
      <c r="DGE18" s="133"/>
      <c r="DGF18" s="133"/>
      <c r="DGG18" s="133"/>
      <c r="DGH18" s="133"/>
      <c r="DGI18" s="133"/>
      <c r="DGJ18" s="133"/>
      <c r="DGK18" s="133"/>
      <c r="DGL18" s="133"/>
      <c r="DGM18" s="133"/>
      <c r="DGN18" s="133"/>
      <c r="DGO18" s="133"/>
      <c r="DGP18" s="133"/>
      <c r="DGQ18" s="133"/>
      <c r="DGR18" s="133"/>
      <c r="DGS18" s="133"/>
      <c r="DGT18" s="133"/>
      <c r="DGU18" s="133"/>
      <c r="DGV18" s="133"/>
      <c r="DGW18" s="133"/>
      <c r="DGX18" s="133"/>
      <c r="DGY18" s="133"/>
      <c r="DGZ18" s="133"/>
      <c r="DHA18" s="133"/>
      <c r="DHB18" s="133"/>
      <c r="DHC18" s="133"/>
      <c r="DHD18" s="133"/>
      <c r="DHE18" s="133"/>
      <c r="DHF18" s="133"/>
      <c r="DHG18" s="133"/>
      <c r="DHH18" s="133"/>
      <c r="DHI18" s="133"/>
      <c r="DHJ18" s="133"/>
      <c r="DHK18" s="133"/>
      <c r="DHL18" s="133"/>
      <c r="DHM18" s="133"/>
      <c r="DHN18" s="133"/>
      <c r="DHO18" s="133"/>
      <c r="DHP18" s="133"/>
      <c r="DHQ18" s="133"/>
      <c r="DHR18" s="133"/>
      <c r="DHS18" s="133"/>
      <c r="DHT18" s="133"/>
      <c r="DHU18" s="133"/>
      <c r="DHV18" s="133"/>
      <c r="DHW18" s="133"/>
      <c r="DHX18" s="133"/>
      <c r="DHY18" s="133"/>
      <c r="DHZ18" s="133"/>
      <c r="DIA18" s="133"/>
      <c r="DIB18" s="133"/>
      <c r="DIC18" s="133"/>
      <c r="DID18" s="133"/>
      <c r="DIE18" s="133"/>
      <c r="DIF18" s="133"/>
      <c r="DIG18" s="133"/>
      <c r="DIH18" s="133"/>
      <c r="DII18" s="133"/>
      <c r="DIJ18" s="133"/>
      <c r="DIK18" s="133"/>
      <c r="DIL18" s="133"/>
      <c r="DIM18" s="133"/>
      <c r="DIN18" s="133"/>
      <c r="DIO18" s="133"/>
      <c r="DIP18" s="133"/>
      <c r="DIQ18" s="133"/>
      <c r="DIR18" s="133"/>
      <c r="DIS18" s="133"/>
      <c r="DIT18" s="133"/>
      <c r="DIU18" s="133"/>
      <c r="DIV18" s="133"/>
      <c r="DIW18" s="133"/>
      <c r="DIX18" s="133"/>
      <c r="DIY18" s="133"/>
      <c r="DIZ18" s="133"/>
      <c r="DJA18" s="133"/>
      <c r="DJB18" s="133"/>
      <c r="DJC18" s="133"/>
      <c r="DJD18" s="133"/>
      <c r="DJE18" s="133"/>
      <c r="DJF18" s="133"/>
      <c r="DJG18" s="133"/>
      <c r="DJH18" s="133"/>
      <c r="DJI18" s="133"/>
      <c r="DJJ18" s="133"/>
      <c r="DJK18" s="133"/>
      <c r="DJL18" s="133"/>
      <c r="DJM18" s="133"/>
      <c r="DJN18" s="133"/>
      <c r="DJO18" s="133"/>
      <c r="DJP18" s="133"/>
      <c r="DJQ18" s="133"/>
      <c r="DJR18" s="133"/>
      <c r="DJS18" s="133"/>
      <c r="DJT18" s="133"/>
      <c r="DJU18" s="133"/>
      <c r="DJV18" s="133"/>
      <c r="DJW18" s="133"/>
      <c r="DJX18" s="133"/>
      <c r="DJY18" s="133"/>
      <c r="DJZ18" s="133"/>
      <c r="DKA18" s="133"/>
      <c r="DKB18" s="133"/>
      <c r="DKC18" s="133"/>
      <c r="DKD18" s="133"/>
      <c r="DKE18" s="133"/>
      <c r="DKF18" s="133"/>
      <c r="DKG18" s="133"/>
      <c r="DKH18" s="133"/>
      <c r="DKI18" s="133"/>
      <c r="DKJ18" s="133"/>
      <c r="DKK18" s="133"/>
      <c r="DKL18" s="133"/>
      <c r="DKM18" s="133"/>
      <c r="DKN18" s="133"/>
      <c r="DKO18" s="133"/>
      <c r="DKP18" s="133"/>
      <c r="DKQ18" s="133"/>
      <c r="DKR18" s="133"/>
      <c r="DKS18" s="133"/>
      <c r="DKT18" s="133"/>
      <c r="DKU18" s="133"/>
      <c r="DKV18" s="133"/>
      <c r="DKW18" s="133"/>
      <c r="DKX18" s="133"/>
      <c r="DKY18" s="133"/>
      <c r="DKZ18" s="133"/>
      <c r="DLA18" s="133"/>
      <c r="DLB18" s="133"/>
      <c r="DLC18" s="133"/>
      <c r="DLD18" s="133"/>
      <c r="DLE18" s="133"/>
      <c r="DLF18" s="133"/>
      <c r="DLG18" s="133"/>
      <c r="DLH18" s="133"/>
      <c r="DLI18" s="133"/>
      <c r="DLJ18" s="133"/>
      <c r="DLK18" s="133"/>
      <c r="DLL18" s="133"/>
      <c r="DLM18" s="133"/>
      <c r="DLN18" s="133"/>
      <c r="DLO18" s="133"/>
      <c r="DLP18" s="133"/>
      <c r="DLQ18" s="133"/>
      <c r="DLR18" s="133"/>
      <c r="DLS18" s="133"/>
      <c r="DLT18" s="133"/>
      <c r="DLU18" s="133"/>
      <c r="DLV18" s="133"/>
      <c r="DLW18" s="133"/>
      <c r="DLX18" s="133"/>
      <c r="DLY18" s="133"/>
      <c r="DLZ18" s="133"/>
      <c r="DMA18" s="133"/>
      <c r="DMB18" s="133"/>
      <c r="DMC18" s="133"/>
      <c r="DMD18" s="133"/>
      <c r="DME18" s="133"/>
      <c r="DMF18" s="133"/>
      <c r="DMG18" s="133"/>
      <c r="DMH18" s="133"/>
      <c r="DMI18" s="133"/>
      <c r="DMJ18" s="133"/>
      <c r="DMK18" s="133"/>
      <c r="DML18" s="133"/>
      <c r="DMM18" s="133"/>
      <c r="DMN18" s="133"/>
      <c r="DMO18" s="133"/>
      <c r="DMP18" s="133"/>
      <c r="DMQ18" s="133"/>
      <c r="DMR18" s="133"/>
      <c r="DMS18" s="133"/>
      <c r="DMT18" s="133"/>
      <c r="DMU18" s="133"/>
      <c r="DMV18" s="133"/>
      <c r="DMW18" s="133"/>
      <c r="DMX18" s="133"/>
      <c r="DMY18" s="133"/>
      <c r="DMZ18" s="133"/>
      <c r="DNA18" s="133"/>
      <c r="DNB18" s="133"/>
      <c r="DNC18" s="133"/>
      <c r="DND18" s="133"/>
      <c r="DNE18" s="133"/>
      <c r="DNF18" s="133"/>
      <c r="DNG18" s="133"/>
      <c r="DNH18" s="133"/>
      <c r="DNI18" s="133"/>
      <c r="DNJ18" s="133"/>
      <c r="DNK18" s="133"/>
      <c r="DNL18" s="133"/>
      <c r="DNM18" s="133"/>
      <c r="DNN18" s="133"/>
      <c r="DNO18" s="133"/>
      <c r="DNP18" s="133"/>
      <c r="DNQ18" s="133"/>
      <c r="DNR18" s="133"/>
      <c r="DNS18" s="133"/>
      <c r="DNT18" s="133"/>
      <c r="DNU18" s="133"/>
      <c r="DNV18" s="133"/>
      <c r="DNW18" s="133"/>
      <c r="DNX18" s="133"/>
      <c r="DNY18" s="133"/>
      <c r="DNZ18" s="133"/>
      <c r="DOA18" s="133"/>
      <c r="DOB18" s="133"/>
      <c r="DOC18" s="133"/>
      <c r="DOD18" s="133"/>
      <c r="DOE18" s="133"/>
      <c r="DOF18" s="133"/>
      <c r="DOG18" s="133"/>
      <c r="DOH18" s="133"/>
      <c r="DOI18" s="133"/>
      <c r="DOJ18" s="133"/>
      <c r="DOK18" s="133"/>
      <c r="DOL18" s="133"/>
      <c r="DOM18" s="133"/>
      <c r="DON18" s="133"/>
      <c r="DOO18" s="133"/>
      <c r="DOP18" s="133"/>
      <c r="DOQ18" s="133"/>
      <c r="DOR18" s="133"/>
      <c r="DOS18" s="133"/>
      <c r="DOT18" s="133"/>
      <c r="DOU18" s="133"/>
      <c r="DOV18" s="133"/>
      <c r="DOW18" s="133"/>
      <c r="DOX18" s="133"/>
      <c r="DOY18" s="133"/>
      <c r="DOZ18" s="133"/>
      <c r="DPA18" s="133"/>
      <c r="DPB18" s="133"/>
      <c r="DPC18" s="133"/>
      <c r="DPD18" s="133"/>
      <c r="DPE18" s="133"/>
      <c r="DPF18" s="133"/>
      <c r="DPG18" s="133"/>
      <c r="DPH18" s="133"/>
      <c r="DPI18" s="133"/>
      <c r="DPJ18" s="133"/>
      <c r="DPK18" s="133"/>
      <c r="DPL18" s="133"/>
      <c r="DPM18" s="133"/>
      <c r="DPN18" s="133"/>
      <c r="DPO18" s="133"/>
      <c r="DPP18" s="133"/>
      <c r="DPQ18" s="133"/>
      <c r="DPR18" s="133"/>
      <c r="DPS18" s="133"/>
      <c r="DPT18" s="133"/>
      <c r="DPU18" s="133"/>
      <c r="DPV18" s="133"/>
      <c r="DPW18" s="133"/>
      <c r="DPX18" s="133"/>
      <c r="DPY18" s="133"/>
      <c r="DPZ18" s="133"/>
      <c r="DQA18" s="133"/>
      <c r="DQB18" s="133"/>
      <c r="DQC18" s="133"/>
      <c r="DQD18" s="133"/>
      <c r="DQE18" s="133"/>
      <c r="DQF18" s="133"/>
      <c r="DQG18" s="133"/>
      <c r="DQH18" s="133"/>
      <c r="DQI18" s="133"/>
      <c r="DQJ18" s="133"/>
      <c r="DQK18" s="133"/>
      <c r="DQL18" s="133"/>
      <c r="DQM18" s="133"/>
      <c r="DQN18" s="133"/>
      <c r="DQO18" s="133"/>
      <c r="DQP18" s="133"/>
      <c r="DQQ18" s="133"/>
      <c r="DQR18" s="133"/>
      <c r="DQS18" s="133"/>
      <c r="DQT18" s="133"/>
      <c r="DQU18" s="133"/>
      <c r="DQV18" s="133"/>
      <c r="DQW18" s="133"/>
      <c r="DQX18" s="133"/>
      <c r="DQY18" s="133"/>
      <c r="DQZ18" s="133"/>
      <c r="DRA18" s="133"/>
      <c r="DRB18" s="133"/>
      <c r="DRC18" s="133"/>
      <c r="DRD18" s="133"/>
      <c r="DRE18" s="133"/>
      <c r="DRF18" s="133"/>
      <c r="DRG18" s="133"/>
      <c r="DRH18" s="133"/>
      <c r="DRI18" s="133"/>
      <c r="DRJ18" s="133"/>
      <c r="DRK18" s="133"/>
      <c r="DRL18" s="133"/>
      <c r="DRM18" s="133"/>
      <c r="DRN18" s="133"/>
      <c r="DRO18" s="133"/>
      <c r="DRP18" s="133"/>
      <c r="DRQ18" s="133"/>
      <c r="DRR18" s="133"/>
      <c r="DRS18" s="133"/>
      <c r="DRT18" s="133"/>
      <c r="DRU18" s="133"/>
      <c r="DRV18" s="133"/>
      <c r="DRW18" s="133"/>
      <c r="DRX18" s="133"/>
      <c r="DRY18" s="133"/>
      <c r="DRZ18" s="133"/>
      <c r="DSA18" s="133"/>
      <c r="DSB18" s="133"/>
      <c r="DSC18" s="133"/>
      <c r="DSD18" s="133"/>
      <c r="DSE18" s="133"/>
      <c r="DSF18" s="133"/>
      <c r="DSG18" s="133"/>
      <c r="DSH18" s="133"/>
      <c r="DSI18" s="133"/>
      <c r="DSJ18" s="133"/>
      <c r="DSK18" s="133"/>
      <c r="DSL18" s="133"/>
      <c r="DSM18" s="133"/>
      <c r="DSN18" s="133"/>
      <c r="DSO18" s="133"/>
      <c r="DSP18" s="133"/>
      <c r="DSQ18" s="133"/>
      <c r="DSR18" s="133"/>
      <c r="DSS18" s="133"/>
      <c r="DST18" s="133"/>
      <c r="DSU18" s="133"/>
      <c r="DSV18" s="133"/>
      <c r="DSW18" s="133"/>
      <c r="DSX18" s="133"/>
      <c r="DSY18" s="133"/>
      <c r="DSZ18" s="133"/>
      <c r="DTA18" s="133"/>
      <c r="DTB18" s="133"/>
      <c r="DTC18" s="133"/>
      <c r="DTD18" s="133"/>
      <c r="DTE18" s="133"/>
      <c r="DTF18" s="133"/>
      <c r="DTG18" s="133"/>
      <c r="DTH18" s="133"/>
      <c r="DTI18" s="133"/>
      <c r="DTJ18" s="133"/>
      <c r="DTK18" s="133"/>
      <c r="DTL18" s="133"/>
      <c r="DTM18" s="133"/>
      <c r="DTN18" s="133"/>
      <c r="DTO18" s="133"/>
      <c r="DTP18" s="133"/>
      <c r="DTQ18" s="133"/>
      <c r="DTR18" s="133"/>
      <c r="DTS18" s="133"/>
      <c r="DTT18" s="133"/>
      <c r="DTU18" s="133"/>
      <c r="DTV18" s="133"/>
      <c r="DTW18" s="133"/>
      <c r="DTX18" s="133"/>
      <c r="DTY18" s="133"/>
      <c r="DTZ18" s="133"/>
      <c r="DUA18" s="133"/>
      <c r="DUB18" s="133"/>
      <c r="DUC18" s="133"/>
      <c r="DUD18" s="133"/>
      <c r="DUE18" s="133"/>
      <c r="DUF18" s="133"/>
      <c r="DUG18" s="133"/>
      <c r="DUH18" s="133"/>
      <c r="DUI18" s="133"/>
      <c r="DUJ18" s="133"/>
      <c r="DUK18" s="133"/>
      <c r="DUL18" s="133"/>
      <c r="DUM18" s="133"/>
      <c r="DUN18" s="133"/>
      <c r="DUO18" s="133"/>
      <c r="DUP18" s="133"/>
      <c r="DUQ18" s="133"/>
      <c r="DUR18" s="133"/>
      <c r="DUS18" s="133"/>
      <c r="DUT18" s="133"/>
      <c r="DUU18" s="133"/>
      <c r="DUV18" s="133"/>
      <c r="DUW18" s="133"/>
      <c r="DUX18" s="133"/>
      <c r="DUY18" s="133"/>
      <c r="DUZ18" s="133"/>
      <c r="DVA18" s="133"/>
      <c r="DVB18" s="133"/>
      <c r="DVC18" s="133"/>
      <c r="DVD18" s="133"/>
      <c r="DVE18" s="133"/>
      <c r="DVF18" s="133"/>
      <c r="DVG18" s="133"/>
      <c r="DVH18" s="133"/>
      <c r="DVI18" s="133"/>
      <c r="DVJ18" s="133"/>
      <c r="DVK18" s="133"/>
      <c r="DVL18" s="133"/>
      <c r="DVM18" s="133"/>
      <c r="DVN18" s="133"/>
      <c r="DVO18" s="133"/>
      <c r="DVP18" s="133"/>
      <c r="DVQ18" s="133"/>
      <c r="DVR18" s="133"/>
      <c r="DVS18" s="133"/>
      <c r="DVT18" s="133"/>
      <c r="DVU18" s="133"/>
      <c r="DVV18" s="133"/>
      <c r="DVW18" s="133"/>
      <c r="DVX18" s="133"/>
      <c r="DVY18" s="133"/>
      <c r="DVZ18" s="133"/>
      <c r="DWA18" s="133"/>
      <c r="DWB18" s="133"/>
      <c r="DWC18" s="133"/>
      <c r="DWD18" s="133"/>
      <c r="DWE18" s="133"/>
      <c r="DWF18" s="133"/>
      <c r="DWG18" s="133"/>
      <c r="DWH18" s="133"/>
      <c r="DWI18" s="133"/>
      <c r="DWJ18" s="133"/>
      <c r="DWK18" s="133"/>
      <c r="DWL18" s="133"/>
      <c r="DWM18" s="133"/>
      <c r="DWN18" s="133"/>
      <c r="DWO18" s="133"/>
      <c r="DWP18" s="133"/>
      <c r="DWQ18" s="133"/>
      <c r="DWR18" s="133"/>
      <c r="DWS18" s="133"/>
      <c r="DWT18" s="133"/>
      <c r="DWU18" s="133"/>
      <c r="DWV18" s="133"/>
      <c r="DWW18" s="133"/>
      <c r="DWX18" s="133"/>
      <c r="DWY18" s="133"/>
      <c r="DWZ18" s="133"/>
      <c r="DXA18" s="133"/>
      <c r="DXB18" s="133"/>
      <c r="DXC18" s="133"/>
      <c r="DXD18" s="133"/>
      <c r="DXE18" s="133"/>
      <c r="DXF18" s="133"/>
      <c r="DXG18" s="133"/>
      <c r="DXH18" s="133"/>
      <c r="DXI18" s="133"/>
      <c r="DXJ18" s="133"/>
      <c r="DXK18" s="133"/>
      <c r="DXL18" s="133"/>
      <c r="DXM18" s="133"/>
      <c r="DXN18" s="133"/>
      <c r="DXO18" s="133"/>
      <c r="DXP18" s="133"/>
      <c r="DXQ18" s="133"/>
      <c r="DXR18" s="133"/>
      <c r="DXS18" s="133"/>
      <c r="DXT18" s="133"/>
      <c r="DXU18" s="133"/>
      <c r="DXV18" s="133"/>
      <c r="DXW18" s="133"/>
      <c r="DXX18" s="133"/>
      <c r="DXY18" s="133"/>
      <c r="DXZ18" s="133"/>
      <c r="DYA18" s="133"/>
      <c r="DYB18" s="133"/>
      <c r="DYC18" s="133"/>
      <c r="DYD18" s="133"/>
      <c r="DYE18" s="133"/>
      <c r="DYF18" s="133"/>
      <c r="DYG18" s="133"/>
      <c r="DYH18" s="133"/>
      <c r="DYI18" s="133"/>
      <c r="DYJ18" s="133"/>
      <c r="DYK18" s="133"/>
      <c r="DYL18" s="133"/>
      <c r="DYM18" s="133"/>
      <c r="DYN18" s="133"/>
      <c r="DYO18" s="133"/>
      <c r="DYP18" s="133"/>
      <c r="DYQ18" s="133"/>
      <c r="DYR18" s="133"/>
      <c r="DYS18" s="133"/>
      <c r="DYT18" s="133"/>
      <c r="DYU18" s="133"/>
      <c r="DYV18" s="133"/>
      <c r="DYW18" s="133"/>
      <c r="DYX18" s="133"/>
      <c r="DYY18" s="133"/>
      <c r="DYZ18" s="133"/>
      <c r="DZA18" s="133"/>
      <c r="DZB18" s="133"/>
      <c r="DZC18" s="133"/>
      <c r="DZD18" s="133"/>
      <c r="DZE18" s="133"/>
      <c r="DZF18" s="133"/>
      <c r="DZG18" s="133"/>
      <c r="DZH18" s="133"/>
      <c r="DZI18" s="133"/>
      <c r="DZJ18" s="133"/>
      <c r="DZK18" s="133"/>
      <c r="DZL18" s="133"/>
      <c r="DZM18" s="133"/>
      <c r="DZN18" s="133"/>
      <c r="DZO18" s="133"/>
      <c r="DZP18" s="133"/>
      <c r="DZQ18" s="133"/>
      <c r="DZR18" s="133"/>
      <c r="DZS18" s="133"/>
      <c r="DZT18" s="133"/>
      <c r="DZU18" s="133"/>
      <c r="DZV18" s="133"/>
      <c r="DZW18" s="133"/>
      <c r="DZX18" s="133"/>
      <c r="DZY18" s="133"/>
      <c r="DZZ18" s="133"/>
      <c r="EAA18" s="133"/>
      <c r="EAB18" s="133"/>
      <c r="EAC18" s="133"/>
      <c r="EAD18" s="133"/>
      <c r="EAE18" s="133"/>
      <c r="EAF18" s="133"/>
      <c r="EAG18" s="133"/>
      <c r="EAH18" s="133"/>
      <c r="EAI18" s="133"/>
      <c r="EAJ18" s="133"/>
      <c r="EAK18" s="133"/>
      <c r="EAL18" s="133"/>
      <c r="EAM18" s="133"/>
      <c r="EAN18" s="133"/>
      <c r="EAO18" s="133"/>
      <c r="EAP18" s="133"/>
      <c r="EAQ18" s="133"/>
      <c r="EAR18" s="133"/>
      <c r="EAS18" s="133"/>
      <c r="EAT18" s="133"/>
      <c r="EAU18" s="133"/>
      <c r="EAV18" s="133"/>
      <c r="EAW18" s="133"/>
      <c r="EAX18" s="133"/>
      <c r="EAY18" s="133"/>
      <c r="EAZ18" s="133"/>
      <c r="EBA18" s="133"/>
      <c r="EBB18" s="133"/>
      <c r="EBC18" s="133"/>
      <c r="EBD18" s="133"/>
      <c r="EBE18" s="133"/>
      <c r="EBF18" s="133"/>
      <c r="EBG18" s="133"/>
      <c r="EBH18" s="133"/>
      <c r="EBI18" s="133"/>
      <c r="EBJ18" s="133"/>
      <c r="EBK18" s="133"/>
      <c r="EBL18" s="133"/>
      <c r="EBM18" s="133"/>
      <c r="EBN18" s="133"/>
      <c r="EBO18" s="133"/>
      <c r="EBP18" s="133"/>
      <c r="EBQ18" s="133"/>
      <c r="EBR18" s="133"/>
      <c r="EBS18" s="133"/>
      <c r="EBT18" s="133"/>
      <c r="EBU18" s="133"/>
      <c r="EBV18" s="133"/>
      <c r="EBW18" s="133"/>
      <c r="EBX18" s="133"/>
      <c r="EBY18" s="133"/>
      <c r="EBZ18" s="133"/>
      <c r="ECA18" s="133"/>
      <c r="ECB18" s="133"/>
      <c r="ECC18" s="133"/>
      <c r="ECD18" s="133"/>
      <c r="ECE18" s="133"/>
      <c r="ECF18" s="133"/>
      <c r="ECG18" s="133"/>
      <c r="ECH18" s="133"/>
      <c r="ECI18" s="133"/>
      <c r="ECJ18" s="133"/>
      <c r="ECK18" s="133"/>
      <c r="ECL18" s="133"/>
      <c r="ECM18" s="133"/>
      <c r="ECN18" s="133"/>
      <c r="ECO18" s="133"/>
      <c r="ECP18" s="133"/>
      <c r="ECQ18" s="133"/>
      <c r="ECR18" s="133"/>
      <c r="ECS18" s="133"/>
      <c r="ECT18" s="133"/>
      <c r="ECU18" s="133"/>
      <c r="ECV18" s="133"/>
      <c r="ECW18" s="133"/>
      <c r="ECX18" s="133"/>
      <c r="ECY18" s="133"/>
      <c r="ECZ18" s="133"/>
      <c r="EDA18" s="133"/>
      <c r="EDB18" s="133"/>
      <c r="EDC18" s="133"/>
      <c r="EDD18" s="133"/>
      <c r="EDE18" s="133"/>
      <c r="EDF18" s="133"/>
      <c r="EDG18" s="133"/>
      <c r="EDH18" s="133"/>
      <c r="EDI18" s="133"/>
      <c r="EDJ18" s="133"/>
      <c r="EDK18" s="133"/>
      <c r="EDL18" s="133"/>
      <c r="EDM18" s="133"/>
      <c r="EDN18" s="133"/>
      <c r="EDO18" s="133"/>
      <c r="EDP18" s="133"/>
      <c r="EDQ18" s="133"/>
      <c r="EDR18" s="133"/>
      <c r="EDS18" s="133"/>
      <c r="EDT18" s="133"/>
      <c r="EDU18" s="133"/>
      <c r="EDV18" s="133"/>
      <c r="EDW18" s="133"/>
      <c r="EDX18" s="133"/>
      <c r="EDY18" s="133"/>
      <c r="EDZ18" s="133"/>
      <c r="EEA18" s="133"/>
      <c r="EEB18" s="133"/>
      <c r="EEC18" s="133"/>
      <c r="EED18" s="133"/>
      <c r="EEE18" s="133"/>
      <c r="EEF18" s="133"/>
      <c r="EEG18" s="133"/>
      <c r="EEH18" s="133"/>
      <c r="EEI18" s="133"/>
      <c r="EEJ18" s="133"/>
      <c r="EEK18" s="133"/>
      <c r="EEL18" s="133"/>
      <c r="EEM18" s="133"/>
      <c r="EEN18" s="133"/>
      <c r="EEO18" s="133"/>
      <c r="EEP18" s="133"/>
      <c r="EEQ18" s="133"/>
      <c r="EER18" s="133"/>
      <c r="EES18" s="133"/>
      <c r="EET18" s="133"/>
      <c r="EEU18" s="133"/>
      <c r="EEV18" s="133"/>
      <c r="EEW18" s="133"/>
      <c r="EEX18" s="133"/>
      <c r="EEY18" s="133"/>
      <c r="EEZ18" s="133"/>
      <c r="EFA18" s="133"/>
      <c r="EFB18" s="133"/>
      <c r="EFC18" s="133"/>
      <c r="EFD18" s="133"/>
      <c r="EFE18" s="133"/>
      <c r="EFF18" s="133"/>
      <c r="EFG18" s="133"/>
      <c r="EFH18" s="133"/>
      <c r="EFI18" s="133"/>
      <c r="EFJ18" s="133"/>
      <c r="EFK18" s="133"/>
      <c r="EFL18" s="133"/>
      <c r="EFM18" s="133"/>
      <c r="EFN18" s="133"/>
      <c r="EFO18" s="133"/>
      <c r="EFP18" s="133"/>
      <c r="EFQ18" s="133"/>
      <c r="EFR18" s="133"/>
      <c r="EFS18" s="133"/>
      <c r="EFT18" s="133"/>
      <c r="EFU18" s="133"/>
      <c r="EFV18" s="133"/>
      <c r="EFW18" s="133"/>
      <c r="EFX18" s="133"/>
      <c r="EFY18" s="133"/>
      <c r="EFZ18" s="133"/>
      <c r="EGA18" s="133"/>
      <c r="EGB18" s="133"/>
      <c r="EGC18" s="133"/>
      <c r="EGD18" s="133"/>
      <c r="EGE18" s="133"/>
      <c r="EGF18" s="133"/>
      <c r="EGG18" s="133"/>
      <c r="EGH18" s="133"/>
      <c r="EGI18" s="133"/>
      <c r="EGJ18" s="133"/>
      <c r="EGK18" s="133"/>
      <c r="EGL18" s="133"/>
      <c r="EGM18" s="133"/>
      <c r="EGN18" s="133"/>
      <c r="EGO18" s="133"/>
      <c r="EGP18" s="133"/>
      <c r="EGQ18" s="133"/>
      <c r="EGR18" s="133"/>
      <c r="EGS18" s="133"/>
      <c r="EGT18" s="133"/>
      <c r="EGU18" s="133"/>
      <c r="EGV18" s="133"/>
      <c r="EGW18" s="133"/>
      <c r="EGX18" s="133"/>
      <c r="EGY18" s="133"/>
      <c r="EGZ18" s="133"/>
      <c r="EHA18" s="133"/>
      <c r="EHB18" s="133"/>
      <c r="EHC18" s="133"/>
      <c r="EHD18" s="133"/>
      <c r="EHE18" s="133"/>
      <c r="EHF18" s="133"/>
      <c r="EHG18" s="133"/>
      <c r="EHH18" s="133"/>
      <c r="EHI18" s="133"/>
      <c r="EHJ18" s="133"/>
      <c r="EHK18" s="133"/>
      <c r="EHL18" s="133"/>
      <c r="EHM18" s="133"/>
      <c r="EHN18" s="133"/>
      <c r="EHO18" s="133"/>
      <c r="EHP18" s="133"/>
      <c r="EHQ18" s="133"/>
      <c r="EHR18" s="133"/>
      <c r="EHS18" s="133"/>
      <c r="EHT18" s="133"/>
      <c r="EHU18" s="133"/>
      <c r="EHV18" s="133"/>
      <c r="EHW18" s="133"/>
      <c r="EHX18" s="133"/>
      <c r="EHY18" s="133"/>
      <c r="EHZ18" s="133"/>
      <c r="EIA18" s="133"/>
      <c r="EIB18" s="133"/>
      <c r="EIC18" s="133"/>
      <c r="EID18" s="133"/>
      <c r="EIE18" s="133"/>
      <c r="EIF18" s="133"/>
      <c r="EIG18" s="133"/>
      <c r="EIH18" s="133"/>
      <c r="EII18" s="133"/>
      <c r="EIJ18" s="133"/>
      <c r="EIK18" s="133"/>
      <c r="EIL18" s="133"/>
      <c r="EIM18" s="133"/>
      <c r="EIN18" s="133"/>
      <c r="EIO18" s="133"/>
      <c r="EIP18" s="133"/>
      <c r="EIQ18" s="133"/>
      <c r="EIR18" s="133"/>
      <c r="EIS18" s="133"/>
      <c r="EIT18" s="133"/>
      <c r="EIU18" s="133"/>
      <c r="EIV18" s="133"/>
      <c r="EIW18" s="133"/>
      <c r="EIX18" s="133"/>
      <c r="EIY18" s="133"/>
      <c r="EIZ18" s="133"/>
      <c r="EJA18" s="133"/>
      <c r="EJB18" s="133"/>
      <c r="EJC18" s="133"/>
      <c r="EJD18" s="133"/>
      <c r="EJE18" s="133"/>
      <c r="EJF18" s="133"/>
      <c r="EJG18" s="133"/>
      <c r="EJH18" s="133"/>
      <c r="EJI18" s="133"/>
      <c r="EJJ18" s="133"/>
      <c r="EJK18" s="133"/>
      <c r="EJL18" s="133"/>
      <c r="EJM18" s="133"/>
      <c r="EJN18" s="133"/>
      <c r="EJO18" s="133"/>
      <c r="EJP18" s="133"/>
      <c r="EJQ18" s="133"/>
      <c r="EJR18" s="133"/>
      <c r="EJS18" s="133"/>
      <c r="EJT18" s="133"/>
      <c r="EJU18" s="133"/>
      <c r="EJV18" s="133"/>
      <c r="EJW18" s="133"/>
      <c r="EJX18" s="133"/>
      <c r="EJY18" s="133"/>
      <c r="EJZ18" s="133"/>
      <c r="EKA18" s="133"/>
      <c r="EKB18" s="133"/>
      <c r="EKC18" s="133"/>
      <c r="EKD18" s="133"/>
      <c r="EKE18" s="133"/>
      <c r="EKF18" s="133"/>
      <c r="EKG18" s="133"/>
      <c r="EKH18" s="133"/>
      <c r="EKI18" s="133"/>
      <c r="EKJ18" s="133"/>
      <c r="EKK18" s="133"/>
      <c r="EKL18" s="133"/>
      <c r="EKM18" s="133"/>
      <c r="EKN18" s="133"/>
      <c r="EKO18" s="133"/>
      <c r="EKP18" s="133"/>
      <c r="EKQ18" s="133"/>
      <c r="EKR18" s="133"/>
      <c r="EKS18" s="133"/>
      <c r="EKT18" s="133"/>
      <c r="EKU18" s="133"/>
      <c r="EKV18" s="133"/>
      <c r="EKW18" s="133"/>
      <c r="EKX18" s="133"/>
      <c r="EKY18" s="133"/>
      <c r="EKZ18" s="133"/>
      <c r="ELA18" s="133"/>
      <c r="ELB18" s="133"/>
      <c r="ELC18" s="133"/>
      <c r="ELD18" s="133"/>
      <c r="ELE18" s="133"/>
      <c r="ELF18" s="133"/>
      <c r="ELG18" s="133"/>
      <c r="ELH18" s="133"/>
      <c r="ELI18" s="133"/>
      <c r="ELJ18" s="133"/>
      <c r="ELK18" s="133"/>
      <c r="ELL18" s="133"/>
      <c r="ELM18" s="133"/>
      <c r="ELN18" s="133"/>
      <c r="ELO18" s="133"/>
      <c r="ELP18" s="133"/>
      <c r="ELQ18" s="133"/>
      <c r="ELR18" s="133"/>
      <c r="ELS18" s="133"/>
      <c r="ELT18" s="133"/>
      <c r="ELU18" s="133"/>
      <c r="ELV18" s="133"/>
      <c r="ELW18" s="133"/>
      <c r="ELX18" s="133"/>
      <c r="ELY18" s="133"/>
      <c r="ELZ18" s="133"/>
      <c r="EMA18" s="133"/>
      <c r="EMB18" s="133"/>
      <c r="EMC18" s="133"/>
      <c r="EMD18" s="133"/>
      <c r="EME18" s="133"/>
      <c r="EMF18" s="133"/>
      <c r="EMG18" s="133"/>
      <c r="EMH18" s="133"/>
      <c r="EMI18" s="133"/>
      <c r="EMJ18" s="133"/>
      <c r="EMK18" s="133"/>
      <c r="EML18" s="133"/>
      <c r="EMM18" s="133"/>
      <c r="EMN18" s="133"/>
      <c r="EMO18" s="133"/>
      <c r="EMP18" s="133"/>
      <c r="EMQ18" s="133"/>
      <c r="EMR18" s="133"/>
      <c r="EMS18" s="133"/>
      <c r="EMT18" s="133"/>
      <c r="EMU18" s="133"/>
      <c r="EMV18" s="133"/>
      <c r="EMW18" s="133"/>
      <c r="EMX18" s="133"/>
      <c r="EMY18" s="133"/>
      <c r="EMZ18" s="133"/>
      <c r="ENA18" s="133"/>
      <c r="ENB18" s="133"/>
      <c r="ENC18" s="133"/>
      <c r="END18" s="133"/>
      <c r="ENE18" s="133"/>
      <c r="ENF18" s="133"/>
      <c r="ENG18" s="133"/>
      <c r="ENH18" s="133"/>
      <c r="ENI18" s="133"/>
      <c r="ENJ18" s="133"/>
      <c r="ENK18" s="133"/>
      <c r="ENL18" s="133"/>
      <c r="ENM18" s="133"/>
      <c r="ENN18" s="133"/>
      <c r="ENO18" s="133"/>
      <c r="ENP18" s="133"/>
      <c r="ENQ18" s="133"/>
      <c r="ENR18" s="133"/>
      <c r="ENS18" s="133"/>
      <c r="ENT18" s="133"/>
      <c r="ENU18" s="133"/>
      <c r="ENV18" s="133"/>
      <c r="ENW18" s="133"/>
      <c r="ENX18" s="133"/>
      <c r="ENY18" s="133"/>
      <c r="ENZ18" s="133"/>
      <c r="EOA18" s="133"/>
      <c r="EOB18" s="133"/>
      <c r="EOC18" s="133"/>
      <c r="EOD18" s="133"/>
      <c r="EOE18" s="133"/>
      <c r="EOF18" s="133"/>
      <c r="EOG18" s="133"/>
      <c r="EOH18" s="133"/>
      <c r="EOI18" s="133"/>
      <c r="EOJ18" s="133"/>
      <c r="EOK18" s="133"/>
      <c r="EOL18" s="133"/>
      <c r="EOM18" s="133"/>
      <c r="EON18" s="133"/>
      <c r="EOO18" s="133"/>
      <c r="EOP18" s="133"/>
      <c r="EOQ18" s="133"/>
      <c r="EOR18" s="133"/>
      <c r="EOS18" s="133"/>
      <c r="EOT18" s="133"/>
      <c r="EOU18" s="133"/>
      <c r="EOV18" s="133"/>
      <c r="EOW18" s="133"/>
      <c r="EOX18" s="133"/>
      <c r="EOY18" s="133"/>
      <c r="EOZ18" s="133"/>
      <c r="EPA18" s="133"/>
      <c r="EPB18" s="133"/>
      <c r="EPC18" s="133"/>
      <c r="EPD18" s="133"/>
      <c r="EPE18" s="133"/>
      <c r="EPF18" s="133"/>
      <c r="EPG18" s="133"/>
      <c r="EPH18" s="133"/>
      <c r="EPI18" s="133"/>
      <c r="EPJ18" s="133"/>
      <c r="EPK18" s="133"/>
      <c r="EPL18" s="133"/>
      <c r="EPM18" s="133"/>
      <c r="EPN18" s="133"/>
      <c r="EPO18" s="133"/>
      <c r="EPP18" s="133"/>
      <c r="EPQ18" s="133"/>
      <c r="EPR18" s="133"/>
      <c r="EPS18" s="133"/>
      <c r="EPT18" s="133"/>
      <c r="EPU18" s="133"/>
      <c r="EPV18" s="133"/>
      <c r="EPW18" s="133"/>
      <c r="EPX18" s="133"/>
      <c r="EPY18" s="133"/>
      <c r="EPZ18" s="133"/>
      <c r="EQA18" s="133"/>
      <c r="EQB18" s="133"/>
      <c r="EQC18" s="133"/>
      <c r="EQD18" s="133"/>
      <c r="EQE18" s="133"/>
      <c r="EQF18" s="133"/>
      <c r="EQG18" s="133"/>
      <c r="EQH18" s="133"/>
      <c r="EQI18" s="133"/>
      <c r="EQJ18" s="133"/>
      <c r="EQK18" s="133"/>
      <c r="EQL18" s="133"/>
      <c r="EQM18" s="133"/>
      <c r="EQN18" s="133"/>
      <c r="EQO18" s="133"/>
      <c r="EQP18" s="133"/>
      <c r="EQQ18" s="133"/>
      <c r="EQR18" s="133"/>
      <c r="EQS18" s="133"/>
      <c r="EQT18" s="133"/>
      <c r="EQU18" s="133"/>
      <c r="EQV18" s="133"/>
      <c r="EQW18" s="133"/>
      <c r="EQX18" s="133"/>
      <c r="EQY18" s="133"/>
      <c r="EQZ18" s="133"/>
      <c r="ERA18" s="133"/>
      <c r="ERB18" s="133"/>
      <c r="ERC18" s="133"/>
      <c r="ERD18" s="133"/>
      <c r="ERE18" s="133"/>
      <c r="ERF18" s="133"/>
      <c r="ERG18" s="133"/>
      <c r="ERH18" s="133"/>
      <c r="ERI18" s="133"/>
      <c r="ERJ18" s="133"/>
      <c r="ERK18" s="133"/>
      <c r="ERL18" s="133"/>
      <c r="ERM18" s="133"/>
      <c r="ERN18" s="133"/>
      <c r="ERO18" s="133"/>
      <c r="ERP18" s="133"/>
      <c r="ERQ18" s="133"/>
      <c r="ERR18" s="133"/>
      <c r="ERS18" s="133"/>
      <c r="ERT18" s="133"/>
      <c r="ERU18" s="133"/>
      <c r="ERV18" s="133"/>
      <c r="ERW18" s="133"/>
      <c r="ERX18" s="133"/>
      <c r="ERY18" s="133"/>
      <c r="ERZ18" s="133"/>
      <c r="ESA18" s="133"/>
      <c r="ESB18" s="133"/>
      <c r="ESC18" s="133"/>
      <c r="ESD18" s="133"/>
      <c r="ESE18" s="133"/>
      <c r="ESF18" s="133"/>
      <c r="ESG18" s="133"/>
      <c r="ESH18" s="133"/>
      <c r="ESI18" s="133"/>
      <c r="ESJ18" s="133"/>
      <c r="ESK18" s="133"/>
      <c r="ESL18" s="133"/>
      <c r="ESM18" s="133"/>
      <c r="ESN18" s="133"/>
      <c r="ESO18" s="133"/>
      <c r="ESP18" s="133"/>
      <c r="ESQ18" s="133"/>
      <c r="ESR18" s="133"/>
      <c r="ESS18" s="133"/>
      <c r="EST18" s="133"/>
      <c r="ESU18" s="133"/>
      <c r="ESV18" s="133"/>
      <c r="ESW18" s="133"/>
      <c r="ESX18" s="133"/>
      <c r="ESY18" s="133"/>
      <c r="ESZ18" s="133"/>
      <c r="ETA18" s="133"/>
      <c r="ETB18" s="133"/>
      <c r="ETC18" s="133"/>
      <c r="ETD18" s="133"/>
      <c r="ETE18" s="133"/>
      <c r="ETF18" s="133"/>
      <c r="ETG18" s="133"/>
      <c r="ETH18" s="133"/>
      <c r="ETI18" s="133"/>
      <c r="ETJ18" s="133"/>
      <c r="ETK18" s="133"/>
      <c r="ETL18" s="133"/>
      <c r="ETM18" s="133"/>
      <c r="ETN18" s="133"/>
      <c r="ETO18" s="133"/>
      <c r="ETP18" s="133"/>
      <c r="ETQ18" s="133"/>
      <c r="ETR18" s="133"/>
      <c r="ETS18" s="133"/>
      <c r="ETT18" s="133"/>
      <c r="ETU18" s="133"/>
      <c r="ETV18" s="133"/>
      <c r="ETW18" s="133"/>
      <c r="ETX18" s="133"/>
      <c r="ETY18" s="133"/>
      <c r="ETZ18" s="133"/>
      <c r="EUA18" s="133"/>
      <c r="EUB18" s="133"/>
      <c r="EUC18" s="133"/>
      <c r="EUD18" s="133"/>
      <c r="EUE18" s="133"/>
      <c r="EUF18" s="133"/>
      <c r="EUG18" s="133"/>
      <c r="EUH18" s="133"/>
      <c r="EUI18" s="133"/>
      <c r="EUJ18" s="133"/>
      <c r="EUK18" s="133"/>
      <c r="EUL18" s="133"/>
      <c r="EUM18" s="133"/>
      <c r="EUN18" s="133"/>
      <c r="EUO18" s="133"/>
      <c r="EUP18" s="133"/>
      <c r="EUQ18" s="133"/>
      <c r="EUR18" s="133"/>
      <c r="EUS18" s="133"/>
      <c r="EUT18" s="133"/>
      <c r="EUU18" s="133"/>
      <c r="EUV18" s="133"/>
      <c r="EUW18" s="133"/>
      <c r="EUX18" s="133"/>
      <c r="EUY18" s="133"/>
      <c r="EUZ18" s="133"/>
      <c r="EVA18" s="133"/>
      <c r="EVB18" s="133"/>
      <c r="EVC18" s="133"/>
      <c r="EVD18" s="133"/>
      <c r="EVE18" s="133"/>
      <c r="EVF18" s="133"/>
      <c r="EVG18" s="133"/>
      <c r="EVH18" s="133"/>
      <c r="EVI18" s="133"/>
      <c r="EVJ18" s="133"/>
      <c r="EVK18" s="133"/>
      <c r="EVL18" s="133"/>
      <c r="EVM18" s="133"/>
      <c r="EVN18" s="133"/>
      <c r="EVO18" s="133"/>
      <c r="EVP18" s="133"/>
      <c r="EVQ18" s="133"/>
      <c r="EVR18" s="133"/>
      <c r="EVS18" s="133"/>
      <c r="EVT18" s="133"/>
      <c r="EVU18" s="133"/>
      <c r="EVV18" s="133"/>
      <c r="EVW18" s="133"/>
      <c r="EVX18" s="133"/>
      <c r="EVY18" s="133"/>
      <c r="EVZ18" s="133"/>
      <c r="EWA18" s="133"/>
      <c r="EWB18" s="133"/>
      <c r="EWC18" s="133"/>
      <c r="EWD18" s="133"/>
      <c r="EWE18" s="133"/>
      <c r="EWF18" s="133"/>
      <c r="EWG18" s="133"/>
      <c r="EWH18" s="133"/>
      <c r="EWI18" s="133"/>
      <c r="EWJ18" s="133"/>
      <c r="EWK18" s="133"/>
      <c r="EWL18" s="133"/>
      <c r="EWM18" s="133"/>
      <c r="EWN18" s="133"/>
      <c r="EWO18" s="133"/>
      <c r="EWP18" s="133"/>
      <c r="EWQ18" s="133"/>
      <c r="EWR18" s="133"/>
      <c r="EWS18" s="133"/>
      <c r="EWT18" s="133"/>
      <c r="EWU18" s="133"/>
      <c r="EWV18" s="133"/>
      <c r="EWW18" s="133"/>
      <c r="EWX18" s="133"/>
      <c r="EWY18" s="133"/>
      <c r="EWZ18" s="133"/>
      <c r="EXA18" s="133"/>
      <c r="EXB18" s="133"/>
      <c r="EXC18" s="133"/>
      <c r="EXD18" s="133"/>
      <c r="EXE18" s="133"/>
      <c r="EXF18" s="133"/>
      <c r="EXG18" s="133"/>
      <c r="EXH18" s="133"/>
      <c r="EXI18" s="133"/>
      <c r="EXJ18" s="133"/>
      <c r="EXK18" s="133"/>
      <c r="EXL18" s="133"/>
      <c r="EXM18" s="133"/>
      <c r="EXN18" s="133"/>
      <c r="EXO18" s="133"/>
      <c r="EXP18" s="133"/>
      <c r="EXQ18" s="133"/>
      <c r="EXR18" s="133"/>
      <c r="EXS18" s="133"/>
      <c r="EXT18" s="133"/>
      <c r="EXU18" s="133"/>
      <c r="EXV18" s="133"/>
      <c r="EXW18" s="133"/>
      <c r="EXX18" s="133"/>
      <c r="EXY18" s="133"/>
      <c r="EXZ18" s="133"/>
      <c r="EYA18" s="133"/>
      <c r="EYB18" s="133"/>
      <c r="EYC18" s="133"/>
      <c r="EYD18" s="133"/>
      <c r="EYE18" s="133"/>
      <c r="EYF18" s="133"/>
      <c r="EYG18" s="133"/>
      <c r="EYH18" s="133"/>
      <c r="EYI18" s="133"/>
      <c r="EYJ18" s="133"/>
      <c r="EYK18" s="133"/>
      <c r="EYL18" s="133"/>
      <c r="EYM18" s="133"/>
      <c r="EYN18" s="133"/>
      <c r="EYO18" s="133"/>
      <c r="EYP18" s="133"/>
      <c r="EYQ18" s="133"/>
      <c r="EYR18" s="133"/>
      <c r="EYS18" s="133"/>
      <c r="EYT18" s="133"/>
      <c r="EYU18" s="133"/>
      <c r="EYV18" s="133"/>
      <c r="EYW18" s="133"/>
      <c r="EYX18" s="133"/>
      <c r="EYY18" s="133"/>
      <c r="EYZ18" s="133"/>
      <c r="EZA18" s="133"/>
      <c r="EZB18" s="133"/>
      <c r="EZC18" s="133"/>
      <c r="EZD18" s="133"/>
      <c r="EZE18" s="133"/>
      <c r="EZF18" s="133"/>
      <c r="EZG18" s="133"/>
      <c r="EZH18" s="133"/>
      <c r="EZI18" s="133"/>
      <c r="EZJ18" s="133"/>
      <c r="EZK18" s="133"/>
      <c r="EZL18" s="133"/>
      <c r="EZM18" s="133"/>
      <c r="EZN18" s="133"/>
      <c r="EZO18" s="133"/>
      <c r="EZP18" s="133"/>
      <c r="EZQ18" s="133"/>
      <c r="EZR18" s="133"/>
      <c r="EZS18" s="133"/>
      <c r="EZT18" s="133"/>
      <c r="EZU18" s="133"/>
      <c r="EZV18" s="133"/>
      <c r="EZW18" s="133"/>
      <c r="EZX18" s="133"/>
      <c r="EZY18" s="133"/>
      <c r="EZZ18" s="133"/>
      <c r="FAA18" s="133"/>
      <c r="FAB18" s="133"/>
      <c r="FAC18" s="133"/>
      <c r="FAD18" s="133"/>
      <c r="FAE18" s="133"/>
      <c r="FAF18" s="133"/>
      <c r="FAG18" s="133"/>
      <c r="FAH18" s="133"/>
      <c r="FAI18" s="133"/>
      <c r="FAJ18" s="133"/>
      <c r="FAK18" s="133"/>
      <c r="FAL18" s="133"/>
      <c r="FAM18" s="133"/>
      <c r="FAN18" s="133"/>
      <c r="FAO18" s="133"/>
      <c r="FAP18" s="133"/>
      <c r="FAQ18" s="133"/>
      <c r="FAR18" s="133"/>
      <c r="FAS18" s="133"/>
      <c r="FAT18" s="133"/>
      <c r="FAU18" s="133"/>
      <c r="FAV18" s="133"/>
      <c r="FAW18" s="133"/>
      <c r="FAX18" s="133"/>
      <c r="FAY18" s="133"/>
      <c r="FAZ18" s="133"/>
      <c r="FBA18" s="133"/>
      <c r="FBB18" s="133"/>
      <c r="FBC18" s="133"/>
      <c r="FBD18" s="133"/>
      <c r="FBE18" s="133"/>
      <c r="FBF18" s="133"/>
      <c r="FBG18" s="133"/>
      <c r="FBH18" s="133"/>
      <c r="FBI18" s="133"/>
      <c r="FBJ18" s="133"/>
      <c r="FBK18" s="133"/>
      <c r="FBL18" s="133"/>
      <c r="FBM18" s="133"/>
      <c r="FBN18" s="133"/>
      <c r="FBO18" s="133"/>
      <c r="FBP18" s="133"/>
      <c r="FBQ18" s="133"/>
      <c r="FBR18" s="133"/>
      <c r="FBS18" s="133"/>
      <c r="FBT18" s="133"/>
      <c r="FBU18" s="133"/>
      <c r="FBV18" s="133"/>
      <c r="FBW18" s="133"/>
      <c r="FBX18" s="133"/>
      <c r="FBY18" s="133"/>
      <c r="FBZ18" s="133"/>
      <c r="FCA18" s="133"/>
      <c r="FCB18" s="133"/>
      <c r="FCC18" s="133"/>
      <c r="FCD18" s="133"/>
      <c r="FCE18" s="133"/>
      <c r="FCF18" s="133"/>
      <c r="FCG18" s="133"/>
      <c r="FCH18" s="133"/>
      <c r="FCI18" s="133"/>
      <c r="FCJ18" s="133"/>
      <c r="FCK18" s="133"/>
      <c r="FCL18" s="133"/>
      <c r="FCM18" s="133"/>
      <c r="FCN18" s="133"/>
      <c r="FCO18" s="133"/>
      <c r="FCP18" s="133"/>
      <c r="FCQ18" s="133"/>
      <c r="FCR18" s="133"/>
      <c r="FCS18" s="133"/>
      <c r="FCT18" s="133"/>
      <c r="FCU18" s="133"/>
      <c r="FCV18" s="133"/>
      <c r="FCW18" s="133"/>
      <c r="FCX18" s="133"/>
      <c r="FCY18" s="133"/>
      <c r="FCZ18" s="133"/>
      <c r="FDA18" s="133"/>
      <c r="FDB18" s="133"/>
      <c r="FDC18" s="133"/>
      <c r="FDD18" s="133"/>
      <c r="FDE18" s="133"/>
      <c r="FDF18" s="133"/>
      <c r="FDG18" s="133"/>
      <c r="FDH18" s="133"/>
      <c r="FDI18" s="133"/>
      <c r="FDJ18" s="133"/>
      <c r="FDK18" s="133"/>
      <c r="FDL18" s="133"/>
      <c r="FDM18" s="133"/>
      <c r="FDN18" s="133"/>
      <c r="FDO18" s="133"/>
      <c r="FDP18" s="133"/>
      <c r="FDQ18" s="133"/>
      <c r="FDR18" s="133"/>
      <c r="FDS18" s="133"/>
      <c r="FDT18" s="133"/>
      <c r="FDU18" s="133"/>
      <c r="FDV18" s="133"/>
      <c r="FDW18" s="133"/>
      <c r="FDX18" s="133"/>
      <c r="FDY18" s="133"/>
      <c r="FDZ18" s="133"/>
      <c r="FEA18" s="133"/>
      <c r="FEB18" s="133"/>
      <c r="FEC18" s="133"/>
      <c r="FED18" s="133"/>
      <c r="FEE18" s="133"/>
      <c r="FEF18" s="133"/>
      <c r="FEG18" s="133"/>
      <c r="FEH18" s="133"/>
      <c r="FEI18" s="133"/>
      <c r="FEJ18" s="133"/>
      <c r="FEK18" s="133"/>
      <c r="FEL18" s="133"/>
      <c r="FEM18" s="133"/>
      <c r="FEN18" s="133"/>
      <c r="FEO18" s="133"/>
      <c r="FEP18" s="133"/>
      <c r="FEQ18" s="133"/>
      <c r="FER18" s="133"/>
      <c r="FES18" s="133"/>
      <c r="FET18" s="133"/>
      <c r="FEU18" s="133"/>
      <c r="FEV18" s="133"/>
      <c r="FEW18" s="133"/>
      <c r="FEX18" s="133"/>
      <c r="FEY18" s="133"/>
      <c r="FEZ18" s="133"/>
      <c r="FFA18" s="133"/>
      <c r="FFB18" s="133"/>
      <c r="FFC18" s="133"/>
      <c r="FFD18" s="133"/>
      <c r="FFE18" s="133"/>
      <c r="FFF18" s="133"/>
      <c r="FFG18" s="133"/>
      <c r="FFH18" s="133"/>
      <c r="FFI18" s="133"/>
      <c r="FFJ18" s="133"/>
      <c r="FFK18" s="133"/>
      <c r="FFL18" s="133"/>
      <c r="FFM18" s="133"/>
      <c r="FFN18" s="133"/>
      <c r="FFO18" s="133"/>
      <c r="FFP18" s="133"/>
      <c r="FFQ18" s="133"/>
      <c r="FFR18" s="133"/>
      <c r="FFS18" s="133"/>
      <c r="FFT18" s="133"/>
      <c r="FFU18" s="133"/>
      <c r="FFV18" s="133"/>
      <c r="FFW18" s="133"/>
      <c r="FFX18" s="133"/>
      <c r="FFY18" s="133"/>
      <c r="FFZ18" s="133"/>
      <c r="FGA18" s="133"/>
      <c r="FGB18" s="133"/>
      <c r="FGC18" s="133"/>
      <c r="FGD18" s="133"/>
      <c r="FGE18" s="133"/>
      <c r="FGF18" s="133"/>
      <c r="FGG18" s="133"/>
      <c r="FGH18" s="133"/>
      <c r="FGI18" s="133"/>
      <c r="FGJ18" s="133"/>
      <c r="FGK18" s="133"/>
      <c r="FGL18" s="133"/>
      <c r="FGM18" s="133"/>
      <c r="FGN18" s="133"/>
      <c r="FGO18" s="133"/>
      <c r="FGP18" s="133"/>
      <c r="FGQ18" s="133"/>
      <c r="FGR18" s="133"/>
      <c r="FGS18" s="133"/>
      <c r="FGT18" s="133"/>
      <c r="FGU18" s="133"/>
      <c r="FGV18" s="133"/>
      <c r="FGW18" s="133"/>
      <c r="FGX18" s="133"/>
      <c r="FGY18" s="133"/>
      <c r="FGZ18" s="133"/>
      <c r="FHA18" s="133"/>
      <c r="FHB18" s="133"/>
      <c r="FHC18" s="133"/>
      <c r="FHD18" s="133"/>
      <c r="FHE18" s="133"/>
      <c r="FHF18" s="133"/>
      <c r="FHG18" s="133"/>
      <c r="FHH18" s="133"/>
      <c r="FHI18" s="133"/>
      <c r="FHJ18" s="133"/>
      <c r="FHK18" s="133"/>
      <c r="FHL18" s="133"/>
      <c r="FHM18" s="133"/>
      <c r="FHN18" s="133"/>
      <c r="FHO18" s="133"/>
      <c r="FHP18" s="133"/>
      <c r="FHQ18" s="133"/>
      <c r="FHR18" s="133"/>
      <c r="FHS18" s="133"/>
      <c r="FHT18" s="133"/>
      <c r="FHU18" s="133"/>
      <c r="FHV18" s="133"/>
      <c r="FHW18" s="133"/>
      <c r="FHX18" s="133"/>
      <c r="FHY18" s="133"/>
      <c r="FHZ18" s="133"/>
      <c r="FIA18" s="133"/>
      <c r="FIB18" s="133"/>
      <c r="FIC18" s="133"/>
      <c r="FID18" s="133"/>
      <c r="FIE18" s="133"/>
      <c r="FIF18" s="133"/>
      <c r="FIG18" s="133"/>
      <c r="FIH18" s="133"/>
      <c r="FII18" s="133"/>
      <c r="FIJ18" s="133"/>
      <c r="FIK18" s="133"/>
      <c r="FIL18" s="133"/>
      <c r="FIM18" s="133"/>
      <c r="FIN18" s="133"/>
      <c r="FIO18" s="133"/>
      <c r="FIP18" s="133"/>
      <c r="FIQ18" s="133"/>
      <c r="FIR18" s="133"/>
      <c r="FIS18" s="133"/>
      <c r="FIT18" s="133"/>
      <c r="FIU18" s="133"/>
      <c r="FIV18" s="133"/>
      <c r="FIW18" s="133"/>
      <c r="FIX18" s="133"/>
      <c r="FIY18" s="133"/>
      <c r="FIZ18" s="133"/>
      <c r="FJA18" s="133"/>
      <c r="FJB18" s="133"/>
      <c r="FJC18" s="133"/>
      <c r="FJD18" s="133"/>
      <c r="FJE18" s="133"/>
      <c r="FJF18" s="133"/>
      <c r="FJG18" s="133"/>
      <c r="FJH18" s="133"/>
      <c r="FJI18" s="133"/>
      <c r="FJJ18" s="133"/>
      <c r="FJK18" s="133"/>
      <c r="FJL18" s="133"/>
      <c r="FJM18" s="133"/>
      <c r="FJN18" s="133"/>
      <c r="FJO18" s="133"/>
      <c r="FJP18" s="133"/>
      <c r="FJQ18" s="133"/>
      <c r="FJR18" s="133"/>
      <c r="FJS18" s="133"/>
      <c r="FJT18" s="133"/>
      <c r="FJU18" s="133"/>
      <c r="FJV18" s="133"/>
      <c r="FJW18" s="133"/>
      <c r="FJX18" s="133"/>
      <c r="FJY18" s="133"/>
      <c r="FJZ18" s="133"/>
      <c r="FKA18" s="133"/>
      <c r="FKB18" s="133"/>
      <c r="FKC18" s="133"/>
      <c r="FKD18" s="133"/>
      <c r="FKE18" s="133"/>
      <c r="FKF18" s="133"/>
      <c r="FKG18" s="133"/>
      <c r="FKH18" s="133"/>
      <c r="FKI18" s="133"/>
      <c r="FKJ18" s="133"/>
      <c r="FKK18" s="133"/>
      <c r="FKL18" s="133"/>
      <c r="FKM18" s="133"/>
      <c r="FKN18" s="133"/>
      <c r="FKO18" s="133"/>
      <c r="FKP18" s="133"/>
      <c r="FKQ18" s="133"/>
      <c r="FKR18" s="133"/>
      <c r="FKS18" s="133"/>
      <c r="FKT18" s="133"/>
      <c r="FKU18" s="133"/>
      <c r="FKV18" s="133"/>
      <c r="FKW18" s="133"/>
      <c r="FKX18" s="133"/>
      <c r="FKY18" s="133"/>
      <c r="FKZ18" s="133"/>
      <c r="FLA18" s="133"/>
      <c r="FLB18" s="133"/>
      <c r="FLC18" s="133"/>
      <c r="FLD18" s="133"/>
      <c r="FLE18" s="133"/>
      <c r="FLF18" s="133"/>
      <c r="FLG18" s="133"/>
      <c r="FLH18" s="133"/>
      <c r="FLI18" s="133"/>
      <c r="FLJ18" s="133"/>
      <c r="FLK18" s="133"/>
      <c r="FLL18" s="133"/>
      <c r="FLM18" s="133"/>
      <c r="FLN18" s="133"/>
      <c r="FLO18" s="133"/>
      <c r="FLP18" s="133"/>
      <c r="FLQ18" s="133"/>
      <c r="FLR18" s="133"/>
      <c r="FLS18" s="133"/>
      <c r="FLT18" s="133"/>
      <c r="FLU18" s="133"/>
      <c r="FLV18" s="133"/>
      <c r="FLW18" s="133"/>
      <c r="FLX18" s="133"/>
      <c r="FLY18" s="133"/>
      <c r="FLZ18" s="133"/>
      <c r="FMA18" s="133"/>
      <c r="FMB18" s="133"/>
      <c r="FMC18" s="133"/>
      <c r="FMD18" s="133"/>
      <c r="FME18" s="133"/>
      <c r="FMF18" s="133"/>
      <c r="FMG18" s="133"/>
      <c r="FMH18" s="133"/>
      <c r="FMI18" s="133"/>
      <c r="FMJ18" s="133"/>
      <c r="FMK18" s="133"/>
      <c r="FML18" s="133"/>
      <c r="FMM18" s="133"/>
      <c r="FMN18" s="133"/>
      <c r="FMO18" s="133"/>
      <c r="FMP18" s="133"/>
      <c r="FMQ18" s="133"/>
      <c r="FMR18" s="133"/>
      <c r="FMS18" s="133"/>
      <c r="FMT18" s="133"/>
      <c r="FMU18" s="133"/>
      <c r="FMV18" s="133"/>
      <c r="FMW18" s="133"/>
      <c r="FMX18" s="133"/>
      <c r="FMY18" s="133"/>
      <c r="FMZ18" s="133"/>
      <c r="FNA18" s="133"/>
      <c r="FNB18" s="133"/>
      <c r="FNC18" s="133"/>
      <c r="FND18" s="133"/>
      <c r="FNE18" s="133"/>
      <c r="FNF18" s="133"/>
      <c r="FNG18" s="133"/>
      <c r="FNH18" s="133"/>
      <c r="FNI18" s="133"/>
      <c r="FNJ18" s="133"/>
      <c r="FNK18" s="133"/>
      <c r="FNL18" s="133"/>
      <c r="FNM18" s="133"/>
      <c r="FNN18" s="133"/>
      <c r="FNO18" s="133"/>
      <c r="FNP18" s="133"/>
      <c r="FNQ18" s="133"/>
      <c r="FNR18" s="133"/>
      <c r="FNS18" s="133"/>
      <c r="FNT18" s="133"/>
      <c r="FNU18" s="133"/>
      <c r="FNV18" s="133"/>
      <c r="FNW18" s="133"/>
      <c r="FNX18" s="133"/>
      <c r="FNY18" s="133"/>
      <c r="FNZ18" s="133"/>
      <c r="FOA18" s="133"/>
      <c r="FOB18" s="133"/>
      <c r="FOC18" s="133"/>
      <c r="FOD18" s="133"/>
      <c r="FOE18" s="133"/>
      <c r="FOF18" s="133"/>
      <c r="FOG18" s="133"/>
      <c r="FOH18" s="133"/>
      <c r="FOI18" s="133"/>
      <c r="FOJ18" s="133"/>
      <c r="FOK18" s="133"/>
      <c r="FOL18" s="133"/>
      <c r="FOM18" s="133"/>
      <c r="FON18" s="133"/>
      <c r="FOO18" s="133"/>
      <c r="FOP18" s="133"/>
      <c r="FOQ18" s="133"/>
      <c r="FOR18" s="133"/>
      <c r="FOS18" s="133"/>
      <c r="FOT18" s="133"/>
      <c r="FOU18" s="133"/>
      <c r="FOV18" s="133"/>
      <c r="FOW18" s="133"/>
      <c r="FOX18" s="133"/>
      <c r="FOY18" s="133"/>
      <c r="FOZ18" s="133"/>
      <c r="FPA18" s="133"/>
      <c r="FPB18" s="133"/>
      <c r="FPC18" s="133"/>
      <c r="FPD18" s="133"/>
      <c r="FPE18" s="133"/>
      <c r="FPF18" s="133"/>
      <c r="FPG18" s="133"/>
      <c r="FPH18" s="133"/>
      <c r="FPI18" s="133"/>
      <c r="FPJ18" s="133"/>
      <c r="FPK18" s="133"/>
      <c r="FPL18" s="133"/>
      <c r="FPM18" s="133"/>
      <c r="FPN18" s="133"/>
      <c r="FPO18" s="133"/>
      <c r="FPP18" s="133"/>
      <c r="FPQ18" s="133"/>
      <c r="FPR18" s="133"/>
      <c r="FPS18" s="133"/>
      <c r="FPT18" s="133"/>
      <c r="FPU18" s="133"/>
      <c r="FPV18" s="133"/>
      <c r="FPW18" s="133"/>
      <c r="FPX18" s="133"/>
      <c r="FPY18" s="133"/>
      <c r="FPZ18" s="133"/>
      <c r="FQA18" s="133"/>
      <c r="FQB18" s="133"/>
      <c r="FQC18" s="133"/>
      <c r="FQD18" s="133"/>
      <c r="FQE18" s="133"/>
      <c r="FQF18" s="133"/>
      <c r="FQG18" s="133"/>
      <c r="FQH18" s="133"/>
      <c r="FQI18" s="133"/>
      <c r="FQJ18" s="133"/>
      <c r="FQK18" s="133"/>
      <c r="FQL18" s="133"/>
      <c r="FQM18" s="133"/>
      <c r="FQN18" s="133"/>
      <c r="FQO18" s="133"/>
      <c r="FQP18" s="133"/>
      <c r="FQQ18" s="133"/>
      <c r="FQR18" s="133"/>
      <c r="FQS18" s="133"/>
      <c r="FQT18" s="133"/>
      <c r="FQU18" s="133"/>
      <c r="FQV18" s="133"/>
      <c r="FQW18" s="133"/>
      <c r="FQX18" s="133"/>
      <c r="FQY18" s="133"/>
      <c r="FQZ18" s="133"/>
      <c r="FRA18" s="133"/>
      <c r="FRB18" s="133"/>
      <c r="FRC18" s="133"/>
      <c r="FRD18" s="133"/>
      <c r="FRE18" s="133"/>
      <c r="FRF18" s="133"/>
      <c r="FRG18" s="133"/>
      <c r="FRH18" s="133"/>
      <c r="FRI18" s="133"/>
      <c r="FRJ18" s="133"/>
      <c r="FRK18" s="133"/>
      <c r="FRL18" s="133"/>
      <c r="FRM18" s="133"/>
      <c r="FRN18" s="133"/>
      <c r="FRO18" s="133"/>
      <c r="FRP18" s="133"/>
      <c r="FRQ18" s="133"/>
      <c r="FRR18" s="133"/>
      <c r="FRS18" s="133"/>
      <c r="FRT18" s="133"/>
      <c r="FRU18" s="133"/>
      <c r="FRV18" s="133"/>
      <c r="FRW18" s="133"/>
      <c r="FRX18" s="133"/>
      <c r="FRY18" s="133"/>
      <c r="FRZ18" s="133"/>
      <c r="FSA18" s="133"/>
      <c r="FSB18" s="133"/>
      <c r="FSC18" s="133"/>
      <c r="FSD18" s="133"/>
      <c r="FSE18" s="133"/>
      <c r="FSF18" s="133"/>
      <c r="FSG18" s="133"/>
      <c r="FSH18" s="133"/>
      <c r="FSI18" s="133"/>
      <c r="FSJ18" s="133"/>
      <c r="FSK18" s="133"/>
      <c r="FSL18" s="133"/>
      <c r="FSM18" s="133"/>
      <c r="FSN18" s="133"/>
      <c r="FSO18" s="133"/>
      <c r="FSP18" s="133"/>
      <c r="FSQ18" s="133"/>
      <c r="FSR18" s="133"/>
      <c r="FSS18" s="133"/>
      <c r="FST18" s="133"/>
      <c r="FSU18" s="133"/>
      <c r="FSV18" s="133"/>
      <c r="FSW18" s="133"/>
      <c r="FSX18" s="133"/>
      <c r="FSY18" s="133"/>
      <c r="FSZ18" s="133"/>
      <c r="FTA18" s="133"/>
      <c r="FTB18" s="133"/>
      <c r="FTC18" s="133"/>
      <c r="FTD18" s="133"/>
      <c r="FTE18" s="133"/>
      <c r="FTF18" s="133"/>
      <c r="FTG18" s="133"/>
      <c r="FTH18" s="133"/>
      <c r="FTI18" s="133"/>
      <c r="FTJ18" s="133"/>
      <c r="FTK18" s="133"/>
      <c r="FTL18" s="133"/>
      <c r="FTM18" s="133"/>
      <c r="FTN18" s="133"/>
      <c r="FTO18" s="133"/>
      <c r="FTP18" s="133"/>
      <c r="FTQ18" s="133"/>
      <c r="FTR18" s="133"/>
      <c r="FTS18" s="133"/>
      <c r="FTT18" s="133"/>
      <c r="FTU18" s="133"/>
      <c r="FTV18" s="133"/>
      <c r="FTW18" s="133"/>
      <c r="FTX18" s="133"/>
      <c r="FTY18" s="133"/>
      <c r="FTZ18" s="133"/>
      <c r="FUA18" s="133"/>
      <c r="FUB18" s="133"/>
      <c r="FUC18" s="133"/>
      <c r="FUD18" s="133"/>
      <c r="FUE18" s="133"/>
      <c r="FUF18" s="133"/>
      <c r="FUG18" s="133"/>
      <c r="FUH18" s="133"/>
      <c r="FUI18" s="133"/>
      <c r="FUJ18" s="133"/>
      <c r="FUK18" s="133"/>
      <c r="FUL18" s="133"/>
      <c r="FUM18" s="133"/>
      <c r="FUN18" s="133"/>
      <c r="FUO18" s="133"/>
      <c r="FUP18" s="133"/>
      <c r="FUQ18" s="133"/>
      <c r="FUR18" s="133"/>
      <c r="FUS18" s="133"/>
      <c r="FUT18" s="133"/>
      <c r="FUU18" s="133"/>
      <c r="FUV18" s="133"/>
      <c r="FUW18" s="133"/>
      <c r="FUX18" s="133"/>
      <c r="FUY18" s="133"/>
      <c r="FUZ18" s="133"/>
      <c r="FVA18" s="133"/>
      <c r="FVB18" s="133"/>
      <c r="FVC18" s="133"/>
      <c r="FVD18" s="133"/>
      <c r="FVE18" s="133"/>
      <c r="FVF18" s="133"/>
      <c r="FVG18" s="133"/>
      <c r="FVH18" s="133"/>
      <c r="FVI18" s="133"/>
      <c r="FVJ18" s="133"/>
      <c r="FVK18" s="133"/>
      <c r="FVL18" s="133"/>
      <c r="FVM18" s="133"/>
      <c r="FVN18" s="133"/>
      <c r="FVO18" s="133"/>
      <c r="FVP18" s="133"/>
      <c r="FVQ18" s="133"/>
      <c r="FVR18" s="133"/>
      <c r="FVS18" s="133"/>
      <c r="FVT18" s="133"/>
      <c r="FVU18" s="133"/>
      <c r="FVV18" s="133"/>
      <c r="FVW18" s="133"/>
      <c r="FVX18" s="133"/>
      <c r="FVY18" s="133"/>
      <c r="FVZ18" s="133"/>
      <c r="FWA18" s="133"/>
      <c r="FWB18" s="133"/>
      <c r="FWC18" s="133"/>
      <c r="FWD18" s="133"/>
      <c r="FWE18" s="133"/>
      <c r="FWF18" s="133"/>
      <c r="FWG18" s="133"/>
      <c r="FWH18" s="133"/>
      <c r="FWI18" s="133"/>
      <c r="FWJ18" s="133"/>
      <c r="FWK18" s="133"/>
      <c r="FWL18" s="133"/>
      <c r="FWM18" s="133"/>
      <c r="FWN18" s="133"/>
      <c r="FWO18" s="133"/>
      <c r="FWP18" s="133"/>
      <c r="FWQ18" s="133"/>
      <c r="FWR18" s="133"/>
      <c r="FWS18" s="133"/>
      <c r="FWT18" s="133"/>
      <c r="FWU18" s="133"/>
      <c r="FWV18" s="133"/>
      <c r="FWW18" s="133"/>
      <c r="FWX18" s="133"/>
      <c r="FWY18" s="133"/>
      <c r="FWZ18" s="133"/>
      <c r="FXA18" s="133"/>
      <c r="FXB18" s="133"/>
      <c r="FXC18" s="133"/>
      <c r="FXD18" s="133"/>
      <c r="FXE18" s="133"/>
      <c r="FXF18" s="133"/>
      <c r="FXG18" s="133"/>
      <c r="FXH18" s="133"/>
      <c r="FXI18" s="133"/>
      <c r="FXJ18" s="133"/>
      <c r="FXK18" s="133"/>
      <c r="FXL18" s="133"/>
      <c r="FXM18" s="133"/>
      <c r="FXN18" s="133"/>
      <c r="FXO18" s="133"/>
      <c r="FXP18" s="133"/>
      <c r="FXQ18" s="133"/>
      <c r="FXR18" s="133"/>
      <c r="FXS18" s="133"/>
      <c r="FXT18" s="133"/>
      <c r="FXU18" s="133"/>
      <c r="FXV18" s="133"/>
      <c r="FXW18" s="133"/>
      <c r="FXX18" s="133"/>
      <c r="FXY18" s="133"/>
      <c r="FXZ18" s="133"/>
      <c r="FYA18" s="133"/>
      <c r="FYB18" s="133"/>
      <c r="FYC18" s="133"/>
      <c r="FYD18" s="133"/>
      <c r="FYE18" s="133"/>
      <c r="FYF18" s="133"/>
      <c r="FYG18" s="133"/>
      <c r="FYH18" s="133"/>
      <c r="FYI18" s="133"/>
      <c r="FYJ18" s="133"/>
      <c r="FYK18" s="133"/>
      <c r="FYL18" s="133"/>
      <c r="FYM18" s="133"/>
      <c r="FYN18" s="133"/>
      <c r="FYO18" s="133"/>
      <c r="FYP18" s="133"/>
      <c r="FYQ18" s="133"/>
      <c r="FYR18" s="133"/>
      <c r="FYS18" s="133"/>
      <c r="FYT18" s="133"/>
      <c r="FYU18" s="133"/>
      <c r="FYV18" s="133"/>
      <c r="FYW18" s="133"/>
      <c r="FYX18" s="133"/>
      <c r="FYY18" s="133"/>
      <c r="FYZ18" s="133"/>
      <c r="FZA18" s="133"/>
      <c r="FZB18" s="133"/>
      <c r="FZC18" s="133"/>
      <c r="FZD18" s="133"/>
      <c r="FZE18" s="133"/>
      <c r="FZF18" s="133"/>
      <c r="FZG18" s="133"/>
      <c r="FZH18" s="133"/>
      <c r="FZI18" s="133"/>
      <c r="FZJ18" s="133"/>
      <c r="FZK18" s="133"/>
      <c r="FZL18" s="133"/>
      <c r="FZM18" s="133"/>
      <c r="FZN18" s="133"/>
      <c r="FZO18" s="133"/>
      <c r="FZP18" s="133"/>
      <c r="FZQ18" s="133"/>
      <c r="FZR18" s="133"/>
      <c r="FZS18" s="133"/>
      <c r="FZT18" s="133"/>
      <c r="FZU18" s="133"/>
      <c r="FZV18" s="133"/>
      <c r="FZW18" s="133"/>
      <c r="FZX18" s="133"/>
      <c r="FZY18" s="133"/>
      <c r="FZZ18" s="133"/>
      <c r="GAA18" s="133"/>
      <c r="GAB18" s="133"/>
      <c r="GAC18" s="133"/>
      <c r="GAD18" s="133"/>
      <c r="GAE18" s="133"/>
      <c r="GAF18" s="133"/>
      <c r="GAG18" s="133"/>
      <c r="GAH18" s="133"/>
      <c r="GAI18" s="133"/>
      <c r="GAJ18" s="133"/>
      <c r="GAK18" s="133"/>
      <c r="GAL18" s="133"/>
      <c r="GAM18" s="133"/>
      <c r="GAN18" s="133"/>
      <c r="GAO18" s="133"/>
      <c r="GAP18" s="133"/>
      <c r="GAQ18" s="133"/>
      <c r="GAR18" s="133"/>
      <c r="GAS18" s="133"/>
      <c r="GAT18" s="133"/>
      <c r="GAU18" s="133"/>
      <c r="GAV18" s="133"/>
      <c r="GAW18" s="133"/>
      <c r="GAX18" s="133"/>
      <c r="GAY18" s="133"/>
      <c r="GAZ18" s="133"/>
      <c r="GBA18" s="133"/>
      <c r="GBB18" s="133"/>
      <c r="GBC18" s="133"/>
      <c r="GBD18" s="133"/>
      <c r="GBE18" s="133"/>
      <c r="GBF18" s="133"/>
      <c r="GBG18" s="133"/>
      <c r="GBH18" s="133"/>
      <c r="GBI18" s="133"/>
      <c r="GBJ18" s="133"/>
      <c r="GBK18" s="133"/>
      <c r="GBL18" s="133"/>
      <c r="GBM18" s="133"/>
      <c r="GBN18" s="133"/>
      <c r="GBO18" s="133"/>
      <c r="GBP18" s="133"/>
      <c r="GBQ18" s="133"/>
      <c r="GBR18" s="133"/>
      <c r="GBS18" s="133"/>
      <c r="GBT18" s="133"/>
      <c r="GBU18" s="133"/>
      <c r="GBV18" s="133"/>
      <c r="GBW18" s="133"/>
      <c r="GBX18" s="133"/>
      <c r="GBY18" s="133"/>
      <c r="GBZ18" s="133"/>
      <c r="GCA18" s="133"/>
      <c r="GCB18" s="133"/>
      <c r="GCC18" s="133"/>
      <c r="GCD18" s="133"/>
      <c r="GCE18" s="133"/>
      <c r="GCF18" s="133"/>
      <c r="GCG18" s="133"/>
      <c r="GCH18" s="133"/>
      <c r="GCI18" s="133"/>
      <c r="GCJ18" s="133"/>
      <c r="GCK18" s="133"/>
      <c r="GCL18" s="133"/>
      <c r="GCM18" s="133"/>
      <c r="GCN18" s="133"/>
      <c r="GCO18" s="133"/>
      <c r="GCP18" s="133"/>
      <c r="GCQ18" s="133"/>
      <c r="GCR18" s="133"/>
      <c r="GCS18" s="133"/>
      <c r="GCT18" s="133"/>
      <c r="GCU18" s="133"/>
      <c r="GCV18" s="133"/>
      <c r="GCW18" s="133"/>
      <c r="GCX18" s="133"/>
      <c r="GCY18" s="133"/>
      <c r="GCZ18" s="133"/>
      <c r="GDA18" s="133"/>
      <c r="GDB18" s="133"/>
      <c r="GDC18" s="133"/>
      <c r="GDD18" s="133"/>
      <c r="GDE18" s="133"/>
      <c r="GDF18" s="133"/>
      <c r="GDG18" s="133"/>
      <c r="GDH18" s="133"/>
      <c r="GDI18" s="133"/>
      <c r="GDJ18" s="133"/>
      <c r="GDK18" s="133"/>
      <c r="GDL18" s="133"/>
      <c r="GDM18" s="133"/>
      <c r="GDN18" s="133"/>
      <c r="GDO18" s="133"/>
      <c r="GDP18" s="133"/>
      <c r="GDQ18" s="133"/>
      <c r="GDR18" s="133"/>
      <c r="GDS18" s="133"/>
      <c r="GDT18" s="133"/>
      <c r="GDU18" s="133"/>
      <c r="GDV18" s="133"/>
      <c r="GDW18" s="133"/>
      <c r="GDX18" s="133"/>
      <c r="GDY18" s="133"/>
      <c r="GDZ18" s="133"/>
      <c r="GEA18" s="133"/>
      <c r="GEB18" s="133"/>
      <c r="GEC18" s="133"/>
      <c r="GED18" s="133"/>
      <c r="GEE18" s="133"/>
      <c r="GEF18" s="133"/>
      <c r="GEG18" s="133"/>
      <c r="GEH18" s="133"/>
      <c r="GEI18" s="133"/>
      <c r="GEJ18" s="133"/>
      <c r="GEK18" s="133"/>
      <c r="GEL18" s="133"/>
      <c r="GEM18" s="133"/>
      <c r="GEN18" s="133"/>
      <c r="GEO18" s="133"/>
      <c r="GEP18" s="133"/>
      <c r="GEQ18" s="133"/>
      <c r="GER18" s="133"/>
      <c r="GES18" s="133"/>
      <c r="GET18" s="133"/>
      <c r="GEU18" s="133"/>
      <c r="GEV18" s="133"/>
      <c r="GEW18" s="133"/>
      <c r="GEX18" s="133"/>
      <c r="GEY18" s="133"/>
      <c r="GEZ18" s="133"/>
      <c r="GFA18" s="133"/>
      <c r="GFB18" s="133"/>
      <c r="GFC18" s="133"/>
      <c r="GFD18" s="133"/>
      <c r="GFE18" s="133"/>
      <c r="GFF18" s="133"/>
      <c r="GFG18" s="133"/>
      <c r="GFH18" s="133"/>
      <c r="GFI18" s="133"/>
      <c r="GFJ18" s="133"/>
      <c r="GFK18" s="133"/>
      <c r="GFL18" s="133"/>
      <c r="GFM18" s="133"/>
      <c r="GFN18" s="133"/>
      <c r="GFO18" s="133"/>
      <c r="GFP18" s="133"/>
      <c r="GFQ18" s="133"/>
      <c r="GFR18" s="133"/>
      <c r="GFS18" s="133"/>
      <c r="GFT18" s="133"/>
      <c r="GFU18" s="133"/>
      <c r="GFV18" s="133"/>
      <c r="GFW18" s="133"/>
      <c r="GFX18" s="133"/>
      <c r="GFY18" s="133"/>
      <c r="GFZ18" s="133"/>
      <c r="GGA18" s="133"/>
      <c r="GGB18" s="133"/>
      <c r="GGC18" s="133"/>
      <c r="GGD18" s="133"/>
      <c r="GGE18" s="133"/>
      <c r="GGF18" s="133"/>
      <c r="GGG18" s="133"/>
      <c r="GGH18" s="133"/>
      <c r="GGI18" s="133"/>
      <c r="GGJ18" s="133"/>
      <c r="GGK18" s="133"/>
      <c r="GGL18" s="133"/>
      <c r="GGM18" s="133"/>
      <c r="GGN18" s="133"/>
      <c r="GGO18" s="133"/>
      <c r="GGP18" s="133"/>
      <c r="GGQ18" s="133"/>
      <c r="GGR18" s="133"/>
      <c r="GGS18" s="133"/>
      <c r="GGT18" s="133"/>
      <c r="GGU18" s="133"/>
      <c r="GGV18" s="133"/>
      <c r="GGW18" s="133"/>
      <c r="GGX18" s="133"/>
      <c r="GGY18" s="133"/>
      <c r="GGZ18" s="133"/>
      <c r="GHA18" s="133"/>
      <c r="GHB18" s="133"/>
      <c r="GHC18" s="133"/>
      <c r="GHD18" s="133"/>
      <c r="GHE18" s="133"/>
      <c r="GHF18" s="133"/>
      <c r="GHG18" s="133"/>
      <c r="GHH18" s="133"/>
      <c r="GHI18" s="133"/>
      <c r="GHJ18" s="133"/>
      <c r="GHK18" s="133"/>
      <c r="GHL18" s="133"/>
      <c r="GHM18" s="133"/>
      <c r="GHN18" s="133"/>
      <c r="GHO18" s="133"/>
      <c r="GHP18" s="133"/>
      <c r="GHQ18" s="133"/>
      <c r="GHR18" s="133"/>
      <c r="GHS18" s="133"/>
      <c r="GHT18" s="133"/>
      <c r="GHU18" s="133"/>
      <c r="GHV18" s="133"/>
      <c r="GHW18" s="133"/>
      <c r="GHX18" s="133"/>
      <c r="GHY18" s="133"/>
      <c r="GHZ18" s="133"/>
      <c r="GIA18" s="133"/>
      <c r="GIB18" s="133"/>
      <c r="GIC18" s="133"/>
      <c r="GID18" s="133"/>
      <c r="GIE18" s="133"/>
      <c r="GIF18" s="133"/>
      <c r="GIG18" s="133"/>
      <c r="GIH18" s="133"/>
      <c r="GII18" s="133"/>
      <c r="GIJ18" s="133"/>
      <c r="GIK18" s="133"/>
      <c r="GIL18" s="133"/>
      <c r="GIM18" s="133"/>
      <c r="GIN18" s="133"/>
      <c r="GIO18" s="133"/>
      <c r="GIP18" s="133"/>
      <c r="GIQ18" s="133"/>
      <c r="GIR18" s="133"/>
      <c r="GIS18" s="133"/>
      <c r="GIT18" s="133"/>
      <c r="GIU18" s="133"/>
      <c r="GIV18" s="133"/>
      <c r="GIW18" s="133"/>
      <c r="GIX18" s="133"/>
      <c r="GIY18" s="133"/>
      <c r="GIZ18" s="133"/>
      <c r="GJA18" s="133"/>
      <c r="GJB18" s="133"/>
      <c r="GJC18" s="133"/>
      <c r="GJD18" s="133"/>
      <c r="GJE18" s="133"/>
      <c r="GJF18" s="133"/>
      <c r="GJG18" s="133"/>
      <c r="GJH18" s="133"/>
      <c r="GJI18" s="133"/>
      <c r="GJJ18" s="133"/>
      <c r="GJK18" s="133"/>
      <c r="GJL18" s="133"/>
      <c r="GJM18" s="133"/>
      <c r="GJN18" s="133"/>
      <c r="GJO18" s="133"/>
      <c r="GJP18" s="133"/>
      <c r="GJQ18" s="133"/>
      <c r="GJR18" s="133"/>
      <c r="GJS18" s="133"/>
      <c r="GJT18" s="133"/>
      <c r="GJU18" s="133"/>
      <c r="GJV18" s="133"/>
      <c r="GJW18" s="133"/>
      <c r="GJX18" s="133"/>
      <c r="GJY18" s="133"/>
      <c r="GJZ18" s="133"/>
      <c r="GKA18" s="133"/>
      <c r="GKB18" s="133"/>
      <c r="GKC18" s="133"/>
      <c r="GKD18" s="133"/>
      <c r="GKE18" s="133"/>
      <c r="GKF18" s="133"/>
      <c r="GKG18" s="133"/>
      <c r="GKH18" s="133"/>
      <c r="GKI18" s="133"/>
      <c r="GKJ18" s="133"/>
      <c r="GKK18" s="133"/>
      <c r="GKL18" s="133"/>
      <c r="GKM18" s="133"/>
      <c r="GKN18" s="133"/>
      <c r="GKO18" s="133"/>
      <c r="GKP18" s="133"/>
      <c r="GKQ18" s="133"/>
      <c r="GKR18" s="133"/>
      <c r="GKS18" s="133"/>
      <c r="GKT18" s="133"/>
      <c r="GKU18" s="133"/>
      <c r="GKV18" s="133"/>
      <c r="GKW18" s="133"/>
      <c r="GKX18" s="133"/>
      <c r="GKY18" s="133"/>
      <c r="GKZ18" s="133"/>
      <c r="GLA18" s="133"/>
      <c r="GLB18" s="133"/>
      <c r="GLC18" s="133"/>
      <c r="GLD18" s="133"/>
      <c r="GLE18" s="133"/>
      <c r="GLF18" s="133"/>
      <c r="GLG18" s="133"/>
      <c r="GLH18" s="133"/>
      <c r="GLI18" s="133"/>
      <c r="GLJ18" s="133"/>
      <c r="GLK18" s="133"/>
      <c r="GLL18" s="133"/>
      <c r="GLM18" s="133"/>
      <c r="GLN18" s="133"/>
      <c r="GLO18" s="133"/>
      <c r="GLP18" s="133"/>
      <c r="GLQ18" s="133"/>
      <c r="GLR18" s="133"/>
      <c r="GLS18" s="133"/>
      <c r="GLT18" s="133"/>
      <c r="GLU18" s="133"/>
      <c r="GLV18" s="133"/>
      <c r="GLW18" s="133"/>
      <c r="GLX18" s="133"/>
      <c r="GLY18" s="133"/>
      <c r="GLZ18" s="133"/>
      <c r="GMA18" s="133"/>
      <c r="GMB18" s="133"/>
      <c r="GMC18" s="133"/>
      <c r="GMD18" s="133"/>
      <c r="GME18" s="133"/>
      <c r="GMF18" s="133"/>
      <c r="GMG18" s="133"/>
      <c r="GMH18" s="133"/>
      <c r="GMI18" s="133"/>
      <c r="GMJ18" s="133"/>
      <c r="GMK18" s="133"/>
      <c r="GML18" s="133"/>
      <c r="GMM18" s="133"/>
      <c r="GMN18" s="133"/>
      <c r="GMO18" s="133"/>
      <c r="GMP18" s="133"/>
      <c r="GMQ18" s="133"/>
      <c r="GMR18" s="133"/>
      <c r="GMS18" s="133"/>
      <c r="GMT18" s="133"/>
      <c r="GMU18" s="133"/>
      <c r="GMV18" s="133"/>
      <c r="GMW18" s="133"/>
      <c r="GMX18" s="133"/>
      <c r="GMY18" s="133"/>
      <c r="GMZ18" s="133"/>
      <c r="GNA18" s="133"/>
      <c r="GNB18" s="133"/>
      <c r="GNC18" s="133"/>
      <c r="GND18" s="133"/>
      <c r="GNE18" s="133"/>
      <c r="GNF18" s="133"/>
      <c r="GNG18" s="133"/>
      <c r="GNH18" s="133"/>
      <c r="GNI18" s="133"/>
      <c r="GNJ18" s="133"/>
      <c r="GNK18" s="133"/>
      <c r="GNL18" s="133"/>
      <c r="GNM18" s="133"/>
      <c r="GNN18" s="133"/>
      <c r="GNO18" s="133"/>
      <c r="GNP18" s="133"/>
      <c r="GNQ18" s="133"/>
      <c r="GNR18" s="133"/>
      <c r="GNS18" s="133"/>
      <c r="GNT18" s="133"/>
      <c r="GNU18" s="133"/>
      <c r="GNV18" s="133"/>
      <c r="GNW18" s="133"/>
      <c r="GNX18" s="133"/>
      <c r="GNY18" s="133"/>
      <c r="GNZ18" s="133"/>
      <c r="GOA18" s="133"/>
      <c r="GOB18" s="133"/>
      <c r="GOC18" s="133"/>
      <c r="GOD18" s="133"/>
      <c r="GOE18" s="133"/>
      <c r="GOF18" s="133"/>
      <c r="GOG18" s="133"/>
      <c r="GOH18" s="133"/>
      <c r="GOI18" s="133"/>
      <c r="GOJ18" s="133"/>
      <c r="GOK18" s="133"/>
      <c r="GOL18" s="133"/>
      <c r="GOM18" s="133"/>
      <c r="GON18" s="133"/>
      <c r="GOO18" s="133"/>
      <c r="GOP18" s="133"/>
      <c r="GOQ18" s="133"/>
      <c r="GOR18" s="133"/>
      <c r="GOS18" s="133"/>
      <c r="GOT18" s="133"/>
      <c r="GOU18" s="133"/>
      <c r="GOV18" s="133"/>
      <c r="GOW18" s="133"/>
      <c r="GOX18" s="133"/>
      <c r="GOY18" s="133"/>
      <c r="GOZ18" s="133"/>
      <c r="GPA18" s="133"/>
      <c r="GPB18" s="133"/>
      <c r="GPC18" s="133"/>
      <c r="GPD18" s="133"/>
      <c r="GPE18" s="133"/>
      <c r="GPF18" s="133"/>
      <c r="GPG18" s="133"/>
      <c r="GPH18" s="133"/>
      <c r="GPI18" s="133"/>
      <c r="GPJ18" s="133"/>
      <c r="GPK18" s="133"/>
      <c r="GPL18" s="133"/>
      <c r="GPM18" s="133"/>
      <c r="GPN18" s="133"/>
      <c r="GPO18" s="133"/>
      <c r="GPP18" s="133"/>
      <c r="GPQ18" s="133"/>
      <c r="GPR18" s="133"/>
      <c r="GPS18" s="133"/>
      <c r="GPT18" s="133"/>
      <c r="GPU18" s="133"/>
      <c r="GPV18" s="133"/>
      <c r="GPW18" s="133"/>
      <c r="GPX18" s="133"/>
      <c r="GPY18" s="133"/>
      <c r="GPZ18" s="133"/>
      <c r="GQA18" s="133"/>
      <c r="GQB18" s="133"/>
      <c r="GQC18" s="133"/>
      <c r="GQD18" s="133"/>
      <c r="GQE18" s="133"/>
      <c r="GQF18" s="133"/>
      <c r="GQG18" s="133"/>
      <c r="GQH18" s="133"/>
      <c r="GQI18" s="133"/>
      <c r="GQJ18" s="133"/>
      <c r="GQK18" s="133"/>
      <c r="GQL18" s="133"/>
      <c r="GQM18" s="133"/>
      <c r="GQN18" s="133"/>
      <c r="GQO18" s="133"/>
      <c r="GQP18" s="133"/>
      <c r="GQQ18" s="133"/>
      <c r="GQR18" s="133"/>
      <c r="GQS18" s="133"/>
      <c r="GQT18" s="133"/>
      <c r="GQU18" s="133"/>
      <c r="GQV18" s="133"/>
      <c r="GQW18" s="133"/>
      <c r="GQX18" s="133"/>
      <c r="GQY18" s="133"/>
      <c r="GQZ18" s="133"/>
      <c r="GRA18" s="133"/>
      <c r="GRB18" s="133"/>
      <c r="GRC18" s="133"/>
      <c r="GRD18" s="133"/>
      <c r="GRE18" s="133"/>
      <c r="GRF18" s="133"/>
      <c r="GRG18" s="133"/>
      <c r="GRH18" s="133"/>
      <c r="GRI18" s="133"/>
      <c r="GRJ18" s="133"/>
      <c r="GRK18" s="133"/>
      <c r="GRL18" s="133"/>
      <c r="GRM18" s="133"/>
      <c r="GRN18" s="133"/>
      <c r="GRO18" s="133"/>
      <c r="GRP18" s="133"/>
      <c r="GRQ18" s="133"/>
      <c r="GRR18" s="133"/>
      <c r="GRS18" s="133"/>
      <c r="GRT18" s="133"/>
      <c r="GRU18" s="133"/>
      <c r="GRV18" s="133"/>
      <c r="GRW18" s="133"/>
      <c r="GRX18" s="133"/>
      <c r="GRY18" s="133"/>
      <c r="GRZ18" s="133"/>
      <c r="GSA18" s="133"/>
      <c r="GSB18" s="133"/>
      <c r="GSC18" s="133"/>
      <c r="GSD18" s="133"/>
      <c r="GSE18" s="133"/>
      <c r="GSF18" s="133"/>
      <c r="GSG18" s="133"/>
      <c r="GSH18" s="133"/>
      <c r="GSI18" s="133"/>
      <c r="GSJ18" s="133"/>
      <c r="GSK18" s="133"/>
      <c r="GSL18" s="133"/>
      <c r="GSM18" s="133"/>
      <c r="GSN18" s="133"/>
      <c r="GSO18" s="133"/>
      <c r="GSP18" s="133"/>
      <c r="GSQ18" s="133"/>
      <c r="GSR18" s="133"/>
      <c r="GSS18" s="133"/>
      <c r="GST18" s="133"/>
      <c r="GSU18" s="133"/>
      <c r="GSV18" s="133"/>
      <c r="GSW18" s="133"/>
      <c r="GSX18" s="133"/>
      <c r="GSY18" s="133"/>
      <c r="GSZ18" s="133"/>
      <c r="GTA18" s="133"/>
      <c r="GTB18" s="133"/>
      <c r="GTC18" s="133"/>
      <c r="GTD18" s="133"/>
      <c r="GTE18" s="133"/>
      <c r="GTF18" s="133"/>
      <c r="GTG18" s="133"/>
      <c r="GTH18" s="133"/>
      <c r="GTI18" s="133"/>
      <c r="GTJ18" s="133"/>
      <c r="GTK18" s="133"/>
      <c r="GTL18" s="133"/>
      <c r="GTM18" s="133"/>
      <c r="GTN18" s="133"/>
      <c r="GTO18" s="133"/>
      <c r="GTP18" s="133"/>
      <c r="GTQ18" s="133"/>
      <c r="GTR18" s="133"/>
      <c r="GTS18" s="133"/>
      <c r="GTT18" s="133"/>
      <c r="GTU18" s="133"/>
      <c r="GTV18" s="133"/>
      <c r="GTW18" s="133"/>
      <c r="GTX18" s="133"/>
      <c r="GTY18" s="133"/>
      <c r="GTZ18" s="133"/>
      <c r="GUA18" s="133"/>
      <c r="GUB18" s="133"/>
      <c r="GUC18" s="133"/>
      <c r="GUD18" s="133"/>
      <c r="GUE18" s="133"/>
      <c r="GUF18" s="133"/>
      <c r="GUG18" s="133"/>
      <c r="GUH18" s="133"/>
      <c r="GUI18" s="133"/>
      <c r="GUJ18" s="133"/>
      <c r="GUK18" s="133"/>
      <c r="GUL18" s="133"/>
      <c r="GUM18" s="133"/>
      <c r="GUN18" s="133"/>
      <c r="GUO18" s="133"/>
      <c r="GUP18" s="133"/>
      <c r="GUQ18" s="133"/>
      <c r="GUR18" s="133"/>
      <c r="GUS18" s="133"/>
      <c r="GUT18" s="133"/>
      <c r="GUU18" s="133"/>
      <c r="GUV18" s="133"/>
      <c r="GUW18" s="133"/>
      <c r="GUX18" s="133"/>
      <c r="GUY18" s="133"/>
      <c r="GUZ18" s="133"/>
      <c r="GVA18" s="133"/>
      <c r="GVB18" s="133"/>
      <c r="GVC18" s="133"/>
      <c r="GVD18" s="133"/>
      <c r="GVE18" s="133"/>
      <c r="GVF18" s="133"/>
      <c r="GVG18" s="133"/>
      <c r="GVH18" s="133"/>
      <c r="GVI18" s="133"/>
      <c r="GVJ18" s="133"/>
      <c r="GVK18" s="133"/>
      <c r="GVL18" s="133"/>
      <c r="GVM18" s="133"/>
      <c r="GVN18" s="133"/>
      <c r="GVO18" s="133"/>
      <c r="GVP18" s="133"/>
      <c r="GVQ18" s="133"/>
      <c r="GVR18" s="133"/>
      <c r="GVS18" s="133"/>
      <c r="GVT18" s="133"/>
      <c r="GVU18" s="133"/>
      <c r="GVV18" s="133"/>
      <c r="GVW18" s="133"/>
      <c r="GVX18" s="133"/>
      <c r="GVY18" s="133"/>
      <c r="GVZ18" s="133"/>
      <c r="GWA18" s="133"/>
      <c r="GWB18" s="133"/>
      <c r="GWC18" s="133"/>
      <c r="GWD18" s="133"/>
      <c r="GWE18" s="133"/>
      <c r="GWF18" s="133"/>
      <c r="GWG18" s="133"/>
      <c r="GWH18" s="133"/>
      <c r="GWI18" s="133"/>
      <c r="GWJ18" s="133"/>
      <c r="GWK18" s="133"/>
      <c r="GWL18" s="133"/>
      <c r="GWM18" s="133"/>
      <c r="GWN18" s="133"/>
      <c r="GWO18" s="133"/>
      <c r="GWP18" s="133"/>
      <c r="GWQ18" s="133"/>
      <c r="GWR18" s="133"/>
      <c r="GWS18" s="133"/>
      <c r="GWT18" s="133"/>
      <c r="GWU18" s="133"/>
      <c r="GWV18" s="133"/>
      <c r="GWW18" s="133"/>
      <c r="GWX18" s="133"/>
      <c r="GWY18" s="133"/>
      <c r="GWZ18" s="133"/>
      <c r="GXA18" s="133"/>
      <c r="GXB18" s="133"/>
      <c r="GXC18" s="133"/>
      <c r="GXD18" s="133"/>
      <c r="GXE18" s="133"/>
      <c r="GXF18" s="133"/>
      <c r="GXG18" s="133"/>
      <c r="GXH18" s="133"/>
      <c r="GXI18" s="133"/>
      <c r="GXJ18" s="133"/>
      <c r="GXK18" s="133"/>
      <c r="GXL18" s="133"/>
      <c r="GXM18" s="133"/>
      <c r="GXN18" s="133"/>
      <c r="GXO18" s="133"/>
      <c r="GXP18" s="133"/>
      <c r="GXQ18" s="133"/>
      <c r="GXR18" s="133"/>
      <c r="GXS18" s="133"/>
      <c r="GXT18" s="133"/>
      <c r="GXU18" s="133"/>
      <c r="GXV18" s="133"/>
      <c r="GXW18" s="133"/>
      <c r="GXX18" s="133"/>
      <c r="GXY18" s="133"/>
      <c r="GXZ18" s="133"/>
      <c r="GYA18" s="133"/>
      <c r="GYB18" s="133"/>
      <c r="GYC18" s="133"/>
      <c r="GYD18" s="133"/>
      <c r="GYE18" s="133"/>
      <c r="GYF18" s="133"/>
      <c r="GYG18" s="133"/>
      <c r="GYH18" s="133"/>
      <c r="GYI18" s="133"/>
      <c r="GYJ18" s="133"/>
      <c r="GYK18" s="133"/>
      <c r="GYL18" s="133"/>
      <c r="GYM18" s="133"/>
      <c r="GYN18" s="133"/>
      <c r="GYO18" s="133"/>
      <c r="GYP18" s="133"/>
      <c r="GYQ18" s="133"/>
      <c r="GYR18" s="133"/>
      <c r="GYS18" s="133"/>
      <c r="GYT18" s="133"/>
      <c r="GYU18" s="133"/>
      <c r="GYV18" s="133"/>
      <c r="GYW18" s="133"/>
      <c r="GYX18" s="133"/>
      <c r="GYY18" s="133"/>
      <c r="GYZ18" s="133"/>
      <c r="GZA18" s="133"/>
      <c r="GZB18" s="133"/>
      <c r="GZC18" s="133"/>
      <c r="GZD18" s="133"/>
      <c r="GZE18" s="133"/>
      <c r="GZF18" s="133"/>
      <c r="GZG18" s="133"/>
      <c r="GZH18" s="133"/>
      <c r="GZI18" s="133"/>
      <c r="GZJ18" s="133"/>
      <c r="GZK18" s="133"/>
      <c r="GZL18" s="133"/>
      <c r="GZM18" s="133"/>
      <c r="GZN18" s="133"/>
      <c r="GZO18" s="133"/>
      <c r="GZP18" s="133"/>
      <c r="GZQ18" s="133"/>
      <c r="GZR18" s="133"/>
      <c r="GZS18" s="133"/>
      <c r="GZT18" s="133"/>
      <c r="GZU18" s="133"/>
      <c r="GZV18" s="133"/>
      <c r="GZW18" s="133"/>
      <c r="GZX18" s="133"/>
      <c r="GZY18" s="133"/>
      <c r="GZZ18" s="133"/>
      <c r="HAA18" s="133"/>
      <c r="HAB18" s="133"/>
      <c r="HAC18" s="133"/>
      <c r="HAD18" s="133"/>
      <c r="HAE18" s="133"/>
      <c r="HAF18" s="133"/>
      <c r="HAG18" s="133"/>
      <c r="HAH18" s="133"/>
      <c r="HAI18" s="133"/>
      <c r="HAJ18" s="133"/>
      <c r="HAK18" s="133"/>
      <c r="HAL18" s="133"/>
      <c r="HAM18" s="133"/>
      <c r="HAN18" s="133"/>
      <c r="HAO18" s="133"/>
      <c r="HAP18" s="133"/>
      <c r="HAQ18" s="133"/>
      <c r="HAR18" s="133"/>
      <c r="HAS18" s="133"/>
      <c r="HAT18" s="133"/>
      <c r="HAU18" s="133"/>
      <c r="HAV18" s="133"/>
      <c r="HAW18" s="133"/>
      <c r="HAX18" s="133"/>
      <c r="HAY18" s="133"/>
      <c r="HAZ18" s="133"/>
      <c r="HBA18" s="133"/>
      <c r="HBB18" s="133"/>
      <c r="HBC18" s="133"/>
      <c r="HBD18" s="133"/>
      <c r="HBE18" s="133"/>
      <c r="HBF18" s="133"/>
      <c r="HBG18" s="133"/>
      <c r="HBH18" s="133"/>
      <c r="HBI18" s="133"/>
      <c r="HBJ18" s="133"/>
      <c r="HBK18" s="133"/>
      <c r="HBL18" s="133"/>
      <c r="HBM18" s="133"/>
      <c r="HBN18" s="133"/>
      <c r="HBO18" s="133"/>
      <c r="HBP18" s="133"/>
      <c r="HBQ18" s="133"/>
      <c r="HBR18" s="133"/>
      <c r="HBS18" s="133"/>
      <c r="HBT18" s="133"/>
      <c r="HBU18" s="133"/>
      <c r="HBV18" s="133"/>
      <c r="HBW18" s="133"/>
      <c r="HBX18" s="133"/>
      <c r="HBY18" s="133"/>
      <c r="HBZ18" s="133"/>
      <c r="HCA18" s="133"/>
      <c r="HCB18" s="133"/>
      <c r="HCC18" s="133"/>
      <c r="HCD18" s="133"/>
      <c r="HCE18" s="133"/>
      <c r="HCF18" s="133"/>
      <c r="HCG18" s="133"/>
      <c r="HCH18" s="133"/>
      <c r="HCI18" s="133"/>
      <c r="HCJ18" s="133"/>
      <c r="HCK18" s="133"/>
      <c r="HCL18" s="133"/>
      <c r="HCM18" s="133"/>
      <c r="HCN18" s="133"/>
      <c r="HCO18" s="133"/>
      <c r="HCP18" s="133"/>
      <c r="HCQ18" s="133"/>
      <c r="HCR18" s="133"/>
      <c r="HCS18" s="133"/>
      <c r="HCT18" s="133"/>
      <c r="HCU18" s="133"/>
      <c r="HCV18" s="133"/>
      <c r="HCW18" s="133"/>
      <c r="HCX18" s="133"/>
      <c r="HCY18" s="133"/>
      <c r="HCZ18" s="133"/>
      <c r="HDA18" s="133"/>
      <c r="HDB18" s="133"/>
      <c r="HDC18" s="133"/>
      <c r="HDD18" s="133"/>
      <c r="HDE18" s="133"/>
      <c r="HDF18" s="133"/>
      <c r="HDG18" s="133"/>
      <c r="HDH18" s="133"/>
      <c r="HDI18" s="133"/>
      <c r="HDJ18" s="133"/>
      <c r="HDK18" s="133"/>
      <c r="HDL18" s="133"/>
      <c r="HDM18" s="133"/>
      <c r="HDN18" s="133"/>
      <c r="HDO18" s="133"/>
      <c r="HDP18" s="133"/>
      <c r="HDQ18" s="133"/>
      <c r="HDR18" s="133"/>
      <c r="HDS18" s="133"/>
      <c r="HDT18" s="133"/>
      <c r="HDU18" s="133"/>
      <c r="HDV18" s="133"/>
      <c r="HDW18" s="133"/>
      <c r="HDX18" s="133"/>
      <c r="HDY18" s="133"/>
      <c r="HDZ18" s="133"/>
      <c r="HEA18" s="133"/>
      <c r="HEB18" s="133"/>
      <c r="HEC18" s="133"/>
      <c r="HED18" s="133"/>
      <c r="HEE18" s="133"/>
      <c r="HEF18" s="133"/>
      <c r="HEG18" s="133"/>
      <c r="HEH18" s="133"/>
      <c r="HEI18" s="133"/>
      <c r="HEJ18" s="133"/>
      <c r="HEK18" s="133"/>
      <c r="HEL18" s="133"/>
      <c r="HEM18" s="133"/>
      <c r="HEN18" s="133"/>
      <c r="HEO18" s="133"/>
      <c r="HEP18" s="133"/>
      <c r="HEQ18" s="133"/>
      <c r="HER18" s="133"/>
      <c r="HES18" s="133"/>
      <c r="HET18" s="133"/>
      <c r="HEU18" s="133"/>
      <c r="HEV18" s="133"/>
      <c r="HEW18" s="133"/>
      <c r="HEX18" s="133"/>
      <c r="HEY18" s="133"/>
      <c r="HEZ18" s="133"/>
      <c r="HFA18" s="133"/>
      <c r="HFB18" s="133"/>
      <c r="HFC18" s="133"/>
      <c r="HFD18" s="133"/>
      <c r="HFE18" s="133"/>
      <c r="HFF18" s="133"/>
      <c r="HFG18" s="133"/>
      <c r="HFH18" s="133"/>
      <c r="HFI18" s="133"/>
      <c r="HFJ18" s="133"/>
      <c r="HFK18" s="133"/>
      <c r="HFL18" s="133"/>
      <c r="HFM18" s="133"/>
      <c r="HFN18" s="133"/>
      <c r="HFO18" s="133"/>
      <c r="HFP18" s="133"/>
      <c r="HFQ18" s="133"/>
      <c r="HFR18" s="133"/>
      <c r="HFS18" s="133"/>
      <c r="HFT18" s="133"/>
      <c r="HFU18" s="133"/>
      <c r="HFV18" s="133"/>
      <c r="HFW18" s="133"/>
      <c r="HFX18" s="133"/>
      <c r="HFY18" s="133"/>
      <c r="HFZ18" s="133"/>
      <c r="HGA18" s="133"/>
      <c r="HGB18" s="133"/>
      <c r="HGC18" s="133"/>
      <c r="HGD18" s="133"/>
      <c r="HGE18" s="133"/>
      <c r="HGF18" s="133"/>
      <c r="HGG18" s="133"/>
      <c r="HGH18" s="133"/>
      <c r="HGI18" s="133"/>
      <c r="HGJ18" s="133"/>
      <c r="HGK18" s="133"/>
      <c r="HGL18" s="133"/>
      <c r="HGM18" s="133"/>
      <c r="HGN18" s="133"/>
      <c r="HGO18" s="133"/>
      <c r="HGP18" s="133"/>
      <c r="HGQ18" s="133"/>
      <c r="HGR18" s="133"/>
      <c r="HGS18" s="133"/>
      <c r="HGT18" s="133"/>
      <c r="HGU18" s="133"/>
      <c r="HGV18" s="133"/>
      <c r="HGW18" s="133"/>
      <c r="HGX18" s="133"/>
      <c r="HGY18" s="133"/>
      <c r="HGZ18" s="133"/>
      <c r="HHA18" s="133"/>
      <c r="HHB18" s="133"/>
      <c r="HHC18" s="133"/>
      <c r="HHD18" s="133"/>
      <c r="HHE18" s="133"/>
      <c r="HHF18" s="133"/>
      <c r="HHG18" s="133"/>
      <c r="HHH18" s="133"/>
      <c r="HHI18" s="133"/>
      <c r="HHJ18" s="133"/>
      <c r="HHK18" s="133"/>
      <c r="HHL18" s="133"/>
      <c r="HHM18" s="133"/>
      <c r="HHN18" s="133"/>
      <c r="HHO18" s="133"/>
      <c r="HHP18" s="133"/>
      <c r="HHQ18" s="133"/>
      <c r="HHR18" s="133"/>
      <c r="HHS18" s="133"/>
      <c r="HHT18" s="133"/>
      <c r="HHU18" s="133"/>
      <c r="HHV18" s="133"/>
      <c r="HHW18" s="133"/>
      <c r="HHX18" s="133"/>
      <c r="HHY18" s="133"/>
      <c r="HHZ18" s="133"/>
      <c r="HIA18" s="133"/>
      <c r="HIB18" s="133"/>
      <c r="HIC18" s="133"/>
      <c r="HID18" s="133"/>
      <c r="HIE18" s="133"/>
      <c r="HIF18" s="133"/>
      <c r="HIG18" s="133"/>
      <c r="HIH18" s="133"/>
      <c r="HII18" s="133"/>
      <c r="HIJ18" s="133"/>
      <c r="HIK18" s="133"/>
      <c r="HIL18" s="133"/>
      <c r="HIM18" s="133"/>
      <c r="HIN18" s="133"/>
      <c r="HIO18" s="133"/>
      <c r="HIP18" s="133"/>
      <c r="HIQ18" s="133"/>
      <c r="HIR18" s="133"/>
      <c r="HIS18" s="133"/>
      <c r="HIT18" s="133"/>
      <c r="HIU18" s="133"/>
      <c r="HIV18" s="133"/>
      <c r="HIW18" s="133"/>
      <c r="HIX18" s="133"/>
      <c r="HIY18" s="133"/>
      <c r="HIZ18" s="133"/>
      <c r="HJA18" s="133"/>
      <c r="HJB18" s="133"/>
      <c r="HJC18" s="133"/>
      <c r="HJD18" s="133"/>
      <c r="HJE18" s="133"/>
      <c r="HJF18" s="133"/>
      <c r="HJG18" s="133"/>
      <c r="HJH18" s="133"/>
      <c r="HJI18" s="133"/>
      <c r="HJJ18" s="133"/>
      <c r="HJK18" s="133"/>
      <c r="HJL18" s="133"/>
      <c r="HJM18" s="133"/>
      <c r="HJN18" s="133"/>
      <c r="HJO18" s="133"/>
      <c r="HJP18" s="133"/>
      <c r="HJQ18" s="133"/>
      <c r="HJR18" s="133"/>
      <c r="HJS18" s="133"/>
      <c r="HJT18" s="133"/>
      <c r="HJU18" s="133"/>
      <c r="HJV18" s="133"/>
      <c r="HJW18" s="133"/>
      <c r="HJX18" s="133"/>
      <c r="HJY18" s="133"/>
      <c r="HJZ18" s="133"/>
      <c r="HKA18" s="133"/>
      <c r="HKB18" s="133"/>
      <c r="HKC18" s="133"/>
      <c r="HKD18" s="133"/>
      <c r="HKE18" s="133"/>
      <c r="HKF18" s="133"/>
      <c r="HKG18" s="133"/>
      <c r="HKH18" s="133"/>
      <c r="HKI18" s="133"/>
      <c r="HKJ18" s="133"/>
      <c r="HKK18" s="133"/>
      <c r="HKL18" s="133"/>
      <c r="HKM18" s="133"/>
      <c r="HKN18" s="133"/>
      <c r="HKO18" s="133"/>
      <c r="HKP18" s="133"/>
      <c r="HKQ18" s="133"/>
      <c r="HKR18" s="133"/>
      <c r="HKS18" s="133"/>
      <c r="HKT18" s="133"/>
      <c r="HKU18" s="133"/>
      <c r="HKV18" s="133"/>
      <c r="HKW18" s="133"/>
      <c r="HKX18" s="133"/>
      <c r="HKY18" s="133"/>
      <c r="HKZ18" s="133"/>
      <c r="HLA18" s="133"/>
      <c r="HLB18" s="133"/>
      <c r="HLC18" s="133"/>
      <c r="HLD18" s="133"/>
      <c r="HLE18" s="133"/>
      <c r="HLF18" s="133"/>
      <c r="HLG18" s="133"/>
      <c r="HLH18" s="133"/>
      <c r="HLI18" s="133"/>
      <c r="HLJ18" s="133"/>
      <c r="HLK18" s="133"/>
      <c r="HLL18" s="133"/>
      <c r="HLM18" s="133"/>
      <c r="HLN18" s="133"/>
      <c r="HLO18" s="133"/>
      <c r="HLP18" s="133"/>
      <c r="HLQ18" s="133"/>
      <c r="HLR18" s="133"/>
      <c r="HLS18" s="133"/>
      <c r="HLT18" s="133"/>
      <c r="HLU18" s="133"/>
      <c r="HLV18" s="133"/>
      <c r="HLW18" s="133"/>
      <c r="HLX18" s="133"/>
      <c r="HLY18" s="133"/>
      <c r="HLZ18" s="133"/>
      <c r="HMA18" s="133"/>
      <c r="HMB18" s="133"/>
      <c r="HMC18" s="133"/>
      <c r="HMD18" s="133"/>
      <c r="HME18" s="133"/>
      <c r="HMF18" s="133"/>
      <c r="HMG18" s="133"/>
      <c r="HMH18" s="133"/>
      <c r="HMI18" s="133"/>
      <c r="HMJ18" s="133"/>
      <c r="HMK18" s="133"/>
      <c r="HML18" s="133"/>
      <c r="HMM18" s="133"/>
      <c r="HMN18" s="133"/>
      <c r="HMO18" s="133"/>
      <c r="HMP18" s="133"/>
      <c r="HMQ18" s="133"/>
      <c r="HMR18" s="133"/>
      <c r="HMS18" s="133"/>
      <c r="HMT18" s="133"/>
      <c r="HMU18" s="133"/>
      <c r="HMV18" s="133"/>
      <c r="HMW18" s="133"/>
      <c r="HMX18" s="133"/>
      <c r="HMY18" s="133"/>
      <c r="HMZ18" s="133"/>
      <c r="HNA18" s="133"/>
      <c r="HNB18" s="133"/>
      <c r="HNC18" s="133"/>
      <c r="HND18" s="133"/>
      <c r="HNE18" s="133"/>
      <c r="HNF18" s="133"/>
      <c r="HNG18" s="133"/>
      <c r="HNH18" s="133"/>
      <c r="HNI18" s="133"/>
      <c r="HNJ18" s="133"/>
      <c r="HNK18" s="133"/>
      <c r="HNL18" s="133"/>
      <c r="HNM18" s="133"/>
      <c r="HNN18" s="133"/>
      <c r="HNO18" s="133"/>
      <c r="HNP18" s="133"/>
      <c r="HNQ18" s="133"/>
      <c r="HNR18" s="133"/>
      <c r="HNS18" s="133"/>
      <c r="HNT18" s="133"/>
      <c r="HNU18" s="133"/>
      <c r="HNV18" s="133"/>
      <c r="HNW18" s="133"/>
      <c r="HNX18" s="133"/>
      <c r="HNY18" s="133"/>
      <c r="HNZ18" s="133"/>
      <c r="HOA18" s="133"/>
      <c r="HOB18" s="133"/>
      <c r="HOC18" s="133"/>
      <c r="HOD18" s="133"/>
      <c r="HOE18" s="133"/>
      <c r="HOF18" s="133"/>
      <c r="HOG18" s="133"/>
      <c r="HOH18" s="133"/>
      <c r="HOI18" s="133"/>
      <c r="HOJ18" s="133"/>
      <c r="HOK18" s="133"/>
      <c r="HOL18" s="133"/>
      <c r="HOM18" s="133"/>
      <c r="HON18" s="133"/>
      <c r="HOO18" s="133"/>
      <c r="HOP18" s="133"/>
      <c r="HOQ18" s="133"/>
      <c r="HOR18" s="133"/>
      <c r="HOS18" s="133"/>
      <c r="HOT18" s="133"/>
      <c r="HOU18" s="133"/>
      <c r="HOV18" s="133"/>
      <c r="HOW18" s="133"/>
      <c r="HOX18" s="133"/>
      <c r="HOY18" s="133"/>
      <c r="HOZ18" s="133"/>
      <c r="HPA18" s="133"/>
      <c r="HPB18" s="133"/>
      <c r="HPC18" s="133"/>
      <c r="HPD18" s="133"/>
      <c r="HPE18" s="133"/>
      <c r="HPF18" s="133"/>
      <c r="HPG18" s="133"/>
      <c r="HPH18" s="133"/>
      <c r="HPI18" s="133"/>
      <c r="HPJ18" s="133"/>
      <c r="HPK18" s="133"/>
      <c r="HPL18" s="133"/>
      <c r="HPM18" s="133"/>
      <c r="HPN18" s="133"/>
      <c r="HPO18" s="133"/>
      <c r="HPP18" s="133"/>
      <c r="HPQ18" s="133"/>
      <c r="HPR18" s="133"/>
      <c r="HPS18" s="133"/>
      <c r="HPT18" s="133"/>
      <c r="HPU18" s="133"/>
      <c r="HPV18" s="133"/>
      <c r="HPW18" s="133"/>
      <c r="HPX18" s="133"/>
      <c r="HPY18" s="133"/>
      <c r="HPZ18" s="133"/>
      <c r="HQA18" s="133"/>
      <c r="HQB18" s="133"/>
      <c r="HQC18" s="133"/>
      <c r="HQD18" s="133"/>
      <c r="HQE18" s="133"/>
      <c r="HQF18" s="133"/>
      <c r="HQG18" s="133"/>
      <c r="HQH18" s="133"/>
      <c r="HQI18" s="133"/>
      <c r="HQJ18" s="133"/>
      <c r="HQK18" s="133"/>
      <c r="HQL18" s="133"/>
      <c r="HQM18" s="133"/>
      <c r="HQN18" s="133"/>
      <c r="HQO18" s="133"/>
      <c r="HQP18" s="133"/>
      <c r="HQQ18" s="133"/>
      <c r="HQR18" s="133"/>
      <c r="HQS18" s="133"/>
      <c r="HQT18" s="133"/>
      <c r="HQU18" s="133"/>
      <c r="HQV18" s="133"/>
      <c r="HQW18" s="133"/>
      <c r="HQX18" s="133"/>
      <c r="HQY18" s="133"/>
      <c r="HQZ18" s="133"/>
      <c r="HRA18" s="133"/>
      <c r="HRB18" s="133"/>
      <c r="HRC18" s="133"/>
      <c r="HRD18" s="133"/>
      <c r="HRE18" s="133"/>
      <c r="HRF18" s="133"/>
      <c r="HRG18" s="133"/>
      <c r="HRH18" s="133"/>
      <c r="HRI18" s="133"/>
      <c r="HRJ18" s="133"/>
      <c r="HRK18" s="133"/>
      <c r="HRL18" s="133"/>
      <c r="HRM18" s="133"/>
      <c r="HRN18" s="133"/>
      <c r="HRO18" s="133"/>
      <c r="HRP18" s="133"/>
      <c r="HRQ18" s="133"/>
      <c r="HRR18" s="133"/>
      <c r="HRS18" s="133"/>
      <c r="HRT18" s="133"/>
      <c r="HRU18" s="133"/>
      <c r="HRV18" s="133"/>
      <c r="HRW18" s="133"/>
      <c r="HRX18" s="133"/>
      <c r="HRY18" s="133"/>
      <c r="HRZ18" s="133"/>
      <c r="HSA18" s="133"/>
      <c r="HSB18" s="133"/>
      <c r="HSC18" s="133"/>
      <c r="HSD18" s="133"/>
      <c r="HSE18" s="133"/>
      <c r="HSF18" s="133"/>
      <c r="HSG18" s="133"/>
      <c r="HSH18" s="133"/>
      <c r="HSI18" s="133"/>
      <c r="HSJ18" s="133"/>
      <c r="HSK18" s="133"/>
      <c r="HSL18" s="133"/>
      <c r="HSM18" s="133"/>
      <c r="HSN18" s="133"/>
      <c r="HSO18" s="133"/>
      <c r="HSP18" s="133"/>
      <c r="HSQ18" s="133"/>
      <c r="HSR18" s="133"/>
      <c r="HSS18" s="133"/>
      <c r="HST18" s="133"/>
      <c r="HSU18" s="133"/>
      <c r="HSV18" s="133"/>
      <c r="HSW18" s="133"/>
      <c r="HSX18" s="133"/>
      <c r="HSY18" s="133"/>
      <c r="HSZ18" s="133"/>
      <c r="HTA18" s="133"/>
      <c r="HTB18" s="133"/>
      <c r="HTC18" s="133"/>
      <c r="HTD18" s="133"/>
      <c r="HTE18" s="133"/>
      <c r="HTF18" s="133"/>
      <c r="HTG18" s="133"/>
      <c r="HTH18" s="133"/>
      <c r="HTI18" s="133"/>
      <c r="HTJ18" s="133"/>
      <c r="HTK18" s="133"/>
      <c r="HTL18" s="133"/>
      <c r="HTM18" s="133"/>
      <c r="HTN18" s="133"/>
      <c r="HTO18" s="133"/>
      <c r="HTP18" s="133"/>
      <c r="HTQ18" s="133"/>
      <c r="HTR18" s="133"/>
      <c r="HTS18" s="133"/>
      <c r="HTT18" s="133"/>
      <c r="HTU18" s="133"/>
      <c r="HTV18" s="133"/>
      <c r="HTW18" s="133"/>
      <c r="HTX18" s="133"/>
      <c r="HTY18" s="133"/>
      <c r="HTZ18" s="133"/>
      <c r="HUA18" s="133"/>
      <c r="HUB18" s="133"/>
      <c r="HUC18" s="133"/>
      <c r="HUD18" s="133"/>
      <c r="HUE18" s="133"/>
      <c r="HUF18" s="133"/>
      <c r="HUG18" s="133"/>
      <c r="HUH18" s="133"/>
      <c r="HUI18" s="133"/>
      <c r="HUJ18" s="133"/>
      <c r="HUK18" s="133"/>
      <c r="HUL18" s="133"/>
      <c r="HUM18" s="133"/>
      <c r="HUN18" s="133"/>
      <c r="HUO18" s="133"/>
      <c r="HUP18" s="133"/>
      <c r="HUQ18" s="133"/>
      <c r="HUR18" s="133"/>
      <c r="HUS18" s="133"/>
      <c r="HUT18" s="133"/>
      <c r="HUU18" s="133"/>
      <c r="HUV18" s="133"/>
      <c r="HUW18" s="133"/>
      <c r="HUX18" s="133"/>
      <c r="HUY18" s="133"/>
      <c r="HUZ18" s="133"/>
      <c r="HVA18" s="133"/>
      <c r="HVB18" s="133"/>
      <c r="HVC18" s="133"/>
      <c r="HVD18" s="133"/>
      <c r="HVE18" s="133"/>
      <c r="HVF18" s="133"/>
      <c r="HVG18" s="133"/>
      <c r="HVH18" s="133"/>
      <c r="HVI18" s="133"/>
      <c r="HVJ18" s="133"/>
      <c r="HVK18" s="133"/>
      <c r="HVL18" s="133"/>
      <c r="HVM18" s="133"/>
      <c r="HVN18" s="133"/>
      <c r="HVO18" s="133"/>
      <c r="HVP18" s="133"/>
      <c r="HVQ18" s="133"/>
      <c r="HVR18" s="133"/>
      <c r="HVS18" s="133"/>
      <c r="HVT18" s="133"/>
      <c r="HVU18" s="133"/>
      <c r="HVV18" s="133"/>
      <c r="HVW18" s="133"/>
      <c r="HVX18" s="133"/>
      <c r="HVY18" s="133"/>
      <c r="HVZ18" s="133"/>
      <c r="HWA18" s="133"/>
      <c r="HWB18" s="133"/>
      <c r="HWC18" s="133"/>
      <c r="HWD18" s="133"/>
      <c r="HWE18" s="133"/>
      <c r="HWF18" s="133"/>
      <c r="HWG18" s="133"/>
      <c r="HWH18" s="133"/>
      <c r="HWI18" s="133"/>
      <c r="HWJ18" s="133"/>
      <c r="HWK18" s="133"/>
      <c r="HWL18" s="133"/>
      <c r="HWM18" s="133"/>
      <c r="HWN18" s="133"/>
      <c r="HWO18" s="133"/>
      <c r="HWP18" s="133"/>
      <c r="HWQ18" s="133"/>
      <c r="HWR18" s="133"/>
      <c r="HWS18" s="133"/>
      <c r="HWT18" s="133"/>
      <c r="HWU18" s="133"/>
      <c r="HWV18" s="133"/>
      <c r="HWW18" s="133"/>
      <c r="HWX18" s="133"/>
      <c r="HWY18" s="133"/>
      <c r="HWZ18" s="133"/>
      <c r="HXA18" s="133"/>
      <c r="HXB18" s="133"/>
      <c r="HXC18" s="133"/>
      <c r="HXD18" s="133"/>
      <c r="HXE18" s="133"/>
      <c r="HXF18" s="133"/>
      <c r="HXG18" s="133"/>
      <c r="HXH18" s="133"/>
      <c r="HXI18" s="133"/>
      <c r="HXJ18" s="133"/>
      <c r="HXK18" s="133"/>
      <c r="HXL18" s="133"/>
      <c r="HXM18" s="133"/>
      <c r="HXN18" s="133"/>
      <c r="HXO18" s="133"/>
      <c r="HXP18" s="133"/>
      <c r="HXQ18" s="133"/>
      <c r="HXR18" s="133"/>
      <c r="HXS18" s="133"/>
      <c r="HXT18" s="133"/>
      <c r="HXU18" s="133"/>
      <c r="HXV18" s="133"/>
      <c r="HXW18" s="133"/>
      <c r="HXX18" s="133"/>
      <c r="HXY18" s="133"/>
      <c r="HXZ18" s="133"/>
      <c r="HYA18" s="133"/>
      <c r="HYB18" s="133"/>
      <c r="HYC18" s="133"/>
      <c r="HYD18" s="133"/>
      <c r="HYE18" s="133"/>
      <c r="HYF18" s="133"/>
      <c r="HYG18" s="133"/>
      <c r="HYH18" s="133"/>
      <c r="HYI18" s="133"/>
      <c r="HYJ18" s="133"/>
      <c r="HYK18" s="133"/>
      <c r="HYL18" s="133"/>
      <c r="HYM18" s="133"/>
      <c r="HYN18" s="133"/>
      <c r="HYO18" s="133"/>
      <c r="HYP18" s="133"/>
      <c r="HYQ18" s="133"/>
      <c r="HYR18" s="133"/>
      <c r="HYS18" s="133"/>
      <c r="HYT18" s="133"/>
      <c r="HYU18" s="133"/>
      <c r="HYV18" s="133"/>
      <c r="HYW18" s="133"/>
      <c r="HYX18" s="133"/>
      <c r="HYY18" s="133"/>
      <c r="HYZ18" s="133"/>
      <c r="HZA18" s="133"/>
      <c r="HZB18" s="133"/>
      <c r="HZC18" s="133"/>
      <c r="HZD18" s="133"/>
      <c r="HZE18" s="133"/>
      <c r="HZF18" s="133"/>
      <c r="HZG18" s="133"/>
      <c r="HZH18" s="133"/>
      <c r="HZI18" s="133"/>
      <c r="HZJ18" s="133"/>
      <c r="HZK18" s="133"/>
      <c r="HZL18" s="133"/>
      <c r="HZM18" s="133"/>
      <c r="HZN18" s="133"/>
      <c r="HZO18" s="133"/>
      <c r="HZP18" s="133"/>
      <c r="HZQ18" s="133"/>
      <c r="HZR18" s="133"/>
      <c r="HZS18" s="133"/>
      <c r="HZT18" s="133"/>
      <c r="HZU18" s="133"/>
      <c r="HZV18" s="133"/>
      <c r="HZW18" s="133"/>
      <c r="HZX18" s="133"/>
      <c r="HZY18" s="133"/>
      <c r="HZZ18" s="133"/>
      <c r="IAA18" s="133"/>
      <c r="IAB18" s="133"/>
      <c r="IAC18" s="133"/>
      <c r="IAD18" s="133"/>
      <c r="IAE18" s="133"/>
      <c r="IAF18" s="133"/>
      <c r="IAG18" s="133"/>
      <c r="IAH18" s="133"/>
      <c r="IAI18" s="133"/>
      <c r="IAJ18" s="133"/>
      <c r="IAK18" s="133"/>
      <c r="IAL18" s="133"/>
      <c r="IAM18" s="133"/>
      <c r="IAN18" s="133"/>
      <c r="IAO18" s="133"/>
      <c r="IAP18" s="133"/>
      <c r="IAQ18" s="133"/>
      <c r="IAR18" s="133"/>
      <c r="IAS18" s="133"/>
      <c r="IAT18" s="133"/>
      <c r="IAU18" s="133"/>
      <c r="IAV18" s="133"/>
      <c r="IAW18" s="133"/>
      <c r="IAX18" s="133"/>
      <c r="IAY18" s="133"/>
      <c r="IAZ18" s="133"/>
      <c r="IBA18" s="133"/>
      <c r="IBB18" s="133"/>
      <c r="IBC18" s="133"/>
      <c r="IBD18" s="133"/>
      <c r="IBE18" s="133"/>
      <c r="IBF18" s="133"/>
      <c r="IBG18" s="133"/>
      <c r="IBH18" s="133"/>
      <c r="IBI18" s="133"/>
      <c r="IBJ18" s="133"/>
      <c r="IBK18" s="133"/>
      <c r="IBL18" s="133"/>
      <c r="IBM18" s="133"/>
      <c r="IBN18" s="133"/>
      <c r="IBO18" s="133"/>
      <c r="IBP18" s="133"/>
      <c r="IBQ18" s="133"/>
      <c r="IBR18" s="133"/>
      <c r="IBS18" s="133"/>
      <c r="IBT18" s="133"/>
      <c r="IBU18" s="133"/>
      <c r="IBV18" s="133"/>
      <c r="IBW18" s="133"/>
      <c r="IBX18" s="133"/>
      <c r="IBY18" s="133"/>
      <c r="IBZ18" s="133"/>
      <c r="ICA18" s="133"/>
      <c r="ICB18" s="133"/>
      <c r="ICC18" s="133"/>
      <c r="ICD18" s="133"/>
      <c r="ICE18" s="133"/>
      <c r="ICF18" s="133"/>
      <c r="ICG18" s="133"/>
      <c r="ICH18" s="133"/>
      <c r="ICI18" s="133"/>
      <c r="ICJ18" s="133"/>
      <c r="ICK18" s="133"/>
      <c r="ICL18" s="133"/>
      <c r="ICM18" s="133"/>
      <c r="ICN18" s="133"/>
      <c r="ICO18" s="133"/>
      <c r="ICP18" s="133"/>
      <c r="ICQ18" s="133"/>
      <c r="ICR18" s="133"/>
      <c r="ICS18" s="133"/>
      <c r="ICT18" s="133"/>
      <c r="ICU18" s="133"/>
      <c r="ICV18" s="133"/>
      <c r="ICW18" s="133"/>
      <c r="ICX18" s="133"/>
      <c r="ICY18" s="133"/>
      <c r="ICZ18" s="133"/>
      <c r="IDA18" s="133"/>
      <c r="IDB18" s="133"/>
      <c r="IDC18" s="133"/>
      <c r="IDD18" s="133"/>
      <c r="IDE18" s="133"/>
      <c r="IDF18" s="133"/>
      <c r="IDG18" s="133"/>
      <c r="IDH18" s="133"/>
      <c r="IDI18" s="133"/>
      <c r="IDJ18" s="133"/>
      <c r="IDK18" s="133"/>
      <c r="IDL18" s="133"/>
      <c r="IDM18" s="133"/>
      <c r="IDN18" s="133"/>
      <c r="IDO18" s="133"/>
      <c r="IDP18" s="133"/>
      <c r="IDQ18" s="133"/>
      <c r="IDR18" s="133"/>
      <c r="IDS18" s="133"/>
      <c r="IDT18" s="133"/>
      <c r="IDU18" s="133"/>
      <c r="IDV18" s="133"/>
      <c r="IDW18" s="133"/>
      <c r="IDX18" s="133"/>
      <c r="IDY18" s="133"/>
      <c r="IDZ18" s="133"/>
      <c r="IEA18" s="133"/>
      <c r="IEB18" s="133"/>
      <c r="IEC18" s="133"/>
      <c r="IED18" s="133"/>
      <c r="IEE18" s="133"/>
      <c r="IEF18" s="133"/>
      <c r="IEG18" s="133"/>
      <c r="IEH18" s="133"/>
      <c r="IEI18" s="133"/>
      <c r="IEJ18" s="133"/>
      <c r="IEK18" s="133"/>
      <c r="IEL18" s="133"/>
      <c r="IEM18" s="133"/>
      <c r="IEN18" s="133"/>
      <c r="IEO18" s="133"/>
      <c r="IEP18" s="133"/>
      <c r="IEQ18" s="133"/>
      <c r="IER18" s="133"/>
      <c r="IES18" s="133"/>
      <c r="IET18" s="133"/>
      <c r="IEU18" s="133"/>
      <c r="IEV18" s="133"/>
      <c r="IEW18" s="133"/>
      <c r="IEX18" s="133"/>
      <c r="IEY18" s="133"/>
      <c r="IEZ18" s="133"/>
      <c r="IFA18" s="133"/>
      <c r="IFB18" s="133"/>
      <c r="IFC18" s="133"/>
      <c r="IFD18" s="133"/>
      <c r="IFE18" s="133"/>
      <c r="IFF18" s="133"/>
      <c r="IFG18" s="133"/>
      <c r="IFH18" s="133"/>
      <c r="IFI18" s="133"/>
      <c r="IFJ18" s="133"/>
      <c r="IFK18" s="133"/>
      <c r="IFL18" s="133"/>
      <c r="IFM18" s="133"/>
      <c r="IFN18" s="133"/>
      <c r="IFO18" s="133"/>
      <c r="IFP18" s="133"/>
      <c r="IFQ18" s="133"/>
      <c r="IFR18" s="133"/>
      <c r="IFS18" s="133"/>
      <c r="IFT18" s="133"/>
      <c r="IFU18" s="133"/>
      <c r="IFV18" s="133"/>
      <c r="IFW18" s="133"/>
      <c r="IFX18" s="133"/>
      <c r="IFY18" s="133"/>
      <c r="IFZ18" s="133"/>
      <c r="IGA18" s="133"/>
      <c r="IGB18" s="133"/>
      <c r="IGC18" s="133"/>
      <c r="IGD18" s="133"/>
      <c r="IGE18" s="133"/>
      <c r="IGF18" s="133"/>
      <c r="IGG18" s="133"/>
      <c r="IGH18" s="133"/>
      <c r="IGI18" s="133"/>
      <c r="IGJ18" s="133"/>
      <c r="IGK18" s="133"/>
      <c r="IGL18" s="133"/>
      <c r="IGM18" s="133"/>
      <c r="IGN18" s="133"/>
      <c r="IGO18" s="133"/>
      <c r="IGP18" s="133"/>
      <c r="IGQ18" s="133"/>
      <c r="IGR18" s="133"/>
      <c r="IGS18" s="133"/>
      <c r="IGT18" s="133"/>
      <c r="IGU18" s="133"/>
      <c r="IGV18" s="133"/>
      <c r="IGW18" s="133"/>
      <c r="IGX18" s="133"/>
      <c r="IGY18" s="133"/>
      <c r="IGZ18" s="133"/>
      <c r="IHA18" s="133"/>
      <c r="IHB18" s="133"/>
      <c r="IHC18" s="133"/>
      <c r="IHD18" s="133"/>
      <c r="IHE18" s="133"/>
      <c r="IHF18" s="133"/>
      <c r="IHG18" s="133"/>
      <c r="IHH18" s="133"/>
      <c r="IHI18" s="133"/>
      <c r="IHJ18" s="133"/>
      <c r="IHK18" s="133"/>
      <c r="IHL18" s="133"/>
      <c r="IHM18" s="133"/>
      <c r="IHN18" s="133"/>
      <c r="IHO18" s="133"/>
      <c r="IHP18" s="133"/>
      <c r="IHQ18" s="133"/>
      <c r="IHR18" s="133"/>
      <c r="IHS18" s="133"/>
      <c r="IHT18" s="133"/>
      <c r="IHU18" s="133"/>
      <c r="IHV18" s="133"/>
      <c r="IHW18" s="133"/>
      <c r="IHX18" s="133"/>
      <c r="IHY18" s="133"/>
      <c r="IHZ18" s="133"/>
      <c r="IIA18" s="133"/>
      <c r="IIB18" s="133"/>
      <c r="IIC18" s="133"/>
      <c r="IID18" s="133"/>
      <c r="IIE18" s="133"/>
      <c r="IIF18" s="133"/>
      <c r="IIG18" s="133"/>
      <c r="IIH18" s="133"/>
      <c r="III18" s="133"/>
      <c r="IIJ18" s="133"/>
      <c r="IIK18" s="133"/>
      <c r="IIL18" s="133"/>
      <c r="IIM18" s="133"/>
      <c r="IIN18" s="133"/>
      <c r="IIO18" s="133"/>
      <c r="IIP18" s="133"/>
      <c r="IIQ18" s="133"/>
      <c r="IIR18" s="133"/>
      <c r="IIS18" s="133"/>
      <c r="IIT18" s="133"/>
      <c r="IIU18" s="133"/>
      <c r="IIV18" s="133"/>
      <c r="IIW18" s="133"/>
      <c r="IIX18" s="133"/>
      <c r="IIY18" s="133"/>
      <c r="IIZ18" s="133"/>
      <c r="IJA18" s="133"/>
      <c r="IJB18" s="133"/>
      <c r="IJC18" s="133"/>
      <c r="IJD18" s="133"/>
      <c r="IJE18" s="133"/>
      <c r="IJF18" s="133"/>
      <c r="IJG18" s="133"/>
      <c r="IJH18" s="133"/>
      <c r="IJI18" s="133"/>
      <c r="IJJ18" s="133"/>
      <c r="IJK18" s="133"/>
      <c r="IJL18" s="133"/>
      <c r="IJM18" s="133"/>
      <c r="IJN18" s="133"/>
      <c r="IJO18" s="133"/>
      <c r="IJP18" s="133"/>
      <c r="IJQ18" s="133"/>
      <c r="IJR18" s="133"/>
      <c r="IJS18" s="133"/>
      <c r="IJT18" s="133"/>
      <c r="IJU18" s="133"/>
      <c r="IJV18" s="133"/>
      <c r="IJW18" s="133"/>
      <c r="IJX18" s="133"/>
      <c r="IJY18" s="133"/>
      <c r="IJZ18" s="133"/>
      <c r="IKA18" s="133"/>
      <c r="IKB18" s="133"/>
      <c r="IKC18" s="133"/>
      <c r="IKD18" s="133"/>
      <c r="IKE18" s="133"/>
      <c r="IKF18" s="133"/>
      <c r="IKG18" s="133"/>
      <c r="IKH18" s="133"/>
      <c r="IKI18" s="133"/>
      <c r="IKJ18" s="133"/>
      <c r="IKK18" s="133"/>
      <c r="IKL18" s="133"/>
      <c r="IKM18" s="133"/>
      <c r="IKN18" s="133"/>
      <c r="IKO18" s="133"/>
      <c r="IKP18" s="133"/>
      <c r="IKQ18" s="133"/>
      <c r="IKR18" s="133"/>
      <c r="IKS18" s="133"/>
      <c r="IKT18" s="133"/>
      <c r="IKU18" s="133"/>
      <c r="IKV18" s="133"/>
      <c r="IKW18" s="133"/>
      <c r="IKX18" s="133"/>
      <c r="IKY18" s="133"/>
      <c r="IKZ18" s="133"/>
      <c r="ILA18" s="133"/>
      <c r="ILB18" s="133"/>
      <c r="ILC18" s="133"/>
      <c r="ILD18" s="133"/>
      <c r="ILE18" s="133"/>
      <c r="ILF18" s="133"/>
      <c r="ILG18" s="133"/>
      <c r="ILH18" s="133"/>
      <c r="ILI18" s="133"/>
      <c r="ILJ18" s="133"/>
      <c r="ILK18" s="133"/>
      <c r="ILL18" s="133"/>
      <c r="ILM18" s="133"/>
      <c r="ILN18" s="133"/>
      <c r="ILO18" s="133"/>
      <c r="ILP18" s="133"/>
      <c r="ILQ18" s="133"/>
      <c r="ILR18" s="133"/>
      <c r="ILS18" s="133"/>
      <c r="ILT18" s="133"/>
      <c r="ILU18" s="133"/>
      <c r="ILV18" s="133"/>
      <c r="ILW18" s="133"/>
      <c r="ILX18" s="133"/>
      <c r="ILY18" s="133"/>
      <c r="ILZ18" s="133"/>
      <c r="IMA18" s="133"/>
      <c r="IMB18" s="133"/>
      <c r="IMC18" s="133"/>
      <c r="IMD18" s="133"/>
      <c r="IME18" s="133"/>
      <c r="IMF18" s="133"/>
      <c r="IMG18" s="133"/>
      <c r="IMH18" s="133"/>
      <c r="IMI18" s="133"/>
      <c r="IMJ18" s="133"/>
      <c r="IMK18" s="133"/>
      <c r="IML18" s="133"/>
      <c r="IMM18" s="133"/>
      <c r="IMN18" s="133"/>
      <c r="IMO18" s="133"/>
      <c r="IMP18" s="133"/>
      <c r="IMQ18" s="133"/>
      <c r="IMR18" s="133"/>
      <c r="IMS18" s="133"/>
      <c r="IMT18" s="133"/>
      <c r="IMU18" s="133"/>
      <c r="IMV18" s="133"/>
      <c r="IMW18" s="133"/>
      <c r="IMX18" s="133"/>
      <c r="IMY18" s="133"/>
      <c r="IMZ18" s="133"/>
      <c r="INA18" s="133"/>
      <c r="INB18" s="133"/>
      <c r="INC18" s="133"/>
      <c r="IND18" s="133"/>
      <c r="INE18" s="133"/>
      <c r="INF18" s="133"/>
      <c r="ING18" s="133"/>
      <c r="INH18" s="133"/>
      <c r="INI18" s="133"/>
      <c r="INJ18" s="133"/>
      <c r="INK18" s="133"/>
      <c r="INL18" s="133"/>
      <c r="INM18" s="133"/>
      <c r="INN18" s="133"/>
      <c r="INO18" s="133"/>
      <c r="INP18" s="133"/>
      <c r="INQ18" s="133"/>
      <c r="INR18" s="133"/>
      <c r="INS18" s="133"/>
      <c r="INT18" s="133"/>
      <c r="INU18" s="133"/>
      <c r="INV18" s="133"/>
      <c r="INW18" s="133"/>
      <c r="INX18" s="133"/>
      <c r="INY18" s="133"/>
      <c r="INZ18" s="133"/>
      <c r="IOA18" s="133"/>
      <c r="IOB18" s="133"/>
      <c r="IOC18" s="133"/>
      <c r="IOD18" s="133"/>
      <c r="IOE18" s="133"/>
      <c r="IOF18" s="133"/>
      <c r="IOG18" s="133"/>
      <c r="IOH18" s="133"/>
      <c r="IOI18" s="133"/>
      <c r="IOJ18" s="133"/>
      <c r="IOK18" s="133"/>
      <c r="IOL18" s="133"/>
      <c r="IOM18" s="133"/>
      <c r="ION18" s="133"/>
      <c r="IOO18" s="133"/>
      <c r="IOP18" s="133"/>
      <c r="IOQ18" s="133"/>
      <c r="IOR18" s="133"/>
      <c r="IOS18" s="133"/>
      <c r="IOT18" s="133"/>
      <c r="IOU18" s="133"/>
      <c r="IOV18" s="133"/>
      <c r="IOW18" s="133"/>
      <c r="IOX18" s="133"/>
      <c r="IOY18" s="133"/>
      <c r="IOZ18" s="133"/>
      <c r="IPA18" s="133"/>
      <c r="IPB18" s="133"/>
      <c r="IPC18" s="133"/>
      <c r="IPD18" s="133"/>
      <c r="IPE18" s="133"/>
      <c r="IPF18" s="133"/>
      <c r="IPG18" s="133"/>
      <c r="IPH18" s="133"/>
      <c r="IPI18" s="133"/>
      <c r="IPJ18" s="133"/>
      <c r="IPK18" s="133"/>
      <c r="IPL18" s="133"/>
      <c r="IPM18" s="133"/>
      <c r="IPN18" s="133"/>
      <c r="IPO18" s="133"/>
      <c r="IPP18" s="133"/>
      <c r="IPQ18" s="133"/>
      <c r="IPR18" s="133"/>
      <c r="IPS18" s="133"/>
      <c r="IPT18" s="133"/>
      <c r="IPU18" s="133"/>
      <c r="IPV18" s="133"/>
      <c r="IPW18" s="133"/>
      <c r="IPX18" s="133"/>
      <c r="IPY18" s="133"/>
      <c r="IPZ18" s="133"/>
      <c r="IQA18" s="133"/>
      <c r="IQB18" s="133"/>
      <c r="IQC18" s="133"/>
      <c r="IQD18" s="133"/>
      <c r="IQE18" s="133"/>
      <c r="IQF18" s="133"/>
      <c r="IQG18" s="133"/>
      <c r="IQH18" s="133"/>
      <c r="IQI18" s="133"/>
      <c r="IQJ18" s="133"/>
      <c r="IQK18" s="133"/>
      <c r="IQL18" s="133"/>
      <c r="IQM18" s="133"/>
      <c r="IQN18" s="133"/>
      <c r="IQO18" s="133"/>
      <c r="IQP18" s="133"/>
      <c r="IQQ18" s="133"/>
      <c r="IQR18" s="133"/>
      <c r="IQS18" s="133"/>
      <c r="IQT18" s="133"/>
      <c r="IQU18" s="133"/>
      <c r="IQV18" s="133"/>
      <c r="IQW18" s="133"/>
      <c r="IQX18" s="133"/>
      <c r="IQY18" s="133"/>
      <c r="IQZ18" s="133"/>
      <c r="IRA18" s="133"/>
      <c r="IRB18" s="133"/>
      <c r="IRC18" s="133"/>
      <c r="IRD18" s="133"/>
      <c r="IRE18" s="133"/>
      <c r="IRF18" s="133"/>
      <c r="IRG18" s="133"/>
      <c r="IRH18" s="133"/>
      <c r="IRI18" s="133"/>
      <c r="IRJ18" s="133"/>
      <c r="IRK18" s="133"/>
      <c r="IRL18" s="133"/>
      <c r="IRM18" s="133"/>
      <c r="IRN18" s="133"/>
      <c r="IRO18" s="133"/>
      <c r="IRP18" s="133"/>
      <c r="IRQ18" s="133"/>
      <c r="IRR18" s="133"/>
      <c r="IRS18" s="133"/>
      <c r="IRT18" s="133"/>
      <c r="IRU18" s="133"/>
      <c r="IRV18" s="133"/>
      <c r="IRW18" s="133"/>
      <c r="IRX18" s="133"/>
      <c r="IRY18" s="133"/>
      <c r="IRZ18" s="133"/>
      <c r="ISA18" s="133"/>
      <c r="ISB18" s="133"/>
      <c r="ISC18" s="133"/>
      <c r="ISD18" s="133"/>
      <c r="ISE18" s="133"/>
      <c r="ISF18" s="133"/>
      <c r="ISG18" s="133"/>
      <c r="ISH18" s="133"/>
      <c r="ISI18" s="133"/>
      <c r="ISJ18" s="133"/>
      <c r="ISK18" s="133"/>
      <c r="ISL18" s="133"/>
      <c r="ISM18" s="133"/>
      <c r="ISN18" s="133"/>
      <c r="ISO18" s="133"/>
      <c r="ISP18" s="133"/>
      <c r="ISQ18" s="133"/>
      <c r="ISR18" s="133"/>
      <c r="ISS18" s="133"/>
      <c r="IST18" s="133"/>
      <c r="ISU18" s="133"/>
      <c r="ISV18" s="133"/>
      <c r="ISW18" s="133"/>
      <c r="ISX18" s="133"/>
      <c r="ISY18" s="133"/>
      <c r="ISZ18" s="133"/>
      <c r="ITA18" s="133"/>
      <c r="ITB18" s="133"/>
      <c r="ITC18" s="133"/>
      <c r="ITD18" s="133"/>
      <c r="ITE18" s="133"/>
      <c r="ITF18" s="133"/>
      <c r="ITG18" s="133"/>
      <c r="ITH18" s="133"/>
      <c r="ITI18" s="133"/>
      <c r="ITJ18" s="133"/>
      <c r="ITK18" s="133"/>
      <c r="ITL18" s="133"/>
      <c r="ITM18" s="133"/>
      <c r="ITN18" s="133"/>
      <c r="ITO18" s="133"/>
      <c r="ITP18" s="133"/>
      <c r="ITQ18" s="133"/>
      <c r="ITR18" s="133"/>
      <c r="ITS18" s="133"/>
      <c r="ITT18" s="133"/>
      <c r="ITU18" s="133"/>
      <c r="ITV18" s="133"/>
      <c r="ITW18" s="133"/>
      <c r="ITX18" s="133"/>
      <c r="ITY18" s="133"/>
      <c r="ITZ18" s="133"/>
      <c r="IUA18" s="133"/>
      <c r="IUB18" s="133"/>
      <c r="IUC18" s="133"/>
      <c r="IUD18" s="133"/>
      <c r="IUE18" s="133"/>
      <c r="IUF18" s="133"/>
      <c r="IUG18" s="133"/>
      <c r="IUH18" s="133"/>
      <c r="IUI18" s="133"/>
      <c r="IUJ18" s="133"/>
      <c r="IUK18" s="133"/>
      <c r="IUL18" s="133"/>
      <c r="IUM18" s="133"/>
      <c r="IUN18" s="133"/>
      <c r="IUO18" s="133"/>
      <c r="IUP18" s="133"/>
      <c r="IUQ18" s="133"/>
      <c r="IUR18" s="133"/>
      <c r="IUS18" s="133"/>
      <c r="IUT18" s="133"/>
      <c r="IUU18" s="133"/>
      <c r="IUV18" s="133"/>
      <c r="IUW18" s="133"/>
      <c r="IUX18" s="133"/>
      <c r="IUY18" s="133"/>
      <c r="IUZ18" s="133"/>
      <c r="IVA18" s="133"/>
      <c r="IVB18" s="133"/>
      <c r="IVC18" s="133"/>
      <c r="IVD18" s="133"/>
      <c r="IVE18" s="133"/>
      <c r="IVF18" s="133"/>
      <c r="IVG18" s="133"/>
      <c r="IVH18" s="133"/>
      <c r="IVI18" s="133"/>
      <c r="IVJ18" s="133"/>
      <c r="IVK18" s="133"/>
      <c r="IVL18" s="133"/>
      <c r="IVM18" s="133"/>
      <c r="IVN18" s="133"/>
      <c r="IVO18" s="133"/>
      <c r="IVP18" s="133"/>
      <c r="IVQ18" s="133"/>
      <c r="IVR18" s="133"/>
      <c r="IVS18" s="133"/>
      <c r="IVT18" s="133"/>
      <c r="IVU18" s="133"/>
      <c r="IVV18" s="133"/>
      <c r="IVW18" s="133"/>
      <c r="IVX18" s="133"/>
      <c r="IVY18" s="133"/>
      <c r="IVZ18" s="133"/>
      <c r="IWA18" s="133"/>
      <c r="IWB18" s="133"/>
      <c r="IWC18" s="133"/>
      <c r="IWD18" s="133"/>
      <c r="IWE18" s="133"/>
      <c r="IWF18" s="133"/>
      <c r="IWG18" s="133"/>
      <c r="IWH18" s="133"/>
      <c r="IWI18" s="133"/>
      <c r="IWJ18" s="133"/>
      <c r="IWK18" s="133"/>
      <c r="IWL18" s="133"/>
      <c r="IWM18" s="133"/>
      <c r="IWN18" s="133"/>
      <c r="IWO18" s="133"/>
      <c r="IWP18" s="133"/>
      <c r="IWQ18" s="133"/>
      <c r="IWR18" s="133"/>
      <c r="IWS18" s="133"/>
      <c r="IWT18" s="133"/>
      <c r="IWU18" s="133"/>
      <c r="IWV18" s="133"/>
      <c r="IWW18" s="133"/>
      <c r="IWX18" s="133"/>
      <c r="IWY18" s="133"/>
      <c r="IWZ18" s="133"/>
      <c r="IXA18" s="133"/>
      <c r="IXB18" s="133"/>
      <c r="IXC18" s="133"/>
      <c r="IXD18" s="133"/>
      <c r="IXE18" s="133"/>
      <c r="IXF18" s="133"/>
      <c r="IXG18" s="133"/>
      <c r="IXH18" s="133"/>
      <c r="IXI18" s="133"/>
      <c r="IXJ18" s="133"/>
      <c r="IXK18" s="133"/>
      <c r="IXL18" s="133"/>
      <c r="IXM18" s="133"/>
      <c r="IXN18" s="133"/>
      <c r="IXO18" s="133"/>
      <c r="IXP18" s="133"/>
      <c r="IXQ18" s="133"/>
      <c r="IXR18" s="133"/>
      <c r="IXS18" s="133"/>
      <c r="IXT18" s="133"/>
      <c r="IXU18" s="133"/>
      <c r="IXV18" s="133"/>
      <c r="IXW18" s="133"/>
      <c r="IXX18" s="133"/>
      <c r="IXY18" s="133"/>
      <c r="IXZ18" s="133"/>
      <c r="IYA18" s="133"/>
      <c r="IYB18" s="133"/>
      <c r="IYC18" s="133"/>
      <c r="IYD18" s="133"/>
      <c r="IYE18" s="133"/>
      <c r="IYF18" s="133"/>
      <c r="IYG18" s="133"/>
      <c r="IYH18" s="133"/>
      <c r="IYI18" s="133"/>
      <c r="IYJ18" s="133"/>
      <c r="IYK18" s="133"/>
      <c r="IYL18" s="133"/>
      <c r="IYM18" s="133"/>
      <c r="IYN18" s="133"/>
      <c r="IYO18" s="133"/>
      <c r="IYP18" s="133"/>
      <c r="IYQ18" s="133"/>
      <c r="IYR18" s="133"/>
      <c r="IYS18" s="133"/>
      <c r="IYT18" s="133"/>
      <c r="IYU18" s="133"/>
      <c r="IYV18" s="133"/>
      <c r="IYW18" s="133"/>
      <c r="IYX18" s="133"/>
      <c r="IYY18" s="133"/>
      <c r="IYZ18" s="133"/>
      <c r="IZA18" s="133"/>
      <c r="IZB18" s="133"/>
      <c r="IZC18" s="133"/>
      <c r="IZD18" s="133"/>
      <c r="IZE18" s="133"/>
      <c r="IZF18" s="133"/>
      <c r="IZG18" s="133"/>
      <c r="IZH18" s="133"/>
      <c r="IZI18" s="133"/>
      <c r="IZJ18" s="133"/>
      <c r="IZK18" s="133"/>
      <c r="IZL18" s="133"/>
      <c r="IZM18" s="133"/>
      <c r="IZN18" s="133"/>
      <c r="IZO18" s="133"/>
      <c r="IZP18" s="133"/>
      <c r="IZQ18" s="133"/>
      <c r="IZR18" s="133"/>
      <c r="IZS18" s="133"/>
      <c r="IZT18" s="133"/>
      <c r="IZU18" s="133"/>
      <c r="IZV18" s="133"/>
      <c r="IZW18" s="133"/>
      <c r="IZX18" s="133"/>
      <c r="IZY18" s="133"/>
      <c r="IZZ18" s="133"/>
      <c r="JAA18" s="133"/>
      <c r="JAB18" s="133"/>
      <c r="JAC18" s="133"/>
      <c r="JAD18" s="133"/>
      <c r="JAE18" s="133"/>
      <c r="JAF18" s="133"/>
      <c r="JAG18" s="133"/>
      <c r="JAH18" s="133"/>
      <c r="JAI18" s="133"/>
      <c r="JAJ18" s="133"/>
      <c r="JAK18" s="133"/>
      <c r="JAL18" s="133"/>
      <c r="JAM18" s="133"/>
      <c r="JAN18" s="133"/>
      <c r="JAO18" s="133"/>
      <c r="JAP18" s="133"/>
      <c r="JAQ18" s="133"/>
      <c r="JAR18" s="133"/>
      <c r="JAS18" s="133"/>
      <c r="JAT18" s="133"/>
      <c r="JAU18" s="133"/>
      <c r="JAV18" s="133"/>
      <c r="JAW18" s="133"/>
      <c r="JAX18" s="133"/>
      <c r="JAY18" s="133"/>
      <c r="JAZ18" s="133"/>
      <c r="JBA18" s="133"/>
      <c r="JBB18" s="133"/>
      <c r="JBC18" s="133"/>
      <c r="JBD18" s="133"/>
      <c r="JBE18" s="133"/>
      <c r="JBF18" s="133"/>
      <c r="JBG18" s="133"/>
      <c r="JBH18" s="133"/>
      <c r="JBI18" s="133"/>
      <c r="JBJ18" s="133"/>
      <c r="JBK18" s="133"/>
      <c r="JBL18" s="133"/>
      <c r="JBM18" s="133"/>
      <c r="JBN18" s="133"/>
      <c r="JBO18" s="133"/>
      <c r="JBP18" s="133"/>
      <c r="JBQ18" s="133"/>
      <c r="JBR18" s="133"/>
      <c r="JBS18" s="133"/>
      <c r="JBT18" s="133"/>
      <c r="JBU18" s="133"/>
      <c r="JBV18" s="133"/>
      <c r="JBW18" s="133"/>
      <c r="JBX18" s="133"/>
      <c r="JBY18" s="133"/>
      <c r="JBZ18" s="133"/>
      <c r="JCA18" s="133"/>
      <c r="JCB18" s="133"/>
      <c r="JCC18" s="133"/>
      <c r="JCD18" s="133"/>
      <c r="JCE18" s="133"/>
      <c r="JCF18" s="133"/>
      <c r="JCG18" s="133"/>
      <c r="JCH18" s="133"/>
      <c r="JCI18" s="133"/>
      <c r="JCJ18" s="133"/>
      <c r="JCK18" s="133"/>
      <c r="JCL18" s="133"/>
      <c r="JCM18" s="133"/>
      <c r="JCN18" s="133"/>
      <c r="JCO18" s="133"/>
      <c r="JCP18" s="133"/>
      <c r="JCQ18" s="133"/>
      <c r="JCR18" s="133"/>
      <c r="JCS18" s="133"/>
      <c r="JCT18" s="133"/>
      <c r="JCU18" s="133"/>
      <c r="JCV18" s="133"/>
      <c r="JCW18" s="133"/>
      <c r="JCX18" s="133"/>
      <c r="JCY18" s="133"/>
      <c r="JCZ18" s="133"/>
      <c r="JDA18" s="133"/>
      <c r="JDB18" s="133"/>
      <c r="JDC18" s="133"/>
      <c r="JDD18" s="133"/>
      <c r="JDE18" s="133"/>
      <c r="JDF18" s="133"/>
      <c r="JDG18" s="133"/>
      <c r="JDH18" s="133"/>
      <c r="JDI18" s="133"/>
      <c r="JDJ18" s="133"/>
      <c r="JDK18" s="133"/>
      <c r="JDL18" s="133"/>
      <c r="JDM18" s="133"/>
      <c r="JDN18" s="133"/>
      <c r="JDO18" s="133"/>
      <c r="JDP18" s="133"/>
      <c r="JDQ18" s="133"/>
      <c r="JDR18" s="133"/>
      <c r="JDS18" s="133"/>
      <c r="JDT18" s="133"/>
      <c r="JDU18" s="133"/>
      <c r="JDV18" s="133"/>
      <c r="JDW18" s="133"/>
      <c r="JDX18" s="133"/>
      <c r="JDY18" s="133"/>
      <c r="JDZ18" s="133"/>
      <c r="JEA18" s="133"/>
      <c r="JEB18" s="133"/>
      <c r="JEC18" s="133"/>
      <c r="JED18" s="133"/>
      <c r="JEE18" s="133"/>
      <c r="JEF18" s="133"/>
      <c r="JEG18" s="133"/>
      <c r="JEH18" s="133"/>
      <c r="JEI18" s="133"/>
      <c r="JEJ18" s="133"/>
      <c r="JEK18" s="133"/>
      <c r="JEL18" s="133"/>
      <c r="JEM18" s="133"/>
      <c r="JEN18" s="133"/>
      <c r="JEO18" s="133"/>
      <c r="JEP18" s="133"/>
      <c r="JEQ18" s="133"/>
      <c r="JER18" s="133"/>
      <c r="JES18" s="133"/>
      <c r="JET18" s="133"/>
      <c r="JEU18" s="133"/>
      <c r="JEV18" s="133"/>
      <c r="JEW18" s="133"/>
      <c r="JEX18" s="133"/>
      <c r="JEY18" s="133"/>
      <c r="JEZ18" s="133"/>
      <c r="JFA18" s="133"/>
      <c r="JFB18" s="133"/>
      <c r="JFC18" s="133"/>
      <c r="JFD18" s="133"/>
      <c r="JFE18" s="133"/>
      <c r="JFF18" s="133"/>
      <c r="JFG18" s="133"/>
      <c r="JFH18" s="133"/>
      <c r="JFI18" s="133"/>
      <c r="JFJ18" s="133"/>
      <c r="JFK18" s="133"/>
      <c r="JFL18" s="133"/>
      <c r="JFM18" s="133"/>
      <c r="JFN18" s="133"/>
      <c r="JFO18" s="133"/>
      <c r="JFP18" s="133"/>
      <c r="JFQ18" s="133"/>
      <c r="JFR18" s="133"/>
      <c r="JFS18" s="133"/>
      <c r="JFT18" s="133"/>
      <c r="JFU18" s="133"/>
      <c r="JFV18" s="133"/>
      <c r="JFW18" s="133"/>
      <c r="JFX18" s="133"/>
      <c r="JFY18" s="133"/>
      <c r="JFZ18" s="133"/>
      <c r="JGA18" s="133"/>
      <c r="JGB18" s="133"/>
      <c r="JGC18" s="133"/>
      <c r="JGD18" s="133"/>
      <c r="JGE18" s="133"/>
      <c r="JGF18" s="133"/>
      <c r="JGG18" s="133"/>
      <c r="JGH18" s="133"/>
      <c r="JGI18" s="133"/>
      <c r="JGJ18" s="133"/>
      <c r="JGK18" s="133"/>
      <c r="JGL18" s="133"/>
      <c r="JGM18" s="133"/>
      <c r="JGN18" s="133"/>
      <c r="JGO18" s="133"/>
      <c r="JGP18" s="133"/>
      <c r="JGQ18" s="133"/>
      <c r="JGR18" s="133"/>
      <c r="JGS18" s="133"/>
      <c r="JGT18" s="133"/>
      <c r="JGU18" s="133"/>
      <c r="JGV18" s="133"/>
      <c r="JGW18" s="133"/>
      <c r="JGX18" s="133"/>
      <c r="JGY18" s="133"/>
      <c r="JGZ18" s="133"/>
      <c r="JHA18" s="133"/>
      <c r="JHB18" s="133"/>
      <c r="JHC18" s="133"/>
      <c r="JHD18" s="133"/>
      <c r="JHE18" s="133"/>
      <c r="JHF18" s="133"/>
      <c r="JHG18" s="133"/>
      <c r="JHH18" s="133"/>
      <c r="JHI18" s="133"/>
      <c r="JHJ18" s="133"/>
      <c r="JHK18" s="133"/>
      <c r="JHL18" s="133"/>
      <c r="JHM18" s="133"/>
      <c r="JHN18" s="133"/>
      <c r="JHO18" s="133"/>
      <c r="JHP18" s="133"/>
      <c r="JHQ18" s="133"/>
      <c r="JHR18" s="133"/>
      <c r="JHS18" s="133"/>
      <c r="JHT18" s="133"/>
      <c r="JHU18" s="133"/>
      <c r="JHV18" s="133"/>
      <c r="JHW18" s="133"/>
      <c r="JHX18" s="133"/>
      <c r="JHY18" s="133"/>
      <c r="JHZ18" s="133"/>
      <c r="JIA18" s="133"/>
      <c r="JIB18" s="133"/>
      <c r="JIC18" s="133"/>
      <c r="JID18" s="133"/>
      <c r="JIE18" s="133"/>
      <c r="JIF18" s="133"/>
      <c r="JIG18" s="133"/>
      <c r="JIH18" s="133"/>
      <c r="JII18" s="133"/>
      <c r="JIJ18" s="133"/>
      <c r="JIK18" s="133"/>
      <c r="JIL18" s="133"/>
      <c r="JIM18" s="133"/>
      <c r="JIN18" s="133"/>
      <c r="JIO18" s="133"/>
      <c r="JIP18" s="133"/>
      <c r="JIQ18" s="133"/>
      <c r="JIR18" s="133"/>
      <c r="JIS18" s="133"/>
      <c r="JIT18" s="133"/>
      <c r="JIU18" s="133"/>
      <c r="JIV18" s="133"/>
      <c r="JIW18" s="133"/>
      <c r="JIX18" s="133"/>
      <c r="JIY18" s="133"/>
      <c r="JIZ18" s="133"/>
      <c r="JJA18" s="133"/>
      <c r="JJB18" s="133"/>
      <c r="JJC18" s="133"/>
      <c r="JJD18" s="133"/>
      <c r="JJE18" s="133"/>
      <c r="JJF18" s="133"/>
      <c r="JJG18" s="133"/>
      <c r="JJH18" s="133"/>
      <c r="JJI18" s="133"/>
      <c r="JJJ18" s="133"/>
      <c r="JJK18" s="133"/>
      <c r="JJL18" s="133"/>
      <c r="JJM18" s="133"/>
      <c r="JJN18" s="133"/>
      <c r="JJO18" s="133"/>
      <c r="JJP18" s="133"/>
      <c r="JJQ18" s="133"/>
      <c r="JJR18" s="133"/>
      <c r="JJS18" s="133"/>
      <c r="JJT18" s="133"/>
      <c r="JJU18" s="133"/>
      <c r="JJV18" s="133"/>
      <c r="JJW18" s="133"/>
      <c r="JJX18" s="133"/>
      <c r="JJY18" s="133"/>
      <c r="JJZ18" s="133"/>
      <c r="JKA18" s="133"/>
      <c r="JKB18" s="133"/>
      <c r="JKC18" s="133"/>
      <c r="JKD18" s="133"/>
      <c r="JKE18" s="133"/>
      <c r="JKF18" s="133"/>
      <c r="JKG18" s="133"/>
      <c r="JKH18" s="133"/>
      <c r="JKI18" s="133"/>
      <c r="JKJ18" s="133"/>
      <c r="JKK18" s="133"/>
      <c r="JKL18" s="133"/>
      <c r="JKM18" s="133"/>
      <c r="JKN18" s="133"/>
      <c r="JKO18" s="133"/>
      <c r="JKP18" s="133"/>
      <c r="JKQ18" s="133"/>
      <c r="JKR18" s="133"/>
      <c r="JKS18" s="133"/>
      <c r="JKT18" s="133"/>
      <c r="JKU18" s="133"/>
      <c r="JKV18" s="133"/>
      <c r="JKW18" s="133"/>
      <c r="JKX18" s="133"/>
      <c r="JKY18" s="133"/>
      <c r="JKZ18" s="133"/>
      <c r="JLA18" s="133"/>
      <c r="JLB18" s="133"/>
      <c r="JLC18" s="133"/>
      <c r="JLD18" s="133"/>
      <c r="JLE18" s="133"/>
      <c r="JLF18" s="133"/>
      <c r="JLG18" s="133"/>
      <c r="JLH18" s="133"/>
      <c r="JLI18" s="133"/>
      <c r="JLJ18" s="133"/>
      <c r="JLK18" s="133"/>
      <c r="JLL18" s="133"/>
      <c r="JLM18" s="133"/>
      <c r="JLN18" s="133"/>
      <c r="JLO18" s="133"/>
      <c r="JLP18" s="133"/>
      <c r="JLQ18" s="133"/>
      <c r="JLR18" s="133"/>
      <c r="JLS18" s="133"/>
      <c r="JLT18" s="133"/>
      <c r="JLU18" s="133"/>
      <c r="JLV18" s="133"/>
      <c r="JLW18" s="133"/>
      <c r="JLX18" s="133"/>
      <c r="JLY18" s="133"/>
      <c r="JLZ18" s="133"/>
      <c r="JMA18" s="133"/>
      <c r="JMB18" s="133"/>
      <c r="JMC18" s="133"/>
      <c r="JMD18" s="133"/>
      <c r="JME18" s="133"/>
      <c r="JMF18" s="133"/>
      <c r="JMG18" s="133"/>
      <c r="JMH18" s="133"/>
      <c r="JMI18" s="133"/>
      <c r="JMJ18" s="133"/>
      <c r="JMK18" s="133"/>
      <c r="JML18" s="133"/>
      <c r="JMM18" s="133"/>
      <c r="JMN18" s="133"/>
      <c r="JMO18" s="133"/>
      <c r="JMP18" s="133"/>
      <c r="JMQ18" s="133"/>
      <c r="JMR18" s="133"/>
      <c r="JMS18" s="133"/>
      <c r="JMT18" s="133"/>
      <c r="JMU18" s="133"/>
      <c r="JMV18" s="133"/>
      <c r="JMW18" s="133"/>
      <c r="JMX18" s="133"/>
      <c r="JMY18" s="133"/>
      <c r="JMZ18" s="133"/>
      <c r="JNA18" s="133"/>
      <c r="JNB18" s="133"/>
      <c r="JNC18" s="133"/>
      <c r="JND18" s="133"/>
      <c r="JNE18" s="133"/>
      <c r="JNF18" s="133"/>
      <c r="JNG18" s="133"/>
      <c r="JNH18" s="133"/>
      <c r="JNI18" s="133"/>
      <c r="JNJ18" s="133"/>
      <c r="JNK18" s="133"/>
      <c r="JNL18" s="133"/>
      <c r="JNM18" s="133"/>
      <c r="JNN18" s="133"/>
      <c r="JNO18" s="133"/>
      <c r="JNP18" s="133"/>
      <c r="JNQ18" s="133"/>
      <c r="JNR18" s="133"/>
      <c r="JNS18" s="133"/>
      <c r="JNT18" s="133"/>
      <c r="JNU18" s="133"/>
      <c r="JNV18" s="133"/>
      <c r="JNW18" s="133"/>
      <c r="JNX18" s="133"/>
      <c r="JNY18" s="133"/>
      <c r="JNZ18" s="133"/>
      <c r="JOA18" s="133"/>
      <c r="JOB18" s="133"/>
      <c r="JOC18" s="133"/>
      <c r="JOD18" s="133"/>
      <c r="JOE18" s="133"/>
      <c r="JOF18" s="133"/>
      <c r="JOG18" s="133"/>
      <c r="JOH18" s="133"/>
      <c r="JOI18" s="133"/>
      <c r="JOJ18" s="133"/>
      <c r="JOK18" s="133"/>
      <c r="JOL18" s="133"/>
      <c r="JOM18" s="133"/>
      <c r="JON18" s="133"/>
      <c r="JOO18" s="133"/>
      <c r="JOP18" s="133"/>
      <c r="JOQ18" s="133"/>
      <c r="JOR18" s="133"/>
      <c r="JOS18" s="133"/>
      <c r="JOT18" s="133"/>
      <c r="JOU18" s="133"/>
      <c r="JOV18" s="133"/>
      <c r="JOW18" s="133"/>
      <c r="JOX18" s="133"/>
      <c r="JOY18" s="133"/>
      <c r="JOZ18" s="133"/>
      <c r="JPA18" s="133"/>
      <c r="JPB18" s="133"/>
      <c r="JPC18" s="133"/>
      <c r="JPD18" s="133"/>
      <c r="JPE18" s="133"/>
      <c r="JPF18" s="133"/>
      <c r="JPG18" s="133"/>
      <c r="JPH18" s="133"/>
      <c r="JPI18" s="133"/>
      <c r="JPJ18" s="133"/>
      <c r="JPK18" s="133"/>
      <c r="JPL18" s="133"/>
      <c r="JPM18" s="133"/>
      <c r="JPN18" s="133"/>
      <c r="JPO18" s="133"/>
      <c r="JPP18" s="133"/>
      <c r="JPQ18" s="133"/>
      <c r="JPR18" s="133"/>
      <c r="JPS18" s="133"/>
      <c r="JPT18" s="133"/>
      <c r="JPU18" s="133"/>
      <c r="JPV18" s="133"/>
      <c r="JPW18" s="133"/>
      <c r="JPX18" s="133"/>
      <c r="JPY18" s="133"/>
      <c r="JPZ18" s="133"/>
      <c r="JQA18" s="133"/>
      <c r="JQB18" s="133"/>
      <c r="JQC18" s="133"/>
      <c r="JQD18" s="133"/>
      <c r="JQE18" s="133"/>
      <c r="JQF18" s="133"/>
      <c r="JQG18" s="133"/>
      <c r="JQH18" s="133"/>
      <c r="JQI18" s="133"/>
      <c r="JQJ18" s="133"/>
      <c r="JQK18" s="133"/>
      <c r="JQL18" s="133"/>
      <c r="JQM18" s="133"/>
      <c r="JQN18" s="133"/>
      <c r="JQO18" s="133"/>
      <c r="JQP18" s="133"/>
      <c r="JQQ18" s="133"/>
      <c r="JQR18" s="133"/>
      <c r="JQS18" s="133"/>
      <c r="JQT18" s="133"/>
      <c r="JQU18" s="133"/>
      <c r="JQV18" s="133"/>
      <c r="JQW18" s="133"/>
      <c r="JQX18" s="133"/>
      <c r="JQY18" s="133"/>
      <c r="JQZ18" s="133"/>
      <c r="JRA18" s="133"/>
      <c r="JRB18" s="133"/>
      <c r="JRC18" s="133"/>
      <c r="JRD18" s="133"/>
      <c r="JRE18" s="133"/>
      <c r="JRF18" s="133"/>
      <c r="JRG18" s="133"/>
      <c r="JRH18" s="133"/>
      <c r="JRI18" s="133"/>
      <c r="JRJ18" s="133"/>
      <c r="JRK18" s="133"/>
      <c r="JRL18" s="133"/>
      <c r="JRM18" s="133"/>
      <c r="JRN18" s="133"/>
      <c r="JRO18" s="133"/>
      <c r="JRP18" s="133"/>
      <c r="JRQ18" s="133"/>
      <c r="JRR18" s="133"/>
      <c r="JRS18" s="133"/>
      <c r="JRT18" s="133"/>
      <c r="JRU18" s="133"/>
      <c r="JRV18" s="133"/>
      <c r="JRW18" s="133"/>
      <c r="JRX18" s="133"/>
      <c r="JRY18" s="133"/>
      <c r="JRZ18" s="133"/>
      <c r="JSA18" s="133"/>
      <c r="JSB18" s="133"/>
      <c r="JSC18" s="133"/>
      <c r="JSD18" s="133"/>
      <c r="JSE18" s="133"/>
      <c r="JSF18" s="133"/>
      <c r="JSG18" s="133"/>
      <c r="JSH18" s="133"/>
      <c r="JSI18" s="133"/>
      <c r="JSJ18" s="133"/>
      <c r="JSK18" s="133"/>
      <c r="JSL18" s="133"/>
      <c r="JSM18" s="133"/>
      <c r="JSN18" s="133"/>
      <c r="JSO18" s="133"/>
      <c r="JSP18" s="133"/>
      <c r="JSQ18" s="133"/>
      <c r="JSR18" s="133"/>
      <c r="JSS18" s="133"/>
      <c r="JST18" s="133"/>
      <c r="JSU18" s="133"/>
      <c r="JSV18" s="133"/>
      <c r="JSW18" s="133"/>
      <c r="JSX18" s="133"/>
      <c r="JSY18" s="133"/>
      <c r="JSZ18" s="133"/>
      <c r="JTA18" s="133"/>
      <c r="JTB18" s="133"/>
      <c r="JTC18" s="133"/>
      <c r="JTD18" s="133"/>
      <c r="JTE18" s="133"/>
      <c r="JTF18" s="133"/>
      <c r="JTG18" s="133"/>
      <c r="JTH18" s="133"/>
      <c r="JTI18" s="133"/>
      <c r="JTJ18" s="133"/>
      <c r="JTK18" s="133"/>
      <c r="JTL18" s="133"/>
      <c r="JTM18" s="133"/>
      <c r="JTN18" s="133"/>
      <c r="JTO18" s="133"/>
      <c r="JTP18" s="133"/>
      <c r="JTQ18" s="133"/>
      <c r="JTR18" s="133"/>
      <c r="JTS18" s="133"/>
      <c r="JTT18" s="133"/>
      <c r="JTU18" s="133"/>
      <c r="JTV18" s="133"/>
      <c r="JTW18" s="133"/>
      <c r="JTX18" s="133"/>
      <c r="JTY18" s="133"/>
      <c r="JTZ18" s="133"/>
      <c r="JUA18" s="133"/>
      <c r="JUB18" s="133"/>
      <c r="JUC18" s="133"/>
      <c r="JUD18" s="133"/>
      <c r="JUE18" s="133"/>
      <c r="JUF18" s="133"/>
      <c r="JUG18" s="133"/>
      <c r="JUH18" s="133"/>
      <c r="JUI18" s="133"/>
      <c r="JUJ18" s="133"/>
      <c r="JUK18" s="133"/>
      <c r="JUL18" s="133"/>
      <c r="JUM18" s="133"/>
      <c r="JUN18" s="133"/>
      <c r="JUO18" s="133"/>
      <c r="JUP18" s="133"/>
      <c r="JUQ18" s="133"/>
      <c r="JUR18" s="133"/>
      <c r="JUS18" s="133"/>
      <c r="JUT18" s="133"/>
      <c r="JUU18" s="133"/>
      <c r="JUV18" s="133"/>
      <c r="JUW18" s="133"/>
      <c r="JUX18" s="133"/>
      <c r="JUY18" s="133"/>
      <c r="JUZ18" s="133"/>
      <c r="JVA18" s="133"/>
      <c r="JVB18" s="133"/>
      <c r="JVC18" s="133"/>
      <c r="JVD18" s="133"/>
      <c r="JVE18" s="133"/>
      <c r="JVF18" s="133"/>
      <c r="JVG18" s="133"/>
      <c r="JVH18" s="133"/>
      <c r="JVI18" s="133"/>
      <c r="JVJ18" s="133"/>
      <c r="JVK18" s="133"/>
      <c r="JVL18" s="133"/>
      <c r="JVM18" s="133"/>
      <c r="JVN18" s="133"/>
      <c r="JVO18" s="133"/>
      <c r="JVP18" s="133"/>
      <c r="JVQ18" s="133"/>
      <c r="JVR18" s="133"/>
      <c r="JVS18" s="133"/>
      <c r="JVT18" s="133"/>
      <c r="JVU18" s="133"/>
      <c r="JVV18" s="133"/>
      <c r="JVW18" s="133"/>
      <c r="JVX18" s="133"/>
      <c r="JVY18" s="133"/>
      <c r="JVZ18" s="133"/>
      <c r="JWA18" s="133"/>
      <c r="JWB18" s="133"/>
      <c r="JWC18" s="133"/>
      <c r="JWD18" s="133"/>
      <c r="JWE18" s="133"/>
      <c r="JWF18" s="133"/>
      <c r="JWG18" s="133"/>
      <c r="JWH18" s="133"/>
      <c r="JWI18" s="133"/>
      <c r="JWJ18" s="133"/>
      <c r="JWK18" s="133"/>
      <c r="JWL18" s="133"/>
      <c r="JWM18" s="133"/>
      <c r="JWN18" s="133"/>
      <c r="JWO18" s="133"/>
      <c r="JWP18" s="133"/>
      <c r="JWQ18" s="133"/>
      <c r="JWR18" s="133"/>
      <c r="JWS18" s="133"/>
      <c r="JWT18" s="133"/>
      <c r="JWU18" s="133"/>
      <c r="JWV18" s="133"/>
      <c r="JWW18" s="133"/>
      <c r="JWX18" s="133"/>
      <c r="JWY18" s="133"/>
      <c r="JWZ18" s="133"/>
      <c r="JXA18" s="133"/>
      <c r="JXB18" s="133"/>
      <c r="JXC18" s="133"/>
      <c r="JXD18" s="133"/>
      <c r="JXE18" s="133"/>
      <c r="JXF18" s="133"/>
      <c r="JXG18" s="133"/>
      <c r="JXH18" s="133"/>
      <c r="JXI18" s="133"/>
      <c r="JXJ18" s="133"/>
      <c r="JXK18" s="133"/>
      <c r="JXL18" s="133"/>
      <c r="JXM18" s="133"/>
      <c r="JXN18" s="133"/>
      <c r="JXO18" s="133"/>
      <c r="JXP18" s="133"/>
      <c r="JXQ18" s="133"/>
      <c r="JXR18" s="133"/>
      <c r="JXS18" s="133"/>
      <c r="JXT18" s="133"/>
      <c r="JXU18" s="133"/>
      <c r="JXV18" s="133"/>
      <c r="JXW18" s="133"/>
      <c r="JXX18" s="133"/>
      <c r="JXY18" s="133"/>
      <c r="JXZ18" s="133"/>
      <c r="JYA18" s="133"/>
      <c r="JYB18" s="133"/>
      <c r="JYC18" s="133"/>
      <c r="JYD18" s="133"/>
      <c r="JYE18" s="133"/>
      <c r="JYF18" s="133"/>
      <c r="JYG18" s="133"/>
      <c r="JYH18" s="133"/>
      <c r="JYI18" s="133"/>
      <c r="JYJ18" s="133"/>
      <c r="JYK18" s="133"/>
      <c r="JYL18" s="133"/>
      <c r="JYM18" s="133"/>
      <c r="JYN18" s="133"/>
      <c r="JYO18" s="133"/>
      <c r="JYP18" s="133"/>
      <c r="JYQ18" s="133"/>
      <c r="JYR18" s="133"/>
      <c r="JYS18" s="133"/>
      <c r="JYT18" s="133"/>
      <c r="JYU18" s="133"/>
      <c r="JYV18" s="133"/>
      <c r="JYW18" s="133"/>
      <c r="JYX18" s="133"/>
      <c r="JYY18" s="133"/>
      <c r="JYZ18" s="133"/>
      <c r="JZA18" s="133"/>
      <c r="JZB18" s="133"/>
      <c r="JZC18" s="133"/>
      <c r="JZD18" s="133"/>
      <c r="JZE18" s="133"/>
      <c r="JZF18" s="133"/>
      <c r="JZG18" s="133"/>
      <c r="JZH18" s="133"/>
      <c r="JZI18" s="133"/>
      <c r="JZJ18" s="133"/>
      <c r="JZK18" s="133"/>
      <c r="JZL18" s="133"/>
      <c r="JZM18" s="133"/>
      <c r="JZN18" s="133"/>
      <c r="JZO18" s="133"/>
      <c r="JZP18" s="133"/>
      <c r="JZQ18" s="133"/>
      <c r="JZR18" s="133"/>
      <c r="JZS18" s="133"/>
      <c r="JZT18" s="133"/>
      <c r="JZU18" s="133"/>
      <c r="JZV18" s="133"/>
      <c r="JZW18" s="133"/>
      <c r="JZX18" s="133"/>
      <c r="JZY18" s="133"/>
      <c r="JZZ18" s="133"/>
      <c r="KAA18" s="133"/>
      <c r="KAB18" s="133"/>
      <c r="KAC18" s="133"/>
      <c r="KAD18" s="133"/>
      <c r="KAE18" s="133"/>
      <c r="KAF18" s="133"/>
      <c r="KAG18" s="133"/>
      <c r="KAH18" s="133"/>
      <c r="KAI18" s="133"/>
      <c r="KAJ18" s="133"/>
      <c r="KAK18" s="133"/>
      <c r="KAL18" s="133"/>
      <c r="KAM18" s="133"/>
      <c r="KAN18" s="133"/>
      <c r="KAO18" s="133"/>
      <c r="KAP18" s="133"/>
      <c r="KAQ18" s="133"/>
      <c r="KAR18" s="133"/>
      <c r="KAS18" s="133"/>
      <c r="KAT18" s="133"/>
      <c r="KAU18" s="133"/>
      <c r="KAV18" s="133"/>
      <c r="KAW18" s="133"/>
      <c r="KAX18" s="133"/>
      <c r="KAY18" s="133"/>
      <c r="KAZ18" s="133"/>
      <c r="KBA18" s="133"/>
      <c r="KBB18" s="133"/>
      <c r="KBC18" s="133"/>
      <c r="KBD18" s="133"/>
      <c r="KBE18" s="133"/>
      <c r="KBF18" s="133"/>
      <c r="KBG18" s="133"/>
      <c r="KBH18" s="133"/>
      <c r="KBI18" s="133"/>
      <c r="KBJ18" s="133"/>
      <c r="KBK18" s="133"/>
      <c r="KBL18" s="133"/>
      <c r="KBM18" s="133"/>
      <c r="KBN18" s="133"/>
      <c r="KBO18" s="133"/>
      <c r="KBP18" s="133"/>
      <c r="KBQ18" s="133"/>
      <c r="KBR18" s="133"/>
      <c r="KBS18" s="133"/>
      <c r="KBT18" s="133"/>
      <c r="KBU18" s="133"/>
      <c r="KBV18" s="133"/>
      <c r="KBW18" s="133"/>
      <c r="KBX18" s="133"/>
      <c r="KBY18" s="133"/>
      <c r="KBZ18" s="133"/>
      <c r="KCA18" s="133"/>
      <c r="KCB18" s="133"/>
      <c r="KCC18" s="133"/>
      <c r="KCD18" s="133"/>
      <c r="KCE18" s="133"/>
      <c r="KCF18" s="133"/>
      <c r="KCG18" s="133"/>
      <c r="KCH18" s="133"/>
      <c r="KCI18" s="133"/>
      <c r="KCJ18" s="133"/>
      <c r="KCK18" s="133"/>
      <c r="KCL18" s="133"/>
      <c r="KCM18" s="133"/>
      <c r="KCN18" s="133"/>
      <c r="KCO18" s="133"/>
      <c r="KCP18" s="133"/>
      <c r="KCQ18" s="133"/>
      <c r="KCR18" s="133"/>
      <c r="KCS18" s="133"/>
      <c r="KCT18" s="133"/>
      <c r="KCU18" s="133"/>
      <c r="KCV18" s="133"/>
      <c r="KCW18" s="133"/>
      <c r="KCX18" s="133"/>
      <c r="KCY18" s="133"/>
      <c r="KCZ18" s="133"/>
      <c r="KDA18" s="133"/>
      <c r="KDB18" s="133"/>
      <c r="KDC18" s="133"/>
      <c r="KDD18" s="133"/>
      <c r="KDE18" s="133"/>
      <c r="KDF18" s="133"/>
      <c r="KDG18" s="133"/>
      <c r="KDH18" s="133"/>
      <c r="KDI18" s="133"/>
      <c r="KDJ18" s="133"/>
      <c r="KDK18" s="133"/>
      <c r="KDL18" s="133"/>
      <c r="KDM18" s="133"/>
      <c r="KDN18" s="133"/>
      <c r="KDO18" s="133"/>
      <c r="KDP18" s="133"/>
      <c r="KDQ18" s="133"/>
      <c r="KDR18" s="133"/>
      <c r="KDS18" s="133"/>
      <c r="KDT18" s="133"/>
      <c r="KDU18" s="133"/>
      <c r="KDV18" s="133"/>
      <c r="KDW18" s="133"/>
      <c r="KDX18" s="133"/>
      <c r="KDY18" s="133"/>
      <c r="KDZ18" s="133"/>
      <c r="KEA18" s="133"/>
      <c r="KEB18" s="133"/>
      <c r="KEC18" s="133"/>
      <c r="KED18" s="133"/>
      <c r="KEE18" s="133"/>
      <c r="KEF18" s="133"/>
      <c r="KEG18" s="133"/>
      <c r="KEH18" s="133"/>
      <c r="KEI18" s="133"/>
      <c r="KEJ18" s="133"/>
      <c r="KEK18" s="133"/>
      <c r="KEL18" s="133"/>
      <c r="KEM18" s="133"/>
      <c r="KEN18" s="133"/>
      <c r="KEO18" s="133"/>
      <c r="KEP18" s="133"/>
      <c r="KEQ18" s="133"/>
      <c r="KER18" s="133"/>
      <c r="KES18" s="133"/>
      <c r="KET18" s="133"/>
      <c r="KEU18" s="133"/>
      <c r="KEV18" s="133"/>
      <c r="KEW18" s="133"/>
      <c r="KEX18" s="133"/>
      <c r="KEY18" s="133"/>
      <c r="KEZ18" s="133"/>
      <c r="KFA18" s="133"/>
      <c r="KFB18" s="133"/>
      <c r="KFC18" s="133"/>
      <c r="KFD18" s="133"/>
      <c r="KFE18" s="133"/>
      <c r="KFF18" s="133"/>
      <c r="KFG18" s="133"/>
      <c r="KFH18" s="133"/>
      <c r="KFI18" s="133"/>
      <c r="KFJ18" s="133"/>
      <c r="KFK18" s="133"/>
      <c r="KFL18" s="133"/>
      <c r="KFM18" s="133"/>
      <c r="KFN18" s="133"/>
      <c r="KFO18" s="133"/>
      <c r="KFP18" s="133"/>
      <c r="KFQ18" s="133"/>
      <c r="KFR18" s="133"/>
      <c r="KFS18" s="133"/>
      <c r="KFT18" s="133"/>
      <c r="KFU18" s="133"/>
      <c r="KFV18" s="133"/>
      <c r="KFW18" s="133"/>
      <c r="KFX18" s="133"/>
      <c r="KFY18" s="133"/>
      <c r="KFZ18" s="133"/>
      <c r="KGA18" s="133"/>
      <c r="KGB18" s="133"/>
      <c r="KGC18" s="133"/>
      <c r="KGD18" s="133"/>
      <c r="KGE18" s="133"/>
      <c r="KGF18" s="133"/>
      <c r="KGG18" s="133"/>
      <c r="KGH18" s="133"/>
      <c r="KGI18" s="133"/>
      <c r="KGJ18" s="133"/>
      <c r="KGK18" s="133"/>
      <c r="KGL18" s="133"/>
      <c r="KGM18" s="133"/>
      <c r="KGN18" s="133"/>
      <c r="KGO18" s="133"/>
      <c r="KGP18" s="133"/>
      <c r="KGQ18" s="133"/>
      <c r="KGR18" s="133"/>
      <c r="KGS18" s="133"/>
      <c r="KGT18" s="133"/>
      <c r="KGU18" s="133"/>
      <c r="KGV18" s="133"/>
      <c r="KGW18" s="133"/>
      <c r="KGX18" s="133"/>
      <c r="KGY18" s="133"/>
      <c r="KGZ18" s="133"/>
      <c r="KHA18" s="133"/>
      <c r="KHB18" s="133"/>
      <c r="KHC18" s="133"/>
      <c r="KHD18" s="133"/>
      <c r="KHE18" s="133"/>
      <c r="KHF18" s="133"/>
      <c r="KHG18" s="133"/>
      <c r="KHH18" s="133"/>
      <c r="KHI18" s="133"/>
      <c r="KHJ18" s="133"/>
      <c r="KHK18" s="133"/>
      <c r="KHL18" s="133"/>
      <c r="KHM18" s="133"/>
      <c r="KHN18" s="133"/>
      <c r="KHO18" s="133"/>
      <c r="KHP18" s="133"/>
      <c r="KHQ18" s="133"/>
      <c r="KHR18" s="133"/>
      <c r="KHS18" s="133"/>
      <c r="KHT18" s="133"/>
      <c r="KHU18" s="133"/>
      <c r="KHV18" s="133"/>
      <c r="KHW18" s="133"/>
      <c r="KHX18" s="133"/>
      <c r="KHY18" s="133"/>
      <c r="KHZ18" s="133"/>
      <c r="KIA18" s="133"/>
      <c r="KIB18" s="133"/>
      <c r="KIC18" s="133"/>
      <c r="KID18" s="133"/>
      <c r="KIE18" s="133"/>
      <c r="KIF18" s="133"/>
      <c r="KIG18" s="133"/>
      <c r="KIH18" s="133"/>
      <c r="KII18" s="133"/>
      <c r="KIJ18" s="133"/>
      <c r="KIK18" s="133"/>
      <c r="KIL18" s="133"/>
      <c r="KIM18" s="133"/>
      <c r="KIN18" s="133"/>
      <c r="KIO18" s="133"/>
      <c r="KIP18" s="133"/>
      <c r="KIQ18" s="133"/>
      <c r="KIR18" s="133"/>
      <c r="KIS18" s="133"/>
      <c r="KIT18" s="133"/>
      <c r="KIU18" s="133"/>
      <c r="KIV18" s="133"/>
      <c r="KIW18" s="133"/>
      <c r="KIX18" s="133"/>
      <c r="KIY18" s="133"/>
      <c r="KIZ18" s="133"/>
      <c r="KJA18" s="133"/>
      <c r="KJB18" s="133"/>
      <c r="KJC18" s="133"/>
      <c r="KJD18" s="133"/>
      <c r="KJE18" s="133"/>
      <c r="KJF18" s="133"/>
      <c r="KJG18" s="133"/>
      <c r="KJH18" s="133"/>
      <c r="KJI18" s="133"/>
      <c r="KJJ18" s="133"/>
      <c r="KJK18" s="133"/>
      <c r="KJL18" s="133"/>
      <c r="KJM18" s="133"/>
      <c r="KJN18" s="133"/>
      <c r="KJO18" s="133"/>
      <c r="KJP18" s="133"/>
      <c r="KJQ18" s="133"/>
      <c r="KJR18" s="133"/>
      <c r="KJS18" s="133"/>
      <c r="KJT18" s="133"/>
      <c r="KJU18" s="133"/>
      <c r="KJV18" s="133"/>
      <c r="KJW18" s="133"/>
      <c r="KJX18" s="133"/>
      <c r="KJY18" s="133"/>
      <c r="KJZ18" s="133"/>
      <c r="KKA18" s="133"/>
      <c r="KKB18" s="133"/>
      <c r="KKC18" s="133"/>
      <c r="KKD18" s="133"/>
      <c r="KKE18" s="133"/>
      <c r="KKF18" s="133"/>
      <c r="KKG18" s="133"/>
      <c r="KKH18" s="133"/>
      <c r="KKI18" s="133"/>
      <c r="KKJ18" s="133"/>
      <c r="KKK18" s="133"/>
      <c r="KKL18" s="133"/>
      <c r="KKM18" s="133"/>
      <c r="KKN18" s="133"/>
      <c r="KKO18" s="133"/>
      <c r="KKP18" s="133"/>
      <c r="KKQ18" s="133"/>
      <c r="KKR18" s="133"/>
      <c r="KKS18" s="133"/>
      <c r="KKT18" s="133"/>
      <c r="KKU18" s="133"/>
      <c r="KKV18" s="133"/>
      <c r="KKW18" s="133"/>
      <c r="KKX18" s="133"/>
      <c r="KKY18" s="133"/>
      <c r="KKZ18" s="133"/>
      <c r="KLA18" s="133"/>
      <c r="KLB18" s="133"/>
      <c r="KLC18" s="133"/>
      <c r="KLD18" s="133"/>
      <c r="KLE18" s="133"/>
      <c r="KLF18" s="133"/>
      <c r="KLG18" s="133"/>
      <c r="KLH18" s="133"/>
      <c r="KLI18" s="133"/>
      <c r="KLJ18" s="133"/>
      <c r="KLK18" s="133"/>
      <c r="KLL18" s="133"/>
      <c r="KLM18" s="133"/>
      <c r="KLN18" s="133"/>
      <c r="KLO18" s="133"/>
      <c r="KLP18" s="133"/>
      <c r="KLQ18" s="133"/>
      <c r="KLR18" s="133"/>
      <c r="KLS18" s="133"/>
      <c r="KLT18" s="133"/>
      <c r="KLU18" s="133"/>
      <c r="KLV18" s="133"/>
      <c r="KLW18" s="133"/>
      <c r="KLX18" s="133"/>
      <c r="KLY18" s="133"/>
      <c r="KLZ18" s="133"/>
      <c r="KMA18" s="133"/>
      <c r="KMB18" s="133"/>
      <c r="KMC18" s="133"/>
      <c r="KMD18" s="133"/>
      <c r="KME18" s="133"/>
      <c r="KMF18" s="133"/>
      <c r="KMG18" s="133"/>
      <c r="KMH18" s="133"/>
      <c r="KMI18" s="133"/>
      <c r="KMJ18" s="133"/>
      <c r="KMK18" s="133"/>
      <c r="KML18" s="133"/>
      <c r="KMM18" s="133"/>
      <c r="KMN18" s="133"/>
      <c r="KMO18" s="133"/>
      <c r="KMP18" s="133"/>
      <c r="KMQ18" s="133"/>
      <c r="KMR18" s="133"/>
      <c r="KMS18" s="133"/>
      <c r="KMT18" s="133"/>
      <c r="KMU18" s="133"/>
      <c r="KMV18" s="133"/>
      <c r="KMW18" s="133"/>
      <c r="KMX18" s="133"/>
      <c r="KMY18" s="133"/>
      <c r="KMZ18" s="133"/>
      <c r="KNA18" s="133"/>
      <c r="KNB18" s="133"/>
      <c r="KNC18" s="133"/>
      <c r="KND18" s="133"/>
      <c r="KNE18" s="133"/>
      <c r="KNF18" s="133"/>
      <c r="KNG18" s="133"/>
      <c r="KNH18" s="133"/>
      <c r="KNI18" s="133"/>
      <c r="KNJ18" s="133"/>
      <c r="KNK18" s="133"/>
      <c r="KNL18" s="133"/>
      <c r="KNM18" s="133"/>
      <c r="KNN18" s="133"/>
      <c r="KNO18" s="133"/>
      <c r="KNP18" s="133"/>
      <c r="KNQ18" s="133"/>
      <c r="KNR18" s="133"/>
      <c r="KNS18" s="133"/>
      <c r="KNT18" s="133"/>
      <c r="KNU18" s="133"/>
      <c r="KNV18" s="133"/>
      <c r="KNW18" s="133"/>
      <c r="KNX18" s="133"/>
      <c r="KNY18" s="133"/>
      <c r="KNZ18" s="133"/>
      <c r="KOA18" s="133"/>
      <c r="KOB18" s="133"/>
      <c r="KOC18" s="133"/>
      <c r="KOD18" s="133"/>
      <c r="KOE18" s="133"/>
      <c r="KOF18" s="133"/>
      <c r="KOG18" s="133"/>
      <c r="KOH18" s="133"/>
      <c r="KOI18" s="133"/>
      <c r="KOJ18" s="133"/>
      <c r="KOK18" s="133"/>
      <c r="KOL18" s="133"/>
      <c r="KOM18" s="133"/>
      <c r="KON18" s="133"/>
      <c r="KOO18" s="133"/>
      <c r="KOP18" s="133"/>
      <c r="KOQ18" s="133"/>
      <c r="KOR18" s="133"/>
      <c r="KOS18" s="133"/>
      <c r="KOT18" s="133"/>
      <c r="KOU18" s="133"/>
      <c r="KOV18" s="133"/>
      <c r="KOW18" s="133"/>
      <c r="KOX18" s="133"/>
      <c r="KOY18" s="133"/>
      <c r="KOZ18" s="133"/>
      <c r="KPA18" s="133"/>
      <c r="KPB18" s="133"/>
      <c r="KPC18" s="133"/>
      <c r="KPD18" s="133"/>
      <c r="KPE18" s="133"/>
      <c r="KPF18" s="133"/>
      <c r="KPG18" s="133"/>
      <c r="KPH18" s="133"/>
      <c r="KPI18" s="133"/>
      <c r="KPJ18" s="133"/>
      <c r="KPK18" s="133"/>
      <c r="KPL18" s="133"/>
      <c r="KPM18" s="133"/>
      <c r="KPN18" s="133"/>
      <c r="KPO18" s="133"/>
      <c r="KPP18" s="133"/>
      <c r="KPQ18" s="133"/>
      <c r="KPR18" s="133"/>
      <c r="KPS18" s="133"/>
      <c r="KPT18" s="133"/>
      <c r="KPU18" s="133"/>
      <c r="KPV18" s="133"/>
      <c r="KPW18" s="133"/>
      <c r="KPX18" s="133"/>
      <c r="KPY18" s="133"/>
      <c r="KPZ18" s="133"/>
      <c r="KQA18" s="133"/>
      <c r="KQB18" s="133"/>
      <c r="KQC18" s="133"/>
      <c r="KQD18" s="133"/>
      <c r="KQE18" s="133"/>
      <c r="KQF18" s="133"/>
      <c r="KQG18" s="133"/>
      <c r="KQH18" s="133"/>
      <c r="KQI18" s="133"/>
      <c r="KQJ18" s="133"/>
      <c r="KQK18" s="133"/>
      <c r="KQL18" s="133"/>
      <c r="KQM18" s="133"/>
      <c r="KQN18" s="133"/>
      <c r="KQO18" s="133"/>
      <c r="KQP18" s="133"/>
      <c r="KQQ18" s="133"/>
      <c r="KQR18" s="133"/>
      <c r="KQS18" s="133"/>
      <c r="KQT18" s="133"/>
      <c r="KQU18" s="133"/>
      <c r="KQV18" s="133"/>
      <c r="KQW18" s="133"/>
      <c r="KQX18" s="133"/>
      <c r="KQY18" s="133"/>
      <c r="KQZ18" s="133"/>
      <c r="KRA18" s="133"/>
      <c r="KRB18" s="133"/>
      <c r="KRC18" s="133"/>
      <c r="KRD18" s="133"/>
      <c r="KRE18" s="133"/>
      <c r="KRF18" s="133"/>
      <c r="KRG18" s="133"/>
      <c r="KRH18" s="133"/>
      <c r="KRI18" s="133"/>
      <c r="KRJ18" s="133"/>
      <c r="KRK18" s="133"/>
      <c r="KRL18" s="133"/>
      <c r="KRM18" s="133"/>
      <c r="KRN18" s="133"/>
      <c r="KRO18" s="133"/>
      <c r="KRP18" s="133"/>
      <c r="KRQ18" s="133"/>
      <c r="KRR18" s="133"/>
      <c r="KRS18" s="133"/>
      <c r="KRT18" s="133"/>
      <c r="KRU18" s="133"/>
      <c r="KRV18" s="133"/>
      <c r="KRW18" s="133"/>
      <c r="KRX18" s="133"/>
      <c r="KRY18" s="133"/>
      <c r="KRZ18" s="133"/>
      <c r="KSA18" s="133"/>
      <c r="KSB18" s="133"/>
      <c r="KSC18" s="133"/>
      <c r="KSD18" s="133"/>
      <c r="KSE18" s="133"/>
      <c r="KSF18" s="133"/>
      <c r="KSG18" s="133"/>
      <c r="KSH18" s="133"/>
      <c r="KSI18" s="133"/>
      <c r="KSJ18" s="133"/>
      <c r="KSK18" s="133"/>
      <c r="KSL18" s="133"/>
      <c r="KSM18" s="133"/>
      <c r="KSN18" s="133"/>
      <c r="KSO18" s="133"/>
      <c r="KSP18" s="133"/>
      <c r="KSQ18" s="133"/>
      <c r="KSR18" s="133"/>
      <c r="KSS18" s="133"/>
      <c r="KST18" s="133"/>
      <c r="KSU18" s="133"/>
      <c r="KSV18" s="133"/>
      <c r="KSW18" s="133"/>
      <c r="KSX18" s="133"/>
      <c r="KSY18" s="133"/>
      <c r="KSZ18" s="133"/>
      <c r="KTA18" s="133"/>
      <c r="KTB18" s="133"/>
      <c r="KTC18" s="133"/>
      <c r="KTD18" s="133"/>
      <c r="KTE18" s="133"/>
      <c r="KTF18" s="133"/>
      <c r="KTG18" s="133"/>
      <c r="KTH18" s="133"/>
      <c r="KTI18" s="133"/>
      <c r="KTJ18" s="133"/>
      <c r="KTK18" s="133"/>
      <c r="KTL18" s="133"/>
      <c r="KTM18" s="133"/>
      <c r="KTN18" s="133"/>
      <c r="KTO18" s="133"/>
      <c r="KTP18" s="133"/>
      <c r="KTQ18" s="133"/>
      <c r="KTR18" s="133"/>
      <c r="KTS18" s="133"/>
      <c r="KTT18" s="133"/>
      <c r="KTU18" s="133"/>
      <c r="KTV18" s="133"/>
      <c r="KTW18" s="133"/>
      <c r="KTX18" s="133"/>
      <c r="KTY18" s="133"/>
      <c r="KTZ18" s="133"/>
      <c r="KUA18" s="133"/>
      <c r="KUB18" s="133"/>
      <c r="KUC18" s="133"/>
      <c r="KUD18" s="133"/>
      <c r="KUE18" s="133"/>
      <c r="KUF18" s="133"/>
      <c r="KUG18" s="133"/>
      <c r="KUH18" s="133"/>
      <c r="KUI18" s="133"/>
      <c r="KUJ18" s="133"/>
      <c r="KUK18" s="133"/>
      <c r="KUL18" s="133"/>
      <c r="KUM18" s="133"/>
      <c r="KUN18" s="133"/>
      <c r="KUO18" s="133"/>
      <c r="KUP18" s="133"/>
      <c r="KUQ18" s="133"/>
      <c r="KUR18" s="133"/>
      <c r="KUS18" s="133"/>
      <c r="KUT18" s="133"/>
      <c r="KUU18" s="133"/>
      <c r="KUV18" s="133"/>
      <c r="KUW18" s="133"/>
      <c r="KUX18" s="133"/>
      <c r="KUY18" s="133"/>
      <c r="KUZ18" s="133"/>
      <c r="KVA18" s="133"/>
      <c r="KVB18" s="133"/>
      <c r="KVC18" s="133"/>
      <c r="KVD18" s="133"/>
      <c r="KVE18" s="133"/>
      <c r="KVF18" s="133"/>
      <c r="KVG18" s="133"/>
      <c r="KVH18" s="133"/>
      <c r="KVI18" s="133"/>
      <c r="KVJ18" s="133"/>
      <c r="KVK18" s="133"/>
      <c r="KVL18" s="133"/>
      <c r="KVM18" s="133"/>
      <c r="KVN18" s="133"/>
      <c r="KVO18" s="133"/>
      <c r="KVP18" s="133"/>
      <c r="KVQ18" s="133"/>
      <c r="KVR18" s="133"/>
      <c r="KVS18" s="133"/>
      <c r="KVT18" s="133"/>
      <c r="KVU18" s="133"/>
      <c r="KVV18" s="133"/>
      <c r="KVW18" s="133"/>
      <c r="KVX18" s="133"/>
      <c r="KVY18" s="133"/>
      <c r="KVZ18" s="133"/>
      <c r="KWA18" s="133"/>
      <c r="KWB18" s="133"/>
      <c r="KWC18" s="133"/>
      <c r="KWD18" s="133"/>
      <c r="KWE18" s="133"/>
      <c r="KWF18" s="133"/>
      <c r="KWG18" s="133"/>
      <c r="KWH18" s="133"/>
      <c r="KWI18" s="133"/>
      <c r="KWJ18" s="133"/>
      <c r="KWK18" s="133"/>
      <c r="KWL18" s="133"/>
      <c r="KWM18" s="133"/>
      <c r="KWN18" s="133"/>
      <c r="KWO18" s="133"/>
      <c r="KWP18" s="133"/>
      <c r="KWQ18" s="133"/>
      <c r="KWR18" s="133"/>
      <c r="KWS18" s="133"/>
      <c r="KWT18" s="133"/>
      <c r="KWU18" s="133"/>
      <c r="KWV18" s="133"/>
      <c r="KWW18" s="133"/>
      <c r="KWX18" s="133"/>
      <c r="KWY18" s="133"/>
      <c r="KWZ18" s="133"/>
      <c r="KXA18" s="133"/>
      <c r="KXB18" s="133"/>
      <c r="KXC18" s="133"/>
      <c r="KXD18" s="133"/>
      <c r="KXE18" s="133"/>
      <c r="KXF18" s="133"/>
      <c r="KXG18" s="133"/>
      <c r="KXH18" s="133"/>
      <c r="KXI18" s="133"/>
      <c r="KXJ18" s="133"/>
      <c r="KXK18" s="133"/>
      <c r="KXL18" s="133"/>
      <c r="KXM18" s="133"/>
      <c r="KXN18" s="133"/>
      <c r="KXO18" s="133"/>
      <c r="KXP18" s="133"/>
      <c r="KXQ18" s="133"/>
      <c r="KXR18" s="133"/>
      <c r="KXS18" s="133"/>
      <c r="KXT18" s="133"/>
      <c r="KXU18" s="133"/>
      <c r="KXV18" s="133"/>
      <c r="KXW18" s="133"/>
      <c r="KXX18" s="133"/>
      <c r="KXY18" s="133"/>
      <c r="KXZ18" s="133"/>
      <c r="KYA18" s="133"/>
      <c r="KYB18" s="133"/>
      <c r="KYC18" s="133"/>
      <c r="KYD18" s="133"/>
      <c r="KYE18" s="133"/>
      <c r="KYF18" s="133"/>
      <c r="KYG18" s="133"/>
      <c r="KYH18" s="133"/>
      <c r="KYI18" s="133"/>
      <c r="KYJ18" s="133"/>
      <c r="KYK18" s="133"/>
      <c r="KYL18" s="133"/>
      <c r="KYM18" s="133"/>
      <c r="KYN18" s="133"/>
      <c r="KYO18" s="133"/>
      <c r="KYP18" s="133"/>
      <c r="KYQ18" s="133"/>
      <c r="KYR18" s="133"/>
      <c r="KYS18" s="133"/>
      <c r="KYT18" s="133"/>
      <c r="KYU18" s="133"/>
      <c r="KYV18" s="133"/>
      <c r="KYW18" s="133"/>
      <c r="KYX18" s="133"/>
      <c r="KYY18" s="133"/>
      <c r="KYZ18" s="133"/>
      <c r="KZA18" s="133"/>
      <c r="KZB18" s="133"/>
      <c r="KZC18" s="133"/>
      <c r="KZD18" s="133"/>
      <c r="KZE18" s="133"/>
      <c r="KZF18" s="133"/>
      <c r="KZG18" s="133"/>
      <c r="KZH18" s="133"/>
      <c r="KZI18" s="133"/>
      <c r="KZJ18" s="133"/>
      <c r="KZK18" s="133"/>
      <c r="KZL18" s="133"/>
      <c r="KZM18" s="133"/>
      <c r="KZN18" s="133"/>
      <c r="KZO18" s="133"/>
      <c r="KZP18" s="133"/>
      <c r="KZQ18" s="133"/>
      <c r="KZR18" s="133"/>
      <c r="KZS18" s="133"/>
      <c r="KZT18" s="133"/>
      <c r="KZU18" s="133"/>
      <c r="KZV18" s="133"/>
      <c r="KZW18" s="133"/>
      <c r="KZX18" s="133"/>
      <c r="KZY18" s="133"/>
      <c r="KZZ18" s="133"/>
      <c r="LAA18" s="133"/>
      <c r="LAB18" s="133"/>
      <c r="LAC18" s="133"/>
      <c r="LAD18" s="133"/>
      <c r="LAE18" s="133"/>
      <c r="LAF18" s="133"/>
      <c r="LAG18" s="133"/>
      <c r="LAH18" s="133"/>
      <c r="LAI18" s="133"/>
      <c r="LAJ18" s="133"/>
      <c r="LAK18" s="133"/>
      <c r="LAL18" s="133"/>
      <c r="LAM18" s="133"/>
      <c r="LAN18" s="133"/>
      <c r="LAO18" s="133"/>
      <c r="LAP18" s="133"/>
      <c r="LAQ18" s="133"/>
      <c r="LAR18" s="133"/>
      <c r="LAS18" s="133"/>
      <c r="LAT18" s="133"/>
      <c r="LAU18" s="133"/>
      <c r="LAV18" s="133"/>
      <c r="LAW18" s="133"/>
      <c r="LAX18" s="133"/>
      <c r="LAY18" s="133"/>
      <c r="LAZ18" s="133"/>
      <c r="LBA18" s="133"/>
      <c r="LBB18" s="133"/>
      <c r="LBC18" s="133"/>
      <c r="LBD18" s="133"/>
      <c r="LBE18" s="133"/>
      <c r="LBF18" s="133"/>
      <c r="LBG18" s="133"/>
      <c r="LBH18" s="133"/>
      <c r="LBI18" s="133"/>
      <c r="LBJ18" s="133"/>
      <c r="LBK18" s="133"/>
      <c r="LBL18" s="133"/>
      <c r="LBM18" s="133"/>
      <c r="LBN18" s="133"/>
      <c r="LBO18" s="133"/>
      <c r="LBP18" s="133"/>
      <c r="LBQ18" s="133"/>
      <c r="LBR18" s="133"/>
      <c r="LBS18" s="133"/>
      <c r="LBT18" s="133"/>
      <c r="LBU18" s="133"/>
      <c r="LBV18" s="133"/>
      <c r="LBW18" s="133"/>
      <c r="LBX18" s="133"/>
      <c r="LBY18" s="133"/>
      <c r="LBZ18" s="133"/>
      <c r="LCA18" s="133"/>
      <c r="LCB18" s="133"/>
      <c r="LCC18" s="133"/>
      <c r="LCD18" s="133"/>
      <c r="LCE18" s="133"/>
      <c r="LCF18" s="133"/>
      <c r="LCG18" s="133"/>
      <c r="LCH18" s="133"/>
      <c r="LCI18" s="133"/>
      <c r="LCJ18" s="133"/>
      <c r="LCK18" s="133"/>
      <c r="LCL18" s="133"/>
      <c r="LCM18" s="133"/>
      <c r="LCN18" s="133"/>
      <c r="LCO18" s="133"/>
      <c r="LCP18" s="133"/>
      <c r="LCQ18" s="133"/>
      <c r="LCR18" s="133"/>
      <c r="LCS18" s="133"/>
      <c r="LCT18" s="133"/>
      <c r="LCU18" s="133"/>
      <c r="LCV18" s="133"/>
      <c r="LCW18" s="133"/>
      <c r="LCX18" s="133"/>
      <c r="LCY18" s="133"/>
      <c r="LCZ18" s="133"/>
      <c r="LDA18" s="133"/>
      <c r="LDB18" s="133"/>
      <c r="LDC18" s="133"/>
      <c r="LDD18" s="133"/>
      <c r="LDE18" s="133"/>
      <c r="LDF18" s="133"/>
      <c r="LDG18" s="133"/>
      <c r="LDH18" s="133"/>
      <c r="LDI18" s="133"/>
      <c r="LDJ18" s="133"/>
      <c r="LDK18" s="133"/>
      <c r="LDL18" s="133"/>
      <c r="LDM18" s="133"/>
      <c r="LDN18" s="133"/>
      <c r="LDO18" s="133"/>
      <c r="LDP18" s="133"/>
      <c r="LDQ18" s="133"/>
      <c r="LDR18" s="133"/>
      <c r="LDS18" s="133"/>
      <c r="LDT18" s="133"/>
      <c r="LDU18" s="133"/>
      <c r="LDV18" s="133"/>
      <c r="LDW18" s="133"/>
      <c r="LDX18" s="133"/>
      <c r="LDY18" s="133"/>
      <c r="LDZ18" s="133"/>
      <c r="LEA18" s="133"/>
      <c r="LEB18" s="133"/>
      <c r="LEC18" s="133"/>
      <c r="LED18" s="133"/>
      <c r="LEE18" s="133"/>
      <c r="LEF18" s="133"/>
      <c r="LEG18" s="133"/>
      <c r="LEH18" s="133"/>
      <c r="LEI18" s="133"/>
      <c r="LEJ18" s="133"/>
      <c r="LEK18" s="133"/>
      <c r="LEL18" s="133"/>
      <c r="LEM18" s="133"/>
      <c r="LEN18" s="133"/>
      <c r="LEO18" s="133"/>
      <c r="LEP18" s="133"/>
      <c r="LEQ18" s="133"/>
      <c r="LER18" s="133"/>
      <c r="LES18" s="133"/>
      <c r="LET18" s="133"/>
      <c r="LEU18" s="133"/>
      <c r="LEV18" s="133"/>
      <c r="LEW18" s="133"/>
      <c r="LEX18" s="133"/>
      <c r="LEY18" s="133"/>
      <c r="LEZ18" s="133"/>
      <c r="LFA18" s="133"/>
      <c r="LFB18" s="133"/>
      <c r="LFC18" s="133"/>
      <c r="LFD18" s="133"/>
      <c r="LFE18" s="133"/>
      <c r="LFF18" s="133"/>
      <c r="LFG18" s="133"/>
      <c r="LFH18" s="133"/>
      <c r="LFI18" s="133"/>
      <c r="LFJ18" s="133"/>
      <c r="LFK18" s="133"/>
      <c r="LFL18" s="133"/>
      <c r="LFM18" s="133"/>
      <c r="LFN18" s="133"/>
      <c r="LFO18" s="133"/>
      <c r="LFP18" s="133"/>
      <c r="LFQ18" s="133"/>
      <c r="LFR18" s="133"/>
      <c r="LFS18" s="133"/>
      <c r="LFT18" s="133"/>
      <c r="LFU18" s="133"/>
      <c r="LFV18" s="133"/>
      <c r="LFW18" s="133"/>
      <c r="LFX18" s="133"/>
      <c r="LFY18" s="133"/>
      <c r="LFZ18" s="133"/>
      <c r="LGA18" s="133"/>
      <c r="LGB18" s="133"/>
      <c r="LGC18" s="133"/>
      <c r="LGD18" s="133"/>
      <c r="LGE18" s="133"/>
      <c r="LGF18" s="133"/>
      <c r="LGG18" s="133"/>
      <c r="LGH18" s="133"/>
      <c r="LGI18" s="133"/>
      <c r="LGJ18" s="133"/>
      <c r="LGK18" s="133"/>
      <c r="LGL18" s="133"/>
      <c r="LGM18" s="133"/>
      <c r="LGN18" s="133"/>
      <c r="LGO18" s="133"/>
      <c r="LGP18" s="133"/>
      <c r="LGQ18" s="133"/>
      <c r="LGR18" s="133"/>
      <c r="LGS18" s="133"/>
      <c r="LGT18" s="133"/>
      <c r="LGU18" s="133"/>
      <c r="LGV18" s="133"/>
      <c r="LGW18" s="133"/>
      <c r="LGX18" s="133"/>
      <c r="LGY18" s="133"/>
      <c r="LGZ18" s="133"/>
      <c r="LHA18" s="133"/>
      <c r="LHB18" s="133"/>
      <c r="LHC18" s="133"/>
      <c r="LHD18" s="133"/>
      <c r="LHE18" s="133"/>
      <c r="LHF18" s="133"/>
      <c r="LHG18" s="133"/>
      <c r="LHH18" s="133"/>
      <c r="LHI18" s="133"/>
      <c r="LHJ18" s="133"/>
      <c r="LHK18" s="133"/>
      <c r="LHL18" s="133"/>
      <c r="LHM18" s="133"/>
      <c r="LHN18" s="133"/>
      <c r="LHO18" s="133"/>
      <c r="LHP18" s="133"/>
      <c r="LHQ18" s="133"/>
      <c r="LHR18" s="133"/>
      <c r="LHS18" s="133"/>
      <c r="LHT18" s="133"/>
      <c r="LHU18" s="133"/>
      <c r="LHV18" s="133"/>
      <c r="LHW18" s="133"/>
      <c r="LHX18" s="133"/>
      <c r="LHY18" s="133"/>
      <c r="LHZ18" s="133"/>
      <c r="LIA18" s="133"/>
      <c r="LIB18" s="133"/>
      <c r="LIC18" s="133"/>
      <c r="LID18" s="133"/>
      <c r="LIE18" s="133"/>
      <c r="LIF18" s="133"/>
      <c r="LIG18" s="133"/>
      <c r="LIH18" s="133"/>
      <c r="LII18" s="133"/>
      <c r="LIJ18" s="133"/>
      <c r="LIK18" s="133"/>
      <c r="LIL18" s="133"/>
      <c r="LIM18" s="133"/>
      <c r="LIN18" s="133"/>
      <c r="LIO18" s="133"/>
      <c r="LIP18" s="133"/>
      <c r="LIQ18" s="133"/>
      <c r="LIR18" s="133"/>
      <c r="LIS18" s="133"/>
      <c r="LIT18" s="133"/>
      <c r="LIU18" s="133"/>
      <c r="LIV18" s="133"/>
      <c r="LIW18" s="133"/>
      <c r="LIX18" s="133"/>
      <c r="LIY18" s="133"/>
      <c r="LIZ18" s="133"/>
      <c r="LJA18" s="133"/>
      <c r="LJB18" s="133"/>
      <c r="LJC18" s="133"/>
      <c r="LJD18" s="133"/>
      <c r="LJE18" s="133"/>
      <c r="LJF18" s="133"/>
      <c r="LJG18" s="133"/>
      <c r="LJH18" s="133"/>
      <c r="LJI18" s="133"/>
      <c r="LJJ18" s="133"/>
      <c r="LJK18" s="133"/>
      <c r="LJL18" s="133"/>
      <c r="LJM18" s="133"/>
      <c r="LJN18" s="133"/>
      <c r="LJO18" s="133"/>
      <c r="LJP18" s="133"/>
      <c r="LJQ18" s="133"/>
      <c r="LJR18" s="133"/>
      <c r="LJS18" s="133"/>
      <c r="LJT18" s="133"/>
      <c r="LJU18" s="133"/>
      <c r="LJV18" s="133"/>
      <c r="LJW18" s="133"/>
      <c r="LJX18" s="133"/>
      <c r="LJY18" s="133"/>
      <c r="LJZ18" s="133"/>
      <c r="LKA18" s="133"/>
      <c r="LKB18" s="133"/>
      <c r="LKC18" s="133"/>
      <c r="LKD18" s="133"/>
      <c r="LKE18" s="133"/>
      <c r="LKF18" s="133"/>
      <c r="LKG18" s="133"/>
      <c r="LKH18" s="133"/>
      <c r="LKI18" s="133"/>
      <c r="LKJ18" s="133"/>
      <c r="LKK18" s="133"/>
      <c r="LKL18" s="133"/>
      <c r="LKM18" s="133"/>
      <c r="LKN18" s="133"/>
      <c r="LKO18" s="133"/>
      <c r="LKP18" s="133"/>
      <c r="LKQ18" s="133"/>
      <c r="LKR18" s="133"/>
      <c r="LKS18" s="133"/>
      <c r="LKT18" s="133"/>
      <c r="LKU18" s="133"/>
      <c r="LKV18" s="133"/>
      <c r="LKW18" s="133"/>
      <c r="LKX18" s="133"/>
      <c r="LKY18" s="133"/>
      <c r="LKZ18" s="133"/>
      <c r="LLA18" s="133"/>
      <c r="LLB18" s="133"/>
      <c r="LLC18" s="133"/>
      <c r="LLD18" s="133"/>
      <c r="LLE18" s="133"/>
      <c r="LLF18" s="133"/>
      <c r="LLG18" s="133"/>
      <c r="LLH18" s="133"/>
      <c r="LLI18" s="133"/>
      <c r="LLJ18" s="133"/>
      <c r="LLK18" s="133"/>
      <c r="LLL18" s="133"/>
      <c r="LLM18" s="133"/>
      <c r="LLN18" s="133"/>
      <c r="LLO18" s="133"/>
      <c r="LLP18" s="133"/>
      <c r="LLQ18" s="133"/>
      <c r="LLR18" s="133"/>
      <c r="LLS18" s="133"/>
      <c r="LLT18" s="133"/>
      <c r="LLU18" s="133"/>
      <c r="LLV18" s="133"/>
      <c r="LLW18" s="133"/>
      <c r="LLX18" s="133"/>
      <c r="LLY18" s="133"/>
      <c r="LLZ18" s="133"/>
      <c r="LMA18" s="133"/>
      <c r="LMB18" s="133"/>
      <c r="LMC18" s="133"/>
      <c r="LMD18" s="133"/>
      <c r="LME18" s="133"/>
      <c r="LMF18" s="133"/>
      <c r="LMG18" s="133"/>
      <c r="LMH18" s="133"/>
      <c r="LMI18" s="133"/>
      <c r="LMJ18" s="133"/>
      <c r="LMK18" s="133"/>
      <c r="LML18" s="133"/>
      <c r="LMM18" s="133"/>
      <c r="LMN18" s="133"/>
      <c r="LMO18" s="133"/>
      <c r="LMP18" s="133"/>
      <c r="LMQ18" s="133"/>
      <c r="LMR18" s="133"/>
      <c r="LMS18" s="133"/>
      <c r="LMT18" s="133"/>
      <c r="LMU18" s="133"/>
      <c r="LMV18" s="133"/>
      <c r="LMW18" s="133"/>
      <c r="LMX18" s="133"/>
      <c r="LMY18" s="133"/>
      <c r="LMZ18" s="133"/>
      <c r="LNA18" s="133"/>
      <c r="LNB18" s="133"/>
      <c r="LNC18" s="133"/>
      <c r="LND18" s="133"/>
      <c r="LNE18" s="133"/>
      <c r="LNF18" s="133"/>
      <c r="LNG18" s="133"/>
      <c r="LNH18" s="133"/>
      <c r="LNI18" s="133"/>
      <c r="LNJ18" s="133"/>
      <c r="LNK18" s="133"/>
      <c r="LNL18" s="133"/>
      <c r="LNM18" s="133"/>
      <c r="LNN18" s="133"/>
      <c r="LNO18" s="133"/>
      <c r="LNP18" s="133"/>
      <c r="LNQ18" s="133"/>
      <c r="LNR18" s="133"/>
      <c r="LNS18" s="133"/>
      <c r="LNT18" s="133"/>
      <c r="LNU18" s="133"/>
      <c r="LNV18" s="133"/>
      <c r="LNW18" s="133"/>
      <c r="LNX18" s="133"/>
      <c r="LNY18" s="133"/>
      <c r="LNZ18" s="133"/>
      <c r="LOA18" s="133"/>
      <c r="LOB18" s="133"/>
      <c r="LOC18" s="133"/>
      <c r="LOD18" s="133"/>
      <c r="LOE18" s="133"/>
      <c r="LOF18" s="133"/>
      <c r="LOG18" s="133"/>
      <c r="LOH18" s="133"/>
      <c r="LOI18" s="133"/>
      <c r="LOJ18" s="133"/>
      <c r="LOK18" s="133"/>
      <c r="LOL18" s="133"/>
      <c r="LOM18" s="133"/>
      <c r="LON18" s="133"/>
      <c r="LOO18" s="133"/>
      <c r="LOP18" s="133"/>
      <c r="LOQ18" s="133"/>
      <c r="LOR18" s="133"/>
      <c r="LOS18" s="133"/>
      <c r="LOT18" s="133"/>
      <c r="LOU18" s="133"/>
      <c r="LOV18" s="133"/>
      <c r="LOW18" s="133"/>
      <c r="LOX18" s="133"/>
      <c r="LOY18" s="133"/>
      <c r="LOZ18" s="133"/>
      <c r="LPA18" s="133"/>
      <c r="LPB18" s="133"/>
      <c r="LPC18" s="133"/>
      <c r="LPD18" s="133"/>
      <c r="LPE18" s="133"/>
      <c r="LPF18" s="133"/>
      <c r="LPG18" s="133"/>
      <c r="LPH18" s="133"/>
      <c r="LPI18" s="133"/>
      <c r="LPJ18" s="133"/>
      <c r="LPK18" s="133"/>
      <c r="LPL18" s="133"/>
      <c r="LPM18" s="133"/>
      <c r="LPN18" s="133"/>
      <c r="LPO18" s="133"/>
      <c r="LPP18" s="133"/>
      <c r="LPQ18" s="133"/>
      <c r="LPR18" s="133"/>
      <c r="LPS18" s="133"/>
      <c r="LPT18" s="133"/>
      <c r="LPU18" s="133"/>
      <c r="LPV18" s="133"/>
      <c r="LPW18" s="133"/>
      <c r="LPX18" s="133"/>
      <c r="LPY18" s="133"/>
      <c r="LPZ18" s="133"/>
      <c r="LQA18" s="133"/>
      <c r="LQB18" s="133"/>
      <c r="LQC18" s="133"/>
      <c r="LQD18" s="133"/>
      <c r="LQE18" s="133"/>
      <c r="LQF18" s="133"/>
      <c r="LQG18" s="133"/>
      <c r="LQH18" s="133"/>
      <c r="LQI18" s="133"/>
      <c r="LQJ18" s="133"/>
      <c r="LQK18" s="133"/>
      <c r="LQL18" s="133"/>
      <c r="LQM18" s="133"/>
      <c r="LQN18" s="133"/>
      <c r="LQO18" s="133"/>
      <c r="LQP18" s="133"/>
      <c r="LQQ18" s="133"/>
      <c r="LQR18" s="133"/>
      <c r="LQS18" s="133"/>
      <c r="LQT18" s="133"/>
      <c r="LQU18" s="133"/>
      <c r="LQV18" s="133"/>
      <c r="LQW18" s="133"/>
      <c r="LQX18" s="133"/>
      <c r="LQY18" s="133"/>
      <c r="LQZ18" s="133"/>
      <c r="LRA18" s="133"/>
      <c r="LRB18" s="133"/>
      <c r="LRC18" s="133"/>
      <c r="LRD18" s="133"/>
      <c r="LRE18" s="133"/>
      <c r="LRF18" s="133"/>
      <c r="LRG18" s="133"/>
      <c r="LRH18" s="133"/>
      <c r="LRI18" s="133"/>
      <c r="LRJ18" s="133"/>
      <c r="LRK18" s="133"/>
      <c r="LRL18" s="133"/>
      <c r="LRM18" s="133"/>
      <c r="LRN18" s="133"/>
      <c r="LRO18" s="133"/>
      <c r="LRP18" s="133"/>
      <c r="LRQ18" s="133"/>
      <c r="LRR18" s="133"/>
      <c r="LRS18" s="133"/>
      <c r="LRT18" s="133"/>
      <c r="LRU18" s="133"/>
      <c r="LRV18" s="133"/>
      <c r="LRW18" s="133"/>
      <c r="LRX18" s="133"/>
      <c r="LRY18" s="133"/>
      <c r="LRZ18" s="133"/>
      <c r="LSA18" s="133"/>
      <c r="LSB18" s="133"/>
      <c r="LSC18" s="133"/>
      <c r="LSD18" s="133"/>
      <c r="LSE18" s="133"/>
      <c r="LSF18" s="133"/>
      <c r="LSG18" s="133"/>
      <c r="LSH18" s="133"/>
      <c r="LSI18" s="133"/>
      <c r="LSJ18" s="133"/>
      <c r="LSK18" s="133"/>
      <c r="LSL18" s="133"/>
      <c r="LSM18" s="133"/>
      <c r="LSN18" s="133"/>
      <c r="LSO18" s="133"/>
      <c r="LSP18" s="133"/>
      <c r="LSQ18" s="133"/>
      <c r="LSR18" s="133"/>
      <c r="LSS18" s="133"/>
      <c r="LST18" s="133"/>
      <c r="LSU18" s="133"/>
      <c r="LSV18" s="133"/>
      <c r="LSW18" s="133"/>
      <c r="LSX18" s="133"/>
      <c r="LSY18" s="133"/>
      <c r="LSZ18" s="133"/>
      <c r="LTA18" s="133"/>
      <c r="LTB18" s="133"/>
      <c r="LTC18" s="133"/>
      <c r="LTD18" s="133"/>
      <c r="LTE18" s="133"/>
      <c r="LTF18" s="133"/>
      <c r="LTG18" s="133"/>
      <c r="LTH18" s="133"/>
      <c r="LTI18" s="133"/>
      <c r="LTJ18" s="133"/>
      <c r="LTK18" s="133"/>
      <c r="LTL18" s="133"/>
      <c r="LTM18" s="133"/>
      <c r="LTN18" s="133"/>
      <c r="LTO18" s="133"/>
      <c r="LTP18" s="133"/>
      <c r="LTQ18" s="133"/>
      <c r="LTR18" s="133"/>
      <c r="LTS18" s="133"/>
      <c r="LTT18" s="133"/>
      <c r="LTU18" s="133"/>
      <c r="LTV18" s="133"/>
      <c r="LTW18" s="133"/>
      <c r="LTX18" s="133"/>
      <c r="LTY18" s="133"/>
      <c r="LTZ18" s="133"/>
      <c r="LUA18" s="133"/>
      <c r="LUB18" s="133"/>
      <c r="LUC18" s="133"/>
      <c r="LUD18" s="133"/>
      <c r="LUE18" s="133"/>
      <c r="LUF18" s="133"/>
      <c r="LUG18" s="133"/>
      <c r="LUH18" s="133"/>
      <c r="LUI18" s="133"/>
      <c r="LUJ18" s="133"/>
      <c r="LUK18" s="133"/>
      <c r="LUL18" s="133"/>
      <c r="LUM18" s="133"/>
      <c r="LUN18" s="133"/>
      <c r="LUO18" s="133"/>
      <c r="LUP18" s="133"/>
      <c r="LUQ18" s="133"/>
      <c r="LUR18" s="133"/>
      <c r="LUS18" s="133"/>
      <c r="LUT18" s="133"/>
      <c r="LUU18" s="133"/>
      <c r="LUV18" s="133"/>
      <c r="LUW18" s="133"/>
      <c r="LUX18" s="133"/>
      <c r="LUY18" s="133"/>
      <c r="LUZ18" s="133"/>
      <c r="LVA18" s="133"/>
      <c r="LVB18" s="133"/>
      <c r="LVC18" s="133"/>
      <c r="LVD18" s="133"/>
      <c r="LVE18" s="133"/>
      <c r="LVF18" s="133"/>
      <c r="LVG18" s="133"/>
      <c r="LVH18" s="133"/>
      <c r="LVI18" s="133"/>
      <c r="LVJ18" s="133"/>
      <c r="LVK18" s="133"/>
      <c r="LVL18" s="133"/>
      <c r="LVM18" s="133"/>
      <c r="LVN18" s="133"/>
      <c r="LVO18" s="133"/>
      <c r="LVP18" s="133"/>
      <c r="LVQ18" s="133"/>
      <c r="LVR18" s="133"/>
      <c r="LVS18" s="133"/>
      <c r="LVT18" s="133"/>
      <c r="LVU18" s="133"/>
      <c r="LVV18" s="133"/>
      <c r="LVW18" s="133"/>
      <c r="LVX18" s="133"/>
      <c r="LVY18" s="133"/>
      <c r="LVZ18" s="133"/>
      <c r="LWA18" s="133"/>
      <c r="LWB18" s="133"/>
      <c r="LWC18" s="133"/>
      <c r="LWD18" s="133"/>
      <c r="LWE18" s="133"/>
      <c r="LWF18" s="133"/>
      <c r="LWG18" s="133"/>
      <c r="LWH18" s="133"/>
      <c r="LWI18" s="133"/>
      <c r="LWJ18" s="133"/>
      <c r="LWK18" s="133"/>
      <c r="LWL18" s="133"/>
      <c r="LWM18" s="133"/>
      <c r="LWN18" s="133"/>
      <c r="LWO18" s="133"/>
      <c r="LWP18" s="133"/>
      <c r="LWQ18" s="133"/>
      <c r="LWR18" s="133"/>
      <c r="LWS18" s="133"/>
      <c r="LWT18" s="133"/>
      <c r="LWU18" s="133"/>
      <c r="LWV18" s="133"/>
      <c r="LWW18" s="133"/>
      <c r="LWX18" s="133"/>
      <c r="LWY18" s="133"/>
      <c r="LWZ18" s="133"/>
      <c r="LXA18" s="133"/>
      <c r="LXB18" s="133"/>
      <c r="LXC18" s="133"/>
      <c r="LXD18" s="133"/>
      <c r="LXE18" s="133"/>
      <c r="LXF18" s="133"/>
      <c r="LXG18" s="133"/>
      <c r="LXH18" s="133"/>
      <c r="LXI18" s="133"/>
      <c r="LXJ18" s="133"/>
      <c r="LXK18" s="133"/>
      <c r="LXL18" s="133"/>
      <c r="LXM18" s="133"/>
      <c r="LXN18" s="133"/>
      <c r="LXO18" s="133"/>
      <c r="LXP18" s="133"/>
      <c r="LXQ18" s="133"/>
      <c r="LXR18" s="133"/>
      <c r="LXS18" s="133"/>
      <c r="LXT18" s="133"/>
      <c r="LXU18" s="133"/>
      <c r="LXV18" s="133"/>
      <c r="LXW18" s="133"/>
      <c r="LXX18" s="133"/>
      <c r="LXY18" s="133"/>
      <c r="LXZ18" s="133"/>
      <c r="LYA18" s="133"/>
      <c r="LYB18" s="133"/>
      <c r="LYC18" s="133"/>
      <c r="LYD18" s="133"/>
      <c r="LYE18" s="133"/>
      <c r="LYF18" s="133"/>
      <c r="LYG18" s="133"/>
      <c r="LYH18" s="133"/>
      <c r="LYI18" s="133"/>
      <c r="LYJ18" s="133"/>
      <c r="LYK18" s="133"/>
      <c r="LYL18" s="133"/>
      <c r="LYM18" s="133"/>
      <c r="LYN18" s="133"/>
      <c r="LYO18" s="133"/>
      <c r="LYP18" s="133"/>
      <c r="LYQ18" s="133"/>
      <c r="LYR18" s="133"/>
      <c r="LYS18" s="133"/>
      <c r="LYT18" s="133"/>
      <c r="LYU18" s="133"/>
      <c r="LYV18" s="133"/>
      <c r="LYW18" s="133"/>
      <c r="LYX18" s="133"/>
      <c r="LYY18" s="133"/>
      <c r="LYZ18" s="133"/>
      <c r="LZA18" s="133"/>
      <c r="LZB18" s="133"/>
      <c r="LZC18" s="133"/>
      <c r="LZD18" s="133"/>
      <c r="LZE18" s="133"/>
      <c r="LZF18" s="133"/>
      <c r="LZG18" s="133"/>
      <c r="LZH18" s="133"/>
      <c r="LZI18" s="133"/>
      <c r="LZJ18" s="133"/>
      <c r="LZK18" s="133"/>
      <c r="LZL18" s="133"/>
      <c r="LZM18" s="133"/>
      <c r="LZN18" s="133"/>
      <c r="LZO18" s="133"/>
      <c r="LZP18" s="133"/>
      <c r="LZQ18" s="133"/>
      <c r="LZR18" s="133"/>
      <c r="LZS18" s="133"/>
      <c r="LZT18" s="133"/>
      <c r="LZU18" s="133"/>
      <c r="LZV18" s="133"/>
      <c r="LZW18" s="133"/>
      <c r="LZX18" s="133"/>
      <c r="LZY18" s="133"/>
      <c r="LZZ18" s="133"/>
      <c r="MAA18" s="133"/>
      <c r="MAB18" s="133"/>
      <c r="MAC18" s="133"/>
      <c r="MAD18" s="133"/>
      <c r="MAE18" s="133"/>
      <c r="MAF18" s="133"/>
      <c r="MAG18" s="133"/>
      <c r="MAH18" s="133"/>
      <c r="MAI18" s="133"/>
      <c r="MAJ18" s="133"/>
      <c r="MAK18" s="133"/>
      <c r="MAL18" s="133"/>
      <c r="MAM18" s="133"/>
      <c r="MAN18" s="133"/>
      <c r="MAO18" s="133"/>
      <c r="MAP18" s="133"/>
      <c r="MAQ18" s="133"/>
      <c r="MAR18" s="133"/>
      <c r="MAS18" s="133"/>
      <c r="MAT18" s="133"/>
      <c r="MAU18" s="133"/>
      <c r="MAV18" s="133"/>
      <c r="MAW18" s="133"/>
      <c r="MAX18" s="133"/>
      <c r="MAY18" s="133"/>
      <c r="MAZ18" s="133"/>
      <c r="MBA18" s="133"/>
      <c r="MBB18" s="133"/>
      <c r="MBC18" s="133"/>
      <c r="MBD18" s="133"/>
      <c r="MBE18" s="133"/>
      <c r="MBF18" s="133"/>
      <c r="MBG18" s="133"/>
      <c r="MBH18" s="133"/>
      <c r="MBI18" s="133"/>
      <c r="MBJ18" s="133"/>
      <c r="MBK18" s="133"/>
      <c r="MBL18" s="133"/>
      <c r="MBM18" s="133"/>
      <c r="MBN18" s="133"/>
      <c r="MBO18" s="133"/>
      <c r="MBP18" s="133"/>
      <c r="MBQ18" s="133"/>
      <c r="MBR18" s="133"/>
      <c r="MBS18" s="133"/>
      <c r="MBT18" s="133"/>
      <c r="MBU18" s="133"/>
      <c r="MBV18" s="133"/>
      <c r="MBW18" s="133"/>
      <c r="MBX18" s="133"/>
      <c r="MBY18" s="133"/>
      <c r="MBZ18" s="133"/>
      <c r="MCA18" s="133"/>
      <c r="MCB18" s="133"/>
      <c r="MCC18" s="133"/>
      <c r="MCD18" s="133"/>
      <c r="MCE18" s="133"/>
      <c r="MCF18" s="133"/>
      <c r="MCG18" s="133"/>
      <c r="MCH18" s="133"/>
      <c r="MCI18" s="133"/>
      <c r="MCJ18" s="133"/>
      <c r="MCK18" s="133"/>
      <c r="MCL18" s="133"/>
      <c r="MCM18" s="133"/>
      <c r="MCN18" s="133"/>
      <c r="MCO18" s="133"/>
      <c r="MCP18" s="133"/>
      <c r="MCQ18" s="133"/>
      <c r="MCR18" s="133"/>
      <c r="MCS18" s="133"/>
      <c r="MCT18" s="133"/>
      <c r="MCU18" s="133"/>
      <c r="MCV18" s="133"/>
      <c r="MCW18" s="133"/>
      <c r="MCX18" s="133"/>
      <c r="MCY18" s="133"/>
      <c r="MCZ18" s="133"/>
      <c r="MDA18" s="133"/>
      <c r="MDB18" s="133"/>
      <c r="MDC18" s="133"/>
      <c r="MDD18" s="133"/>
      <c r="MDE18" s="133"/>
      <c r="MDF18" s="133"/>
      <c r="MDG18" s="133"/>
      <c r="MDH18" s="133"/>
      <c r="MDI18" s="133"/>
      <c r="MDJ18" s="133"/>
      <c r="MDK18" s="133"/>
      <c r="MDL18" s="133"/>
      <c r="MDM18" s="133"/>
      <c r="MDN18" s="133"/>
      <c r="MDO18" s="133"/>
      <c r="MDP18" s="133"/>
      <c r="MDQ18" s="133"/>
      <c r="MDR18" s="133"/>
      <c r="MDS18" s="133"/>
      <c r="MDT18" s="133"/>
      <c r="MDU18" s="133"/>
      <c r="MDV18" s="133"/>
      <c r="MDW18" s="133"/>
      <c r="MDX18" s="133"/>
      <c r="MDY18" s="133"/>
      <c r="MDZ18" s="133"/>
      <c r="MEA18" s="133"/>
      <c r="MEB18" s="133"/>
      <c r="MEC18" s="133"/>
      <c r="MED18" s="133"/>
      <c r="MEE18" s="133"/>
      <c r="MEF18" s="133"/>
      <c r="MEG18" s="133"/>
      <c r="MEH18" s="133"/>
      <c r="MEI18" s="133"/>
      <c r="MEJ18" s="133"/>
      <c r="MEK18" s="133"/>
      <c r="MEL18" s="133"/>
      <c r="MEM18" s="133"/>
      <c r="MEN18" s="133"/>
      <c r="MEO18" s="133"/>
      <c r="MEP18" s="133"/>
      <c r="MEQ18" s="133"/>
      <c r="MER18" s="133"/>
      <c r="MES18" s="133"/>
      <c r="MET18" s="133"/>
      <c r="MEU18" s="133"/>
      <c r="MEV18" s="133"/>
      <c r="MEW18" s="133"/>
      <c r="MEX18" s="133"/>
      <c r="MEY18" s="133"/>
      <c r="MEZ18" s="133"/>
      <c r="MFA18" s="133"/>
      <c r="MFB18" s="133"/>
      <c r="MFC18" s="133"/>
      <c r="MFD18" s="133"/>
      <c r="MFE18" s="133"/>
      <c r="MFF18" s="133"/>
      <c r="MFG18" s="133"/>
      <c r="MFH18" s="133"/>
      <c r="MFI18" s="133"/>
      <c r="MFJ18" s="133"/>
      <c r="MFK18" s="133"/>
      <c r="MFL18" s="133"/>
      <c r="MFM18" s="133"/>
      <c r="MFN18" s="133"/>
      <c r="MFO18" s="133"/>
      <c r="MFP18" s="133"/>
      <c r="MFQ18" s="133"/>
      <c r="MFR18" s="133"/>
      <c r="MFS18" s="133"/>
      <c r="MFT18" s="133"/>
      <c r="MFU18" s="133"/>
      <c r="MFV18" s="133"/>
      <c r="MFW18" s="133"/>
      <c r="MFX18" s="133"/>
      <c r="MFY18" s="133"/>
      <c r="MFZ18" s="133"/>
      <c r="MGA18" s="133"/>
      <c r="MGB18" s="133"/>
      <c r="MGC18" s="133"/>
      <c r="MGD18" s="133"/>
      <c r="MGE18" s="133"/>
      <c r="MGF18" s="133"/>
      <c r="MGG18" s="133"/>
      <c r="MGH18" s="133"/>
      <c r="MGI18" s="133"/>
      <c r="MGJ18" s="133"/>
      <c r="MGK18" s="133"/>
      <c r="MGL18" s="133"/>
      <c r="MGM18" s="133"/>
      <c r="MGN18" s="133"/>
      <c r="MGO18" s="133"/>
      <c r="MGP18" s="133"/>
      <c r="MGQ18" s="133"/>
      <c r="MGR18" s="133"/>
      <c r="MGS18" s="133"/>
      <c r="MGT18" s="133"/>
      <c r="MGU18" s="133"/>
      <c r="MGV18" s="133"/>
      <c r="MGW18" s="133"/>
      <c r="MGX18" s="133"/>
      <c r="MGY18" s="133"/>
      <c r="MGZ18" s="133"/>
      <c r="MHA18" s="133"/>
      <c r="MHB18" s="133"/>
      <c r="MHC18" s="133"/>
      <c r="MHD18" s="133"/>
      <c r="MHE18" s="133"/>
      <c r="MHF18" s="133"/>
      <c r="MHG18" s="133"/>
      <c r="MHH18" s="133"/>
      <c r="MHI18" s="133"/>
      <c r="MHJ18" s="133"/>
      <c r="MHK18" s="133"/>
      <c r="MHL18" s="133"/>
      <c r="MHM18" s="133"/>
      <c r="MHN18" s="133"/>
      <c r="MHO18" s="133"/>
      <c r="MHP18" s="133"/>
      <c r="MHQ18" s="133"/>
      <c r="MHR18" s="133"/>
      <c r="MHS18" s="133"/>
      <c r="MHT18" s="133"/>
      <c r="MHU18" s="133"/>
      <c r="MHV18" s="133"/>
      <c r="MHW18" s="133"/>
      <c r="MHX18" s="133"/>
      <c r="MHY18" s="133"/>
      <c r="MHZ18" s="133"/>
      <c r="MIA18" s="133"/>
      <c r="MIB18" s="133"/>
      <c r="MIC18" s="133"/>
      <c r="MID18" s="133"/>
      <c r="MIE18" s="133"/>
      <c r="MIF18" s="133"/>
      <c r="MIG18" s="133"/>
      <c r="MIH18" s="133"/>
      <c r="MII18" s="133"/>
      <c r="MIJ18" s="133"/>
      <c r="MIK18" s="133"/>
      <c r="MIL18" s="133"/>
      <c r="MIM18" s="133"/>
      <c r="MIN18" s="133"/>
      <c r="MIO18" s="133"/>
      <c r="MIP18" s="133"/>
      <c r="MIQ18" s="133"/>
      <c r="MIR18" s="133"/>
      <c r="MIS18" s="133"/>
      <c r="MIT18" s="133"/>
      <c r="MIU18" s="133"/>
      <c r="MIV18" s="133"/>
      <c r="MIW18" s="133"/>
      <c r="MIX18" s="133"/>
      <c r="MIY18" s="133"/>
      <c r="MIZ18" s="133"/>
      <c r="MJA18" s="133"/>
      <c r="MJB18" s="133"/>
      <c r="MJC18" s="133"/>
      <c r="MJD18" s="133"/>
      <c r="MJE18" s="133"/>
      <c r="MJF18" s="133"/>
      <c r="MJG18" s="133"/>
      <c r="MJH18" s="133"/>
      <c r="MJI18" s="133"/>
      <c r="MJJ18" s="133"/>
      <c r="MJK18" s="133"/>
      <c r="MJL18" s="133"/>
      <c r="MJM18" s="133"/>
      <c r="MJN18" s="133"/>
      <c r="MJO18" s="133"/>
      <c r="MJP18" s="133"/>
      <c r="MJQ18" s="133"/>
      <c r="MJR18" s="133"/>
      <c r="MJS18" s="133"/>
      <c r="MJT18" s="133"/>
      <c r="MJU18" s="133"/>
      <c r="MJV18" s="133"/>
      <c r="MJW18" s="133"/>
      <c r="MJX18" s="133"/>
      <c r="MJY18" s="133"/>
      <c r="MJZ18" s="133"/>
      <c r="MKA18" s="133"/>
      <c r="MKB18" s="133"/>
      <c r="MKC18" s="133"/>
      <c r="MKD18" s="133"/>
      <c r="MKE18" s="133"/>
      <c r="MKF18" s="133"/>
      <c r="MKG18" s="133"/>
      <c r="MKH18" s="133"/>
      <c r="MKI18" s="133"/>
      <c r="MKJ18" s="133"/>
      <c r="MKK18" s="133"/>
      <c r="MKL18" s="133"/>
      <c r="MKM18" s="133"/>
      <c r="MKN18" s="133"/>
      <c r="MKO18" s="133"/>
      <c r="MKP18" s="133"/>
      <c r="MKQ18" s="133"/>
      <c r="MKR18" s="133"/>
      <c r="MKS18" s="133"/>
      <c r="MKT18" s="133"/>
      <c r="MKU18" s="133"/>
      <c r="MKV18" s="133"/>
      <c r="MKW18" s="133"/>
      <c r="MKX18" s="133"/>
      <c r="MKY18" s="133"/>
      <c r="MKZ18" s="133"/>
      <c r="MLA18" s="133"/>
      <c r="MLB18" s="133"/>
      <c r="MLC18" s="133"/>
      <c r="MLD18" s="133"/>
      <c r="MLE18" s="133"/>
      <c r="MLF18" s="133"/>
      <c r="MLG18" s="133"/>
      <c r="MLH18" s="133"/>
      <c r="MLI18" s="133"/>
      <c r="MLJ18" s="133"/>
      <c r="MLK18" s="133"/>
      <c r="MLL18" s="133"/>
      <c r="MLM18" s="133"/>
      <c r="MLN18" s="133"/>
      <c r="MLO18" s="133"/>
      <c r="MLP18" s="133"/>
      <c r="MLQ18" s="133"/>
      <c r="MLR18" s="133"/>
      <c r="MLS18" s="133"/>
      <c r="MLT18" s="133"/>
      <c r="MLU18" s="133"/>
      <c r="MLV18" s="133"/>
      <c r="MLW18" s="133"/>
      <c r="MLX18" s="133"/>
      <c r="MLY18" s="133"/>
      <c r="MLZ18" s="133"/>
      <c r="MMA18" s="133"/>
      <c r="MMB18" s="133"/>
      <c r="MMC18" s="133"/>
      <c r="MMD18" s="133"/>
      <c r="MME18" s="133"/>
      <c r="MMF18" s="133"/>
      <c r="MMG18" s="133"/>
      <c r="MMH18" s="133"/>
      <c r="MMI18" s="133"/>
      <c r="MMJ18" s="133"/>
      <c r="MMK18" s="133"/>
      <c r="MML18" s="133"/>
      <c r="MMM18" s="133"/>
      <c r="MMN18" s="133"/>
      <c r="MMO18" s="133"/>
      <c r="MMP18" s="133"/>
      <c r="MMQ18" s="133"/>
      <c r="MMR18" s="133"/>
      <c r="MMS18" s="133"/>
      <c r="MMT18" s="133"/>
      <c r="MMU18" s="133"/>
      <c r="MMV18" s="133"/>
      <c r="MMW18" s="133"/>
      <c r="MMX18" s="133"/>
      <c r="MMY18" s="133"/>
      <c r="MMZ18" s="133"/>
      <c r="MNA18" s="133"/>
      <c r="MNB18" s="133"/>
      <c r="MNC18" s="133"/>
      <c r="MND18" s="133"/>
      <c r="MNE18" s="133"/>
      <c r="MNF18" s="133"/>
      <c r="MNG18" s="133"/>
      <c r="MNH18" s="133"/>
      <c r="MNI18" s="133"/>
      <c r="MNJ18" s="133"/>
      <c r="MNK18" s="133"/>
      <c r="MNL18" s="133"/>
      <c r="MNM18" s="133"/>
      <c r="MNN18" s="133"/>
      <c r="MNO18" s="133"/>
      <c r="MNP18" s="133"/>
      <c r="MNQ18" s="133"/>
      <c r="MNR18" s="133"/>
      <c r="MNS18" s="133"/>
      <c r="MNT18" s="133"/>
      <c r="MNU18" s="133"/>
      <c r="MNV18" s="133"/>
      <c r="MNW18" s="133"/>
      <c r="MNX18" s="133"/>
      <c r="MNY18" s="133"/>
      <c r="MNZ18" s="133"/>
      <c r="MOA18" s="133"/>
      <c r="MOB18" s="133"/>
      <c r="MOC18" s="133"/>
      <c r="MOD18" s="133"/>
      <c r="MOE18" s="133"/>
      <c r="MOF18" s="133"/>
      <c r="MOG18" s="133"/>
      <c r="MOH18" s="133"/>
      <c r="MOI18" s="133"/>
      <c r="MOJ18" s="133"/>
      <c r="MOK18" s="133"/>
      <c r="MOL18" s="133"/>
      <c r="MOM18" s="133"/>
      <c r="MON18" s="133"/>
      <c r="MOO18" s="133"/>
      <c r="MOP18" s="133"/>
      <c r="MOQ18" s="133"/>
      <c r="MOR18" s="133"/>
      <c r="MOS18" s="133"/>
      <c r="MOT18" s="133"/>
      <c r="MOU18" s="133"/>
      <c r="MOV18" s="133"/>
      <c r="MOW18" s="133"/>
      <c r="MOX18" s="133"/>
      <c r="MOY18" s="133"/>
      <c r="MOZ18" s="133"/>
      <c r="MPA18" s="133"/>
      <c r="MPB18" s="133"/>
      <c r="MPC18" s="133"/>
      <c r="MPD18" s="133"/>
      <c r="MPE18" s="133"/>
      <c r="MPF18" s="133"/>
      <c r="MPG18" s="133"/>
      <c r="MPH18" s="133"/>
      <c r="MPI18" s="133"/>
      <c r="MPJ18" s="133"/>
      <c r="MPK18" s="133"/>
      <c r="MPL18" s="133"/>
      <c r="MPM18" s="133"/>
      <c r="MPN18" s="133"/>
      <c r="MPO18" s="133"/>
      <c r="MPP18" s="133"/>
      <c r="MPQ18" s="133"/>
      <c r="MPR18" s="133"/>
      <c r="MPS18" s="133"/>
      <c r="MPT18" s="133"/>
      <c r="MPU18" s="133"/>
      <c r="MPV18" s="133"/>
      <c r="MPW18" s="133"/>
      <c r="MPX18" s="133"/>
      <c r="MPY18" s="133"/>
      <c r="MPZ18" s="133"/>
      <c r="MQA18" s="133"/>
      <c r="MQB18" s="133"/>
      <c r="MQC18" s="133"/>
      <c r="MQD18" s="133"/>
      <c r="MQE18" s="133"/>
      <c r="MQF18" s="133"/>
      <c r="MQG18" s="133"/>
      <c r="MQH18" s="133"/>
      <c r="MQI18" s="133"/>
      <c r="MQJ18" s="133"/>
      <c r="MQK18" s="133"/>
      <c r="MQL18" s="133"/>
      <c r="MQM18" s="133"/>
      <c r="MQN18" s="133"/>
      <c r="MQO18" s="133"/>
      <c r="MQP18" s="133"/>
      <c r="MQQ18" s="133"/>
      <c r="MQR18" s="133"/>
      <c r="MQS18" s="133"/>
      <c r="MQT18" s="133"/>
      <c r="MQU18" s="133"/>
      <c r="MQV18" s="133"/>
      <c r="MQW18" s="133"/>
      <c r="MQX18" s="133"/>
      <c r="MQY18" s="133"/>
      <c r="MQZ18" s="133"/>
      <c r="MRA18" s="133"/>
      <c r="MRB18" s="133"/>
      <c r="MRC18" s="133"/>
      <c r="MRD18" s="133"/>
      <c r="MRE18" s="133"/>
      <c r="MRF18" s="133"/>
      <c r="MRG18" s="133"/>
      <c r="MRH18" s="133"/>
      <c r="MRI18" s="133"/>
      <c r="MRJ18" s="133"/>
      <c r="MRK18" s="133"/>
      <c r="MRL18" s="133"/>
      <c r="MRM18" s="133"/>
      <c r="MRN18" s="133"/>
      <c r="MRO18" s="133"/>
      <c r="MRP18" s="133"/>
      <c r="MRQ18" s="133"/>
      <c r="MRR18" s="133"/>
      <c r="MRS18" s="133"/>
      <c r="MRT18" s="133"/>
      <c r="MRU18" s="133"/>
      <c r="MRV18" s="133"/>
      <c r="MRW18" s="133"/>
      <c r="MRX18" s="133"/>
      <c r="MRY18" s="133"/>
      <c r="MRZ18" s="133"/>
      <c r="MSA18" s="133"/>
      <c r="MSB18" s="133"/>
      <c r="MSC18" s="133"/>
      <c r="MSD18" s="133"/>
      <c r="MSE18" s="133"/>
      <c r="MSF18" s="133"/>
      <c r="MSG18" s="133"/>
      <c r="MSH18" s="133"/>
      <c r="MSI18" s="133"/>
      <c r="MSJ18" s="133"/>
      <c r="MSK18" s="133"/>
      <c r="MSL18" s="133"/>
      <c r="MSM18" s="133"/>
      <c r="MSN18" s="133"/>
      <c r="MSO18" s="133"/>
      <c r="MSP18" s="133"/>
      <c r="MSQ18" s="133"/>
      <c r="MSR18" s="133"/>
      <c r="MSS18" s="133"/>
      <c r="MST18" s="133"/>
      <c r="MSU18" s="133"/>
      <c r="MSV18" s="133"/>
      <c r="MSW18" s="133"/>
      <c r="MSX18" s="133"/>
      <c r="MSY18" s="133"/>
      <c r="MSZ18" s="133"/>
      <c r="MTA18" s="133"/>
      <c r="MTB18" s="133"/>
      <c r="MTC18" s="133"/>
      <c r="MTD18" s="133"/>
      <c r="MTE18" s="133"/>
      <c r="MTF18" s="133"/>
      <c r="MTG18" s="133"/>
      <c r="MTH18" s="133"/>
      <c r="MTI18" s="133"/>
      <c r="MTJ18" s="133"/>
      <c r="MTK18" s="133"/>
      <c r="MTL18" s="133"/>
      <c r="MTM18" s="133"/>
      <c r="MTN18" s="133"/>
      <c r="MTO18" s="133"/>
      <c r="MTP18" s="133"/>
      <c r="MTQ18" s="133"/>
      <c r="MTR18" s="133"/>
      <c r="MTS18" s="133"/>
      <c r="MTT18" s="133"/>
      <c r="MTU18" s="133"/>
      <c r="MTV18" s="133"/>
      <c r="MTW18" s="133"/>
      <c r="MTX18" s="133"/>
      <c r="MTY18" s="133"/>
      <c r="MTZ18" s="133"/>
      <c r="MUA18" s="133"/>
      <c r="MUB18" s="133"/>
      <c r="MUC18" s="133"/>
      <c r="MUD18" s="133"/>
      <c r="MUE18" s="133"/>
      <c r="MUF18" s="133"/>
      <c r="MUG18" s="133"/>
      <c r="MUH18" s="133"/>
      <c r="MUI18" s="133"/>
      <c r="MUJ18" s="133"/>
      <c r="MUK18" s="133"/>
      <c r="MUL18" s="133"/>
      <c r="MUM18" s="133"/>
      <c r="MUN18" s="133"/>
      <c r="MUO18" s="133"/>
      <c r="MUP18" s="133"/>
      <c r="MUQ18" s="133"/>
      <c r="MUR18" s="133"/>
      <c r="MUS18" s="133"/>
      <c r="MUT18" s="133"/>
      <c r="MUU18" s="133"/>
      <c r="MUV18" s="133"/>
      <c r="MUW18" s="133"/>
      <c r="MUX18" s="133"/>
      <c r="MUY18" s="133"/>
      <c r="MUZ18" s="133"/>
      <c r="MVA18" s="133"/>
      <c r="MVB18" s="133"/>
      <c r="MVC18" s="133"/>
      <c r="MVD18" s="133"/>
      <c r="MVE18" s="133"/>
      <c r="MVF18" s="133"/>
      <c r="MVG18" s="133"/>
      <c r="MVH18" s="133"/>
      <c r="MVI18" s="133"/>
      <c r="MVJ18" s="133"/>
      <c r="MVK18" s="133"/>
      <c r="MVL18" s="133"/>
      <c r="MVM18" s="133"/>
      <c r="MVN18" s="133"/>
      <c r="MVO18" s="133"/>
      <c r="MVP18" s="133"/>
      <c r="MVQ18" s="133"/>
      <c r="MVR18" s="133"/>
      <c r="MVS18" s="133"/>
      <c r="MVT18" s="133"/>
      <c r="MVU18" s="133"/>
      <c r="MVV18" s="133"/>
      <c r="MVW18" s="133"/>
      <c r="MVX18" s="133"/>
      <c r="MVY18" s="133"/>
      <c r="MVZ18" s="133"/>
      <c r="MWA18" s="133"/>
      <c r="MWB18" s="133"/>
      <c r="MWC18" s="133"/>
      <c r="MWD18" s="133"/>
      <c r="MWE18" s="133"/>
      <c r="MWF18" s="133"/>
      <c r="MWG18" s="133"/>
      <c r="MWH18" s="133"/>
      <c r="MWI18" s="133"/>
      <c r="MWJ18" s="133"/>
      <c r="MWK18" s="133"/>
      <c r="MWL18" s="133"/>
      <c r="MWM18" s="133"/>
      <c r="MWN18" s="133"/>
      <c r="MWO18" s="133"/>
      <c r="MWP18" s="133"/>
      <c r="MWQ18" s="133"/>
      <c r="MWR18" s="133"/>
      <c r="MWS18" s="133"/>
      <c r="MWT18" s="133"/>
      <c r="MWU18" s="133"/>
      <c r="MWV18" s="133"/>
      <c r="MWW18" s="133"/>
      <c r="MWX18" s="133"/>
      <c r="MWY18" s="133"/>
      <c r="MWZ18" s="133"/>
      <c r="MXA18" s="133"/>
      <c r="MXB18" s="133"/>
      <c r="MXC18" s="133"/>
      <c r="MXD18" s="133"/>
      <c r="MXE18" s="133"/>
      <c r="MXF18" s="133"/>
      <c r="MXG18" s="133"/>
      <c r="MXH18" s="133"/>
      <c r="MXI18" s="133"/>
      <c r="MXJ18" s="133"/>
      <c r="MXK18" s="133"/>
      <c r="MXL18" s="133"/>
      <c r="MXM18" s="133"/>
      <c r="MXN18" s="133"/>
      <c r="MXO18" s="133"/>
      <c r="MXP18" s="133"/>
      <c r="MXQ18" s="133"/>
      <c r="MXR18" s="133"/>
      <c r="MXS18" s="133"/>
      <c r="MXT18" s="133"/>
      <c r="MXU18" s="133"/>
      <c r="MXV18" s="133"/>
      <c r="MXW18" s="133"/>
      <c r="MXX18" s="133"/>
      <c r="MXY18" s="133"/>
      <c r="MXZ18" s="133"/>
      <c r="MYA18" s="133"/>
      <c r="MYB18" s="133"/>
      <c r="MYC18" s="133"/>
      <c r="MYD18" s="133"/>
      <c r="MYE18" s="133"/>
      <c r="MYF18" s="133"/>
      <c r="MYG18" s="133"/>
      <c r="MYH18" s="133"/>
      <c r="MYI18" s="133"/>
      <c r="MYJ18" s="133"/>
      <c r="MYK18" s="133"/>
      <c r="MYL18" s="133"/>
      <c r="MYM18" s="133"/>
      <c r="MYN18" s="133"/>
      <c r="MYO18" s="133"/>
      <c r="MYP18" s="133"/>
      <c r="MYQ18" s="133"/>
      <c r="MYR18" s="133"/>
      <c r="MYS18" s="133"/>
      <c r="MYT18" s="133"/>
      <c r="MYU18" s="133"/>
      <c r="MYV18" s="133"/>
      <c r="MYW18" s="133"/>
      <c r="MYX18" s="133"/>
      <c r="MYY18" s="133"/>
      <c r="MYZ18" s="133"/>
      <c r="MZA18" s="133"/>
      <c r="MZB18" s="133"/>
      <c r="MZC18" s="133"/>
      <c r="MZD18" s="133"/>
      <c r="MZE18" s="133"/>
      <c r="MZF18" s="133"/>
      <c r="MZG18" s="133"/>
      <c r="MZH18" s="133"/>
      <c r="MZI18" s="133"/>
      <c r="MZJ18" s="133"/>
      <c r="MZK18" s="133"/>
      <c r="MZL18" s="133"/>
      <c r="MZM18" s="133"/>
      <c r="MZN18" s="133"/>
      <c r="MZO18" s="133"/>
      <c r="MZP18" s="133"/>
      <c r="MZQ18" s="133"/>
      <c r="MZR18" s="133"/>
      <c r="MZS18" s="133"/>
      <c r="MZT18" s="133"/>
      <c r="MZU18" s="133"/>
      <c r="MZV18" s="133"/>
      <c r="MZW18" s="133"/>
      <c r="MZX18" s="133"/>
      <c r="MZY18" s="133"/>
      <c r="MZZ18" s="133"/>
      <c r="NAA18" s="133"/>
      <c r="NAB18" s="133"/>
      <c r="NAC18" s="133"/>
      <c r="NAD18" s="133"/>
      <c r="NAE18" s="133"/>
      <c r="NAF18" s="133"/>
      <c r="NAG18" s="133"/>
      <c r="NAH18" s="133"/>
      <c r="NAI18" s="133"/>
      <c r="NAJ18" s="133"/>
      <c r="NAK18" s="133"/>
      <c r="NAL18" s="133"/>
      <c r="NAM18" s="133"/>
      <c r="NAN18" s="133"/>
      <c r="NAO18" s="133"/>
      <c r="NAP18" s="133"/>
      <c r="NAQ18" s="133"/>
      <c r="NAR18" s="133"/>
      <c r="NAS18" s="133"/>
      <c r="NAT18" s="133"/>
      <c r="NAU18" s="133"/>
      <c r="NAV18" s="133"/>
      <c r="NAW18" s="133"/>
      <c r="NAX18" s="133"/>
      <c r="NAY18" s="133"/>
      <c r="NAZ18" s="133"/>
      <c r="NBA18" s="133"/>
      <c r="NBB18" s="133"/>
      <c r="NBC18" s="133"/>
      <c r="NBD18" s="133"/>
      <c r="NBE18" s="133"/>
      <c r="NBF18" s="133"/>
      <c r="NBG18" s="133"/>
      <c r="NBH18" s="133"/>
      <c r="NBI18" s="133"/>
      <c r="NBJ18" s="133"/>
      <c r="NBK18" s="133"/>
      <c r="NBL18" s="133"/>
      <c r="NBM18" s="133"/>
      <c r="NBN18" s="133"/>
      <c r="NBO18" s="133"/>
      <c r="NBP18" s="133"/>
      <c r="NBQ18" s="133"/>
      <c r="NBR18" s="133"/>
      <c r="NBS18" s="133"/>
      <c r="NBT18" s="133"/>
      <c r="NBU18" s="133"/>
      <c r="NBV18" s="133"/>
      <c r="NBW18" s="133"/>
      <c r="NBX18" s="133"/>
      <c r="NBY18" s="133"/>
      <c r="NBZ18" s="133"/>
      <c r="NCA18" s="133"/>
      <c r="NCB18" s="133"/>
      <c r="NCC18" s="133"/>
      <c r="NCD18" s="133"/>
      <c r="NCE18" s="133"/>
      <c r="NCF18" s="133"/>
      <c r="NCG18" s="133"/>
      <c r="NCH18" s="133"/>
      <c r="NCI18" s="133"/>
      <c r="NCJ18" s="133"/>
      <c r="NCK18" s="133"/>
      <c r="NCL18" s="133"/>
      <c r="NCM18" s="133"/>
      <c r="NCN18" s="133"/>
      <c r="NCO18" s="133"/>
      <c r="NCP18" s="133"/>
      <c r="NCQ18" s="133"/>
      <c r="NCR18" s="133"/>
      <c r="NCS18" s="133"/>
      <c r="NCT18" s="133"/>
      <c r="NCU18" s="133"/>
      <c r="NCV18" s="133"/>
      <c r="NCW18" s="133"/>
      <c r="NCX18" s="133"/>
      <c r="NCY18" s="133"/>
      <c r="NCZ18" s="133"/>
      <c r="NDA18" s="133"/>
      <c r="NDB18" s="133"/>
      <c r="NDC18" s="133"/>
      <c r="NDD18" s="133"/>
      <c r="NDE18" s="133"/>
      <c r="NDF18" s="133"/>
      <c r="NDG18" s="133"/>
      <c r="NDH18" s="133"/>
      <c r="NDI18" s="133"/>
      <c r="NDJ18" s="133"/>
      <c r="NDK18" s="133"/>
      <c r="NDL18" s="133"/>
      <c r="NDM18" s="133"/>
      <c r="NDN18" s="133"/>
      <c r="NDO18" s="133"/>
      <c r="NDP18" s="133"/>
      <c r="NDQ18" s="133"/>
      <c r="NDR18" s="133"/>
      <c r="NDS18" s="133"/>
      <c r="NDT18" s="133"/>
      <c r="NDU18" s="133"/>
      <c r="NDV18" s="133"/>
      <c r="NDW18" s="133"/>
      <c r="NDX18" s="133"/>
      <c r="NDY18" s="133"/>
      <c r="NDZ18" s="133"/>
      <c r="NEA18" s="133"/>
      <c r="NEB18" s="133"/>
      <c r="NEC18" s="133"/>
      <c r="NED18" s="133"/>
      <c r="NEE18" s="133"/>
      <c r="NEF18" s="133"/>
      <c r="NEG18" s="133"/>
      <c r="NEH18" s="133"/>
      <c r="NEI18" s="133"/>
      <c r="NEJ18" s="133"/>
      <c r="NEK18" s="133"/>
      <c r="NEL18" s="133"/>
      <c r="NEM18" s="133"/>
      <c r="NEN18" s="133"/>
      <c r="NEO18" s="133"/>
      <c r="NEP18" s="133"/>
      <c r="NEQ18" s="133"/>
      <c r="NER18" s="133"/>
      <c r="NES18" s="133"/>
      <c r="NET18" s="133"/>
      <c r="NEU18" s="133"/>
      <c r="NEV18" s="133"/>
      <c r="NEW18" s="133"/>
      <c r="NEX18" s="133"/>
      <c r="NEY18" s="133"/>
      <c r="NEZ18" s="133"/>
      <c r="NFA18" s="133"/>
      <c r="NFB18" s="133"/>
      <c r="NFC18" s="133"/>
      <c r="NFD18" s="133"/>
      <c r="NFE18" s="133"/>
      <c r="NFF18" s="133"/>
      <c r="NFG18" s="133"/>
      <c r="NFH18" s="133"/>
      <c r="NFI18" s="133"/>
      <c r="NFJ18" s="133"/>
      <c r="NFK18" s="133"/>
      <c r="NFL18" s="133"/>
      <c r="NFM18" s="133"/>
      <c r="NFN18" s="133"/>
      <c r="NFO18" s="133"/>
      <c r="NFP18" s="133"/>
      <c r="NFQ18" s="133"/>
      <c r="NFR18" s="133"/>
      <c r="NFS18" s="133"/>
      <c r="NFT18" s="133"/>
      <c r="NFU18" s="133"/>
      <c r="NFV18" s="133"/>
      <c r="NFW18" s="133"/>
      <c r="NFX18" s="133"/>
      <c r="NFY18" s="133"/>
      <c r="NFZ18" s="133"/>
      <c r="NGA18" s="133"/>
      <c r="NGB18" s="133"/>
      <c r="NGC18" s="133"/>
      <c r="NGD18" s="133"/>
      <c r="NGE18" s="133"/>
      <c r="NGF18" s="133"/>
      <c r="NGG18" s="133"/>
      <c r="NGH18" s="133"/>
      <c r="NGI18" s="133"/>
      <c r="NGJ18" s="133"/>
      <c r="NGK18" s="133"/>
      <c r="NGL18" s="133"/>
      <c r="NGM18" s="133"/>
      <c r="NGN18" s="133"/>
      <c r="NGO18" s="133"/>
      <c r="NGP18" s="133"/>
      <c r="NGQ18" s="133"/>
      <c r="NGR18" s="133"/>
      <c r="NGS18" s="133"/>
      <c r="NGT18" s="133"/>
      <c r="NGU18" s="133"/>
      <c r="NGV18" s="133"/>
      <c r="NGW18" s="133"/>
      <c r="NGX18" s="133"/>
      <c r="NGY18" s="133"/>
      <c r="NGZ18" s="133"/>
      <c r="NHA18" s="133"/>
      <c r="NHB18" s="133"/>
      <c r="NHC18" s="133"/>
      <c r="NHD18" s="133"/>
      <c r="NHE18" s="133"/>
      <c r="NHF18" s="133"/>
      <c r="NHG18" s="133"/>
      <c r="NHH18" s="133"/>
      <c r="NHI18" s="133"/>
      <c r="NHJ18" s="133"/>
      <c r="NHK18" s="133"/>
      <c r="NHL18" s="133"/>
      <c r="NHM18" s="133"/>
      <c r="NHN18" s="133"/>
      <c r="NHO18" s="133"/>
      <c r="NHP18" s="133"/>
      <c r="NHQ18" s="133"/>
      <c r="NHR18" s="133"/>
      <c r="NHS18" s="133"/>
      <c r="NHT18" s="133"/>
      <c r="NHU18" s="133"/>
      <c r="NHV18" s="133"/>
      <c r="NHW18" s="133"/>
      <c r="NHX18" s="133"/>
      <c r="NHY18" s="133"/>
      <c r="NHZ18" s="133"/>
      <c r="NIA18" s="133"/>
      <c r="NIB18" s="133"/>
      <c r="NIC18" s="133"/>
      <c r="NID18" s="133"/>
      <c r="NIE18" s="133"/>
      <c r="NIF18" s="133"/>
      <c r="NIG18" s="133"/>
      <c r="NIH18" s="133"/>
      <c r="NII18" s="133"/>
      <c r="NIJ18" s="133"/>
      <c r="NIK18" s="133"/>
      <c r="NIL18" s="133"/>
      <c r="NIM18" s="133"/>
      <c r="NIN18" s="133"/>
      <c r="NIO18" s="133"/>
      <c r="NIP18" s="133"/>
      <c r="NIQ18" s="133"/>
      <c r="NIR18" s="133"/>
      <c r="NIS18" s="133"/>
      <c r="NIT18" s="133"/>
      <c r="NIU18" s="133"/>
      <c r="NIV18" s="133"/>
      <c r="NIW18" s="133"/>
      <c r="NIX18" s="133"/>
      <c r="NIY18" s="133"/>
      <c r="NIZ18" s="133"/>
      <c r="NJA18" s="133"/>
      <c r="NJB18" s="133"/>
      <c r="NJC18" s="133"/>
      <c r="NJD18" s="133"/>
      <c r="NJE18" s="133"/>
      <c r="NJF18" s="133"/>
      <c r="NJG18" s="133"/>
      <c r="NJH18" s="133"/>
      <c r="NJI18" s="133"/>
      <c r="NJJ18" s="133"/>
      <c r="NJK18" s="133"/>
      <c r="NJL18" s="133"/>
      <c r="NJM18" s="133"/>
      <c r="NJN18" s="133"/>
      <c r="NJO18" s="133"/>
      <c r="NJP18" s="133"/>
      <c r="NJQ18" s="133"/>
      <c r="NJR18" s="133"/>
      <c r="NJS18" s="133"/>
      <c r="NJT18" s="133"/>
      <c r="NJU18" s="133"/>
      <c r="NJV18" s="133"/>
      <c r="NJW18" s="133"/>
      <c r="NJX18" s="133"/>
      <c r="NJY18" s="133"/>
      <c r="NJZ18" s="133"/>
      <c r="NKA18" s="133"/>
      <c r="NKB18" s="133"/>
      <c r="NKC18" s="133"/>
      <c r="NKD18" s="133"/>
      <c r="NKE18" s="133"/>
      <c r="NKF18" s="133"/>
      <c r="NKG18" s="133"/>
      <c r="NKH18" s="133"/>
      <c r="NKI18" s="133"/>
      <c r="NKJ18" s="133"/>
      <c r="NKK18" s="133"/>
      <c r="NKL18" s="133"/>
      <c r="NKM18" s="133"/>
      <c r="NKN18" s="133"/>
      <c r="NKO18" s="133"/>
      <c r="NKP18" s="133"/>
      <c r="NKQ18" s="133"/>
      <c r="NKR18" s="133"/>
      <c r="NKS18" s="133"/>
      <c r="NKT18" s="133"/>
      <c r="NKU18" s="133"/>
      <c r="NKV18" s="133"/>
      <c r="NKW18" s="133"/>
      <c r="NKX18" s="133"/>
      <c r="NKY18" s="133"/>
      <c r="NKZ18" s="133"/>
      <c r="NLA18" s="133"/>
      <c r="NLB18" s="133"/>
      <c r="NLC18" s="133"/>
      <c r="NLD18" s="133"/>
      <c r="NLE18" s="133"/>
      <c r="NLF18" s="133"/>
      <c r="NLG18" s="133"/>
      <c r="NLH18" s="133"/>
      <c r="NLI18" s="133"/>
      <c r="NLJ18" s="133"/>
      <c r="NLK18" s="133"/>
      <c r="NLL18" s="133"/>
      <c r="NLM18" s="133"/>
      <c r="NLN18" s="133"/>
      <c r="NLO18" s="133"/>
      <c r="NLP18" s="133"/>
      <c r="NLQ18" s="133"/>
      <c r="NLR18" s="133"/>
      <c r="NLS18" s="133"/>
      <c r="NLT18" s="133"/>
      <c r="NLU18" s="133"/>
      <c r="NLV18" s="133"/>
      <c r="NLW18" s="133"/>
      <c r="NLX18" s="133"/>
      <c r="NLY18" s="133"/>
      <c r="NLZ18" s="133"/>
      <c r="NMA18" s="133"/>
      <c r="NMB18" s="133"/>
      <c r="NMC18" s="133"/>
      <c r="NMD18" s="133"/>
      <c r="NME18" s="133"/>
      <c r="NMF18" s="133"/>
      <c r="NMG18" s="133"/>
      <c r="NMH18" s="133"/>
      <c r="NMI18" s="133"/>
      <c r="NMJ18" s="133"/>
      <c r="NMK18" s="133"/>
      <c r="NML18" s="133"/>
      <c r="NMM18" s="133"/>
      <c r="NMN18" s="133"/>
      <c r="NMO18" s="133"/>
      <c r="NMP18" s="133"/>
      <c r="NMQ18" s="133"/>
      <c r="NMR18" s="133"/>
      <c r="NMS18" s="133"/>
      <c r="NMT18" s="133"/>
      <c r="NMU18" s="133"/>
      <c r="NMV18" s="133"/>
      <c r="NMW18" s="133"/>
      <c r="NMX18" s="133"/>
      <c r="NMY18" s="133"/>
      <c r="NMZ18" s="133"/>
      <c r="NNA18" s="133"/>
      <c r="NNB18" s="133"/>
      <c r="NNC18" s="133"/>
      <c r="NND18" s="133"/>
      <c r="NNE18" s="133"/>
      <c r="NNF18" s="133"/>
      <c r="NNG18" s="133"/>
      <c r="NNH18" s="133"/>
      <c r="NNI18" s="133"/>
      <c r="NNJ18" s="133"/>
      <c r="NNK18" s="133"/>
      <c r="NNL18" s="133"/>
      <c r="NNM18" s="133"/>
      <c r="NNN18" s="133"/>
      <c r="NNO18" s="133"/>
      <c r="NNP18" s="133"/>
      <c r="NNQ18" s="133"/>
      <c r="NNR18" s="133"/>
      <c r="NNS18" s="133"/>
      <c r="NNT18" s="133"/>
      <c r="NNU18" s="133"/>
      <c r="NNV18" s="133"/>
      <c r="NNW18" s="133"/>
      <c r="NNX18" s="133"/>
      <c r="NNY18" s="133"/>
      <c r="NNZ18" s="133"/>
      <c r="NOA18" s="133"/>
      <c r="NOB18" s="133"/>
      <c r="NOC18" s="133"/>
      <c r="NOD18" s="133"/>
      <c r="NOE18" s="133"/>
      <c r="NOF18" s="133"/>
      <c r="NOG18" s="133"/>
      <c r="NOH18" s="133"/>
      <c r="NOI18" s="133"/>
      <c r="NOJ18" s="133"/>
      <c r="NOK18" s="133"/>
      <c r="NOL18" s="133"/>
      <c r="NOM18" s="133"/>
      <c r="NON18" s="133"/>
      <c r="NOO18" s="133"/>
      <c r="NOP18" s="133"/>
      <c r="NOQ18" s="133"/>
      <c r="NOR18" s="133"/>
      <c r="NOS18" s="133"/>
      <c r="NOT18" s="133"/>
      <c r="NOU18" s="133"/>
      <c r="NOV18" s="133"/>
      <c r="NOW18" s="133"/>
      <c r="NOX18" s="133"/>
      <c r="NOY18" s="133"/>
      <c r="NOZ18" s="133"/>
      <c r="NPA18" s="133"/>
      <c r="NPB18" s="133"/>
      <c r="NPC18" s="133"/>
      <c r="NPD18" s="133"/>
      <c r="NPE18" s="133"/>
      <c r="NPF18" s="133"/>
      <c r="NPG18" s="133"/>
      <c r="NPH18" s="133"/>
      <c r="NPI18" s="133"/>
      <c r="NPJ18" s="133"/>
      <c r="NPK18" s="133"/>
      <c r="NPL18" s="133"/>
      <c r="NPM18" s="133"/>
      <c r="NPN18" s="133"/>
      <c r="NPO18" s="133"/>
      <c r="NPP18" s="133"/>
      <c r="NPQ18" s="133"/>
      <c r="NPR18" s="133"/>
      <c r="NPS18" s="133"/>
      <c r="NPT18" s="133"/>
      <c r="NPU18" s="133"/>
      <c r="NPV18" s="133"/>
      <c r="NPW18" s="133"/>
      <c r="NPX18" s="133"/>
      <c r="NPY18" s="133"/>
      <c r="NPZ18" s="133"/>
      <c r="NQA18" s="133"/>
      <c r="NQB18" s="133"/>
      <c r="NQC18" s="133"/>
      <c r="NQD18" s="133"/>
      <c r="NQE18" s="133"/>
      <c r="NQF18" s="133"/>
      <c r="NQG18" s="133"/>
      <c r="NQH18" s="133"/>
      <c r="NQI18" s="133"/>
      <c r="NQJ18" s="133"/>
      <c r="NQK18" s="133"/>
      <c r="NQL18" s="133"/>
      <c r="NQM18" s="133"/>
      <c r="NQN18" s="133"/>
      <c r="NQO18" s="133"/>
      <c r="NQP18" s="133"/>
      <c r="NQQ18" s="133"/>
      <c r="NQR18" s="133"/>
      <c r="NQS18" s="133"/>
      <c r="NQT18" s="133"/>
      <c r="NQU18" s="133"/>
      <c r="NQV18" s="133"/>
      <c r="NQW18" s="133"/>
      <c r="NQX18" s="133"/>
      <c r="NQY18" s="133"/>
      <c r="NQZ18" s="133"/>
      <c r="NRA18" s="133"/>
      <c r="NRB18" s="133"/>
      <c r="NRC18" s="133"/>
      <c r="NRD18" s="133"/>
      <c r="NRE18" s="133"/>
      <c r="NRF18" s="133"/>
      <c r="NRG18" s="133"/>
      <c r="NRH18" s="133"/>
      <c r="NRI18" s="133"/>
      <c r="NRJ18" s="133"/>
      <c r="NRK18" s="133"/>
      <c r="NRL18" s="133"/>
      <c r="NRM18" s="133"/>
      <c r="NRN18" s="133"/>
      <c r="NRO18" s="133"/>
      <c r="NRP18" s="133"/>
      <c r="NRQ18" s="133"/>
      <c r="NRR18" s="133"/>
      <c r="NRS18" s="133"/>
      <c r="NRT18" s="133"/>
      <c r="NRU18" s="133"/>
      <c r="NRV18" s="133"/>
      <c r="NRW18" s="133"/>
      <c r="NRX18" s="133"/>
      <c r="NRY18" s="133"/>
      <c r="NRZ18" s="133"/>
      <c r="NSA18" s="133"/>
      <c r="NSB18" s="133"/>
      <c r="NSC18" s="133"/>
      <c r="NSD18" s="133"/>
      <c r="NSE18" s="133"/>
      <c r="NSF18" s="133"/>
      <c r="NSG18" s="133"/>
      <c r="NSH18" s="133"/>
      <c r="NSI18" s="133"/>
      <c r="NSJ18" s="133"/>
      <c r="NSK18" s="133"/>
      <c r="NSL18" s="133"/>
      <c r="NSM18" s="133"/>
      <c r="NSN18" s="133"/>
      <c r="NSO18" s="133"/>
      <c r="NSP18" s="133"/>
      <c r="NSQ18" s="133"/>
      <c r="NSR18" s="133"/>
      <c r="NSS18" s="133"/>
      <c r="NST18" s="133"/>
      <c r="NSU18" s="133"/>
      <c r="NSV18" s="133"/>
      <c r="NSW18" s="133"/>
      <c r="NSX18" s="133"/>
      <c r="NSY18" s="133"/>
      <c r="NSZ18" s="133"/>
      <c r="NTA18" s="133"/>
      <c r="NTB18" s="133"/>
      <c r="NTC18" s="133"/>
      <c r="NTD18" s="133"/>
      <c r="NTE18" s="133"/>
      <c r="NTF18" s="133"/>
      <c r="NTG18" s="133"/>
      <c r="NTH18" s="133"/>
      <c r="NTI18" s="133"/>
      <c r="NTJ18" s="133"/>
      <c r="NTK18" s="133"/>
      <c r="NTL18" s="133"/>
      <c r="NTM18" s="133"/>
      <c r="NTN18" s="133"/>
      <c r="NTO18" s="133"/>
      <c r="NTP18" s="133"/>
      <c r="NTQ18" s="133"/>
      <c r="NTR18" s="133"/>
      <c r="NTS18" s="133"/>
      <c r="NTT18" s="133"/>
      <c r="NTU18" s="133"/>
      <c r="NTV18" s="133"/>
      <c r="NTW18" s="133"/>
      <c r="NTX18" s="133"/>
      <c r="NTY18" s="133"/>
      <c r="NTZ18" s="133"/>
      <c r="NUA18" s="133"/>
      <c r="NUB18" s="133"/>
      <c r="NUC18" s="133"/>
      <c r="NUD18" s="133"/>
      <c r="NUE18" s="133"/>
      <c r="NUF18" s="133"/>
      <c r="NUG18" s="133"/>
      <c r="NUH18" s="133"/>
      <c r="NUI18" s="133"/>
      <c r="NUJ18" s="133"/>
      <c r="NUK18" s="133"/>
      <c r="NUL18" s="133"/>
      <c r="NUM18" s="133"/>
      <c r="NUN18" s="133"/>
      <c r="NUO18" s="133"/>
      <c r="NUP18" s="133"/>
      <c r="NUQ18" s="133"/>
      <c r="NUR18" s="133"/>
      <c r="NUS18" s="133"/>
      <c r="NUT18" s="133"/>
      <c r="NUU18" s="133"/>
      <c r="NUV18" s="133"/>
      <c r="NUW18" s="133"/>
      <c r="NUX18" s="133"/>
      <c r="NUY18" s="133"/>
      <c r="NUZ18" s="133"/>
      <c r="NVA18" s="133"/>
      <c r="NVB18" s="133"/>
      <c r="NVC18" s="133"/>
      <c r="NVD18" s="133"/>
      <c r="NVE18" s="133"/>
      <c r="NVF18" s="133"/>
      <c r="NVG18" s="133"/>
      <c r="NVH18" s="133"/>
      <c r="NVI18" s="133"/>
      <c r="NVJ18" s="133"/>
      <c r="NVK18" s="133"/>
      <c r="NVL18" s="133"/>
      <c r="NVM18" s="133"/>
      <c r="NVN18" s="133"/>
      <c r="NVO18" s="133"/>
      <c r="NVP18" s="133"/>
      <c r="NVQ18" s="133"/>
      <c r="NVR18" s="133"/>
      <c r="NVS18" s="133"/>
      <c r="NVT18" s="133"/>
      <c r="NVU18" s="133"/>
      <c r="NVV18" s="133"/>
      <c r="NVW18" s="133"/>
      <c r="NVX18" s="133"/>
      <c r="NVY18" s="133"/>
      <c r="NVZ18" s="133"/>
      <c r="NWA18" s="133"/>
      <c r="NWB18" s="133"/>
      <c r="NWC18" s="133"/>
      <c r="NWD18" s="133"/>
      <c r="NWE18" s="133"/>
      <c r="NWF18" s="133"/>
      <c r="NWG18" s="133"/>
      <c r="NWH18" s="133"/>
      <c r="NWI18" s="133"/>
      <c r="NWJ18" s="133"/>
      <c r="NWK18" s="133"/>
      <c r="NWL18" s="133"/>
      <c r="NWM18" s="133"/>
      <c r="NWN18" s="133"/>
      <c r="NWO18" s="133"/>
      <c r="NWP18" s="133"/>
      <c r="NWQ18" s="133"/>
      <c r="NWR18" s="133"/>
      <c r="NWS18" s="133"/>
      <c r="NWT18" s="133"/>
      <c r="NWU18" s="133"/>
      <c r="NWV18" s="133"/>
      <c r="NWW18" s="133"/>
      <c r="NWX18" s="133"/>
      <c r="NWY18" s="133"/>
      <c r="NWZ18" s="133"/>
      <c r="NXA18" s="133"/>
      <c r="NXB18" s="133"/>
      <c r="NXC18" s="133"/>
      <c r="NXD18" s="133"/>
      <c r="NXE18" s="133"/>
      <c r="NXF18" s="133"/>
      <c r="NXG18" s="133"/>
      <c r="NXH18" s="133"/>
      <c r="NXI18" s="133"/>
      <c r="NXJ18" s="133"/>
      <c r="NXK18" s="133"/>
      <c r="NXL18" s="133"/>
      <c r="NXM18" s="133"/>
      <c r="NXN18" s="133"/>
      <c r="NXO18" s="133"/>
      <c r="NXP18" s="133"/>
      <c r="NXQ18" s="133"/>
      <c r="NXR18" s="133"/>
      <c r="NXS18" s="133"/>
      <c r="NXT18" s="133"/>
      <c r="NXU18" s="133"/>
      <c r="NXV18" s="133"/>
      <c r="NXW18" s="133"/>
      <c r="NXX18" s="133"/>
      <c r="NXY18" s="133"/>
      <c r="NXZ18" s="133"/>
      <c r="NYA18" s="133"/>
      <c r="NYB18" s="133"/>
      <c r="NYC18" s="133"/>
      <c r="NYD18" s="133"/>
      <c r="NYE18" s="133"/>
      <c r="NYF18" s="133"/>
      <c r="NYG18" s="133"/>
      <c r="NYH18" s="133"/>
      <c r="NYI18" s="133"/>
      <c r="NYJ18" s="133"/>
      <c r="NYK18" s="133"/>
      <c r="NYL18" s="133"/>
      <c r="NYM18" s="133"/>
      <c r="NYN18" s="133"/>
      <c r="NYO18" s="133"/>
      <c r="NYP18" s="133"/>
      <c r="NYQ18" s="133"/>
      <c r="NYR18" s="133"/>
      <c r="NYS18" s="133"/>
      <c r="NYT18" s="133"/>
      <c r="NYU18" s="133"/>
      <c r="NYV18" s="133"/>
      <c r="NYW18" s="133"/>
      <c r="NYX18" s="133"/>
      <c r="NYY18" s="133"/>
      <c r="NYZ18" s="133"/>
      <c r="NZA18" s="133"/>
      <c r="NZB18" s="133"/>
      <c r="NZC18" s="133"/>
      <c r="NZD18" s="133"/>
      <c r="NZE18" s="133"/>
      <c r="NZF18" s="133"/>
      <c r="NZG18" s="133"/>
      <c r="NZH18" s="133"/>
      <c r="NZI18" s="133"/>
      <c r="NZJ18" s="133"/>
      <c r="NZK18" s="133"/>
      <c r="NZL18" s="133"/>
      <c r="NZM18" s="133"/>
      <c r="NZN18" s="133"/>
      <c r="NZO18" s="133"/>
      <c r="NZP18" s="133"/>
      <c r="NZQ18" s="133"/>
      <c r="NZR18" s="133"/>
      <c r="NZS18" s="133"/>
      <c r="NZT18" s="133"/>
      <c r="NZU18" s="133"/>
      <c r="NZV18" s="133"/>
      <c r="NZW18" s="133"/>
      <c r="NZX18" s="133"/>
      <c r="NZY18" s="133"/>
      <c r="NZZ18" s="133"/>
      <c r="OAA18" s="133"/>
      <c r="OAB18" s="133"/>
      <c r="OAC18" s="133"/>
      <c r="OAD18" s="133"/>
      <c r="OAE18" s="133"/>
      <c r="OAF18" s="133"/>
      <c r="OAG18" s="133"/>
      <c r="OAH18" s="133"/>
      <c r="OAI18" s="133"/>
      <c r="OAJ18" s="133"/>
      <c r="OAK18" s="133"/>
      <c r="OAL18" s="133"/>
      <c r="OAM18" s="133"/>
      <c r="OAN18" s="133"/>
      <c r="OAO18" s="133"/>
      <c r="OAP18" s="133"/>
      <c r="OAQ18" s="133"/>
      <c r="OAR18" s="133"/>
      <c r="OAS18" s="133"/>
      <c r="OAT18" s="133"/>
      <c r="OAU18" s="133"/>
      <c r="OAV18" s="133"/>
      <c r="OAW18" s="133"/>
      <c r="OAX18" s="133"/>
      <c r="OAY18" s="133"/>
      <c r="OAZ18" s="133"/>
      <c r="OBA18" s="133"/>
      <c r="OBB18" s="133"/>
      <c r="OBC18" s="133"/>
      <c r="OBD18" s="133"/>
      <c r="OBE18" s="133"/>
      <c r="OBF18" s="133"/>
      <c r="OBG18" s="133"/>
      <c r="OBH18" s="133"/>
      <c r="OBI18" s="133"/>
      <c r="OBJ18" s="133"/>
      <c r="OBK18" s="133"/>
      <c r="OBL18" s="133"/>
      <c r="OBM18" s="133"/>
      <c r="OBN18" s="133"/>
      <c r="OBO18" s="133"/>
      <c r="OBP18" s="133"/>
      <c r="OBQ18" s="133"/>
      <c r="OBR18" s="133"/>
      <c r="OBS18" s="133"/>
      <c r="OBT18" s="133"/>
      <c r="OBU18" s="133"/>
      <c r="OBV18" s="133"/>
      <c r="OBW18" s="133"/>
      <c r="OBX18" s="133"/>
      <c r="OBY18" s="133"/>
      <c r="OBZ18" s="133"/>
      <c r="OCA18" s="133"/>
      <c r="OCB18" s="133"/>
      <c r="OCC18" s="133"/>
      <c r="OCD18" s="133"/>
      <c r="OCE18" s="133"/>
      <c r="OCF18" s="133"/>
      <c r="OCG18" s="133"/>
      <c r="OCH18" s="133"/>
      <c r="OCI18" s="133"/>
      <c r="OCJ18" s="133"/>
      <c r="OCK18" s="133"/>
      <c r="OCL18" s="133"/>
      <c r="OCM18" s="133"/>
      <c r="OCN18" s="133"/>
      <c r="OCO18" s="133"/>
      <c r="OCP18" s="133"/>
      <c r="OCQ18" s="133"/>
      <c r="OCR18" s="133"/>
      <c r="OCS18" s="133"/>
      <c r="OCT18" s="133"/>
      <c r="OCU18" s="133"/>
      <c r="OCV18" s="133"/>
      <c r="OCW18" s="133"/>
      <c r="OCX18" s="133"/>
      <c r="OCY18" s="133"/>
      <c r="OCZ18" s="133"/>
      <c r="ODA18" s="133"/>
      <c r="ODB18" s="133"/>
      <c r="ODC18" s="133"/>
      <c r="ODD18" s="133"/>
      <c r="ODE18" s="133"/>
      <c r="ODF18" s="133"/>
      <c r="ODG18" s="133"/>
      <c r="ODH18" s="133"/>
      <c r="ODI18" s="133"/>
      <c r="ODJ18" s="133"/>
      <c r="ODK18" s="133"/>
      <c r="ODL18" s="133"/>
      <c r="ODM18" s="133"/>
      <c r="ODN18" s="133"/>
      <c r="ODO18" s="133"/>
      <c r="ODP18" s="133"/>
      <c r="ODQ18" s="133"/>
      <c r="ODR18" s="133"/>
      <c r="ODS18" s="133"/>
      <c r="ODT18" s="133"/>
      <c r="ODU18" s="133"/>
      <c r="ODV18" s="133"/>
      <c r="ODW18" s="133"/>
      <c r="ODX18" s="133"/>
      <c r="ODY18" s="133"/>
      <c r="ODZ18" s="133"/>
      <c r="OEA18" s="133"/>
      <c r="OEB18" s="133"/>
      <c r="OEC18" s="133"/>
      <c r="OED18" s="133"/>
      <c r="OEE18" s="133"/>
      <c r="OEF18" s="133"/>
      <c r="OEG18" s="133"/>
      <c r="OEH18" s="133"/>
      <c r="OEI18" s="133"/>
      <c r="OEJ18" s="133"/>
      <c r="OEK18" s="133"/>
      <c r="OEL18" s="133"/>
      <c r="OEM18" s="133"/>
      <c r="OEN18" s="133"/>
      <c r="OEO18" s="133"/>
      <c r="OEP18" s="133"/>
      <c r="OEQ18" s="133"/>
      <c r="OER18" s="133"/>
      <c r="OES18" s="133"/>
      <c r="OET18" s="133"/>
      <c r="OEU18" s="133"/>
      <c r="OEV18" s="133"/>
      <c r="OEW18" s="133"/>
      <c r="OEX18" s="133"/>
      <c r="OEY18" s="133"/>
      <c r="OEZ18" s="133"/>
      <c r="OFA18" s="133"/>
      <c r="OFB18" s="133"/>
      <c r="OFC18" s="133"/>
      <c r="OFD18" s="133"/>
      <c r="OFE18" s="133"/>
      <c r="OFF18" s="133"/>
      <c r="OFG18" s="133"/>
      <c r="OFH18" s="133"/>
      <c r="OFI18" s="133"/>
      <c r="OFJ18" s="133"/>
      <c r="OFK18" s="133"/>
      <c r="OFL18" s="133"/>
      <c r="OFM18" s="133"/>
      <c r="OFN18" s="133"/>
      <c r="OFO18" s="133"/>
      <c r="OFP18" s="133"/>
      <c r="OFQ18" s="133"/>
      <c r="OFR18" s="133"/>
      <c r="OFS18" s="133"/>
      <c r="OFT18" s="133"/>
      <c r="OFU18" s="133"/>
      <c r="OFV18" s="133"/>
      <c r="OFW18" s="133"/>
      <c r="OFX18" s="133"/>
      <c r="OFY18" s="133"/>
      <c r="OFZ18" s="133"/>
      <c r="OGA18" s="133"/>
      <c r="OGB18" s="133"/>
      <c r="OGC18" s="133"/>
      <c r="OGD18" s="133"/>
      <c r="OGE18" s="133"/>
      <c r="OGF18" s="133"/>
      <c r="OGG18" s="133"/>
      <c r="OGH18" s="133"/>
      <c r="OGI18" s="133"/>
      <c r="OGJ18" s="133"/>
      <c r="OGK18" s="133"/>
      <c r="OGL18" s="133"/>
      <c r="OGM18" s="133"/>
      <c r="OGN18" s="133"/>
      <c r="OGO18" s="133"/>
      <c r="OGP18" s="133"/>
      <c r="OGQ18" s="133"/>
      <c r="OGR18" s="133"/>
      <c r="OGS18" s="133"/>
      <c r="OGT18" s="133"/>
      <c r="OGU18" s="133"/>
      <c r="OGV18" s="133"/>
      <c r="OGW18" s="133"/>
      <c r="OGX18" s="133"/>
      <c r="OGY18" s="133"/>
      <c r="OGZ18" s="133"/>
      <c r="OHA18" s="133"/>
      <c r="OHB18" s="133"/>
      <c r="OHC18" s="133"/>
      <c r="OHD18" s="133"/>
      <c r="OHE18" s="133"/>
      <c r="OHF18" s="133"/>
      <c r="OHG18" s="133"/>
      <c r="OHH18" s="133"/>
      <c r="OHI18" s="133"/>
      <c r="OHJ18" s="133"/>
      <c r="OHK18" s="133"/>
      <c r="OHL18" s="133"/>
      <c r="OHM18" s="133"/>
      <c r="OHN18" s="133"/>
      <c r="OHO18" s="133"/>
      <c r="OHP18" s="133"/>
      <c r="OHQ18" s="133"/>
      <c r="OHR18" s="133"/>
      <c r="OHS18" s="133"/>
      <c r="OHT18" s="133"/>
      <c r="OHU18" s="133"/>
      <c r="OHV18" s="133"/>
      <c r="OHW18" s="133"/>
      <c r="OHX18" s="133"/>
      <c r="OHY18" s="133"/>
      <c r="OHZ18" s="133"/>
      <c r="OIA18" s="133"/>
      <c r="OIB18" s="133"/>
      <c r="OIC18" s="133"/>
      <c r="OID18" s="133"/>
      <c r="OIE18" s="133"/>
      <c r="OIF18" s="133"/>
      <c r="OIG18" s="133"/>
      <c r="OIH18" s="133"/>
      <c r="OII18" s="133"/>
      <c r="OIJ18" s="133"/>
      <c r="OIK18" s="133"/>
      <c r="OIL18" s="133"/>
      <c r="OIM18" s="133"/>
      <c r="OIN18" s="133"/>
      <c r="OIO18" s="133"/>
      <c r="OIP18" s="133"/>
      <c r="OIQ18" s="133"/>
      <c r="OIR18" s="133"/>
      <c r="OIS18" s="133"/>
      <c r="OIT18" s="133"/>
      <c r="OIU18" s="133"/>
      <c r="OIV18" s="133"/>
      <c r="OIW18" s="133"/>
      <c r="OIX18" s="133"/>
      <c r="OIY18" s="133"/>
      <c r="OIZ18" s="133"/>
      <c r="OJA18" s="133"/>
      <c r="OJB18" s="133"/>
      <c r="OJC18" s="133"/>
      <c r="OJD18" s="133"/>
      <c r="OJE18" s="133"/>
      <c r="OJF18" s="133"/>
      <c r="OJG18" s="133"/>
      <c r="OJH18" s="133"/>
      <c r="OJI18" s="133"/>
      <c r="OJJ18" s="133"/>
      <c r="OJK18" s="133"/>
      <c r="OJL18" s="133"/>
      <c r="OJM18" s="133"/>
      <c r="OJN18" s="133"/>
      <c r="OJO18" s="133"/>
      <c r="OJP18" s="133"/>
      <c r="OJQ18" s="133"/>
      <c r="OJR18" s="133"/>
      <c r="OJS18" s="133"/>
      <c r="OJT18" s="133"/>
      <c r="OJU18" s="133"/>
      <c r="OJV18" s="133"/>
      <c r="OJW18" s="133"/>
      <c r="OJX18" s="133"/>
      <c r="OJY18" s="133"/>
      <c r="OJZ18" s="133"/>
      <c r="OKA18" s="133"/>
      <c r="OKB18" s="133"/>
      <c r="OKC18" s="133"/>
      <c r="OKD18" s="133"/>
      <c r="OKE18" s="133"/>
      <c r="OKF18" s="133"/>
      <c r="OKG18" s="133"/>
      <c r="OKH18" s="133"/>
      <c r="OKI18" s="133"/>
      <c r="OKJ18" s="133"/>
      <c r="OKK18" s="133"/>
      <c r="OKL18" s="133"/>
      <c r="OKM18" s="133"/>
      <c r="OKN18" s="133"/>
      <c r="OKO18" s="133"/>
      <c r="OKP18" s="133"/>
      <c r="OKQ18" s="133"/>
      <c r="OKR18" s="133"/>
      <c r="OKS18" s="133"/>
      <c r="OKT18" s="133"/>
      <c r="OKU18" s="133"/>
      <c r="OKV18" s="133"/>
      <c r="OKW18" s="133"/>
      <c r="OKX18" s="133"/>
      <c r="OKY18" s="133"/>
      <c r="OKZ18" s="133"/>
      <c r="OLA18" s="133"/>
      <c r="OLB18" s="133"/>
      <c r="OLC18" s="133"/>
      <c r="OLD18" s="133"/>
      <c r="OLE18" s="133"/>
      <c r="OLF18" s="133"/>
      <c r="OLG18" s="133"/>
      <c r="OLH18" s="133"/>
      <c r="OLI18" s="133"/>
      <c r="OLJ18" s="133"/>
      <c r="OLK18" s="133"/>
      <c r="OLL18" s="133"/>
      <c r="OLM18" s="133"/>
      <c r="OLN18" s="133"/>
      <c r="OLO18" s="133"/>
      <c r="OLP18" s="133"/>
      <c r="OLQ18" s="133"/>
      <c r="OLR18" s="133"/>
      <c r="OLS18" s="133"/>
      <c r="OLT18" s="133"/>
      <c r="OLU18" s="133"/>
      <c r="OLV18" s="133"/>
      <c r="OLW18" s="133"/>
      <c r="OLX18" s="133"/>
      <c r="OLY18" s="133"/>
      <c r="OLZ18" s="133"/>
      <c r="OMA18" s="133"/>
      <c r="OMB18" s="133"/>
      <c r="OMC18" s="133"/>
      <c r="OMD18" s="133"/>
      <c r="OME18" s="133"/>
      <c r="OMF18" s="133"/>
      <c r="OMG18" s="133"/>
      <c r="OMH18" s="133"/>
      <c r="OMI18" s="133"/>
      <c r="OMJ18" s="133"/>
      <c r="OMK18" s="133"/>
      <c r="OML18" s="133"/>
      <c r="OMM18" s="133"/>
      <c r="OMN18" s="133"/>
      <c r="OMO18" s="133"/>
      <c r="OMP18" s="133"/>
      <c r="OMQ18" s="133"/>
      <c r="OMR18" s="133"/>
      <c r="OMS18" s="133"/>
      <c r="OMT18" s="133"/>
      <c r="OMU18" s="133"/>
      <c r="OMV18" s="133"/>
      <c r="OMW18" s="133"/>
      <c r="OMX18" s="133"/>
      <c r="OMY18" s="133"/>
      <c r="OMZ18" s="133"/>
      <c r="ONA18" s="133"/>
      <c r="ONB18" s="133"/>
      <c r="ONC18" s="133"/>
      <c r="OND18" s="133"/>
      <c r="ONE18" s="133"/>
      <c r="ONF18" s="133"/>
      <c r="ONG18" s="133"/>
      <c r="ONH18" s="133"/>
      <c r="ONI18" s="133"/>
      <c r="ONJ18" s="133"/>
      <c r="ONK18" s="133"/>
      <c r="ONL18" s="133"/>
      <c r="ONM18" s="133"/>
      <c r="ONN18" s="133"/>
      <c r="ONO18" s="133"/>
      <c r="ONP18" s="133"/>
      <c r="ONQ18" s="133"/>
      <c r="ONR18" s="133"/>
      <c r="ONS18" s="133"/>
      <c r="ONT18" s="133"/>
      <c r="ONU18" s="133"/>
      <c r="ONV18" s="133"/>
      <c r="ONW18" s="133"/>
      <c r="ONX18" s="133"/>
      <c r="ONY18" s="133"/>
      <c r="ONZ18" s="133"/>
      <c r="OOA18" s="133"/>
      <c r="OOB18" s="133"/>
      <c r="OOC18" s="133"/>
      <c r="OOD18" s="133"/>
      <c r="OOE18" s="133"/>
      <c r="OOF18" s="133"/>
      <c r="OOG18" s="133"/>
      <c r="OOH18" s="133"/>
      <c r="OOI18" s="133"/>
      <c r="OOJ18" s="133"/>
      <c r="OOK18" s="133"/>
      <c r="OOL18" s="133"/>
      <c r="OOM18" s="133"/>
      <c r="OON18" s="133"/>
      <c r="OOO18" s="133"/>
      <c r="OOP18" s="133"/>
      <c r="OOQ18" s="133"/>
      <c r="OOR18" s="133"/>
      <c r="OOS18" s="133"/>
      <c r="OOT18" s="133"/>
      <c r="OOU18" s="133"/>
      <c r="OOV18" s="133"/>
      <c r="OOW18" s="133"/>
      <c r="OOX18" s="133"/>
      <c r="OOY18" s="133"/>
      <c r="OOZ18" s="133"/>
      <c r="OPA18" s="133"/>
      <c r="OPB18" s="133"/>
      <c r="OPC18" s="133"/>
      <c r="OPD18" s="133"/>
      <c r="OPE18" s="133"/>
      <c r="OPF18" s="133"/>
      <c r="OPG18" s="133"/>
      <c r="OPH18" s="133"/>
      <c r="OPI18" s="133"/>
      <c r="OPJ18" s="133"/>
      <c r="OPK18" s="133"/>
      <c r="OPL18" s="133"/>
      <c r="OPM18" s="133"/>
      <c r="OPN18" s="133"/>
      <c r="OPO18" s="133"/>
      <c r="OPP18" s="133"/>
      <c r="OPQ18" s="133"/>
      <c r="OPR18" s="133"/>
      <c r="OPS18" s="133"/>
      <c r="OPT18" s="133"/>
      <c r="OPU18" s="133"/>
      <c r="OPV18" s="133"/>
      <c r="OPW18" s="133"/>
      <c r="OPX18" s="133"/>
      <c r="OPY18" s="133"/>
      <c r="OPZ18" s="133"/>
      <c r="OQA18" s="133"/>
      <c r="OQB18" s="133"/>
      <c r="OQC18" s="133"/>
      <c r="OQD18" s="133"/>
      <c r="OQE18" s="133"/>
      <c r="OQF18" s="133"/>
      <c r="OQG18" s="133"/>
      <c r="OQH18" s="133"/>
      <c r="OQI18" s="133"/>
      <c r="OQJ18" s="133"/>
      <c r="OQK18" s="133"/>
      <c r="OQL18" s="133"/>
      <c r="OQM18" s="133"/>
      <c r="OQN18" s="133"/>
      <c r="OQO18" s="133"/>
      <c r="OQP18" s="133"/>
      <c r="OQQ18" s="133"/>
      <c r="OQR18" s="133"/>
      <c r="OQS18" s="133"/>
      <c r="OQT18" s="133"/>
      <c r="OQU18" s="133"/>
      <c r="OQV18" s="133"/>
      <c r="OQW18" s="133"/>
      <c r="OQX18" s="133"/>
      <c r="OQY18" s="133"/>
      <c r="OQZ18" s="133"/>
      <c r="ORA18" s="133"/>
      <c r="ORB18" s="133"/>
      <c r="ORC18" s="133"/>
      <c r="ORD18" s="133"/>
      <c r="ORE18" s="133"/>
      <c r="ORF18" s="133"/>
      <c r="ORG18" s="133"/>
      <c r="ORH18" s="133"/>
      <c r="ORI18" s="133"/>
      <c r="ORJ18" s="133"/>
      <c r="ORK18" s="133"/>
      <c r="ORL18" s="133"/>
      <c r="ORM18" s="133"/>
      <c r="ORN18" s="133"/>
      <c r="ORO18" s="133"/>
      <c r="ORP18" s="133"/>
      <c r="ORQ18" s="133"/>
      <c r="ORR18" s="133"/>
      <c r="ORS18" s="133"/>
      <c r="ORT18" s="133"/>
      <c r="ORU18" s="133"/>
      <c r="ORV18" s="133"/>
      <c r="ORW18" s="133"/>
      <c r="ORX18" s="133"/>
      <c r="ORY18" s="133"/>
      <c r="ORZ18" s="133"/>
      <c r="OSA18" s="133"/>
      <c r="OSB18" s="133"/>
      <c r="OSC18" s="133"/>
      <c r="OSD18" s="133"/>
      <c r="OSE18" s="133"/>
      <c r="OSF18" s="133"/>
      <c r="OSG18" s="133"/>
      <c r="OSH18" s="133"/>
      <c r="OSI18" s="133"/>
      <c r="OSJ18" s="133"/>
      <c r="OSK18" s="133"/>
      <c r="OSL18" s="133"/>
      <c r="OSM18" s="133"/>
      <c r="OSN18" s="133"/>
      <c r="OSO18" s="133"/>
      <c r="OSP18" s="133"/>
      <c r="OSQ18" s="133"/>
      <c r="OSR18" s="133"/>
      <c r="OSS18" s="133"/>
      <c r="OST18" s="133"/>
      <c r="OSU18" s="133"/>
      <c r="OSV18" s="133"/>
      <c r="OSW18" s="133"/>
      <c r="OSX18" s="133"/>
      <c r="OSY18" s="133"/>
      <c r="OSZ18" s="133"/>
      <c r="OTA18" s="133"/>
      <c r="OTB18" s="133"/>
      <c r="OTC18" s="133"/>
      <c r="OTD18" s="133"/>
      <c r="OTE18" s="133"/>
      <c r="OTF18" s="133"/>
      <c r="OTG18" s="133"/>
      <c r="OTH18" s="133"/>
      <c r="OTI18" s="133"/>
      <c r="OTJ18" s="133"/>
      <c r="OTK18" s="133"/>
      <c r="OTL18" s="133"/>
      <c r="OTM18" s="133"/>
      <c r="OTN18" s="133"/>
      <c r="OTO18" s="133"/>
      <c r="OTP18" s="133"/>
      <c r="OTQ18" s="133"/>
      <c r="OTR18" s="133"/>
      <c r="OTS18" s="133"/>
      <c r="OTT18" s="133"/>
      <c r="OTU18" s="133"/>
      <c r="OTV18" s="133"/>
      <c r="OTW18" s="133"/>
      <c r="OTX18" s="133"/>
      <c r="OTY18" s="133"/>
      <c r="OTZ18" s="133"/>
      <c r="OUA18" s="133"/>
      <c r="OUB18" s="133"/>
      <c r="OUC18" s="133"/>
      <c r="OUD18" s="133"/>
      <c r="OUE18" s="133"/>
      <c r="OUF18" s="133"/>
      <c r="OUG18" s="133"/>
      <c r="OUH18" s="133"/>
      <c r="OUI18" s="133"/>
      <c r="OUJ18" s="133"/>
      <c r="OUK18" s="133"/>
      <c r="OUL18" s="133"/>
      <c r="OUM18" s="133"/>
      <c r="OUN18" s="133"/>
      <c r="OUO18" s="133"/>
      <c r="OUP18" s="133"/>
      <c r="OUQ18" s="133"/>
      <c r="OUR18" s="133"/>
      <c r="OUS18" s="133"/>
      <c r="OUT18" s="133"/>
      <c r="OUU18" s="133"/>
      <c r="OUV18" s="133"/>
      <c r="OUW18" s="133"/>
      <c r="OUX18" s="133"/>
      <c r="OUY18" s="133"/>
      <c r="OUZ18" s="133"/>
      <c r="OVA18" s="133"/>
      <c r="OVB18" s="133"/>
      <c r="OVC18" s="133"/>
      <c r="OVD18" s="133"/>
      <c r="OVE18" s="133"/>
      <c r="OVF18" s="133"/>
      <c r="OVG18" s="133"/>
      <c r="OVH18" s="133"/>
      <c r="OVI18" s="133"/>
      <c r="OVJ18" s="133"/>
      <c r="OVK18" s="133"/>
      <c r="OVL18" s="133"/>
      <c r="OVM18" s="133"/>
      <c r="OVN18" s="133"/>
      <c r="OVO18" s="133"/>
      <c r="OVP18" s="133"/>
      <c r="OVQ18" s="133"/>
      <c r="OVR18" s="133"/>
      <c r="OVS18" s="133"/>
      <c r="OVT18" s="133"/>
      <c r="OVU18" s="133"/>
      <c r="OVV18" s="133"/>
      <c r="OVW18" s="133"/>
      <c r="OVX18" s="133"/>
      <c r="OVY18" s="133"/>
      <c r="OVZ18" s="133"/>
      <c r="OWA18" s="133"/>
      <c r="OWB18" s="133"/>
      <c r="OWC18" s="133"/>
      <c r="OWD18" s="133"/>
      <c r="OWE18" s="133"/>
      <c r="OWF18" s="133"/>
      <c r="OWG18" s="133"/>
      <c r="OWH18" s="133"/>
      <c r="OWI18" s="133"/>
      <c r="OWJ18" s="133"/>
      <c r="OWK18" s="133"/>
      <c r="OWL18" s="133"/>
      <c r="OWM18" s="133"/>
      <c r="OWN18" s="133"/>
      <c r="OWO18" s="133"/>
      <c r="OWP18" s="133"/>
      <c r="OWQ18" s="133"/>
      <c r="OWR18" s="133"/>
      <c r="OWS18" s="133"/>
      <c r="OWT18" s="133"/>
      <c r="OWU18" s="133"/>
      <c r="OWV18" s="133"/>
      <c r="OWW18" s="133"/>
      <c r="OWX18" s="133"/>
      <c r="OWY18" s="133"/>
      <c r="OWZ18" s="133"/>
      <c r="OXA18" s="133"/>
      <c r="OXB18" s="133"/>
      <c r="OXC18" s="133"/>
      <c r="OXD18" s="133"/>
      <c r="OXE18" s="133"/>
      <c r="OXF18" s="133"/>
      <c r="OXG18" s="133"/>
      <c r="OXH18" s="133"/>
      <c r="OXI18" s="133"/>
      <c r="OXJ18" s="133"/>
      <c r="OXK18" s="133"/>
      <c r="OXL18" s="133"/>
      <c r="OXM18" s="133"/>
      <c r="OXN18" s="133"/>
      <c r="OXO18" s="133"/>
      <c r="OXP18" s="133"/>
      <c r="OXQ18" s="133"/>
      <c r="OXR18" s="133"/>
      <c r="OXS18" s="133"/>
      <c r="OXT18" s="133"/>
      <c r="OXU18" s="133"/>
      <c r="OXV18" s="133"/>
      <c r="OXW18" s="133"/>
      <c r="OXX18" s="133"/>
      <c r="OXY18" s="133"/>
      <c r="OXZ18" s="133"/>
      <c r="OYA18" s="133"/>
      <c r="OYB18" s="133"/>
      <c r="OYC18" s="133"/>
      <c r="OYD18" s="133"/>
      <c r="OYE18" s="133"/>
      <c r="OYF18" s="133"/>
      <c r="OYG18" s="133"/>
      <c r="OYH18" s="133"/>
      <c r="OYI18" s="133"/>
      <c r="OYJ18" s="133"/>
      <c r="OYK18" s="133"/>
      <c r="OYL18" s="133"/>
      <c r="OYM18" s="133"/>
      <c r="OYN18" s="133"/>
      <c r="OYO18" s="133"/>
      <c r="OYP18" s="133"/>
      <c r="OYQ18" s="133"/>
      <c r="OYR18" s="133"/>
      <c r="OYS18" s="133"/>
      <c r="OYT18" s="133"/>
      <c r="OYU18" s="133"/>
      <c r="OYV18" s="133"/>
      <c r="OYW18" s="133"/>
      <c r="OYX18" s="133"/>
      <c r="OYY18" s="133"/>
      <c r="OYZ18" s="133"/>
      <c r="OZA18" s="133"/>
      <c r="OZB18" s="133"/>
      <c r="OZC18" s="133"/>
      <c r="OZD18" s="133"/>
      <c r="OZE18" s="133"/>
      <c r="OZF18" s="133"/>
      <c r="OZG18" s="133"/>
      <c r="OZH18" s="133"/>
      <c r="OZI18" s="133"/>
      <c r="OZJ18" s="133"/>
      <c r="OZK18" s="133"/>
      <c r="OZL18" s="133"/>
      <c r="OZM18" s="133"/>
      <c r="OZN18" s="133"/>
      <c r="OZO18" s="133"/>
      <c r="OZP18" s="133"/>
      <c r="OZQ18" s="133"/>
      <c r="OZR18" s="133"/>
      <c r="OZS18" s="133"/>
      <c r="OZT18" s="133"/>
      <c r="OZU18" s="133"/>
      <c r="OZV18" s="133"/>
      <c r="OZW18" s="133"/>
      <c r="OZX18" s="133"/>
      <c r="OZY18" s="133"/>
      <c r="OZZ18" s="133"/>
      <c r="PAA18" s="133"/>
      <c r="PAB18" s="133"/>
      <c r="PAC18" s="133"/>
      <c r="PAD18" s="133"/>
      <c r="PAE18" s="133"/>
      <c r="PAF18" s="133"/>
      <c r="PAG18" s="133"/>
      <c r="PAH18" s="133"/>
      <c r="PAI18" s="133"/>
      <c r="PAJ18" s="133"/>
      <c r="PAK18" s="133"/>
      <c r="PAL18" s="133"/>
      <c r="PAM18" s="133"/>
      <c r="PAN18" s="133"/>
      <c r="PAO18" s="133"/>
      <c r="PAP18" s="133"/>
      <c r="PAQ18" s="133"/>
      <c r="PAR18" s="133"/>
      <c r="PAS18" s="133"/>
      <c r="PAT18" s="133"/>
      <c r="PAU18" s="133"/>
      <c r="PAV18" s="133"/>
      <c r="PAW18" s="133"/>
      <c r="PAX18" s="133"/>
      <c r="PAY18" s="133"/>
      <c r="PAZ18" s="133"/>
      <c r="PBA18" s="133"/>
      <c r="PBB18" s="133"/>
      <c r="PBC18" s="133"/>
      <c r="PBD18" s="133"/>
      <c r="PBE18" s="133"/>
      <c r="PBF18" s="133"/>
      <c r="PBG18" s="133"/>
      <c r="PBH18" s="133"/>
      <c r="PBI18" s="133"/>
      <c r="PBJ18" s="133"/>
      <c r="PBK18" s="133"/>
      <c r="PBL18" s="133"/>
      <c r="PBM18" s="133"/>
      <c r="PBN18" s="133"/>
      <c r="PBO18" s="133"/>
      <c r="PBP18" s="133"/>
      <c r="PBQ18" s="133"/>
      <c r="PBR18" s="133"/>
      <c r="PBS18" s="133"/>
      <c r="PBT18" s="133"/>
      <c r="PBU18" s="133"/>
      <c r="PBV18" s="133"/>
      <c r="PBW18" s="133"/>
      <c r="PBX18" s="133"/>
      <c r="PBY18" s="133"/>
      <c r="PBZ18" s="133"/>
      <c r="PCA18" s="133"/>
      <c r="PCB18" s="133"/>
      <c r="PCC18" s="133"/>
      <c r="PCD18" s="133"/>
      <c r="PCE18" s="133"/>
      <c r="PCF18" s="133"/>
      <c r="PCG18" s="133"/>
      <c r="PCH18" s="133"/>
      <c r="PCI18" s="133"/>
      <c r="PCJ18" s="133"/>
      <c r="PCK18" s="133"/>
      <c r="PCL18" s="133"/>
      <c r="PCM18" s="133"/>
      <c r="PCN18" s="133"/>
      <c r="PCO18" s="133"/>
      <c r="PCP18" s="133"/>
      <c r="PCQ18" s="133"/>
      <c r="PCR18" s="133"/>
      <c r="PCS18" s="133"/>
      <c r="PCT18" s="133"/>
      <c r="PCU18" s="133"/>
      <c r="PCV18" s="133"/>
      <c r="PCW18" s="133"/>
      <c r="PCX18" s="133"/>
      <c r="PCY18" s="133"/>
      <c r="PCZ18" s="133"/>
      <c r="PDA18" s="133"/>
      <c r="PDB18" s="133"/>
      <c r="PDC18" s="133"/>
      <c r="PDD18" s="133"/>
      <c r="PDE18" s="133"/>
      <c r="PDF18" s="133"/>
      <c r="PDG18" s="133"/>
      <c r="PDH18" s="133"/>
      <c r="PDI18" s="133"/>
      <c r="PDJ18" s="133"/>
      <c r="PDK18" s="133"/>
      <c r="PDL18" s="133"/>
      <c r="PDM18" s="133"/>
      <c r="PDN18" s="133"/>
      <c r="PDO18" s="133"/>
      <c r="PDP18" s="133"/>
      <c r="PDQ18" s="133"/>
      <c r="PDR18" s="133"/>
      <c r="PDS18" s="133"/>
      <c r="PDT18" s="133"/>
      <c r="PDU18" s="133"/>
      <c r="PDV18" s="133"/>
      <c r="PDW18" s="133"/>
      <c r="PDX18" s="133"/>
      <c r="PDY18" s="133"/>
      <c r="PDZ18" s="133"/>
      <c r="PEA18" s="133"/>
      <c r="PEB18" s="133"/>
      <c r="PEC18" s="133"/>
      <c r="PED18" s="133"/>
      <c r="PEE18" s="133"/>
      <c r="PEF18" s="133"/>
      <c r="PEG18" s="133"/>
      <c r="PEH18" s="133"/>
      <c r="PEI18" s="133"/>
      <c r="PEJ18" s="133"/>
      <c r="PEK18" s="133"/>
      <c r="PEL18" s="133"/>
      <c r="PEM18" s="133"/>
      <c r="PEN18" s="133"/>
      <c r="PEO18" s="133"/>
      <c r="PEP18" s="133"/>
      <c r="PEQ18" s="133"/>
      <c r="PER18" s="133"/>
      <c r="PES18" s="133"/>
      <c r="PET18" s="133"/>
      <c r="PEU18" s="133"/>
      <c r="PEV18" s="133"/>
      <c r="PEW18" s="133"/>
      <c r="PEX18" s="133"/>
      <c r="PEY18" s="133"/>
      <c r="PEZ18" s="133"/>
      <c r="PFA18" s="133"/>
      <c r="PFB18" s="133"/>
      <c r="PFC18" s="133"/>
      <c r="PFD18" s="133"/>
      <c r="PFE18" s="133"/>
      <c r="PFF18" s="133"/>
      <c r="PFG18" s="133"/>
      <c r="PFH18" s="133"/>
      <c r="PFI18" s="133"/>
      <c r="PFJ18" s="133"/>
      <c r="PFK18" s="133"/>
      <c r="PFL18" s="133"/>
      <c r="PFM18" s="133"/>
      <c r="PFN18" s="133"/>
      <c r="PFO18" s="133"/>
      <c r="PFP18" s="133"/>
      <c r="PFQ18" s="133"/>
      <c r="PFR18" s="133"/>
      <c r="PFS18" s="133"/>
      <c r="PFT18" s="133"/>
      <c r="PFU18" s="133"/>
      <c r="PFV18" s="133"/>
      <c r="PFW18" s="133"/>
      <c r="PFX18" s="133"/>
      <c r="PFY18" s="133"/>
      <c r="PFZ18" s="133"/>
      <c r="PGA18" s="133"/>
      <c r="PGB18" s="133"/>
      <c r="PGC18" s="133"/>
      <c r="PGD18" s="133"/>
      <c r="PGE18" s="133"/>
      <c r="PGF18" s="133"/>
      <c r="PGG18" s="133"/>
      <c r="PGH18" s="133"/>
      <c r="PGI18" s="133"/>
      <c r="PGJ18" s="133"/>
      <c r="PGK18" s="133"/>
      <c r="PGL18" s="133"/>
      <c r="PGM18" s="133"/>
      <c r="PGN18" s="133"/>
      <c r="PGO18" s="133"/>
      <c r="PGP18" s="133"/>
      <c r="PGQ18" s="133"/>
      <c r="PGR18" s="133"/>
      <c r="PGS18" s="133"/>
      <c r="PGT18" s="133"/>
      <c r="PGU18" s="133"/>
      <c r="PGV18" s="133"/>
      <c r="PGW18" s="133"/>
      <c r="PGX18" s="133"/>
      <c r="PGY18" s="133"/>
      <c r="PGZ18" s="133"/>
      <c r="PHA18" s="133"/>
      <c r="PHB18" s="133"/>
      <c r="PHC18" s="133"/>
      <c r="PHD18" s="133"/>
      <c r="PHE18" s="133"/>
      <c r="PHF18" s="133"/>
      <c r="PHG18" s="133"/>
      <c r="PHH18" s="133"/>
      <c r="PHI18" s="133"/>
      <c r="PHJ18" s="133"/>
      <c r="PHK18" s="133"/>
      <c r="PHL18" s="133"/>
      <c r="PHM18" s="133"/>
      <c r="PHN18" s="133"/>
      <c r="PHO18" s="133"/>
      <c r="PHP18" s="133"/>
      <c r="PHQ18" s="133"/>
      <c r="PHR18" s="133"/>
      <c r="PHS18" s="133"/>
      <c r="PHT18" s="133"/>
      <c r="PHU18" s="133"/>
      <c r="PHV18" s="133"/>
      <c r="PHW18" s="133"/>
      <c r="PHX18" s="133"/>
      <c r="PHY18" s="133"/>
      <c r="PHZ18" s="133"/>
      <c r="PIA18" s="133"/>
      <c r="PIB18" s="133"/>
      <c r="PIC18" s="133"/>
      <c r="PID18" s="133"/>
      <c r="PIE18" s="133"/>
      <c r="PIF18" s="133"/>
      <c r="PIG18" s="133"/>
      <c r="PIH18" s="133"/>
      <c r="PII18" s="133"/>
      <c r="PIJ18" s="133"/>
      <c r="PIK18" s="133"/>
      <c r="PIL18" s="133"/>
      <c r="PIM18" s="133"/>
      <c r="PIN18" s="133"/>
      <c r="PIO18" s="133"/>
      <c r="PIP18" s="133"/>
      <c r="PIQ18" s="133"/>
      <c r="PIR18" s="133"/>
      <c r="PIS18" s="133"/>
      <c r="PIT18" s="133"/>
      <c r="PIU18" s="133"/>
      <c r="PIV18" s="133"/>
      <c r="PIW18" s="133"/>
      <c r="PIX18" s="133"/>
      <c r="PIY18" s="133"/>
      <c r="PIZ18" s="133"/>
      <c r="PJA18" s="133"/>
      <c r="PJB18" s="133"/>
      <c r="PJC18" s="133"/>
      <c r="PJD18" s="133"/>
      <c r="PJE18" s="133"/>
      <c r="PJF18" s="133"/>
      <c r="PJG18" s="133"/>
      <c r="PJH18" s="133"/>
      <c r="PJI18" s="133"/>
      <c r="PJJ18" s="133"/>
      <c r="PJK18" s="133"/>
      <c r="PJL18" s="133"/>
      <c r="PJM18" s="133"/>
      <c r="PJN18" s="133"/>
      <c r="PJO18" s="133"/>
      <c r="PJP18" s="133"/>
      <c r="PJQ18" s="133"/>
      <c r="PJR18" s="133"/>
      <c r="PJS18" s="133"/>
      <c r="PJT18" s="133"/>
      <c r="PJU18" s="133"/>
      <c r="PJV18" s="133"/>
      <c r="PJW18" s="133"/>
      <c r="PJX18" s="133"/>
      <c r="PJY18" s="133"/>
      <c r="PJZ18" s="133"/>
      <c r="PKA18" s="133"/>
      <c r="PKB18" s="133"/>
      <c r="PKC18" s="133"/>
      <c r="PKD18" s="133"/>
      <c r="PKE18" s="133"/>
      <c r="PKF18" s="133"/>
      <c r="PKG18" s="133"/>
      <c r="PKH18" s="133"/>
      <c r="PKI18" s="133"/>
      <c r="PKJ18" s="133"/>
      <c r="PKK18" s="133"/>
      <c r="PKL18" s="133"/>
      <c r="PKM18" s="133"/>
      <c r="PKN18" s="133"/>
      <c r="PKO18" s="133"/>
      <c r="PKP18" s="133"/>
      <c r="PKQ18" s="133"/>
      <c r="PKR18" s="133"/>
      <c r="PKS18" s="133"/>
      <c r="PKT18" s="133"/>
      <c r="PKU18" s="133"/>
      <c r="PKV18" s="133"/>
      <c r="PKW18" s="133"/>
      <c r="PKX18" s="133"/>
      <c r="PKY18" s="133"/>
      <c r="PKZ18" s="133"/>
      <c r="PLA18" s="133"/>
      <c r="PLB18" s="133"/>
      <c r="PLC18" s="133"/>
      <c r="PLD18" s="133"/>
      <c r="PLE18" s="133"/>
      <c r="PLF18" s="133"/>
      <c r="PLG18" s="133"/>
      <c r="PLH18" s="133"/>
      <c r="PLI18" s="133"/>
      <c r="PLJ18" s="133"/>
      <c r="PLK18" s="133"/>
      <c r="PLL18" s="133"/>
      <c r="PLM18" s="133"/>
      <c r="PLN18" s="133"/>
      <c r="PLO18" s="133"/>
      <c r="PLP18" s="133"/>
      <c r="PLQ18" s="133"/>
      <c r="PLR18" s="133"/>
      <c r="PLS18" s="133"/>
      <c r="PLT18" s="133"/>
      <c r="PLU18" s="133"/>
      <c r="PLV18" s="133"/>
      <c r="PLW18" s="133"/>
      <c r="PLX18" s="133"/>
      <c r="PLY18" s="133"/>
      <c r="PLZ18" s="133"/>
      <c r="PMA18" s="133"/>
      <c r="PMB18" s="133"/>
      <c r="PMC18" s="133"/>
      <c r="PMD18" s="133"/>
      <c r="PME18" s="133"/>
      <c r="PMF18" s="133"/>
      <c r="PMG18" s="133"/>
      <c r="PMH18" s="133"/>
      <c r="PMI18" s="133"/>
      <c r="PMJ18" s="133"/>
      <c r="PMK18" s="133"/>
      <c r="PML18" s="133"/>
      <c r="PMM18" s="133"/>
      <c r="PMN18" s="133"/>
      <c r="PMO18" s="133"/>
      <c r="PMP18" s="133"/>
      <c r="PMQ18" s="133"/>
      <c r="PMR18" s="133"/>
      <c r="PMS18" s="133"/>
      <c r="PMT18" s="133"/>
      <c r="PMU18" s="133"/>
      <c r="PMV18" s="133"/>
      <c r="PMW18" s="133"/>
      <c r="PMX18" s="133"/>
      <c r="PMY18" s="133"/>
      <c r="PMZ18" s="133"/>
      <c r="PNA18" s="133"/>
      <c r="PNB18" s="133"/>
      <c r="PNC18" s="133"/>
      <c r="PND18" s="133"/>
      <c r="PNE18" s="133"/>
      <c r="PNF18" s="133"/>
      <c r="PNG18" s="133"/>
      <c r="PNH18" s="133"/>
      <c r="PNI18" s="133"/>
      <c r="PNJ18" s="133"/>
      <c r="PNK18" s="133"/>
      <c r="PNL18" s="133"/>
      <c r="PNM18" s="133"/>
      <c r="PNN18" s="133"/>
      <c r="PNO18" s="133"/>
      <c r="PNP18" s="133"/>
      <c r="PNQ18" s="133"/>
      <c r="PNR18" s="133"/>
      <c r="PNS18" s="133"/>
      <c r="PNT18" s="133"/>
      <c r="PNU18" s="133"/>
      <c r="PNV18" s="133"/>
      <c r="PNW18" s="133"/>
      <c r="PNX18" s="133"/>
      <c r="PNY18" s="133"/>
      <c r="PNZ18" s="133"/>
      <c r="POA18" s="133"/>
      <c r="POB18" s="133"/>
      <c r="POC18" s="133"/>
      <c r="POD18" s="133"/>
      <c r="POE18" s="133"/>
      <c r="POF18" s="133"/>
      <c r="POG18" s="133"/>
      <c r="POH18" s="133"/>
      <c r="POI18" s="133"/>
      <c r="POJ18" s="133"/>
      <c r="POK18" s="133"/>
      <c r="POL18" s="133"/>
      <c r="POM18" s="133"/>
      <c r="PON18" s="133"/>
      <c r="POO18" s="133"/>
      <c r="POP18" s="133"/>
      <c r="POQ18" s="133"/>
      <c r="POR18" s="133"/>
      <c r="POS18" s="133"/>
      <c r="POT18" s="133"/>
      <c r="POU18" s="133"/>
      <c r="POV18" s="133"/>
      <c r="POW18" s="133"/>
      <c r="POX18" s="133"/>
      <c r="POY18" s="133"/>
      <c r="POZ18" s="133"/>
      <c r="PPA18" s="133"/>
      <c r="PPB18" s="133"/>
      <c r="PPC18" s="133"/>
      <c r="PPD18" s="133"/>
      <c r="PPE18" s="133"/>
      <c r="PPF18" s="133"/>
      <c r="PPG18" s="133"/>
      <c r="PPH18" s="133"/>
      <c r="PPI18" s="133"/>
      <c r="PPJ18" s="133"/>
      <c r="PPK18" s="133"/>
      <c r="PPL18" s="133"/>
      <c r="PPM18" s="133"/>
      <c r="PPN18" s="133"/>
      <c r="PPO18" s="133"/>
      <c r="PPP18" s="133"/>
      <c r="PPQ18" s="133"/>
      <c r="PPR18" s="133"/>
      <c r="PPS18" s="133"/>
      <c r="PPT18" s="133"/>
      <c r="PPU18" s="133"/>
      <c r="PPV18" s="133"/>
      <c r="PPW18" s="133"/>
      <c r="PPX18" s="133"/>
      <c r="PPY18" s="133"/>
      <c r="PPZ18" s="133"/>
      <c r="PQA18" s="133"/>
      <c r="PQB18" s="133"/>
      <c r="PQC18" s="133"/>
      <c r="PQD18" s="133"/>
      <c r="PQE18" s="133"/>
      <c r="PQF18" s="133"/>
      <c r="PQG18" s="133"/>
      <c r="PQH18" s="133"/>
      <c r="PQI18" s="133"/>
      <c r="PQJ18" s="133"/>
      <c r="PQK18" s="133"/>
      <c r="PQL18" s="133"/>
      <c r="PQM18" s="133"/>
      <c r="PQN18" s="133"/>
      <c r="PQO18" s="133"/>
      <c r="PQP18" s="133"/>
      <c r="PQQ18" s="133"/>
      <c r="PQR18" s="133"/>
      <c r="PQS18" s="133"/>
      <c r="PQT18" s="133"/>
      <c r="PQU18" s="133"/>
      <c r="PQV18" s="133"/>
      <c r="PQW18" s="133"/>
      <c r="PQX18" s="133"/>
      <c r="PQY18" s="133"/>
      <c r="PQZ18" s="133"/>
      <c r="PRA18" s="133"/>
      <c r="PRB18" s="133"/>
      <c r="PRC18" s="133"/>
      <c r="PRD18" s="133"/>
      <c r="PRE18" s="133"/>
      <c r="PRF18" s="133"/>
      <c r="PRG18" s="133"/>
      <c r="PRH18" s="133"/>
      <c r="PRI18" s="133"/>
      <c r="PRJ18" s="133"/>
      <c r="PRK18" s="133"/>
      <c r="PRL18" s="133"/>
      <c r="PRM18" s="133"/>
      <c r="PRN18" s="133"/>
      <c r="PRO18" s="133"/>
      <c r="PRP18" s="133"/>
      <c r="PRQ18" s="133"/>
      <c r="PRR18" s="133"/>
      <c r="PRS18" s="133"/>
      <c r="PRT18" s="133"/>
      <c r="PRU18" s="133"/>
      <c r="PRV18" s="133"/>
      <c r="PRW18" s="133"/>
      <c r="PRX18" s="133"/>
      <c r="PRY18" s="133"/>
      <c r="PRZ18" s="133"/>
      <c r="PSA18" s="133"/>
      <c r="PSB18" s="133"/>
      <c r="PSC18" s="133"/>
      <c r="PSD18" s="133"/>
      <c r="PSE18" s="133"/>
      <c r="PSF18" s="133"/>
      <c r="PSG18" s="133"/>
      <c r="PSH18" s="133"/>
      <c r="PSI18" s="133"/>
      <c r="PSJ18" s="133"/>
      <c r="PSK18" s="133"/>
      <c r="PSL18" s="133"/>
      <c r="PSM18" s="133"/>
      <c r="PSN18" s="133"/>
      <c r="PSO18" s="133"/>
      <c r="PSP18" s="133"/>
      <c r="PSQ18" s="133"/>
      <c r="PSR18" s="133"/>
      <c r="PSS18" s="133"/>
      <c r="PST18" s="133"/>
      <c r="PSU18" s="133"/>
      <c r="PSV18" s="133"/>
      <c r="PSW18" s="133"/>
      <c r="PSX18" s="133"/>
      <c r="PSY18" s="133"/>
      <c r="PSZ18" s="133"/>
      <c r="PTA18" s="133"/>
      <c r="PTB18" s="133"/>
      <c r="PTC18" s="133"/>
      <c r="PTD18" s="133"/>
      <c r="PTE18" s="133"/>
      <c r="PTF18" s="133"/>
      <c r="PTG18" s="133"/>
      <c r="PTH18" s="133"/>
      <c r="PTI18" s="133"/>
      <c r="PTJ18" s="133"/>
      <c r="PTK18" s="133"/>
      <c r="PTL18" s="133"/>
      <c r="PTM18" s="133"/>
      <c r="PTN18" s="133"/>
      <c r="PTO18" s="133"/>
      <c r="PTP18" s="133"/>
      <c r="PTQ18" s="133"/>
      <c r="PTR18" s="133"/>
      <c r="PTS18" s="133"/>
      <c r="PTT18" s="133"/>
      <c r="PTU18" s="133"/>
      <c r="PTV18" s="133"/>
      <c r="PTW18" s="133"/>
      <c r="PTX18" s="133"/>
      <c r="PTY18" s="133"/>
      <c r="PTZ18" s="133"/>
      <c r="PUA18" s="133"/>
      <c r="PUB18" s="133"/>
      <c r="PUC18" s="133"/>
      <c r="PUD18" s="133"/>
      <c r="PUE18" s="133"/>
      <c r="PUF18" s="133"/>
      <c r="PUG18" s="133"/>
      <c r="PUH18" s="133"/>
      <c r="PUI18" s="133"/>
      <c r="PUJ18" s="133"/>
      <c r="PUK18" s="133"/>
      <c r="PUL18" s="133"/>
      <c r="PUM18" s="133"/>
      <c r="PUN18" s="133"/>
      <c r="PUO18" s="133"/>
      <c r="PUP18" s="133"/>
      <c r="PUQ18" s="133"/>
      <c r="PUR18" s="133"/>
      <c r="PUS18" s="133"/>
      <c r="PUT18" s="133"/>
      <c r="PUU18" s="133"/>
      <c r="PUV18" s="133"/>
      <c r="PUW18" s="133"/>
      <c r="PUX18" s="133"/>
      <c r="PUY18" s="133"/>
      <c r="PUZ18" s="133"/>
      <c r="PVA18" s="133"/>
      <c r="PVB18" s="133"/>
      <c r="PVC18" s="133"/>
      <c r="PVD18" s="133"/>
      <c r="PVE18" s="133"/>
      <c r="PVF18" s="133"/>
      <c r="PVG18" s="133"/>
      <c r="PVH18" s="133"/>
      <c r="PVI18" s="133"/>
      <c r="PVJ18" s="133"/>
      <c r="PVK18" s="133"/>
      <c r="PVL18" s="133"/>
      <c r="PVM18" s="133"/>
      <c r="PVN18" s="133"/>
      <c r="PVO18" s="133"/>
      <c r="PVP18" s="133"/>
      <c r="PVQ18" s="133"/>
      <c r="PVR18" s="133"/>
      <c r="PVS18" s="133"/>
      <c r="PVT18" s="133"/>
      <c r="PVU18" s="133"/>
      <c r="PVV18" s="133"/>
      <c r="PVW18" s="133"/>
      <c r="PVX18" s="133"/>
      <c r="PVY18" s="133"/>
      <c r="PVZ18" s="133"/>
      <c r="PWA18" s="133"/>
      <c r="PWB18" s="133"/>
      <c r="PWC18" s="133"/>
      <c r="PWD18" s="133"/>
      <c r="PWE18" s="133"/>
      <c r="PWF18" s="133"/>
      <c r="PWG18" s="133"/>
      <c r="PWH18" s="133"/>
      <c r="PWI18" s="133"/>
      <c r="PWJ18" s="133"/>
      <c r="PWK18" s="133"/>
      <c r="PWL18" s="133"/>
      <c r="PWM18" s="133"/>
      <c r="PWN18" s="133"/>
      <c r="PWO18" s="133"/>
      <c r="PWP18" s="133"/>
      <c r="PWQ18" s="133"/>
      <c r="PWR18" s="133"/>
      <c r="PWS18" s="133"/>
      <c r="PWT18" s="133"/>
      <c r="PWU18" s="133"/>
      <c r="PWV18" s="133"/>
      <c r="PWW18" s="133"/>
      <c r="PWX18" s="133"/>
      <c r="PWY18" s="133"/>
      <c r="PWZ18" s="133"/>
      <c r="PXA18" s="133"/>
      <c r="PXB18" s="133"/>
      <c r="PXC18" s="133"/>
      <c r="PXD18" s="133"/>
      <c r="PXE18" s="133"/>
      <c r="PXF18" s="133"/>
      <c r="PXG18" s="133"/>
      <c r="PXH18" s="133"/>
      <c r="PXI18" s="133"/>
      <c r="PXJ18" s="133"/>
      <c r="PXK18" s="133"/>
      <c r="PXL18" s="133"/>
      <c r="PXM18" s="133"/>
      <c r="PXN18" s="133"/>
      <c r="PXO18" s="133"/>
      <c r="PXP18" s="133"/>
      <c r="PXQ18" s="133"/>
      <c r="PXR18" s="133"/>
      <c r="PXS18" s="133"/>
      <c r="PXT18" s="133"/>
      <c r="PXU18" s="133"/>
      <c r="PXV18" s="133"/>
      <c r="PXW18" s="133"/>
      <c r="PXX18" s="133"/>
      <c r="PXY18" s="133"/>
      <c r="PXZ18" s="133"/>
      <c r="PYA18" s="133"/>
      <c r="PYB18" s="133"/>
      <c r="PYC18" s="133"/>
      <c r="PYD18" s="133"/>
      <c r="PYE18" s="133"/>
      <c r="PYF18" s="133"/>
      <c r="PYG18" s="133"/>
      <c r="PYH18" s="133"/>
      <c r="PYI18" s="133"/>
      <c r="PYJ18" s="133"/>
      <c r="PYK18" s="133"/>
      <c r="PYL18" s="133"/>
      <c r="PYM18" s="133"/>
      <c r="PYN18" s="133"/>
      <c r="PYO18" s="133"/>
      <c r="PYP18" s="133"/>
      <c r="PYQ18" s="133"/>
      <c r="PYR18" s="133"/>
      <c r="PYS18" s="133"/>
      <c r="PYT18" s="133"/>
      <c r="PYU18" s="133"/>
      <c r="PYV18" s="133"/>
      <c r="PYW18" s="133"/>
      <c r="PYX18" s="133"/>
      <c r="PYY18" s="133"/>
      <c r="PYZ18" s="133"/>
      <c r="PZA18" s="133"/>
      <c r="PZB18" s="133"/>
      <c r="PZC18" s="133"/>
      <c r="PZD18" s="133"/>
      <c r="PZE18" s="133"/>
      <c r="PZF18" s="133"/>
      <c r="PZG18" s="133"/>
      <c r="PZH18" s="133"/>
      <c r="PZI18" s="133"/>
      <c r="PZJ18" s="133"/>
      <c r="PZK18" s="133"/>
      <c r="PZL18" s="133"/>
      <c r="PZM18" s="133"/>
      <c r="PZN18" s="133"/>
      <c r="PZO18" s="133"/>
      <c r="PZP18" s="133"/>
      <c r="PZQ18" s="133"/>
      <c r="PZR18" s="133"/>
      <c r="PZS18" s="133"/>
      <c r="PZT18" s="133"/>
      <c r="PZU18" s="133"/>
      <c r="PZV18" s="133"/>
      <c r="PZW18" s="133"/>
      <c r="PZX18" s="133"/>
      <c r="PZY18" s="133"/>
      <c r="PZZ18" s="133"/>
      <c r="QAA18" s="133"/>
      <c r="QAB18" s="133"/>
      <c r="QAC18" s="133"/>
      <c r="QAD18" s="133"/>
      <c r="QAE18" s="133"/>
      <c r="QAF18" s="133"/>
      <c r="QAG18" s="133"/>
      <c r="QAH18" s="133"/>
      <c r="QAI18" s="133"/>
      <c r="QAJ18" s="133"/>
      <c r="QAK18" s="133"/>
      <c r="QAL18" s="133"/>
      <c r="QAM18" s="133"/>
      <c r="QAN18" s="133"/>
      <c r="QAO18" s="133"/>
      <c r="QAP18" s="133"/>
      <c r="QAQ18" s="133"/>
      <c r="QAR18" s="133"/>
      <c r="QAS18" s="133"/>
      <c r="QAT18" s="133"/>
      <c r="QAU18" s="133"/>
      <c r="QAV18" s="133"/>
      <c r="QAW18" s="133"/>
      <c r="QAX18" s="133"/>
      <c r="QAY18" s="133"/>
      <c r="QAZ18" s="133"/>
      <c r="QBA18" s="133"/>
      <c r="QBB18" s="133"/>
      <c r="QBC18" s="133"/>
      <c r="QBD18" s="133"/>
      <c r="QBE18" s="133"/>
      <c r="QBF18" s="133"/>
      <c r="QBG18" s="133"/>
      <c r="QBH18" s="133"/>
      <c r="QBI18" s="133"/>
      <c r="QBJ18" s="133"/>
      <c r="QBK18" s="133"/>
      <c r="QBL18" s="133"/>
      <c r="QBM18" s="133"/>
      <c r="QBN18" s="133"/>
      <c r="QBO18" s="133"/>
      <c r="QBP18" s="133"/>
      <c r="QBQ18" s="133"/>
      <c r="QBR18" s="133"/>
      <c r="QBS18" s="133"/>
      <c r="QBT18" s="133"/>
      <c r="QBU18" s="133"/>
      <c r="QBV18" s="133"/>
      <c r="QBW18" s="133"/>
      <c r="QBX18" s="133"/>
      <c r="QBY18" s="133"/>
      <c r="QBZ18" s="133"/>
      <c r="QCA18" s="133"/>
      <c r="QCB18" s="133"/>
      <c r="QCC18" s="133"/>
      <c r="QCD18" s="133"/>
      <c r="QCE18" s="133"/>
      <c r="QCF18" s="133"/>
      <c r="QCG18" s="133"/>
      <c r="QCH18" s="133"/>
      <c r="QCI18" s="133"/>
      <c r="QCJ18" s="133"/>
      <c r="QCK18" s="133"/>
      <c r="QCL18" s="133"/>
      <c r="QCM18" s="133"/>
      <c r="QCN18" s="133"/>
      <c r="QCO18" s="133"/>
      <c r="QCP18" s="133"/>
      <c r="QCQ18" s="133"/>
      <c r="QCR18" s="133"/>
      <c r="QCS18" s="133"/>
      <c r="QCT18" s="133"/>
      <c r="QCU18" s="133"/>
      <c r="QCV18" s="133"/>
      <c r="QCW18" s="133"/>
      <c r="QCX18" s="133"/>
      <c r="QCY18" s="133"/>
      <c r="QCZ18" s="133"/>
      <c r="QDA18" s="133"/>
      <c r="QDB18" s="133"/>
      <c r="QDC18" s="133"/>
      <c r="QDD18" s="133"/>
      <c r="QDE18" s="133"/>
      <c r="QDF18" s="133"/>
      <c r="QDG18" s="133"/>
      <c r="QDH18" s="133"/>
      <c r="QDI18" s="133"/>
      <c r="QDJ18" s="133"/>
      <c r="QDK18" s="133"/>
      <c r="QDL18" s="133"/>
      <c r="QDM18" s="133"/>
      <c r="QDN18" s="133"/>
      <c r="QDO18" s="133"/>
      <c r="QDP18" s="133"/>
      <c r="QDQ18" s="133"/>
      <c r="QDR18" s="133"/>
      <c r="QDS18" s="133"/>
      <c r="QDT18" s="133"/>
      <c r="QDU18" s="133"/>
      <c r="QDV18" s="133"/>
      <c r="QDW18" s="133"/>
      <c r="QDX18" s="133"/>
      <c r="QDY18" s="133"/>
      <c r="QDZ18" s="133"/>
      <c r="QEA18" s="133"/>
      <c r="QEB18" s="133"/>
      <c r="QEC18" s="133"/>
      <c r="QED18" s="133"/>
      <c r="QEE18" s="133"/>
      <c r="QEF18" s="133"/>
      <c r="QEG18" s="133"/>
      <c r="QEH18" s="133"/>
      <c r="QEI18" s="133"/>
      <c r="QEJ18" s="133"/>
      <c r="QEK18" s="133"/>
      <c r="QEL18" s="133"/>
      <c r="QEM18" s="133"/>
      <c r="QEN18" s="133"/>
      <c r="QEO18" s="133"/>
      <c r="QEP18" s="133"/>
      <c r="QEQ18" s="133"/>
      <c r="QER18" s="133"/>
      <c r="QES18" s="133"/>
      <c r="QET18" s="133"/>
      <c r="QEU18" s="133"/>
      <c r="QEV18" s="133"/>
      <c r="QEW18" s="133"/>
      <c r="QEX18" s="133"/>
      <c r="QEY18" s="133"/>
      <c r="QEZ18" s="133"/>
      <c r="QFA18" s="133"/>
      <c r="QFB18" s="133"/>
      <c r="QFC18" s="133"/>
      <c r="QFD18" s="133"/>
      <c r="QFE18" s="133"/>
      <c r="QFF18" s="133"/>
      <c r="QFG18" s="133"/>
      <c r="QFH18" s="133"/>
      <c r="QFI18" s="133"/>
      <c r="QFJ18" s="133"/>
      <c r="QFK18" s="133"/>
      <c r="QFL18" s="133"/>
      <c r="QFM18" s="133"/>
      <c r="QFN18" s="133"/>
      <c r="QFO18" s="133"/>
      <c r="QFP18" s="133"/>
      <c r="QFQ18" s="133"/>
      <c r="QFR18" s="133"/>
      <c r="QFS18" s="133"/>
      <c r="QFT18" s="133"/>
      <c r="QFU18" s="133"/>
      <c r="QFV18" s="133"/>
      <c r="QFW18" s="133"/>
      <c r="QFX18" s="133"/>
      <c r="QFY18" s="133"/>
      <c r="QFZ18" s="133"/>
      <c r="QGA18" s="133"/>
      <c r="QGB18" s="133"/>
      <c r="QGC18" s="133"/>
      <c r="QGD18" s="133"/>
      <c r="QGE18" s="133"/>
      <c r="QGF18" s="133"/>
      <c r="QGG18" s="133"/>
      <c r="QGH18" s="133"/>
      <c r="QGI18" s="133"/>
      <c r="QGJ18" s="133"/>
      <c r="QGK18" s="133"/>
      <c r="QGL18" s="133"/>
      <c r="QGM18" s="133"/>
      <c r="QGN18" s="133"/>
      <c r="QGO18" s="133"/>
      <c r="QGP18" s="133"/>
      <c r="QGQ18" s="133"/>
      <c r="QGR18" s="133"/>
      <c r="QGS18" s="133"/>
      <c r="QGT18" s="133"/>
      <c r="QGU18" s="133"/>
      <c r="QGV18" s="133"/>
      <c r="QGW18" s="133"/>
      <c r="QGX18" s="133"/>
      <c r="QGY18" s="133"/>
      <c r="QGZ18" s="133"/>
      <c r="QHA18" s="133"/>
      <c r="QHB18" s="133"/>
      <c r="QHC18" s="133"/>
      <c r="QHD18" s="133"/>
      <c r="QHE18" s="133"/>
      <c r="QHF18" s="133"/>
      <c r="QHG18" s="133"/>
      <c r="QHH18" s="133"/>
      <c r="QHI18" s="133"/>
      <c r="QHJ18" s="133"/>
      <c r="QHK18" s="133"/>
      <c r="QHL18" s="133"/>
      <c r="QHM18" s="133"/>
      <c r="QHN18" s="133"/>
      <c r="QHO18" s="133"/>
      <c r="QHP18" s="133"/>
      <c r="QHQ18" s="133"/>
      <c r="QHR18" s="133"/>
      <c r="QHS18" s="133"/>
      <c r="QHT18" s="133"/>
      <c r="QHU18" s="133"/>
      <c r="QHV18" s="133"/>
      <c r="QHW18" s="133"/>
      <c r="QHX18" s="133"/>
      <c r="QHY18" s="133"/>
      <c r="QHZ18" s="133"/>
      <c r="QIA18" s="133"/>
      <c r="QIB18" s="133"/>
      <c r="QIC18" s="133"/>
      <c r="QID18" s="133"/>
      <c r="QIE18" s="133"/>
      <c r="QIF18" s="133"/>
      <c r="QIG18" s="133"/>
      <c r="QIH18" s="133"/>
      <c r="QII18" s="133"/>
      <c r="QIJ18" s="133"/>
      <c r="QIK18" s="133"/>
      <c r="QIL18" s="133"/>
      <c r="QIM18" s="133"/>
      <c r="QIN18" s="133"/>
      <c r="QIO18" s="133"/>
      <c r="QIP18" s="133"/>
      <c r="QIQ18" s="133"/>
      <c r="QIR18" s="133"/>
      <c r="QIS18" s="133"/>
      <c r="QIT18" s="133"/>
      <c r="QIU18" s="133"/>
      <c r="QIV18" s="133"/>
      <c r="QIW18" s="133"/>
      <c r="QIX18" s="133"/>
      <c r="QIY18" s="133"/>
      <c r="QIZ18" s="133"/>
      <c r="QJA18" s="133"/>
      <c r="QJB18" s="133"/>
      <c r="QJC18" s="133"/>
      <c r="QJD18" s="133"/>
      <c r="QJE18" s="133"/>
      <c r="QJF18" s="133"/>
      <c r="QJG18" s="133"/>
      <c r="QJH18" s="133"/>
      <c r="QJI18" s="133"/>
      <c r="QJJ18" s="133"/>
      <c r="QJK18" s="133"/>
      <c r="QJL18" s="133"/>
      <c r="QJM18" s="133"/>
      <c r="QJN18" s="133"/>
      <c r="QJO18" s="133"/>
      <c r="QJP18" s="133"/>
      <c r="QJQ18" s="133"/>
      <c r="QJR18" s="133"/>
      <c r="QJS18" s="133"/>
      <c r="QJT18" s="133"/>
      <c r="QJU18" s="133"/>
      <c r="QJV18" s="133"/>
      <c r="QJW18" s="133"/>
      <c r="QJX18" s="133"/>
      <c r="QJY18" s="133"/>
      <c r="QJZ18" s="133"/>
      <c r="QKA18" s="133"/>
      <c r="QKB18" s="133"/>
      <c r="QKC18" s="133"/>
      <c r="QKD18" s="133"/>
      <c r="QKE18" s="133"/>
      <c r="QKF18" s="133"/>
      <c r="QKG18" s="133"/>
      <c r="QKH18" s="133"/>
      <c r="QKI18" s="133"/>
      <c r="QKJ18" s="133"/>
      <c r="QKK18" s="133"/>
      <c r="QKL18" s="133"/>
      <c r="QKM18" s="133"/>
      <c r="QKN18" s="133"/>
      <c r="QKO18" s="133"/>
      <c r="QKP18" s="133"/>
      <c r="QKQ18" s="133"/>
      <c r="QKR18" s="133"/>
      <c r="QKS18" s="133"/>
      <c r="QKT18" s="133"/>
      <c r="QKU18" s="133"/>
      <c r="QKV18" s="133"/>
      <c r="QKW18" s="133"/>
      <c r="QKX18" s="133"/>
      <c r="QKY18" s="133"/>
      <c r="QKZ18" s="133"/>
      <c r="QLA18" s="133"/>
      <c r="QLB18" s="133"/>
      <c r="QLC18" s="133"/>
      <c r="QLD18" s="133"/>
      <c r="QLE18" s="133"/>
      <c r="QLF18" s="133"/>
      <c r="QLG18" s="133"/>
      <c r="QLH18" s="133"/>
      <c r="QLI18" s="133"/>
      <c r="QLJ18" s="133"/>
      <c r="QLK18" s="133"/>
      <c r="QLL18" s="133"/>
      <c r="QLM18" s="133"/>
      <c r="QLN18" s="133"/>
      <c r="QLO18" s="133"/>
      <c r="QLP18" s="133"/>
      <c r="QLQ18" s="133"/>
      <c r="QLR18" s="133"/>
      <c r="QLS18" s="133"/>
      <c r="QLT18" s="133"/>
      <c r="QLU18" s="133"/>
      <c r="QLV18" s="133"/>
      <c r="QLW18" s="133"/>
      <c r="QLX18" s="133"/>
      <c r="QLY18" s="133"/>
      <c r="QLZ18" s="133"/>
      <c r="QMA18" s="133"/>
      <c r="QMB18" s="133"/>
      <c r="QMC18" s="133"/>
      <c r="QMD18" s="133"/>
      <c r="QME18" s="133"/>
      <c r="QMF18" s="133"/>
      <c r="QMG18" s="133"/>
      <c r="QMH18" s="133"/>
      <c r="QMI18" s="133"/>
      <c r="QMJ18" s="133"/>
      <c r="QMK18" s="133"/>
      <c r="QML18" s="133"/>
      <c r="QMM18" s="133"/>
      <c r="QMN18" s="133"/>
      <c r="QMO18" s="133"/>
      <c r="QMP18" s="133"/>
      <c r="QMQ18" s="133"/>
      <c r="QMR18" s="133"/>
      <c r="QMS18" s="133"/>
      <c r="QMT18" s="133"/>
      <c r="QMU18" s="133"/>
      <c r="QMV18" s="133"/>
      <c r="QMW18" s="133"/>
      <c r="QMX18" s="133"/>
      <c r="QMY18" s="133"/>
      <c r="QMZ18" s="133"/>
      <c r="QNA18" s="133"/>
      <c r="QNB18" s="133"/>
      <c r="QNC18" s="133"/>
      <c r="QND18" s="133"/>
      <c r="QNE18" s="133"/>
      <c r="QNF18" s="133"/>
      <c r="QNG18" s="133"/>
      <c r="QNH18" s="133"/>
      <c r="QNI18" s="133"/>
      <c r="QNJ18" s="133"/>
      <c r="QNK18" s="133"/>
      <c r="QNL18" s="133"/>
      <c r="QNM18" s="133"/>
      <c r="QNN18" s="133"/>
      <c r="QNO18" s="133"/>
      <c r="QNP18" s="133"/>
      <c r="QNQ18" s="133"/>
      <c r="QNR18" s="133"/>
      <c r="QNS18" s="133"/>
      <c r="QNT18" s="133"/>
      <c r="QNU18" s="133"/>
      <c r="QNV18" s="133"/>
      <c r="QNW18" s="133"/>
      <c r="QNX18" s="133"/>
      <c r="QNY18" s="133"/>
      <c r="QNZ18" s="133"/>
      <c r="QOA18" s="133"/>
      <c r="QOB18" s="133"/>
      <c r="QOC18" s="133"/>
      <c r="QOD18" s="133"/>
      <c r="QOE18" s="133"/>
      <c r="QOF18" s="133"/>
      <c r="QOG18" s="133"/>
      <c r="QOH18" s="133"/>
      <c r="QOI18" s="133"/>
      <c r="QOJ18" s="133"/>
      <c r="QOK18" s="133"/>
      <c r="QOL18" s="133"/>
      <c r="QOM18" s="133"/>
      <c r="QON18" s="133"/>
      <c r="QOO18" s="133"/>
      <c r="QOP18" s="133"/>
      <c r="QOQ18" s="133"/>
      <c r="QOR18" s="133"/>
      <c r="QOS18" s="133"/>
      <c r="QOT18" s="133"/>
      <c r="QOU18" s="133"/>
      <c r="QOV18" s="133"/>
      <c r="QOW18" s="133"/>
      <c r="QOX18" s="133"/>
      <c r="QOY18" s="133"/>
      <c r="QOZ18" s="133"/>
      <c r="QPA18" s="133"/>
      <c r="QPB18" s="133"/>
      <c r="QPC18" s="133"/>
      <c r="QPD18" s="133"/>
      <c r="QPE18" s="133"/>
      <c r="QPF18" s="133"/>
      <c r="QPG18" s="133"/>
      <c r="QPH18" s="133"/>
      <c r="QPI18" s="133"/>
      <c r="QPJ18" s="133"/>
      <c r="QPK18" s="133"/>
      <c r="QPL18" s="133"/>
      <c r="QPM18" s="133"/>
      <c r="QPN18" s="133"/>
      <c r="QPO18" s="133"/>
      <c r="QPP18" s="133"/>
      <c r="QPQ18" s="133"/>
      <c r="QPR18" s="133"/>
      <c r="QPS18" s="133"/>
      <c r="QPT18" s="133"/>
      <c r="QPU18" s="133"/>
      <c r="QPV18" s="133"/>
      <c r="QPW18" s="133"/>
      <c r="QPX18" s="133"/>
      <c r="QPY18" s="133"/>
      <c r="QPZ18" s="133"/>
      <c r="QQA18" s="133"/>
      <c r="QQB18" s="133"/>
      <c r="QQC18" s="133"/>
      <c r="QQD18" s="133"/>
      <c r="QQE18" s="133"/>
      <c r="QQF18" s="133"/>
      <c r="QQG18" s="133"/>
      <c r="QQH18" s="133"/>
      <c r="QQI18" s="133"/>
      <c r="QQJ18" s="133"/>
      <c r="QQK18" s="133"/>
      <c r="QQL18" s="133"/>
      <c r="QQM18" s="133"/>
      <c r="QQN18" s="133"/>
      <c r="QQO18" s="133"/>
      <c r="QQP18" s="133"/>
      <c r="QQQ18" s="133"/>
      <c r="QQR18" s="133"/>
      <c r="QQS18" s="133"/>
      <c r="QQT18" s="133"/>
      <c r="QQU18" s="133"/>
      <c r="QQV18" s="133"/>
      <c r="QQW18" s="133"/>
      <c r="QQX18" s="133"/>
      <c r="QQY18" s="133"/>
      <c r="QQZ18" s="133"/>
      <c r="QRA18" s="133"/>
      <c r="QRB18" s="133"/>
      <c r="QRC18" s="133"/>
      <c r="QRD18" s="133"/>
      <c r="QRE18" s="133"/>
      <c r="QRF18" s="133"/>
      <c r="QRG18" s="133"/>
      <c r="QRH18" s="133"/>
      <c r="QRI18" s="133"/>
      <c r="QRJ18" s="133"/>
      <c r="QRK18" s="133"/>
      <c r="QRL18" s="133"/>
      <c r="QRM18" s="133"/>
      <c r="QRN18" s="133"/>
      <c r="QRO18" s="133"/>
      <c r="QRP18" s="133"/>
      <c r="QRQ18" s="133"/>
      <c r="QRR18" s="133"/>
      <c r="QRS18" s="133"/>
      <c r="QRT18" s="133"/>
      <c r="QRU18" s="133"/>
      <c r="QRV18" s="133"/>
      <c r="QRW18" s="133"/>
      <c r="QRX18" s="133"/>
      <c r="QRY18" s="133"/>
      <c r="QRZ18" s="133"/>
      <c r="QSA18" s="133"/>
      <c r="QSB18" s="133"/>
      <c r="QSC18" s="133"/>
      <c r="QSD18" s="133"/>
      <c r="QSE18" s="133"/>
      <c r="QSF18" s="133"/>
      <c r="QSG18" s="133"/>
      <c r="QSH18" s="133"/>
      <c r="QSI18" s="133"/>
      <c r="QSJ18" s="133"/>
      <c r="QSK18" s="133"/>
      <c r="QSL18" s="133"/>
      <c r="QSM18" s="133"/>
      <c r="QSN18" s="133"/>
      <c r="QSO18" s="133"/>
      <c r="QSP18" s="133"/>
      <c r="QSQ18" s="133"/>
      <c r="QSR18" s="133"/>
      <c r="QSS18" s="133"/>
      <c r="QST18" s="133"/>
      <c r="QSU18" s="133"/>
      <c r="QSV18" s="133"/>
      <c r="QSW18" s="133"/>
      <c r="QSX18" s="133"/>
      <c r="QSY18" s="133"/>
      <c r="QSZ18" s="133"/>
      <c r="QTA18" s="133"/>
      <c r="QTB18" s="133"/>
      <c r="QTC18" s="133"/>
      <c r="QTD18" s="133"/>
      <c r="QTE18" s="133"/>
      <c r="QTF18" s="133"/>
      <c r="QTG18" s="133"/>
      <c r="QTH18" s="133"/>
      <c r="QTI18" s="133"/>
      <c r="QTJ18" s="133"/>
      <c r="QTK18" s="133"/>
      <c r="QTL18" s="133"/>
      <c r="QTM18" s="133"/>
      <c r="QTN18" s="133"/>
      <c r="QTO18" s="133"/>
      <c r="QTP18" s="133"/>
      <c r="QTQ18" s="133"/>
      <c r="QTR18" s="133"/>
      <c r="QTS18" s="133"/>
      <c r="QTT18" s="133"/>
      <c r="QTU18" s="133"/>
      <c r="QTV18" s="133"/>
      <c r="QTW18" s="133"/>
      <c r="QTX18" s="133"/>
      <c r="QTY18" s="133"/>
      <c r="QTZ18" s="133"/>
      <c r="QUA18" s="133"/>
      <c r="QUB18" s="133"/>
      <c r="QUC18" s="133"/>
      <c r="QUD18" s="133"/>
      <c r="QUE18" s="133"/>
      <c r="QUF18" s="133"/>
      <c r="QUG18" s="133"/>
      <c r="QUH18" s="133"/>
      <c r="QUI18" s="133"/>
      <c r="QUJ18" s="133"/>
      <c r="QUK18" s="133"/>
      <c r="QUL18" s="133"/>
      <c r="QUM18" s="133"/>
      <c r="QUN18" s="133"/>
      <c r="QUO18" s="133"/>
      <c r="QUP18" s="133"/>
      <c r="QUQ18" s="133"/>
      <c r="QUR18" s="133"/>
      <c r="QUS18" s="133"/>
      <c r="QUT18" s="133"/>
      <c r="QUU18" s="133"/>
      <c r="QUV18" s="133"/>
      <c r="QUW18" s="133"/>
      <c r="QUX18" s="133"/>
      <c r="QUY18" s="133"/>
      <c r="QUZ18" s="133"/>
      <c r="QVA18" s="133"/>
      <c r="QVB18" s="133"/>
      <c r="QVC18" s="133"/>
      <c r="QVD18" s="133"/>
      <c r="QVE18" s="133"/>
      <c r="QVF18" s="133"/>
      <c r="QVG18" s="133"/>
      <c r="QVH18" s="133"/>
      <c r="QVI18" s="133"/>
      <c r="QVJ18" s="133"/>
      <c r="QVK18" s="133"/>
      <c r="QVL18" s="133"/>
      <c r="QVM18" s="133"/>
      <c r="QVN18" s="133"/>
      <c r="QVO18" s="133"/>
      <c r="QVP18" s="133"/>
      <c r="QVQ18" s="133"/>
      <c r="QVR18" s="133"/>
      <c r="QVS18" s="133"/>
      <c r="QVT18" s="133"/>
      <c r="QVU18" s="133"/>
      <c r="QVV18" s="133"/>
      <c r="QVW18" s="133"/>
      <c r="QVX18" s="133"/>
      <c r="QVY18" s="133"/>
      <c r="QVZ18" s="133"/>
      <c r="QWA18" s="133"/>
      <c r="QWB18" s="133"/>
      <c r="QWC18" s="133"/>
      <c r="QWD18" s="133"/>
      <c r="QWE18" s="133"/>
      <c r="QWF18" s="133"/>
      <c r="QWG18" s="133"/>
      <c r="QWH18" s="133"/>
      <c r="QWI18" s="133"/>
      <c r="QWJ18" s="133"/>
      <c r="QWK18" s="133"/>
      <c r="QWL18" s="133"/>
      <c r="QWM18" s="133"/>
      <c r="QWN18" s="133"/>
      <c r="QWO18" s="133"/>
      <c r="QWP18" s="133"/>
      <c r="QWQ18" s="133"/>
      <c r="QWR18" s="133"/>
      <c r="QWS18" s="133"/>
      <c r="QWT18" s="133"/>
      <c r="QWU18" s="133"/>
      <c r="QWV18" s="133"/>
      <c r="QWW18" s="133"/>
      <c r="QWX18" s="133"/>
      <c r="QWY18" s="133"/>
      <c r="QWZ18" s="133"/>
      <c r="QXA18" s="133"/>
      <c r="QXB18" s="133"/>
      <c r="QXC18" s="133"/>
      <c r="QXD18" s="133"/>
      <c r="QXE18" s="133"/>
      <c r="QXF18" s="133"/>
      <c r="QXG18" s="133"/>
      <c r="QXH18" s="133"/>
      <c r="QXI18" s="133"/>
      <c r="QXJ18" s="133"/>
      <c r="QXK18" s="133"/>
      <c r="QXL18" s="133"/>
      <c r="QXM18" s="133"/>
      <c r="QXN18" s="133"/>
      <c r="QXO18" s="133"/>
      <c r="QXP18" s="133"/>
      <c r="QXQ18" s="133"/>
      <c r="QXR18" s="133"/>
      <c r="QXS18" s="133"/>
      <c r="QXT18" s="133"/>
      <c r="QXU18" s="133"/>
      <c r="QXV18" s="133"/>
      <c r="QXW18" s="133"/>
      <c r="QXX18" s="133"/>
      <c r="QXY18" s="133"/>
      <c r="QXZ18" s="133"/>
      <c r="QYA18" s="133"/>
      <c r="QYB18" s="133"/>
      <c r="QYC18" s="133"/>
      <c r="QYD18" s="133"/>
      <c r="QYE18" s="133"/>
      <c r="QYF18" s="133"/>
      <c r="QYG18" s="133"/>
      <c r="QYH18" s="133"/>
      <c r="QYI18" s="133"/>
      <c r="QYJ18" s="133"/>
      <c r="QYK18" s="133"/>
      <c r="QYL18" s="133"/>
      <c r="QYM18" s="133"/>
      <c r="QYN18" s="133"/>
      <c r="QYO18" s="133"/>
      <c r="QYP18" s="133"/>
      <c r="QYQ18" s="133"/>
      <c r="QYR18" s="133"/>
      <c r="QYS18" s="133"/>
      <c r="QYT18" s="133"/>
      <c r="QYU18" s="133"/>
      <c r="QYV18" s="133"/>
      <c r="QYW18" s="133"/>
      <c r="QYX18" s="133"/>
      <c r="QYY18" s="133"/>
      <c r="QYZ18" s="133"/>
      <c r="QZA18" s="133"/>
      <c r="QZB18" s="133"/>
      <c r="QZC18" s="133"/>
      <c r="QZD18" s="133"/>
      <c r="QZE18" s="133"/>
      <c r="QZF18" s="133"/>
      <c r="QZG18" s="133"/>
      <c r="QZH18" s="133"/>
      <c r="QZI18" s="133"/>
      <c r="QZJ18" s="133"/>
      <c r="QZK18" s="133"/>
      <c r="QZL18" s="133"/>
      <c r="QZM18" s="133"/>
      <c r="QZN18" s="133"/>
      <c r="QZO18" s="133"/>
      <c r="QZP18" s="133"/>
      <c r="QZQ18" s="133"/>
      <c r="QZR18" s="133"/>
      <c r="QZS18" s="133"/>
      <c r="QZT18" s="133"/>
      <c r="QZU18" s="133"/>
      <c r="QZV18" s="133"/>
      <c r="QZW18" s="133"/>
      <c r="QZX18" s="133"/>
      <c r="QZY18" s="133"/>
      <c r="QZZ18" s="133"/>
      <c r="RAA18" s="133"/>
      <c r="RAB18" s="133"/>
      <c r="RAC18" s="133"/>
      <c r="RAD18" s="133"/>
      <c r="RAE18" s="133"/>
      <c r="RAF18" s="133"/>
      <c r="RAG18" s="133"/>
      <c r="RAH18" s="133"/>
      <c r="RAI18" s="133"/>
      <c r="RAJ18" s="133"/>
      <c r="RAK18" s="133"/>
      <c r="RAL18" s="133"/>
      <c r="RAM18" s="133"/>
      <c r="RAN18" s="133"/>
      <c r="RAO18" s="133"/>
      <c r="RAP18" s="133"/>
      <c r="RAQ18" s="133"/>
      <c r="RAR18" s="133"/>
      <c r="RAS18" s="133"/>
      <c r="RAT18" s="133"/>
      <c r="RAU18" s="133"/>
      <c r="RAV18" s="133"/>
      <c r="RAW18" s="133"/>
      <c r="RAX18" s="133"/>
      <c r="RAY18" s="133"/>
      <c r="RAZ18" s="133"/>
      <c r="RBA18" s="133"/>
      <c r="RBB18" s="133"/>
      <c r="RBC18" s="133"/>
      <c r="RBD18" s="133"/>
      <c r="RBE18" s="133"/>
      <c r="RBF18" s="133"/>
      <c r="RBG18" s="133"/>
      <c r="RBH18" s="133"/>
      <c r="RBI18" s="133"/>
      <c r="RBJ18" s="133"/>
      <c r="RBK18" s="133"/>
      <c r="RBL18" s="133"/>
      <c r="RBM18" s="133"/>
      <c r="RBN18" s="133"/>
      <c r="RBO18" s="133"/>
      <c r="RBP18" s="133"/>
      <c r="RBQ18" s="133"/>
      <c r="RBR18" s="133"/>
      <c r="RBS18" s="133"/>
      <c r="RBT18" s="133"/>
      <c r="RBU18" s="133"/>
      <c r="RBV18" s="133"/>
      <c r="RBW18" s="133"/>
      <c r="RBX18" s="133"/>
      <c r="RBY18" s="133"/>
      <c r="RBZ18" s="133"/>
      <c r="RCA18" s="133"/>
      <c r="RCB18" s="133"/>
      <c r="RCC18" s="133"/>
      <c r="RCD18" s="133"/>
      <c r="RCE18" s="133"/>
      <c r="RCF18" s="133"/>
      <c r="RCG18" s="133"/>
      <c r="RCH18" s="133"/>
      <c r="RCI18" s="133"/>
      <c r="RCJ18" s="133"/>
      <c r="RCK18" s="133"/>
      <c r="RCL18" s="133"/>
      <c r="RCM18" s="133"/>
      <c r="RCN18" s="133"/>
      <c r="RCO18" s="133"/>
      <c r="RCP18" s="133"/>
      <c r="RCQ18" s="133"/>
      <c r="RCR18" s="133"/>
      <c r="RCS18" s="133"/>
      <c r="RCT18" s="133"/>
      <c r="RCU18" s="133"/>
      <c r="RCV18" s="133"/>
      <c r="RCW18" s="133"/>
      <c r="RCX18" s="133"/>
      <c r="RCY18" s="133"/>
      <c r="RCZ18" s="133"/>
      <c r="RDA18" s="133"/>
      <c r="RDB18" s="133"/>
      <c r="RDC18" s="133"/>
      <c r="RDD18" s="133"/>
      <c r="RDE18" s="133"/>
      <c r="RDF18" s="133"/>
      <c r="RDG18" s="133"/>
      <c r="RDH18" s="133"/>
      <c r="RDI18" s="133"/>
      <c r="RDJ18" s="133"/>
      <c r="RDK18" s="133"/>
      <c r="RDL18" s="133"/>
      <c r="RDM18" s="133"/>
      <c r="RDN18" s="133"/>
      <c r="RDO18" s="133"/>
      <c r="RDP18" s="133"/>
      <c r="RDQ18" s="133"/>
      <c r="RDR18" s="133"/>
      <c r="RDS18" s="133"/>
      <c r="RDT18" s="133"/>
      <c r="RDU18" s="133"/>
      <c r="RDV18" s="133"/>
      <c r="RDW18" s="133"/>
      <c r="RDX18" s="133"/>
      <c r="RDY18" s="133"/>
      <c r="RDZ18" s="133"/>
      <c r="REA18" s="133"/>
      <c r="REB18" s="133"/>
      <c r="REC18" s="133"/>
      <c r="RED18" s="133"/>
      <c r="REE18" s="133"/>
      <c r="REF18" s="133"/>
      <c r="REG18" s="133"/>
      <c r="REH18" s="133"/>
      <c r="REI18" s="133"/>
      <c r="REJ18" s="133"/>
      <c r="REK18" s="133"/>
      <c r="REL18" s="133"/>
      <c r="REM18" s="133"/>
      <c r="REN18" s="133"/>
      <c r="REO18" s="133"/>
      <c r="REP18" s="133"/>
      <c r="REQ18" s="133"/>
      <c r="RER18" s="133"/>
      <c r="RES18" s="133"/>
      <c r="RET18" s="133"/>
      <c r="REU18" s="133"/>
      <c r="REV18" s="133"/>
      <c r="REW18" s="133"/>
      <c r="REX18" s="133"/>
      <c r="REY18" s="133"/>
      <c r="REZ18" s="133"/>
      <c r="RFA18" s="133"/>
      <c r="RFB18" s="133"/>
      <c r="RFC18" s="133"/>
      <c r="RFD18" s="133"/>
      <c r="RFE18" s="133"/>
      <c r="RFF18" s="133"/>
      <c r="RFG18" s="133"/>
      <c r="RFH18" s="133"/>
      <c r="RFI18" s="133"/>
      <c r="RFJ18" s="133"/>
      <c r="RFK18" s="133"/>
      <c r="RFL18" s="133"/>
      <c r="RFM18" s="133"/>
      <c r="RFN18" s="133"/>
      <c r="RFO18" s="133"/>
      <c r="RFP18" s="133"/>
      <c r="RFQ18" s="133"/>
      <c r="RFR18" s="133"/>
      <c r="RFS18" s="133"/>
      <c r="RFT18" s="133"/>
      <c r="RFU18" s="133"/>
      <c r="RFV18" s="133"/>
      <c r="RFW18" s="133"/>
      <c r="RFX18" s="133"/>
      <c r="RFY18" s="133"/>
      <c r="RFZ18" s="133"/>
      <c r="RGA18" s="133"/>
      <c r="RGB18" s="133"/>
      <c r="RGC18" s="133"/>
      <c r="RGD18" s="133"/>
      <c r="RGE18" s="133"/>
      <c r="RGF18" s="133"/>
      <c r="RGG18" s="133"/>
      <c r="RGH18" s="133"/>
      <c r="RGI18" s="133"/>
      <c r="RGJ18" s="133"/>
      <c r="RGK18" s="133"/>
      <c r="RGL18" s="133"/>
      <c r="RGM18" s="133"/>
      <c r="RGN18" s="133"/>
      <c r="RGO18" s="133"/>
      <c r="RGP18" s="133"/>
      <c r="RGQ18" s="133"/>
      <c r="RGR18" s="133"/>
      <c r="RGS18" s="133"/>
      <c r="RGT18" s="133"/>
      <c r="RGU18" s="133"/>
      <c r="RGV18" s="133"/>
      <c r="RGW18" s="133"/>
      <c r="RGX18" s="133"/>
      <c r="RGY18" s="133"/>
      <c r="RGZ18" s="133"/>
      <c r="RHA18" s="133"/>
      <c r="RHB18" s="133"/>
      <c r="RHC18" s="133"/>
      <c r="RHD18" s="133"/>
      <c r="RHE18" s="133"/>
      <c r="RHF18" s="133"/>
      <c r="RHG18" s="133"/>
      <c r="RHH18" s="133"/>
      <c r="RHI18" s="133"/>
      <c r="RHJ18" s="133"/>
      <c r="RHK18" s="133"/>
      <c r="RHL18" s="133"/>
      <c r="RHM18" s="133"/>
      <c r="RHN18" s="133"/>
      <c r="RHO18" s="133"/>
      <c r="RHP18" s="133"/>
      <c r="RHQ18" s="133"/>
      <c r="RHR18" s="133"/>
      <c r="RHS18" s="133"/>
      <c r="RHT18" s="133"/>
      <c r="RHU18" s="133"/>
      <c r="RHV18" s="133"/>
      <c r="RHW18" s="133"/>
      <c r="RHX18" s="133"/>
      <c r="RHY18" s="133"/>
      <c r="RHZ18" s="133"/>
      <c r="RIA18" s="133"/>
      <c r="RIB18" s="133"/>
      <c r="RIC18" s="133"/>
      <c r="RID18" s="133"/>
      <c r="RIE18" s="133"/>
      <c r="RIF18" s="133"/>
      <c r="RIG18" s="133"/>
      <c r="RIH18" s="133"/>
      <c r="RII18" s="133"/>
      <c r="RIJ18" s="133"/>
      <c r="RIK18" s="133"/>
      <c r="RIL18" s="133"/>
      <c r="RIM18" s="133"/>
      <c r="RIN18" s="133"/>
      <c r="RIO18" s="133"/>
      <c r="RIP18" s="133"/>
      <c r="RIQ18" s="133"/>
      <c r="RIR18" s="133"/>
      <c r="RIS18" s="133"/>
      <c r="RIT18" s="133"/>
      <c r="RIU18" s="133"/>
      <c r="RIV18" s="133"/>
      <c r="RIW18" s="133"/>
      <c r="RIX18" s="133"/>
      <c r="RIY18" s="133"/>
      <c r="RIZ18" s="133"/>
      <c r="RJA18" s="133"/>
      <c r="RJB18" s="133"/>
      <c r="RJC18" s="133"/>
      <c r="RJD18" s="133"/>
      <c r="RJE18" s="133"/>
      <c r="RJF18" s="133"/>
      <c r="RJG18" s="133"/>
      <c r="RJH18" s="133"/>
      <c r="RJI18" s="133"/>
      <c r="RJJ18" s="133"/>
      <c r="RJK18" s="133"/>
      <c r="RJL18" s="133"/>
      <c r="RJM18" s="133"/>
      <c r="RJN18" s="133"/>
      <c r="RJO18" s="133"/>
      <c r="RJP18" s="133"/>
      <c r="RJQ18" s="133"/>
      <c r="RJR18" s="133"/>
      <c r="RJS18" s="133"/>
      <c r="RJT18" s="133"/>
      <c r="RJU18" s="133"/>
      <c r="RJV18" s="133"/>
      <c r="RJW18" s="133"/>
      <c r="RJX18" s="133"/>
      <c r="RJY18" s="133"/>
      <c r="RJZ18" s="133"/>
      <c r="RKA18" s="133"/>
      <c r="RKB18" s="133"/>
      <c r="RKC18" s="133"/>
      <c r="RKD18" s="133"/>
      <c r="RKE18" s="133"/>
      <c r="RKF18" s="133"/>
      <c r="RKG18" s="133"/>
      <c r="RKH18" s="133"/>
      <c r="RKI18" s="133"/>
      <c r="RKJ18" s="133"/>
      <c r="RKK18" s="133"/>
      <c r="RKL18" s="133"/>
      <c r="RKM18" s="133"/>
      <c r="RKN18" s="133"/>
      <c r="RKO18" s="133"/>
      <c r="RKP18" s="133"/>
      <c r="RKQ18" s="133"/>
      <c r="RKR18" s="133"/>
      <c r="RKS18" s="133"/>
      <c r="RKT18" s="133"/>
      <c r="RKU18" s="133"/>
      <c r="RKV18" s="133"/>
      <c r="RKW18" s="133"/>
      <c r="RKX18" s="133"/>
      <c r="RKY18" s="133"/>
      <c r="RKZ18" s="133"/>
      <c r="RLA18" s="133"/>
      <c r="RLB18" s="133"/>
      <c r="RLC18" s="133"/>
      <c r="RLD18" s="133"/>
      <c r="RLE18" s="133"/>
      <c r="RLF18" s="133"/>
      <c r="RLG18" s="133"/>
      <c r="RLH18" s="133"/>
      <c r="RLI18" s="133"/>
      <c r="RLJ18" s="133"/>
      <c r="RLK18" s="133"/>
      <c r="RLL18" s="133"/>
      <c r="RLM18" s="133"/>
      <c r="RLN18" s="133"/>
      <c r="RLO18" s="133"/>
      <c r="RLP18" s="133"/>
      <c r="RLQ18" s="133"/>
      <c r="RLR18" s="133"/>
      <c r="RLS18" s="133"/>
      <c r="RLT18" s="133"/>
      <c r="RLU18" s="133"/>
      <c r="RLV18" s="133"/>
      <c r="RLW18" s="133"/>
      <c r="RLX18" s="133"/>
      <c r="RLY18" s="133"/>
      <c r="RLZ18" s="133"/>
      <c r="RMA18" s="133"/>
      <c r="RMB18" s="133"/>
      <c r="RMC18" s="133"/>
      <c r="RMD18" s="133"/>
      <c r="RME18" s="133"/>
      <c r="RMF18" s="133"/>
      <c r="RMG18" s="133"/>
      <c r="RMH18" s="133"/>
      <c r="RMI18" s="133"/>
      <c r="RMJ18" s="133"/>
      <c r="RMK18" s="133"/>
      <c r="RML18" s="133"/>
      <c r="RMM18" s="133"/>
      <c r="RMN18" s="133"/>
      <c r="RMO18" s="133"/>
      <c r="RMP18" s="133"/>
      <c r="RMQ18" s="133"/>
      <c r="RMR18" s="133"/>
      <c r="RMS18" s="133"/>
      <c r="RMT18" s="133"/>
      <c r="RMU18" s="133"/>
      <c r="RMV18" s="133"/>
      <c r="RMW18" s="133"/>
      <c r="RMX18" s="133"/>
      <c r="RMY18" s="133"/>
      <c r="RMZ18" s="133"/>
      <c r="RNA18" s="133"/>
      <c r="RNB18" s="133"/>
      <c r="RNC18" s="133"/>
      <c r="RND18" s="133"/>
      <c r="RNE18" s="133"/>
      <c r="RNF18" s="133"/>
      <c r="RNG18" s="133"/>
      <c r="RNH18" s="133"/>
      <c r="RNI18" s="133"/>
      <c r="RNJ18" s="133"/>
      <c r="RNK18" s="133"/>
      <c r="RNL18" s="133"/>
      <c r="RNM18" s="133"/>
      <c r="RNN18" s="133"/>
      <c r="RNO18" s="133"/>
      <c r="RNP18" s="133"/>
      <c r="RNQ18" s="133"/>
      <c r="RNR18" s="133"/>
      <c r="RNS18" s="133"/>
      <c r="RNT18" s="133"/>
      <c r="RNU18" s="133"/>
      <c r="RNV18" s="133"/>
      <c r="RNW18" s="133"/>
      <c r="RNX18" s="133"/>
      <c r="RNY18" s="133"/>
      <c r="RNZ18" s="133"/>
      <c r="ROA18" s="133"/>
      <c r="ROB18" s="133"/>
      <c r="ROC18" s="133"/>
      <c r="ROD18" s="133"/>
      <c r="ROE18" s="133"/>
      <c r="ROF18" s="133"/>
      <c r="ROG18" s="133"/>
      <c r="ROH18" s="133"/>
      <c r="ROI18" s="133"/>
      <c r="ROJ18" s="133"/>
      <c r="ROK18" s="133"/>
      <c r="ROL18" s="133"/>
      <c r="ROM18" s="133"/>
      <c r="RON18" s="133"/>
      <c r="ROO18" s="133"/>
      <c r="ROP18" s="133"/>
      <c r="ROQ18" s="133"/>
      <c r="ROR18" s="133"/>
      <c r="ROS18" s="133"/>
      <c r="ROT18" s="133"/>
      <c r="ROU18" s="133"/>
      <c r="ROV18" s="133"/>
      <c r="ROW18" s="133"/>
      <c r="ROX18" s="133"/>
      <c r="ROY18" s="133"/>
      <c r="ROZ18" s="133"/>
      <c r="RPA18" s="133"/>
      <c r="RPB18" s="133"/>
      <c r="RPC18" s="133"/>
      <c r="RPD18" s="133"/>
      <c r="RPE18" s="133"/>
      <c r="RPF18" s="133"/>
      <c r="RPG18" s="133"/>
      <c r="RPH18" s="133"/>
      <c r="RPI18" s="133"/>
      <c r="RPJ18" s="133"/>
      <c r="RPK18" s="133"/>
      <c r="RPL18" s="133"/>
      <c r="RPM18" s="133"/>
      <c r="RPN18" s="133"/>
      <c r="RPO18" s="133"/>
      <c r="RPP18" s="133"/>
      <c r="RPQ18" s="133"/>
      <c r="RPR18" s="133"/>
      <c r="RPS18" s="133"/>
      <c r="RPT18" s="133"/>
      <c r="RPU18" s="133"/>
      <c r="RPV18" s="133"/>
      <c r="RPW18" s="133"/>
      <c r="RPX18" s="133"/>
      <c r="RPY18" s="133"/>
      <c r="RPZ18" s="133"/>
      <c r="RQA18" s="133"/>
      <c r="RQB18" s="133"/>
      <c r="RQC18" s="133"/>
      <c r="RQD18" s="133"/>
      <c r="RQE18" s="133"/>
      <c r="RQF18" s="133"/>
      <c r="RQG18" s="133"/>
      <c r="RQH18" s="133"/>
      <c r="RQI18" s="133"/>
      <c r="RQJ18" s="133"/>
      <c r="RQK18" s="133"/>
      <c r="RQL18" s="133"/>
      <c r="RQM18" s="133"/>
      <c r="RQN18" s="133"/>
      <c r="RQO18" s="133"/>
      <c r="RQP18" s="133"/>
      <c r="RQQ18" s="133"/>
      <c r="RQR18" s="133"/>
      <c r="RQS18" s="133"/>
      <c r="RQT18" s="133"/>
      <c r="RQU18" s="133"/>
      <c r="RQV18" s="133"/>
      <c r="RQW18" s="133"/>
      <c r="RQX18" s="133"/>
      <c r="RQY18" s="133"/>
      <c r="RQZ18" s="133"/>
      <c r="RRA18" s="133"/>
      <c r="RRB18" s="133"/>
      <c r="RRC18" s="133"/>
      <c r="RRD18" s="133"/>
      <c r="RRE18" s="133"/>
      <c r="RRF18" s="133"/>
      <c r="RRG18" s="133"/>
      <c r="RRH18" s="133"/>
      <c r="RRI18" s="133"/>
      <c r="RRJ18" s="133"/>
      <c r="RRK18" s="133"/>
      <c r="RRL18" s="133"/>
      <c r="RRM18" s="133"/>
      <c r="RRN18" s="133"/>
      <c r="RRO18" s="133"/>
      <c r="RRP18" s="133"/>
      <c r="RRQ18" s="133"/>
      <c r="RRR18" s="133"/>
      <c r="RRS18" s="133"/>
      <c r="RRT18" s="133"/>
      <c r="RRU18" s="133"/>
      <c r="RRV18" s="133"/>
      <c r="RRW18" s="133"/>
      <c r="RRX18" s="133"/>
      <c r="RRY18" s="133"/>
      <c r="RRZ18" s="133"/>
      <c r="RSA18" s="133"/>
      <c r="RSB18" s="133"/>
      <c r="RSC18" s="133"/>
      <c r="RSD18" s="133"/>
      <c r="RSE18" s="133"/>
      <c r="RSF18" s="133"/>
      <c r="RSG18" s="133"/>
      <c r="RSH18" s="133"/>
      <c r="RSI18" s="133"/>
      <c r="RSJ18" s="133"/>
      <c r="RSK18" s="133"/>
      <c r="RSL18" s="133"/>
      <c r="RSM18" s="133"/>
      <c r="RSN18" s="133"/>
      <c r="RSO18" s="133"/>
      <c r="RSP18" s="133"/>
      <c r="RSQ18" s="133"/>
      <c r="RSR18" s="133"/>
      <c r="RSS18" s="133"/>
      <c r="RST18" s="133"/>
      <c r="RSU18" s="133"/>
      <c r="RSV18" s="133"/>
      <c r="RSW18" s="133"/>
      <c r="RSX18" s="133"/>
      <c r="RSY18" s="133"/>
      <c r="RSZ18" s="133"/>
      <c r="RTA18" s="133"/>
      <c r="RTB18" s="133"/>
      <c r="RTC18" s="133"/>
      <c r="RTD18" s="133"/>
      <c r="RTE18" s="133"/>
      <c r="RTF18" s="133"/>
      <c r="RTG18" s="133"/>
      <c r="RTH18" s="133"/>
      <c r="RTI18" s="133"/>
      <c r="RTJ18" s="133"/>
      <c r="RTK18" s="133"/>
      <c r="RTL18" s="133"/>
      <c r="RTM18" s="133"/>
      <c r="RTN18" s="133"/>
      <c r="RTO18" s="133"/>
      <c r="RTP18" s="133"/>
      <c r="RTQ18" s="133"/>
      <c r="RTR18" s="133"/>
      <c r="RTS18" s="133"/>
      <c r="RTT18" s="133"/>
      <c r="RTU18" s="133"/>
      <c r="RTV18" s="133"/>
      <c r="RTW18" s="133"/>
      <c r="RTX18" s="133"/>
      <c r="RTY18" s="133"/>
      <c r="RTZ18" s="133"/>
      <c r="RUA18" s="133"/>
      <c r="RUB18" s="133"/>
      <c r="RUC18" s="133"/>
      <c r="RUD18" s="133"/>
      <c r="RUE18" s="133"/>
      <c r="RUF18" s="133"/>
      <c r="RUG18" s="133"/>
      <c r="RUH18" s="133"/>
      <c r="RUI18" s="133"/>
      <c r="RUJ18" s="133"/>
      <c r="RUK18" s="133"/>
      <c r="RUL18" s="133"/>
      <c r="RUM18" s="133"/>
      <c r="RUN18" s="133"/>
      <c r="RUO18" s="133"/>
      <c r="RUP18" s="133"/>
      <c r="RUQ18" s="133"/>
      <c r="RUR18" s="133"/>
      <c r="RUS18" s="133"/>
      <c r="RUT18" s="133"/>
      <c r="RUU18" s="133"/>
      <c r="RUV18" s="133"/>
      <c r="RUW18" s="133"/>
      <c r="RUX18" s="133"/>
      <c r="RUY18" s="133"/>
      <c r="RUZ18" s="133"/>
      <c r="RVA18" s="133"/>
      <c r="RVB18" s="133"/>
      <c r="RVC18" s="133"/>
      <c r="RVD18" s="133"/>
      <c r="RVE18" s="133"/>
      <c r="RVF18" s="133"/>
      <c r="RVG18" s="133"/>
      <c r="RVH18" s="133"/>
      <c r="RVI18" s="133"/>
      <c r="RVJ18" s="133"/>
      <c r="RVK18" s="133"/>
      <c r="RVL18" s="133"/>
      <c r="RVM18" s="133"/>
      <c r="RVN18" s="133"/>
      <c r="RVO18" s="133"/>
      <c r="RVP18" s="133"/>
      <c r="RVQ18" s="133"/>
      <c r="RVR18" s="133"/>
      <c r="RVS18" s="133"/>
      <c r="RVT18" s="133"/>
      <c r="RVU18" s="133"/>
      <c r="RVV18" s="133"/>
      <c r="RVW18" s="133"/>
      <c r="RVX18" s="133"/>
      <c r="RVY18" s="133"/>
      <c r="RVZ18" s="133"/>
      <c r="RWA18" s="133"/>
      <c r="RWB18" s="133"/>
      <c r="RWC18" s="133"/>
      <c r="RWD18" s="133"/>
      <c r="RWE18" s="133"/>
      <c r="RWF18" s="133"/>
      <c r="RWG18" s="133"/>
      <c r="RWH18" s="133"/>
      <c r="RWI18" s="133"/>
      <c r="RWJ18" s="133"/>
      <c r="RWK18" s="133"/>
      <c r="RWL18" s="133"/>
      <c r="RWM18" s="133"/>
      <c r="RWN18" s="133"/>
      <c r="RWO18" s="133"/>
      <c r="RWP18" s="133"/>
      <c r="RWQ18" s="133"/>
      <c r="RWR18" s="133"/>
      <c r="RWS18" s="133"/>
      <c r="RWT18" s="133"/>
      <c r="RWU18" s="133"/>
      <c r="RWV18" s="133"/>
      <c r="RWW18" s="133"/>
      <c r="RWX18" s="133"/>
      <c r="RWY18" s="133"/>
      <c r="RWZ18" s="133"/>
      <c r="RXA18" s="133"/>
      <c r="RXB18" s="133"/>
      <c r="RXC18" s="133"/>
      <c r="RXD18" s="133"/>
      <c r="RXE18" s="133"/>
      <c r="RXF18" s="133"/>
      <c r="RXG18" s="133"/>
      <c r="RXH18" s="133"/>
      <c r="RXI18" s="133"/>
      <c r="RXJ18" s="133"/>
      <c r="RXK18" s="133"/>
      <c r="RXL18" s="133"/>
      <c r="RXM18" s="133"/>
      <c r="RXN18" s="133"/>
      <c r="RXO18" s="133"/>
      <c r="RXP18" s="133"/>
      <c r="RXQ18" s="133"/>
      <c r="RXR18" s="133"/>
      <c r="RXS18" s="133"/>
      <c r="RXT18" s="133"/>
      <c r="RXU18" s="133"/>
      <c r="RXV18" s="133"/>
      <c r="RXW18" s="133"/>
      <c r="RXX18" s="133"/>
      <c r="RXY18" s="133"/>
      <c r="RXZ18" s="133"/>
      <c r="RYA18" s="133"/>
      <c r="RYB18" s="133"/>
      <c r="RYC18" s="133"/>
      <c r="RYD18" s="133"/>
      <c r="RYE18" s="133"/>
      <c r="RYF18" s="133"/>
      <c r="RYG18" s="133"/>
      <c r="RYH18" s="133"/>
      <c r="RYI18" s="133"/>
      <c r="RYJ18" s="133"/>
      <c r="RYK18" s="133"/>
      <c r="RYL18" s="133"/>
      <c r="RYM18" s="133"/>
      <c r="RYN18" s="133"/>
      <c r="RYO18" s="133"/>
      <c r="RYP18" s="133"/>
      <c r="RYQ18" s="133"/>
      <c r="RYR18" s="133"/>
      <c r="RYS18" s="133"/>
      <c r="RYT18" s="133"/>
      <c r="RYU18" s="133"/>
      <c r="RYV18" s="133"/>
      <c r="RYW18" s="133"/>
      <c r="RYX18" s="133"/>
      <c r="RYY18" s="133"/>
      <c r="RYZ18" s="133"/>
      <c r="RZA18" s="133"/>
      <c r="RZB18" s="133"/>
      <c r="RZC18" s="133"/>
      <c r="RZD18" s="133"/>
      <c r="RZE18" s="133"/>
      <c r="RZF18" s="133"/>
      <c r="RZG18" s="133"/>
      <c r="RZH18" s="133"/>
      <c r="RZI18" s="133"/>
      <c r="RZJ18" s="133"/>
      <c r="RZK18" s="133"/>
      <c r="RZL18" s="133"/>
      <c r="RZM18" s="133"/>
      <c r="RZN18" s="133"/>
      <c r="RZO18" s="133"/>
      <c r="RZP18" s="133"/>
      <c r="RZQ18" s="133"/>
      <c r="RZR18" s="133"/>
      <c r="RZS18" s="133"/>
      <c r="RZT18" s="133"/>
      <c r="RZU18" s="133"/>
      <c r="RZV18" s="133"/>
      <c r="RZW18" s="133"/>
      <c r="RZX18" s="133"/>
      <c r="RZY18" s="133"/>
      <c r="RZZ18" s="133"/>
      <c r="SAA18" s="133"/>
      <c r="SAB18" s="133"/>
      <c r="SAC18" s="133"/>
      <c r="SAD18" s="133"/>
      <c r="SAE18" s="133"/>
      <c r="SAF18" s="133"/>
      <c r="SAG18" s="133"/>
      <c r="SAH18" s="133"/>
      <c r="SAI18" s="133"/>
      <c r="SAJ18" s="133"/>
      <c r="SAK18" s="133"/>
      <c r="SAL18" s="133"/>
      <c r="SAM18" s="133"/>
      <c r="SAN18" s="133"/>
      <c r="SAO18" s="133"/>
      <c r="SAP18" s="133"/>
      <c r="SAQ18" s="133"/>
      <c r="SAR18" s="133"/>
      <c r="SAS18" s="133"/>
      <c r="SAT18" s="133"/>
      <c r="SAU18" s="133"/>
      <c r="SAV18" s="133"/>
      <c r="SAW18" s="133"/>
      <c r="SAX18" s="133"/>
      <c r="SAY18" s="133"/>
      <c r="SAZ18" s="133"/>
      <c r="SBA18" s="133"/>
      <c r="SBB18" s="133"/>
      <c r="SBC18" s="133"/>
      <c r="SBD18" s="133"/>
      <c r="SBE18" s="133"/>
      <c r="SBF18" s="133"/>
      <c r="SBG18" s="133"/>
      <c r="SBH18" s="133"/>
      <c r="SBI18" s="133"/>
      <c r="SBJ18" s="133"/>
      <c r="SBK18" s="133"/>
      <c r="SBL18" s="133"/>
      <c r="SBM18" s="133"/>
      <c r="SBN18" s="133"/>
      <c r="SBO18" s="133"/>
      <c r="SBP18" s="133"/>
      <c r="SBQ18" s="133"/>
      <c r="SBR18" s="133"/>
      <c r="SBS18" s="133"/>
      <c r="SBT18" s="133"/>
      <c r="SBU18" s="133"/>
      <c r="SBV18" s="133"/>
      <c r="SBW18" s="133"/>
      <c r="SBX18" s="133"/>
      <c r="SBY18" s="133"/>
      <c r="SBZ18" s="133"/>
      <c r="SCA18" s="133"/>
      <c r="SCB18" s="133"/>
      <c r="SCC18" s="133"/>
      <c r="SCD18" s="133"/>
      <c r="SCE18" s="133"/>
      <c r="SCF18" s="133"/>
      <c r="SCG18" s="133"/>
      <c r="SCH18" s="133"/>
      <c r="SCI18" s="133"/>
      <c r="SCJ18" s="133"/>
      <c r="SCK18" s="133"/>
      <c r="SCL18" s="133"/>
      <c r="SCM18" s="133"/>
      <c r="SCN18" s="133"/>
      <c r="SCO18" s="133"/>
      <c r="SCP18" s="133"/>
      <c r="SCQ18" s="133"/>
      <c r="SCR18" s="133"/>
      <c r="SCS18" s="133"/>
      <c r="SCT18" s="133"/>
      <c r="SCU18" s="133"/>
      <c r="SCV18" s="133"/>
      <c r="SCW18" s="133"/>
      <c r="SCX18" s="133"/>
      <c r="SCY18" s="133"/>
      <c r="SCZ18" s="133"/>
      <c r="SDA18" s="133"/>
      <c r="SDB18" s="133"/>
      <c r="SDC18" s="133"/>
      <c r="SDD18" s="133"/>
      <c r="SDE18" s="133"/>
      <c r="SDF18" s="133"/>
      <c r="SDG18" s="133"/>
      <c r="SDH18" s="133"/>
      <c r="SDI18" s="133"/>
      <c r="SDJ18" s="133"/>
      <c r="SDK18" s="133"/>
      <c r="SDL18" s="133"/>
      <c r="SDM18" s="133"/>
      <c r="SDN18" s="133"/>
      <c r="SDO18" s="133"/>
      <c r="SDP18" s="133"/>
      <c r="SDQ18" s="133"/>
      <c r="SDR18" s="133"/>
      <c r="SDS18" s="133"/>
      <c r="SDT18" s="133"/>
      <c r="SDU18" s="133"/>
      <c r="SDV18" s="133"/>
      <c r="SDW18" s="133"/>
      <c r="SDX18" s="133"/>
      <c r="SDY18" s="133"/>
      <c r="SDZ18" s="133"/>
      <c r="SEA18" s="133"/>
      <c r="SEB18" s="133"/>
      <c r="SEC18" s="133"/>
      <c r="SED18" s="133"/>
      <c r="SEE18" s="133"/>
      <c r="SEF18" s="133"/>
      <c r="SEG18" s="133"/>
      <c r="SEH18" s="133"/>
      <c r="SEI18" s="133"/>
      <c r="SEJ18" s="133"/>
      <c r="SEK18" s="133"/>
      <c r="SEL18" s="133"/>
      <c r="SEM18" s="133"/>
      <c r="SEN18" s="133"/>
      <c r="SEO18" s="133"/>
      <c r="SEP18" s="133"/>
      <c r="SEQ18" s="133"/>
      <c r="SER18" s="133"/>
      <c r="SES18" s="133"/>
      <c r="SET18" s="133"/>
      <c r="SEU18" s="133"/>
      <c r="SEV18" s="133"/>
      <c r="SEW18" s="133"/>
      <c r="SEX18" s="133"/>
      <c r="SEY18" s="133"/>
      <c r="SEZ18" s="133"/>
      <c r="SFA18" s="133"/>
      <c r="SFB18" s="133"/>
      <c r="SFC18" s="133"/>
      <c r="SFD18" s="133"/>
      <c r="SFE18" s="133"/>
      <c r="SFF18" s="133"/>
      <c r="SFG18" s="133"/>
      <c r="SFH18" s="133"/>
      <c r="SFI18" s="133"/>
      <c r="SFJ18" s="133"/>
      <c r="SFK18" s="133"/>
      <c r="SFL18" s="133"/>
      <c r="SFM18" s="133"/>
      <c r="SFN18" s="133"/>
      <c r="SFO18" s="133"/>
      <c r="SFP18" s="133"/>
      <c r="SFQ18" s="133"/>
      <c r="SFR18" s="133"/>
      <c r="SFS18" s="133"/>
      <c r="SFT18" s="133"/>
      <c r="SFU18" s="133"/>
      <c r="SFV18" s="133"/>
      <c r="SFW18" s="133"/>
      <c r="SFX18" s="133"/>
      <c r="SFY18" s="133"/>
      <c r="SFZ18" s="133"/>
      <c r="SGA18" s="133"/>
      <c r="SGB18" s="133"/>
      <c r="SGC18" s="133"/>
      <c r="SGD18" s="133"/>
      <c r="SGE18" s="133"/>
      <c r="SGF18" s="133"/>
      <c r="SGG18" s="133"/>
      <c r="SGH18" s="133"/>
      <c r="SGI18" s="133"/>
      <c r="SGJ18" s="133"/>
      <c r="SGK18" s="133"/>
      <c r="SGL18" s="133"/>
      <c r="SGM18" s="133"/>
      <c r="SGN18" s="133"/>
      <c r="SGO18" s="133"/>
      <c r="SGP18" s="133"/>
      <c r="SGQ18" s="133"/>
      <c r="SGR18" s="133"/>
      <c r="SGS18" s="133"/>
      <c r="SGT18" s="133"/>
      <c r="SGU18" s="133"/>
      <c r="SGV18" s="133"/>
      <c r="SGW18" s="133"/>
      <c r="SGX18" s="133"/>
      <c r="SGY18" s="133"/>
      <c r="SGZ18" s="133"/>
      <c r="SHA18" s="133"/>
      <c r="SHB18" s="133"/>
      <c r="SHC18" s="133"/>
      <c r="SHD18" s="133"/>
      <c r="SHE18" s="133"/>
      <c r="SHF18" s="133"/>
      <c r="SHG18" s="133"/>
      <c r="SHH18" s="133"/>
      <c r="SHI18" s="133"/>
      <c r="SHJ18" s="133"/>
      <c r="SHK18" s="133"/>
      <c r="SHL18" s="133"/>
      <c r="SHM18" s="133"/>
      <c r="SHN18" s="133"/>
      <c r="SHO18" s="133"/>
      <c r="SHP18" s="133"/>
      <c r="SHQ18" s="133"/>
      <c r="SHR18" s="133"/>
      <c r="SHS18" s="133"/>
      <c r="SHT18" s="133"/>
      <c r="SHU18" s="133"/>
      <c r="SHV18" s="133"/>
      <c r="SHW18" s="133"/>
      <c r="SHX18" s="133"/>
      <c r="SHY18" s="133"/>
      <c r="SHZ18" s="133"/>
      <c r="SIA18" s="133"/>
      <c r="SIB18" s="133"/>
      <c r="SIC18" s="133"/>
      <c r="SID18" s="133"/>
      <c r="SIE18" s="133"/>
      <c r="SIF18" s="133"/>
      <c r="SIG18" s="133"/>
      <c r="SIH18" s="133"/>
      <c r="SII18" s="133"/>
      <c r="SIJ18" s="133"/>
      <c r="SIK18" s="133"/>
      <c r="SIL18" s="133"/>
      <c r="SIM18" s="133"/>
      <c r="SIN18" s="133"/>
      <c r="SIO18" s="133"/>
      <c r="SIP18" s="133"/>
      <c r="SIQ18" s="133"/>
      <c r="SIR18" s="133"/>
      <c r="SIS18" s="133"/>
      <c r="SIT18" s="133"/>
      <c r="SIU18" s="133"/>
      <c r="SIV18" s="133"/>
      <c r="SIW18" s="133"/>
      <c r="SIX18" s="133"/>
      <c r="SIY18" s="133"/>
      <c r="SIZ18" s="133"/>
      <c r="SJA18" s="133"/>
      <c r="SJB18" s="133"/>
      <c r="SJC18" s="133"/>
      <c r="SJD18" s="133"/>
      <c r="SJE18" s="133"/>
      <c r="SJF18" s="133"/>
      <c r="SJG18" s="133"/>
      <c r="SJH18" s="133"/>
      <c r="SJI18" s="133"/>
      <c r="SJJ18" s="133"/>
      <c r="SJK18" s="133"/>
      <c r="SJL18" s="133"/>
      <c r="SJM18" s="133"/>
      <c r="SJN18" s="133"/>
      <c r="SJO18" s="133"/>
      <c r="SJP18" s="133"/>
      <c r="SJQ18" s="133"/>
      <c r="SJR18" s="133"/>
      <c r="SJS18" s="133"/>
      <c r="SJT18" s="133"/>
      <c r="SJU18" s="133"/>
      <c r="SJV18" s="133"/>
      <c r="SJW18" s="133"/>
      <c r="SJX18" s="133"/>
      <c r="SJY18" s="133"/>
      <c r="SJZ18" s="133"/>
      <c r="SKA18" s="133"/>
      <c r="SKB18" s="133"/>
      <c r="SKC18" s="133"/>
      <c r="SKD18" s="133"/>
      <c r="SKE18" s="133"/>
      <c r="SKF18" s="133"/>
      <c r="SKG18" s="133"/>
      <c r="SKH18" s="133"/>
      <c r="SKI18" s="133"/>
      <c r="SKJ18" s="133"/>
      <c r="SKK18" s="133"/>
      <c r="SKL18" s="133"/>
      <c r="SKM18" s="133"/>
      <c r="SKN18" s="133"/>
      <c r="SKO18" s="133"/>
      <c r="SKP18" s="133"/>
      <c r="SKQ18" s="133"/>
      <c r="SKR18" s="133"/>
      <c r="SKS18" s="133"/>
      <c r="SKT18" s="133"/>
      <c r="SKU18" s="133"/>
      <c r="SKV18" s="133"/>
      <c r="SKW18" s="133"/>
      <c r="SKX18" s="133"/>
      <c r="SKY18" s="133"/>
      <c r="SKZ18" s="133"/>
      <c r="SLA18" s="133"/>
      <c r="SLB18" s="133"/>
      <c r="SLC18" s="133"/>
      <c r="SLD18" s="133"/>
      <c r="SLE18" s="133"/>
      <c r="SLF18" s="133"/>
      <c r="SLG18" s="133"/>
      <c r="SLH18" s="133"/>
      <c r="SLI18" s="133"/>
      <c r="SLJ18" s="133"/>
      <c r="SLK18" s="133"/>
      <c r="SLL18" s="133"/>
      <c r="SLM18" s="133"/>
      <c r="SLN18" s="133"/>
      <c r="SLO18" s="133"/>
      <c r="SLP18" s="133"/>
      <c r="SLQ18" s="133"/>
      <c r="SLR18" s="133"/>
      <c r="SLS18" s="133"/>
      <c r="SLT18" s="133"/>
      <c r="SLU18" s="133"/>
      <c r="SLV18" s="133"/>
      <c r="SLW18" s="133"/>
      <c r="SLX18" s="133"/>
      <c r="SLY18" s="133"/>
      <c r="SLZ18" s="133"/>
      <c r="SMA18" s="133"/>
      <c r="SMB18" s="133"/>
      <c r="SMC18" s="133"/>
      <c r="SMD18" s="133"/>
      <c r="SME18" s="133"/>
      <c r="SMF18" s="133"/>
      <c r="SMG18" s="133"/>
      <c r="SMH18" s="133"/>
      <c r="SMI18" s="133"/>
      <c r="SMJ18" s="133"/>
      <c r="SMK18" s="133"/>
      <c r="SML18" s="133"/>
      <c r="SMM18" s="133"/>
      <c r="SMN18" s="133"/>
      <c r="SMO18" s="133"/>
      <c r="SMP18" s="133"/>
      <c r="SMQ18" s="133"/>
      <c r="SMR18" s="133"/>
      <c r="SMS18" s="133"/>
      <c r="SMT18" s="133"/>
      <c r="SMU18" s="133"/>
      <c r="SMV18" s="133"/>
      <c r="SMW18" s="133"/>
      <c r="SMX18" s="133"/>
      <c r="SMY18" s="133"/>
      <c r="SMZ18" s="133"/>
      <c r="SNA18" s="133"/>
      <c r="SNB18" s="133"/>
      <c r="SNC18" s="133"/>
      <c r="SND18" s="133"/>
      <c r="SNE18" s="133"/>
      <c r="SNF18" s="133"/>
      <c r="SNG18" s="133"/>
      <c r="SNH18" s="133"/>
      <c r="SNI18" s="133"/>
      <c r="SNJ18" s="133"/>
      <c r="SNK18" s="133"/>
      <c r="SNL18" s="133"/>
      <c r="SNM18" s="133"/>
      <c r="SNN18" s="133"/>
      <c r="SNO18" s="133"/>
      <c r="SNP18" s="133"/>
      <c r="SNQ18" s="133"/>
      <c r="SNR18" s="133"/>
      <c r="SNS18" s="133"/>
      <c r="SNT18" s="133"/>
      <c r="SNU18" s="133"/>
      <c r="SNV18" s="133"/>
      <c r="SNW18" s="133"/>
      <c r="SNX18" s="133"/>
      <c r="SNY18" s="133"/>
      <c r="SNZ18" s="133"/>
      <c r="SOA18" s="133"/>
      <c r="SOB18" s="133"/>
      <c r="SOC18" s="133"/>
      <c r="SOD18" s="133"/>
      <c r="SOE18" s="133"/>
      <c r="SOF18" s="133"/>
      <c r="SOG18" s="133"/>
      <c r="SOH18" s="133"/>
      <c r="SOI18" s="133"/>
      <c r="SOJ18" s="133"/>
      <c r="SOK18" s="133"/>
      <c r="SOL18" s="133"/>
      <c r="SOM18" s="133"/>
      <c r="SON18" s="133"/>
      <c r="SOO18" s="133"/>
      <c r="SOP18" s="133"/>
      <c r="SOQ18" s="133"/>
      <c r="SOR18" s="133"/>
      <c r="SOS18" s="133"/>
      <c r="SOT18" s="133"/>
      <c r="SOU18" s="133"/>
      <c r="SOV18" s="133"/>
      <c r="SOW18" s="133"/>
      <c r="SOX18" s="133"/>
      <c r="SOY18" s="133"/>
      <c r="SOZ18" s="133"/>
      <c r="SPA18" s="133"/>
      <c r="SPB18" s="133"/>
      <c r="SPC18" s="133"/>
      <c r="SPD18" s="133"/>
      <c r="SPE18" s="133"/>
      <c r="SPF18" s="133"/>
      <c r="SPG18" s="133"/>
      <c r="SPH18" s="133"/>
      <c r="SPI18" s="133"/>
      <c r="SPJ18" s="133"/>
      <c r="SPK18" s="133"/>
      <c r="SPL18" s="133"/>
      <c r="SPM18" s="133"/>
      <c r="SPN18" s="133"/>
      <c r="SPO18" s="133"/>
      <c r="SPP18" s="133"/>
      <c r="SPQ18" s="133"/>
      <c r="SPR18" s="133"/>
      <c r="SPS18" s="133"/>
      <c r="SPT18" s="133"/>
      <c r="SPU18" s="133"/>
      <c r="SPV18" s="133"/>
      <c r="SPW18" s="133"/>
      <c r="SPX18" s="133"/>
      <c r="SPY18" s="133"/>
      <c r="SPZ18" s="133"/>
      <c r="SQA18" s="133"/>
      <c r="SQB18" s="133"/>
      <c r="SQC18" s="133"/>
      <c r="SQD18" s="133"/>
      <c r="SQE18" s="133"/>
      <c r="SQF18" s="133"/>
      <c r="SQG18" s="133"/>
      <c r="SQH18" s="133"/>
      <c r="SQI18" s="133"/>
      <c r="SQJ18" s="133"/>
      <c r="SQK18" s="133"/>
      <c r="SQL18" s="133"/>
      <c r="SQM18" s="133"/>
      <c r="SQN18" s="133"/>
      <c r="SQO18" s="133"/>
      <c r="SQP18" s="133"/>
      <c r="SQQ18" s="133"/>
      <c r="SQR18" s="133"/>
      <c r="SQS18" s="133"/>
      <c r="SQT18" s="133"/>
      <c r="SQU18" s="133"/>
      <c r="SQV18" s="133"/>
      <c r="SQW18" s="133"/>
      <c r="SQX18" s="133"/>
      <c r="SQY18" s="133"/>
      <c r="SQZ18" s="133"/>
      <c r="SRA18" s="133"/>
      <c r="SRB18" s="133"/>
      <c r="SRC18" s="133"/>
      <c r="SRD18" s="133"/>
      <c r="SRE18" s="133"/>
      <c r="SRF18" s="133"/>
      <c r="SRG18" s="133"/>
      <c r="SRH18" s="133"/>
      <c r="SRI18" s="133"/>
      <c r="SRJ18" s="133"/>
      <c r="SRK18" s="133"/>
      <c r="SRL18" s="133"/>
      <c r="SRM18" s="133"/>
      <c r="SRN18" s="133"/>
      <c r="SRO18" s="133"/>
      <c r="SRP18" s="133"/>
      <c r="SRQ18" s="133"/>
      <c r="SRR18" s="133"/>
      <c r="SRS18" s="133"/>
      <c r="SRT18" s="133"/>
      <c r="SRU18" s="133"/>
      <c r="SRV18" s="133"/>
      <c r="SRW18" s="133"/>
      <c r="SRX18" s="133"/>
      <c r="SRY18" s="133"/>
      <c r="SRZ18" s="133"/>
      <c r="SSA18" s="133"/>
      <c r="SSB18" s="133"/>
      <c r="SSC18" s="133"/>
      <c r="SSD18" s="133"/>
      <c r="SSE18" s="133"/>
      <c r="SSF18" s="133"/>
      <c r="SSG18" s="133"/>
      <c r="SSH18" s="133"/>
      <c r="SSI18" s="133"/>
      <c r="SSJ18" s="133"/>
      <c r="SSK18" s="133"/>
      <c r="SSL18" s="133"/>
      <c r="SSM18" s="133"/>
      <c r="SSN18" s="133"/>
      <c r="SSO18" s="133"/>
      <c r="SSP18" s="133"/>
      <c r="SSQ18" s="133"/>
      <c r="SSR18" s="133"/>
      <c r="SSS18" s="133"/>
      <c r="SST18" s="133"/>
      <c r="SSU18" s="133"/>
      <c r="SSV18" s="133"/>
      <c r="SSW18" s="133"/>
      <c r="SSX18" s="133"/>
      <c r="SSY18" s="133"/>
      <c r="SSZ18" s="133"/>
      <c r="STA18" s="133"/>
      <c r="STB18" s="133"/>
      <c r="STC18" s="133"/>
      <c r="STD18" s="133"/>
      <c r="STE18" s="133"/>
      <c r="STF18" s="133"/>
      <c r="STG18" s="133"/>
      <c r="STH18" s="133"/>
      <c r="STI18" s="133"/>
      <c r="STJ18" s="133"/>
      <c r="STK18" s="133"/>
      <c r="STL18" s="133"/>
      <c r="STM18" s="133"/>
      <c r="STN18" s="133"/>
      <c r="STO18" s="133"/>
      <c r="STP18" s="133"/>
      <c r="STQ18" s="133"/>
      <c r="STR18" s="133"/>
      <c r="STS18" s="133"/>
      <c r="STT18" s="133"/>
      <c r="STU18" s="133"/>
      <c r="STV18" s="133"/>
      <c r="STW18" s="133"/>
      <c r="STX18" s="133"/>
      <c r="STY18" s="133"/>
      <c r="STZ18" s="133"/>
      <c r="SUA18" s="133"/>
      <c r="SUB18" s="133"/>
      <c r="SUC18" s="133"/>
      <c r="SUD18" s="133"/>
      <c r="SUE18" s="133"/>
      <c r="SUF18" s="133"/>
      <c r="SUG18" s="133"/>
      <c r="SUH18" s="133"/>
      <c r="SUI18" s="133"/>
      <c r="SUJ18" s="133"/>
      <c r="SUK18" s="133"/>
      <c r="SUL18" s="133"/>
      <c r="SUM18" s="133"/>
      <c r="SUN18" s="133"/>
      <c r="SUO18" s="133"/>
      <c r="SUP18" s="133"/>
      <c r="SUQ18" s="133"/>
      <c r="SUR18" s="133"/>
      <c r="SUS18" s="133"/>
      <c r="SUT18" s="133"/>
      <c r="SUU18" s="133"/>
      <c r="SUV18" s="133"/>
      <c r="SUW18" s="133"/>
      <c r="SUX18" s="133"/>
      <c r="SUY18" s="133"/>
      <c r="SUZ18" s="133"/>
      <c r="SVA18" s="133"/>
      <c r="SVB18" s="133"/>
      <c r="SVC18" s="133"/>
      <c r="SVD18" s="133"/>
      <c r="SVE18" s="133"/>
      <c r="SVF18" s="133"/>
      <c r="SVG18" s="133"/>
      <c r="SVH18" s="133"/>
      <c r="SVI18" s="133"/>
      <c r="SVJ18" s="133"/>
      <c r="SVK18" s="133"/>
      <c r="SVL18" s="133"/>
      <c r="SVM18" s="133"/>
      <c r="SVN18" s="133"/>
      <c r="SVO18" s="133"/>
      <c r="SVP18" s="133"/>
      <c r="SVQ18" s="133"/>
      <c r="SVR18" s="133"/>
      <c r="SVS18" s="133"/>
      <c r="SVT18" s="133"/>
      <c r="SVU18" s="133"/>
      <c r="SVV18" s="133"/>
      <c r="SVW18" s="133"/>
      <c r="SVX18" s="133"/>
      <c r="SVY18" s="133"/>
      <c r="SVZ18" s="133"/>
      <c r="SWA18" s="133"/>
      <c r="SWB18" s="133"/>
      <c r="SWC18" s="133"/>
      <c r="SWD18" s="133"/>
      <c r="SWE18" s="133"/>
      <c r="SWF18" s="133"/>
      <c r="SWG18" s="133"/>
      <c r="SWH18" s="133"/>
      <c r="SWI18" s="133"/>
      <c r="SWJ18" s="133"/>
      <c r="SWK18" s="133"/>
      <c r="SWL18" s="133"/>
      <c r="SWM18" s="133"/>
      <c r="SWN18" s="133"/>
      <c r="SWO18" s="133"/>
      <c r="SWP18" s="133"/>
      <c r="SWQ18" s="133"/>
      <c r="SWR18" s="133"/>
      <c r="SWS18" s="133"/>
      <c r="SWT18" s="133"/>
      <c r="SWU18" s="133"/>
      <c r="SWV18" s="133"/>
      <c r="SWW18" s="133"/>
      <c r="SWX18" s="133"/>
      <c r="SWY18" s="133"/>
      <c r="SWZ18" s="133"/>
      <c r="SXA18" s="133"/>
      <c r="SXB18" s="133"/>
      <c r="SXC18" s="133"/>
      <c r="SXD18" s="133"/>
      <c r="SXE18" s="133"/>
      <c r="SXF18" s="133"/>
      <c r="SXG18" s="133"/>
      <c r="SXH18" s="133"/>
      <c r="SXI18" s="133"/>
      <c r="SXJ18" s="133"/>
      <c r="SXK18" s="133"/>
      <c r="SXL18" s="133"/>
      <c r="SXM18" s="133"/>
      <c r="SXN18" s="133"/>
      <c r="SXO18" s="133"/>
      <c r="SXP18" s="133"/>
      <c r="SXQ18" s="133"/>
      <c r="SXR18" s="133"/>
      <c r="SXS18" s="133"/>
      <c r="SXT18" s="133"/>
      <c r="SXU18" s="133"/>
      <c r="SXV18" s="133"/>
      <c r="SXW18" s="133"/>
      <c r="SXX18" s="133"/>
      <c r="SXY18" s="133"/>
      <c r="SXZ18" s="133"/>
      <c r="SYA18" s="133"/>
      <c r="SYB18" s="133"/>
      <c r="SYC18" s="133"/>
      <c r="SYD18" s="133"/>
      <c r="SYE18" s="133"/>
      <c r="SYF18" s="133"/>
      <c r="SYG18" s="133"/>
      <c r="SYH18" s="133"/>
      <c r="SYI18" s="133"/>
      <c r="SYJ18" s="133"/>
      <c r="SYK18" s="133"/>
      <c r="SYL18" s="133"/>
      <c r="SYM18" s="133"/>
      <c r="SYN18" s="133"/>
      <c r="SYO18" s="133"/>
      <c r="SYP18" s="133"/>
      <c r="SYQ18" s="133"/>
      <c r="SYR18" s="133"/>
      <c r="SYS18" s="133"/>
      <c r="SYT18" s="133"/>
      <c r="SYU18" s="133"/>
      <c r="SYV18" s="133"/>
      <c r="SYW18" s="133"/>
      <c r="SYX18" s="133"/>
      <c r="SYY18" s="133"/>
      <c r="SYZ18" s="133"/>
      <c r="SZA18" s="133"/>
      <c r="SZB18" s="133"/>
      <c r="SZC18" s="133"/>
      <c r="SZD18" s="133"/>
      <c r="SZE18" s="133"/>
      <c r="SZF18" s="133"/>
      <c r="SZG18" s="133"/>
      <c r="SZH18" s="133"/>
      <c r="SZI18" s="133"/>
      <c r="SZJ18" s="133"/>
      <c r="SZK18" s="133"/>
      <c r="SZL18" s="133"/>
      <c r="SZM18" s="133"/>
      <c r="SZN18" s="133"/>
      <c r="SZO18" s="133"/>
      <c r="SZP18" s="133"/>
      <c r="SZQ18" s="133"/>
      <c r="SZR18" s="133"/>
      <c r="SZS18" s="133"/>
      <c r="SZT18" s="133"/>
      <c r="SZU18" s="133"/>
      <c r="SZV18" s="133"/>
      <c r="SZW18" s="133"/>
      <c r="SZX18" s="133"/>
      <c r="SZY18" s="133"/>
      <c r="SZZ18" s="133"/>
      <c r="TAA18" s="133"/>
      <c r="TAB18" s="133"/>
      <c r="TAC18" s="133"/>
      <c r="TAD18" s="133"/>
      <c r="TAE18" s="133"/>
      <c r="TAF18" s="133"/>
      <c r="TAG18" s="133"/>
      <c r="TAH18" s="133"/>
      <c r="TAI18" s="133"/>
      <c r="TAJ18" s="133"/>
      <c r="TAK18" s="133"/>
      <c r="TAL18" s="133"/>
      <c r="TAM18" s="133"/>
      <c r="TAN18" s="133"/>
      <c r="TAO18" s="133"/>
      <c r="TAP18" s="133"/>
      <c r="TAQ18" s="133"/>
      <c r="TAR18" s="133"/>
      <c r="TAS18" s="133"/>
      <c r="TAT18" s="133"/>
      <c r="TAU18" s="133"/>
      <c r="TAV18" s="133"/>
      <c r="TAW18" s="133"/>
      <c r="TAX18" s="133"/>
      <c r="TAY18" s="133"/>
      <c r="TAZ18" s="133"/>
      <c r="TBA18" s="133"/>
      <c r="TBB18" s="133"/>
      <c r="TBC18" s="133"/>
      <c r="TBD18" s="133"/>
      <c r="TBE18" s="133"/>
      <c r="TBF18" s="133"/>
      <c r="TBG18" s="133"/>
      <c r="TBH18" s="133"/>
      <c r="TBI18" s="133"/>
      <c r="TBJ18" s="133"/>
      <c r="TBK18" s="133"/>
      <c r="TBL18" s="133"/>
      <c r="TBM18" s="133"/>
      <c r="TBN18" s="133"/>
      <c r="TBO18" s="133"/>
      <c r="TBP18" s="133"/>
      <c r="TBQ18" s="133"/>
      <c r="TBR18" s="133"/>
      <c r="TBS18" s="133"/>
      <c r="TBT18" s="133"/>
      <c r="TBU18" s="133"/>
      <c r="TBV18" s="133"/>
      <c r="TBW18" s="133"/>
      <c r="TBX18" s="133"/>
      <c r="TBY18" s="133"/>
      <c r="TBZ18" s="133"/>
      <c r="TCA18" s="133"/>
      <c r="TCB18" s="133"/>
      <c r="TCC18" s="133"/>
      <c r="TCD18" s="133"/>
      <c r="TCE18" s="133"/>
      <c r="TCF18" s="133"/>
      <c r="TCG18" s="133"/>
      <c r="TCH18" s="133"/>
      <c r="TCI18" s="133"/>
      <c r="TCJ18" s="133"/>
      <c r="TCK18" s="133"/>
      <c r="TCL18" s="133"/>
      <c r="TCM18" s="133"/>
      <c r="TCN18" s="133"/>
      <c r="TCO18" s="133"/>
      <c r="TCP18" s="133"/>
      <c r="TCQ18" s="133"/>
      <c r="TCR18" s="133"/>
      <c r="TCS18" s="133"/>
      <c r="TCT18" s="133"/>
      <c r="TCU18" s="133"/>
      <c r="TCV18" s="133"/>
      <c r="TCW18" s="133"/>
      <c r="TCX18" s="133"/>
      <c r="TCY18" s="133"/>
      <c r="TCZ18" s="133"/>
      <c r="TDA18" s="133"/>
      <c r="TDB18" s="133"/>
      <c r="TDC18" s="133"/>
      <c r="TDD18" s="133"/>
      <c r="TDE18" s="133"/>
      <c r="TDF18" s="133"/>
      <c r="TDG18" s="133"/>
      <c r="TDH18" s="133"/>
      <c r="TDI18" s="133"/>
      <c r="TDJ18" s="133"/>
      <c r="TDK18" s="133"/>
      <c r="TDL18" s="133"/>
      <c r="TDM18" s="133"/>
      <c r="TDN18" s="133"/>
      <c r="TDO18" s="133"/>
      <c r="TDP18" s="133"/>
      <c r="TDQ18" s="133"/>
      <c r="TDR18" s="133"/>
      <c r="TDS18" s="133"/>
      <c r="TDT18" s="133"/>
      <c r="TDU18" s="133"/>
      <c r="TDV18" s="133"/>
      <c r="TDW18" s="133"/>
      <c r="TDX18" s="133"/>
      <c r="TDY18" s="133"/>
      <c r="TDZ18" s="133"/>
      <c r="TEA18" s="133"/>
      <c r="TEB18" s="133"/>
      <c r="TEC18" s="133"/>
      <c r="TED18" s="133"/>
      <c r="TEE18" s="133"/>
      <c r="TEF18" s="133"/>
      <c r="TEG18" s="133"/>
      <c r="TEH18" s="133"/>
      <c r="TEI18" s="133"/>
      <c r="TEJ18" s="133"/>
      <c r="TEK18" s="133"/>
      <c r="TEL18" s="133"/>
      <c r="TEM18" s="133"/>
      <c r="TEN18" s="133"/>
      <c r="TEO18" s="133"/>
      <c r="TEP18" s="133"/>
      <c r="TEQ18" s="133"/>
      <c r="TER18" s="133"/>
      <c r="TES18" s="133"/>
      <c r="TET18" s="133"/>
      <c r="TEU18" s="133"/>
      <c r="TEV18" s="133"/>
      <c r="TEW18" s="133"/>
      <c r="TEX18" s="133"/>
      <c r="TEY18" s="133"/>
      <c r="TEZ18" s="133"/>
      <c r="TFA18" s="133"/>
      <c r="TFB18" s="133"/>
      <c r="TFC18" s="133"/>
      <c r="TFD18" s="133"/>
      <c r="TFE18" s="133"/>
      <c r="TFF18" s="133"/>
      <c r="TFG18" s="133"/>
      <c r="TFH18" s="133"/>
      <c r="TFI18" s="133"/>
      <c r="TFJ18" s="133"/>
      <c r="TFK18" s="133"/>
      <c r="TFL18" s="133"/>
      <c r="TFM18" s="133"/>
      <c r="TFN18" s="133"/>
      <c r="TFO18" s="133"/>
      <c r="TFP18" s="133"/>
      <c r="TFQ18" s="133"/>
      <c r="TFR18" s="133"/>
      <c r="TFS18" s="133"/>
      <c r="TFT18" s="133"/>
      <c r="TFU18" s="133"/>
      <c r="TFV18" s="133"/>
      <c r="TFW18" s="133"/>
      <c r="TFX18" s="133"/>
      <c r="TFY18" s="133"/>
      <c r="TFZ18" s="133"/>
      <c r="TGA18" s="133"/>
      <c r="TGB18" s="133"/>
      <c r="TGC18" s="133"/>
      <c r="TGD18" s="133"/>
      <c r="TGE18" s="133"/>
      <c r="TGF18" s="133"/>
      <c r="TGG18" s="133"/>
      <c r="TGH18" s="133"/>
      <c r="TGI18" s="133"/>
      <c r="TGJ18" s="133"/>
      <c r="TGK18" s="133"/>
      <c r="TGL18" s="133"/>
      <c r="TGM18" s="133"/>
      <c r="TGN18" s="133"/>
      <c r="TGO18" s="133"/>
      <c r="TGP18" s="133"/>
      <c r="TGQ18" s="133"/>
      <c r="TGR18" s="133"/>
      <c r="TGS18" s="133"/>
      <c r="TGT18" s="133"/>
      <c r="TGU18" s="133"/>
      <c r="TGV18" s="133"/>
      <c r="TGW18" s="133"/>
      <c r="TGX18" s="133"/>
      <c r="TGY18" s="133"/>
      <c r="TGZ18" s="133"/>
      <c r="THA18" s="133"/>
      <c r="THB18" s="133"/>
      <c r="THC18" s="133"/>
      <c r="THD18" s="133"/>
      <c r="THE18" s="133"/>
      <c r="THF18" s="133"/>
      <c r="THG18" s="133"/>
      <c r="THH18" s="133"/>
      <c r="THI18" s="133"/>
      <c r="THJ18" s="133"/>
      <c r="THK18" s="133"/>
      <c r="THL18" s="133"/>
      <c r="THM18" s="133"/>
      <c r="THN18" s="133"/>
      <c r="THO18" s="133"/>
      <c r="THP18" s="133"/>
      <c r="THQ18" s="133"/>
      <c r="THR18" s="133"/>
      <c r="THS18" s="133"/>
      <c r="THT18" s="133"/>
      <c r="THU18" s="133"/>
      <c r="THV18" s="133"/>
      <c r="THW18" s="133"/>
      <c r="THX18" s="133"/>
      <c r="THY18" s="133"/>
      <c r="THZ18" s="133"/>
      <c r="TIA18" s="133"/>
      <c r="TIB18" s="133"/>
      <c r="TIC18" s="133"/>
      <c r="TID18" s="133"/>
      <c r="TIE18" s="133"/>
      <c r="TIF18" s="133"/>
      <c r="TIG18" s="133"/>
      <c r="TIH18" s="133"/>
      <c r="TII18" s="133"/>
      <c r="TIJ18" s="133"/>
      <c r="TIK18" s="133"/>
      <c r="TIL18" s="133"/>
      <c r="TIM18" s="133"/>
      <c r="TIN18" s="133"/>
      <c r="TIO18" s="133"/>
      <c r="TIP18" s="133"/>
      <c r="TIQ18" s="133"/>
      <c r="TIR18" s="133"/>
      <c r="TIS18" s="133"/>
      <c r="TIT18" s="133"/>
      <c r="TIU18" s="133"/>
      <c r="TIV18" s="133"/>
      <c r="TIW18" s="133"/>
      <c r="TIX18" s="133"/>
      <c r="TIY18" s="133"/>
      <c r="TIZ18" s="133"/>
      <c r="TJA18" s="133"/>
      <c r="TJB18" s="133"/>
      <c r="TJC18" s="133"/>
      <c r="TJD18" s="133"/>
      <c r="TJE18" s="133"/>
      <c r="TJF18" s="133"/>
      <c r="TJG18" s="133"/>
      <c r="TJH18" s="133"/>
      <c r="TJI18" s="133"/>
      <c r="TJJ18" s="133"/>
      <c r="TJK18" s="133"/>
      <c r="TJL18" s="133"/>
      <c r="TJM18" s="133"/>
      <c r="TJN18" s="133"/>
      <c r="TJO18" s="133"/>
      <c r="TJP18" s="133"/>
      <c r="TJQ18" s="133"/>
      <c r="TJR18" s="133"/>
      <c r="TJS18" s="133"/>
      <c r="TJT18" s="133"/>
      <c r="TJU18" s="133"/>
      <c r="TJV18" s="133"/>
      <c r="TJW18" s="133"/>
      <c r="TJX18" s="133"/>
      <c r="TJY18" s="133"/>
      <c r="TJZ18" s="133"/>
      <c r="TKA18" s="133"/>
      <c r="TKB18" s="133"/>
      <c r="TKC18" s="133"/>
      <c r="TKD18" s="133"/>
      <c r="TKE18" s="133"/>
      <c r="TKF18" s="133"/>
      <c r="TKG18" s="133"/>
      <c r="TKH18" s="133"/>
      <c r="TKI18" s="133"/>
      <c r="TKJ18" s="133"/>
      <c r="TKK18" s="133"/>
      <c r="TKL18" s="133"/>
      <c r="TKM18" s="133"/>
      <c r="TKN18" s="133"/>
      <c r="TKO18" s="133"/>
      <c r="TKP18" s="133"/>
      <c r="TKQ18" s="133"/>
      <c r="TKR18" s="133"/>
      <c r="TKS18" s="133"/>
      <c r="TKT18" s="133"/>
      <c r="TKU18" s="133"/>
      <c r="TKV18" s="133"/>
      <c r="TKW18" s="133"/>
      <c r="TKX18" s="133"/>
      <c r="TKY18" s="133"/>
      <c r="TKZ18" s="133"/>
      <c r="TLA18" s="133"/>
      <c r="TLB18" s="133"/>
      <c r="TLC18" s="133"/>
      <c r="TLD18" s="133"/>
      <c r="TLE18" s="133"/>
      <c r="TLF18" s="133"/>
      <c r="TLG18" s="133"/>
      <c r="TLH18" s="133"/>
      <c r="TLI18" s="133"/>
      <c r="TLJ18" s="133"/>
      <c r="TLK18" s="133"/>
      <c r="TLL18" s="133"/>
      <c r="TLM18" s="133"/>
      <c r="TLN18" s="133"/>
      <c r="TLO18" s="133"/>
      <c r="TLP18" s="133"/>
      <c r="TLQ18" s="133"/>
      <c r="TLR18" s="133"/>
      <c r="TLS18" s="133"/>
      <c r="TLT18" s="133"/>
      <c r="TLU18" s="133"/>
      <c r="TLV18" s="133"/>
      <c r="TLW18" s="133"/>
      <c r="TLX18" s="133"/>
      <c r="TLY18" s="133"/>
      <c r="TLZ18" s="133"/>
      <c r="TMA18" s="133"/>
      <c r="TMB18" s="133"/>
      <c r="TMC18" s="133"/>
      <c r="TMD18" s="133"/>
      <c r="TME18" s="133"/>
      <c r="TMF18" s="133"/>
      <c r="TMG18" s="133"/>
      <c r="TMH18" s="133"/>
      <c r="TMI18" s="133"/>
      <c r="TMJ18" s="133"/>
      <c r="TMK18" s="133"/>
      <c r="TML18" s="133"/>
      <c r="TMM18" s="133"/>
      <c r="TMN18" s="133"/>
      <c r="TMO18" s="133"/>
      <c r="TMP18" s="133"/>
      <c r="TMQ18" s="133"/>
      <c r="TMR18" s="133"/>
      <c r="TMS18" s="133"/>
      <c r="TMT18" s="133"/>
      <c r="TMU18" s="133"/>
      <c r="TMV18" s="133"/>
      <c r="TMW18" s="133"/>
      <c r="TMX18" s="133"/>
      <c r="TMY18" s="133"/>
      <c r="TMZ18" s="133"/>
      <c r="TNA18" s="133"/>
      <c r="TNB18" s="133"/>
      <c r="TNC18" s="133"/>
      <c r="TND18" s="133"/>
      <c r="TNE18" s="133"/>
      <c r="TNF18" s="133"/>
      <c r="TNG18" s="133"/>
      <c r="TNH18" s="133"/>
      <c r="TNI18" s="133"/>
      <c r="TNJ18" s="133"/>
      <c r="TNK18" s="133"/>
      <c r="TNL18" s="133"/>
      <c r="TNM18" s="133"/>
      <c r="TNN18" s="133"/>
      <c r="TNO18" s="133"/>
      <c r="TNP18" s="133"/>
      <c r="TNQ18" s="133"/>
      <c r="TNR18" s="133"/>
      <c r="TNS18" s="133"/>
      <c r="TNT18" s="133"/>
      <c r="TNU18" s="133"/>
      <c r="TNV18" s="133"/>
      <c r="TNW18" s="133"/>
      <c r="TNX18" s="133"/>
      <c r="TNY18" s="133"/>
      <c r="TNZ18" s="133"/>
      <c r="TOA18" s="133"/>
      <c r="TOB18" s="133"/>
      <c r="TOC18" s="133"/>
      <c r="TOD18" s="133"/>
      <c r="TOE18" s="133"/>
      <c r="TOF18" s="133"/>
      <c r="TOG18" s="133"/>
      <c r="TOH18" s="133"/>
      <c r="TOI18" s="133"/>
      <c r="TOJ18" s="133"/>
      <c r="TOK18" s="133"/>
      <c r="TOL18" s="133"/>
      <c r="TOM18" s="133"/>
      <c r="TON18" s="133"/>
      <c r="TOO18" s="133"/>
      <c r="TOP18" s="133"/>
      <c r="TOQ18" s="133"/>
      <c r="TOR18" s="133"/>
      <c r="TOS18" s="133"/>
      <c r="TOT18" s="133"/>
      <c r="TOU18" s="133"/>
      <c r="TOV18" s="133"/>
      <c r="TOW18" s="133"/>
      <c r="TOX18" s="133"/>
      <c r="TOY18" s="133"/>
      <c r="TOZ18" s="133"/>
      <c r="TPA18" s="133"/>
      <c r="TPB18" s="133"/>
      <c r="TPC18" s="133"/>
      <c r="TPD18" s="133"/>
      <c r="TPE18" s="133"/>
      <c r="TPF18" s="133"/>
      <c r="TPG18" s="133"/>
      <c r="TPH18" s="133"/>
      <c r="TPI18" s="133"/>
      <c r="TPJ18" s="133"/>
      <c r="TPK18" s="133"/>
      <c r="TPL18" s="133"/>
      <c r="TPM18" s="133"/>
      <c r="TPN18" s="133"/>
      <c r="TPO18" s="133"/>
      <c r="TPP18" s="133"/>
      <c r="TPQ18" s="133"/>
      <c r="TPR18" s="133"/>
      <c r="TPS18" s="133"/>
      <c r="TPT18" s="133"/>
      <c r="TPU18" s="133"/>
      <c r="TPV18" s="133"/>
      <c r="TPW18" s="133"/>
      <c r="TPX18" s="133"/>
      <c r="TPY18" s="133"/>
      <c r="TPZ18" s="133"/>
      <c r="TQA18" s="133"/>
      <c r="TQB18" s="133"/>
      <c r="TQC18" s="133"/>
      <c r="TQD18" s="133"/>
      <c r="TQE18" s="133"/>
      <c r="TQF18" s="133"/>
      <c r="TQG18" s="133"/>
      <c r="TQH18" s="133"/>
      <c r="TQI18" s="133"/>
      <c r="TQJ18" s="133"/>
      <c r="TQK18" s="133"/>
      <c r="TQL18" s="133"/>
      <c r="TQM18" s="133"/>
      <c r="TQN18" s="133"/>
      <c r="TQO18" s="133"/>
      <c r="TQP18" s="133"/>
      <c r="TQQ18" s="133"/>
      <c r="TQR18" s="133"/>
      <c r="TQS18" s="133"/>
      <c r="TQT18" s="133"/>
      <c r="TQU18" s="133"/>
      <c r="TQV18" s="133"/>
      <c r="TQW18" s="133"/>
      <c r="TQX18" s="133"/>
      <c r="TQY18" s="133"/>
      <c r="TQZ18" s="133"/>
      <c r="TRA18" s="133"/>
      <c r="TRB18" s="133"/>
      <c r="TRC18" s="133"/>
      <c r="TRD18" s="133"/>
      <c r="TRE18" s="133"/>
      <c r="TRF18" s="133"/>
      <c r="TRG18" s="133"/>
      <c r="TRH18" s="133"/>
      <c r="TRI18" s="133"/>
      <c r="TRJ18" s="133"/>
      <c r="TRK18" s="133"/>
      <c r="TRL18" s="133"/>
      <c r="TRM18" s="133"/>
      <c r="TRN18" s="133"/>
      <c r="TRO18" s="133"/>
      <c r="TRP18" s="133"/>
      <c r="TRQ18" s="133"/>
      <c r="TRR18" s="133"/>
      <c r="TRS18" s="133"/>
      <c r="TRT18" s="133"/>
      <c r="TRU18" s="133"/>
      <c r="TRV18" s="133"/>
      <c r="TRW18" s="133"/>
      <c r="TRX18" s="133"/>
      <c r="TRY18" s="133"/>
      <c r="TRZ18" s="133"/>
      <c r="TSA18" s="133"/>
      <c r="TSB18" s="133"/>
      <c r="TSC18" s="133"/>
      <c r="TSD18" s="133"/>
      <c r="TSE18" s="133"/>
      <c r="TSF18" s="133"/>
      <c r="TSG18" s="133"/>
      <c r="TSH18" s="133"/>
      <c r="TSI18" s="133"/>
      <c r="TSJ18" s="133"/>
      <c r="TSK18" s="133"/>
      <c r="TSL18" s="133"/>
      <c r="TSM18" s="133"/>
      <c r="TSN18" s="133"/>
      <c r="TSO18" s="133"/>
      <c r="TSP18" s="133"/>
      <c r="TSQ18" s="133"/>
      <c r="TSR18" s="133"/>
      <c r="TSS18" s="133"/>
      <c r="TST18" s="133"/>
      <c r="TSU18" s="133"/>
      <c r="TSV18" s="133"/>
      <c r="TSW18" s="133"/>
      <c r="TSX18" s="133"/>
      <c r="TSY18" s="133"/>
      <c r="TSZ18" s="133"/>
      <c r="TTA18" s="133"/>
      <c r="TTB18" s="133"/>
      <c r="TTC18" s="133"/>
      <c r="TTD18" s="133"/>
      <c r="TTE18" s="133"/>
      <c r="TTF18" s="133"/>
      <c r="TTG18" s="133"/>
      <c r="TTH18" s="133"/>
      <c r="TTI18" s="133"/>
      <c r="TTJ18" s="133"/>
      <c r="TTK18" s="133"/>
      <c r="TTL18" s="133"/>
      <c r="TTM18" s="133"/>
      <c r="TTN18" s="133"/>
      <c r="TTO18" s="133"/>
      <c r="TTP18" s="133"/>
      <c r="TTQ18" s="133"/>
      <c r="TTR18" s="133"/>
      <c r="TTS18" s="133"/>
      <c r="TTT18" s="133"/>
      <c r="TTU18" s="133"/>
      <c r="TTV18" s="133"/>
      <c r="TTW18" s="133"/>
      <c r="TTX18" s="133"/>
      <c r="TTY18" s="133"/>
      <c r="TTZ18" s="133"/>
      <c r="TUA18" s="133"/>
      <c r="TUB18" s="133"/>
      <c r="TUC18" s="133"/>
      <c r="TUD18" s="133"/>
      <c r="TUE18" s="133"/>
      <c r="TUF18" s="133"/>
      <c r="TUG18" s="133"/>
      <c r="TUH18" s="133"/>
      <c r="TUI18" s="133"/>
      <c r="TUJ18" s="133"/>
      <c r="TUK18" s="133"/>
      <c r="TUL18" s="133"/>
      <c r="TUM18" s="133"/>
      <c r="TUN18" s="133"/>
      <c r="TUO18" s="133"/>
      <c r="TUP18" s="133"/>
      <c r="TUQ18" s="133"/>
      <c r="TUR18" s="133"/>
      <c r="TUS18" s="133"/>
      <c r="TUT18" s="133"/>
      <c r="TUU18" s="133"/>
      <c r="TUV18" s="133"/>
      <c r="TUW18" s="133"/>
      <c r="TUX18" s="133"/>
      <c r="TUY18" s="133"/>
      <c r="TUZ18" s="133"/>
      <c r="TVA18" s="133"/>
      <c r="TVB18" s="133"/>
      <c r="TVC18" s="133"/>
      <c r="TVD18" s="133"/>
      <c r="TVE18" s="133"/>
      <c r="TVF18" s="133"/>
      <c r="TVG18" s="133"/>
      <c r="TVH18" s="133"/>
      <c r="TVI18" s="133"/>
      <c r="TVJ18" s="133"/>
      <c r="TVK18" s="133"/>
      <c r="TVL18" s="133"/>
      <c r="TVM18" s="133"/>
      <c r="TVN18" s="133"/>
      <c r="TVO18" s="133"/>
      <c r="TVP18" s="133"/>
      <c r="TVQ18" s="133"/>
      <c r="TVR18" s="133"/>
      <c r="TVS18" s="133"/>
      <c r="TVT18" s="133"/>
      <c r="TVU18" s="133"/>
      <c r="TVV18" s="133"/>
      <c r="TVW18" s="133"/>
      <c r="TVX18" s="133"/>
      <c r="TVY18" s="133"/>
      <c r="TVZ18" s="133"/>
      <c r="TWA18" s="133"/>
      <c r="TWB18" s="133"/>
      <c r="TWC18" s="133"/>
      <c r="TWD18" s="133"/>
      <c r="TWE18" s="133"/>
      <c r="TWF18" s="133"/>
      <c r="TWG18" s="133"/>
      <c r="TWH18" s="133"/>
      <c r="TWI18" s="133"/>
      <c r="TWJ18" s="133"/>
      <c r="TWK18" s="133"/>
      <c r="TWL18" s="133"/>
      <c r="TWM18" s="133"/>
      <c r="TWN18" s="133"/>
      <c r="TWO18" s="133"/>
      <c r="TWP18" s="133"/>
      <c r="TWQ18" s="133"/>
      <c r="TWR18" s="133"/>
      <c r="TWS18" s="133"/>
      <c r="TWT18" s="133"/>
      <c r="TWU18" s="133"/>
      <c r="TWV18" s="133"/>
      <c r="TWW18" s="133"/>
      <c r="TWX18" s="133"/>
      <c r="TWY18" s="133"/>
      <c r="TWZ18" s="133"/>
      <c r="TXA18" s="133"/>
      <c r="TXB18" s="133"/>
      <c r="TXC18" s="133"/>
      <c r="TXD18" s="133"/>
      <c r="TXE18" s="133"/>
      <c r="TXF18" s="133"/>
      <c r="TXG18" s="133"/>
      <c r="TXH18" s="133"/>
      <c r="TXI18" s="133"/>
      <c r="TXJ18" s="133"/>
      <c r="TXK18" s="133"/>
      <c r="TXL18" s="133"/>
      <c r="TXM18" s="133"/>
      <c r="TXN18" s="133"/>
      <c r="TXO18" s="133"/>
      <c r="TXP18" s="133"/>
      <c r="TXQ18" s="133"/>
      <c r="TXR18" s="133"/>
      <c r="TXS18" s="133"/>
      <c r="TXT18" s="133"/>
      <c r="TXU18" s="133"/>
      <c r="TXV18" s="133"/>
      <c r="TXW18" s="133"/>
      <c r="TXX18" s="133"/>
      <c r="TXY18" s="133"/>
      <c r="TXZ18" s="133"/>
      <c r="TYA18" s="133"/>
      <c r="TYB18" s="133"/>
      <c r="TYC18" s="133"/>
      <c r="TYD18" s="133"/>
      <c r="TYE18" s="133"/>
      <c r="TYF18" s="133"/>
      <c r="TYG18" s="133"/>
      <c r="TYH18" s="133"/>
      <c r="TYI18" s="133"/>
      <c r="TYJ18" s="133"/>
      <c r="TYK18" s="133"/>
      <c r="TYL18" s="133"/>
      <c r="TYM18" s="133"/>
      <c r="TYN18" s="133"/>
      <c r="TYO18" s="133"/>
      <c r="TYP18" s="133"/>
      <c r="TYQ18" s="133"/>
      <c r="TYR18" s="133"/>
      <c r="TYS18" s="133"/>
      <c r="TYT18" s="133"/>
      <c r="TYU18" s="133"/>
      <c r="TYV18" s="133"/>
      <c r="TYW18" s="133"/>
      <c r="TYX18" s="133"/>
      <c r="TYY18" s="133"/>
      <c r="TYZ18" s="133"/>
      <c r="TZA18" s="133"/>
      <c r="TZB18" s="133"/>
      <c r="TZC18" s="133"/>
      <c r="TZD18" s="133"/>
      <c r="TZE18" s="133"/>
      <c r="TZF18" s="133"/>
      <c r="TZG18" s="133"/>
      <c r="TZH18" s="133"/>
      <c r="TZI18" s="133"/>
      <c r="TZJ18" s="133"/>
      <c r="TZK18" s="133"/>
      <c r="TZL18" s="133"/>
      <c r="TZM18" s="133"/>
      <c r="TZN18" s="133"/>
      <c r="TZO18" s="133"/>
      <c r="TZP18" s="133"/>
      <c r="TZQ18" s="133"/>
      <c r="TZR18" s="133"/>
      <c r="TZS18" s="133"/>
      <c r="TZT18" s="133"/>
      <c r="TZU18" s="133"/>
      <c r="TZV18" s="133"/>
      <c r="TZW18" s="133"/>
      <c r="TZX18" s="133"/>
      <c r="TZY18" s="133"/>
      <c r="TZZ18" s="133"/>
      <c r="UAA18" s="133"/>
      <c r="UAB18" s="133"/>
      <c r="UAC18" s="133"/>
      <c r="UAD18" s="133"/>
      <c r="UAE18" s="133"/>
      <c r="UAF18" s="133"/>
      <c r="UAG18" s="133"/>
      <c r="UAH18" s="133"/>
      <c r="UAI18" s="133"/>
      <c r="UAJ18" s="133"/>
      <c r="UAK18" s="133"/>
      <c r="UAL18" s="133"/>
      <c r="UAM18" s="133"/>
      <c r="UAN18" s="133"/>
      <c r="UAO18" s="133"/>
      <c r="UAP18" s="133"/>
      <c r="UAQ18" s="133"/>
      <c r="UAR18" s="133"/>
      <c r="UAS18" s="133"/>
      <c r="UAT18" s="133"/>
      <c r="UAU18" s="133"/>
      <c r="UAV18" s="133"/>
      <c r="UAW18" s="133"/>
      <c r="UAX18" s="133"/>
      <c r="UAY18" s="133"/>
      <c r="UAZ18" s="133"/>
      <c r="UBA18" s="133"/>
      <c r="UBB18" s="133"/>
      <c r="UBC18" s="133"/>
      <c r="UBD18" s="133"/>
      <c r="UBE18" s="133"/>
      <c r="UBF18" s="133"/>
      <c r="UBG18" s="133"/>
      <c r="UBH18" s="133"/>
      <c r="UBI18" s="133"/>
      <c r="UBJ18" s="133"/>
      <c r="UBK18" s="133"/>
      <c r="UBL18" s="133"/>
      <c r="UBM18" s="133"/>
      <c r="UBN18" s="133"/>
      <c r="UBO18" s="133"/>
      <c r="UBP18" s="133"/>
      <c r="UBQ18" s="133"/>
      <c r="UBR18" s="133"/>
      <c r="UBS18" s="133"/>
      <c r="UBT18" s="133"/>
      <c r="UBU18" s="133"/>
      <c r="UBV18" s="133"/>
      <c r="UBW18" s="133"/>
      <c r="UBX18" s="133"/>
      <c r="UBY18" s="133"/>
      <c r="UBZ18" s="133"/>
      <c r="UCA18" s="133"/>
      <c r="UCB18" s="133"/>
      <c r="UCC18" s="133"/>
      <c r="UCD18" s="133"/>
      <c r="UCE18" s="133"/>
      <c r="UCF18" s="133"/>
      <c r="UCG18" s="133"/>
      <c r="UCH18" s="133"/>
      <c r="UCI18" s="133"/>
      <c r="UCJ18" s="133"/>
      <c r="UCK18" s="133"/>
      <c r="UCL18" s="133"/>
      <c r="UCM18" s="133"/>
      <c r="UCN18" s="133"/>
      <c r="UCO18" s="133"/>
      <c r="UCP18" s="133"/>
      <c r="UCQ18" s="133"/>
      <c r="UCR18" s="133"/>
      <c r="UCS18" s="133"/>
      <c r="UCT18" s="133"/>
      <c r="UCU18" s="133"/>
      <c r="UCV18" s="133"/>
      <c r="UCW18" s="133"/>
      <c r="UCX18" s="133"/>
      <c r="UCY18" s="133"/>
      <c r="UCZ18" s="133"/>
      <c r="UDA18" s="133"/>
      <c r="UDB18" s="133"/>
      <c r="UDC18" s="133"/>
      <c r="UDD18" s="133"/>
      <c r="UDE18" s="133"/>
      <c r="UDF18" s="133"/>
      <c r="UDG18" s="133"/>
      <c r="UDH18" s="133"/>
      <c r="UDI18" s="133"/>
      <c r="UDJ18" s="133"/>
      <c r="UDK18" s="133"/>
      <c r="UDL18" s="133"/>
      <c r="UDM18" s="133"/>
      <c r="UDN18" s="133"/>
      <c r="UDO18" s="133"/>
      <c r="UDP18" s="133"/>
      <c r="UDQ18" s="133"/>
      <c r="UDR18" s="133"/>
      <c r="UDS18" s="133"/>
      <c r="UDT18" s="133"/>
      <c r="UDU18" s="133"/>
      <c r="UDV18" s="133"/>
      <c r="UDW18" s="133"/>
      <c r="UDX18" s="133"/>
      <c r="UDY18" s="133"/>
      <c r="UDZ18" s="133"/>
      <c r="UEA18" s="133"/>
      <c r="UEB18" s="133"/>
      <c r="UEC18" s="133"/>
      <c r="UED18" s="133"/>
      <c r="UEE18" s="133"/>
      <c r="UEF18" s="133"/>
      <c r="UEG18" s="133"/>
      <c r="UEH18" s="133"/>
      <c r="UEI18" s="133"/>
      <c r="UEJ18" s="133"/>
      <c r="UEK18" s="133"/>
      <c r="UEL18" s="133"/>
      <c r="UEM18" s="133"/>
      <c r="UEN18" s="133"/>
      <c r="UEO18" s="133"/>
      <c r="UEP18" s="133"/>
      <c r="UEQ18" s="133"/>
      <c r="UER18" s="133"/>
      <c r="UES18" s="133"/>
      <c r="UET18" s="133"/>
      <c r="UEU18" s="133"/>
      <c r="UEV18" s="133"/>
      <c r="UEW18" s="133"/>
      <c r="UEX18" s="133"/>
      <c r="UEY18" s="133"/>
      <c r="UEZ18" s="133"/>
      <c r="UFA18" s="133"/>
      <c r="UFB18" s="133"/>
      <c r="UFC18" s="133"/>
      <c r="UFD18" s="133"/>
      <c r="UFE18" s="133"/>
      <c r="UFF18" s="133"/>
      <c r="UFG18" s="133"/>
      <c r="UFH18" s="133"/>
      <c r="UFI18" s="133"/>
      <c r="UFJ18" s="133"/>
      <c r="UFK18" s="133"/>
      <c r="UFL18" s="133"/>
      <c r="UFM18" s="133"/>
      <c r="UFN18" s="133"/>
      <c r="UFO18" s="133"/>
      <c r="UFP18" s="133"/>
      <c r="UFQ18" s="133"/>
      <c r="UFR18" s="133"/>
      <c r="UFS18" s="133"/>
      <c r="UFT18" s="133"/>
      <c r="UFU18" s="133"/>
      <c r="UFV18" s="133"/>
      <c r="UFW18" s="133"/>
      <c r="UFX18" s="133"/>
      <c r="UFY18" s="133"/>
      <c r="UFZ18" s="133"/>
      <c r="UGA18" s="133"/>
      <c r="UGB18" s="133"/>
      <c r="UGC18" s="133"/>
      <c r="UGD18" s="133"/>
      <c r="UGE18" s="133"/>
      <c r="UGF18" s="133"/>
      <c r="UGG18" s="133"/>
      <c r="UGH18" s="133"/>
      <c r="UGI18" s="133"/>
      <c r="UGJ18" s="133"/>
      <c r="UGK18" s="133"/>
      <c r="UGL18" s="133"/>
      <c r="UGM18" s="133"/>
      <c r="UGN18" s="133"/>
      <c r="UGO18" s="133"/>
      <c r="UGP18" s="133"/>
      <c r="UGQ18" s="133"/>
      <c r="UGR18" s="133"/>
      <c r="UGS18" s="133"/>
      <c r="UGT18" s="133"/>
      <c r="UGU18" s="133"/>
      <c r="UGV18" s="133"/>
      <c r="UGW18" s="133"/>
      <c r="UGX18" s="133"/>
      <c r="UGY18" s="133"/>
      <c r="UGZ18" s="133"/>
      <c r="UHA18" s="133"/>
      <c r="UHB18" s="133"/>
      <c r="UHC18" s="133"/>
      <c r="UHD18" s="133"/>
      <c r="UHE18" s="133"/>
      <c r="UHF18" s="133"/>
      <c r="UHG18" s="133"/>
      <c r="UHH18" s="133"/>
      <c r="UHI18" s="133"/>
      <c r="UHJ18" s="133"/>
      <c r="UHK18" s="133"/>
      <c r="UHL18" s="133"/>
      <c r="UHM18" s="133"/>
      <c r="UHN18" s="133"/>
      <c r="UHO18" s="133"/>
      <c r="UHP18" s="133"/>
      <c r="UHQ18" s="133"/>
      <c r="UHR18" s="133"/>
      <c r="UHS18" s="133"/>
      <c r="UHT18" s="133"/>
      <c r="UHU18" s="133"/>
      <c r="UHV18" s="133"/>
      <c r="UHW18" s="133"/>
      <c r="UHX18" s="133"/>
      <c r="UHY18" s="133"/>
      <c r="UHZ18" s="133"/>
      <c r="UIA18" s="133"/>
      <c r="UIB18" s="133"/>
      <c r="UIC18" s="133"/>
      <c r="UID18" s="133"/>
      <c r="UIE18" s="133"/>
      <c r="UIF18" s="133"/>
      <c r="UIG18" s="133"/>
      <c r="UIH18" s="133"/>
      <c r="UII18" s="133"/>
      <c r="UIJ18" s="133"/>
      <c r="UIK18" s="133"/>
      <c r="UIL18" s="133"/>
      <c r="UIM18" s="133"/>
      <c r="UIN18" s="133"/>
      <c r="UIO18" s="133"/>
      <c r="UIP18" s="133"/>
      <c r="UIQ18" s="133"/>
      <c r="UIR18" s="133"/>
      <c r="UIS18" s="133"/>
      <c r="UIT18" s="133"/>
      <c r="UIU18" s="133"/>
      <c r="UIV18" s="133"/>
      <c r="UIW18" s="133"/>
      <c r="UIX18" s="133"/>
      <c r="UIY18" s="133"/>
      <c r="UIZ18" s="133"/>
      <c r="UJA18" s="133"/>
      <c r="UJB18" s="133"/>
      <c r="UJC18" s="133"/>
      <c r="UJD18" s="133"/>
      <c r="UJE18" s="133"/>
      <c r="UJF18" s="133"/>
      <c r="UJG18" s="133"/>
      <c r="UJH18" s="133"/>
      <c r="UJI18" s="133"/>
      <c r="UJJ18" s="133"/>
      <c r="UJK18" s="133"/>
      <c r="UJL18" s="133"/>
      <c r="UJM18" s="133"/>
      <c r="UJN18" s="133"/>
      <c r="UJO18" s="133"/>
      <c r="UJP18" s="133"/>
      <c r="UJQ18" s="133"/>
      <c r="UJR18" s="133"/>
      <c r="UJS18" s="133"/>
      <c r="UJT18" s="133"/>
      <c r="UJU18" s="133"/>
      <c r="UJV18" s="133"/>
      <c r="UJW18" s="133"/>
      <c r="UJX18" s="133"/>
      <c r="UJY18" s="133"/>
      <c r="UJZ18" s="133"/>
      <c r="UKA18" s="133"/>
      <c r="UKB18" s="133"/>
      <c r="UKC18" s="133"/>
      <c r="UKD18" s="133"/>
      <c r="UKE18" s="133"/>
      <c r="UKF18" s="133"/>
      <c r="UKG18" s="133"/>
      <c r="UKH18" s="133"/>
      <c r="UKI18" s="133"/>
      <c r="UKJ18" s="133"/>
      <c r="UKK18" s="133"/>
      <c r="UKL18" s="133"/>
      <c r="UKM18" s="133"/>
      <c r="UKN18" s="133"/>
      <c r="UKO18" s="133"/>
      <c r="UKP18" s="133"/>
      <c r="UKQ18" s="133"/>
      <c r="UKR18" s="133"/>
      <c r="UKS18" s="133"/>
      <c r="UKT18" s="133"/>
      <c r="UKU18" s="133"/>
      <c r="UKV18" s="133"/>
      <c r="UKW18" s="133"/>
      <c r="UKX18" s="133"/>
      <c r="UKY18" s="133"/>
      <c r="UKZ18" s="133"/>
      <c r="ULA18" s="133"/>
      <c r="ULB18" s="133"/>
      <c r="ULC18" s="133"/>
      <c r="ULD18" s="133"/>
      <c r="ULE18" s="133"/>
      <c r="ULF18" s="133"/>
      <c r="ULG18" s="133"/>
      <c r="ULH18" s="133"/>
      <c r="ULI18" s="133"/>
      <c r="ULJ18" s="133"/>
      <c r="ULK18" s="133"/>
      <c r="ULL18" s="133"/>
      <c r="ULM18" s="133"/>
      <c r="ULN18" s="133"/>
      <c r="ULO18" s="133"/>
      <c r="ULP18" s="133"/>
      <c r="ULQ18" s="133"/>
      <c r="ULR18" s="133"/>
      <c r="ULS18" s="133"/>
      <c r="ULT18" s="133"/>
      <c r="ULU18" s="133"/>
      <c r="ULV18" s="133"/>
      <c r="ULW18" s="133"/>
      <c r="ULX18" s="133"/>
      <c r="ULY18" s="133"/>
      <c r="ULZ18" s="133"/>
      <c r="UMA18" s="133"/>
      <c r="UMB18" s="133"/>
      <c r="UMC18" s="133"/>
      <c r="UMD18" s="133"/>
      <c r="UME18" s="133"/>
      <c r="UMF18" s="133"/>
      <c r="UMG18" s="133"/>
      <c r="UMH18" s="133"/>
      <c r="UMI18" s="133"/>
      <c r="UMJ18" s="133"/>
      <c r="UMK18" s="133"/>
      <c r="UML18" s="133"/>
      <c r="UMM18" s="133"/>
      <c r="UMN18" s="133"/>
      <c r="UMO18" s="133"/>
      <c r="UMP18" s="133"/>
      <c r="UMQ18" s="133"/>
      <c r="UMR18" s="133"/>
      <c r="UMS18" s="133"/>
      <c r="UMT18" s="133"/>
      <c r="UMU18" s="133"/>
      <c r="UMV18" s="133"/>
      <c r="UMW18" s="133"/>
      <c r="UMX18" s="133"/>
      <c r="UMY18" s="133"/>
      <c r="UMZ18" s="133"/>
      <c r="UNA18" s="133"/>
      <c r="UNB18" s="133"/>
      <c r="UNC18" s="133"/>
      <c r="UND18" s="133"/>
      <c r="UNE18" s="133"/>
      <c r="UNF18" s="133"/>
      <c r="UNG18" s="133"/>
      <c r="UNH18" s="133"/>
      <c r="UNI18" s="133"/>
      <c r="UNJ18" s="133"/>
      <c r="UNK18" s="133"/>
      <c r="UNL18" s="133"/>
      <c r="UNM18" s="133"/>
      <c r="UNN18" s="133"/>
      <c r="UNO18" s="133"/>
      <c r="UNP18" s="133"/>
      <c r="UNQ18" s="133"/>
      <c r="UNR18" s="133"/>
      <c r="UNS18" s="133"/>
      <c r="UNT18" s="133"/>
      <c r="UNU18" s="133"/>
      <c r="UNV18" s="133"/>
      <c r="UNW18" s="133"/>
      <c r="UNX18" s="133"/>
      <c r="UNY18" s="133"/>
      <c r="UNZ18" s="133"/>
      <c r="UOA18" s="133"/>
      <c r="UOB18" s="133"/>
      <c r="UOC18" s="133"/>
      <c r="UOD18" s="133"/>
      <c r="UOE18" s="133"/>
      <c r="UOF18" s="133"/>
      <c r="UOG18" s="133"/>
      <c r="UOH18" s="133"/>
      <c r="UOI18" s="133"/>
      <c r="UOJ18" s="133"/>
      <c r="UOK18" s="133"/>
      <c r="UOL18" s="133"/>
      <c r="UOM18" s="133"/>
      <c r="UON18" s="133"/>
      <c r="UOO18" s="133"/>
      <c r="UOP18" s="133"/>
      <c r="UOQ18" s="133"/>
      <c r="UOR18" s="133"/>
      <c r="UOS18" s="133"/>
      <c r="UOT18" s="133"/>
      <c r="UOU18" s="133"/>
      <c r="UOV18" s="133"/>
      <c r="UOW18" s="133"/>
      <c r="UOX18" s="133"/>
      <c r="UOY18" s="133"/>
      <c r="UOZ18" s="133"/>
      <c r="UPA18" s="133"/>
      <c r="UPB18" s="133"/>
      <c r="UPC18" s="133"/>
      <c r="UPD18" s="133"/>
      <c r="UPE18" s="133"/>
      <c r="UPF18" s="133"/>
      <c r="UPG18" s="133"/>
      <c r="UPH18" s="133"/>
      <c r="UPI18" s="133"/>
      <c r="UPJ18" s="133"/>
      <c r="UPK18" s="133"/>
      <c r="UPL18" s="133"/>
      <c r="UPM18" s="133"/>
      <c r="UPN18" s="133"/>
      <c r="UPO18" s="133"/>
      <c r="UPP18" s="133"/>
      <c r="UPQ18" s="133"/>
      <c r="UPR18" s="133"/>
      <c r="UPS18" s="133"/>
      <c r="UPT18" s="133"/>
      <c r="UPU18" s="133"/>
      <c r="UPV18" s="133"/>
      <c r="UPW18" s="133"/>
      <c r="UPX18" s="133"/>
      <c r="UPY18" s="133"/>
      <c r="UPZ18" s="133"/>
      <c r="UQA18" s="133"/>
      <c r="UQB18" s="133"/>
      <c r="UQC18" s="133"/>
      <c r="UQD18" s="133"/>
      <c r="UQE18" s="133"/>
      <c r="UQF18" s="133"/>
      <c r="UQG18" s="133"/>
      <c r="UQH18" s="133"/>
      <c r="UQI18" s="133"/>
      <c r="UQJ18" s="133"/>
      <c r="UQK18" s="133"/>
      <c r="UQL18" s="133"/>
      <c r="UQM18" s="133"/>
      <c r="UQN18" s="133"/>
      <c r="UQO18" s="133"/>
      <c r="UQP18" s="133"/>
      <c r="UQQ18" s="133"/>
      <c r="UQR18" s="133"/>
      <c r="UQS18" s="133"/>
      <c r="UQT18" s="133"/>
      <c r="UQU18" s="133"/>
      <c r="UQV18" s="133"/>
      <c r="UQW18" s="133"/>
      <c r="UQX18" s="133"/>
      <c r="UQY18" s="133"/>
      <c r="UQZ18" s="133"/>
      <c r="URA18" s="133"/>
      <c r="URB18" s="133"/>
      <c r="URC18" s="133"/>
      <c r="URD18" s="133"/>
      <c r="URE18" s="133"/>
      <c r="URF18" s="133"/>
      <c r="URG18" s="133"/>
      <c r="URH18" s="133"/>
      <c r="URI18" s="133"/>
      <c r="URJ18" s="133"/>
      <c r="URK18" s="133"/>
      <c r="URL18" s="133"/>
      <c r="URM18" s="133"/>
      <c r="URN18" s="133"/>
      <c r="URO18" s="133"/>
      <c r="URP18" s="133"/>
      <c r="URQ18" s="133"/>
      <c r="URR18" s="133"/>
      <c r="URS18" s="133"/>
      <c r="URT18" s="133"/>
      <c r="URU18" s="133"/>
      <c r="URV18" s="133"/>
      <c r="URW18" s="133"/>
      <c r="URX18" s="133"/>
      <c r="URY18" s="133"/>
      <c r="URZ18" s="133"/>
      <c r="USA18" s="133"/>
      <c r="USB18" s="133"/>
      <c r="USC18" s="133"/>
      <c r="USD18" s="133"/>
      <c r="USE18" s="133"/>
      <c r="USF18" s="133"/>
      <c r="USG18" s="133"/>
      <c r="USH18" s="133"/>
      <c r="USI18" s="133"/>
      <c r="USJ18" s="133"/>
      <c r="USK18" s="133"/>
      <c r="USL18" s="133"/>
      <c r="USM18" s="133"/>
      <c r="USN18" s="133"/>
      <c r="USO18" s="133"/>
      <c r="USP18" s="133"/>
      <c r="USQ18" s="133"/>
      <c r="USR18" s="133"/>
      <c r="USS18" s="133"/>
      <c r="UST18" s="133"/>
      <c r="USU18" s="133"/>
      <c r="USV18" s="133"/>
      <c r="USW18" s="133"/>
      <c r="USX18" s="133"/>
      <c r="USY18" s="133"/>
      <c r="USZ18" s="133"/>
      <c r="UTA18" s="133"/>
      <c r="UTB18" s="133"/>
      <c r="UTC18" s="133"/>
      <c r="UTD18" s="133"/>
      <c r="UTE18" s="133"/>
      <c r="UTF18" s="133"/>
      <c r="UTG18" s="133"/>
      <c r="UTH18" s="133"/>
      <c r="UTI18" s="133"/>
      <c r="UTJ18" s="133"/>
      <c r="UTK18" s="133"/>
      <c r="UTL18" s="133"/>
      <c r="UTM18" s="133"/>
      <c r="UTN18" s="133"/>
      <c r="UTO18" s="133"/>
      <c r="UTP18" s="133"/>
      <c r="UTQ18" s="133"/>
      <c r="UTR18" s="133"/>
      <c r="UTS18" s="133"/>
      <c r="UTT18" s="133"/>
      <c r="UTU18" s="133"/>
      <c r="UTV18" s="133"/>
      <c r="UTW18" s="133"/>
      <c r="UTX18" s="133"/>
      <c r="UTY18" s="133"/>
      <c r="UTZ18" s="133"/>
      <c r="UUA18" s="133"/>
      <c r="UUB18" s="133"/>
      <c r="UUC18" s="133"/>
      <c r="UUD18" s="133"/>
      <c r="UUE18" s="133"/>
      <c r="UUF18" s="133"/>
      <c r="UUG18" s="133"/>
      <c r="UUH18" s="133"/>
      <c r="UUI18" s="133"/>
      <c r="UUJ18" s="133"/>
      <c r="UUK18" s="133"/>
      <c r="UUL18" s="133"/>
      <c r="UUM18" s="133"/>
      <c r="UUN18" s="133"/>
      <c r="UUO18" s="133"/>
      <c r="UUP18" s="133"/>
      <c r="UUQ18" s="133"/>
      <c r="UUR18" s="133"/>
      <c r="UUS18" s="133"/>
      <c r="UUT18" s="133"/>
      <c r="UUU18" s="133"/>
      <c r="UUV18" s="133"/>
      <c r="UUW18" s="133"/>
      <c r="UUX18" s="133"/>
      <c r="UUY18" s="133"/>
      <c r="UUZ18" s="133"/>
      <c r="UVA18" s="133"/>
      <c r="UVB18" s="133"/>
      <c r="UVC18" s="133"/>
      <c r="UVD18" s="133"/>
      <c r="UVE18" s="133"/>
      <c r="UVF18" s="133"/>
      <c r="UVG18" s="133"/>
      <c r="UVH18" s="133"/>
      <c r="UVI18" s="133"/>
      <c r="UVJ18" s="133"/>
      <c r="UVK18" s="133"/>
      <c r="UVL18" s="133"/>
      <c r="UVM18" s="133"/>
      <c r="UVN18" s="133"/>
      <c r="UVO18" s="133"/>
      <c r="UVP18" s="133"/>
      <c r="UVQ18" s="133"/>
      <c r="UVR18" s="133"/>
      <c r="UVS18" s="133"/>
      <c r="UVT18" s="133"/>
      <c r="UVU18" s="133"/>
      <c r="UVV18" s="133"/>
      <c r="UVW18" s="133"/>
      <c r="UVX18" s="133"/>
      <c r="UVY18" s="133"/>
      <c r="UVZ18" s="133"/>
      <c r="UWA18" s="133"/>
      <c r="UWB18" s="133"/>
      <c r="UWC18" s="133"/>
      <c r="UWD18" s="133"/>
      <c r="UWE18" s="133"/>
      <c r="UWF18" s="133"/>
      <c r="UWG18" s="133"/>
      <c r="UWH18" s="133"/>
      <c r="UWI18" s="133"/>
      <c r="UWJ18" s="133"/>
      <c r="UWK18" s="133"/>
      <c r="UWL18" s="133"/>
      <c r="UWM18" s="133"/>
      <c r="UWN18" s="133"/>
      <c r="UWO18" s="133"/>
      <c r="UWP18" s="133"/>
      <c r="UWQ18" s="133"/>
      <c r="UWR18" s="133"/>
      <c r="UWS18" s="133"/>
      <c r="UWT18" s="133"/>
      <c r="UWU18" s="133"/>
      <c r="UWV18" s="133"/>
      <c r="UWW18" s="133"/>
      <c r="UWX18" s="133"/>
      <c r="UWY18" s="133"/>
      <c r="UWZ18" s="133"/>
      <c r="UXA18" s="133"/>
      <c r="UXB18" s="133"/>
      <c r="UXC18" s="133"/>
      <c r="UXD18" s="133"/>
      <c r="UXE18" s="133"/>
      <c r="UXF18" s="133"/>
      <c r="UXG18" s="133"/>
      <c r="UXH18" s="133"/>
      <c r="UXI18" s="133"/>
      <c r="UXJ18" s="133"/>
      <c r="UXK18" s="133"/>
      <c r="UXL18" s="133"/>
      <c r="UXM18" s="133"/>
      <c r="UXN18" s="133"/>
      <c r="UXO18" s="133"/>
      <c r="UXP18" s="133"/>
      <c r="UXQ18" s="133"/>
      <c r="UXR18" s="133"/>
      <c r="UXS18" s="133"/>
      <c r="UXT18" s="133"/>
      <c r="UXU18" s="133"/>
      <c r="UXV18" s="133"/>
      <c r="UXW18" s="133"/>
      <c r="UXX18" s="133"/>
      <c r="UXY18" s="133"/>
      <c r="UXZ18" s="133"/>
      <c r="UYA18" s="133"/>
      <c r="UYB18" s="133"/>
      <c r="UYC18" s="133"/>
      <c r="UYD18" s="133"/>
      <c r="UYE18" s="133"/>
      <c r="UYF18" s="133"/>
      <c r="UYG18" s="133"/>
      <c r="UYH18" s="133"/>
      <c r="UYI18" s="133"/>
      <c r="UYJ18" s="133"/>
      <c r="UYK18" s="133"/>
      <c r="UYL18" s="133"/>
      <c r="UYM18" s="133"/>
      <c r="UYN18" s="133"/>
      <c r="UYO18" s="133"/>
      <c r="UYP18" s="133"/>
      <c r="UYQ18" s="133"/>
      <c r="UYR18" s="133"/>
      <c r="UYS18" s="133"/>
      <c r="UYT18" s="133"/>
      <c r="UYU18" s="133"/>
      <c r="UYV18" s="133"/>
      <c r="UYW18" s="133"/>
      <c r="UYX18" s="133"/>
      <c r="UYY18" s="133"/>
      <c r="UYZ18" s="133"/>
      <c r="UZA18" s="133"/>
      <c r="UZB18" s="133"/>
      <c r="UZC18" s="133"/>
      <c r="UZD18" s="133"/>
      <c r="UZE18" s="133"/>
      <c r="UZF18" s="133"/>
      <c r="UZG18" s="133"/>
      <c r="UZH18" s="133"/>
      <c r="UZI18" s="133"/>
      <c r="UZJ18" s="133"/>
      <c r="UZK18" s="133"/>
      <c r="UZL18" s="133"/>
      <c r="UZM18" s="133"/>
      <c r="UZN18" s="133"/>
      <c r="UZO18" s="133"/>
      <c r="UZP18" s="133"/>
      <c r="UZQ18" s="133"/>
      <c r="UZR18" s="133"/>
      <c r="UZS18" s="133"/>
      <c r="UZT18" s="133"/>
      <c r="UZU18" s="133"/>
      <c r="UZV18" s="133"/>
      <c r="UZW18" s="133"/>
      <c r="UZX18" s="133"/>
      <c r="UZY18" s="133"/>
      <c r="UZZ18" s="133"/>
      <c r="VAA18" s="133"/>
      <c r="VAB18" s="133"/>
      <c r="VAC18" s="133"/>
      <c r="VAD18" s="133"/>
      <c r="VAE18" s="133"/>
      <c r="VAF18" s="133"/>
      <c r="VAG18" s="133"/>
      <c r="VAH18" s="133"/>
      <c r="VAI18" s="133"/>
      <c r="VAJ18" s="133"/>
      <c r="VAK18" s="133"/>
      <c r="VAL18" s="133"/>
      <c r="VAM18" s="133"/>
      <c r="VAN18" s="133"/>
      <c r="VAO18" s="133"/>
      <c r="VAP18" s="133"/>
      <c r="VAQ18" s="133"/>
      <c r="VAR18" s="133"/>
      <c r="VAS18" s="133"/>
      <c r="VAT18" s="133"/>
      <c r="VAU18" s="133"/>
      <c r="VAV18" s="133"/>
      <c r="VAW18" s="133"/>
      <c r="VAX18" s="133"/>
      <c r="VAY18" s="133"/>
      <c r="VAZ18" s="133"/>
      <c r="VBA18" s="133"/>
      <c r="VBB18" s="133"/>
      <c r="VBC18" s="133"/>
      <c r="VBD18" s="133"/>
      <c r="VBE18" s="133"/>
      <c r="VBF18" s="133"/>
      <c r="VBG18" s="133"/>
      <c r="VBH18" s="133"/>
      <c r="VBI18" s="133"/>
      <c r="VBJ18" s="133"/>
      <c r="VBK18" s="133"/>
      <c r="VBL18" s="133"/>
      <c r="VBM18" s="133"/>
      <c r="VBN18" s="133"/>
      <c r="VBO18" s="133"/>
      <c r="VBP18" s="133"/>
      <c r="VBQ18" s="133"/>
      <c r="VBR18" s="133"/>
      <c r="VBS18" s="133"/>
      <c r="VBT18" s="133"/>
      <c r="VBU18" s="133"/>
      <c r="VBV18" s="133"/>
      <c r="VBW18" s="133"/>
      <c r="VBX18" s="133"/>
      <c r="VBY18" s="133"/>
      <c r="VBZ18" s="133"/>
      <c r="VCA18" s="133"/>
      <c r="VCB18" s="133"/>
      <c r="VCC18" s="133"/>
      <c r="VCD18" s="133"/>
      <c r="VCE18" s="133"/>
      <c r="VCF18" s="133"/>
      <c r="VCG18" s="133"/>
      <c r="VCH18" s="133"/>
      <c r="VCI18" s="133"/>
      <c r="VCJ18" s="133"/>
      <c r="VCK18" s="133"/>
      <c r="VCL18" s="133"/>
      <c r="VCM18" s="133"/>
      <c r="VCN18" s="133"/>
      <c r="VCO18" s="133"/>
      <c r="VCP18" s="133"/>
      <c r="VCQ18" s="133"/>
      <c r="VCR18" s="133"/>
      <c r="VCS18" s="133"/>
      <c r="VCT18" s="133"/>
      <c r="VCU18" s="133"/>
      <c r="VCV18" s="133"/>
      <c r="VCW18" s="133"/>
      <c r="VCX18" s="133"/>
      <c r="VCY18" s="133"/>
      <c r="VCZ18" s="133"/>
      <c r="VDA18" s="133"/>
      <c r="VDB18" s="133"/>
      <c r="VDC18" s="133"/>
      <c r="VDD18" s="133"/>
      <c r="VDE18" s="133"/>
      <c r="VDF18" s="133"/>
      <c r="VDG18" s="133"/>
      <c r="VDH18" s="133"/>
      <c r="VDI18" s="133"/>
      <c r="VDJ18" s="133"/>
      <c r="VDK18" s="133"/>
      <c r="VDL18" s="133"/>
      <c r="VDM18" s="133"/>
      <c r="VDN18" s="133"/>
      <c r="VDO18" s="133"/>
      <c r="VDP18" s="133"/>
      <c r="VDQ18" s="133"/>
      <c r="VDR18" s="133"/>
      <c r="VDS18" s="133"/>
      <c r="VDT18" s="133"/>
      <c r="VDU18" s="133"/>
      <c r="VDV18" s="133"/>
      <c r="VDW18" s="133"/>
      <c r="VDX18" s="133"/>
      <c r="VDY18" s="133"/>
      <c r="VDZ18" s="133"/>
      <c r="VEA18" s="133"/>
      <c r="VEB18" s="133"/>
      <c r="VEC18" s="133"/>
      <c r="VED18" s="133"/>
      <c r="VEE18" s="133"/>
      <c r="VEF18" s="133"/>
      <c r="VEG18" s="133"/>
      <c r="VEH18" s="133"/>
      <c r="VEI18" s="133"/>
      <c r="VEJ18" s="133"/>
      <c r="VEK18" s="133"/>
      <c r="VEL18" s="133"/>
      <c r="VEM18" s="133"/>
      <c r="VEN18" s="133"/>
      <c r="VEO18" s="133"/>
      <c r="VEP18" s="133"/>
      <c r="VEQ18" s="133"/>
      <c r="VER18" s="133"/>
      <c r="VES18" s="133"/>
      <c r="VET18" s="133"/>
      <c r="VEU18" s="133"/>
      <c r="VEV18" s="133"/>
      <c r="VEW18" s="133"/>
      <c r="VEX18" s="133"/>
      <c r="VEY18" s="133"/>
      <c r="VEZ18" s="133"/>
      <c r="VFA18" s="133"/>
      <c r="VFB18" s="133"/>
      <c r="VFC18" s="133"/>
      <c r="VFD18" s="133"/>
      <c r="VFE18" s="133"/>
      <c r="VFF18" s="133"/>
      <c r="VFG18" s="133"/>
      <c r="VFH18" s="133"/>
      <c r="VFI18" s="133"/>
      <c r="VFJ18" s="133"/>
      <c r="VFK18" s="133"/>
      <c r="VFL18" s="133"/>
      <c r="VFM18" s="133"/>
      <c r="VFN18" s="133"/>
      <c r="VFO18" s="133"/>
      <c r="VFP18" s="133"/>
      <c r="VFQ18" s="133"/>
      <c r="VFR18" s="133"/>
      <c r="VFS18" s="133"/>
      <c r="VFT18" s="133"/>
      <c r="VFU18" s="133"/>
      <c r="VFV18" s="133"/>
      <c r="VFW18" s="133"/>
      <c r="VFX18" s="133"/>
      <c r="VFY18" s="133"/>
      <c r="VFZ18" s="133"/>
      <c r="VGA18" s="133"/>
      <c r="VGB18" s="133"/>
      <c r="VGC18" s="133"/>
      <c r="VGD18" s="133"/>
      <c r="VGE18" s="133"/>
      <c r="VGF18" s="133"/>
      <c r="VGG18" s="133"/>
      <c r="VGH18" s="133"/>
      <c r="VGI18" s="133"/>
      <c r="VGJ18" s="133"/>
      <c r="VGK18" s="133"/>
      <c r="VGL18" s="133"/>
      <c r="VGM18" s="133"/>
      <c r="VGN18" s="133"/>
      <c r="VGO18" s="133"/>
      <c r="VGP18" s="133"/>
      <c r="VGQ18" s="133"/>
      <c r="VGR18" s="133"/>
      <c r="VGS18" s="133"/>
      <c r="VGT18" s="133"/>
      <c r="VGU18" s="133"/>
      <c r="VGV18" s="133"/>
      <c r="VGW18" s="133"/>
      <c r="VGX18" s="133"/>
      <c r="VGY18" s="133"/>
      <c r="VGZ18" s="133"/>
      <c r="VHA18" s="133"/>
      <c r="VHB18" s="133"/>
      <c r="VHC18" s="133"/>
      <c r="VHD18" s="133"/>
      <c r="VHE18" s="133"/>
      <c r="VHF18" s="133"/>
      <c r="VHG18" s="133"/>
      <c r="VHH18" s="133"/>
      <c r="VHI18" s="133"/>
      <c r="VHJ18" s="133"/>
      <c r="VHK18" s="133"/>
      <c r="VHL18" s="133"/>
      <c r="VHM18" s="133"/>
      <c r="VHN18" s="133"/>
      <c r="VHO18" s="133"/>
      <c r="VHP18" s="133"/>
      <c r="VHQ18" s="133"/>
      <c r="VHR18" s="133"/>
      <c r="VHS18" s="133"/>
      <c r="VHT18" s="133"/>
      <c r="VHU18" s="133"/>
      <c r="VHV18" s="133"/>
      <c r="VHW18" s="133"/>
      <c r="VHX18" s="133"/>
      <c r="VHY18" s="133"/>
      <c r="VHZ18" s="133"/>
      <c r="VIA18" s="133"/>
      <c r="VIB18" s="133"/>
      <c r="VIC18" s="133"/>
      <c r="VID18" s="133"/>
      <c r="VIE18" s="133"/>
      <c r="VIF18" s="133"/>
      <c r="VIG18" s="133"/>
      <c r="VIH18" s="133"/>
      <c r="VII18" s="133"/>
      <c r="VIJ18" s="133"/>
      <c r="VIK18" s="133"/>
      <c r="VIL18" s="133"/>
      <c r="VIM18" s="133"/>
      <c r="VIN18" s="133"/>
      <c r="VIO18" s="133"/>
      <c r="VIP18" s="133"/>
      <c r="VIQ18" s="133"/>
      <c r="VIR18" s="133"/>
      <c r="VIS18" s="133"/>
      <c r="VIT18" s="133"/>
      <c r="VIU18" s="133"/>
      <c r="VIV18" s="133"/>
      <c r="VIW18" s="133"/>
      <c r="VIX18" s="133"/>
      <c r="VIY18" s="133"/>
      <c r="VIZ18" s="133"/>
      <c r="VJA18" s="133"/>
      <c r="VJB18" s="133"/>
      <c r="VJC18" s="133"/>
      <c r="VJD18" s="133"/>
      <c r="VJE18" s="133"/>
      <c r="VJF18" s="133"/>
      <c r="VJG18" s="133"/>
      <c r="VJH18" s="133"/>
      <c r="VJI18" s="133"/>
      <c r="VJJ18" s="133"/>
      <c r="VJK18" s="133"/>
      <c r="VJL18" s="133"/>
      <c r="VJM18" s="133"/>
      <c r="VJN18" s="133"/>
      <c r="VJO18" s="133"/>
      <c r="VJP18" s="133"/>
      <c r="VJQ18" s="133"/>
      <c r="VJR18" s="133"/>
      <c r="VJS18" s="133"/>
      <c r="VJT18" s="133"/>
      <c r="VJU18" s="133"/>
      <c r="VJV18" s="133"/>
      <c r="VJW18" s="133"/>
      <c r="VJX18" s="133"/>
      <c r="VJY18" s="133"/>
      <c r="VJZ18" s="133"/>
      <c r="VKA18" s="133"/>
      <c r="VKB18" s="133"/>
      <c r="VKC18" s="133"/>
      <c r="VKD18" s="133"/>
      <c r="VKE18" s="133"/>
      <c r="VKF18" s="133"/>
      <c r="VKG18" s="133"/>
      <c r="VKH18" s="133"/>
      <c r="VKI18" s="133"/>
      <c r="VKJ18" s="133"/>
      <c r="VKK18" s="133"/>
      <c r="VKL18" s="133"/>
      <c r="VKM18" s="133"/>
      <c r="VKN18" s="133"/>
      <c r="VKO18" s="133"/>
      <c r="VKP18" s="133"/>
      <c r="VKQ18" s="133"/>
      <c r="VKR18" s="133"/>
      <c r="VKS18" s="133"/>
      <c r="VKT18" s="133"/>
      <c r="VKU18" s="133"/>
      <c r="VKV18" s="133"/>
      <c r="VKW18" s="133"/>
      <c r="VKX18" s="133"/>
      <c r="VKY18" s="133"/>
      <c r="VKZ18" s="133"/>
      <c r="VLA18" s="133"/>
      <c r="VLB18" s="133"/>
      <c r="VLC18" s="133"/>
      <c r="VLD18" s="133"/>
      <c r="VLE18" s="133"/>
      <c r="VLF18" s="133"/>
      <c r="VLG18" s="133"/>
      <c r="VLH18" s="133"/>
      <c r="VLI18" s="133"/>
      <c r="VLJ18" s="133"/>
      <c r="VLK18" s="133"/>
      <c r="VLL18" s="133"/>
      <c r="VLM18" s="133"/>
      <c r="VLN18" s="133"/>
      <c r="VLO18" s="133"/>
      <c r="VLP18" s="133"/>
      <c r="VLQ18" s="133"/>
      <c r="VLR18" s="133"/>
      <c r="VLS18" s="133"/>
      <c r="VLT18" s="133"/>
      <c r="VLU18" s="133"/>
      <c r="VLV18" s="133"/>
      <c r="VLW18" s="133"/>
      <c r="VLX18" s="133"/>
      <c r="VLY18" s="133"/>
      <c r="VLZ18" s="133"/>
      <c r="VMA18" s="133"/>
      <c r="VMB18" s="133"/>
      <c r="VMC18" s="133"/>
      <c r="VMD18" s="133"/>
      <c r="VME18" s="133"/>
      <c r="VMF18" s="133"/>
      <c r="VMG18" s="133"/>
      <c r="VMH18" s="133"/>
      <c r="VMI18" s="133"/>
      <c r="VMJ18" s="133"/>
      <c r="VMK18" s="133"/>
      <c r="VML18" s="133"/>
      <c r="VMM18" s="133"/>
      <c r="VMN18" s="133"/>
      <c r="VMO18" s="133"/>
      <c r="VMP18" s="133"/>
      <c r="VMQ18" s="133"/>
      <c r="VMR18" s="133"/>
      <c r="VMS18" s="133"/>
      <c r="VMT18" s="133"/>
      <c r="VMU18" s="133"/>
      <c r="VMV18" s="133"/>
      <c r="VMW18" s="133"/>
      <c r="VMX18" s="133"/>
      <c r="VMY18" s="133"/>
      <c r="VMZ18" s="133"/>
      <c r="VNA18" s="133"/>
      <c r="VNB18" s="133"/>
      <c r="VNC18" s="133"/>
      <c r="VND18" s="133"/>
      <c r="VNE18" s="133"/>
      <c r="VNF18" s="133"/>
      <c r="VNG18" s="133"/>
      <c r="VNH18" s="133"/>
      <c r="VNI18" s="133"/>
      <c r="VNJ18" s="133"/>
      <c r="VNK18" s="133"/>
      <c r="VNL18" s="133"/>
      <c r="VNM18" s="133"/>
      <c r="VNN18" s="133"/>
      <c r="VNO18" s="133"/>
      <c r="VNP18" s="133"/>
      <c r="VNQ18" s="133"/>
      <c r="VNR18" s="133"/>
      <c r="VNS18" s="133"/>
      <c r="VNT18" s="133"/>
      <c r="VNU18" s="133"/>
      <c r="VNV18" s="133"/>
      <c r="VNW18" s="133"/>
      <c r="VNX18" s="133"/>
      <c r="VNY18" s="133"/>
      <c r="VNZ18" s="133"/>
      <c r="VOA18" s="133"/>
      <c r="VOB18" s="133"/>
      <c r="VOC18" s="133"/>
      <c r="VOD18" s="133"/>
      <c r="VOE18" s="133"/>
      <c r="VOF18" s="133"/>
      <c r="VOG18" s="133"/>
      <c r="VOH18" s="133"/>
      <c r="VOI18" s="133"/>
      <c r="VOJ18" s="133"/>
      <c r="VOK18" s="133"/>
      <c r="VOL18" s="133"/>
      <c r="VOM18" s="133"/>
      <c r="VON18" s="133"/>
      <c r="VOO18" s="133"/>
      <c r="VOP18" s="133"/>
      <c r="VOQ18" s="133"/>
      <c r="VOR18" s="133"/>
      <c r="VOS18" s="133"/>
      <c r="VOT18" s="133"/>
      <c r="VOU18" s="133"/>
      <c r="VOV18" s="133"/>
      <c r="VOW18" s="133"/>
      <c r="VOX18" s="133"/>
      <c r="VOY18" s="133"/>
      <c r="VOZ18" s="133"/>
      <c r="VPA18" s="133"/>
      <c r="VPB18" s="133"/>
      <c r="VPC18" s="133"/>
      <c r="VPD18" s="133"/>
      <c r="VPE18" s="133"/>
      <c r="VPF18" s="133"/>
      <c r="VPG18" s="133"/>
      <c r="VPH18" s="133"/>
      <c r="VPI18" s="133"/>
      <c r="VPJ18" s="133"/>
      <c r="VPK18" s="133"/>
      <c r="VPL18" s="133"/>
      <c r="VPM18" s="133"/>
      <c r="VPN18" s="133"/>
      <c r="VPO18" s="133"/>
      <c r="VPP18" s="133"/>
      <c r="VPQ18" s="133"/>
      <c r="VPR18" s="133"/>
      <c r="VPS18" s="133"/>
      <c r="VPT18" s="133"/>
      <c r="VPU18" s="133"/>
      <c r="VPV18" s="133"/>
      <c r="VPW18" s="133"/>
      <c r="VPX18" s="133"/>
      <c r="VPY18" s="133"/>
      <c r="VPZ18" s="133"/>
      <c r="VQA18" s="133"/>
      <c r="VQB18" s="133"/>
      <c r="VQC18" s="133"/>
      <c r="VQD18" s="133"/>
      <c r="VQE18" s="133"/>
      <c r="VQF18" s="133"/>
      <c r="VQG18" s="133"/>
      <c r="VQH18" s="133"/>
      <c r="VQI18" s="133"/>
      <c r="VQJ18" s="133"/>
      <c r="VQK18" s="133"/>
      <c r="VQL18" s="133"/>
      <c r="VQM18" s="133"/>
      <c r="VQN18" s="133"/>
      <c r="VQO18" s="133"/>
      <c r="VQP18" s="133"/>
      <c r="VQQ18" s="133"/>
      <c r="VQR18" s="133"/>
      <c r="VQS18" s="133"/>
      <c r="VQT18" s="133"/>
      <c r="VQU18" s="133"/>
      <c r="VQV18" s="133"/>
      <c r="VQW18" s="133"/>
      <c r="VQX18" s="133"/>
      <c r="VQY18" s="133"/>
      <c r="VQZ18" s="133"/>
      <c r="VRA18" s="133"/>
      <c r="VRB18" s="133"/>
      <c r="VRC18" s="133"/>
      <c r="VRD18" s="133"/>
      <c r="VRE18" s="133"/>
      <c r="VRF18" s="133"/>
      <c r="VRG18" s="133"/>
      <c r="VRH18" s="133"/>
      <c r="VRI18" s="133"/>
      <c r="VRJ18" s="133"/>
      <c r="VRK18" s="133"/>
      <c r="VRL18" s="133"/>
      <c r="VRM18" s="133"/>
      <c r="VRN18" s="133"/>
      <c r="VRO18" s="133"/>
      <c r="VRP18" s="133"/>
      <c r="VRQ18" s="133"/>
      <c r="VRR18" s="133"/>
      <c r="VRS18" s="133"/>
      <c r="VRT18" s="133"/>
      <c r="VRU18" s="133"/>
      <c r="VRV18" s="133"/>
      <c r="VRW18" s="133"/>
      <c r="VRX18" s="133"/>
      <c r="VRY18" s="133"/>
      <c r="VRZ18" s="133"/>
      <c r="VSA18" s="133"/>
      <c r="VSB18" s="133"/>
      <c r="VSC18" s="133"/>
      <c r="VSD18" s="133"/>
      <c r="VSE18" s="133"/>
      <c r="VSF18" s="133"/>
      <c r="VSG18" s="133"/>
      <c r="VSH18" s="133"/>
      <c r="VSI18" s="133"/>
      <c r="VSJ18" s="133"/>
      <c r="VSK18" s="133"/>
      <c r="VSL18" s="133"/>
      <c r="VSM18" s="133"/>
      <c r="VSN18" s="133"/>
      <c r="VSO18" s="133"/>
      <c r="VSP18" s="133"/>
      <c r="VSQ18" s="133"/>
      <c r="VSR18" s="133"/>
      <c r="VSS18" s="133"/>
      <c r="VST18" s="133"/>
      <c r="VSU18" s="133"/>
      <c r="VSV18" s="133"/>
      <c r="VSW18" s="133"/>
      <c r="VSX18" s="133"/>
      <c r="VSY18" s="133"/>
      <c r="VSZ18" s="133"/>
      <c r="VTA18" s="133"/>
      <c r="VTB18" s="133"/>
      <c r="VTC18" s="133"/>
      <c r="VTD18" s="133"/>
      <c r="VTE18" s="133"/>
      <c r="VTF18" s="133"/>
      <c r="VTG18" s="133"/>
      <c r="VTH18" s="133"/>
      <c r="VTI18" s="133"/>
      <c r="VTJ18" s="133"/>
      <c r="VTK18" s="133"/>
      <c r="VTL18" s="133"/>
      <c r="VTM18" s="133"/>
      <c r="VTN18" s="133"/>
      <c r="VTO18" s="133"/>
      <c r="VTP18" s="133"/>
      <c r="VTQ18" s="133"/>
      <c r="VTR18" s="133"/>
      <c r="VTS18" s="133"/>
      <c r="VTT18" s="133"/>
      <c r="VTU18" s="133"/>
      <c r="VTV18" s="133"/>
      <c r="VTW18" s="133"/>
      <c r="VTX18" s="133"/>
      <c r="VTY18" s="133"/>
      <c r="VTZ18" s="133"/>
      <c r="VUA18" s="133"/>
      <c r="VUB18" s="133"/>
      <c r="VUC18" s="133"/>
      <c r="VUD18" s="133"/>
      <c r="VUE18" s="133"/>
      <c r="VUF18" s="133"/>
      <c r="VUG18" s="133"/>
      <c r="VUH18" s="133"/>
      <c r="VUI18" s="133"/>
      <c r="VUJ18" s="133"/>
      <c r="VUK18" s="133"/>
      <c r="VUL18" s="133"/>
      <c r="VUM18" s="133"/>
      <c r="VUN18" s="133"/>
      <c r="VUO18" s="133"/>
      <c r="VUP18" s="133"/>
      <c r="VUQ18" s="133"/>
      <c r="VUR18" s="133"/>
      <c r="VUS18" s="133"/>
      <c r="VUT18" s="133"/>
      <c r="VUU18" s="133"/>
      <c r="VUV18" s="133"/>
      <c r="VUW18" s="133"/>
      <c r="VUX18" s="133"/>
      <c r="VUY18" s="133"/>
      <c r="VUZ18" s="133"/>
      <c r="VVA18" s="133"/>
      <c r="VVB18" s="133"/>
      <c r="VVC18" s="133"/>
      <c r="VVD18" s="133"/>
      <c r="VVE18" s="133"/>
      <c r="VVF18" s="133"/>
      <c r="VVG18" s="133"/>
      <c r="VVH18" s="133"/>
      <c r="VVI18" s="133"/>
      <c r="VVJ18" s="133"/>
      <c r="VVK18" s="133"/>
      <c r="VVL18" s="133"/>
      <c r="VVM18" s="133"/>
      <c r="VVN18" s="133"/>
      <c r="VVO18" s="133"/>
      <c r="VVP18" s="133"/>
      <c r="VVQ18" s="133"/>
      <c r="VVR18" s="133"/>
      <c r="VVS18" s="133"/>
      <c r="VVT18" s="133"/>
      <c r="VVU18" s="133"/>
      <c r="VVV18" s="133"/>
      <c r="VVW18" s="133"/>
      <c r="VVX18" s="133"/>
      <c r="VVY18" s="133"/>
      <c r="VVZ18" s="133"/>
      <c r="VWA18" s="133"/>
      <c r="VWB18" s="133"/>
      <c r="VWC18" s="133"/>
      <c r="VWD18" s="133"/>
      <c r="VWE18" s="133"/>
      <c r="VWF18" s="133"/>
      <c r="VWG18" s="133"/>
      <c r="VWH18" s="133"/>
      <c r="VWI18" s="133"/>
      <c r="VWJ18" s="133"/>
      <c r="VWK18" s="133"/>
      <c r="VWL18" s="133"/>
      <c r="VWM18" s="133"/>
      <c r="VWN18" s="133"/>
      <c r="VWO18" s="133"/>
      <c r="VWP18" s="133"/>
      <c r="VWQ18" s="133"/>
      <c r="VWR18" s="133"/>
      <c r="VWS18" s="133"/>
      <c r="VWT18" s="133"/>
      <c r="VWU18" s="133"/>
      <c r="VWV18" s="133"/>
      <c r="VWW18" s="133"/>
      <c r="VWX18" s="133"/>
      <c r="VWY18" s="133"/>
      <c r="VWZ18" s="133"/>
      <c r="VXA18" s="133"/>
      <c r="VXB18" s="133"/>
      <c r="VXC18" s="133"/>
      <c r="VXD18" s="133"/>
      <c r="VXE18" s="133"/>
      <c r="VXF18" s="133"/>
      <c r="VXG18" s="133"/>
      <c r="VXH18" s="133"/>
      <c r="VXI18" s="133"/>
      <c r="VXJ18" s="133"/>
      <c r="VXK18" s="133"/>
      <c r="VXL18" s="133"/>
      <c r="VXM18" s="133"/>
      <c r="VXN18" s="133"/>
      <c r="VXO18" s="133"/>
      <c r="VXP18" s="133"/>
      <c r="VXQ18" s="133"/>
      <c r="VXR18" s="133"/>
      <c r="VXS18" s="133"/>
      <c r="VXT18" s="133"/>
      <c r="VXU18" s="133"/>
      <c r="VXV18" s="133"/>
      <c r="VXW18" s="133"/>
      <c r="VXX18" s="133"/>
      <c r="VXY18" s="133"/>
      <c r="VXZ18" s="133"/>
      <c r="VYA18" s="133"/>
      <c r="VYB18" s="133"/>
      <c r="VYC18" s="133"/>
      <c r="VYD18" s="133"/>
      <c r="VYE18" s="133"/>
      <c r="VYF18" s="133"/>
      <c r="VYG18" s="133"/>
      <c r="VYH18" s="133"/>
      <c r="VYI18" s="133"/>
      <c r="VYJ18" s="133"/>
      <c r="VYK18" s="133"/>
      <c r="VYL18" s="133"/>
      <c r="VYM18" s="133"/>
      <c r="VYN18" s="133"/>
      <c r="VYO18" s="133"/>
      <c r="VYP18" s="133"/>
      <c r="VYQ18" s="133"/>
      <c r="VYR18" s="133"/>
      <c r="VYS18" s="133"/>
      <c r="VYT18" s="133"/>
      <c r="VYU18" s="133"/>
      <c r="VYV18" s="133"/>
      <c r="VYW18" s="133"/>
      <c r="VYX18" s="133"/>
      <c r="VYY18" s="133"/>
      <c r="VYZ18" s="133"/>
      <c r="VZA18" s="133"/>
      <c r="VZB18" s="133"/>
      <c r="VZC18" s="133"/>
      <c r="VZD18" s="133"/>
      <c r="VZE18" s="133"/>
      <c r="VZF18" s="133"/>
      <c r="VZG18" s="133"/>
      <c r="VZH18" s="133"/>
      <c r="VZI18" s="133"/>
      <c r="VZJ18" s="133"/>
      <c r="VZK18" s="133"/>
      <c r="VZL18" s="133"/>
      <c r="VZM18" s="133"/>
      <c r="VZN18" s="133"/>
      <c r="VZO18" s="133"/>
      <c r="VZP18" s="133"/>
      <c r="VZQ18" s="133"/>
      <c r="VZR18" s="133"/>
      <c r="VZS18" s="133"/>
      <c r="VZT18" s="133"/>
      <c r="VZU18" s="133"/>
      <c r="VZV18" s="133"/>
      <c r="VZW18" s="133"/>
      <c r="VZX18" s="133"/>
      <c r="VZY18" s="133"/>
      <c r="VZZ18" s="133"/>
      <c r="WAA18" s="133"/>
      <c r="WAB18" s="133"/>
      <c r="WAC18" s="133"/>
      <c r="WAD18" s="133"/>
      <c r="WAE18" s="133"/>
      <c r="WAF18" s="133"/>
      <c r="WAG18" s="133"/>
      <c r="WAH18" s="133"/>
      <c r="WAI18" s="133"/>
      <c r="WAJ18" s="133"/>
      <c r="WAK18" s="133"/>
      <c r="WAL18" s="133"/>
      <c r="WAM18" s="133"/>
      <c r="WAN18" s="133"/>
      <c r="WAO18" s="133"/>
      <c r="WAP18" s="133"/>
      <c r="WAQ18" s="133"/>
      <c r="WAR18" s="133"/>
      <c r="WAS18" s="133"/>
      <c r="WAT18" s="133"/>
      <c r="WAU18" s="133"/>
      <c r="WAV18" s="133"/>
      <c r="WAW18" s="133"/>
      <c r="WAX18" s="133"/>
      <c r="WAY18" s="133"/>
      <c r="WAZ18" s="133"/>
      <c r="WBA18" s="133"/>
      <c r="WBB18" s="133"/>
      <c r="WBC18" s="133"/>
      <c r="WBD18" s="133"/>
      <c r="WBE18" s="133"/>
      <c r="WBF18" s="133"/>
      <c r="WBG18" s="133"/>
      <c r="WBH18" s="133"/>
      <c r="WBI18" s="133"/>
      <c r="WBJ18" s="133"/>
      <c r="WBK18" s="133"/>
      <c r="WBL18" s="133"/>
      <c r="WBM18" s="133"/>
      <c r="WBN18" s="133"/>
      <c r="WBO18" s="133"/>
      <c r="WBP18" s="133"/>
      <c r="WBQ18" s="133"/>
      <c r="WBR18" s="133"/>
      <c r="WBS18" s="133"/>
      <c r="WBT18" s="133"/>
      <c r="WBU18" s="133"/>
      <c r="WBV18" s="133"/>
      <c r="WBW18" s="133"/>
      <c r="WBX18" s="133"/>
      <c r="WBY18" s="133"/>
      <c r="WBZ18" s="133"/>
      <c r="WCA18" s="133"/>
      <c r="WCB18" s="133"/>
      <c r="WCC18" s="133"/>
      <c r="WCD18" s="133"/>
      <c r="WCE18" s="133"/>
      <c r="WCF18" s="133"/>
      <c r="WCG18" s="133"/>
      <c r="WCH18" s="133"/>
      <c r="WCI18" s="133"/>
      <c r="WCJ18" s="133"/>
      <c r="WCK18" s="133"/>
      <c r="WCL18" s="133"/>
      <c r="WCM18" s="133"/>
      <c r="WCN18" s="133"/>
      <c r="WCO18" s="133"/>
      <c r="WCP18" s="133"/>
      <c r="WCQ18" s="133"/>
      <c r="WCR18" s="133"/>
      <c r="WCS18" s="133"/>
      <c r="WCT18" s="133"/>
      <c r="WCU18" s="133"/>
      <c r="WCV18" s="133"/>
      <c r="WCW18" s="133"/>
      <c r="WCX18" s="133"/>
      <c r="WCY18" s="133"/>
      <c r="WCZ18" s="133"/>
      <c r="WDA18" s="133"/>
      <c r="WDB18" s="133"/>
      <c r="WDC18" s="133"/>
      <c r="WDD18" s="133"/>
      <c r="WDE18" s="133"/>
      <c r="WDF18" s="133"/>
      <c r="WDG18" s="133"/>
      <c r="WDH18" s="133"/>
      <c r="WDI18" s="133"/>
      <c r="WDJ18" s="133"/>
      <c r="WDK18" s="133"/>
      <c r="WDL18" s="133"/>
      <c r="WDM18" s="133"/>
      <c r="WDN18" s="133"/>
      <c r="WDO18" s="133"/>
      <c r="WDP18" s="133"/>
      <c r="WDQ18" s="133"/>
      <c r="WDR18" s="133"/>
      <c r="WDS18" s="133"/>
      <c r="WDT18" s="133"/>
      <c r="WDU18" s="133"/>
      <c r="WDV18" s="133"/>
      <c r="WDW18" s="133"/>
      <c r="WDX18" s="133"/>
      <c r="WDY18" s="133"/>
      <c r="WDZ18" s="133"/>
      <c r="WEA18" s="133"/>
      <c r="WEB18" s="133"/>
      <c r="WEC18" s="133"/>
      <c r="WED18" s="133"/>
      <c r="WEE18" s="133"/>
      <c r="WEF18" s="133"/>
      <c r="WEG18" s="133"/>
      <c r="WEH18" s="133"/>
      <c r="WEI18" s="133"/>
      <c r="WEJ18" s="133"/>
      <c r="WEK18" s="133"/>
      <c r="WEL18" s="133"/>
      <c r="WEM18" s="133"/>
      <c r="WEN18" s="133"/>
      <c r="WEO18" s="133"/>
      <c r="WEP18" s="133"/>
      <c r="WEQ18" s="133"/>
      <c r="WER18" s="133"/>
      <c r="WES18" s="133"/>
      <c r="WET18" s="133"/>
      <c r="WEU18" s="133"/>
      <c r="WEV18" s="133"/>
      <c r="WEW18" s="133"/>
      <c r="WEX18" s="133"/>
      <c r="WEY18" s="133"/>
      <c r="WEZ18" s="133"/>
      <c r="WFA18" s="133"/>
      <c r="WFB18" s="133"/>
      <c r="WFC18" s="133"/>
      <c r="WFD18" s="133"/>
      <c r="WFE18" s="133"/>
      <c r="WFF18" s="133"/>
      <c r="WFG18" s="133"/>
      <c r="WFH18" s="133"/>
      <c r="WFI18" s="133"/>
      <c r="WFJ18" s="133"/>
      <c r="WFK18" s="133"/>
      <c r="WFL18" s="133"/>
      <c r="WFM18" s="133"/>
      <c r="WFN18" s="133"/>
      <c r="WFO18" s="133"/>
      <c r="WFP18" s="133"/>
      <c r="WFQ18" s="133"/>
      <c r="WFR18" s="133"/>
      <c r="WFS18" s="133"/>
      <c r="WFT18" s="133"/>
      <c r="WFU18" s="133"/>
      <c r="WFV18" s="133"/>
      <c r="WFW18" s="133"/>
      <c r="WFX18" s="133"/>
      <c r="WFY18" s="133"/>
      <c r="WFZ18" s="133"/>
      <c r="WGA18" s="133"/>
      <c r="WGB18" s="133"/>
      <c r="WGC18" s="133"/>
      <c r="WGD18" s="133"/>
      <c r="WGE18" s="133"/>
      <c r="WGF18" s="133"/>
      <c r="WGG18" s="133"/>
      <c r="WGH18" s="133"/>
      <c r="WGI18" s="133"/>
      <c r="WGJ18" s="133"/>
      <c r="WGK18" s="133"/>
      <c r="WGL18" s="133"/>
      <c r="WGM18" s="133"/>
      <c r="WGN18" s="133"/>
      <c r="WGO18" s="133"/>
      <c r="WGP18" s="133"/>
      <c r="WGQ18" s="133"/>
      <c r="WGR18" s="133"/>
      <c r="WGS18" s="133"/>
      <c r="WGT18" s="133"/>
      <c r="WGU18" s="133"/>
      <c r="WGV18" s="133"/>
      <c r="WGW18" s="133"/>
      <c r="WGX18" s="133"/>
      <c r="WGY18" s="133"/>
      <c r="WGZ18" s="133"/>
      <c r="WHA18" s="133"/>
      <c r="WHB18" s="133"/>
      <c r="WHC18" s="133"/>
      <c r="WHD18" s="133"/>
      <c r="WHE18" s="133"/>
      <c r="WHF18" s="133"/>
      <c r="WHG18" s="133"/>
      <c r="WHH18" s="133"/>
      <c r="WHI18" s="133"/>
      <c r="WHJ18" s="133"/>
      <c r="WHK18" s="133"/>
      <c r="WHL18" s="133"/>
      <c r="WHM18" s="133"/>
      <c r="WHN18" s="133"/>
      <c r="WHO18" s="133"/>
      <c r="WHP18" s="133"/>
      <c r="WHQ18" s="133"/>
      <c r="WHR18" s="133"/>
      <c r="WHS18" s="133"/>
      <c r="WHT18" s="133"/>
      <c r="WHU18" s="133"/>
      <c r="WHV18" s="133"/>
      <c r="WHW18" s="133"/>
      <c r="WHX18" s="133"/>
      <c r="WHY18" s="133"/>
      <c r="WHZ18" s="133"/>
      <c r="WIA18" s="133"/>
      <c r="WIB18" s="133"/>
      <c r="WIC18" s="133"/>
      <c r="WID18" s="133"/>
      <c r="WIE18" s="133"/>
      <c r="WIF18" s="133"/>
      <c r="WIG18" s="133"/>
      <c r="WIH18" s="133"/>
      <c r="WII18" s="133"/>
      <c r="WIJ18" s="133"/>
      <c r="WIK18" s="133"/>
      <c r="WIL18" s="133"/>
      <c r="WIM18" s="133"/>
      <c r="WIN18" s="133"/>
      <c r="WIO18" s="133"/>
      <c r="WIP18" s="133"/>
      <c r="WIQ18" s="133"/>
      <c r="WIR18" s="133"/>
      <c r="WIS18" s="133"/>
      <c r="WIT18" s="133"/>
      <c r="WIU18" s="133"/>
      <c r="WIV18" s="133"/>
      <c r="WIW18" s="133"/>
      <c r="WIX18" s="133"/>
      <c r="WIY18" s="133"/>
      <c r="WIZ18" s="133"/>
      <c r="WJA18" s="133"/>
      <c r="WJB18" s="133"/>
      <c r="WJC18" s="133"/>
      <c r="WJD18" s="133"/>
      <c r="WJE18" s="133"/>
      <c r="WJF18" s="133"/>
      <c r="WJG18" s="133"/>
      <c r="WJH18" s="133"/>
      <c r="WJI18" s="133"/>
      <c r="WJJ18" s="133"/>
      <c r="WJK18" s="133"/>
      <c r="WJL18" s="133"/>
      <c r="WJM18" s="133"/>
      <c r="WJN18" s="133"/>
      <c r="WJO18" s="133"/>
      <c r="WJP18" s="133"/>
      <c r="WJQ18" s="133"/>
      <c r="WJR18" s="133"/>
      <c r="WJS18" s="133"/>
      <c r="WJT18" s="133"/>
      <c r="WJU18" s="133"/>
      <c r="WJV18" s="133"/>
      <c r="WJW18" s="133"/>
      <c r="WJX18" s="133"/>
      <c r="WJY18" s="133"/>
      <c r="WJZ18" s="133"/>
      <c r="WKA18" s="133"/>
      <c r="WKB18" s="133"/>
      <c r="WKC18" s="133"/>
      <c r="WKD18" s="133"/>
      <c r="WKE18" s="133"/>
      <c r="WKF18" s="133"/>
      <c r="WKG18" s="133"/>
      <c r="WKH18" s="133"/>
      <c r="WKI18" s="133"/>
      <c r="WKJ18" s="133"/>
      <c r="WKK18" s="133"/>
      <c r="WKL18" s="133"/>
      <c r="WKM18" s="133"/>
      <c r="WKN18" s="133"/>
      <c r="WKO18" s="133"/>
      <c r="WKP18" s="133"/>
      <c r="WKQ18" s="133"/>
      <c r="WKR18" s="133"/>
      <c r="WKS18" s="133"/>
      <c r="WKT18" s="133"/>
      <c r="WKU18" s="133"/>
      <c r="WKV18" s="133"/>
      <c r="WKW18" s="133"/>
      <c r="WKX18" s="133"/>
      <c r="WKY18" s="133"/>
      <c r="WKZ18" s="133"/>
      <c r="WLA18" s="133"/>
      <c r="WLB18" s="133"/>
      <c r="WLC18" s="133"/>
      <c r="WLD18" s="133"/>
      <c r="WLE18" s="133"/>
      <c r="WLF18" s="133"/>
      <c r="WLG18" s="133"/>
      <c r="WLH18" s="133"/>
      <c r="WLI18" s="133"/>
      <c r="WLJ18" s="133"/>
      <c r="WLK18" s="133"/>
      <c r="WLL18" s="133"/>
      <c r="WLM18" s="133"/>
      <c r="WLN18" s="133"/>
      <c r="WLO18" s="133"/>
      <c r="WLP18" s="133"/>
      <c r="WLQ18" s="133"/>
      <c r="WLR18" s="133"/>
      <c r="WLS18" s="133"/>
      <c r="WLT18" s="133"/>
      <c r="WLU18" s="133"/>
      <c r="WLV18" s="133"/>
      <c r="WLW18" s="133"/>
      <c r="WLX18" s="133"/>
      <c r="WLY18" s="133"/>
      <c r="WLZ18" s="133"/>
      <c r="WMA18" s="133"/>
      <c r="WMB18" s="133"/>
      <c r="WMC18" s="133"/>
      <c r="WMD18" s="133"/>
      <c r="WME18" s="133"/>
      <c r="WMF18" s="133"/>
      <c r="WMG18" s="133"/>
      <c r="WMH18" s="133"/>
      <c r="WMI18" s="133"/>
      <c r="WMJ18" s="133"/>
      <c r="WMK18" s="133"/>
      <c r="WML18" s="133"/>
      <c r="WMM18" s="133"/>
      <c r="WMN18" s="133"/>
      <c r="WMO18" s="133"/>
      <c r="WMP18" s="133"/>
      <c r="WMQ18" s="133"/>
      <c r="WMR18" s="133"/>
      <c r="WMS18" s="133"/>
      <c r="WMT18" s="133"/>
      <c r="WMU18" s="133"/>
      <c r="WMV18" s="133"/>
      <c r="WMW18" s="133"/>
      <c r="WMX18" s="133"/>
      <c r="WMY18" s="133"/>
      <c r="WMZ18" s="133"/>
      <c r="WNA18" s="133"/>
      <c r="WNB18" s="133"/>
      <c r="WNC18" s="133"/>
      <c r="WND18" s="133"/>
      <c r="WNE18" s="133"/>
      <c r="WNF18" s="133"/>
      <c r="WNG18" s="133"/>
      <c r="WNH18" s="133"/>
      <c r="WNI18" s="133"/>
      <c r="WNJ18" s="133"/>
      <c r="WNK18" s="133"/>
      <c r="WNL18" s="133"/>
      <c r="WNM18" s="133"/>
      <c r="WNN18" s="133"/>
      <c r="WNO18" s="133"/>
      <c r="WNP18" s="133"/>
      <c r="WNQ18" s="133"/>
      <c r="WNR18" s="133"/>
      <c r="WNS18" s="133"/>
      <c r="WNT18" s="133"/>
      <c r="WNU18" s="133"/>
      <c r="WNV18" s="133"/>
      <c r="WNW18" s="133"/>
      <c r="WNX18" s="133"/>
      <c r="WNY18" s="133"/>
      <c r="WNZ18" s="133"/>
      <c r="WOA18" s="133"/>
      <c r="WOB18" s="133"/>
      <c r="WOC18" s="133"/>
      <c r="WOD18" s="133"/>
      <c r="WOE18" s="133"/>
      <c r="WOF18" s="133"/>
      <c r="WOG18" s="133"/>
      <c r="WOH18" s="133"/>
      <c r="WOI18" s="133"/>
      <c r="WOJ18" s="133"/>
      <c r="WOK18" s="133"/>
      <c r="WOL18" s="133"/>
      <c r="WOM18" s="133"/>
      <c r="WON18" s="133"/>
      <c r="WOO18" s="133"/>
      <c r="WOP18" s="133"/>
      <c r="WOQ18" s="133"/>
      <c r="WOR18" s="133"/>
      <c r="WOS18" s="133"/>
      <c r="WOT18" s="133"/>
      <c r="WOU18" s="133"/>
      <c r="WOV18" s="133"/>
      <c r="WOW18" s="133"/>
      <c r="WOX18" s="133"/>
      <c r="WOY18" s="133"/>
      <c r="WOZ18" s="133"/>
      <c r="WPA18" s="133"/>
      <c r="WPB18" s="133"/>
      <c r="WPC18" s="133"/>
      <c r="WPD18" s="133"/>
      <c r="WPE18" s="133"/>
      <c r="WPF18" s="133"/>
      <c r="WPG18" s="133"/>
      <c r="WPH18" s="133"/>
      <c r="WPI18" s="133"/>
      <c r="WPJ18" s="133"/>
      <c r="WPK18" s="133"/>
      <c r="WPL18" s="133"/>
      <c r="WPM18" s="133"/>
      <c r="WPN18" s="133"/>
      <c r="WPO18" s="133"/>
      <c r="WPP18" s="133"/>
      <c r="WPQ18" s="133"/>
      <c r="WPR18" s="133"/>
      <c r="WPS18" s="133"/>
      <c r="WPT18" s="133"/>
      <c r="WPU18" s="133"/>
      <c r="WPV18" s="133"/>
      <c r="WPW18" s="133"/>
      <c r="WPX18" s="133"/>
      <c r="WPY18" s="133"/>
      <c r="WPZ18" s="133"/>
      <c r="WQA18" s="133"/>
      <c r="WQB18" s="133"/>
      <c r="WQC18" s="133"/>
      <c r="WQD18" s="133"/>
      <c r="WQE18" s="133"/>
      <c r="WQF18" s="133"/>
      <c r="WQG18" s="133"/>
      <c r="WQH18" s="133"/>
      <c r="WQI18" s="133"/>
      <c r="WQJ18" s="133"/>
      <c r="WQK18" s="133"/>
      <c r="WQL18" s="133"/>
      <c r="WQM18" s="133"/>
      <c r="WQN18" s="133"/>
      <c r="WQO18" s="133"/>
      <c r="WQP18" s="133"/>
      <c r="WQQ18" s="133"/>
      <c r="WQR18" s="133"/>
      <c r="WQS18" s="133"/>
      <c r="WQT18" s="133"/>
      <c r="WQU18" s="133"/>
      <c r="WQV18" s="133"/>
      <c r="WQW18" s="133"/>
      <c r="WQX18" s="133"/>
      <c r="WQY18" s="133"/>
      <c r="WQZ18" s="133"/>
      <c r="WRA18" s="133"/>
      <c r="WRB18" s="133"/>
      <c r="WRC18" s="133"/>
      <c r="WRD18" s="133"/>
      <c r="WRE18" s="133"/>
      <c r="WRF18" s="133"/>
      <c r="WRG18" s="133"/>
      <c r="WRH18" s="133"/>
      <c r="WRI18" s="133"/>
      <c r="WRJ18" s="133"/>
      <c r="WRK18" s="133"/>
      <c r="WRL18" s="133"/>
      <c r="WRM18" s="133"/>
      <c r="WRN18" s="133"/>
      <c r="WRO18" s="133"/>
      <c r="WRP18" s="133"/>
      <c r="WRQ18" s="133"/>
      <c r="WRR18" s="133"/>
      <c r="WRS18" s="133"/>
      <c r="WRT18" s="133"/>
      <c r="WRU18" s="133"/>
      <c r="WRV18" s="133"/>
      <c r="WRW18" s="133"/>
      <c r="WRX18" s="133"/>
      <c r="WRY18" s="133"/>
      <c r="WRZ18" s="133"/>
      <c r="WSA18" s="133"/>
      <c r="WSB18" s="133"/>
      <c r="WSC18" s="133"/>
      <c r="WSD18" s="133"/>
      <c r="WSE18" s="133"/>
      <c r="WSF18" s="133"/>
      <c r="WSG18" s="133"/>
      <c r="WSH18" s="133"/>
      <c r="WSI18" s="133"/>
      <c r="WSJ18" s="133"/>
      <c r="WSK18" s="133"/>
      <c r="WSL18" s="133"/>
      <c r="WSM18" s="133"/>
      <c r="WSN18" s="133"/>
      <c r="WSO18" s="133"/>
      <c r="WSP18" s="133"/>
      <c r="WSQ18" s="133"/>
      <c r="WSR18" s="133"/>
      <c r="WSS18" s="133"/>
      <c r="WST18" s="133"/>
      <c r="WSU18" s="133"/>
      <c r="WSV18" s="133"/>
      <c r="WSW18" s="133"/>
      <c r="WSX18" s="133"/>
      <c r="WSY18" s="133"/>
      <c r="WSZ18" s="133"/>
      <c r="WTA18" s="133"/>
      <c r="WTB18" s="133"/>
      <c r="WTC18" s="133"/>
      <c r="WTD18" s="133"/>
      <c r="WTE18" s="133"/>
      <c r="WTF18" s="133"/>
      <c r="WTG18" s="133"/>
      <c r="WTH18" s="133"/>
      <c r="WTI18" s="133"/>
      <c r="WTJ18" s="133"/>
      <c r="WTK18" s="133"/>
      <c r="WTL18" s="133"/>
      <c r="WTM18" s="133"/>
      <c r="WTN18" s="133"/>
      <c r="WTO18" s="133"/>
      <c r="WTP18" s="133"/>
      <c r="WTQ18" s="133"/>
      <c r="WTR18" s="133"/>
      <c r="WTS18" s="133"/>
      <c r="WTT18" s="133"/>
      <c r="WTU18" s="133"/>
      <c r="WTV18" s="133"/>
      <c r="WTW18" s="133"/>
      <c r="WTX18" s="133"/>
      <c r="WTY18" s="133"/>
      <c r="WTZ18" s="133"/>
      <c r="WUA18" s="133"/>
      <c r="WUB18" s="133"/>
      <c r="WUC18" s="133"/>
      <c r="WUD18" s="133"/>
      <c r="WUE18" s="133"/>
      <c r="WUF18" s="133"/>
      <c r="WUG18" s="133"/>
      <c r="WUH18" s="133"/>
      <c r="WUI18" s="133"/>
      <c r="WUJ18" s="133"/>
      <c r="WUK18" s="133"/>
      <c r="WUL18" s="133"/>
      <c r="WUM18" s="133"/>
      <c r="WUN18" s="133"/>
      <c r="WUO18" s="133"/>
      <c r="WUP18" s="133"/>
      <c r="WUQ18" s="133"/>
      <c r="WUR18" s="133"/>
      <c r="WUS18" s="133"/>
      <c r="WUT18" s="133"/>
      <c r="WUU18" s="133"/>
      <c r="WUV18" s="133"/>
      <c r="WUW18" s="133"/>
      <c r="WUX18" s="133"/>
      <c r="WUY18" s="133"/>
      <c r="WUZ18" s="133"/>
      <c r="WVA18" s="133"/>
      <c r="WVB18" s="133"/>
      <c r="WVC18" s="133"/>
      <c r="WVD18" s="133"/>
      <c r="WVE18" s="133"/>
      <c r="WVF18" s="133"/>
      <c r="WVG18" s="133"/>
      <c r="WVH18" s="133"/>
      <c r="WVI18" s="133"/>
      <c r="WVJ18" s="133"/>
      <c r="WVK18" s="133"/>
      <c r="WVL18" s="133"/>
      <c r="WVM18" s="133"/>
      <c r="WVN18" s="133"/>
      <c r="WVO18" s="133"/>
      <c r="WVP18" s="133"/>
      <c r="WVQ18" s="133"/>
      <c r="WVR18" s="133"/>
      <c r="WVS18" s="133"/>
      <c r="WVT18" s="133"/>
      <c r="WVU18" s="133"/>
      <c r="WVV18" s="133"/>
      <c r="WVW18" s="133"/>
      <c r="WVX18" s="133"/>
      <c r="WVY18" s="133"/>
      <c r="WVZ18" s="133"/>
      <c r="WWA18" s="133"/>
      <c r="WWB18" s="133"/>
      <c r="WWC18" s="133"/>
      <c r="WWD18" s="133"/>
      <c r="WWE18" s="133"/>
      <c r="WWF18" s="133"/>
      <c r="WWG18" s="133"/>
      <c r="WWH18" s="133"/>
      <c r="WWI18" s="133"/>
      <c r="WWJ18" s="133"/>
      <c r="WWK18" s="133"/>
      <c r="WWL18" s="133"/>
      <c r="WWM18" s="133"/>
      <c r="WWN18" s="133"/>
      <c r="WWO18" s="133"/>
      <c r="WWP18" s="133"/>
      <c r="WWQ18" s="133"/>
      <c r="WWR18" s="133"/>
      <c r="WWS18" s="133"/>
      <c r="WWT18" s="133"/>
      <c r="WWU18" s="133"/>
      <c r="WWV18" s="133"/>
      <c r="WWW18" s="133"/>
      <c r="WWX18" s="133"/>
      <c r="WWY18" s="133"/>
      <c r="WWZ18" s="133"/>
      <c r="WXA18" s="133"/>
      <c r="WXB18" s="133"/>
      <c r="WXC18" s="133"/>
      <c r="WXD18" s="133"/>
      <c r="WXE18" s="133"/>
      <c r="WXF18" s="133"/>
      <c r="WXG18" s="133"/>
      <c r="WXH18" s="133"/>
      <c r="WXI18" s="133"/>
      <c r="WXJ18" s="133"/>
      <c r="WXK18" s="133"/>
      <c r="WXL18" s="133"/>
      <c r="WXM18" s="133"/>
      <c r="WXN18" s="133"/>
      <c r="WXO18" s="133"/>
      <c r="WXP18" s="133"/>
      <c r="WXQ18" s="133"/>
      <c r="WXR18" s="133"/>
      <c r="WXS18" s="133"/>
      <c r="WXT18" s="133"/>
      <c r="WXU18" s="133"/>
      <c r="WXV18" s="133"/>
      <c r="WXW18" s="133"/>
      <c r="WXX18" s="133"/>
      <c r="WXY18" s="133"/>
      <c r="WXZ18" s="133"/>
      <c r="WYA18" s="133"/>
      <c r="WYB18" s="133"/>
      <c r="WYC18" s="133"/>
      <c r="WYD18" s="133"/>
      <c r="WYE18" s="133"/>
      <c r="WYF18" s="133"/>
      <c r="WYG18" s="133"/>
      <c r="WYH18" s="133"/>
      <c r="WYI18" s="133"/>
      <c r="WYJ18" s="133"/>
      <c r="WYK18" s="133"/>
      <c r="WYL18" s="133"/>
      <c r="WYM18" s="133"/>
      <c r="WYN18" s="133"/>
      <c r="WYO18" s="133"/>
      <c r="WYP18" s="133"/>
      <c r="WYQ18" s="133"/>
      <c r="WYR18" s="133"/>
      <c r="WYS18" s="133"/>
      <c r="WYT18" s="133"/>
      <c r="WYU18" s="133"/>
      <c r="WYV18" s="133"/>
      <c r="WYW18" s="133"/>
      <c r="WYX18" s="133"/>
      <c r="WYY18" s="133"/>
      <c r="WYZ18" s="133"/>
      <c r="WZA18" s="133"/>
      <c r="WZB18" s="133"/>
      <c r="WZC18" s="133"/>
      <c r="WZD18" s="133"/>
      <c r="WZE18" s="133"/>
      <c r="WZF18" s="133"/>
      <c r="WZG18" s="133"/>
      <c r="WZH18" s="133"/>
      <c r="WZI18" s="133"/>
      <c r="WZJ18" s="133"/>
      <c r="WZK18" s="133"/>
      <c r="WZL18" s="133"/>
      <c r="WZM18" s="133"/>
      <c r="WZN18" s="133"/>
      <c r="WZO18" s="133"/>
      <c r="WZP18" s="133"/>
      <c r="WZQ18" s="133"/>
      <c r="WZR18" s="133"/>
      <c r="WZS18" s="133"/>
      <c r="WZT18" s="133"/>
      <c r="WZU18" s="133"/>
      <c r="WZV18" s="133"/>
      <c r="WZW18" s="133"/>
      <c r="WZX18" s="133"/>
      <c r="WZY18" s="133"/>
      <c r="WZZ18" s="133"/>
      <c r="XAA18" s="133"/>
      <c r="XAB18" s="133"/>
      <c r="XAC18" s="133"/>
      <c r="XAD18" s="133"/>
      <c r="XAE18" s="133"/>
      <c r="XAF18" s="133"/>
      <c r="XAG18" s="133"/>
      <c r="XAH18" s="133"/>
      <c r="XAI18" s="133"/>
      <c r="XAJ18" s="133"/>
      <c r="XAK18" s="133"/>
      <c r="XAL18" s="133"/>
      <c r="XAM18" s="133"/>
      <c r="XAN18" s="133"/>
      <c r="XAO18" s="133"/>
      <c r="XAP18" s="133"/>
      <c r="XAQ18" s="133"/>
      <c r="XAR18" s="133"/>
      <c r="XAS18" s="133"/>
      <c r="XAT18" s="133"/>
      <c r="XAU18" s="133"/>
      <c r="XAV18" s="133"/>
      <c r="XAW18" s="133"/>
      <c r="XAX18" s="133"/>
      <c r="XAY18" s="133"/>
      <c r="XAZ18" s="133"/>
      <c r="XBA18" s="133"/>
      <c r="XBB18" s="133"/>
      <c r="XBC18" s="133"/>
      <c r="XBD18" s="133"/>
      <c r="XBE18" s="133"/>
      <c r="XBF18" s="133"/>
      <c r="XBG18" s="133"/>
      <c r="XBH18" s="133"/>
      <c r="XBI18" s="133"/>
      <c r="XBJ18" s="133"/>
      <c r="XBK18" s="133"/>
      <c r="XBL18" s="133"/>
      <c r="XBM18" s="133"/>
      <c r="XBN18" s="133"/>
      <c r="XBO18" s="133"/>
      <c r="XBP18" s="133"/>
      <c r="XBQ18" s="133"/>
      <c r="XBR18" s="133"/>
      <c r="XBS18" s="133"/>
      <c r="XBT18" s="133"/>
      <c r="XBU18" s="133"/>
      <c r="XBV18" s="133"/>
      <c r="XBW18" s="133"/>
      <c r="XBX18" s="133"/>
      <c r="XBY18" s="133"/>
      <c r="XBZ18" s="133"/>
      <c r="XCA18" s="133"/>
      <c r="XCB18" s="133"/>
      <c r="XCC18" s="133"/>
      <c r="XCD18" s="133"/>
      <c r="XCE18" s="133"/>
      <c r="XCF18" s="133"/>
      <c r="XCG18" s="133"/>
      <c r="XCH18" s="133"/>
      <c r="XCI18" s="133"/>
      <c r="XCJ18" s="133"/>
      <c r="XCK18" s="133"/>
      <c r="XCL18" s="133"/>
      <c r="XCM18" s="133"/>
      <c r="XCN18" s="133"/>
      <c r="XCO18" s="133"/>
      <c r="XCP18" s="133"/>
      <c r="XCQ18" s="133"/>
      <c r="XCR18" s="133"/>
      <c r="XCS18" s="133"/>
      <c r="XCT18" s="133"/>
      <c r="XCU18" s="133"/>
      <c r="XCV18" s="133"/>
      <c r="XCW18" s="133"/>
      <c r="XCX18" s="133"/>
      <c r="XCY18" s="133"/>
      <c r="XCZ18" s="133"/>
      <c r="XDA18" s="133"/>
      <c r="XDB18" s="133"/>
      <c r="XDC18" s="133"/>
      <c r="XDD18" s="133"/>
      <c r="XDE18" s="133"/>
      <c r="XDF18" s="133"/>
      <c r="XDG18" s="133"/>
      <c r="XDH18" s="133"/>
      <c r="XDI18" s="133"/>
      <c r="XDJ18" s="133"/>
      <c r="XDK18" s="133"/>
      <c r="XDL18" s="133"/>
      <c r="XDM18" s="133"/>
      <c r="XDN18" s="133"/>
      <c r="XDO18" s="133"/>
      <c r="XDP18" s="133"/>
      <c r="XDQ18" s="133"/>
      <c r="XDR18" s="133"/>
      <c r="XDS18" s="133"/>
      <c r="XDT18" s="133"/>
      <c r="XDU18" s="133"/>
      <c r="XDV18" s="133"/>
      <c r="XDW18" s="133"/>
      <c r="XDX18" s="133"/>
      <c r="XDY18" s="133"/>
      <c r="XDZ18" s="133"/>
      <c r="XEA18" s="133"/>
      <c r="XEB18" s="133"/>
      <c r="XEC18" s="133"/>
      <c r="XED18" s="133"/>
      <c r="XEE18" s="133"/>
      <c r="XEF18" s="133"/>
      <c r="XEG18" s="133"/>
      <c r="XEH18" s="133"/>
      <c r="XEI18" s="133"/>
      <c r="XEJ18" s="133"/>
      <c r="XEK18" s="133"/>
      <c r="XEL18" s="133"/>
      <c r="XEM18" s="133"/>
      <c r="XEN18" s="133"/>
      <c r="XEO18" s="133"/>
      <c r="XEP18" s="133"/>
      <c r="XEQ18" s="133"/>
      <c r="XER18" s="133"/>
      <c r="XES18" s="133"/>
      <c r="XET18" s="133"/>
      <c r="XEU18" s="133"/>
      <c r="XEV18" s="133"/>
      <c r="XEW18" s="133"/>
      <c r="XEX18" s="133"/>
      <c r="XEY18" s="133"/>
      <c r="XEZ18" s="133"/>
      <c r="XFA18" s="133"/>
      <c r="XFB18" s="133"/>
      <c r="XFC18" s="133"/>
      <c r="XFD18" s="133"/>
    </row>
    <row r="19" spans="1:16384" s="132" customFormat="1" ht="15" thickTop="1" thickBot="1" x14ac:dyDescent="0.2">
      <c r="A19" s="59"/>
      <c r="B19" s="59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59"/>
      <c r="AE19" s="59"/>
      <c r="AF19" s="59"/>
      <c r="AG19" s="59"/>
      <c r="AH19" s="59"/>
      <c r="AI19" s="59"/>
      <c r="AJ19" s="59"/>
      <c r="AK19" s="59"/>
      <c r="AL19" s="59"/>
      <c r="AM19" s="59"/>
      <c r="AN19" s="59"/>
      <c r="AO19" s="59"/>
      <c r="AP19" s="59"/>
      <c r="AQ19" s="59"/>
      <c r="AR19" s="59"/>
      <c r="AS19" s="59"/>
      <c r="AT19" s="59"/>
      <c r="AU19" s="59"/>
      <c r="AV19" s="59"/>
      <c r="AW19" s="59"/>
      <c r="AX19" s="59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59"/>
      <c r="BV19" s="59"/>
      <c r="BW19" s="59"/>
      <c r="BX19" s="59"/>
      <c r="BY19" s="59"/>
      <c r="BZ19" s="59"/>
      <c r="CA19" s="59"/>
      <c r="CB19" s="59"/>
      <c r="CC19" s="59"/>
      <c r="CD19" s="59"/>
      <c r="CE19" s="59"/>
      <c r="CF19" s="59"/>
      <c r="CG19" s="59"/>
      <c r="CH19" s="59"/>
      <c r="CI19" s="59"/>
      <c r="CJ19" s="59"/>
      <c r="CK19" s="59"/>
      <c r="CL19" s="59"/>
      <c r="CM19" s="59"/>
      <c r="CN19" s="59"/>
      <c r="CO19" s="59"/>
      <c r="CP19" s="59"/>
      <c r="CQ19" s="59"/>
      <c r="CR19" s="59"/>
      <c r="CS19" s="59"/>
      <c r="CT19" s="59"/>
      <c r="CU19" s="59"/>
      <c r="CV19" s="59"/>
      <c r="CW19" s="59"/>
      <c r="CX19" s="59"/>
      <c r="CY19" s="59"/>
      <c r="CZ19" s="59"/>
      <c r="DA19" s="59"/>
      <c r="DB19" s="59"/>
      <c r="DC19" s="59"/>
      <c r="DD19" s="59"/>
      <c r="DE19" s="59"/>
      <c r="DF19" s="59"/>
      <c r="DG19" s="59"/>
      <c r="DH19" s="59"/>
      <c r="DI19" s="59"/>
      <c r="DJ19" s="59"/>
      <c r="DK19" s="59"/>
      <c r="DL19" s="59"/>
      <c r="DM19" s="59"/>
      <c r="DN19" s="59"/>
      <c r="DO19" s="59"/>
      <c r="DP19" s="59"/>
      <c r="DQ19" s="59"/>
      <c r="DR19" s="59"/>
      <c r="DS19" s="59"/>
      <c r="DT19" s="59"/>
      <c r="DU19" s="59"/>
      <c r="DV19" s="59"/>
      <c r="DW19" s="59"/>
      <c r="DX19" s="59"/>
      <c r="DY19" s="59"/>
      <c r="DZ19" s="59"/>
      <c r="EA19" s="59"/>
      <c r="EB19" s="59"/>
      <c r="EC19" s="59"/>
      <c r="ED19" s="59"/>
      <c r="EE19" s="59"/>
      <c r="EF19" s="59"/>
      <c r="EG19" s="59"/>
      <c r="EH19" s="59"/>
      <c r="EI19" s="59"/>
      <c r="EJ19" s="59"/>
      <c r="EK19" s="59"/>
      <c r="EL19" s="59"/>
      <c r="EM19" s="59"/>
      <c r="EN19" s="59"/>
      <c r="EO19" s="59"/>
      <c r="EP19" s="59"/>
      <c r="EQ19" s="59"/>
      <c r="ER19" s="59"/>
      <c r="ES19" s="59"/>
      <c r="ET19" s="59"/>
      <c r="EU19" s="59"/>
      <c r="EV19" s="59"/>
      <c r="EW19" s="59"/>
      <c r="EX19" s="59"/>
      <c r="EY19" s="59"/>
      <c r="EZ19" s="59"/>
      <c r="FA19" s="59"/>
      <c r="FB19" s="59"/>
      <c r="FC19" s="59"/>
      <c r="FD19" s="59"/>
      <c r="FE19" s="59"/>
      <c r="FF19" s="59"/>
      <c r="FG19" s="59"/>
      <c r="FH19" s="59"/>
      <c r="FI19" s="59"/>
      <c r="FJ19" s="59"/>
      <c r="FK19" s="59"/>
      <c r="FL19" s="59"/>
      <c r="FM19" s="59"/>
      <c r="FN19" s="59"/>
      <c r="FO19" s="59"/>
      <c r="FP19" s="59"/>
      <c r="FQ19" s="59"/>
      <c r="FR19" s="59"/>
      <c r="FS19" s="59"/>
      <c r="FT19" s="59"/>
      <c r="FU19" s="59"/>
      <c r="FV19" s="59"/>
      <c r="FW19" s="59"/>
      <c r="FX19" s="59"/>
      <c r="FY19" s="59"/>
      <c r="FZ19" s="59"/>
      <c r="GA19" s="59"/>
      <c r="GB19" s="59"/>
      <c r="GC19" s="59"/>
      <c r="GD19" s="59"/>
      <c r="GE19" s="59"/>
      <c r="GF19" s="59"/>
      <c r="GG19" s="59"/>
      <c r="GH19" s="59"/>
      <c r="GI19" s="59"/>
      <c r="GJ19" s="59"/>
      <c r="GK19" s="59"/>
      <c r="GL19" s="59"/>
      <c r="GM19" s="59"/>
      <c r="GN19" s="59"/>
      <c r="GO19" s="59"/>
      <c r="GP19" s="59"/>
      <c r="GQ19" s="59"/>
      <c r="GR19" s="59"/>
      <c r="GS19" s="59"/>
      <c r="GT19" s="59"/>
      <c r="GU19" s="59"/>
      <c r="GV19" s="59"/>
      <c r="GW19" s="59"/>
      <c r="GX19" s="59"/>
      <c r="GY19" s="59"/>
      <c r="GZ19" s="59"/>
      <c r="HA19" s="59"/>
      <c r="HB19" s="59"/>
      <c r="HC19" s="59"/>
      <c r="HD19" s="59"/>
      <c r="HE19" s="59"/>
      <c r="HF19" s="59"/>
      <c r="HG19" s="59"/>
      <c r="HH19" s="59"/>
      <c r="HI19" s="59"/>
      <c r="HJ19" s="59"/>
      <c r="HK19" s="59"/>
      <c r="HL19" s="59"/>
      <c r="HM19" s="59"/>
      <c r="HN19" s="59"/>
      <c r="HO19" s="59"/>
      <c r="HP19" s="59"/>
      <c r="HQ19" s="59"/>
      <c r="HR19" s="59"/>
      <c r="HS19" s="59"/>
      <c r="HT19" s="59"/>
      <c r="HU19" s="59"/>
      <c r="HV19" s="59"/>
      <c r="HW19" s="59"/>
      <c r="HX19" s="59"/>
      <c r="HY19" s="59"/>
      <c r="HZ19" s="59"/>
      <c r="IA19" s="59"/>
      <c r="IB19" s="59"/>
      <c r="IC19" s="59"/>
      <c r="ID19" s="59"/>
      <c r="IE19" s="59"/>
      <c r="IF19" s="59"/>
      <c r="IG19" s="59"/>
      <c r="IH19" s="59"/>
      <c r="II19" s="59"/>
      <c r="IJ19" s="59"/>
      <c r="IK19" s="59"/>
      <c r="IL19" s="59"/>
      <c r="IM19" s="59"/>
      <c r="IN19" s="59"/>
      <c r="IO19" s="59"/>
      <c r="IP19" s="59"/>
      <c r="IQ19" s="59"/>
      <c r="IR19" s="59"/>
      <c r="IS19" s="59"/>
      <c r="IT19" s="59"/>
      <c r="IU19" s="59"/>
      <c r="IV19" s="59"/>
      <c r="IW19" s="59"/>
      <c r="IX19" s="59"/>
      <c r="IY19" s="59"/>
      <c r="IZ19" s="59"/>
      <c r="JA19" s="59"/>
      <c r="JB19" s="59"/>
      <c r="JC19" s="59"/>
      <c r="JD19" s="59"/>
      <c r="JE19" s="59"/>
      <c r="JF19" s="59"/>
      <c r="JG19" s="59"/>
      <c r="JH19" s="59"/>
      <c r="JI19" s="59"/>
      <c r="JJ19" s="59"/>
      <c r="JK19" s="59"/>
      <c r="JL19" s="59"/>
      <c r="JM19" s="59"/>
      <c r="JN19" s="59"/>
      <c r="JO19" s="59"/>
      <c r="JP19" s="59"/>
      <c r="JQ19" s="59"/>
      <c r="JR19" s="59"/>
      <c r="JS19" s="59"/>
      <c r="JT19" s="59"/>
      <c r="JU19" s="59"/>
      <c r="JV19" s="59"/>
      <c r="JW19" s="59"/>
      <c r="JX19" s="59"/>
      <c r="JY19" s="59"/>
      <c r="JZ19" s="59"/>
      <c r="KA19" s="59"/>
      <c r="KB19" s="59"/>
      <c r="KC19" s="59"/>
      <c r="KD19" s="59"/>
      <c r="KE19" s="59"/>
      <c r="KF19" s="59"/>
      <c r="KG19" s="59"/>
      <c r="KH19" s="59"/>
      <c r="KI19" s="59"/>
      <c r="KJ19" s="59"/>
      <c r="KK19" s="59"/>
      <c r="KL19" s="59"/>
      <c r="KM19" s="59"/>
      <c r="KN19" s="59"/>
      <c r="KO19" s="59"/>
      <c r="KP19" s="59"/>
      <c r="KQ19" s="59"/>
      <c r="KR19" s="59"/>
      <c r="KS19" s="59"/>
      <c r="KT19" s="59"/>
      <c r="KU19" s="59"/>
      <c r="KV19" s="59"/>
      <c r="KW19" s="59"/>
      <c r="KX19" s="59"/>
      <c r="KY19" s="59"/>
      <c r="KZ19" s="59"/>
      <c r="LA19" s="59"/>
      <c r="LB19" s="59"/>
      <c r="LC19" s="59"/>
      <c r="LD19" s="59"/>
      <c r="LE19" s="59"/>
      <c r="LF19" s="59"/>
      <c r="LG19" s="59"/>
      <c r="LH19" s="59"/>
      <c r="LI19" s="59"/>
      <c r="LJ19" s="59"/>
      <c r="LK19" s="59"/>
      <c r="LL19" s="59"/>
      <c r="LM19" s="59"/>
      <c r="LN19" s="59"/>
      <c r="LO19" s="59"/>
      <c r="LP19" s="59"/>
      <c r="LQ19" s="59"/>
      <c r="LR19" s="59"/>
      <c r="LS19" s="59"/>
      <c r="LT19" s="59"/>
      <c r="LU19" s="59"/>
      <c r="LV19" s="59"/>
      <c r="LW19" s="59"/>
      <c r="LX19" s="59"/>
      <c r="LY19" s="59"/>
      <c r="LZ19" s="59"/>
      <c r="MA19" s="59"/>
      <c r="MB19" s="59"/>
      <c r="MC19" s="59"/>
      <c r="MD19" s="59"/>
      <c r="ME19" s="59"/>
      <c r="MF19" s="59"/>
      <c r="MG19" s="59"/>
      <c r="MH19" s="59"/>
      <c r="MI19" s="59"/>
      <c r="MJ19" s="59"/>
      <c r="MK19" s="59"/>
      <c r="ML19" s="59"/>
      <c r="MM19" s="59"/>
      <c r="MN19" s="59"/>
      <c r="MO19" s="59"/>
      <c r="MP19" s="59"/>
      <c r="MQ19" s="59"/>
      <c r="MR19" s="59"/>
      <c r="MS19" s="59"/>
      <c r="MT19" s="59"/>
      <c r="MU19" s="59"/>
      <c r="MV19" s="59"/>
      <c r="MW19" s="59"/>
      <c r="MX19" s="59"/>
      <c r="MY19" s="59"/>
      <c r="MZ19" s="59"/>
      <c r="NA19" s="59"/>
      <c r="NB19" s="59"/>
      <c r="NC19" s="59"/>
      <c r="ND19" s="59"/>
      <c r="NE19" s="59"/>
      <c r="NF19" s="59"/>
      <c r="NG19" s="59"/>
      <c r="NH19" s="59"/>
      <c r="NI19" s="59"/>
      <c r="NJ19" s="59"/>
      <c r="NK19" s="59"/>
      <c r="NL19" s="59"/>
      <c r="NM19" s="59"/>
      <c r="NN19" s="59"/>
      <c r="NO19" s="59"/>
      <c r="NP19" s="59"/>
      <c r="NQ19" s="59"/>
      <c r="NR19" s="59"/>
      <c r="NS19" s="59"/>
      <c r="NT19" s="59"/>
      <c r="NU19" s="59"/>
      <c r="NV19" s="59"/>
      <c r="NW19" s="59"/>
      <c r="NX19" s="59"/>
      <c r="NY19" s="59"/>
      <c r="NZ19" s="59"/>
      <c r="OA19" s="59"/>
      <c r="OB19" s="59"/>
      <c r="OC19" s="59"/>
      <c r="OD19" s="59"/>
      <c r="OE19" s="59"/>
      <c r="OF19" s="59"/>
      <c r="OG19" s="59"/>
      <c r="OH19" s="59"/>
      <c r="OI19" s="59"/>
      <c r="OJ19" s="59"/>
      <c r="OK19" s="59"/>
      <c r="OL19" s="59"/>
      <c r="OM19" s="59"/>
      <c r="ON19" s="59"/>
      <c r="OO19" s="59"/>
      <c r="OP19" s="59"/>
      <c r="OQ19" s="59"/>
      <c r="OR19" s="59"/>
      <c r="OS19" s="59"/>
      <c r="OT19" s="59"/>
      <c r="OU19" s="59"/>
      <c r="OV19" s="59"/>
      <c r="OW19" s="59"/>
      <c r="OX19" s="59"/>
      <c r="OY19" s="59"/>
      <c r="OZ19" s="59"/>
      <c r="PA19" s="59"/>
      <c r="PB19" s="59"/>
      <c r="PC19" s="59"/>
      <c r="PD19" s="59"/>
      <c r="PE19" s="59"/>
      <c r="PF19" s="59"/>
      <c r="PG19" s="59"/>
      <c r="PH19" s="59"/>
      <c r="PI19" s="59"/>
      <c r="PJ19" s="59"/>
      <c r="PK19" s="59"/>
      <c r="PL19" s="59"/>
      <c r="PM19" s="59"/>
      <c r="PN19" s="59"/>
      <c r="PO19" s="59"/>
      <c r="PP19" s="59"/>
      <c r="PQ19" s="59"/>
      <c r="PR19" s="59"/>
      <c r="PS19" s="59"/>
      <c r="PT19" s="59"/>
      <c r="PU19" s="59"/>
      <c r="PV19" s="59"/>
      <c r="PW19" s="59"/>
      <c r="PX19" s="59"/>
      <c r="PY19" s="59"/>
      <c r="PZ19" s="59"/>
      <c r="QA19" s="59"/>
      <c r="QB19" s="59"/>
      <c r="QC19" s="59"/>
      <c r="QD19" s="59"/>
      <c r="QE19" s="59"/>
      <c r="QF19" s="59"/>
      <c r="QG19" s="59"/>
      <c r="QH19" s="59"/>
      <c r="QI19" s="59"/>
      <c r="QJ19" s="59"/>
      <c r="QK19" s="59"/>
      <c r="QL19" s="59"/>
      <c r="QM19" s="59"/>
      <c r="QN19" s="59"/>
      <c r="QO19" s="59"/>
      <c r="QP19" s="59"/>
      <c r="QQ19" s="59"/>
      <c r="QR19" s="59"/>
      <c r="QS19" s="59"/>
      <c r="QT19" s="59"/>
      <c r="QU19" s="59"/>
      <c r="QV19" s="59"/>
      <c r="QW19" s="59"/>
      <c r="QX19" s="59"/>
      <c r="QY19" s="59"/>
      <c r="QZ19" s="59"/>
      <c r="RA19" s="59"/>
      <c r="RB19" s="59"/>
      <c r="RC19" s="59"/>
      <c r="RD19" s="59"/>
      <c r="RE19" s="59"/>
      <c r="RF19" s="59"/>
      <c r="RG19" s="59"/>
      <c r="RH19" s="59"/>
      <c r="RI19" s="59"/>
      <c r="RJ19" s="59"/>
      <c r="RK19" s="59"/>
      <c r="RL19" s="59"/>
      <c r="RM19" s="59"/>
      <c r="RN19" s="59"/>
      <c r="RO19" s="59"/>
      <c r="RP19" s="59"/>
      <c r="RQ19" s="59"/>
      <c r="RR19" s="59"/>
      <c r="RS19" s="59"/>
      <c r="RT19" s="59"/>
      <c r="RU19" s="59"/>
      <c r="RV19" s="59"/>
      <c r="RW19" s="59"/>
      <c r="RX19" s="59"/>
      <c r="RY19" s="59"/>
      <c r="RZ19" s="59"/>
      <c r="SA19" s="59"/>
      <c r="SB19" s="59"/>
      <c r="SC19" s="59"/>
      <c r="SD19" s="59"/>
      <c r="SE19" s="59"/>
      <c r="SF19" s="59"/>
      <c r="SG19" s="59"/>
      <c r="SH19" s="59"/>
      <c r="SI19" s="59"/>
      <c r="SJ19" s="59"/>
      <c r="SK19" s="59"/>
      <c r="SL19" s="59"/>
      <c r="SM19" s="59"/>
      <c r="SN19" s="59"/>
      <c r="SO19" s="59"/>
      <c r="SP19" s="59"/>
      <c r="SQ19" s="59"/>
      <c r="SR19" s="59"/>
      <c r="SS19" s="59"/>
      <c r="ST19" s="59"/>
      <c r="SU19" s="59"/>
      <c r="SV19" s="59"/>
      <c r="SW19" s="59"/>
      <c r="SX19" s="59"/>
      <c r="SY19" s="59"/>
      <c r="SZ19" s="59"/>
      <c r="TA19" s="59"/>
      <c r="TB19" s="59"/>
      <c r="TC19" s="59"/>
      <c r="TD19" s="59"/>
      <c r="TE19" s="59"/>
      <c r="TF19" s="59"/>
      <c r="TG19" s="59"/>
      <c r="TH19" s="59"/>
      <c r="TI19" s="59"/>
      <c r="TJ19" s="59"/>
      <c r="TK19" s="59"/>
      <c r="TL19" s="59"/>
      <c r="TM19" s="59"/>
      <c r="TN19" s="59"/>
      <c r="TO19" s="59"/>
      <c r="TP19" s="59"/>
      <c r="TQ19" s="59"/>
      <c r="TR19" s="59"/>
      <c r="TS19" s="59"/>
      <c r="TT19" s="59"/>
      <c r="TU19" s="59"/>
      <c r="TV19" s="59"/>
      <c r="TW19" s="59"/>
      <c r="TX19" s="59"/>
      <c r="TY19" s="59"/>
      <c r="TZ19" s="59"/>
      <c r="UA19" s="59"/>
      <c r="UB19" s="59"/>
      <c r="UC19" s="59"/>
      <c r="UD19" s="59"/>
      <c r="UE19" s="59"/>
      <c r="UF19" s="59"/>
      <c r="UG19" s="59"/>
      <c r="UH19" s="59"/>
      <c r="UI19" s="59"/>
      <c r="UJ19" s="59"/>
      <c r="UK19" s="59"/>
      <c r="UL19" s="59"/>
      <c r="UM19" s="59"/>
      <c r="UN19" s="59"/>
      <c r="UO19" s="59"/>
      <c r="UP19" s="59"/>
      <c r="UQ19" s="59"/>
      <c r="UR19" s="59"/>
      <c r="US19" s="59"/>
      <c r="UT19" s="59"/>
      <c r="UU19" s="59"/>
      <c r="UV19" s="59"/>
      <c r="UW19" s="59"/>
      <c r="UX19" s="59"/>
      <c r="UY19" s="59"/>
      <c r="UZ19" s="59"/>
      <c r="VA19" s="59"/>
      <c r="VB19" s="59"/>
      <c r="VC19" s="59"/>
      <c r="VD19" s="59"/>
      <c r="VE19" s="59"/>
      <c r="VF19" s="59"/>
      <c r="VG19" s="59"/>
      <c r="VH19" s="59"/>
      <c r="VI19" s="59"/>
      <c r="VJ19" s="59"/>
      <c r="VK19" s="59"/>
      <c r="VL19" s="59"/>
      <c r="VM19" s="59"/>
      <c r="VN19" s="59"/>
      <c r="VO19" s="59"/>
      <c r="VP19" s="59"/>
      <c r="VQ19" s="59"/>
      <c r="VR19" s="59"/>
      <c r="VS19" s="59"/>
      <c r="VT19" s="59"/>
      <c r="VU19" s="59"/>
      <c r="VV19" s="59"/>
      <c r="VW19" s="59"/>
      <c r="VX19" s="59"/>
      <c r="VY19" s="59"/>
      <c r="VZ19" s="59"/>
      <c r="WA19" s="59"/>
      <c r="WB19" s="59"/>
      <c r="WC19" s="59"/>
      <c r="WD19" s="59"/>
      <c r="WE19" s="59"/>
      <c r="WF19" s="59"/>
      <c r="WG19" s="59"/>
      <c r="WH19" s="59"/>
      <c r="WI19" s="59"/>
      <c r="WJ19" s="59"/>
      <c r="WK19" s="59"/>
      <c r="WL19" s="59"/>
      <c r="WM19" s="59"/>
      <c r="WN19" s="59"/>
      <c r="WO19" s="59"/>
      <c r="WP19" s="59"/>
      <c r="WQ19" s="59"/>
      <c r="WR19" s="59"/>
      <c r="WS19" s="59"/>
      <c r="WT19" s="59"/>
      <c r="WU19" s="59"/>
      <c r="WV19" s="59"/>
      <c r="WW19" s="59"/>
      <c r="WX19" s="59"/>
      <c r="WY19" s="59"/>
      <c r="WZ19" s="59"/>
      <c r="XA19" s="59"/>
      <c r="XB19" s="59"/>
      <c r="XC19" s="59"/>
      <c r="XD19" s="59"/>
      <c r="XE19" s="59"/>
      <c r="XF19" s="59"/>
      <c r="XG19" s="59"/>
      <c r="XH19" s="59"/>
      <c r="XI19" s="59"/>
      <c r="XJ19" s="59"/>
      <c r="XK19" s="59"/>
      <c r="XL19" s="59"/>
      <c r="XM19" s="59"/>
      <c r="XN19" s="59"/>
      <c r="XO19" s="59"/>
      <c r="XP19" s="59"/>
      <c r="XQ19" s="59"/>
      <c r="XR19" s="59"/>
      <c r="XS19" s="59"/>
      <c r="XT19" s="59"/>
      <c r="XU19" s="59"/>
      <c r="XV19" s="59"/>
      <c r="XW19" s="59"/>
      <c r="XX19" s="59"/>
      <c r="XY19" s="59"/>
      <c r="XZ19" s="59"/>
      <c r="YA19" s="59"/>
      <c r="YB19" s="59"/>
      <c r="YC19" s="59"/>
      <c r="YD19" s="59"/>
      <c r="YE19" s="59"/>
      <c r="YF19" s="59"/>
      <c r="YG19" s="59"/>
      <c r="YH19" s="59"/>
      <c r="YI19" s="59"/>
      <c r="YJ19" s="59"/>
      <c r="YK19" s="59"/>
      <c r="YL19" s="59"/>
      <c r="YM19" s="59"/>
      <c r="YN19" s="59"/>
      <c r="YO19" s="59"/>
      <c r="YP19" s="59"/>
      <c r="YQ19" s="59"/>
      <c r="YR19" s="59"/>
      <c r="YS19" s="59"/>
      <c r="YT19" s="59"/>
      <c r="YU19" s="59"/>
      <c r="YV19" s="59"/>
      <c r="YW19" s="59"/>
      <c r="YX19" s="59"/>
      <c r="YY19" s="59"/>
      <c r="YZ19" s="59"/>
      <c r="ZA19" s="59"/>
      <c r="ZB19" s="59"/>
      <c r="ZC19" s="59"/>
      <c r="ZD19" s="59"/>
      <c r="ZE19" s="59"/>
      <c r="ZF19" s="59"/>
      <c r="ZG19" s="59"/>
      <c r="ZH19" s="59"/>
      <c r="ZI19" s="59"/>
      <c r="ZJ19" s="59"/>
      <c r="ZK19" s="59"/>
      <c r="ZL19" s="59"/>
      <c r="ZM19" s="59"/>
      <c r="ZN19" s="59"/>
      <c r="ZO19" s="59"/>
      <c r="ZP19" s="59"/>
      <c r="ZQ19" s="59"/>
      <c r="ZR19" s="59"/>
      <c r="ZS19" s="59"/>
      <c r="ZT19" s="59"/>
      <c r="ZU19" s="59"/>
      <c r="ZV19" s="59"/>
      <c r="ZW19" s="59"/>
      <c r="ZX19" s="59"/>
      <c r="ZY19" s="59"/>
      <c r="ZZ19" s="59"/>
      <c r="AAA19" s="59"/>
      <c r="AAB19" s="59"/>
      <c r="AAC19" s="59"/>
      <c r="AAD19" s="59"/>
      <c r="AAE19" s="59"/>
      <c r="AAF19" s="59"/>
      <c r="AAG19" s="59"/>
      <c r="AAH19" s="59"/>
      <c r="AAI19" s="59"/>
      <c r="AAJ19" s="59"/>
      <c r="AAK19" s="59"/>
      <c r="AAL19" s="59"/>
      <c r="AAM19" s="59"/>
      <c r="AAN19" s="59"/>
      <c r="AAO19" s="59"/>
      <c r="AAP19" s="59"/>
      <c r="AAQ19" s="59"/>
      <c r="AAR19" s="59"/>
      <c r="AAS19" s="59"/>
      <c r="AAT19" s="59"/>
      <c r="AAU19" s="59"/>
      <c r="AAV19" s="59"/>
      <c r="AAW19" s="59"/>
      <c r="AAX19" s="59"/>
      <c r="AAY19" s="59"/>
      <c r="AAZ19" s="59"/>
      <c r="ABA19" s="59"/>
      <c r="ABB19" s="59"/>
      <c r="ABC19" s="59"/>
      <c r="ABD19" s="59"/>
      <c r="ABE19" s="59"/>
      <c r="ABF19" s="59"/>
      <c r="ABG19" s="59"/>
      <c r="ABH19" s="59"/>
      <c r="ABI19" s="59"/>
      <c r="ABJ19" s="59"/>
      <c r="ABK19" s="59"/>
      <c r="ABL19" s="59"/>
      <c r="ABM19" s="59"/>
      <c r="ABN19" s="59"/>
      <c r="ABO19" s="59"/>
      <c r="ABP19" s="59"/>
      <c r="ABQ19" s="59"/>
      <c r="ABR19" s="59"/>
      <c r="ABS19" s="59"/>
      <c r="ABT19" s="59"/>
      <c r="ABU19" s="59"/>
      <c r="ABV19" s="59"/>
      <c r="ABW19" s="59"/>
      <c r="ABX19" s="59"/>
      <c r="ABY19" s="59"/>
      <c r="ABZ19" s="59"/>
      <c r="ACA19" s="59"/>
      <c r="ACB19" s="59"/>
      <c r="ACC19" s="59"/>
      <c r="ACD19" s="59"/>
      <c r="ACE19" s="59"/>
      <c r="ACF19" s="59"/>
      <c r="ACG19" s="59"/>
      <c r="ACH19" s="59"/>
      <c r="ACI19" s="59"/>
      <c r="ACJ19" s="59"/>
      <c r="ACK19" s="59"/>
      <c r="ACL19" s="59"/>
      <c r="ACM19" s="59"/>
      <c r="ACN19" s="59"/>
      <c r="ACO19" s="59"/>
      <c r="ACP19" s="59"/>
      <c r="ACQ19" s="59"/>
      <c r="ACR19" s="59"/>
      <c r="ACS19" s="59"/>
      <c r="ACT19" s="59"/>
      <c r="ACU19" s="59"/>
      <c r="ACV19" s="59"/>
      <c r="ACW19" s="59"/>
      <c r="ACX19" s="59"/>
      <c r="ACY19" s="59"/>
      <c r="ACZ19" s="59"/>
      <c r="ADA19" s="59"/>
      <c r="ADB19" s="59"/>
      <c r="ADC19" s="59"/>
      <c r="ADD19" s="59"/>
      <c r="ADE19" s="59"/>
      <c r="ADF19" s="59"/>
      <c r="ADG19" s="59"/>
      <c r="ADH19" s="59"/>
      <c r="ADI19" s="59"/>
      <c r="ADJ19" s="59"/>
      <c r="ADK19" s="59"/>
      <c r="ADL19" s="59"/>
      <c r="ADM19" s="59"/>
      <c r="ADN19" s="59"/>
      <c r="ADO19" s="59"/>
      <c r="ADP19" s="59"/>
      <c r="ADQ19" s="59"/>
      <c r="ADR19" s="59"/>
      <c r="ADS19" s="59"/>
      <c r="ADT19" s="59"/>
      <c r="ADU19" s="59"/>
      <c r="ADV19" s="59"/>
      <c r="ADW19" s="59"/>
      <c r="ADX19" s="59"/>
      <c r="ADY19" s="59"/>
      <c r="ADZ19" s="59"/>
      <c r="AEA19" s="59"/>
      <c r="AEB19" s="59"/>
      <c r="AEC19" s="59"/>
      <c r="AED19" s="59"/>
      <c r="AEE19" s="59"/>
      <c r="AEF19" s="59"/>
      <c r="AEG19" s="59"/>
      <c r="AEH19" s="59"/>
      <c r="AEI19" s="59"/>
      <c r="AEJ19" s="59"/>
      <c r="AEK19" s="59"/>
      <c r="AEL19" s="59"/>
      <c r="AEM19" s="59"/>
      <c r="AEN19" s="59"/>
      <c r="AEO19" s="59"/>
      <c r="AEP19" s="59"/>
      <c r="AEQ19" s="59"/>
      <c r="AER19" s="59"/>
      <c r="AES19" s="59"/>
      <c r="AET19" s="59"/>
      <c r="AEU19" s="59"/>
      <c r="AEV19" s="59"/>
      <c r="AEW19" s="59"/>
      <c r="AEX19" s="59"/>
      <c r="AEY19" s="59"/>
      <c r="AEZ19" s="59"/>
      <c r="AFA19" s="59"/>
      <c r="AFB19" s="59"/>
      <c r="AFC19" s="59"/>
      <c r="AFD19" s="59"/>
      <c r="AFE19" s="59"/>
      <c r="AFF19" s="59"/>
      <c r="AFG19" s="59"/>
      <c r="AFH19" s="59"/>
      <c r="AFI19" s="59"/>
      <c r="AFJ19" s="59"/>
      <c r="AFK19" s="59"/>
      <c r="AFL19" s="59"/>
      <c r="AFM19" s="59"/>
      <c r="AFN19" s="59"/>
      <c r="AFO19" s="59"/>
      <c r="AFP19" s="59"/>
      <c r="AFQ19" s="59"/>
      <c r="AFR19" s="59"/>
      <c r="AFS19" s="59"/>
      <c r="AFT19" s="59"/>
      <c r="AFU19" s="59"/>
      <c r="AFV19" s="59"/>
      <c r="AFW19" s="59"/>
      <c r="AFX19" s="59"/>
      <c r="AFY19" s="59"/>
      <c r="AFZ19" s="59"/>
      <c r="AGA19" s="59"/>
      <c r="AGB19" s="59"/>
      <c r="AGC19" s="59"/>
      <c r="AGD19" s="59"/>
      <c r="AGE19" s="59"/>
      <c r="AGF19" s="59"/>
      <c r="AGG19" s="59"/>
      <c r="AGH19" s="59"/>
      <c r="AGI19" s="59"/>
      <c r="AGJ19" s="59"/>
      <c r="AGK19" s="59"/>
      <c r="AGL19" s="59"/>
      <c r="AGM19" s="59"/>
      <c r="AGN19" s="59"/>
      <c r="AGO19" s="59"/>
      <c r="AGP19" s="59"/>
      <c r="AGQ19" s="59"/>
      <c r="AGR19" s="59"/>
      <c r="AGS19" s="59"/>
      <c r="AGT19" s="59"/>
      <c r="AGU19" s="59"/>
      <c r="AGV19" s="59"/>
      <c r="AGW19" s="59"/>
      <c r="AGX19" s="59"/>
      <c r="AGY19" s="59"/>
      <c r="AGZ19" s="59"/>
      <c r="AHA19" s="59"/>
      <c r="AHB19" s="59"/>
      <c r="AHC19" s="59"/>
      <c r="AHD19" s="59"/>
      <c r="AHE19" s="59"/>
      <c r="AHF19" s="59"/>
      <c r="AHG19" s="59"/>
      <c r="AHH19" s="59"/>
      <c r="AHI19" s="59"/>
      <c r="AHJ19" s="59"/>
      <c r="AHK19" s="59"/>
      <c r="AHL19" s="59"/>
      <c r="AHM19" s="59"/>
      <c r="AHN19" s="59"/>
      <c r="AHO19" s="59"/>
      <c r="AHP19" s="59"/>
      <c r="AHQ19" s="59"/>
      <c r="AHR19" s="59"/>
      <c r="AHS19" s="59"/>
      <c r="AHT19" s="59"/>
      <c r="AHU19" s="59"/>
      <c r="AHV19" s="59"/>
      <c r="AHW19" s="59"/>
      <c r="AHX19" s="59"/>
      <c r="AHY19" s="59"/>
      <c r="AHZ19" s="59"/>
      <c r="AIA19" s="59"/>
      <c r="AIB19" s="59"/>
      <c r="AIC19" s="59"/>
      <c r="AID19" s="59"/>
      <c r="AIE19" s="59"/>
      <c r="AIF19" s="59"/>
      <c r="AIG19" s="59"/>
      <c r="AIH19" s="59"/>
      <c r="AII19" s="59"/>
      <c r="AIJ19" s="59"/>
      <c r="AIK19" s="59"/>
      <c r="AIL19" s="59"/>
      <c r="AIM19" s="59"/>
      <c r="AIN19" s="59"/>
      <c r="AIO19" s="59"/>
      <c r="AIP19" s="59"/>
      <c r="AIQ19" s="59"/>
      <c r="AIR19" s="59"/>
      <c r="AIS19" s="59"/>
      <c r="AIT19" s="59"/>
      <c r="AIU19" s="59"/>
      <c r="AIV19" s="59"/>
      <c r="AIW19" s="59"/>
      <c r="AIX19" s="59"/>
      <c r="AIY19" s="59"/>
      <c r="AIZ19" s="59"/>
      <c r="AJA19" s="59"/>
      <c r="AJB19" s="59"/>
      <c r="AJC19" s="59"/>
      <c r="AJD19" s="59"/>
      <c r="AJE19" s="59"/>
      <c r="AJF19" s="59"/>
      <c r="AJG19" s="59"/>
      <c r="AJH19" s="59"/>
      <c r="AJI19" s="59"/>
      <c r="AJJ19" s="59"/>
      <c r="AJK19" s="59"/>
      <c r="AJL19" s="59"/>
      <c r="AJM19" s="59"/>
      <c r="AJN19" s="59"/>
      <c r="AJO19" s="59"/>
      <c r="AJP19" s="59"/>
      <c r="AJQ19" s="59"/>
      <c r="AJR19" s="59"/>
      <c r="AJS19" s="59"/>
      <c r="AJT19" s="59"/>
      <c r="AJU19" s="59"/>
      <c r="AJV19" s="59"/>
      <c r="AJW19" s="59"/>
      <c r="AJX19" s="59"/>
      <c r="AJY19" s="59"/>
      <c r="AJZ19" s="59"/>
      <c r="AKA19" s="59"/>
      <c r="AKB19" s="59"/>
      <c r="AKC19" s="59"/>
      <c r="AKD19" s="59"/>
      <c r="AKE19" s="59"/>
      <c r="AKF19" s="59"/>
      <c r="AKG19" s="59"/>
      <c r="AKH19" s="59"/>
      <c r="AKI19" s="59"/>
      <c r="AKJ19" s="59"/>
      <c r="AKK19" s="59"/>
      <c r="AKL19" s="59"/>
      <c r="AKM19" s="59"/>
      <c r="AKN19" s="59"/>
      <c r="AKO19" s="59"/>
      <c r="AKP19" s="59"/>
      <c r="AKQ19" s="59"/>
      <c r="AKR19" s="59"/>
      <c r="AKS19" s="59"/>
      <c r="AKT19" s="59"/>
      <c r="AKU19" s="59"/>
      <c r="AKV19" s="59"/>
      <c r="AKW19" s="59"/>
      <c r="AKX19" s="59"/>
      <c r="AKY19" s="59"/>
      <c r="AKZ19" s="59"/>
      <c r="ALA19" s="59"/>
      <c r="ALB19" s="59"/>
      <c r="ALC19" s="59"/>
      <c r="ALD19" s="59"/>
      <c r="ALE19" s="59"/>
      <c r="ALF19" s="59"/>
      <c r="ALG19" s="59"/>
      <c r="ALH19" s="59"/>
      <c r="ALI19" s="59"/>
      <c r="ALJ19" s="59"/>
      <c r="ALK19" s="59"/>
      <c r="ALL19" s="59"/>
      <c r="ALM19" s="59"/>
      <c r="ALN19" s="59"/>
      <c r="ALO19" s="59"/>
      <c r="ALP19" s="59"/>
      <c r="ALQ19" s="59"/>
      <c r="ALR19" s="59"/>
      <c r="ALS19" s="59"/>
      <c r="ALT19" s="59"/>
      <c r="ALU19" s="59"/>
      <c r="ALV19" s="59"/>
      <c r="ALW19" s="59"/>
      <c r="ALX19" s="59"/>
      <c r="ALY19" s="59"/>
      <c r="ALZ19" s="59"/>
      <c r="AMA19" s="59"/>
      <c r="AMB19" s="59"/>
      <c r="AMC19" s="59"/>
      <c r="AMD19" s="59"/>
      <c r="AME19" s="59"/>
      <c r="AMF19" s="59"/>
      <c r="AMG19" s="59"/>
      <c r="AMH19" s="59"/>
      <c r="AMI19" s="59"/>
      <c r="AMJ19" s="59"/>
      <c r="AMK19" s="59"/>
      <c r="AML19" s="59"/>
      <c r="AMM19" s="59"/>
      <c r="AMN19" s="59"/>
      <c r="AMO19" s="59"/>
      <c r="AMP19" s="59"/>
      <c r="AMQ19" s="59"/>
      <c r="AMR19" s="59"/>
      <c r="AMS19" s="59"/>
      <c r="AMT19" s="59"/>
      <c r="AMU19" s="59"/>
      <c r="AMV19" s="59"/>
      <c r="AMW19" s="59"/>
      <c r="AMX19" s="59"/>
      <c r="AMY19" s="59"/>
      <c r="AMZ19" s="59"/>
      <c r="ANA19" s="59"/>
      <c r="ANB19" s="59"/>
      <c r="ANC19" s="59"/>
      <c r="AND19" s="59"/>
      <c r="ANE19" s="59"/>
      <c r="ANF19" s="59"/>
      <c r="ANG19" s="59"/>
      <c r="ANH19" s="59"/>
      <c r="ANI19" s="59"/>
      <c r="ANJ19" s="59"/>
      <c r="ANK19" s="59"/>
      <c r="ANL19" s="59"/>
      <c r="ANM19" s="59"/>
      <c r="ANN19" s="59"/>
      <c r="ANO19" s="59"/>
      <c r="ANP19" s="59"/>
      <c r="ANQ19" s="59"/>
      <c r="ANR19" s="59"/>
      <c r="ANS19" s="59"/>
      <c r="ANT19" s="59"/>
      <c r="ANU19" s="59"/>
      <c r="ANV19" s="59"/>
      <c r="ANW19" s="59"/>
      <c r="ANX19" s="59"/>
      <c r="ANY19" s="59"/>
      <c r="ANZ19" s="59"/>
      <c r="AOA19" s="59"/>
      <c r="AOB19" s="59"/>
      <c r="AOC19" s="59"/>
      <c r="AOD19" s="59"/>
      <c r="AOE19" s="59"/>
      <c r="AOF19" s="59"/>
      <c r="AOG19" s="59"/>
      <c r="AOH19" s="59"/>
      <c r="AOI19" s="59"/>
      <c r="AOJ19" s="59"/>
      <c r="AOK19" s="59"/>
      <c r="AOL19" s="59"/>
      <c r="AOM19" s="59"/>
      <c r="AON19" s="59"/>
      <c r="AOO19" s="59"/>
      <c r="AOP19" s="59"/>
      <c r="AOQ19" s="59"/>
      <c r="AOR19" s="59"/>
      <c r="AOS19" s="59"/>
      <c r="AOT19" s="59"/>
      <c r="AOU19" s="59"/>
      <c r="AOV19" s="59"/>
      <c r="AOW19" s="59"/>
      <c r="AOX19" s="59"/>
      <c r="AOY19" s="59"/>
      <c r="AOZ19" s="59"/>
      <c r="APA19" s="59"/>
      <c r="APB19" s="59"/>
      <c r="APC19" s="59"/>
      <c r="APD19" s="59"/>
      <c r="APE19" s="59"/>
      <c r="APF19" s="59"/>
      <c r="APG19" s="59"/>
      <c r="APH19" s="59"/>
      <c r="API19" s="59"/>
      <c r="APJ19" s="59"/>
      <c r="APK19" s="59"/>
      <c r="APL19" s="59"/>
      <c r="APM19" s="59"/>
      <c r="APN19" s="59"/>
      <c r="APO19" s="59"/>
      <c r="APP19" s="59"/>
      <c r="APQ19" s="59"/>
      <c r="APR19" s="59"/>
      <c r="APS19" s="59"/>
      <c r="APT19" s="59"/>
      <c r="APU19" s="59"/>
      <c r="APV19" s="59"/>
      <c r="APW19" s="59"/>
      <c r="APX19" s="59"/>
      <c r="APY19" s="59"/>
      <c r="APZ19" s="59"/>
      <c r="AQA19" s="59"/>
      <c r="AQB19" s="59"/>
      <c r="AQC19" s="59"/>
      <c r="AQD19" s="59"/>
      <c r="AQE19" s="59"/>
      <c r="AQF19" s="59"/>
      <c r="AQG19" s="59"/>
      <c r="AQH19" s="59"/>
      <c r="AQI19" s="59"/>
      <c r="AQJ19" s="59"/>
      <c r="AQK19" s="59"/>
      <c r="AQL19" s="59"/>
      <c r="AQM19" s="59"/>
      <c r="AQN19" s="59"/>
      <c r="AQO19" s="59"/>
      <c r="AQP19" s="59"/>
      <c r="AQQ19" s="59"/>
      <c r="AQR19" s="59"/>
      <c r="AQS19" s="59"/>
      <c r="AQT19" s="59"/>
      <c r="AQU19" s="59"/>
      <c r="AQV19" s="59"/>
      <c r="AQW19" s="59"/>
      <c r="AQX19" s="59"/>
      <c r="AQY19" s="59"/>
      <c r="AQZ19" s="59"/>
      <c r="ARA19" s="59"/>
      <c r="ARB19" s="59"/>
      <c r="ARC19" s="59"/>
      <c r="ARD19" s="59"/>
      <c r="ARE19" s="59"/>
      <c r="ARF19" s="59"/>
      <c r="ARG19" s="59"/>
      <c r="ARH19" s="59"/>
      <c r="ARI19" s="59"/>
      <c r="ARJ19" s="59"/>
      <c r="ARK19" s="59"/>
      <c r="ARL19" s="59"/>
      <c r="ARM19" s="59"/>
      <c r="ARN19" s="59"/>
      <c r="ARO19" s="59"/>
      <c r="ARP19" s="59"/>
      <c r="ARQ19" s="59"/>
      <c r="ARR19" s="59"/>
      <c r="ARS19" s="59"/>
      <c r="ART19" s="59"/>
      <c r="ARU19" s="59"/>
      <c r="ARV19" s="59"/>
      <c r="ARW19" s="59"/>
      <c r="ARX19" s="59"/>
      <c r="ARY19" s="59"/>
      <c r="ARZ19" s="59"/>
      <c r="ASA19" s="59"/>
      <c r="ASB19" s="59"/>
      <c r="ASC19" s="59"/>
      <c r="ASD19" s="59"/>
      <c r="ASE19" s="59"/>
      <c r="ASF19" s="59"/>
      <c r="ASG19" s="59"/>
      <c r="ASH19" s="59"/>
      <c r="ASI19" s="59"/>
      <c r="ASJ19" s="59"/>
      <c r="ASK19" s="59"/>
      <c r="ASL19" s="59"/>
      <c r="ASM19" s="59"/>
      <c r="ASN19" s="59"/>
      <c r="ASO19" s="59"/>
      <c r="ASP19" s="59"/>
      <c r="ASQ19" s="59"/>
      <c r="ASR19" s="59"/>
      <c r="ASS19" s="59"/>
      <c r="AST19" s="59"/>
      <c r="ASU19" s="59"/>
      <c r="ASV19" s="59"/>
      <c r="ASW19" s="59"/>
      <c r="ASX19" s="59"/>
      <c r="ASY19" s="59"/>
      <c r="ASZ19" s="59"/>
      <c r="ATA19" s="59"/>
      <c r="ATB19" s="59"/>
      <c r="ATC19" s="59"/>
      <c r="ATD19" s="59"/>
      <c r="ATE19" s="59"/>
      <c r="ATF19" s="59"/>
      <c r="ATG19" s="59"/>
      <c r="ATH19" s="59"/>
      <c r="ATI19" s="59"/>
      <c r="ATJ19" s="59"/>
      <c r="ATK19" s="59"/>
      <c r="ATL19" s="59"/>
      <c r="ATM19" s="59"/>
      <c r="ATN19" s="59"/>
      <c r="ATO19" s="59"/>
      <c r="ATP19" s="59"/>
      <c r="ATQ19" s="59"/>
      <c r="ATR19" s="59"/>
      <c r="ATS19" s="59"/>
      <c r="ATT19" s="59"/>
      <c r="ATU19" s="59"/>
      <c r="ATV19" s="59"/>
      <c r="ATW19" s="59"/>
      <c r="ATX19" s="59"/>
      <c r="ATY19" s="59"/>
      <c r="ATZ19" s="59"/>
      <c r="AUA19" s="59"/>
      <c r="AUB19" s="59"/>
      <c r="AUC19" s="59"/>
      <c r="AUD19" s="59"/>
      <c r="AUE19" s="59"/>
      <c r="AUF19" s="59"/>
      <c r="AUG19" s="59"/>
      <c r="AUH19" s="59"/>
      <c r="AUI19" s="59"/>
      <c r="AUJ19" s="59"/>
      <c r="AUK19" s="59"/>
      <c r="AUL19" s="59"/>
      <c r="AUM19" s="59"/>
      <c r="AUN19" s="59"/>
      <c r="AUO19" s="59"/>
      <c r="AUP19" s="59"/>
      <c r="AUQ19" s="59"/>
      <c r="AUR19" s="59"/>
      <c r="AUS19" s="59"/>
      <c r="AUT19" s="59"/>
      <c r="AUU19" s="59"/>
      <c r="AUV19" s="59"/>
      <c r="AUW19" s="59"/>
      <c r="AUX19" s="59"/>
      <c r="AUY19" s="59"/>
      <c r="AUZ19" s="59"/>
      <c r="AVA19" s="59"/>
      <c r="AVB19" s="59"/>
      <c r="AVC19" s="59"/>
      <c r="AVD19" s="59"/>
      <c r="AVE19" s="59"/>
      <c r="AVF19" s="59"/>
      <c r="AVG19" s="59"/>
      <c r="AVH19" s="59"/>
      <c r="AVI19" s="59"/>
      <c r="AVJ19" s="59"/>
      <c r="AVK19" s="59"/>
      <c r="AVL19" s="59"/>
      <c r="AVM19" s="59"/>
      <c r="AVN19" s="59"/>
      <c r="AVO19" s="59"/>
      <c r="AVP19" s="59"/>
      <c r="AVQ19" s="59"/>
      <c r="AVR19" s="59"/>
      <c r="AVS19" s="59"/>
      <c r="AVT19" s="59"/>
      <c r="AVU19" s="59"/>
      <c r="AVV19" s="59"/>
      <c r="AVW19" s="59"/>
      <c r="AVX19" s="59"/>
      <c r="AVY19" s="59"/>
      <c r="AVZ19" s="59"/>
      <c r="AWA19" s="59"/>
      <c r="AWB19" s="59"/>
      <c r="AWC19" s="59"/>
      <c r="AWD19" s="59"/>
      <c r="AWE19" s="59"/>
      <c r="AWF19" s="59"/>
      <c r="AWG19" s="59"/>
      <c r="AWH19" s="59"/>
      <c r="AWI19" s="59"/>
      <c r="AWJ19" s="59"/>
      <c r="AWK19" s="59"/>
      <c r="AWL19" s="59"/>
      <c r="AWM19" s="59"/>
      <c r="AWN19" s="59"/>
      <c r="AWO19" s="59"/>
      <c r="AWP19" s="59"/>
      <c r="AWQ19" s="59"/>
      <c r="AWR19" s="59"/>
      <c r="AWS19" s="59"/>
      <c r="AWT19" s="59"/>
      <c r="AWU19" s="59"/>
      <c r="AWV19" s="59"/>
      <c r="AWW19" s="59"/>
      <c r="AWX19" s="59"/>
      <c r="AWY19" s="59"/>
      <c r="AWZ19" s="59"/>
      <c r="AXA19" s="59"/>
      <c r="AXB19" s="59"/>
      <c r="AXC19" s="59"/>
      <c r="AXD19" s="59"/>
      <c r="AXE19" s="59"/>
      <c r="AXF19" s="59"/>
      <c r="AXG19" s="59"/>
      <c r="AXH19" s="59"/>
      <c r="AXI19" s="59"/>
      <c r="AXJ19" s="59"/>
      <c r="AXK19" s="59"/>
      <c r="AXL19" s="59"/>
      <c r="AXM19" s="59"/>
      <c r="AXN19" s="59"/>
      <c r="AXO19" s="59"/>
      <c r="AXP19" s="59"/>
      <c r="AXQ19" s="59"/>
      <c r="AXR19" s="59"/>
      <c r="AXS19" s="59"/>
      <c r="AXT19" s="59"/>
      <c r="AXU19" s="59"/>
      <c r="AXV19" s="59"/>
      <c r="AXW19" s="59"/>
      <c r="AXX19" s="59"/>
      <c r="AXY19" s="59"/>
      <c r="AXZ19" s="59"/>
      <c r="AYA19" s="59"/>
      <c r="AYB19" s="59"/>
      <c r="AYC19" s="59"/>
      <c r="AYD19" s="59"/>
      <c r="AYE19" s="59"/>
      <c r="AYF19" s="59"/>
      <c r="AYG19" s="59"/>
      <c r="AYH19" s="59"/>
      <c r="AYI19" s="59"/>
      <c r="AYJ19" s="59"/>
      <c r="AYK19" s="59"/>
      <c r="AYL19" s="59"/>
      <c r="AYM19" s="59"/>
      <c r="AYN19" s="59"/>
      <c r="AYO19" s="59"/>
      <c r="AYP19" s="59"/>
      <c r="AYQ19" s="59"/>
      <c r="AYR19" s="59"/>
      <c r="AYS19" s="59"/>
      <c r="AYT19" s="59"/>
      <c r="AYU19" s="59"/>
      <c r="AYV19" s="59"/>
      <c r="AYW19" s="59"/>
      <c r="AYX19" s="59"/>
      <c r="AYY19" s="59"/>
      <c r="AYZ19" s="59"/>
      <c r="AZA19" s="59"/>
      <c r="AZB19" s="59"/>
      <c r="AZC19" s="59"/>
      <c r="AZD19" s="59"/>
      <c r="AZE19" s="59"/>
      <c r="AZF19" s="59"/>
      <c r="AZG19" s="59"/>
      <c r="AZH19" s="59"/>
      <c r="AZI19" s="59"/>
      <c r="AZJ19" s="59"/>
      <c r="AZK19" s="59"/>
      <c r="AZL19" s="59"/>
      <c r="AZM19" s="59"/>
      <c r="AZN19" s="59"/>
      <c r="AZO19" s="59"/>
      <c r="AZP19" s="59"/>
      <c r="AZQ19" s="59"/>
      <c r="AZR19" s="59"/>
      <c r="AZS19" s="59"/>
      <c r="AZT19" s="59"/>
      <c r="AZU19" s="59"/>
      <c r="AZV19" s="59"/>
      <c r="AZW19" s="59"/>
      <c r="AZX19" s="59"/>
      <c r="AZY19" s="59"/>
      <c r="AZZ19" s="59"/>
      <c r="BAA19" s="59"/>
      <c r="BAB19" s="59"/>
      <c r="BAC19" s="59"/>
      <c r="BAD19" s="59"/>
      <c r="BAE19" s="59"/>
      <c r="BAF19" s="59"/>
      <c r="BAG19" s="59"/>
      <c r="BAH19" s="59"/>
      <c r="BAI19" s="59"/>
      <c r="BAJ19" s="59"/>
      <c r="BAK19" s="59"/>
      <c r="BAL19" s="59"/>
      <c r="BAM19" s="59"/>
      <c r="BAN19" s="59"/>
      <c r="BAO19" s="59"/>
      <c r="BAP19" s="59"/>
      <c r="BAQ19" s="59"/>
      <c r="BAR19" s="59"/>
      <c r="BAS19" s="59"/>
      <c r="BAT19" s="59"/>
      <c r="BAU19" s="59"/>
      <c r="BAV19" s="59"/>
      <c r="BAW19" s="59"/>
      <c r="BAX19" s="59"/>
      <c r="BAY19" s="59"/>
      <c r="BAZ19" s="59"/>
      <c r="BBA19" s="59"/>
      <c r="BBB19" s="59"/>
      <c r="BBC19" s="59"/>
      <c r="BBD19" s="59"/>
      <c r="BBE19" s="59"/>
      <c r="BBF19" s="59"/>
      <c r="BBG19" s="59"/>
      <c r="BBH19" s="59"/>
      <c r="BBI19" s="59"/>
      <c r="BBJ19" s="59"/>
      <c r="BBK19" s="59"/>
      <c r="BBL19" s="59"/>
      <c r="BBM19" s="59"/>
      <c r="BBN19" s="59"/>
      <c r="BBO19" s="59"/>
      <c r="BBP19" s="59"/>
      <c r="BBQ19" s="59"/>
      <c r="BBR19" s="59"/>
      <c r="BBS19" s="59"/>
      <c r="BBT19" s="59"/>
      <c r="BBU19" s="59"/>
      <c r="BBV19" s="59"/>
      <c r="BBW19" s="59"/>
      <c r="BBX19" s="59"/>
      <c r="BBY19" s="59"/>
      <c r="BBZ19" s="59"/>
      <c r="BCA19" s="59"/>
      <c r="BCB19" s="59"/>
      <c r="BCC19" s="59"/>
      <c r="BCD19" s="59"/>
      <c r="BCE19" s="59"/>
      <c r="BCF19" s="59"/>
      <c r="BCG19" s="59"/>
      <c r="BCH19" s="59"/>
      <c r="BCI19" s="59"/>
      <c r="BCJ19" s="59"/>
      <c r="BCK19" s="59"/>
      <c r="BCL19" s="59"/>
      <c r="BCM19" s="59"/>
      <c r="BCN19" s="59"/>
      <c r="BCO19" s="59"/>
      <c r="BCP19" s="59"/>
      <c r="BCQ19" s="59"/>
      <c r="BCR19" s="59"/>
      <c r="BCS19" s="59"/>
      <c r="BCT19" s="59"/>
      <c r="BCU19" s="59"/>
      <c r="BCV19" s="59"/>
      <c r="BCW19" s="59"/>
      <c r="BCX19" s="59"/>
      <c r="BCY19" s="59"/>
      <c r="BCZ19" s="59"/>
      <c r="BDA19" s="59"/>
      <c r="BDB19" s="59"/>
      <c r="BDC19" s="59"/>
      <c r="BDD19" s="59"/>
      <c r="BDE19" s="59"/>
      <c r="BDF19" s="59"/>
      <c r="BDG19" s="59"/>
      <c r="BDH19" s="59"/>
      <c r="BDI19" s="59"/>
      <c r="BDJ19" s="59"/>
      <c r="BDK19" s="59"/>
      <c r="BDL19" s="59"/>
      <c r="BDM19" s="59"/>
      <c r="BDN19" s="59"/>
      <c r="BDO19" s="59"/>
      <c r="BDP19" s="59"/>
      <c r="BDQ19" s="59"/>
      <c r="BDR19" s="59"/>
      <c r="BDS19" s="59"/>
      <c r="BDT19" s="59"/>
      <c r="BDU19" s="59"/>
      <c r="BDV19" s="59"/>
      <c r="BDW19" s="59"/>
      <c r="BDX19" s="59"/>
      <c r="BDY19" s="59"/>
      <c r="BDZ19" s="59"/>
      <c r="BEA19" s="59"/>
      <c r="BEB19" s="59"/>
      <c r="BEC19" s="59"/>
      <c r="BED19" s="59"/>
      <c r="BEE19" s="59"/>
      <c r="BEF19" s="59"/>
      <c r="BEG19" s="59"/>
      <c r="BEH19" s="59"/>
      <c r="BEI19" s="59"/>
      <c r="BEJ19" s="59"/>
      <c r="BEK19" s="59"/>
      <c r="BEL19" s="59"/>
      <c r="BEM19" s="59"/>
      <c r="BEN19" s="59"/>
      <c r="BEO19" s="59"/>
      <c r="BEP19" s="59"/>
      <c r="BEQ19" s="59"/>
      <c r="BER19" s="59"/>
      <c r="BES19" s="59"/>
      <c r="BET19" s="59"/>
      <c r="BEU19" s="59"/>
      <c r="BEV19" s="59"/>
      <c r="BEW19" s="59"/>
      <c r="BEX19" s="59"/>
      <c r="BEY19" s="59"/>
      <c r="BEZ19" s="59"/>
      <c r="BFA19" s="59"/>
      <c r="BFB19" s="59"/>
      <c r="BFC19" s="59"/>
      <c r="BFD19" s="59"/>
      <c r="BFE19" s="59"/>
      <c r="BFF19" s="59"/>
      <c r="BFG19" s="59"/>
      <c r="BFH19" s="59"/>
      <c r="BFI19" s="59"/>
      <c r="BFJ19" s="59"/>
      <c r="BFK19" s="59"/>
      <c r="BFL19" s="59"/>
      <c r="BFM19" s="59"/>
      <c r="BFN19" s="59"/>
      <c r="BFO19" s="59"/>
      <c r="BFP19" s="59"/>
      <c r="BFQ19" s="59"/>
      <c r="BFR19" s="59"/>
      <c r="BFS19" s="59"/>
      <c r="BFT19" s="59"/>
      <c r="BFU19" s="59"/>
      <c r="BFV19" s="59"/>
      <c r="BFW19" s="59"/>
      <c r="BFX19" s="59"/>
      <c r="BFY19" s="59"/>
      <c r="BFZ19" s="59"/>
      <c r="BGA19" s="59"/>
      <c r="BGB19" s="59"/>
      <c r="BGC19" s="59"/>
      <c r="BGD19" s="59"/>
      <c r="BGE19" s="59"/>
      <c r="BGF19" s="59"/>
      <c r="BGG19" s="59"/>
      <c r="BGH19" s="59"/>
      <c r="BGI19" s="59"/>
      <c r="BGJ19" s="59"/>
      <c r="BGK19" s="59"/>
      <c r="BGL19" s="59"/>
      <c r="BGM19" s="59"/>
      <c r="BGN19" s="59"/>
      <c r="BGO19" s="59"/>
      <c r="BGP19" s="59"/>
      <c r="BGQ19" s="59"/>
      <c r="BGR19" s="59"/>
      <c r="BGS19" s="59"/>
      <c r="BGT19" s="59"/>
      <c r="BGU19" s="59"/>
      <c r="BGV19" s="59"/>
      <c r="BGW19" s="59"/>
      <c r="BGX19" s="59"/>
      <c r="BGY19" s="59"/>
      <c r="BGZ19" s="59"/>
      <c r="BHA19" s="59"/>
      <c r="BHB19" s="59"/>
      <c r="BHC19" s="59"/>
      <c r="BHD19" s="59"/>
      <c r="BHE19" s="59"/>
      <c r="BHF19" s="59"/>
      <c r="BHG19" s="59"/>
      <c r="BHH19" s="59"/>
      <c r="BHI19" s="59"/>
      <c r="BHJ19" s="59"/>
      <c r="BHK19" s="59"/>
      <c r="BHL19" s="59"/>
      <c r="BHM19" s="59"/>
      <c r="BHN19" s="59"/>
      <c r="BHO19" s="59"/>
      <c r="BHP19" s="59"/>
      <c r="BHQ19" s="59"/>
      <c r="BHR19" s="59"/>
      <c r="BHS19" s="59"/>
      <c r="BHT19" s="59"/>
      <c r="BHU19" s="59"/>
      <c r="BHV19" s="59"/>
      <c r="BHW19" s="59"/>
      <c r="BHX19" s="59"/>
      <c r="BHY19" s="59"/>
      <c r="BHZ19" s="59"/>
      <c r="BIA19" s="59"/>
      <c r="BIB19" s="59"/>
      <c r="BIC19" s="59"/>
      <c r="BID19" s="59"/>
      <c r="BIE19" s="59"/>
      <c r="BIF19" s="59"/>
      <c r="BIG19" s="59"/>
      <c r="BIH19" s="59"/>
      <c r="BII19" s="59"/>
      <c r="BIJ19" s="59"/>
      <c r="BIK19" s="59"/>
      <c r="BIL19" s="59"/>
      <c r="BIM19" s="59"/>
      <c r="BIN19" s="59"/>
      <c r="BIO19" s="59"/>
      <c r="BIP19" s="59"/>
      <c r="BIQ19" s="59"/>
      <c r="BIR19" s="59"/>
      <c r="BIS19" s="59"/>
      <c r="BIT19" s="59"/>
      <c r="BIU19" s="59"/>
      <c r="BIV19" s="59"/>
      <c r="BIW19" s="59"/>
      <c r="BIX19" s="59"/>
      <c r="BIY19" s="59"/>
      <c r="BIZ19" s="59"/>
      <c r="BJA19" s="59"/>
      <c r="BJB19" s="59"/>
      <c r="BJC19" s="59"/>
      <c r="BJD19" s="59"/>
      <c r="BJE19" s="59"/>
      <c r="BJF19" s="59"/>
      <c r="BJG19" s="59"/>
      <c r="BJH19" s="59"/>
      <c r="BJI19" s="59"/>
      <c r="BJJ19" s="59"/>
      <c r="BJK19" s="59"/>
      <c r="BJL19" s="59"/>
      <c r="BJM19" s="59"/>
      <c r="BJN19" s="59"/>
      <c r="BJO19" s="59"/>
      <c r="BJP19" s="59"/>
      <c r="BJQ19" s="59"/>
      <c r="BJR19" s="59"/>
      <c r="BJS19" s="59"/>
      <c r="BJT19" s="59"/>
      <c r="BJU19" s="59"/>
      <c r="BJV19" s="59"/>
      <c r="BJW19" s="59"/>
      <c r="BJX19" s="59"/>
      <c r="BJY19" s="59"/>
      <c r="BJZ19" s="59"/>
      <c r="BKA19" s="59"/>
      <c r="BKB19" s="59"/>
      <c r="BKC19" s="59"/>
      <c r="BKD19" s="59"/>
      <c r="BKE19" s="59"/>
      <c r="BKF19" s="59"/>
      <c r="BKG19" s="59"/>
      <c r="BKH19" s="59"/>
      <c r="BKI19" s="59"/>
      <c r="BKJ19" s="59"/>
      <c r="BKK19" s="59"/>
      <c r="BKL19" s="59"/>
      <c r="BKM19" s="59"/>
      <c r="BKN19" s="59"/>
      <c r="BKO19" s="59"/>
      <c r="BKP19" s="59"/>
      <c r="BKQ19" s="59"/>
      <c r="BKR19" s="59"/>
      <c r="BKS19" s="59"/>
      <c r="BKT19" s="59"/>
      <c r="BKU19" s="59"/>
      <c r="BKV19" s="59"/>
      <c r="BKW19" s="59"/>
      <c r="BKX19" s="59"/>
      <c r="BKY19" s="59"/>
      <c r="BKZ19" s="59"/>
      <c r="BLA19" s="59"/>
      <c r="BLB19" s="59"/>
      <c r="BLC19" s="59"/>
      <c r="BLD19" s="59"/>
      <c r="BLE19" s="59"/>
      <c r="BLF19" s="59"/>
      <c r="BLG19" s="59"/>
      <c r="BLH19" s="59"/>
      <c r="BLI19" s="59"/>
      <c r="BLJ19" s="59"/>
      <c r="BLK19" s="59"/>
      <c r="BLL19" s="59"/>
      <c r="BLM19" s="59"/>
      <c r="BLN19" s="59"/>
      <c r="BLO19" s="59"/>
      <c r="BLP19" s="59"/>
      <c r="BLQ19" s="59"/>
      <c r="BLR19" s="59"/>
      <c r="BLS19" s="59"/>
      <c r="BLT19" s="59"/>
      <c r="BLU19" s="59"/>
      <c r="BLV19" s="59"/>
      <c r="BLW19" s="59"/>
      <c r="BLX19" s="59"/>
      <c r="BLY19" s="59"/>
      <c r="BLZ19" s="59"/>
      <c r="BMA19" s="59"/>
      <c r="BMB19" s="59"/>
      <c r="BMC19" s="59"/>
      <c r="BMD19" s="59"/>
      <c r="BME19" s="59"/>
      <c r="BMF19" s="59"/>
      <c r="BMG19" s="59"/>
      <c r="BMH19" s="59"/>
      <c r="BMI19" s="59"/>
      <c r="BMJ19" s="59"/>
      <c r="BMK19" s="59"/>
      <c r="BML19" s="59"/>
      <c r="BMM19" s="59"/>
      <c r="BMN19" s="59"/>
      <c r="BMO19" s="59"/>
      <c r="BMP19" s="59"/>
      <c r="BMQ19" s="59"/>
      <c r="BMR19" s="59"/>
      <c r="BMS19" s="59"/>
      <c r="BMT19" s="59"/>
      <c r="BMU19" s="59"/>
      <c r="BMV19" s="59"/>
      <c r="BMW19" s="59"/>
      <c r="BMX19" s="59"/>
      <c r="BMY19" s="59"/>
      <c r="BMZ19" s="59"/>
      <c r="BNA19" s="59"/>
      <c r="BNB19" s="59"/>
      <c r="BNC19" s="59"/>
      <c r="BND19" s="59"/>
      <c r="BNE19" s="59"/>
      <c r="BNF19" s="59"/>
      <c r="BNG19" s="59"/>
      <c r="BNH19" s="59"/>
      <c r="BNI19" s="59"/>
      <c r="BNJ19" s="59"/>
      <c r="BNK19" s="59"/>
      <c r="BNL19" s="59"/>
      <c r="BNM19" s="59"/>
      <c r="BNN19" s="59"/>
      <c r="BNO19" s="59"/>
      <c r="BNP19" s="59"/>
      <c r="BNQ19" s="59"/>
      <c r="BNR19" s="59"/>
      <c r="BNS19" s="59"/>
      <c r="BNT19" s="59"/>
      <c r="BNU19" s="59"/>
      <c r="BNV19" s="59"/>
      <c r="BNW19" s="59"/>
      <c r="BNX19" s="59"/>
      <c r="BNY19" s="59"/>
      <c r="BNZ19" s="59"/>
      <c r="BOA19" s="59"/>
      <c r="BOB19" s="59"/>
      <c r="BOC19" s="59"/>
      <c r="BOD19" s="59"/>
      <c r="BOE19" s="59"/>
      <c r="BOF19" s="59"/>
      <c r="BOG19" s="59"/>
      <c r="BOH19" s="59"/>
      <c r="BOI19" s="59"/>
      <c r="BOJ19" s="59"/>
      <c r="BOK19" s="59"/>
      <c r="BOL19" s="59"/>
      <c r="BOM19" s="59"/>
      <c r="BON19" s="59"/>
      <c r="BOO19" s="59"/>
      <c r="BOP19" s="59"/>
      <c r="BOQ19" s="59"/>
      <c r="BOR19" s="59"/>
      <c r="BOS19" s="59"/>
      <c r="BOT19" s="59"/>
      <c r="BOU19" s="59"/>
      <c r="BOV19" s="59"/>
      <c r="BOW19" s="59"/>
      <c r="BOX19" s="59"/>
      <c r="BOY19" s="59"/>
      <c r="BOZ19" s="59"/>
      <c r="BPA19" s="59"/>
      <c r="BPB19" s="59"/>
      <c r="BPC19" s="59"/>
      <c r="BPD19" s="59"/>
      <c r="BPE19" s="59"/>
      <c r="BPF19" s="59"/>
      <c r="BPG19" s="59"/>
      <c r="BPH19" s="59"/>
      <c r="BPI19" s="59"/>
      <c r="BPJ19" s="59"/>
      <c r="BPK19" s="59"/>
      <c r="BPL19" s="59"/>
      <c r="BPM19" s="59"/>
      <c r="BPN19" s="59"/>
      <c r="BPO19" s="59"/>
      <c r="BPP19" s="59"/>
      <c r="BPQ19" s="59"/>
      <c r="BPR19" s="59"/>
      <c r="BPS19" s="59"/>
      <c r="BPT19" s="59"/>
      <c r="BPU19" s="59"/>
      <c r="BPV19" s="59"/>
      <c r="BPW19" s="59"/>
      <c r="BPX19" s="59"/>
      <c r="BPY19" s="59"/>
      <c r="BPZ19" s="59"/>
      <c r="BQA19" s="59"/>
      <c r="BQB19" s="59"/>
      <c r="BQC19" s="59"/>
      <c r="BQD19" s="59"/>
      <c r="BQE19" s="59"/>
      <c r="BQF19" s="59"/>
      <c r="BQG19" s="59"/>
      <c r="BQH19" s="59"/>
      <c r="BQI19" s="59"/>
      <c r="BQJ19" s="59"/>
      <c r="BQK19" s="59"/>
      <c r="BQL19" s="59"/>
      <c r="BQM19" s="59"/>
      <c r="BQN19" s="59"/>
      <c r="BQO19" s="59"/>
      <c r="BQP19" s="59"/>
      <c r="BQQ19" s="59"/>
      <c r="BQR19" s="59"/>
      <c r="BQS19" s="59"/>
      <c r="BQT19" s="59"/>
      <c r="BQU19" s="59"/>
      <c r="BQV19" s="59"/>
      <c r="BQW19" s="59"/>
      <c r="BQX19" s="59"/>
      <c r="BQY19" s="59"/>
      <c r="BQZ19" s="59"/>
      <c r="BRA19" s="59"/>
      <c r="BRB19" s="59"/>
      <c r="BRC19" s="59"/>
      <c r="BRD19" s="59"/>
      <c r="BRE19" s="59"/>
      <c r="BRF19" s="59"/>
      <c r="BRG19" s="59"/>
      <c r="BRH19" s="59"/>
      <c r="BRI19" s="59"/>
      <c r="BRJ19" s="59"/>
      <c r="BRK19" s="59"/>
      <c r="BRL19" s="59"/>
      <c r="BRM19" s="59"/>
      <c r="BRN19" s="59"/>
      <c r="BRO19" s="59"/>
      <c r="BRP19" s="59"/>
      <c r="BRQ19" s="59"/>
      <c r="BRR19" s="59"/>
      <c r="BRS19" s="59"/>
      <c r="BRT19" s="59"/>
      <c r="BRU19" s="59"/>
      <c r="BRV19" s="59"/>
      <c r="BRW19" s="59"/>
      <c r="BRX19" s="59"/>
      <c r="BRY19" s="59"/>
      <c r="BRZ19" s="59"/>
      <c r="BSA19" s="59"/>
      <c r="BSB19" s="59"/>
      <c r="BSC19" s="59"/>
      <c r="BSD19" s="59"/>
      <c r="BSE19" s="59"/>
      <c r="BSF19" s="59"/>
      <c r="BSG19" s="59"/>
      <c r="BSH19" s="59"/>
      <c r="BSI19" s="59"/>
      <c r="BSJ19" s="59"/>
      <c r="BSK19" s="59"/>
      <c r="BSL19" s="59"/>
      <c r="BSM19" s="59"/>
      <c r="BSN19" s="59"/>
      <c r="BSO19" s="59"/>
      <c r="BSP19" s="59"/>
      <c r="BSQ19" s="59"/>
      <c r="BSR19" s="59"/>
      <c r="BSS19" s="59"/>
      <c r="BST19" s="59"/>
      <c r="BSU19" s="59"/>
      <c r="BSV19" s="59"/>
      <c r="BSW19" s="59"/>
      <c r="BSX19" s="59"/>
      <c r="BSY19" s="59"/>
      <c r="BSZ19" s="59"/>
      <c r="BTA19" s="59"/>
      <c r="BTB19" s="59"/>
      <c r="BTC19" s="59"/>
      <c r="BTD19" s="59"/>
      <c r="BTE19" s="59"/>
      <c r="BTF19" s="59"/>
      <c r="BTG19" s="59"/>
      <c r="BTH19" s="59"/>
      <c r="BTI19" s="59"/>
      <c r="BTJ19" s="59"/>
      <c r="BTK19" s="59"/>
      <c r="BTL19" s="59"/>
      <c r="BTM19" s="59"/>
      <c r="BTN19" s="59"/>
      <c r="BTO19" s="59"/>
      <c r="BTP19" s="59"/>
      <c r="BTQ19" s="59"/>
      <c r="BTR19" s="59"/>
      <c r="BTS19" s="59"/>
      <c r="BTT19" s="59"/>
      <c r="BTU19" s="59"/>
      <c r="BTV19" s="59"/>
      <c r="BTW19" s="59"/>
      <c r="BTX19" s="59"/>
      <c r="BTY19" s="59"/>
      <c r="BTZ19" s="59"/>
      <c r="BUA19" s="59"/>
      <c r="BUB19" s="59"/>
      <c r="BUC19" s="59"/>
      <c r="BUD19" s="59"/>
      <c r="BUE19" s="59"/>
      <c r="BUF19" s="59"/>
      <c r="BUG19" s="59"/>
      <c r="BUH19" s="59"/>
      <c r="BUI19" s="59"/>
      <c r="BUJ19" s="59"/>
      <c r="BUK19" s="59"/>
      <c r="BUL19" s="59"/>
      <c r="BUM19" s="59"/>
      <c r="BUN19" s="59"/>
      <c r="BUO19" s="59"/>
      <c r="BUP19" s="59"/>
      <c r="BUQ19" s="59"/>
      <c r="BUR19" s="59"/>
      <c r="BUS19" s="59"/>
      <c r="BUT19" s="59"/>
      <c r="BUU19" s="59"/>
      <c r="BUV19" s="59"/>
      <c r="BUW19" s="59"/>
      <c r="BUX19" s="59"/>
      <c r="BUY19" s="59"/>
      <c r="BUZ19" s="59"/>
      <c r="BVA19" s="59"/>
      <c r="BVB19" s="59"/>
      <c r="BVC19" s="59"/>
      <c r="BVD19" s="59"/>
      <c r="BVE19" s="59"/>
      <c r="BVF19" s="59"/>
      <c r="BVG19" s="59"/>
      <c r="BVH19" s="59"/>
      <c r="BVI19" s="59"/>
      <c r="BVJ19" s="59"/>
      <c r="BVK19" s="59"/>
      <c r="BVL19" s="59"/>
      <c r="BVM19" s="59"/>
      <c r="BVN19" s="59"/>
      <c r="BVO19" s="59"/>
      <c r="BVP19" s="59"/>
      <c r="BVQ19" s="59"/>
      <c r="BVR19" s="59"/>
      <c r="BVS19" s="59"/>
      <c r="BVT19" s="59"/>
      <c r="BVU19" s="59"/>
      <c r="BVV19" s="59"/>
      <c r="BVW19" s="59"/>
      <c r="BVX19" s="59"/>
      <c r="BVY19" s="59"/>
      <c r="BVZ19" s="59"/>
      <c r="BWA19" s="59"/>
      <c r="BWB19" s="59"/>
      <c r="BWC19" s="59"/>
      <c r="BWD19" s="59"/>
      <c r="BWE19" s="59"/>
      <c r="BWF19" s="59"/>
      <c r="BWG19" s="59"/>
      <c r="BWH19" s="59"/>
      <c r="BWI19" s="59"/>
      <c r="BWJ19" s="59"/>
      <c r="BWK19" s="59"/>
      <c r="BWL19" s="59"/>
      <c r="BWM19" s="59"/>
      <c r="BWN19" s="59"/>
      <c r="BWO19" s="59"/>
      <c r="BWP19" s="59"/>
      <c r="BWQ19" s="59"/>
      <c r="BWR19" s="59"/>
      <c r="BWS19" s="59"/>
      <c r="BWT19" s="59"/>
      <c r="BWU19" s="59"/>
      <c r="BWV19" s="59"/>
      <c r="BWW19" s="59"/>
      <c r="BWX19" s="59"/>
      <c r="BWY19" s="59"/>
      <c r="BWZ19" s="59"/>
      <c r="BXA19" s="59"/>
      <c r="BXB19" s="59"/>
      <c r="BXC19" s="59"/>
      <c r="BXD19" s="59"/>
      <c r="BXE19" s="59"/>
      <c r="BXF19" s="59"/>
      <c r="BXG19" s="59"/>
      <c r="BXH19" s="59"/>
      <c r="BXI19" s="59"/>
      <c r="BXJ19" s="59"/>
      <c r="BXK19" s="59"/>
      <c r="BXL19" s="59"/>
      <c r="BXM19" s="59"/>
      <c r="BXN19" s="59"/>
      <c r="BXO19" s="59"/>
      <c r="BXP19" s="59"/>
      <c r="BXQ19" s="59"/>
      <c r="BXR19" s="59"/>
      <c r="BXS19" s="59"/>
      <c r="BXT19" s="59"/>
      <c r="BXU19" s="59"/>
      <c r="BXV19" s="59"/>
      <c r="BXW19" s="59"/>
      <c r="BXX19" s="59"/>
      <c r="BXY19" s="59"/>
      <c r="BXZ19" s="59"/>
      <c r="BYA19" s="59"/>
      <c r="BYB19" s="59"/>
      <c r="BYC19" s="59"/>
      <c r="BYD19" s="59"/>
      <c r="BYE19" s="59"/>
      <c r="BYF19" s="59"/>
      <c r="BYG19" s="59"/>
      <c r="BYH19" s="59"/>
      <c r="BYI19" s="59"/>
      <c r="BYJ19" s="59"/>
      <c r="BYK19" s="59"/>
      <c r="BYL19" s="59"/>
      <c r="BYM19" s="59"/>
      <c r="BYN19" s="59"/>
      <c r="BYO19" s="59"/>
      <c r="BYP19" s="59"/>
      <c r="BYQ19" s="59"/>
      <c r="BYR19" s="59"/>
      <c r="BYS19" s="59"/>
      <c r="BYT19" s="59"/>
      <c r="BYU19" s="59"/>
      <c r="BYV19" s="59"/>
      <c r="BYW19" s="59"/>
      <c r="BYX19" s="59"/>
      <c r="BYY19" s="59"/>
      <c r="BYZ19" s="59"/>
      <c r="BZA19" s="59"/>
      <c r="BZB19" s="59"/>
      <c r="BZC19" s="59"/>
      <c r="BZD19" s="59"/>
      <c r="BZE19" s="59"/>
      <c r="BZF19" s="59"/>
      <c r="BZG19" s="59"/>
      <c r="BZH19" s="59"/>
      <c r="BZI19" s="59"/>
      <c r="BZJ19" s="59"/>
      <c r="BZK19" s="59"/>
      <c r="BZL19" s="59"/>
      <c r="BZM19" s="59"/>
      <c r="BZN19" s="59"/>
      <c r="BZO19" s="59"/>
      <c r="BZP19" s="59"/>
      <c r="BZQ19" s="59"/>
      <c r="BZR19" s="59"/>
      <c r="BZS19" s="59"/>
      <c r="BZT19" s="59"/>
      <c r="BZU19" s="59"/>
      <c r="BZV19" s="59"/>
      <c r="BZW19" s="59"/>
      <c r="BZX19" s="59"/>
      <c r="BZY19" s="59"/>
      <c r="BZZ19" s="59"/>
      <c r="CAA19" s="59"/>
      <c r="CAB19" s="59"/>
      <c r="CAC19" s="59"/>
      <c r="CAD19" s="59"/>
      <c r="CAE19" s="59"/>
      <c r="CAF19" s="59"/>
      <c r="CAG19" s="59"/>
      <c r="CAH19" s="59"/>
      <c r="CAI19" s="59"/>
      <c r="CAJ19" s="59"/>
      <c r="CAK19" s="59"/>
      <c r="CAL19" s="59"/>
      <c r="CAM19" s="59"/>
      <c r="CAN19" s="59"/>
      <c r="CAO19" s="59"/>
      <c r="CAP19" s="59"/>
      <c r="CAQ19" s="59"/>
      <c r="CAR19" s="59"/>
      <c r="CAS19" s="59"/>
      <c r="CAT19" s="59"/>
      <c r="CAU19" s="59"/>
      <c r="CAV19" s="59"/>
      <c r="CAW19" s="59"/>
      <c r="CAX19" s="59"/>
      <c r="CAY19" s="59"/>
      <c r="CAZ19" s="59"/>
      <c r="CBA19" s="59"/>
      <c r="CBB19" s="59"/>
      <c r="CBC19" s="59"/>
      <c r="CBD19" s="59"/>
      <c r="CBE19" s="59"/>
      <c r="CBF19" s="59"/>
      <c r="CBG19" s="59"/>
      <c r="CBH19" s="59"/>
      <c r="CBI19" s="59"/>
      <c r="CBJ19" s="59"/>
      <c r="CBK19" s="59"/>
      <c r="CBL19" s="59"/>
      <c r="CBM19" s="59"/>
      <c r="CBN19" s="59"/>
      <c r="CBO19" s="59"/>
      <c r="CBP19" s="59"/>
      <c r="CBQ19" s="59"/>
      <c r="CBR19" s="59"/>
      <c r="CBS19" s="59"/>
      <c r="CBT19" s="59"/>
      <c r="CBU19" s="59"/>
      <c r="CBV19" s="59"/>
      <c r="CBW19" s="59"/>
      <c r="CBX19" s="59"/>
      <c r="CBY19" s="59"/>
      <c r="CBZ19" s="59"/>
      <c r="CCA19" s="59"/>
      <c r="CCB19" s="59"/>
      <c r="CCC19" s="59"/>
      <c r="CCD19" s="59"/>
      <c r="CCE19" s="59"/>
      <c r="CCF19" s="59"/>
      <c r="CCG19" s="59"/>
      <c r="CCH19" s="59"/>
      <c r="CCI19" s="59"/>
      <c r="CCJ19" s="59"/>
      <c r="CCK19" s="59"/>
      <c r="CCL19" s="59"/>
      <c r="CCM19" s="59"/>
      <c r="CCN19" s="59"/>
      <c r="CCO19" s="59"/>
      <c r="CCP19" s="59"/>
      <c r="CCQ19" s="59"/>
      <c r="CCR19" s="59"/>
      <c r="CCS19" s="59"/>
      <c r="CCT19" s="59"/>
      <c r="CCU19" s="59"/>
      <c r="CCV19" s="59"/>
      <c r="CCW19" s="59"/>
      <c r="CCX19" s="59"/>
      <c r="CCY19" s="59"/>
      <c r="CCZ19" s="59"/>
      <c r="CDA19" s="59"/>
      <c r="CDB19" s="59"/>
      <c r="CDC19" s="59"/>
      <c r="CDD19" s="59"/>
      <c r="CDE19" s="59"/>
      <c r="CDF19" s="59"/>
      <c r="CDG19" s="59"/>
      <c r="CDH19" s="59"/>
      <c r="CDI19" s="59"/>
      <c r="CDJ19" s="59"/>
      <c r="CDK19" s="59"/>
      <c r="CDL19" s="59"/>
      <c r="CDM19" s="59"/>
      <c r="CDN19" s="59"/>
      <c r="CDO19" s="59"/>
      <c r="CDP19" s="59"/>
      <c r="CDQ19" s="59"/>
      <c r="CDR19" s="59"/>
      <c r="CDS19" s="59"/>
      <c r="CDT19" s="59"/>
      <c r="CDU19" s="59"/>
      <c r="CDV19" s="59"/>
      <c r="CDW19" s="59"/>
      <c r="CDX19" s="59"/>
      <c r="CDY19" s="59"/>
      <c r="CDZ19" s="59"/>
      <c r="CEA19" s="59"/>
      <c r="CEB19" s="59"/>
      <c r="CEC19" s="59"/>
      <c r="CED19" s="59"/>
      <c r="CEE19" s="59"/>
      <c r="CEF19" s="59"/>
      <c r="CEG19" s="59"/>
      <c r="CEH19" s="59"/>
      <c r="CEI19" s="59"/>
      <c r="CEJ19" s="59"/>
      <c r="CEK19" s="59"/>
      <c r="CEL19" s="59"/>
      <c r="CEM19" s="59"/>
      <c r="CEN19" s="59"/>
      <c r="CEO19" s="59"/>
      <c r="CEP19" s="59"/>
      <c r="CEQ19" s="59"/>
      <c r="CER19" s="59"/>
      <c r="CES19" s="59"/>
      <c r="CET19" s="59"/>
      <c r="CEU19" s="59"/>
      <c r="CEV19" s="59"/>
      <c r="CEW19" s="59"/>
      <c r="CEX19" s="59"/>
      <c r="CEY19" s="59"/>
      <c r="CEZ19" s="59"/>
      <c r="CFA19" s="59"/>
      <c r="CFB19" s="59"/>
      <c r="CFC19" s="59"/>
      <c r="CFD19" s="59"/>
      <c r="CFE19" s="59"/>
      <c r="CFF19" s="59"/>
      <c r="CFG19" s="59"/>
      <c r="CFH19" s="59"/>
      <c r="CFI19" s="59"/>
      <c r="CFJ19" s="59"/>
      <c r="CFK19" s="59"/>
      <c r="CFL19" s="59"/>
      <c r="CFM19" s="59"/>
      <c r="CFN19" s="59"/>
      <c r="CFO19" s="59"/>
      <c r="CFP19" s="59"/>
      <c r="CFQ19" s="59"/>
      <c r="CFR19" s="59"/>
      <c r="CFS19" s="59"/>
      <c r="CFT19" s="59"/>
      <c r="CFU19" s="59"/>
      <c r="CFV19" s="59"/>
      <c r="CFW19" s="59"/>
      <c r="CFX19" s="59"/>
      <c r="CFY19" s="59"/>
      <c r="CFZ19" s="59"/>
      <c r="CGA19" s="59"/>
      <c r="CGB19" s="59"/>
      <c r="CGC19" s="59"/>
      <c r="CGD19" s="59"/>
      <c r="CGE19" s="59"/>
      <c r="CGF19" s="59"/>
      <c r="CGG19" s="59"/>
      <c r="CGH19" s="59"/>
      <c r="CGI19" s="59"/>
      <c r="CGJ19" s="59"/>
      <c r="CGK19" s="59"/>
      <c r="CGL19" s="59"/>
      <c r="CGM19" s="59"/>
      <c r="CGN19" s="59"/>
      <c r="CGO19" s="59"/>
      <c r="CGP19" s="59"/>
      <c r="CGQ19" s="59"/>
      <c r="CGR19" s="59"/>
      <c r="CGS19" s="59"/>
      <c r="CGT19" s="59"/>
      <c r="CGU19" s="59"/>
      <c r="CGV19" s="59"/>
      <c r="CGW19" s="59"/>
      <c r="CGX19" s="59"/>
      <c r="CGY19" s="59"/>
      <c r="CGZ19" s="59"/>
      <c r="CHA19" s="59"/>
      <c r="CHB19" s="59"/>
      <c r="CHC19" s="59"/>
      <c r="CHD19" s="59"/>
      <c r="CHE19" s="59"/>
      <c r="CHF19" s="59"/>
      <c r="CHG19" s="59"/>
      <c r="CHH19" s="59"/>
      <c r="CHI19" s="59"/>
      <c r="CHJ19" s="59"/>
      <c r="CHK19" s="59"/>
      <c r="CHL19" s="59"/>
      <c r="CHM19" s="59"/>
      <c r="CHN19" s="59"/>
      <c r="CHO19" s="59"/>
      <c r="CHP19" s="59"/>
      <c r="CHQ19" s="59"/>
      <c r="CHR19" s="59"/>
      <c r="CHS19" s="59"/>
      <c r="CHT19" s="59"/>
      <c r="CHU19" s="59"/>
      <c r="CHV19" s="59"/>
      <c r="CHW19" s="59"/>
      <c r="CHX19" s="59"/>
      <c r="CHY19" s="59"/>
      <c r="CHZ19" s="59"/>
      <c r="CIA19" s="59"/>
      <c r="CIB19" s="59"/>
      <c r="CIC19" s="59"/>
      <c r="CID19" s="59"/>
      <c r="CIE19" s="59"/>
      <c r="CIF19" s="59"/>
      <c r="CIG19" s="59"/>
      <c r="CIH19" s="59"/>
      <c r="CII19" s="59"/>
      <c r="CIJ19" s="59"/>
      <c r="CIK19" s="59"/>
      <c r="CIL19" s="59"/>
      <c r="CIM19" s="59"/>
      <c r="CIN19" s="59"/>
      <c r="CIO19" s="59"/>
      <c r="CIP19" s="59"/>
      <c r="CIQ19" s="59"/>
      <c r="CIR19" s="59"/>
      <c r="CIS19" s="59"/>
      <c r="CIT19" s="59"/>
      <c r="CIU19" s="59"/>
      <c r="CIV19" s="59"/>
      <c r="CIW19" s="59"/>
      <c r="CIX19" s="59"/>
      <c r="CIY19" s="59"/>
      <c r="CIZ19" s="59"/>
      <c r="CJA19" s="59"/>
      <c r="CJB19" s="59"/>
      <c r="CJC19" s="59"/>
      <c r="CJD19" s="59"/>
      <c r="CJE19" s="59"/>
      <c r="CJF19" s="59"/>
      <c r="CJG19" s="59"/>
      <c r="CJH19" s="59"/>
      <c r="CJI19" s="59"/>
      <c r="CJJ19" s="59"/>
      <c r="CJK19" s="59"/>
      <c r="CJL19" s="59"/>
      <c r="CJM19" s="59"/>
      <c r="CJN19" s="59"/>
      <c r="CJO19" s="59"/>
      <c r="CJP19" s="59"/>
      <c r="CJQ19" s="59"/>
      <c r="CJR19" s="59"/>
      <c r="CJS19" s="59"/>
      <c r="CJT19" s="59"/>
      <c r="CJU19" s="59"/>
      <c r="CJV19" s="59"/>
      <c r="CJW19" s="59"/>
      <c r="CJX19" s="59"/>
      <c r="CJY19" s="59"/>
      <c r="CJZ19" s="59"/>
      <c r="CKA19" s="59"/>
      <c r="CKB19" s="59"/>
      <c r="CKC19" s="59"/>
      <c r="CKD19" s="59"/>
      <c r="CKE19" s="59"/>
      <c r="CKF19" s="59"/>
      <c r="CKG19" s="59"/>
      <c r="CKH19" s="59"/>
      <c r="CKI19" s="59"/>
      <c r="CKJ19" s="59"/>
      <c r="CKK19" s="59"/>
      <c r="CKL19" s="59"/>
      <c r="CKM19" s="59"/>
      <c r="CKN19" s="59"/>
      <c r="CKO19" s="59"/>
      <c r="CKP19" s="59"/>
      <c r="CKQ19" s="59"/>
      <c r="CKR19" s="59"/>
      <c r="CKS19" s="59"/>
      <c r="CKT19" s="59"/>
      <c r="CKU19" s="59"/>
      <c r="CKV19" s="59"/>
      <c r="CKW19" s="59"/>
      <c r="CKX19" s="59"/>
      <c r="CKY19" s="59"/>
      <c r="CKZ19" s="59"/>
      <c r="CLA19" s="59"/>
      <c r="CLB19" s="59"/>
      <c r="CLC19" s="59"/>
      <c r="CLD19" s="59"/>
      <c r="CLE19" s="59"/>
      <c r="CLF19" s="59"/>
      <c r="CLG19" s="59"/>
      <c r="CLH19" s="59"/>
      <c r="CLI19" s="59"/>
      <c r="CLJ19" s="59"/>
      <c r="CLK19" s="59"/>
      <c r="CLL19" s="59"/>
      <c r="CLM19" s="59"/>
      <c r="CLN19" s="59"/>
      <c r="CLO19" s="59"/>
      <c r="CLP19" s="59"/>
      <c r="CLQ19" s="59"/>
      <c r="CLR19" s="59"/>
      <c r="CLS19" s="59"/>
      <c r="CLT19" s="59"/>
      <c r="CLU19" s="59"/>
      <c r="CLV19" s="59"/>
      <c r="CLW19" s="59"/>
      <c r="CLX19" s="59"/>
      <c r="CLY19" s="59"/>
      <c r="CLZ19" s="59"/>
      <c r="CMA19" s="59"/>
      <c r="CMB19" s="59"/>
      <c r="CMC19" s="59"/>
      <c r="CMD19" s="59"/>
      <c r="CME19" s="59"/>
      <c r="CMF19" s="59"/>
      <c r="CMG19" s="59"/>
      <c r="CMH19" s="59"/>
      <c r="CMI19" s="59"/>
      <c r="CMJ19" s="59"/>
      <c r="CMK19" s="59"/>
      <c r="CML19" s="59"/>
      <c r="CMM19" s="59"/>
      <c r="CMN19" s="59"/>
      <c r="CMO19" s="59"/>
      <c r="CMP19" s="59"/>
      <c r="CMQ19" s="59"/>
      <c r="CMR19" s="59"/>
      <c r="CMS19" s="59"/>
      <c r="CMT19" s="59"/>
      <c r="CMU19" s="59"/>
      <c r="CMV19" s="59"/>
      <c r="CMW19" s="59"/>
      <c r="CMX19" s="59"/>
      <c r="CMY19" s="59"/>
      <c r="CMZ19" s="59"/>
      <c r="CNA19" s="59"/>
      <c r="CNB19" s="59"/>
      <c r="CNC19" s="59"/>
      <c r="CND19" s="59"/>
      <c r="CNE19" s="59"/>
      <c r="CNF19" s="59"/>
      <c r="CNG19" s="59"/>
      <c r="CNH19" s="59"/>
      <c r="CNI19" s="59"/>
      <c r="CNJ19" s="59"/>
      <c r="CNK19" s="59"/>
      <c r="CNL19" s="59"/>
      <c r="CNM19" s="59"/>
      <c r="CNN19" s="59"/>
      <c r="CNO19" s="59"/>
      <c r="CNP19" s="59"/>
      <c r="CNQ19" s="59"/>
      <c r="CNR19" s="59"/>
      <c r="CNS19" s="59"/>
      <c r="CNT19" s="59"/>
      <c r="CNU19" s="59"/>
      <c r="CNV19" s="59"/>
      <c r="CNW19" s="59"/>
      <c r="CNX19" s="59"/>
      <c r="CNY19" s="59"/>
      <c r="CNZ19" s="59"/>
      <c r="COA19" s="59"/>
      <c r="COB19" s="59"/>
      <c r="COC19" s="59"/>
      <c r="COD19" s="59"/>
      <c r="COE19" s="59"/>
      <c r="COF19" s="59"/>
      <c r="COG19" s="59"/>
      <c r="COH19" s="59"/>
      <c r="COI19" s="59"/>
      <c r="COJ19" s="59"/>
      <c r="COK19" s="59"/>
      <c r="COL19" s="59"/>
      <c r="COM19" s="59"/>
      <c r="CON19" s="59"/>
      <c r="COO19" s="59"/>
      <c r="COP19" s="59"/>
      <c r="COQ19" s="59"/>
      <c r="COR19" s="59"/>
      <c r="COS19" s="59"/>
      <c r="COT19" s="59"/>
      <c r="COU19" s="59"/>
      <c r="COV19" s="59"/>
      <c r="COW19" s="59"/>
      <c r="COX19" s="59"/>
      <c r="COY19" s="59"/>
      <c r="COZ19" s="59"/>
      <c r="CPA19" s="59"/>
      <c r="CPB19" s="59"/>
      <c r="CPC19" s="59"/>
      <c r="CPD19" s="59"/>
      <c r="CPE19" s="59"/>
      <c r="CPF19" s="59"/>
      <c r="CPG19" s="59"/>
      <c r="CPH19" s="59"/>
      <c r="CPI19" s="59"/>
      <c r="CPJ19" s="59"/>
      <c r="CPK19" s="59"/>
      <c r="CPL19" s="59"/>
      <c r="CPM19" s="59"/>
      <c r="CPN19" s="59"/>
      <c r="CPO19" s="59"/>
      <c r="CPP19" s="59"/>
      <c r="CPQ19" s="59"/>
      <c r="CPR19" s="59"/>
      <c r="CPS19" s="59"/>
      <c r="CPT19" s="59"/>
      <c r="CPU19" s="59"/>
      <c r="CPV19" s="59"/>
      <c r="CPW19" s="59"/>
      <c r="CPX19" s="59"/>
      <c r="CPY19" s="59"/>
      <c r="CPZ19" s="59"/>
      <c r="CQA19" s="59"/>
      <c r="CQB19" s="59"/>
      <c r="CQC19" s="59"/>
      <c r="CQD19" s="59"/>
      <c r="CQE19" s="59"/>
      <c r="CQF19" s="59"/>
      <c r="CQG19" s="59"/>
      <c r="CQH19" s="59"/>
      <c r="CQI19" s="59"/>
      <c r="CQJ19" s="59"/>
      <c r="CQK19" s="59"/>
      <c r="CQL19" s="59"/>
      <c r="CQM19" s="59"/>
      <c r="CQN19" s="59"/>
      <c r="CQO19" s="59"/>
      <c r="CQP19" s="59"/>
      <c r="CQQ19" s="59"/>
      <c r="CQR19" s="59"/>
      <c r="CQS19" s="59"/>
      <c r="CQT19" s="59"/>
      <c r="CQU19" s="59"/>
      <c r="CQV19" s="59"/>
      <c r="CQW19" s="59"/>
      <c r="CQX19" s="59"/>
      <c r="CQY19" s="59"/>
      <c r="CQZ19" s="59"/>
      <c r="CRA19" s="59"/>
      <c r="CRB19" s="59"/>
      <c r="CRC19" s="59"/>
      <c r="CRD19" s="59"/>
      <c r="CRE19" s="59"/>
      <c r="CRF19" s="59"/>
      <c r="CRG19" s="59"/>
      <c r="CRH19" s="59"/>
      <c r="CRI19" s="59"/>
      <c r="CRJ19" s="59"/>
      <c r="CRK19" s="59"/>
      <c r="CRL19" s="59"/>
      <c r="CRM19" s="59"/>
      <c r="CRN19" s="59"/>
      <c r="CRO19" s="59"/>
      <c r="CRP19" s="59"/>
      <c r="CRQ19" s="59"/>
      <c r="CRR19" s="59"/>
      <c r="CRS19" s="59"/>
      <c r="CRT19" s="59"/>
      <c r="CRU19" s="59"/>
      <c r="CRV19" s="59"/>
      <c r="CRW19" s="59"/>
      <c r="CRX19" s="59"/>
      <c r="CRY19" s="59"/>
      <c r="CRZ19" s="59"/>
      <c r="CSA19" s="59"/>
      <c r="CSB19" s="59"/>
      <c r="CSC19" s="59"/>
      <c r="CSD19" s="59"/>
      <c r="CSE19" s="59"/>
      <c r="CSF19" s="59"/>
      <c r="CSG19" s="59"/>
      <c r="CSH19" s="59"/>
      <c r="CSI19" s="59"/>
      <c r="CSJ19" s="59"/>
      <c r="CSK19" s="59"/>
      <c r="CSL19" s="59"/>
      <c r="CSM19" s="59"/>
      <c r="CSN19" s="59"/>
      <c r="CSO19" s="59"/>
      <c r="CSP19" s="59"/>
      <c r="CSQ19" s="59"/>
      <c r="CSR19" s="59"/>
      <c r="CSS19" s="59"/>
      <c r="CST19" s="59"/>
      <c r="CSU19" s="59"/>
      <c r="CSV19" s="59"/>
      <c r="CSW19" s="59"/>
      <c r="CSX19" s="59"/>
      <c r="CSY19" s="59"/>
      <c r="CSZ19" s="59"/>
      <c r="CTA19" s="59"/>
      <c r="CTB19" s="59"/>
      <c r="CTC19" s="59"/>
      <c r="CTD19" s="59"/>
      <c r="CTE19" s="59"/>
      <c r="CTF19" s="59"/>
      <c r="CTG19" s="59"/>
      <c r="CTH19" s="59"/>
      <c r="CTI19" s="59"/>
      <c r="CTJ19" s="59"/>
      <c r="CTK19" s="59"/>
      <c r="CTL19" s="59"/>
      <c r="CTM19" s="59"/>
      <c r="CTN19" s="59"/>
      <c r="CTO19" s="59"/>
      <c r="CTP19" s="59"/>
      <c r="CTQ19" s="59"/>
      <c r="CTR19" s="59"/>
      <c r="CTS19" s="59"/>
      <c r="CTT19" s="59"/>
      <c r="CTU19" s="59"/>
      <c r="CTV19" s="59"/>
      <c r="CTW19" s="59"/>
      <c r="CTX19" s="59"/>
      <c r="CTY19" s="59"/>
      <c r="CTZ19" s="59"/>
      <c r="CUA19" s="59"/>
      <c r="CUB19" s="59"/>
      <c r="CUC19" s="59"/>
      <c r="CUD19" s="59"/>
      <c r="CUE19" s="59"/>
      <c r="CUF19" s="59"/>
      <c r="CUG19" s="59"/>
      <c r="CUH19" s="59"/>
      <c r="CUI19" s="59"/>
      <c r="CUJ19" s="59"/>
      <c r="CUK19" s="59"/>
      <c r="CUL19" s="59"/>
      <c r="CUM19" s="59"/>
      <c r="CUN19" s="59"/>
      <c r="CUO19" s="59"/>
      <c r="CUP19" s="59"/>
      <c r="CUQ19" s="59"/>
      <c r="CUR19" s="59"/>
      <c r="CUS19" s="59"/>
      <c r="CUT19" s="59"/>
      <c r="CUU19" s="59"/>
      <c r="CUV19" s="59"/>
      <c r="CUW19" s="59"/>
      <c r="CUX19" s="59"/>
      <c r="CUY19" s="59"/>
      <c r="CUZ19" s="59"/>
      <c r="CVA19" s="59"/>
      <c r="CVB19" s="59"/>
      <c r="CVC19" s="59"/>
      <c r="CVD19" s="59"/>
      <c r="CVE19" s="59"/>
      <c r="CVF19" s="59"/>
      <c r="CVG19" s="59"/>
      <c r="CVH19" s="59"/>
      <c r="CVI19" s="59"/>
      <c r="CVJ19" s="59"/>
      <c r="CVK19" s="59"/>
      <c r="CVL19" s="59"/>
      <c r="CVM19" s="59"/>
      <c r="CVN19" s="59"/>
      <c r="CVO19" s="59"/>
      <c r="CVP19" s="59"/>
      <c r="CVQ19" s="59"/>
      <c r="CVR19" s="59"/>
      <c r="CVS19" s="59"/>
      <c r="CVT19" s="59"/>
      <c r="CVU19" s="59"/>
      <c r="CVV19" s="59"/>
      <c r="CVW19" s="59"/>
      <c r="CVX19" s="59"/>
      <c r="CVY19" s="59"/>
      <c r="CVZ19" s="59"/>
      <c r="CWA19" s="59"/>
      <c r="CWB19" s="59"/>
      <c r="CWC19" s="59"/>
      <c r="CWD19" s="59"/>
      <c r="CWE19" s="59"/>
      <c r="CWF19" s="59"/>
      <c r="CWG19" s="59"/>
      <c r="CWH19" s="59"/>
      <c r="CWI19" s="59"/>
      <c r="CWJ19" s="59"/>
      <c r="CWK19" s="59"/>
      <c r="CWL19" s="59"/>
      <c r="CWM19" s="59"/>
      <c r="CWN19" s="59"/>
      <c r="CWO19" s="59"/>
      <c r="CWP19" s="59"/>
      <c r="CWQ19" s="59"/>
      <c r="CWR19" s="59"/>
      <c r="CWS19" s="59"/>
      <c r="CWT19" s="59"/>
      <c r="CWU19" s="59"/>
      <c r="CWV19" s="59"/>
      <c r="CWW19" s="59"/>
      <c r="CWX19" s="59"/>
      <c r="CWY19" s="59"/>
      <c r="CWZ19" s="59"/>
      <c r="CXA19" s="59"/>
      <c r="CXB19" s="59"/>
      <c r="CXC19" s="59"/>
      <c r="CXD19" s="59"/>
      <c r="CXE19" s="59"/>
      <c r="CXF19" s="59"/>
      <c r="CXG19" s="59"/>
      <c r="CXH19" s="59"/>
      <c r="CXI19" s="59"/>
      <c r="CXJ19" s="59"/>
      <c r="CXK19" s="59"/>
      <c r="CXL19" s="59"/>
      <c r="CXM19" s="59"/>
      <c r="CXN19" s="59"/>
      <c r="CXO19" s="59"/>
      <c r="CXP19" s="59"/>
      <c r="CXQ19" s="59"/>
      <c r="CXR19" s="59"/>
      <c r="CXS19" s="59"/>
      <c r="CXT19" s="59"/>
      <c r="CXU19" s="59"/>
      <c r="CXV19" s="59"/>
      <c r="CXW19" s="59"/>
      <c r="CXX19" s="59"/>
      <c r="CXY19" s="59"/>
      <c r="CXZ19" s="59"/>
      <c r="CYA19" s="59"/>
      <c r="CYB19" s="59"/>
      <c r="CYC19" s="59"/>
      <c r="CYD19" s="59"/>
      <c r="CYE19" s="59"/>
      <c r="CYF19" s="59"/>
      <c r="CYG19" s="59"/>
      <c r="CYH19" s="59"/>
      <c r="CYI19" s="59"/>
      <c r="CYJ19" s="59"/>
      <c r="CYK19" s="59"/>
      <c r="CYL19" s="59"/>
      <c r="CYM19" s="59"/>
      <c r="CYN19" s="59"/>
      <c r="CYO19" s="59"/>
      <c r="CYP19" s="59"/>
      <c r="CYQ19" s="59"/>
      <c r="CYR19" s="59"/>
      <c r="CYS19" s="59"/>
      <c r="CYT19" s="59"/>
      <c r="CYU19" s="59"/>
      <c r="CYV19" s="59"/>
      <c r="CYW19" s="59"/>
      <c r="CYX19" s="59"/>
      <c r="CYY19" s="59"/>
      <c r="CYZ19" s="59"/>
      <c r="CZA19" s="59"/>
      <c r="CZB19" s="59"/>
      <c r="CZC19" s="59"/>
      <c r="CZD19" s="59"/>
      <c r="CZE19" s="59"/>
      <c r="CZF19" s="59"/>
      <c r="CZG19" s="59"/>
      <c r="CZH19" s="59"/>
      <c r="CZI19" s="59"/>
      <c r="CZJ19" s="59"/>
      <c r="CZK19" s="59"/>
      <c r="CZL19" s="59"/>
      <c r="CZM19" s="59"/>
      <c r="CZN19" s="59"/>
      <c r="CZO19" s="59"/>
      <c r="CZP19" s="59"/>
      <c r="CZQ19" s="59"/>
      <c r="CZR19" s="59"/>
      <c r="CZS19" s="59"/>
      <c r="CZT19" s="59"/>
      <c r="CZU19" s="59"/>
      <c r="CZV19" s="59"/>
      <c r="CZW19" s="59"/>
      <c r="CZX19" s="59"/>
      <c r="CZY19" s="59"/>
      <c r="CZZ19" s="59"/>
      <c r="DAA19" s="59"/>
      <c r="DAB19" s="59"/>
      <c r="DAC19" s="59"/>
      <c r="DAD19" s="59"/>
      <c r="DAE19" s="59"/>
      <c r="DAF19" s="59"/>
      <c r="DAG19" s="59"/>
      <c r="DAH19" s="59"/>
      <c r="DAI19" s="59"/>
      <c r="DAJ19" s="59"/>
      <c r="DAK19" s="59"/>
      <c r="DAL19" s="59"/>
      <c r="DAM19" s="59"/>
      <c r="DAN19" s="59"/>
      <c r="DAO19" s="59"/>
      <c r="DAP19" s="59"/>
      <c r="DAQ19" s="59"/>
      <c r="DAR19" s="59"/>
      <c r="DAS19" s="59"/>
      <c r="DAT19" s="59"/>
      <c r="DAU19" s="59"/>
      <c r="DAV19" s="59"/>
      <c r="DAW19" s="59"/>
      <c r="DAX19" s="59"/>
      <c r="DAY19" s="59"/>
      <c r="DAZ19" s="59"/>
      <c r="DBA19" s="59"/>
      <c r="DBB19" s="59"/>
      <c r="DBC19" s="59"/>
      <c r="DBD19" s="59"/>
      <c r="DBE19" s="59"/>
      <c r="DBF19" s="59"/>
      <c r="DBG19" s="59"/>
      <c r="DBH19" s="59"/>
      <c r="DBI19" s="59"/>
      <c r="DBJ19" s="59"/>
      <c r="DBK19" s="59"/>
      <c r="DBL19" s="59"/>
      <c r="DBM19" s="59"/>
      <c r="DBN19" s="59"/>
      <c r="DBO19" s="59"/>
      <c r="DBP19" s="59"/>
      <c r="DBQ19" s="59"/>
      <c r="DBR19" s="59"/>
      <c r="DBS19" s="59"/>
      <c r="DBT19" s="59"/>
      <c r="DBU19" s="59"/>
      <c r="DBV19" s="59"/>
      <c r="DBW19" s="59"/>
      <c r="DBX19" s="59"/>
      <c r="DBY19" s="59"/>
      <c r="DBZ19" s="59"/>
      <c r="DCA19" s="59"/>
      <c r="DCB19" s="59"/>
      <c r="DCC19" s="59"/>
      <c r="DCD19" s="59"/>
      <c r="DCE19" s="59"/>
      <c r="DCF19" s="59"/>
      <c r="DCG19" s="59"/>
      <c r="DCH19" s="59"/>
      <c r="DCI19" s="59"/>
      <c r="DCJ19" s="59"/>
      <c r="DCK19" s="59"/>
      <c r="DCL19" s="59"/>
      <c r="DCM19" s="59"/>
      <c r="DCN19" s="59"/>
      <c r="DCO19" s="59"/>
      <c r="DCP19" s="59"/>
      <c r="DCQ19" s="59"/>
      <c r="DCR19" s="59"/>
      <c r="DCS19" s="59"/>
      <c r="DCT19" s="59"/>
      <c r="DCU19" s="59"/>
      <c r="DCV19" s="59"/>
      <c r="DCW19" s="59"/>
      <c r="DCX19" s="59"/>
      <c r="DCY19" s="59"/>
      <c r="DCZ19" s="59"/>
      <c r="DDA19" s="59"/>
      <c r="DDB19" s="59"/>
      <c r="DDC19" s="59"/>
      <c r="DDD19" s="59"/>
      <c r="DDE19" s="59"/>
      <c r="DDF19" s="59"/>
      <c r="DDG19" s="59"/>
      <c r="DDH19" s="59"/>
      <c r="DDI19" s="59"/>
      <c r="DDJ19" s="59"/>
      <c r="DDK19" s="59"/>
      <c r="DDL19" s="59"/>
      <c r="DDM19" s="59"/>
      <c r="DDN19" s="59"/>
      <c r="DDO19" s="59"/>
      <c r="DDP19" s="59"/>
      <c r="DDQ19" s="59"/>
      <c r="DDR19" s="59"/>
      <c r="DDS19" s="59"/>
      <c r="DDT19" s="59"/>
      <c r="DDU19" s="59"/>
      <c r="DDV19" s="59"/>
      <c r="DDW19" s="59"/>
      <c r="DDX19" s="59"/>
      <c r="DDY19" s="59"/>
      <c r="DDZ19" s="59"/>
      <c r="DEA19" s="59"/>
      <c r="DEB19" s="59"/>
      <c r="DEC19" s="59"/>
      <c r="DED19" s="59"/>
      <c r="DEE19" s="59"/>
      <c r="DEF19" s="59"/>
      <c r="DEG19" s="59"/>
      <c r="DEH19" s="59"/>
      <c r="DEI19" s="59"/>
      <c r="DEJ19" s="59"/>
      <c r="DEK19" s="59"/>
      <c r="DEL19" s="59"/>
      <c r="DEM19" s="59"/>
      <c r="DEN19" s="59"/>
      <c r="DEO19" s="59"/>
      <c r="DEP19" s="59"/>
      <c r="DEQ19" s="59"/>
      <c r="DER19" s="59"/>
      <c r="DES19" s="59"/>
      <c r="DET19" s="59"/>
      <c r="DEU19" s="59"/>
      <c r="DEV19" s="59"/>
      <c r="DEW19" s="59"/>
      <c r="DEX19" s="59"/>
      <c r="DEY19" s="59"/>
      <c r="DEZ19" s="59"/>
      <c r="DFA19" s="59"/>
      <c r="DFB19" s="59"/>
      <c r="DFC19" s="59"/>
      <c r="DFD19" s="59"/>
      <c r="DFE19" s="59"/>
      <c r="DFF19" s="59"/>
      <c r="DFG19" s="59"/>
      <c r="DFH19" s="59"/>
      <c r="DFI19" s="59"/>
      <c r="DFJ19" s="59"/>
      <c r="DFK19" s="59"/>
      <c r="DFL19" s="59"/>
      <c r="DFM19" s="59"/>
      <c r="DFN19" s="59"/>
      <c r="DFO19" s="59"/>
      <c r="DFP19" s="59"/>
      <c r="DFQ19" s="59"/>
      <c r="DFR19" s="59"/>
      <c r="DFS19" s="59"/>
      <c r="DFT19" s="59"/>
      <c r="DFU19" s="59"/>
      <c r="DFV19" s="59"/>
      <c r="DFW19" s="59"/>
      <c r="DFX19" s="59"/>
      <c r="DFY19" s="59"/>
      <c r="DFZ19" s="59"/>
      <c r="DGA19" s="59"/>
      <c r="DGB19" s="59"/>
      <c r="DGC19" s="59"/>
      <c r="DGD19" s="59"/>
      <c r="DGE19" s="59"/>
      <c r="DGF19" s="59"/>
      <c r="DGG19" s="59"/>
      <c r="DGH19" s="59"/>
      <c r="DGI19" s="59"/>
      <c r="DGJ19" s="59"/>
      <c r="DGK19" s="59"/>
      <c r="DGL19" s="59"/>
      <c r="DGM19" s="59"/>
      <c r="DGN19" s="59"/>
      <c r="DGO19" s="59"/>
      <c r="DGP19" s="59"/>
      <c r="DGQ19" s="59"/>
      <c r="DGR19" s="59"/>
      <c r="DGS19" s="59"/>
      <c r="DGT19" s="59"/>
      <c r="DGU19" s="59"/>
      <c r="DGV19" s="59"/>
      <c r="DGW19" s="59"/>
      <c r="DGX19" s="59"/>
      <c r="DGY19" s="59"/>
      <c r="DGZ19" s="59"/>
      <c r="DHA19" s="59"/>
      <c r="DHB19" s="59"/>
      <c r="DHC19" s="59"/>
      <c r="DHD19" s="59"/>
      <c r="DHE19" s="59"/>
      <c r="DHF19" s="59"/>
      <c r="DHG19" s="59"/>
      <c r="DHH19" s="59"/>
      <c r="DHI19" s="59"/>
      <c r="DHJ19" s="59"/>
      <c r="DHK19" s="59"/>
      <c r="DHL19" s="59"/>
      <c r="DHM19" s="59"/>
      <c r="DHN19" s="59"/>
      <c r="DHO19" s="59"/>
      <c r="DHP19" s="59"/>
      <c r="DHQ19" s="59"/>
      <c r="DHR19" s="59"/>
      <c r="DHS19" s="59"/>
      <c r="DHT19" s="59"/>
      <c r="DHU19" s="59"/>
      <c r="DHV19" s="59"/>
      <c r="DHW19" s="59"/>
      <c r="DHX19" s="59"/>
      <c r="DHY19" s="59"/>
      <c r="DHZ19" s="59"/>
      <c r="DIA19" s="59"/>
      <c r="DIB19" s="59"/>
      <c r="DIC19" s="59"/>
      <c r="DID19" s="59"/>
      <c r="DIE19" s="59"/>
      <c r="DIF19" s="59"/>
      <c r="DIG19" s="59"/>
      <c r="DIH19" s="59"/>
      <c r="DII19" s="59"/>
      <c r="DIJ19" s="59"/>
      <c r="DIK19" s="59"/>
      <c r="DIL19" s="59"/>
      <c r="DIM19" s="59"/>
      <c r="DIN19" s="59"/>
      <c r="DIO19" s="59"/>
      <c r="DIP19" s="59"/>
      <c r="DIQ19" s="59"/>
      <c r="DIR19" s="59"/>
      <c r="DIS19" s="59"/>
      <c r="DIT19" s="59"/>
      <c r="DIU19" s="59"/>
      <c r="DIV19" s="59"/>
      <c r="DIW19" s="59"/>
      <c r="DIX19" s="59"/>
      <c r="DIY19" s="59"/>
      <c r="DIZ19" s="59"/>
      <c r="DJA19" s="59"/>
      <c r="DJB19" s="59"/>
      <c r="DJC19" s="59"/>
      <c r="DJD19" s="59"/>
      <c r="DJE19" s="59"/>
      <c r="DJF19" s="59"/>
      <c r="DJG19" s="59"/>
      <c r="DJH19" s="59"/>
      <c r="DJI19" s="59"/>
      <c r="DJJ19" s="59"/>
      <c r="DJK19" s="59"/>
      <c r="DJL19" s="59"/>
      <c r="DJM19" s="59"/>
      <c r="DJN19" s="59"/>
      <c r="DJO19" s="59"/>
      <c r="DJP19" s="59"/>
      <c r="DJQ19" s="59"/>
      <c r="DJR19" s="59"/>
      <c r="DJS19" s="59"/>
      <c r="DJT19" s="59"/>
      <c r="DJU19" s="59"/>
      <c r="DJV19" s="59"/>
      <c r="DJW19" s="59"/>
      <c r="DJX19" s="59"/>
      <c r="DJY19" s="59"/>
      <c r="DJZ19" s="59"/>
      <c r="DKA19" s="59"/>
      <c r="DKB19" s="59"/>
      <c r="DKC19" s="59"/>
      <c r="DKD19" s="59"/>
      <c r="DKE19" s="59"/>
      <c r="DKF19" s="59"/>
      <c r="DKG19" s="59"/>
      <c r="DKH19" s="59"/>
      <c r="DKI19" s="59"/>
      <c r="DKJ19" s="59"/>
      <c r="DKK19" s="59"/>
      <c r="DKL19" s="59"/>
      <c r="DKM19" s="59"/>
      <c r="DKN19" s="59"/>
      <c r="DKO19" s="59"/>
      <c r="DKP19" s="59"/>
      <c r="DKQ19" s="59"/>
      <c r="DKR19" s="59"/>
      <c r="DKS19" s="59"/>
      <c r="DKT19" s="59"/>
      <c r="DKU19" s="59"/>
      <c r="DKV19" s="59"/>
      <c r="DKW19" s="59"/>
      <c r="DKX19" s="59"/>
      <c r="DKY19" s="59"/>
      <c r="DKZ19" s="59"/>
      <c r="DLA19" s="59"/>
      <c r="DLB19" s="59"/>
      <c r="DLC19" s="59"/>
      <c r="DLD19" s="59"/>
      <c r="DLE19" s="59"/>
      <c r="DLF19" s="59"/>
      <c r="DLG19" s="59"/>
      <c r="DLH19" s="59"/>
      <c r="DLI19" s="59"/>
      <c r="DLJ19" s="59"/>
      <c r="DLK19" s="59"/>
      <c r="DLL19" s="59"/>
      <c r="DLM19" s="59"/>
      <c r="DLN19" s="59"/>
      <c r="DLO19" s="59"/>
      <c r="DLP19" s="59"/>
      <c r="DLQ19" s="59"/>
      <c r="DLR19" s="59"/>
      <c r="DLS19" s="59"/>
      <c r="DLT19" s="59"/>
      <c r="DLU19" s="59"/>
      <c r="DLV19" s="59"/>
      <c r="DLW19" s="59"/>
      <c r="DLX19" s="59"/>
      <c r="DLY19" s="59"/>
      <c r="DLZ19" s="59"/>
      <c r="DMA19" s="59"/>
      <c r="DMB19" s="59"/>
      <c r="DMC19" s="59"/>
      <c r="DMD19" s="59"/>
      <c r="DME19" s="59"/>
      <c r="DMF19" s="59"/>
      <c r="DMG19" s="59"/>
      <c r="DMH19" s="59"/>
      <c r="DMI19" s="59"/>
      <c r="DMJ19" s="59"/>
      <c r="DMK19" s="59"/>
      <c r="DML19" s="59"/>
      <c r="DMM19" s="59"/>
      <c r="DMN19" s="59"/>
      <c r="DMO19" s="59"/>
      <c r="DMP19" s="59"/>
      <c r="DMQ19" s="59"/>
      <c r="DMR19" s="59"/>
      <c r="DMS19" s="59"/>
      <c r="DMT19" s="59"/>
      <c r="DMU19" s="59"/>
      <c r="DMV19" s="59"/>
      <c r="DMW19" s="59"/>
      <c r="DMX19" s="59"/>
      <c r="DMY19" s="59"/>
      <c r="DMZ19" s="59"/>
      <c r="DNA19" s="59"/>
      <c r="DNB19" s="59"/>
      <c r="DNC19" s="59"/>
      <c r="DND19" s="59"/>
      <c r="DNE19" s="59"/>
      <c r="DNF19" s="59"/>
      <c r="DNG19" s="59"/>
      <c r="DNH19" s="59"/>
      <c r="DNI19" s="59"/>
      <c r="DNJ19" s="59"/>
      <c r="DNK19" s="59"/>
      <c r="DNL19" s="59"/>
      <c r="DNM19" s="59"/>
      <c r="DNN19" s="59"/>
      <c r="DNO19" s="59"/>
      <c r="DNP19" s="59"/>
      <c r="DNQ19" s="59"/>
      <c r="DNR19" s="59"/>
      <c r="DNS19" s="59"/>
      <c r="DNT19" s="59"/>
      <c r="DNU19" s="59"/>
      <c r="DNV19" s="59"/>
      <c r="DNW19" s="59"/>
      <c r="DNX19" s="59"/>
      <c r="DNY19" s="59"/>
      <c r="DNZ19" s="59"/>
      <c r="DOA19" s="59"/>
      <c r="DOB19" s="59"/>
      <c r="DOC19" s="59"/>
      <c r="DOD19" s="59"/>
      <c r="DOE19" s="59"/>
      <c r="DOF19" s="59"/>
      <c r="DOG19" s="59"/>
      <c r="DOH19" s="59"/>
      <c r="DOI19" s="59"/>
      <c r="DOJ19" s="59"/>
      <c r="DOK19" s="59"/>
      <c r="DOL19" s="59"/>
      <c r="DOM19" s="59"/>
      <c r="DON19" s="59"/>
      <c r="DOO19" s="59"/>
      <c r="DOP19" s="59"/>
      <c r="DOQ19" s="59"/>
      <c r="DOR19" s="59"/>
      <c r="DOS19" s="59"/>
      <c r="DOT19" s="59"/>
      <c r="DOU19" s="59"/>
      <c r="DOV19" s="59"/>
      <c r="DOW19" s="59"/>
      <c r="DOX19" s="59"/>
      <c r="DOY19" s="59"/>
      <c r="DOZ19" s="59"/>
      <c r="DPA19" s="59"/>
      <c r="DPB19" s="59"/>
      <c r="DPC19" s="59"/>
      <c r="DPD19" s="59"/>
      <c r="DPE19" s="59"/>
      <c r="DPF19" s="59"/>
      <c r="DPG19" s="59"/>
      <c r="DPH19" s="59"/>
      <c r="DPI19" s="59"/>
      <c r="DPJ19" s="59"/>
      <c r="DPK19" s="59"/>
      <c r="DPL19" s="59"/>
      <c r="DPM19" s="59"/>
      <c r="DPN19" s="59"/>
      <c r="DPO19" s="59"/>
      <c r="DPP19" s="59"/>
      <c r="DPQ19" s="59"/>
      <c r="DPR19" s="59"/>
      <c r="DPS19" s="59"/>
      <c r="DPT19" s="59"/>
      <c r="DPU19" s="59"/>
      <c r="DPV19" s="59"/>
      <c r="DPW19" s="59"/>
      <c r="DPX19" s="59"/>
      <c r="DPY19" s="59"/>
      <c r="DPZ19" s="59"/>
      <c r="DQA19" s="59"/>
      <c r="DQB19" s="59"/>
      <c r="DQC19" s="59"/>
      <c r="DQD19" s="59"/>
      <c r="DQE19" s="59"/>
      <c r="DQF19" s="59"/>
      <c r="DQG19" s="59"/>
      <c r="DQH19" s="59"/>
      <c r="DQI19" s="59"/>
      <c r="DQJ19" s="59"/>
      <c r="DQK19" s="59"/>
      <c r="DQL19" s="59"/>
      <c r="DQM19" s="59"/>
      <c r="DQN19" s="59"/>
      <c r="DQO19" s="59"/>
      <c r="DQP19" s="59"/>
      <c r="DQQ19" s="59"/>
      <c r="DQR19" s="59"/>
      <c r="DQS19" s="59"/>
      <c r="DQT19" s="59"/>
      <c r="DQU19" s="59"/>
      <c r="DQV19" s="59"/>
      <c r="DQW19" s="59"/>
      <c r="DQX19" s="59"/>
      <c r="DQY19" s="59"/>
      <c r="DQZ19" s="59"/>
      <c r="DRA19" s="59"/>
      <c r="DRB19" s="59"/>
      <c r="DRC19" s="59"/>
      <c r="DRD19" s="59"/>
      <c r="DRE19" s="59"/>
      <c r="DRF19" s="59"/>
      <c r="DRG19" s="59"/>
      <c r="DRH19" s="59"/>
      <c r="DRI19" s="59"/>
      <c r="DRJ19" s="59"/>
      <c r="DRK19" s="59"/>
      <c r="DRL19" s="59"/>
      <c r="DRM19" s="59"/>
      <c r="DRN19" s="59"/>
      <c r="DRO19" s="59"/>
      <c r="DRP19" s="59"/>
      <c r="DRQ19" s="59"/>
      <c r="DRR19" s="59"/>
      <c r="DRS19" s="59"/>
      <c r="DRT19" s="59"/>
      <c r="DRU19" s="59"/>
      <c r="DRV19" s="59"/>
      <c r="DRW19" s="59"/>
      <c r="DRX19" s="59"/>
      <c r="DRY19" s="59"/>
      <c r="DRZ19" s="59"/>
      <c r="DSA19" s="59"/>
      <c r="DSB19" s="59"/>
      <c r="DSC19" s="59"/>
      <c r="DSD19" s="59"/>
      <c r="DSE19" s="59"/>
      <c r="DSF19" s="59"/>
      <c r="DSG19" s="59"/>
      <c r="DSH19" s="59"/>
      <c r="DSI19" s="59"/>
      <c r="DSJ19" s="59"/>
      <c r="DSK19" s="59"/>
      <c r="DSL19" s="59"/>
      <c r="DSM19" s="59"/>
      <c r="DSN19" s="59"/>
      <c r="DSO19" s="59"/>
      <c r="DSP19" s="59"/>
      <c r="DSQ19" s="59"/>
      <c r="DSR19" s="59"/>
      <c r="DSS19" s="59"/>
      <c r="DST19" s="59"/>
      <c r="DSU19" s="59"/>
      <c r="DSV19" s="59"/>
      <c r="DSW19" s="59"/>
      <c r="DSX19" s="59"/>
      <c r="DSY19" s="59"/>
      <c r="DSZ19" s="59"/>
      <c r="DTA19" s="59"/>
      <c r="DTB19" s="59"/>
      <c r="DTC19" s="59"/>
      <c r="DTD19" s="59"/>
      <c r="DTE19" s="59"/>
      <c r="DTF19" s="59"/>
      <c r="DTG19" s="59"/>
      <c r="DTH19" s="59"/>
      <c r="DTI19" s="59"/>
      <c r="DTJ19" s="59"/>
      <c r="DTK19" s="59"/>
      <c r="DTL19" s="59"/>
      <c r="DTM19" s="59"/>
      <c r="DTN19" s="59"/>
      <c r="DTO19" s="59"/>
      <c r="DTP19" s="59"/>
      <c r="DTQ19" s="59"/>
      <c r="DTR19" s="59"/>
      <c r="DTS19" s="59"/>
      <c r="DTT19" s="59"/>
      <c r="DTU19" s="59"/>
      <c r="DTV19" s="59"/>
      <c r="DTW19" s="59"/>
      <c r="DTX19" s="59"/>
      <c r="DTY19" s="59"/>
      <c r="DTZ19" s="59"/>
      <c r="DUA19" s="59"/>
      <c r="DUB19" s="59"/>
      <c r="DUC19" s="59"/>
      <c r="DUD19" s="59"/>
      <c r="DUE19" s="59"/>
      <c r="DUF19" s="59"/>
      <c r="DUG19" s="59"/>
      <c r="DUH19" s="59"/>
      <c r="DUI19" s="59"/>
      <c r="DUJ19" s="59"/>
      <c r="DUK19" s="59"/>
      <c r="DUL19" s="59"/>
      <c r="DUM19" s="59"/>
      <c r="DUN19" s="59"/>
      <c r="DUO19" s="59"/>
      <c r="DUP19" s="59"/>
      <c r="DUQ19" s="59"/>
      <c r="DUR19" s="59"/>
      <c r="DUS19" s="59"/>
      <c r="DUT19" s="59"/>
      <c r="DUU19" s="59"/>
      <c r="DUV19" s="59"/>
      <c r="DUW19" s="59"/>
      <c r="DUX19" s="59"/>
      <c r="DUY19" s="59"/>
      <c r="DUZ19" s="59"/>
      <c r="DVA19" s="59"/>
      <c r="DVB19" s="59"/>
      <c r="DVC19" s="59"/>
      <c r="DVD19" s="59"/>
      <c r="DVE19" s="59"/>
      <c r="DVF19" s="59"/>
      <c r="DVG19" s="59"/>
      <c r="DVH19" s="59"/>
      <c r="DVI19" s="59"/>
      <c r="DVJ19" s="59"/>
      <c r="DVK19" s="59"/>
      <c r="DVL19" s="59"/>
      <c r="DVM19" s="59"/>
      <c r="DVN19" s="59"/>
      <c r="DVO19" s="59"/>
      <c r="DVP19" s="59"/>
      <c r="DVQ19" s="59"/>
      <c r="DVR19" s="59"/>
      <c r="DVS19" s="59"/>
      <c r="DVT19" s="59"/>
      <c r="DVU19" s="59"/>
      <c r="DVV19" s="59"/>
      <c r="DVW19" s="59"/>
      <c r="DVX19" s="59"/>
      <c r="DVY19" s="59"/>
      <c r="DVZ19" s="59"/>
      <c r="DWA19" s="59"/>
      <c r="DWB19" s="59"/>
      <c r="DWC19" s="59"/>
      <c r="DWD19" s="59"/>
      <c r="DWE19" s="59"/>
      <c r="DWF19" s="59"/>
      <c r="DWG19" s="59"/>
      <c r="DWH19" s="59"/>
      <c r="DWI19" s="59"/>
      <c r="DWJ19" s="59"/>
      <c r="DWK19" s="59"/>
      <c r="DWL19" s="59"/>
      <c r="DWM19" s="59"/>
      <c r="DWN19" s="59"/>
      <c r="DWO19" s="59"/>
      <c r="DWP19" s="59"/>
      <c r="DWQ19" s="59"/>
      <c r="DWR19" s="59"/>
      <c r="DWS19" s="59"/>
      <c r="DWT19" s="59"/>
      <c r="DWU19" s="59"/>
      <c r="DWV19" s="59"/>
      <c r="DWW19" s="59"/>
      <c r="DWX19" s="59"/>
      <c r="DWY19" s="59"/>
      <c r="DWZ19" s="59"/>
      <c r="DXA19" s="59"/>
      <c r="DXB19" s="59"/>
      <c r="DXC19" s="59"/>
      <c r="DXD19" s="59"/>
      <c r="DXE19" s="59"/>
      <c r="DXF19" s="59"/>
      <c r="DXG19" s="59"/>
      <c r="DXH19" s="59"/>
      <c r="DXI19" s="59"/>
      <c r="DXJ19" s="59"/>
      <c r="DXK19" s="59"/>
      <c r="DXL19" s="59"/>
      <c r="DXM19" s="59"/>
      <c r="DXN19" s="59"/>
      <c r="DXO19" s="59"/>
      <c r="DXP19" s="59"/>
      <c r="DXQ19" s="59"/>
      <c r="DXR19" s="59"/>
      <c r="DXS19" s="59"/>
      <c r="DXT19" s="59"/>
      <c r="DXU19" s="59"/>
      <c r="DXV19" s="59"/>
      <c r="DXW19" s="59"/>
      <c r="DXX19" s="59"/>
      <c r="DXY19" s="59"/>
      <c r="DXZ19" s="59"/>
      <c r="DYA19" s="59"/>
      <c r="DYB19" s="59"/>
      <c r="DYC19" s="59"/>
      <c r="DYD19" s="59"/>
      <c r="DYE19" s="59"/>
      <c r="DYF19" s="59"/>
      <c r="DYG19" s="59"/>
      <c r="DYH19" s="59"/>
      <c r="DYI19" s="59"/>
      <c r="DYJ19" s="59"/>
      <c r="DYK19" s="59"/>
      <c r="DYL19" s="59"/>
      <c r="DYM19" s="59"/>
      <c r="DYN19" s="59"/>
      <c r="DYO19" s="59"/>
      <c r="DYP19" s="59"/>
      <c r="DYQ19" s="59"/>
      <c r="DYR19" s="59"/>
      <c r="DYS19" s="59"/>
      <c r="DYT19" s="59"/>
      <c r="DYU19" s="59"/>
      <c r="DYV19" s="59"/>
      <c r="DYW19" s="59"/>
      <c r="DYX19" s="59"/>
      <c r="DYY19" s="59"/>
      <c r="DYZ19" s="59"/>
      <c r="DZA19" s="59"/>
      <c r="DZB19" s="59"/>
      <c r="DZC19" s="59"/>
      <c r="DZD19" s="59"/>
      <c r="DZE19" s="59"/>
      <c r="DZF19" s="59"/>
      <c r="DZG19" s="59"/>
      <c r="DZH19" s="59"/>
      <c r="DZI19" s="59"/>
      <c r="DZJ19" s="59"/>
      <c r="DZK19" s="59"/>
      <c r="DZL19" s="59"/>
      <c r="DZM19" s="59"/>
      <c r="DZN19" s="59"/>
      <c r="DZO19" s="59"/>
      <c r="DZP19" s="59"/>
      <c r="DZQ19" s="59"/>
      <c r="DZR19" s="59"/>
      <c r="DZS19" s="59"/>
      <c r="DZT19" s="59"/>
      <c r="DZU19" s="59"/>
      <c r="DZV19" s="59"/>
      <c r="DZW19" s="59"/>
      <c r="DZX19" s="59"/>
      <c r="DZY19" s="59"/>
      <c r="DZZ19" s="59"/>
      <c r="EAA19" s="59"/>
      <c r="EAB19" s="59"/>
      <c r="EAC19" s="59"/>
      <c r="EAD19" s="59"/>
      <c r="EAE19" s="59"/>
      <c r="EAF19" s="59"/>
      <c r="EAG19" s="59"/>
      <c r="EAH19" s="59"/>
      <c r="EAI19" s="59"/>
      <c r="EAJ19" s="59"/>
      <c r="EAK19" s="59"/>
      <c r="EAL19" s="59"/>
      <c r="EAM19" s="59"/>
      <c r="EAN19" s="59"/>
      <c r="EAO19" s="59"/>
      <c r="EAP19" s="59"/>
      <c r="EAQ19" s="59"/>
      <c r="EAR19" s="59"/>
      <c r="EAS19" s="59"/>
      <c r="EAT19" s="59"/>
      <c r="EAU19" s="59"/>
      <c r="EAV19" s="59"/>
      <c r="EAW19" s="59"/>
      <c r="EAX19" s="59"/>
      <c r="EAY19" s="59"/>
      <c r="EAZ19" s="59"/>
      <c r="EBA19" s="59"/>
      <c r="EBB19" s="59"/>
      <c r="EBC19" s="59"/>
      <c r="EBD19" s="59"/>
      <c r="EBE19" s="59"/>
      <c r="EBF19" s="59"/>
      <c r="EBG19" s="59"/>
      <c r="EBH19" s="59"/>
      <c r="EBI19" s="59"/>
      <c r="EBJ19" s="59"/>
      <c r="EBK19" s="59"/>
      <c r="EBL19" s="59"/>
      <c r="EBM19" s="59"/>
      <c r="EBN19" s="59"/>
      <c r="EBO19" s="59"/>
      <c r="EBP19" s="59"/>
      <c r="EBQ19" s="59"/>
      <c r="EBR19" s="59"/>
      <c r="EBS19" s="59"/>
      <c r="EBT19" s="59"/>
      <c r="EBU19" s="59"/>
      <c r="EBV19" s="59"/>
      <c r="EBW19" s="59"/>
      <c r="EBX19" s="59"/>
      <c r="EBY19" s="59"/>
      <c r="EBZ19" s="59"/>
      <c r="ECA19" s="59"/>
      <c r="ECB19" s="59"/>
      <c r="ECC19" s="59"/>
      <c r="ECD19" s="59"/>
      <c r="ECE19" s="59"/>
      <c r="ECF19" s="59"/>
      <c r="ECG19" s="59"/>
      <c r="ECH19" s="59"/>
      <c r="ECI19" s="59"/>
      <c r="ECJ19" s="59"/>
      <c r="ECK19" s="59"/>
      <c r="ECL19" s="59"/>
      <c r="ECM19" s="59"/>
      <c r="ECN19" s="59"/>
      <c r="ECO19" s="59"/>
      <c r="ECP19" s="59"/>
      <c r="ECQ19" s="59"/>
      <c r="ECR19" s="59"/>
      <c r="ECS19" s="59"/>
      <c r="ECT19" s="59"/>
      <c r="ECU19" s="59"/>
      <c r="ECV19" s="59"/>
      <c r="ECW19" s="59"/>
      <c r="ECX19" s="59"/>
      <c r="ECY19" s="59"/>
      <c r="ECZ19" s="59"/>
      <c r="EDA19" s="59"/>
      <c r="EDB19" s="59"/>
      <c r="EDC19" s="59"/>
      <c r="EDD19" s="59"/>
      <c r="EDE19" s="59"/>
      <c r="EDF19" s="59"/>
      <c r="EDG19" s="59"/>
      <c r="EDH19" s="59"/>
      <c r="EDI19" s="59"/>
      <c r="EDJ19" s="59"/>
      <c r="EDK19" s="59"/>
      <c r="EDL19" s="59"/>
      <c r="EDM19" s="59"/>
      <c r="EDN19" s="59"/>
      <c r="EDO19" s="59"/>
      <c r="EDP19" s="59"/>
      <c r="EDQ19" s="59"/>
      <c r="EDR19" s="59"/>
      <c r="EDS19" s="59"/>
      <c r="EDT19" s="59"/>
      <c r="EDU19" s="59"/>
      <c r="EDV19" s="59"/>
      <c r="EDW19" s="59"/>
      <c r="EDX19" s="59"/>
      <c r="EDY19" s="59"/>
      <c r="EDZ19" s="59"/>
      <c r="EEA19" s="59"/>
      <c r="EEB19" s="59"/>
      <c r="EEC19" s="59"/>
      <c r="EED19" s="59"/>
      <c r="EEE19" s="59"/>
      <c r="EEF19" s="59"/>
      <c r="EEG19" s="59"/>
      <c r="EEH19" s="59"/>
      <c r="EEI19" s="59"/>
      <c r="EEJ19" s="59"/>
      <c r="EEK19" s="59"/>
      <c r="EEL19" s="59"/>
      <c r="EEM19" s="59"/>
      <c r="EEN19" s="59"/>
      <c r="EEO19" s="59"/>
      <c r="EEP19" s="59"/>
      <c r="EEQ19" s="59"/>
      <c r="EER19" s="59"/>
      <c r="EES19" s="59"/>
      <c r="EET19" s="59"/>
      <c r="EEU19" s="59"/>
      <c r="EEV19" s="59"/>
      <c r="EEW19" s="59"/>
      <c r="EEX19" s="59"/>
      <c r="EEY19" s="59"/>
      <c r="EEZ19" s="59"/>
      <c r="EFA19" s="59"/>
      <c r="EFB19" s="59"/>
      <c r="EFC19" s="59"/>
      <c r="EFD19" s="59"/>
      <c r="EFE19" s="59"/>
      <c r="EFF19" s="59"/>
      <c r="EFG19" s="59"/>
      <c r="EFH19" s="59"/>
      <c r="EFI19" s="59"/>
      <c r="EFJ19" s="59"/>
      <c r="EFK19" s="59"/>
      <c r="EFL19" s="59"/>
      <c r="EFM19" s="59"/>
      <c r="EFN19" s="59"/>
      <c r="EFO19" s="59"/>
      <c r="EFP19" s="59"/>
      <c r="EFQ19" s="59"/>
      <c r="EFR19" s="59"/>
      <c r="EFS19" s="59"/>
      <c r="EFT19" s="59"/>
      <c r="EFU19" s="59"/>
      <c r="EFV19" s="59"/>
      <c r="EFW19" s="59"/>
      <c r="EFX19" s="59"/>
      <c r="EFY19" s="59"/>
      <c r="EFZ19" s="59"/>
      <c r="EGA19" s="59"/>
      <c r="EGB19" s="59"/>
      <c r="EGC19" s="59"/>
      <c r="EGD19" s="59"/>
      <c r="EGE19" s="59"/>
      <c r="EGF19" s="59"/>
      <c r="EGG19" s="59"/>
      <c r="EGH19" s="59"/>
      <c r="EGI19" s="59"/>
      <c r="EGJ19" s="59"/>
      <c r="EGK19" s="59"/>
      <c r="EGL19" s="59"/>
      <c r="EGM19" s="59"/>
      <c r="EGN19" s="59"/>
      <c r="EGO19" s="59"/>
      <c r="EGP19" s="59"/>
      <c r="EGQ19" s="59"/>
      <c r="EGR19" s="59"/>
      <c r="EGS19" s="59"/>
      <c r="EGT19" s="59"/>
      <c r="EGU19" s="59"/>
      <c r="EGV19" s="59"/>
      <c r="EGW19" s="59"/>
      <c r="EGX19" s="59"/>
      <c r="EGY19" s="59"/>
      <c r="EGZ19" s="59"/>
      <c r="EHA19" s="59"/>
      <c r="EHB19" s="59"/>
      <c r="EHC19" s="59"/>
      <c r="EHD19" s="59"/>
      <c r="EHE19" s="59"/>
      <c r="EHF19" s="59"/>
      <c r="EHG19" s="59"/>
      <c r="EHH19" s="59"/>
      <c r="EHI19" s="59"/>
      <c r="EHJ19" s="59"/>
      <c r="EHK19" s="59"/>
      <c r="EHL19" s="59"/>
      <c r="EHM19" s="59"/>
      <c r="EHN19" s="59"/>
      <c r="EHO19" s="59"/>
      <c r="EHP19" s="59"/>
      <c r="EHQ19" s="59"/>
      <c r="EHR19" s="59"/>
      <c r="EHS19" s="59"/>
      <c r="EHT19" s="59"/>
      <c r="EHU19" s="59"/>
      <c r="EHV19" s="59"/>
      <c r="EHW19" s="59"/>
      <c r="EHX19" s="59"/>
      <c r="EHY19" s="59"/>
      <c r="EHZ19" s="59"/>
      <c r="EIA19" s="59"/>
      <c r="EIB19" s="59"/>
      <c r="EIC19" s="59"/>
      <c r="EID19" s="59"/>
      <c r="EIE19" s="59"/>
      <c r="EIF19" s="59"/>
      <c r="EIG19" s="59"/>
      <c r="EIH19" s="59"/>
      <c r="EII19" s="59"/>
      <c r="EIJ19" s="59"/>
      <c r="EIK19" s="59"/>
      <c r="EIL19" s="59"/>
      <c r="EIM19" s="59"/>
      <c r="EIN19" s="59"/>
      <c r="EIO19" s="59"/>
      <c r="EIP19" s="59"/>
      <c r="EIQ19" s="59"/>
      <c r="EIR19" s="59"/>
      <c r="EIS19" s="59"/>
      <c r="EIT19" s="59"/>
      <c r="EIU19" s="59"/>
      <c r="EIV19" s="59"/>
      <c r="EIW19" s="59"/>
      <c r="EIX19" s="59"/>
      <c r="EIY19" s="59"/>
      <c r="EIZ19" s="59"/>
      <c r="EJA19" s="59"/>
      <c r="EJB19" s="59"/>
      <c r="EJC19" s="59"/>
      <c r="EJD19" s="59"/>
      <c r="EJE19" s="59"/>
      <c r="EJF19" s="59"/>
      <c r="EJG19" s="59"/>
      <c r="EJH19" s="59"/>
      <c r="EJI19" s="59"/>
      <c r="EJJ19" s="59"/>
      <c r="EJK19" s="59"/>
      <c r="EJL19" s="59"/>
      <c r="EJM19" s="59"/>
      <c r="EJN19" s="59"/>
      <c r="EJO19" s="59"/>
      <c r="EJP19" s="59"/>
      <c r="EJQ19" s="59"/>
      <c r="EJR19" s="59"/>
      <c r="EJS19" s="59"/>
      <c r="EJT19" s="59"/>
      <c r="EJU19" s="59"/>
      <c r="EJV19" s="59"/>
      <c r="EJW19" s="59"/>
      <c r="EJX19" s="59"/>
      <c r="EJY19" s="59"/>
      <c r="EJZ19" s="59"/>
      <c r="EKA19" s="59"/>
      <c r="EKB19" s="59"/>
      <c r="EKC19" s="59"/>
      <c r="EKD19" s="59"/>
      <c r="EKE19" s="59"/>
      <c r="EKF19" s="59"/>
      <c r="EKG19" s="59"/>
      <c r="EKH19" s="59"/>
      <c r="EKI19" s="59"/>
      <c r="EKJ19" s="59"/>
      <c r="EKK19" s="59"/>
      <c r="EKL19" s="59"/>
      <c r="EKM19" s="59"/>
      <c r="EKN19" s="59"/>
      <c r="EKO19" s="59"/>
      <c r="EKP19" s="59"/>
      <c r="EKQ19" s="59"/>
      <c r="EKR19" s="59"/>
      <c r="EKS19" s="59"/>
      <c r="EKT19" s="59"/>
      <c r="EKU19" s="59"/>
      <c r="EKV19" s="59"/>
      <c r="EKW19" s="59"/>
      <c r="EKX19" s="59"/>
      <c r="EKY19" s="59"/>
      <c r="EKZ19" s="59"/>
      <c r="ELA19" s="59"/>
      <c r="ELB19" s="59"/>
      <c r="ELC19" s="59"/>
      <c r="ELD19" s="59"/>
      <c r="ELE19" s="59"/>
      <c r="ELF19" s="59"/>
      <c r="ELG19" s="59"/>
      <c r="ELH19" s="59"/>
      <c r="ELI19" s="59"/>
      <c r="ELJ19" s="59"/>
      <c r="ELK19" s="59"/>
      <c r="ELL19" s="59"/>
      <c r="ELM19" s="59"/>
      <c r="ELN19" s="59"/>
      <c r="ELO19" s="59"/>
      <c r="ELP19" s="59"/>
      <c r="ELQ19" s="59"/>
      <c r="ELR19" s="59"/>
      <c r="ELS19" s="59"/>
      <c r="ELT19" s="59"/>
      <c r="ELU19" s="59"/>
      <c r="ELV19" s="59"/>
      <c r="ELW19" s="59"/>
      <c r="ELX19" s="59"/>
      <c r="ELY19" s="59"/>
      <c r="ELZ19" s="59"/>
      <c r="EMA19" s="59"/>
      <c r="EMB19" s="59"/>
      <c r="EMC19" s="59"/>
      <c r="EMD19" s="59"/>
      <c r="EME19" s="59"/>
      <c r="EMF19" s="59"/>
      <c r="EMG19" s="59"/>
      <c r="EMH19" s="59"/>
      <c r="EMI19" s="59"/>
      <c r="EMJ19" s="59"/>
      <c r="EMK19" s="59"/>
      <c r="EML19" s="59"/>
      <c r="EMM19" s="59"/>
      <c r="EMN19" s="59"/>
      <c r="EMO19" s="59"/>
      <c r="EMP19" s="59"/>
      <c r="EMQ19" s="59"/>
      <c r="EMR19" s="59"/>
      <c r="EMS19" s="59"/>
      <c r="EMT19" s="59"/>
      <c r="EMU19" s="59"/>
      <c r="EMV19" s="59"/>
      <c r="EMW19" s="59"/>
      <c r="EMX19" s="59"/>
      <c r="EMY19" s="59"/>
      <c r="EMZ19" s="59"/>
      <c r="ENA19" s="59"/>
      <c r="ENB19" s="59"/>
      <c r="ENC19" s="59"/>
      <c r="END19" s="59"/>
      <c r="ENE19" s="59"/>
      <c r="ENF19" s="59"/>
      <c r="ENG19" s="59"/>
      <c r="ENH19" s="59"/>
      <c r="ENI19" s="59"/>
      <c r="ENJ19" s="59"/>
      <c r="ENK19" s="59"/>
      <c r="ENL19" s="59"/>
      <c r="ENM19" s="59"/>
      <c r="ENN19" s="59"/>
      <c r="ENO19" s="59"/>
      <c r="ENP19" s="59"/>
      <c r="ENQ19" s="59"/>
      <c r="ENR19" s="59"/>
      <c r="ENS19" s="59"/>
      <c r="ENT19" s="59"/>
      <c r="ENU19" s="59"/>
      <c r="ENV19" s="59"/>
      <c r="ENW19" s="59"/>
      <c r="ENX19" s="59"/>
      <c r="ENY19" s="59"/>
      <c r="ENZ19" s="59"/>
      <c r="EOA19" s="59"/>
      <c r="EOB19" s="59"/>
      <c r="EOC19" s="59"/>
      <c r="EOD19" s="59"/>
      <c r="EOE19" s="59"/>
      <c r="EOF19" s="59"/>
      <c r="EOG19" s="59"/>
      <c r="EOH19" s="59"/>
      <c r="EOI19" s="59"/>
      <c r="EOJ19" s="59"/>
      <c r="EOK19" s="59"/>
      <c r="EOL19" s="59"/>
      <c r="EOM19" s="59"/>
      <c r="EON19" s="59"/>
      <c r="EOO19" s="59"/>
      <c r="EOP19" s="59"/>
      <c r="EOQ19" s="59"/>
      <c r="EOR19" s="59"/>
      <c r="EOS19" s="59"/>
      <c r="EOT19" s="59"/>
      <c r="EOU19" s="59"/>
      <c r="EOV19" s="59"/>
      <c r="EOW19" s="59"/>
      <c r="EOX19" s="59"/>
      <c r="EOY19" s="59"/>
      <c r="EOZ19" s="59"/>
      <c r="EPA19" s="59"/>
      <c r="EPB19" s="59"/>
      <c r="EPC19" s="59"/>
      <c r="EPD19" s="59"/>
      <c r="EPE19" s="59"/>
      <c r="EPF19" s="59"/>
      <c r="EPG19" s="59"/>
      <c r="EPH19" s="59"/>
      <c r="EPI19" s="59"/>
      <c r="EPJ19" s="59"/>
      <c r="EPK19" s="59"/>
      <c r="EPL19" s="59"/>
      <c r="EPM19" s="59"/>
      <c r="EPN19" s="59"/>
      <c r="EPO19" s="59"/>
      <c r="EPP19" s="59"/>
      <c r="EPQ19" s="59"/>
      <c r="EPR19" s="59"/>
      <c r="EPS19" s="59"/>
      <c r="EPT19" s="59"/>
      <c r="EPU19" s="59"/>
      <c r="EPV19" s="59"/>
      <c r="EPW19" s="59"/>
      <c r="EPX19" s="59"/>
      <c r="EPY19" s="59"/>
      <c r="EPZ19" s="59"/>
      <c r="EQA19" s="59"/>
      <c r="EQB19" s="59"/>
      <c r="EQC19" s="59"/>
      <c r="EQD19" s="59"/>
      <c r="EQE19" s="59"/>
      <c r="EQF19" s="59"/>
      <c r="EQG19" s="59"/>
      <c r="EQH19" s="59"/>
      <c r="EQI19" s="59"/>
      <c r="EQJ19" s="59"/>
      <c r="EQK19" s="59"/>
      <c r="EQL19" s="59"/>
      <c r="EQM19" s="59"/>
      <c r="EQN19" s="59"/>
      <c r="EQO19" s="59"/>
      <c r="EQP19" s="59"/>
      <c r="EQQ19" s="59"/>
      <c r="EQR19" s="59"/>
      <c r="EQS19" s="59"/>
      <c r="EQT19" s="59"/>
      <c r="EQU19" s="59"/>
      <c r="EQV19" s="59"/>
      <c r="EQW19" s="59"/>
      <c r="EQX19" s="59"/>
      <c r="EQY19" s="59"/>
      <c r="EQZ19" s="59"/>
      <c r="ERA19" s="59"/>
      <c r="ERB19" s="59"/>
      <c r="ERC19" s="59"/>
      <c r="ERD19" s="59"/>
      <c r="ERE19" s="59"/>
      <c r="ERF19" s="59"/>
      <c r="ERG19" s="59"/>
      <c r="ERH19" s="59"/>
      <c r="ERI19" s="59"/>
      <c r="ERJ19" s="59"/>
      <c r="ERK19" s="59"/>
      <c r="ERL19" s="59"/>
      <c r="ERM19" s="59"/>
      <c r="ERN19" s="59"/>
      <c r="ERO19" s="59"/>
      <c r="ERP19" s="59"/>
      <c r="ERQ19" s="59"/>
      <c r="ERR19" s="59"/>
      <c r="ERS19" s="59"/>
      <c r="ERT19" s="59"/>
      <c r="ERU19" s="59"/>
      <c r="ERV19" s="59"/>
      <c r="ERW19" s="59"/>
      <c r="ERX19" s="59"/>
      <c r="ERY19" s="59"/>
      <c r="ERZ19" s="59"/>
      <c r="ESA19" s="59"/>
      <c r="ESB19" s="59"/>
      <c r="ESC19" s="59"/>
      <c r="ESD19" s="59"/>
      <c r="ESE19" s="59"/>
      <c r="ESF19" s="59"/>
      <c r="ESG19" s="59"/>
      <c r="ESH19" s="59"/>
      <c r="ESI19" s="59"/>
      <c r="ESJ19" s="59"/>
      <c r="ESK19" s="59"/>
      <c r="ESL19" s="59"/>
      <c r="ESM19" s="59"/>
      <c r="ESN19" s="59"/>
      <c r="ESO19" s="59"/>
      <c r="ESP19" s="59"/>
      <c r="ESQ19" s="59"/>
      <c r="ESR19" s="59"/>
      <c r="ESS19" s="59"/>
      <c r="EST19" s="59"/>
      <c r="ESU19" s="59"/>
      <c r="ESV19" s="59"/>
      <c r="ESW19" s="59"/>
      <c r="ESX19" s="59"/>
      <c r="ESY19" s="59"/>
      <c r="ESZ19" s="59"/>
      <c r="ETA19" s="59"/>
      <c r="ETB19" s="59"/>
      <c r="ETC19" s="59"/>
      <c r="ETD19" s="59"/>
      <c r="ETE19" s="59"/>
      <c r="ETF19" s="59"/>
      <c r="ETG19" s="59"/>
      <c r="ETH19" s="59"/>
      <c r="ETI19" s="59"/>
      <c r="ETJ19" s="59"/>
      <c r="ETK19" s="59"/>
      <c r="ETL19" s="59"/>
      <c r="ETM19" s="59"/>
      <c r="ETN19" s="59"/>
      <c r="ETO19" s="59"/>
      <c r="ETP19" s="59"/>
      <c r="ETQ19" s="59"/>
      <c r="ETR19" s="59"/>
      <c r="ETS19" s="59"/>
      <c r="ETT19" s="59"/>
      <c r="ETU19" s="59"/>
      <c r="ETV19" s="59"/>
      <c r="ETW19" s="59"/>
      <c r="ETX19" s="59"/>
      <c r="ETY19" s="59"/>
      <c r="ETZ19" s="59"/>
      <c r="EUA19" s="59"/>
      <c r="EUB19" s="59"/>
      <c r="EUC19" s="59"/>
      <c r="EUD19" s="59"/>
      <c r="EUE19" s="59"/>
      <c r="EUF19" s="59"/>
      <c r="EUG19" s="59"/>
      <c r="EUH19" s="59"/>
      <c r="EUI19" s="59"/>
      <c r="EUJ19" s="59"/>
      <c r="EUK19" s="59"/>
      <c r="EUL19" s="59"/>
      <c r="EUM19" s="59"/>
      <c r="EUN19" s="59"/>
      <c r="EUO19" s="59"/>
      <c r="EUP19" s="59"/>
      <c r="EUQ19" s="59"/>
      <c r="EUR19" s="59"/>
      <c r="EUS19" s="59"/>
      <c r="EUT19" s="59"/>
      <c r="EUU19" s="59"/>
      <c r="EUV19" s="59"/>
      <c r="EUW19" s="59"/>
      <c r="EUX19" s="59"/>
      <c r="EUY19" s="59"/>
      <c r="EUZ19" s="59"/>
      <c r="EVA19" s="59"/>
      <c r="EVB19" s="59"/>
      <c r="EVC19" s="59"/>
      <c r="EVD19" s="59"/>
      <c r="EVE19" s="59"/>
      <c r="EVF19" s="59"/>
      <c r="EVG19" s="59"/>
      <c r="EVH19" s="59"/>
      <c r="EVI19" s="59"/>
      <c r="EVJ19" s="59"/>
      <c r="EVK19" s="59"/>
      <c r="EVL19" s="59"/>
      <c r="EVM19" s="59"/>
      <c r="EVN19" s="59"/>
      <c r="EVO19" s="59"/>
      <c r="EVP19" s="59"/>
      <c r="EVQ19" s="59"/>
      <c r="EVR19" s="59"/>
      <c r="EVS19" s="59"/>
      <c r="EVT19" s="59"/>
      <c r="EVU19" s="59"/>
      <c r="EVV19" s="59"/>
      <c r="EVW19" s="59"/>
      <c r="EVX19" s="59"/>
      <c r="EVY19" s="59"/>
      <c r="EVZ19" s="59"/>
      <c r="EWA19" s="59"/>
      <c r="EWB19" s="59"/>
      <c r="EWC19" s="59"/>
      <c r="EWD19" s="59"/>
      <c r="EWE19" s="59"/>
      <c r="EWF19" s="59"/>
      <c r="EWG19" s="59"/>
      <c r="EWH19" s="59"/>
      <c r="EWI19" s="59"/>
      <c r="EWJ19" s="59"/>
      <c r="EWK19" s="59"/>
      <c r="EWL19" s="59"/>
      <c r="EWM19" s="59"/>
      <c r="EWN19" s="59"/>
      <c r="EWO19" s="59"/>
      <c r="EWP19" s="59"/>
      <c r="EWQ19" s="59"/>
      <c r="EWR19" s="59"/>
      <c r="EWS19" s="59"/>
      <c r="EWT19" s="59"/>
      <c r="EWU19" s="59"/>
      <c r="EWV19" s="59"/>
      <c r="EWW19" s="59"/>
      <c r="EWX19" s="59"/>
      <c r="EWY19" s="59"/>
      <c r="EWZ19" s="59"/>
      <c r="EXA19" s="59"/>
      <c r="EXB19" s="59"/>
      <c r="EXC19" s="59"/>
      <c r="EXD19" s="59"/>
      <c r="EXE19" s="59"/>
      <c r="EXF19" s="59"/>
      <c r="EXG19" s="59"/>
      <c r="EXH19" s="59"/>
      <c r="EXI19" s="59"/>
      <c r="EXJ19" s="59"/>
      <c r="EXK19" s="59"/>
      <c r="EXL19" s="59"/>
      <c r="EXM19" s="59"/>
      <c r="EXN19" s="59"/>
      <c r="EXO19" s="59"/>
      <c r="EXP19" s="59"/>
      <c r="EXQ19" s="59"/>
      <c r="EXR19" s="59"/>
      <c r="EXS19" s="59"/>
      <c r="EXT19" s="59"/>
      <c r="EXU19" s="59"/>
      <c r="EXV19" s="59"/>
      <c r="EXW19" s="59"/>
      <c r="EXX19" s="59"/>
      <c r="EXY19" s="59"/>
      <c r="EXZ19" s="59"/>
      <c r="EYA19" s="59"/>
      <c r="EYB19" s="59"/>
      <c r="EYC19" s="59"/>
      <c r="EYD19" s="59"/>
      <c r="EYE19" s="59"/>
      <c r="EYF19" s="59"/>
      <c r="EYG19" s="59"/>
      <c r="EYH19" s="59"/>
      <c r="EYI19" s="59"/>
      <c r="EYJ19" s="59"/>
      <c r="EYK19" s="59"/>
      <c r="EYL19" s="59"/>
      <c r="EYM19" s="59"/>
      <c r="EYN19" s="59"/>
      <c r="EYO19" s="59"/>
      <c r="EYP19" s="59"/>
      <c r="EYQ19" s="59"/>
      <c r="EYR19" s="59"/>
      <c r="EYS19" s="59"/>
      <c r="EYT19" s="59"/>
      <c r="EYU19" s="59"/>
      <c r="EYV19" s="59"/>
      <c r="EYW19" s="59"/>
      <c r="EYX19" s="59"/>
      <c r="EYY19" s="59"/>
      <c r="EYZ19" s="59"/>
      <c r="EZA19" s="59"/>
      <c r="EZB19" s="59"/>
      <c r="EZC19" s="59"/>
      <c r="EZD19" s="59"/>
      <c r="EZE19" s="59"/>
      <c r="EZF19" s="59"/>
      <c r="EZG19" s="59"/>
      <c r="EZH19" s="59"/>
      <c r="EZI19" s="59"/>
      <c r="EZJ19" s="59"/>
      <c r="EZK19" s="59"/>
      <c r="EZL19" s="59"/>
      <c r="EZM19" s="59"/>
      <c r="EZN19" s="59"/>
      <c r="EZO19" s="59"/>
      <c r="EZP19" s="59"/>
      <c r="EZQ19" s="59"/>
      <c r="EZR19" s="59"/>
      <c r="EZS19" s="59"/>
      <c r="EZT19" s="59"/>
      <c r="EZU19" s="59"/>
      <c r="EZV19" s="59"/>
      <c r="EZW19" s="59"/>
      <c r="EZX19" s="59"/>
      <c r="EZY19" s="59"/>
      <c r="EZZ19" s="59"/>
      <c r="FAA19" s="59"/>
      <c r="FAB19" s="59"/>
      <c r="FAC19" s="59"/>
      <c r="FAD19" s="59"/>
      <c r="FAE19" s="59"/>
      <c r="FAF19" s="59"/>
      <c r="FAG19" s="59"/>
      <c r="FAH19" s="59"/>
      <c r="FAI19" s="59"/>
      <c r="FAJ19" s="59"/>
      <c r="FAK19" s="59"/>
      <c r="FAL19" s="59"/>
      <c r="FAM19" s="59"/>
      <c r="FAN19" s="59"/>
      <c r="FAO19" s="59"/>
      <c r="FAP19" s="59"/>
      <c r="FAQ19" s="59"/>
      <c r="FAR19" s="59"/>
      <c r="FAS19" s="59"/>
      <c r="FAT19" s="59"/>
      <c r="FAU19" s="59"/>
      <c r="FAV19" s="59"/>
      <c r="FAW19" s="59"/>
      <c r="FAX19" s="59"/>
      <c r="FAY19" s="59"/>
      <c r="FAZ19" s="59"/>
      <c r="FBA19" s="59"/>
      <c r="FBB19" s="59"/>
      <c r="FBC19" s="59"/>
      <c r="FBD19" s="59"/>
      <c r="FBE19" s="59"/>
      <c r="FBF19" s="59"/>
      <c r="FBG19" s="59"/>
      <c r="FBH19" s="59"/>
      <c r="FBI19" s="59"/>
      <c r="FBJ19" s="59"/>
      <c r="FBK19" s="59"/>
      <c r="FBL19" s="59"/>
      <c r="FBM19" s="59"/>
      <c r="FBN19" s="59"/>
      <c r="FBO19" s="59"/>
      <c r="FBP19" s="59"/>
      <c r="FBQ19" s="59"/>
      <c r="FBR19" s="59"/>
      <c r="FBS19" s="59"/>
      <c r="FBT19" s="59"/>
      <c r="FBU19" s="59"/>
      <c r="FBV19" s="59"/>
      <c r="FBW19" s="59"/>
      <c r="FBX19" s="59"/>
      <c r="FBY19" s="59"/>
      <c r="FBZ19" s="59"/>
      <c r="FCA19" s="59"/>
      <c r="FCB19" s="59"/>
      <c r="FCC19" s="59"/>
      <c r="FCD19" s="59"/>
      <c r="FCE19" s="59"/>
      <c r="FCF19" s="59"/>
      <c r="FCG19" s="59"/>
      <c r="FCH19" s="59"/>
      <c r="FCI19" s="59"/>
      <c r="FCJ19" s="59"/>
      <c r="FCK19" s="59"/>
      <c r="FCL19" s="59"/>
      <c r="FCM19" s="59"/>
      <c r="FCN19" s="59"/>
      <c r="FCO19" s="59"/>
      <c r="FCP19" s="59"/>
      <c r="FCQ19" s="59"/>
      <c r="FCR19" s="59"/>
      <c r="FCS19" s="59"/>
      <c r="FCT19" s="59"/>
      <c r="FCU19" s="59"/>
      <c r="FCV19" s="59"/>
      <c r="FCW19" s="59"/>
      <c r="FCX19" s="59"/>
      <c r="FCY19" s="59"/>
      <c r="FCZ19" s="59"/>
      <c r="FDA19" s="59"/>
      <c r="FDB19" s="59"/>
      <c r="FDC19" s="59"/>
      <c r="FDD19" s="59"/>
      <c r="FDE19" s="59"/>
      <c r="FDF19" s="59"/>
      <c r="FDG19" s="59"/>
      <c r="FDH19" s="59"/>
      <c r="FDI19" s="59"/>
      <c r="FDJ19" s="59"/>
      <c r="FDK19" s="59"/>
      <c r="FDL19" s="59"/>
      <c r="FDM19" s="59"/>
      <c r="FDN19" s="59"/>
      <c r="FDO19" s="59"/>
      <c r="FDP19" s="59"/>
      <c r="FDQ19" s="59"/>
      <c r="FDR19" s="59"/>
      <c r="FDS19" s="59"/>
      <c r="FDT19" s="59"/>
      <c r="FDU19" s="59"/>
      <c r="FDV19" s="59"/>
      <c r="FDW19" s="59"/>
      <c r="FDX19" s="59"/>
      <c r="FDY19" s="59"/>
      <c r="FDZ19" s="59"/>
      <c r="FEA19" s="59"/>
      <c r="FEB19" s="59"/>
      <c r="FEC19" s="59"/>
      <c r="FED19" s="59"/>
      <c r="FEE19" s="59"/>
      <c r="FEF19" s="59"/>
      <c r="FEG19" s="59"/>
      <c r="FEH19" s="59"/>
      <c r="FEI19" s="59"/>
      <c r="FEJ19" s="59"/>
      <c r="FEK19" s="59"/>
      <c r="FEL19" s="59"/>
      <c r="FEM19" s="59"/>
      <c r="FEN19" s="59"/>
      <c r="FEO19" s="59"/>
      <c r="FEP19" s="59"/>
      <c r="FEQ19" s="59"/>
      <c r="FER19" s="59"/>
      <c r="FES19" s="59"/>
      <c r="FET19" s="59"/>
      <c r="FEU19" s="59"/>
      <c r="FEV19" s="59"/>
      <c r="FEW19" s="59"/>
      <c r="FEX19" s="59"/>
      <c r="FEY19" s="59"/>
      <c r="FEZ19" s="59"/>
      <c r="FFA19" s="59"/>
      <c r="FFB19" s="59"/>
      <c r="FFC19" s="59"/>
      <c r="FFD19" s="59"/>
      <c r="FFE19" s="59"/>
      <c r="FFF19" s="59"/>
      <c r="FFG19" s="59"/>
      <c r="FFH19" s="59"/>
      <c r="FFI19" s="59"/>
      <c r="FFJ19" s="59"/>
      <c r="FFK19" s="59"/>
      <c r="FFL19" s="59"/>
      <c r="FFM19" s="59"/>
      <c r="FFN19" s="59"/>
      <c r="FFO19" s="59"/>
      <c r="FFP19" s="59"/>
      <c r="FFQ19" s="59"/>
      <c r="FFR19" s="59"/>
      <c r="FFS19" s="59"/>
      <c r="FFT19" s="59"/>
      <c r="FFU19" s="59"/>
      <c r="FFV19" s="59"/>
      <c r="FFW19" s="59"/>
      <c r="FFX19" s="59"/>
      <c r="FFY19" s="59"/>
      <c r="FFZ19" s="59"/>
      <c r="FGA19" s="59"/>
      <c r="FGB19" s="59"/>
      <c r="FGC19" s="59"/>
      <c r="FGD19" s="59"/>
      <c r="FGE19" s="59"/>
      <c r="FGF19" s="59"/>
      <c r="FGG19" s="59"/>
      <c r="FGH19" s="59"/>
      <c r="FGI19" s="59"/>
      <c r="FGJ19" s="59"/>
      <c r="FGK19" s="59"/>
      <c r="FGL19" s="59"/>
      <c r="FGM19" s="59"/>
      <c r="FGN19" s="59"/>
      <c r="FGO19" s="59"/>
      <c r="FGP19" s="59"/>
      <c r="FGQ19" s="59"/>
      <c r="FGR19" s="59"/>
      <c r="FGS19" s="59"/>
      <c r="FGT19" s="59"/>
      <c r="FGU19" s="59"/>
      <c r="FGV19" s="59"/>
      <c r="FGW19" s="59"/>
      <c r="FGX19" s="59"/>
      <c r="FGY19" s="59"/>
      <c r="FGZ19" s="59"/>
      <c r="FHA19" s="59"/>
      <c r="FHB19" s="59"/>
      <c r="FHC19" s="59"/>
      <c r="FHD19" s="59"/>
      <c r="FHE19" s="59"/>
      <c r="FHF19" s="59"/>
      <c r="FHG19" s="59"/>
      <c r="FHH19" s="59"/>
      <c r="FHI19" s="59"/>
      <c r="FHJ19" s="59"/>
      <c r="FHK19" s="59"/>
      <c r="FHL19" s="59"/>
      <c r="FHM19" s="59"/>
      <c r="FHN19" s="59"/>
      <c r="FHO19" s="59"/>
      <c r="FHP19" s="59"/>
      <c r="FHQ19" s="59"/>
      <c r="FHR19" s="59"/>
      <c r="FHS19" s="59"/>
      <c r="FHT19" s="59"/>
      <c r="FHU19" s="59"/>
      <c r="FHV19" s="59"/>
      <c r="FHW19" s="59"/>
      <c r="FHX19" s="59"/>
      <c r="FHY19" s="59"/>
      <c r="FHZ19" s="59"/>
      <c r="FIA19" s="59"/>
      <c r="FIB19" s="59"/>
      <c r="FIC19" s="59"/>
      <c r="FID19" s="59"/>
      <c r="FIE19" s="59"/>
      <c r="FIF19" s="59"/>
      <c r="FIG19" s="59"/>
      <c r="FIH19" s="59"/>
      <c r="FII19" s="59"/>
      <c r="FIJ19" s="59"/>
      <c r="FIK19" s="59"/>
      <c r="FIL19" s="59"/>
      <c r="FIM19" s="59"/>
      <c r="FIN19" s="59"/>
      <c r="FIO19" s="59"/>
      <c r="FIP19" s="59"/>
      <c r="FIQ19" s="59"/>
      <c r="FIR19" s="59"/>
      <c r="FIS19" s="59"/>
      <c r="FIT19" s="59"/>
      <c r="FIU19" s="59"/>
      <c r="FIV19" s="59"/>
      <c r="FIW19" s="59"/>
      <c r="FIX19" s="59"/>
      <c r="FIY19" s="59"/>
      <c r="FIZ19" s="59"/>
      <c r="FJA19" s="59"/>
      <c r="FJB19" s="59"/>
      <c r="FJC19" s="59"/>
      <c r="FJD19" s="59"/>
      <c r="FJE19" s="59"/>
      <c r="FJF19" s="59"/>
      <c r="FJG19" s="59"/>
      <c r="FJH19" s="59"/>
      <c r="FJI19" s="59"/>
      <c r="FJJ19" s="59"/>
      <c r="FJK19" s="59"/>
      <c r="FJL19" s="59"/>
      <c r="FJM19" s="59"/>
      <c r="FJN19" s="59"/>
      <c r="FJO19" s="59"/>
      <c r="FJP19" s="59"/>
      <c r="FJQ19" s="59"/>
      <c r="FJR19" s="59"/>
      <c r="FJS19" s="59"/>
      <c r="FJT19" s="59"/>
      <c r="FJU19" s="59"/>
      <c r="FJV19" s="59"/>
      <c r="FJW19" s="59"/>
      <c r="FJX19" s="59"/>
      <c r="FJY19" s="59"/>
      <c r="FJZ19" s="59"/>
      <c r="FKA19" s="59"/>
      <c r="FKB19" s="59"/>
      <c r="FKC19" s="59"/>
      <c r="FKD19" s="59"/>
      <c r="FKE19" s="59"/>
      <c r="FKF19" s="59"/>
      <c r="FKG19" s="59"/>
      <c r="FKH19" s="59"/>
      <c r="FKI19" s="59"/>
      <c r="FKJ19" s="59"/>
      <c r="FKK19" s="59"/>
      <c r="FKL19" s="59"/>
      <c r="FKM19" s="59"/>
      <c r="FKN19" s="59"/>
      <c r="FKO19" s="59"/>
      <c r="FKP19" s="59"/>
      <c r="FKQ19" s="59"/>
      <c r="FKR19" s="59"/>
      <c r="FKS19" s="59"/>
      <c r="FKT19" s="59"/>
      <c r="FKU19" s="59"/>
      <c r="FKV19" s="59"/>
      <c r="FKW19" s="59"/>
      <c r="FKX19" s="59"/>
      <c r="FKY19" s="59"/>
      <c r="FKZ19" s="59"/>
      <c r="FLA19" s="59"/>
      <c r="FLB19" s="59"/>
      <c r="FLC19" s="59"/>
      <c r="FLD19" s="59"/>
      <c r="FLE19" s="59"/>
      <c r="FLF19" s="59"/>
      <c r="FLG19" s="59"/>
      <c r="FLH19" s="59"/>
      <c r="FLI19" s="59"/>
      <c r="FLJ19" s="59"/>
      <c r="FLK19" s="59"/>
      <c r="FLL19" s="59"/>
      <c r="FLM19" s="59"/>
      <c r="FLN19" s="59"/>
      <c r="FLO19" s="59"/>
      <c r="FLP19" s="59"/>
      <c r="FLQ19" s="59"/>
      <c r="FLR19" s="59"/>
      <c r="FLS19" s="59"/>
      <c r="FLT19" s="59"/>
      <c r="FLU19" s="59"/>
      <c r="FLV19" s="59"/>
      <c r="FLW19" s="59"/>
      <c r="FLX19" s="59"/>
      <c r="FLY19" s="59"/>
      <c r="FLZ19" s="59"/>
      <c r="FMA19" s="59"/>
      <c r="FMB19" s="59"/>
      <c r="FMC19" s="59"/>
      <c r="FMD19" s="59"/>
      <c r="FME19" s="59"/>
      <c r="FMF19" s="59"/>
      <c r="FMG19" s="59"/>
      <c r="FMH19" s="59"/>
      <c r="FMI19" s="59"/>
      <c r="FMJ19" s="59"/>
      <c r="FMK19" s="59"/>
      <c r="FML19" s="59"/>
      <c r="FMM19" s="59"/>
      <c r="FMN19" s="59"/>
      <c r="FMO19" s="59"/>
      <c r="FMP19" s="59"/>
      <c r="FMQ19" s="59"/>
      <c r="FMR19" s="59"/>
      <c r="FMS19" s="59"/>
      <c r="FMT19" s="59"/>
      <c r="FMU19" s="59"/>
      <c r="FMV19" s="59"/>
      <c r="FMW19" s="59"/>
      <c r="FMX19" s="59"/>
      <c r="FMY19" s="59"/>
      <c r="FMZ19" s="59"/>
      <c r="FNA19" s="59"/>
      <c r="FNB19" s="59"/>
      <c r="FNC19" s="59"/>
      <c r="FND19" s="59"/>
      <c r="FNE19" s="59"/>
      <c r="FNF19" s="59"/>
      <c r="FNG19" s="59"/>
      <c r="FNH19" s="59"/>
      <c r="FNI19" s="59"/>
      <c r="FNJ19" s="59"/>
      <c r="FNK19" s="59"/>
      <c r="FNL19" s="59"/>
      <c r="FNM19" s="59"/>
      <c r="FNN19" s="59"/>
      <c r="FNO19" s="59"/>
      <c r="FNP19" s="59"/>
      <c r="FNQ19" s="59"/>
      <c r="FNR19" s="59"/>
      <c r="FNS19" s="59"/>
      <c r="FNT19" s="59"/>
      <c r="FNU19" s="59"/>
      <c r="FNV19" s="59"/>
      <c r="FNW19" s="59"/>
      <c r="FNX19" s="59"/>
      <c r="FNY19" s="59"/>
      <c r="FNZ19" s="59"/>
      <c r="FOA19" s="59"/>
      <c r="FOB19" s="59"/>
      <c r="FOC19" s="59"/>
      <c r="FOD19" s="59"/>
      <c r="FOE19" s="59"/>
      <c r="FOF19" s="59"/>
      <c r="FOG19" s="59"/>
      <c r="FOH19" s="59"/>
      <c r="FOI19" s="59"/>
      <c r="FOJ19" s="59"/>
      <c r="FOK19" s="59"/>
      <c r="FOL19" s="59"/>
      <c r="FOM19" s="59"/>
      <c r="FON19" s="59"/>
      <c r="FOO19" s="59"/>
      <c r="FOP19" s="59"/>
      <c r="FOQ19" s="59"/>
      <c r="FOR19" s="59"/>
      <c r="FOS19" s="59"/>
      <c r="FOT19" s="59"/>
      <c r="FOU19" s="59"/>
      <c r="FOV19" s="59"/>
      <c r="FOW19" s="59"/>
      <c r="FOX19" s="59"/>
      <c r="FOY19" s="59"/>
      <c r="FOZ19" s="59"/>
      <c r="FPA19" s="59"/>
      <c r="FPB19" s="59"/>
      <c r="FPC19" s="59"/>
      <c r="FPD19" s="59"/>
      <c r="FPE19" s="59"/>
      <c r="FPF19" s="59"/>
      <c r="FPG19" s="59"/>
      <c r="FPH19" s="59"/>
      <c r="FPI19" s="59"/>
      <c r="FPJ19" s="59"/>
      <c r="FPK19" s="59"/>
      <c r="FPL19" s="59"/>
      <c r="FPM19" s="59"/>
      <c r="FPN19" s="59"/>
      <c r="FPO19" s="59"/>
      <c r="FPP19" s="59"/>
      <c r="FPQ19" s="59"/>
      <c r="FPR19" s="59"/>
      <c r="FPS19" s="59"/>
      <c r="FPT19" s="59"/>
      <c r="FPU19" s="59"/>
      <c r="FPV19" s="59"/>
      <c r="FPW19" s="59"/>
      <c r="FPX19" s="59"/>
      <c r="FPY19" s="59"/>
      <c r="FPZ19" s="59"/>
      <c r="FQA19" s="59"/>
      <c r="FQB19" s="59"/>
      <c r="FQC19" s="59"/>
      <c r="FQD19" s="59"/>
      <c r="FQE19" s="59"/>
      <c r="FQF19" s="59"/>
      <c r="FQG19" s="59"/>
      <c r="FQH19" s="59"/>
      <c r="FQI19" s="59"/>
      <c r="FQJ19" s="59"/>
      <c r="FQK19" s="59"/>
      <c r="FQL19" s="59"/>
      <c r="FQM19" s="59"/>
      <c r="FQN19" s="59"/>
      <c r="FQO19" s="59"/>
      <c r="FQP19" s="59"/>
      <c r="FQQ19" s="59"/>
      <c r="FQR19" s="59"/>
      <c r="FQS19" s="59"/>
      <c r="FQT19" s="59"/>
      <c r="FQU19" s="59"/>
      <c r="FQV19" s="59"/>
      <c r="FQW19" s="59"/>
      <c r="FQX19" s="59"/>
      <c r="FQY19" s="59"/>
      <c r="FQZ19" s="59"/>
      <c r="FRA19" s="59"/>
      <c r="FRB19" s="59"/>
      <c r="FRC19" s="59"/>
      <c r="FRD19" s="59"/>
      <c r="FRE19" s="59"/>
      <c r="FRF19" s="59"/>
      <c r="FRG19" s="59"/>
      <c r="FRH19" s="59"/>
      <c r="FRI19" s="59"/>
      <c r="FRJ19" s="59"/>
      <c r="FRK19" s="59"/>
      <c r="FRL19" s="59"/>
      <c r="FRM19" s="59"/>
      <c r="FRN19" s="59"/>
      <c r="FRO19" s="59"/>
      <c r="FRP19" s="59"/>
      <c r="FRQ19" s="59"/>
      <c r="FRR19" s="59"/>
      <c r="FRS19" s="59"/>
      <c r="FRT19" s="59"/>
      <c r="FRU19" s="59"/>
      <c r="FRV19" s="59"/>
      <c r="FRW19" s="59"/>
      <c r="FRX19" s="59"/>
      <c r="FRY19" s="59"/>
      <c r="FRZ19" s="59"/>
      <c r="FSA19" s="59"/>
      <c r="FSB19" s="59"/>
      <c r="FSC19" s="59"/>
      <c r="FSD19" s="59"/>
      <c r="FSE19" s="59"/>
      <c r="FSF19" s="59"/>
      <c r="FSG19" s="59"/>
      <c r="FSH19" s="59"/>
      <c r="FSI19" s="59"/>
      <c r="FSJ19" s="59"/>
      <c r="FSK19" s="59"/>
      <c r="FSL19" s="59"/>
      <c r="FSM19" s="59"/>
      <c r="FSN19" s="59"/>
      <c r="FSO19" s="59"/>
      <c r="FSP19" s="59"/>
      <c r="FSQ19" s="59"/>
      <c r="FSR19" s="59"/>
      <c r="FSS19" s="59"/>
      <c r="FST19" s="59"/>
      <c r="FSU19" s="59"/>
      <c r="FSV19" s="59"/>
      <c r="FSW19" s="59"/>
      <c r="FSX19" s="59"/>
      <c r="FSY19" s="59"/>
      <c r="FSZ19" s="59"/>
      <c r="FTA19" s="59"/>
      <c r="FTB19" s="59"/>
      <c r="FTC19" s="59"/>
      <c r="FTD19" s="59"/>
      <c r="FTE19" s="59"/>
      <c r="FTF19" s="59"/>
      <c r="FTG19" s="59"/>
      <c r="FTH19" s="59"/>
      <c r="FTI19" s="59"/>
      <c r="FTJ19" s="59"/>
      <c r="FTK19" s="59"/>
      <c r="FTL19" s="59"/>
      <c r="FTM19" s="59"/>
      <c r="FTN19" s="59"/>
      <c r="FTO19" s="59"/>
      <c r="FTP19" s="59"/>
      <c r="FTQ19" s="59"/>
      <c r="FTR19" s="59"/>
      <c r="FTS19" s="59"/>
      <c r="FTT19" s="59"/>
      <c r="FTU19" s="59"/>
      <c r="FTV19" s="59"/>
      <c r="FTW19" s="59"/>
      <c r="FTX19" s="59"/>
      <c r="FTY19" s="59"/>
      <c r="FTZ19" s="59"/>
      <c r="FUA19" s="59"/>
      <c r="FUB19" s="59"/>
      <c r="FUC19" s="59"/>
      <c r="FUD19" s="59"/>
      <c r="FUE19" s="59"/>
      <c r="FUF19" s="59"/>
      <c r="FUG19" s="59"/>
      <c r="FUH19" s="59"/>
      <c r="FUI19" s="59"/>
      <c r="FUJ19" s="59"/>
      <c r="FUK19" s="59"/>
      <c r="FUL19" s="59"/>
      <c r="FUM19" s="59"/>
      <c r="FUN19" s="59"/>
      <c r="FUO19" s="59"/>
      <c r="FUP19" s="59"/>
      <c r="FUQ19" s="59"/>
      <c r="FUR19" s="59"/>
      <c r="FUS19" s="59"/>
      <c r="FUT19" s="59"/>
      <c r="FUU19" s="59"/>
      <c r="FUV19" s="59"/>
      <c r="FUW19" s="59"/>
      <c r="FUX19" s="59"/>
      <c r="FUY19" s="59"/>
      <c r="FUZ19" s="59"/>
      <c r="FVA19" s="59"/>
      <c r="FVB19" s="59"/>
      <c r="FVC19" s="59"/>
      <c r="FVD19" s="59"/>
      <c r="FVE19" s="59"/>
      <c r="FVF19" s="59"/>
      <c r="FVG19" s="59"/>
      <c r="FVH19" s="59"/>
      <c r="FVI19" s="59"/>
      <c r="FVJ19" s="59"/>
      <c r="FVK19" s="59"/>
      <c r="FVL19" s="59"/>
      <c r="FVM19" s="59"/>
      <c r="FVN19" s="59"/>
      <c r="FVO19" s="59"/>
      <c r="FVP19" s="59"/>
      <c r="FVQ19" s="59"/>
      <c r="FVR19" s="59"/>
      <c r="FVS19" s="59"/>
      <c r="FVT19" s="59"/>
      <c r="FVU19" s="59"/>
      <c r="FVV19" s="59"/>
      <c r="FVW19" s="59"/>
      <c r="FVX19" s="59"/>
      <c r="FVY19" s="59"/>
      <c r="FVZ19" s="59"/>
      <c r="FWA19" s="59"/>
      <c r="FWB19" s="59"/>
      <c r="FWC19" s="59"/>
      <c r="FWD19" s="59"/>
      <c r="FWE19" s="59"/>
      <c r="FWF19" s="59"/>
      <c r="FWG19" s="59"/>
      <c r="FWH19" s="59"/>
      <c r="FWI19" s="59"/>
      <c r="FWJ19" s="59"/>
      <c r="FWK19" s="59"/>
      <c r="FWL19" s="59"/>
      <c r="FWM19" s="59"/>
      <c r="FWN19" s="59"/>
      <c r="FWO19" s="59"/>
      <c r="FWP19" s="59"/>
      <c r="FWQ19" s="59"/>
      <c r="FWR19" s="59"/>
      <c r="FWS19" s="59"/>
      <c r="FWT19" s="59"/>
      <c r="FWU19" s="59"/>
      <c r="FWV19" s="59"/>
      <c r="FWW19" s="59"/>
      <c r="FWX19" s="59"/>
      <c r="FWY19" s="59"/>
      <c r="FWZ19" s="59"/>
      <c r="FXA19" s="59"/>
      <c r="FXB19" s="59"/>
      <c r="FXC19" s="59"/>
      <c r="FXD19" s="59"/>
      <c r="FXE19" s="59"/>
      <c r="FXF19" s="59"/>
      <c r="FXG19" s="59"/>
      <c r="FXH19" s="59"/>
      <c r="FXI19" s="59"/>
      <c r="FXJ19" s="59"/>
      <c r="FXK19" s="59"/>
      <c r="FXL19" s="59"/>
      <c r="FXM19" s="59"/>
      <c r="FXN19" s="59"/>
      <c r="FXO19" s="59"/>
      <c r="FXP19" s="59"/>
      <c r="FXQ19" s="59"/>
      <c r="FXR19" s="59"/>
      <c r="FXS19" s="59"/>
      <c r="FXT19" s="59"/>
      <c r="FXU19" s="59"/>
      <c r="FXV19" s="59"/>
      <c r="FXW19" s="59"/>
      <c r="FXX19" s="59"/>
      <c r="FXY19" s="59"/>
      <c r="FXZ19" s="59"/>
      <c r="FYA19" s="59"/>
      <c r="FYB19" s="59"/>
      <c r="FYC19" s="59"/>
      <c r="FYD19" s="59"/>
      <c r="FYE19" s="59"/>
      <c r="FYF19" s="59"/>
      <c r="FYG19" s="59"/>
      <c r="FYH19" s="59"/>
      <c r="FYI19" s="59"/>
      <c r="FYJ19" s="59"/>
      <c r="FYK19" s="59"/>
      <c r="FYL19" s="59"/>
      <c r="FYM19" s="59"/>
      <c r="FYN19" s="59"/>
      <c r="FYO19" s="59"/>
      <c r="FYP19" s="59"/>
      <c r="FYQ19" s="59"/>
      <c r="FYR19" s="59"/>
      <c r="FYS19" s="59"/>
      <c r="FYT19" s="59"/>
      <c r="FYU19" s="59"/>
      <c r="FYV19" s="59"/>
      <c r="FYW19" s="59"/>
      <c r="FYX19" s="59"/>
      <c r="FYY19" s="59"/>
      <c r="FYZ19" s="59"/>
      <c r="FZA19" s="59"/>
      <c r="FZB19" s="59"/>
      <c r="FZC19" s="59"/>
      <c r="FZD19" s="59"/>
      <c r="FZE19" s="59"/>
      <c r="FZF19" s="59"/>
      <c r="FZG19" s="59"/>
      <c r="FZH19" s="59"/>
      <c r="FZI19" s="59"/>
      <c r="FZJ19" s="59"/>
      <c r="FZK19" s="59"/>
      <c r="FZL19" s="59"/>
      <c r="FZM19" s="59"/>
      <c r="FZN19" s="59"/>
      <c r="FZO19" s="59"/>
      <c r="FZP19" s="59"/>
      <c r="FZQ19" s="59"/>
      <c r="FZR19" s="59"/>
      <c r="FZS19" s="59"/>
      <c r="FZT19" s="59"/>
      <c r="FZU19" s="59"/>
      <c r="FZV19" s="59"/>
      <c r="FZW19" s="59"/>
      <c r="FZX19" s="59"/>
      <c r="FZY19" s="59"/>
      <c r="FZZ19" s="59"/>
      <c r="GAA19" s="59"/>
      <c r="GAB19" s="59"/>
      <c r="GAC19" s="59"/>
      <c r="GAD19" s="59"/>
      <c r="GAE19" s="59"/>
      <c r="GAF19" s="59"/>
      <c r="GAG19" s="59"/>
      <c r="GAH19" s="59"/>
      <c r="GAI19" s="59"/>
      <c r="GAJ19" s="59"/>
      <c r="GAK19" s="59"/>
      <c r="GAL19" s="59"/>
      <c r="GAM19" s="59"/>
      <c r="GAN19" s="59"/>
      <c r="GAO19" s="59"/>
      <c r="GAP19" s="59"/>
      <c r="GAQ19" s="59"/>
      <c r="GAR19" s="59"/>
      <c r="GAS19" s="59"/>
      <c r="GAT19" s="59"/>
      <c r="GAU19" s="59"/>
      <c r="GAV19" s="59"/>
      <c r="GAW19" s="59"/>
      <c r="GAX19" s="59"/>
      <c r="GAY19" s="59"/>
      <c r="GAZ19" s="59"/>
      <c r="GBA19" s="59"/>
      <c r="GBB19" s="59"/>
      <c r="GBC19" s="59"/>
      <c r="GBD19" s="59"/>
      <c r="GBE19" s="59"/>
      <c r="GBF19" s="59"/>
      <c r="GBG19" s="59"/>
      <c r="GBH19" s="59"/>
      <c r="GBI19" s="59"/>
      <c r="GBJ19" s="59"/>
      <c r="GBK19" s="59"/>
      <c r="GBL19" s="59"/>
      <c r="GBM19" s="59"/>
      <c r="GBN19" s="59"/>
      <c r="GBO19" s="59"/>
      <c r="GBP19" s="59"/>
      <c r="GBQ19" s="59"/>
      <c r="GBR19" s="59"/>
      <c r="GBS19" s="59"/>
      <c r="GBT19" s="59"/>
      <c r="GBU19" s="59"/>
      <c r="GBV19" s="59"/>
      <c r="GBW19" s="59"/>
      <c r="GBX19" s="59"/>
      <c r="GBY19" s="59"/>
      <c r="GBZ19" s="59"/>
      <c r="GCA19" s="59"/>
      <c r="GCB19" s="59"/>
      <c r="GCC19" s="59"/>
      <c r="GCD19" s="59"/>
      <c r="GCE19" s="59"/>
      <c r="GCF19" s="59"/>
      <c r="GCG19" s="59"/>
      <c r="GCH19" s="59"/>
      <c r="GCI19" s="59"/>
      <c r="GCJ19" s="59"/>
      <c r="GCK19" s="59"/>
      <c r="GCL19" s="59"/>
      <c r="GCM19" s="59"/>
      <c r="GCN19" s="59"/>
      <c r="GCO19" s="59"/>
      <c r="GCP19" s="59"/>
      <c r="GCQ19" s="59"/>
      <c r="GCR19" s="59"/>
      <c r="GCS19" s="59"/>
      <c r="GCT19" s="59"/>
      <c r="GCU19" s="59"/>
      <c r="GCV19" s="59"/>
      <c r="GCW19" s="59"/>
      <c r="GCX19" s="59"/>
      <c r="GCY19" s="59"/>
      <c r="GCZ19" s="59"/>
      <c r="GDA19" s="59"/>
      <c r="GDB19" s="59"/>
      <c r="GDC19" s="59"/>
      <c r="GDD19" s="59"/>
      <c r="GDE19" s="59"/>
      <c r="GDF19" s="59"/>
      <c r="GDG19" s="59"/>
      <c r="GDH19" s="59"/>
      <c r="GDI19" s="59"/>
      <c r="GDJ19" s="59"/>
      <c r="GDK19" s="59"/>
      <c r="GDL19" s="59"/>
      <c r="GDM19" s="59"/>
      <c r="GDN19" s="59"/>
      <c r="GDO19" s="59"/>
      <c r="GDP19" s="59"/>
      <c r="GDQ19" s="59"/>
      <c r="GDR19" s="59"/>
      <c r="GDS19" s="59"/>
      <c r="GDT19" s="59"/>
      <c r="GDU19" s="59"/>
      <c r="GDV19" s="59"/>
      <c r="GDW19" s="59"/>
      <c r="GDX19" s="59"/>
      <c r="GDY19" s="59"/>
      <c r="GDZ19" s="59"/>
      <c r="GEA19" s="59"/>
      <c r="GEB19" s="59"/>
      <c r="GEC19" s="59"/>
      <c r="GED19" s="59"/>
      <c r="GEE19" s="59"/>
      <c r="GEF19" s="59"/>
      <c r="GEG19" s="59"/>
      <c r="GEH19" s="59"/>
      <c r="GEI19" s="59"/>
      <c r="GEJ19" s="59"/>
      <c r="GEK19" s="59"/>
      <c r="GEL19" s="59"/>
      <c r="GEM19" s="59"/>
      <c r="GEN19" s="59"/>
      <c r="GEO19" s="59"/>
      <c r="GEP19" s="59"/>
      <c r="GEQ19" s="59"/>
      <c r="GER19" s="59"/>
      <c r="GES19" s="59"/>
      <c r="GET19" s="59"/>
      <c r="GEU19" s="59"/>
      <c r="GEV19" s="59"/>
      <c r="GEW19" s="59"/>
      <c r="GEX19" s="59"/>
      <c r="GEY19" s="59"/>
      <c r="GEZ19" s="59"/>
      <c r="GFA19" s="59"/>
      <c r="GFB19" s="59"/>
      <c r="GFC19" s="59"/>
      <c r="GFD19" s="59"/>
      <c r="GFE19" s="59"/>
      <c r="GFF19" s="59"/>
      <c r="GFG19" s="59"/>
      <c r="GFH19" s="59"/>
      <c r="GFI19" s="59"/>
      <c r="GFJ19" s="59"/>
      <c r="GFK19" s="59"/>
      <c r="GFL19" s="59"/>
      <c r="GFM19" s="59"/>
      <c r="GFN19" s="59"/>
      <c r="GFO19" s="59"/>
      <c r="GFP19" s="59"/>
      <c r="GFQ19" s="59"/>
      <c r="GFR19" s="59"/>
      <c r="GFS19" s="59"/>
      <c r="GFT19" s="59"/>
      <c r="GFU19" s="59"/>
      <c r="GFV19" s="59"/>
      <c r="GFW19" s="59"/>
      <c r="GFX19" s="59"/>
      <c r="GFY19" s="59"/>
      <c r="GFZ19" s="59"/>
      <c r="GGA19" s="59"/>
      <c r="GGB19" s="59"/>
      <c r="GGC19" s="59"/>
      <c r="GGD19" s="59"/>
      <c r="GGE19" s="59"/>
      <c r="GGF19" s="59"/>
      <c r="GGG19" s="59"/>
      <c r="GGH19" s="59"/>
      <c r="GGI19" s="59"/>
      <c r="GGJ19" s="59"/>
      <c r="GGK19" s="59"/>
      <c r="GGL19" s="59"/>
      <c r="GGM19" s="59"/>
      <c r="GGN19" s="59"/>
      <c r="GGO19" s="59"/>
      <c r="GGP19" s="59"/>
      <c r="GGQ19" s="59"/>
      <c r="GGR19" s="59"/>
      <c r="GGS19" s="59"/>
      <c r="GGT19" s="59"/>
      <c r="GGU19" s="59"/>
      <c r="GGV19" s="59"/>
      <c r="GGW19" s="59"/>
      <c r="GGX19" s="59"/>
      <c r="GGY19" s="59"/>
      <c r="GGZ19" s="59"/>
      <c r="GHA19" s="59"/>
      <c r="GHB19" s="59"/>
      <c r="GHC19" s="59"/>
      <c r="GHD19" s="59"/>
      <c r="GHE19" s="59"/>
      <c r="GHF19" s="59"/>
      <c r="GHG19" s="59"/>
      <c r="GHH19" s="59"/>
      <c r="GHI19" s="59"/>
      <c r="GHJ19" s="59"/>
      <c r="GHK19" s="59"/>
      <c r="GHL19" s="59"/>
      <c r="GHM19" s="59"/>
      <c r="GHN19" s="59"/>
      <c r="GHO19" s="59"/>
      <c r="GHP19" s="59"/>
      <c r="GHQ19" s="59"/>
      <c r="GHR19" s="59"/>
      <c r="GHS19" s="59"/>
      <c r="GHT19" s="59"/>
      <c r="GHU19" s="59"/>
      <c r="GHV19" s="59"/>
      <c r="GHW19" s="59"/>
      <c r="GHX19" s="59"/>
      <c r="GHY19" s="59"/>
      <c r="GHZ19" s="59"/>
      <c r="GIA19" s="59"/>
      <c r="GIB19" s="59"/>
      <c r="GIC19" s="59"/>
      <c r="GID19" s="59"/>
      <c r="GIE19" s="59"/>
      <c r="GIF19" s="59"/>
      <c r="GIG19" s="59"/>
      <c r="GIH19" s="59"/>
      <c r="GII19" s="59"/>
      <c r="GIJ19" s="59"/>
      <c r="GIK19" s="59"/>
      <c r="GIL19" s="59"/>
      <c r="GIM19" s="59"/>
      <c r="GIN19" s="59"/>
      <c r="GIO19" s="59"/>
      <c r="GIP19" s="59"/>
      <c r="GIQ19" s="59"/>
      <c r="GIR19" s="59"/>
      <c r="GIS19" s="59"/>
      <c r="GIT19" s="59"/>
      <c r="GIU19" s="59"/>
      <c r="GIV19" s="59"/>
      <c r="GIW19" s="59"/>
      <c r="GIX19" s="59"/>
      <c r="GIY19" s="59"/>
      <c r="GIZ19" s="59"/>
      <c r="GJA19" s="59"/>
      <c r="GJB19" s="59"/>
      <c r="GJC19" s="59"/>
      <c r="GJD19" s="59"/>
      <c r="GJE19" s="59"/>
      <c r="GJF19" s="59"/>
      <c r="GJG19" s="59"/>
      <c r="GJH19" s="59"/>
      <c r="GJI19" s="59"/>
      <c r="GJJ19" s="59"/>
      <c r="GJK19" s="59"/>
      <c r="GJL19" s="59"/>
      <c r="GJM19" s="59"/>
      <c r="GJN19" s="59"/>
      <c r="GJO19" s="59"/>
      <c r="GJP19" s="59"/>
      <c r="GJQ19" s="59"/>
      <c r="GJR19" s="59"/>
      <c r="GJS19" s="59"/>
      <c r="GJT19" s="59"/>
      <c r="GJU19" s="59"/>
      <c r="GJV19" s="59"/>
      <c r="GJW19" s="59"/>
      <c r="GJX19" s="59"/>
      <c r="GJY19" s="59"/>
      <c r="GJZ19" s="59"/>
      <c r="GKA19" s="59"/>
      <c r="GKB19" s="59"/>
      <c r="GKC19" s="59"/>
      <c r="GKD19" s="59"/>
      <c r="GKE19" s="59"/>
      <c r="GKF19" s="59"/>
      <c r="GKG19" s="59"/>
      <c r="GKH19" s="59"/>
      <c r="GKI19" s="59"/>
      <c r="GKJ19" s="59"/>
      <c r="GKK19" s="59"/>
      <c r="GKL19" s="59"/>
      <c r="GKM19" s="59"/>
      <c r="GKN19" s="59"/>
      <c r="GKO19" s="59"/>
      <c r="GKP19" s="59"/>
      <c r="GKQ19" s="59"/>
      <c r="GKR19" s="59"/>
      <c r="GKS19" s="59"/>
      <c r="GKT19" s="59"/>
      <c r="GKU19" s="59"/>
      <c r="GKV19" s="59"/>
      <c r="GKW19" s="59"/>
      <c r="GKX19" s="59"/>
      <c r="GKY19" s="59"/>
      <c r="GKZ19" s="59"/>
      <c r="GLA19" s="59"/>
      <c r="GLB19" s="59"/>
      <c r="GLC19" s="59"/>
      <c r="GLD19" s="59"/>
      <c r="GLE19" s="59"/>
      <c r="GLF19" s="59"/>
      <c r="GLG19" s="59"/>
      <c r="GLH19" s="59"/>
      <c r="GLI19" s="59"/>
      <c r="GLJ19" s="59"/>
      <c r="GLK19" s="59"/>
      <c r="GLL19" s="59"/>
      <c r="GLM19" s="59"/>
      <c r="GLN19" s="59"/>
      <c r="GLO19" s="59"/>
      <c r="GLP19" s="59"/>
      <c r="GLQ19" s="59"/>
      <c r="GLR19" s="59"/>
      <c r="GLS19" s="59"/>
      <c r="GLT19" s="59"/>
      <c r="GLU19" s="59"/>
      <c r="GLV19" s="59"/>
      <c r="GLW19" s="59"/>
      <c r="GLX19" s="59"/>
      <c r="GLY19" s="59"/>
      <c r="GLZ19" s="59"/>
      <c r="GMA19" s="59"/>
      <c r="GMB19" s="59"/>
      <c r="GMC19" s="59"/>
      <c r="GMD19" s="59"/>
      <c r="GME19" s="59"/>
      <c r="GMF19" s="59"/>
      <c r="GMG19" s="59"/>
      <c r="GMH19" s="59"/>
      <c r="GMI19" s="59"/>
      <c r="GMJ19" s="59"/>
      <c r="GMK19" s="59"/>
      <c r="GML19" s="59"/>
      <c r="GMM19" s="59"/>
      <c r="GMN19" s="59"/>
      <c r="GMO19" s="59"/>
      <c r="GMP19" s="59"/>
      <c r="GMQ19" s="59"/>
      <c r="GMR19" s="59"/>
      <c r="GMS19" s="59"/>
      <c r="GMT19" s="59"/>
      <c r="GMU19" s="59"/>
      <c r="GMV19" s="59"/>
      <c r="GMW19" s="59"/>
      <c r="GMX19" s="59"/>
      <c r="GMY19" s="59"/>
      <c r="GMZ19" s="59"/>
      <c r="GNA19" s="59"/>
      <c r="GNB19" s="59"/>
      <c r="GNC19" s="59"/>
      <c r="GND19" s="59"/>
      <c r="GNE19" s="59"/>
      <c r="GNF19" s="59"/>
      <c r="GNG19" s="59"/>
      <c r="GNH19" s="59"/>
      <c r="GNI19" s="59"/>
      <c r="GNJ19" s="59"/>
      <c r="GNK19" s="59"/>
      <c r="GNL19" s="59"/>
      <c r="GNM19" s="59"/>
      <c r="GNN19" s="59"/>
      <c r="GNO19" s="59"/>
      <c r="GNP19" s="59"/>
      <c r="GNQ19" s="59"/>
      <c r="GNR19" s="59"/>
      <c r="GNS19" s="59"/>
      <c r="GNT19" s="59"/>
      <c r="GNU19" s="59"/>
      <c r="GNV19" s="59"/>
      <c r="GNW19" s="59"/>
      <c r="GNX19" s="59"/>
      <c r="GNY19" s="59"/>
      <c r="GNZ19" s="59"/>
      <c r="GOA19" s="59"/>
      <c r="GOB19" s="59"/>
      <c r="GOC19" s="59"/>
      <c r="GOD19" s="59"/>
      <c r="GOE19" s="59"/>
      <c r="GOF19" s="59"/>
      <c r="GOG19" s="59"/>
      <c r="GOH19" s="59"/>
      <c r="GOI19" s="59"/>
      <c r="GOJ19" s="59"/>
      <c r="GOK19" s="59"/>
      <c r="GOL19" s="59"/>
      <c r="GOM19" s="59"/>
      <c r="GON19" s="59"/>
      <c r="GOO19" s="59"/>
      <c r="GOP19" s="59"/>
      <c r="GOQ19" s="59"/>
      <c r="GOR19" s="59"/>
      <c r="GOS19" s="59"/>
      <c r="GOT19" s="59"/>
      <c r="GOU19" s="59"/>
      <c r="GOV19" s="59"/>
      <c r="GOW19" s="59"/>
      <c r="GOX19" s="59"/>
      <c r="GOY19" s="59"/>
      <c r="GOZ19" s="59"/>
      <c r="GPA19" s="59"/>
      <c r="GPB19" s="59"/>
      <c r="GPC19" s="59"/>
      <c r="GPD19" s="59"/>
      <c r="GPE19" s="59"/>
      <c r="GPF19" s="59"/>
      <c r="GPG19" s="59"/>
      <c r="GPH19" s="59"/>
      <c r="GPI19" s="59"/>
      <c r="GPJ19" s="59"/>
      <c r="GPK19" s="59"/>
      <c r="GPL19" s="59"/>
      <c r="GPM19" s="59"/>
      <c r="GPN19" s="59"/>
      <c r="GPO19" s="59"/>
      <c r="GPP19" s="59"/>
      <c r="GPQ19" s="59"/>
      <c r="GPR19" s="59"/>
      <c r="GPS19" s="59"/>
      <c r="GPT19" s="59"/>
      <c r="GPU19" s="59"/>
      <c r="GPV19" s="59"/>
      <c r="GPW19" s="59"/>
      <c r="GPX19" s="59"/>
      <c r="GPY19" s="59"/>
      <c r="GPZ19" s="59"/>
      <c r="GQA19" s="59"/>
      <c r="GQB19" s="59"/>
      <c r="GQC19" s="59"/>
      <c r="GQD19" s="59"/>
      <c r="GQE19" s="59"/>
      <c r="GQF19" s="59"/>
      <c r="GQG19" s="59"/>
      <c r="GQH19" s="59"/>
      <c r="GQI19" s="59"/>
      <c r="GQJ19" s="59"/>
      <c r="GQK19" s="59"/>
      <c r="GQL19" s="59"/>
      <c r="GQM19" s="59"/>
      <c r="GQN19" s="59"/>
      <c r="GQO19" s="59"/>
      <c r="GQP19" s="59"/>
      <c r="GQQ19" s="59"/>
      <c r="GQR19" s="59"/>
      <c r="GQS19" s="59"/>
      <c r="GQT19" s="59"/>
      <c r="GQU19" s="59"/>
      <c r="GQV19" s="59"/>
      <c r="GQW19" s="59"/>
      <c r="GQX19" s="59"/>
      <c r="GQY19" s="59"/>
      <c r="GQZ19" s="59"/>
      <c r="GRA19" s="59"/>
      <c r="GRB19" s="59"/>
      <c r="GRC19" s="59"/>
      <c r="GRD19" s="59"/>
      <c r="GRE19" s="59"/>
      <c r="GRF19" s="59"/>
      <c r="GRG19" s="59"/>
      <c r="GRH19" s="59"/>
      <c r="GRI19" s="59"/>
      <c r="GRJ19" s="59"/>
      <c r="GRK19" s="59"/>
      <c r="GRL19" s="59"/>
      <c r="GRM19" s="59"/>
      <c r="GRN19" s="59"/>
      <c r="GRO19" s="59"/>
      <c r="GRP19" s="59"/>
      <c r="GRQ19" s="59"/>
      <c r="GRR19" s="59"/>
      <c r="GRS19" s="59"/>
      <c r="GRT19" s="59"/>
      <c r="GRU19" s="59"/>
      <c r="GRV19" s="59"/>
      <c r="GRW19" s="59"/>
      <c r="GRX19" s="59"/>
      <c r="GRY19" s="59"/>
      <c r="GRZ19" s="59"/>
      <c r="GSA19" s="59"/>
      <c r="GSB19" s="59"/>
      <c r="GSC19" s="59"/>
      <c r="GSD19" s="59"/>
      <c r="GSE19" s="59"/>
      <c r="GSF19" s="59"/>
      <c r="GSG19" s="59"/>
      <c r="GSH19" s="59"/>
      <c r="GSI19" s="59"/>
      <c r="GSJ19" s="59"/>
      <c r="GSK19" s="59"/>
      <c r="GSL19" s="59"/>
      <c r="GSM19" s="59"/>
      <c r="GSN19" s="59"/>
      <c r="GSO19" s="59"/>
      <c r="GSP19" s="59"/>
      <c r="GSQ19" s="59"/>
      <c r="GSR19" s="59"/>
      <c r="GSS19" s="59"/>
      <c r="GST19" s="59"/>
      <c r="GSU19" s="59"/>
      <c r="GSV19" s="59"/>
      <c r="GSW19" s="59"/>
      <c r="GSX19" s="59"/>
      <c r="GSY19" s="59"/>
      <c r="GSZ19" s="59"/>
      <c r="GTA19" s="59"/>
      <c r="GTB19" s="59"/>
      <c r="GTC19" s="59"/>
      <c r="GTD19" s="59"/>
      <c r="GTE19" s="59"/>
      <c r="GTF19" s="59"/>
      <c r="GTG19" s="59"/>
      <c r="GTH19" s="59"/>
      <c r="GTI19" s="59"/>
      <c r="GTJ19" s="59"/>
      <c r="GTK19" s="59"/>
      <c r="GTL19" s="59"/>
      <c r="GTM19" s="59"/>
      <c r="GTN19" s="59"/>
      <c r="GTO19" s="59"/>
      <c r="GTP19" s="59"/>
      <c r="GTQ19" s="59"/>
      <c r="GTR19" s="59"/>
      <c r="GTS19" s="59"/>
      <c r="GTT19" s="59"/>
      <c r="GTU19" s="59"/>
      <c r="GTV19" s="59"/>
      <c r="GTW19" s="59"/>
      <c r="GTX19" s="59"/>
      <c r="GTY19" s="59"/>
      <c r="GTZ19" s="59"/>
      <c r="GUA19" s="59"/>
      <c r="GUB19" s="59"/>
      <c r="GUC19" s="59"/>
      <c r="GUD19" s="59"/>
      <c r="GUE19" s="59"/>
      <c r="GUF19" s="59"/>
      <c r="GUG19" s="59"/>
      <c r="GUH19" s="59"/>
      <c r="GUI19" s="59"/>
      <c r="GUJ19" s="59"/>
      <c r="GUK19" s="59"/>
      <c r="GUL19" s="59"/>
      <c r="GUM19" s="59"/>
      <c r="GUN19" s="59"/>
      <c r="GUO19" s="59"/>
      <c r="GUP19" s="59"/>
      <c r="GUQ19" s="59"/>
      <c r="GUR19" s="59"/>
      <c r="GUS19" s="59"/>
      <c r="GUT19" s="59"/>
      <c r="GUU19" s="59"/>
      <c r="GUV19" s="59"/>
      <c r="GUW19" s="59"/>
      <c r="GUX19" s="59"/>
      <c r="GUY19" s="59"/>
      <c r="GUZ19" s="59"/>
      <c r="GVA19" s="59"/>
      <c r="GVB19" s="59"/>
      <c r="GVC19" s="59"/>
      <c r="GVD19" s="59"/>
      <c r="GVE19" s="59"/>
      <c r="GVF19" s="59"/>
      <c r="GVG19" s="59"/>
      <c r="GVH19" s="59"/>
      <c r="GVI19" s="59"/>
      <c r="GVJ19" s="59"/>
      <c r="GVK19" s="59"/>
      <c r="GVL19" s="59"/>
      <c r="GVM19" s="59"/>
      <c r="GVN19" s="59"/>
      <c r="GVO19" s="59"/>
      <c r="GVP19" s="59"/>
      <c r="GVQ19" s="59"/>
      <c r="GVR19" s="59"/>
      <c r="GVS19" s="59"/>
      <c r="GVT19" s="59"/>
      <c r="GVU19" s="59"/>
      <c r="GVV19" s="59"/>
      <c r="GVW19" s="59"/>
      <c r="GVX19" s="59"/>
      <c r="GVY19" s="59"/>
      <c r="GVZ19" s="59"/>
      <c r="GWA19" s="59"/>
      <c r="GWB19" s="59"/>
      <c r="GWC19" s="59"/>
      <c r="GWD19" s="59"/>
      <c r="GWE19" s="59"/>
      <c r="GWF19" s="59"/>
      <c r="GWG19" s="59"/>
      <c r="GWH19" s="59"/>
      <c r="GWI19" s="59"/>
      <c r="GWJ19" s="59"/>
      <c r="GWK19" s="59"/>
      <c r="GWL19" s="59"/>
      <c r="GWM19" s="59"/>
      <c r="GWN19" s="59"/>
      <c r="GWO19" s="59"/>
      <c r="GWP19" s="59"/>
      <c r="GWQ19" s="59"/>
      <c r="GWR19" s="59"/>
      <c r="GWS19" s="59"/>
      <c r="GWT19" s="59"/>
      <c r="GWU19" s="59"/>
      <c r="GWV19" s="59"/>
      <c r="GWW19" s="59"/>
      <c r="GWX19" s="59"/>
      <c r="GWY19" s="59"/>
      <c r="GWZ19" s="59"/>
      <c r="GXA19" s="59"/>
      <c r="GXB19" s="59"/>
      <c r="GXC19" s="59"/>
      <c r="GXD19" s="59"/>
      <c r="GXE19" s="59"/>
      <c r="GXF19" s="59"/>
      <c r="GXG19" s="59"/>
      <c r="GXH19" s="59"/>
      <c r="GXI19" s="59"/>
      <c r="GXJ19" s="59"/>
      <c r="GXK19" s="59"/>
      <c r="GXL19" s="59"/>
      <c r="GXM19" s="59"/>
      <c r="GXN19" s="59"/>
      <c r="GXO19" s="59"/>
      <c r="GXP19" s="59"/>
      <c r="GXQ19" s="59"/>
      <c r="GXR19" s="59"/>
      <c r="GXS19" s="59"/>
      <c r="GXT19" s="59"/>
      <c r="GXU19" s="59"/>
      <c r="GXV19" s="59"/>
      <c r="GXW19" s="59"/>
      <c r="GXX19" s="59"/>
      <c r="GXY19" s="59"/>
      <c r="GXZ19" s="59"/>
      <c r="GYA19" s="59"/>
      <c r="GYB19" s="59"/>
      <c r="GYC19" s="59"/>
      <c r="GYD19" s="59"/>
      <c r="GYE19" s="59"/>
      <c r="GYF19" s="59"/>
      <c r="GYG19" s="59"/>
      <c r="GYH19" s="59"/>
      <c r="GYI19" s="59"/>
      <c r="GYJ19" s="59"/>
      <c r="GYK19" s="59"/>
      <c r="GYL19" s="59"/>
      <c r="GYM19" s="59"/>
      <c r="GYN19" s="59"/>
      <c r="GYO19" s="59"/>
      <c r="GYP19" s="59"/>
      <c r="GYQ19" s="59"/>
      <c r="GYR19" s="59"/>
      <c r="GYS19" s="59"/>
      <c r="GYT19" s="59"/>
      <c r="GYU19" s="59"/>
      <c r="GYV19" s="59"/>
      <c r="GYW19" s="59"/>
      <c r="GYX19" s="59"/>
      <c r="GYY19" s="59"/>
      <c r="GYZ19" s="59"/>
      <c r="GZA19" s="59"/>
      <c r="GZB19" s="59"/>
      <c r="GZC19" s="59"/>
      <c r="GZD19" s="59"/>
      <c r="GZE19" s="59"/>
      <c r="GZF19" s="59"/>
      <c r="GZG19" s="59"/>
      <c r="GZH19" s="59"/>
      <c r="GZI19" s="59"/>
      <c r="GZJ19" s="59"/>
      <c r="GZK19" s="59"/>
      <c r="GZL19" s="59"/>
      <c r="GZM19" s="59"/>
      <c r="GZN19" s="59"/>
      <c r="GZO19" s="59"/>
      <c r="GZP19" s="59"/>
      <c r="GZQ19" s="59"/>
      <c r="GZR19" s="59"/>
      <c r="GZS19" s="59"/>
      <c r="GZT19" s="59"/>
      <c r="GZU19" s="59"/>
      <c r="GZV19" s="59"/>
      <c r="GZW19" s="59"/>
      <c r="GZX19" s="59"/>
      <c r="GZY19" s="59"/>
      <c r="GZZ19" s="59"/>
      <c r="HAA19" s="59"/>
      <c r="HAB19" s="59"/>
      <c r="HAC19" s="59"/>
      <c r="HAD19" s="59"/>
      <c r="HAE19" s="59"/>
      <c r="HAF19" s="59"/>
      <c r="HAG19" s="59"/>
      <c r="HAH19" s="59"/>
      <c r="HAI19" s="59"/>
      <c r="HAJ19" s="59"/>
      <c r="HAK19" s="59"/>
      <c r="HAL19" s="59"/>
      <c r="HAM19" s="59"/>
      <c r="HAN19" s="59"/>
      <c r="HAO19" s="59"/>
      <c r="HAP19" s="59"/>
      <c r="HAQ19" s="59"/>
      <c r="HAR19" s="59"/>
      <c r="HAS19" s="59"/>
      <c r="HAT19" s="59"/>
      <c r="HAU19" s="59"/>
      <c r="HAV19" s="59"/>
      <c r="HAW19" s="59"/>
      <c r="HAX19" s="59"/>
      <c r="HAY19" s="59"/>
      <c r="HAZ19" s="59"/>
      <c r="HBA19" s="59"/>
      <c r="HBB19" s="59"/>
      <c r="HBC19" s="59"/>
      <c r="HBD19" s="59"/>
      <c r="HBE19" s="59"/>
      <c r="HBF19" s="59"/>
      <c r="HBG19" s="59"/>
      <c r="HBH19" s="59"/>
      <c r="HBI19" s="59"/>
      <c r="HBJ19" s="59"/>
      <c r="HBK19" s="59"/>
      <c r="HBL19" s="59"/>
      <c r="HBM19" s="59"/>
      <c r="HBN19" s="59"/>
      <c r="HBO19" s="59"/>
      <c r="HBP19" s="59"/>
      <c r="HBQ19" s="59"/>
      <c r="HBR19" s="59"/>
      <c r="HBS19" s="59"/>
      <c r="HBT19" s="59"/>
      <c r="HBU19" s="59"/>
      <c r="HBV19" s="59"/>
      <c r="HBW19" s="59"/>
      <c r="HBX19" s="59"/>
      <c r="HBY19" s="59"/>
      <c r="HBZ19" s="59"/>
      <c r="HCA19" s="59"/>
      <c r="HCB19" s="59"/>
      <c r="HCC19" s="59"/>
      <c r="HCD19" s="59"/>
      <c r="HCE19" s="59"/>
      <c r="HCF19" s="59"/>
      <c r="HCG19" s="59"/>
      <c r="HCH19" s="59"/>
      <c r="HCI19" s="59"/>
      <c r="HCJ19" s="59"/>
      <c r="HCK19" s="59"/>
      <c r="HCL19" s="59"/>
      <c r="HCM19" s="59"/>
      <c r="HCN19" s="59"/>
      <c r="HCO19" s="59"/>
      <c r="HCP19" s="59"/>
      <c r="HCQ19" s="59"/>
      <c r="HCR19" s="59"/>
      <c r="HCS19" s="59"/>
      <c r="HCT19" s="59"/>
      <c r="HCU19" s="59"/>
      <c r="HCV19" s="59"/>
      <c r="HCW19" s="59"/>
      <c r="HCX19" s="59"/>
      <c r="HCY19" s="59"/>
      <c r="HCZ19" s="59"/>
      <c r="HDA19" s="59"/>
      <c r="HDB19" s="59"/>
      <c r="HDC19" s="59"/>
      <c r="HDD19" s="59"/>
      <c r="HDE19" s="59"/>
      <c r="HDF19" s="59"/>
      <c r="HDG19" s="59"/>
      <c r="HDH19" s="59"/>
      <c r="HDI19" s="59"/>
      <c r="HDJ19" s="59"/>
      <c r="HDK19" s="59"/>
      <c r="HDL19" s="59"/>
      <c r="HDM19" s="59"/>
      <c r="HDN19" s="59"/>
      <c r="HDO19" s="59"/>
      <c r="HDP19" s="59"/>
      <c r="HDQ19" s="59"/>
      <c r="HDR19" s="59"/>
      <c r="HDS19" s="59"/>
      <c r="HDT19" s="59"/>
      <c r="HDU19" s="59"/>
      <c r="HDV19" s="59"/>
      <c r="HDW19" s="59"/>
      <c r="HDX19" s="59"/>
      <c r="HDY19" s="59"/>
      <c r="HDZ19" s="59"/>
      <c r="HEA19" s="59"/>
      <c r="HEB19" s="59"/>
      <c r="HEC19" s="59"/>
      <c r="HED19" s="59"/>
      <c r="HEE19" s="59"/>
      <c r="HEF19" s="59"/>
      <c r="HEG19" s="59"/>
      <c r="HEH19" s="59"/>
      <c r="HEI19" s="59"/>
      <c r="HEJ19" s="59"/>
      <c r="HEK19" s="59"/>
      <c r="HEL19" s="59"/>
      <c r="HEM19" s="59"/>
      <c r="HEN19" s="59"/>
      <c r="HEO19" s="59"/>
      <c r="HEP19" s="59"/>
      <c r="HEQ19" s="59"/>
      <c r="HER19" s="59"/>
      <c r="HES19" s="59"/>
      <c r="HET19" s="59"/>
      <c r="HEU19" s="59"/>
      <c r="HEV19" s="59"/>
      <c r="HEW19" s="59"/>
      <c r="HEX19" s="59"/>
      <c r="HEY19" s="59"/>
      <c r="HEZ19" s="59"/>
      <c r="HFA19" s="59"/>
      <c r="HFB19" s="59"/>
      <c r="HFC19" s="59"/>
      <c r="HFD19" s="59"/>
      <c r="HFE19" s="59"/>
      <c r="HFF19" s="59"/>
      <c r="HFG19" s="59"/>
      <c r="HFH19" s="59"/>
      <c r="HFI19" s="59"/>
      <c r="HFJ19" s="59"/>
      <c r="HFK19" s="59"/>
      <c r="HFL19" s="59"/>
      <c r="HFM19" s="59"/>
      <c r="HFN19" s="59"/>
      <c r="HFO19" s="59"/>
      <c r="HFP19" s="59"/>
      <c r="HFQ19" s="59"/>
      <c r="HFR19" s="59"/>
      <c r="HFS19" s="59"/>
      <c r="HFT19" s="59"/>
      <c r="HFU19" s="59"/>
      <c r="HFV19" s="59"/>
      <c r="HFW19" s="59"/>
      <c r="HFX19" s="59"/>
      <c r="HFY19" s="59"/>
      <c r="HFZ19" s="59"/>
      <c r="HGA19" s="59"/>
      <c r="HGB19" s="59"/>
      <c r="HGC19" s="59"/>
      <c r="HGD19" s="59"/>
      <c r="HGE19" s="59"/>
      <c r="HGF19" s="59"/>
      <c r="HGG19" s="59"/>
      <c r="HGH19" s="59"/>
      <c r="HGI19" s="59"/>
      <c r="HGJ19" s="59"/>
      <c r="HGK19" s="59"/>
      <c r="HGL19" s="59"/>
      <c r="HGM19" s="59"/>
      <c r="HGN19" s="59"/>
      <c r="HGO19" s="59"/>
      <c r="HGP19" s="59"/>
      <c r="HGQ19" s="59"/>
      <c r="HGR19" s="59"/>
      <c r="HGS19" s="59"/>
      <c r="HGT19" s="59"/>
      <c r="HGU19" s="59"/>
      <c r="HGV19" s="59"/>
      <c r="HGW19" s="59"/>
      <c r="HGX19" s="59"/>
      <c r="HGY19" s="59"/>
      <c r="HGZ19" s="59"/>
      <c r="HHA19" s="59"/>
      <c r="HHB19" s="59"/>
      <c r="HHC19" s="59"/>
      <c r="HHD19" s="59"/>
      <c r="HHE19" s="59"/>
      <c r="HHF19" s="59"/>
      <c r="HHG19" s="59"/>
      <c r="HHH19" s="59"/>
      <c r="HHI19" s="59"/>
      <c r="HHJ19" s="59"/>
      <c r="HHK19" s="59"/>
      <c r="HHL19" s="59"/>
      <c r="HHM19" s="59"/>
      <c r="HHN19" s="59"/>
      <c r="HHO19" s="59"/>
      <c r="HHP19" s="59"/>
      <c r="HHQ19" s="59"/>
      <c r="HHR19" s="59"/>
      <c r="HHS19" s="59"/>
      <c r="HHT19" s="59"/>
      <c r="HHU19" s="59"/>
      <c r="HHV19" s="59"/>
      <c r="HHW19" s="59"/>
      <c r="HHX19" s="59"/>
      <c r="HHY19" s="59"/>
      <c r="HHZ19" s="59"/>
      <c r="HIA19" s="59"/>
      <c r="HIB19" s="59"/>
      <c r="HIC19" s="59"/>
      <c r="HID19" s="59"/>
      <c r="HIE19" s="59"/>
      <c r="HIF19" s="59"/>
      <c r="HIG19" s="59"/>
      <c r="HIH19" s="59"/>
      <c r="HII19" s="59"/>
      <c r="HIJ19" s="59"/>
      <c r="HIK19" s="59"/>
      <c r="HIL19" s="59"/>
      <c r="HIM19" s="59"/>
      <c r="HIN19" s="59"/>
      <c r="HIO19" s="59"/>
      <c r="HIP19" s="59"/>
      <c r="HIQ19" s="59"/>
      <c r="HIR19" s="59"/>
      <c r="HIS19" s="59"/>
      <c r="HIT19" s="59"/>
      <c r="HIU19" s="59"/>
      <c r="HIV19" s="59"/>
      <c r="HIW19" s="59"/>
      <c r="HIX19" s="59"/>
      <c r="HIY19" s="59"/>
      <c r="HIZ19" s="59"/>
      <c r="HJA19" s="59"/>
      <c r="HJB19" s="59"/>
      <c r="HJC19" s="59"/>
      <c r="HJD19" s="59"/>
      <c r="HJE19" s="59"/>
      <c r="HJF19" s="59"/>
      <c r="HJG19" s="59"/>
      <c r="HJH19" s="59"/>
      <c r="HJI19" s="59"/>
      <c r="HJJ19" s="59"/>
      <c r="HJK19" s="59"/>
      <c r="HJL19" s="59"/>
      <c r="HJM19" s="59"/>
      <c r="HJN19" s="59"/>
      <c r="HJO19" s="59"/>
      <c r="HJP19" s="59"/>
      <c r="HJQ19" s="59"/>
      <c r="HJR19" s="59"/>
      <c r="HJS19" s="59"/>
      <c r="HJT19" s="59"/>
      <c r="HJU19" s="59"/>
      <c r="HJV19" s="59"/>
      <c r="HJW19" s="59"/>
      <c r="HJX19" s="59"/>
      <c r="HJY19" s="59"/>
      <c r="HJZ19" s="59"/>
      <c r="HKA19" s="59"/>
      <c r="HKB19" s="59"/>
      <c r="HKC19" s="59"/>
      <c r="HKD19" s="59"/>
      <c r="HKE19" s="59"/>
      <c r="HKF19" s="59"/>
      <c r="HKG19" s="59"/>
      <c r="HKH19" s="59"/>
      <c r="HKI19" s="59"/>
      <c r="HKJ19" s="59"/>
      <c r="HKK19" s="59"/>
      <c r="HKL19" s="59"/>
      <c r="HKM19" s="59"/>
      <c r="HKN19" s="59"/>
      <c r="HKO19" s="59"/>
      <c r="HKP19" s="59"/>
      <c r="HKQ19" s="59"/>
      <c r="HKR19" s="59"/>
      <c r="HKS19" s="59"/>
      <c r="HKT19" s="59"/>
      <c r="HKU19" s="59"/>
      <c r="HKV19" s="59"/>
      <c r="HKW19" s="59"/>
      <c r="HKX19" s="59"/>
      <c r="HKY19" s="59"/>
      <c r="HKZ19" s="59"/>
      <c r="HLA19" s="59"/>
      <c r="HLB19" s="59"/>
      <c r="HLC19" s="59"/>
      <c r="HLD19" s="59"/>
      <c r="HLE19" s="59"/>
      <c r="HLF19" s="59"/>
      <c r="HLG19" s="59"/>
      <c r="HLH19" s="59"/>
      <c r="HLI19" s="59"/>
      <c r="HLJ19" s="59"/>
      <c r="HLK19" s="59"/>
      <c r="HLL19" s="59"/>
      <c r="HLM19" s="59"/>
      <c r="HLN19" s="59"/>
      <c r="HLO19" s="59"/>
      <c r="HLP19" s="59"/>
      <c r="HLQ19" s="59"/>
      <c r="HLR19" s="59"/>
      <c r="HLS19" s="59"/>
      <c r="HLT19" s="59"/>
      <c r="HLU19" s="59"/>
      <c r="HLV19" s="59"/>
      <c r="HLW19" s="59"/>
      <c r="HLX19" s="59"/>
      <c r="HLY19" s="59"/>
      <c r="HLZ19" s="59"/>
      <c r="HMA19" s="59"/>
      <c r="HMB19" s="59"/>
      <c r="HMC19" s="59"/>
      <c r="HMD19" s="59"/>
      <c r="HME19" s="59"/>
      <c r="HMF19" s="59"/>
      <c r="HMG19" s="59"/>
      <c r="HMH19" s="59"/>
      <c r="HMI19" s="59"/>
      <c r="HMJ19" s="59"/>
      <c r="HMK19" s="59"/>
      <c r="HML19" s="59"/>
      <c r="HMM19" s="59"/>
      <c r="HMN19" s="59"/>
      <c r="HMO19" s="59"/>
      <c r="HMP19" s="59"/>
      <c r="HMQ19" s="59"/>
      <c r="HMR19" s="59"/>
      <c r="HMS19" s="59"/>
      <c r="HMT19" s="59"/>
      <c r="HMU19" s="59"/>
      <c r="HMV19" s="59"/>
      <c r="HMW19" s="59"/>
      <c r="HMX19" s="59"/>
      <c r="HMY19" s="59"/>
      <c r="HMZ19" s="59"/>
      <c r="HNA19" s="59"/>
      <c r="HNB19" s="59"/>
      <c r="HNC19" s="59"/>
      <c r="HND19" s="59"/>
      <c r="HNE19" s="59"/>
      <c r="HNF19" s="59"/>
      <c r="HNG19" s="59"/>
      <c r="HNH19" s="59"/>
      <c r="HNI19" s="59"/>
      <c r="HNJ19" s="59"/>
      <c r="HNK19" s="59"/>
      <c r="HNL19" s="59"/>
      <c r="HNM19" s="59"/>
      <c r="HNN19" s="59"/>
      <c r="HNO19" s="59"/>
      <c r="HNP19" s="59"/>
      <c r="HNQ19" s="59"/>
      <c r="HNR19" s="59"/>
      <c r="HNS19" s="59"/>
      <c r="HNT19" s="59"/>
      <c r="HNU19" s="59"/>
      <c r="HNV19" s="59"/>
      <c r="HNW19" s="59"/>
      <c r="HNX19" s="59"/>
      <c r="HNY19" s="59"/>
      <c r="HNZ19" s="59"/>
      <c r="HOA19" s="59"/>
      <c r="HOB19" s="59"/>
      <c r="HOC19" s="59"/>
      <c r="HOD19" s="59"/>
      <c r="HOE19" s="59"/>
      <c r="HOF19" s="59"/>
      <c r="HOG19" s="59"/>
      <c r="HOH19" s="59"/>
      <c r="HOI19" s="59"/>
      <c r="HOJ19" s="59"/>
      <c r="HOK19" s="59"/>
      <c r="HOL19" s="59"/>
      <c r="HOM19" s="59"/>
      <c r="HON19" s="59"/>
      <c r="HOO19" s="59"/>
      <c r="HOP19" s="59"/>
      <c r="HOQ19" s="59"/>
      <c r="HOR19" s="59"/>
      <c r="HOS19" s="59"/>
      <c r="HOT19" s="59"/>
      <c r="HOU19" s="59"/>
      <c r="HOV19" s="59"/>
      <c r="HOW19" s="59"/>
      <c r="HOX19" s="59"/>
      <c r="HOY19" s="59"/>
      <c r="HOZ19" s="59"/>
      <c r="HPA19" s="59"/>
      <c r="HPB19" s="59"/>
      <c r="HPC19" s="59"/>
      <c r="HPD19" s="59"/>
      <c r="HPE19" s="59"/>
      <c r="HPF19" s="59"/>
      <c r="HPG19" s="59"/>
      <c r="HPH19" s="59"/>
      <c r="HPI19" s="59"/>
      <c r="HPJ19" s="59"/>
      <c r="HPK19" s="59"/>
      <c r="HPL19" s="59"/>
      <c r="HPM19" s="59"/>
      <c r="HPN19" s="59"/>
      <c r="HPO19" s="59"/>
      <c r="HPP19" s="59"/>
      <c r="HPQ19" s="59"/>
      <c r="HPR19" s="59"/>
      <c r="HPS19" s="59"/>
      <c r="HPT19" s="59"/>
      <c r="HPU19" s="59"/>
      <c r="HPV19" s="59"/>
      <c r="HPW19" s="59"/>
      <c r="HPX19" s="59"/>
      <c r="HPY19" s="59"/>
      <c r="HPZ19" s="59"/>
      <c r="HQA19" s="59"/>
      <c r="HQB19" s="59"/>
      <c r="HQC19" s="59"/>
      <c r="HQD19" s="59"/>
      <c r="HQE19" s="59"/>
      <c r="HQF19" s="59"/>
      <c r="HQG19" s="59"/>
      <c r="HQH19" s="59"/>
      <c r="HQI19" s="59"/>
      <c r="HQJ19" s="59"/>
      <c r="HQK19" s="59"/>
      <c r="HQL19" s="59"/>
      <c r="HQM19" s="59"/>
      <c r="HQN19" s="59"/>
      <c r="HQO19" s="59"/>
      <c r="HQP19" s="59"/>
      <c r="HQQ19" s="59"/>
      <c r="HQR19" s="59"/>
      <c r="HQS19" s="59"/>
      <c r="HQT19" s="59"/>
      <c r="HQU19" s="59"/>
      <c r="HQV19" s="59"/>
      <c r="HQW19" s="59"/>
      <c r="HQX19" s="59"/>
      <c r="HQY19" s="59"/>
      <c r="HQZ19" s="59"/>
      <c r="HRA19" s="59"/>
      <c r="HRB19" s="59"/>
      <c r="HRC19" s="59"/>
      <c r="HRD19" s="59"/>
      <c r="HRE19" s="59"/>
      <c r="HRF19" s="59"/>
      <c r="HRG19" s="59"/>
      <c r="HRH19" s="59"/>
      <c r="HRI19" s="59"/>
      <c r="HRJ19" s="59"/>
      <c r="HRK19" s="59"/>
      <c r="HRL19" s="59"/>
      <c r="HRM19" s="59"/>
      <c r="HRN19" s="59"/>
      <c r="HRO19" s="59"/>
      <c r="HRP19" s="59"/>
      <c r="HRQ19" s="59"/>
      <c r="HRR19" s="59"/>
      <c r="HRS19" s="59"/>
      <c r="HRT19" s="59"/>
      <c r="HRU19" s="59"/>
      <c r="HRV19" s="59"/>
      <c r="HRW19" s="59"/>
      <c r="HRX19" s="59"/>
      <c r="HRY19" s="59"/>
      <c r="HRZ19" s="59"/>
      <c r="HSA19" s="59"/>
      <c r="HSB19" s="59"/>
      <c r="HSC19" s="59"/>
      <c r="HSD19" s="59"/>
      <c r="HSE19" s="59"/>
      <c r="HSF19" s="59"/>
      <c r="HSG19" s="59"/>
      <c r="HSH19" s="59"/>
      <c r="HSI19" s="59"/>
      <c r="HSJ19" s="59"/>
      <c r="HSK19" s="59"/>
      <c r="HSL19" s="59"/>
      <c r="HSM19" s="59"/>
      <c r="HSN19" s="59"/>
      <c r="HSO19" s="59"/>
      <c r="HSP19" s="59"/>
      <c r="HSQ19" s="59"/>
      <c r="HSR19" s="59"/>
      <c r="HSS19" s="59"/>
      <c r="HST19" s="59"/>
      <c r="HSU19" s="59"/>
      <c r="HSV19" s="59"/>
      <c r="HSW19" s="59"/>
      <c r="HSX19" s="59"/>
      <c r="HSY19" s="59"/>
      <c r="HSZ19" s="59"/>
      <c r="HTA19" s="59"/>
      <c r="HTB19" s="59"/>
      <c r="HTC19" s="59"/>
      <c r="HTD19" s="59"/>
      <c r="HTE19" s="59"/>
      <c r="HTF19" s="59"/>
      <c r="HTG19" s="59"/>
      <c r="HTH19" s="59"/>
      <c r="HTI19" s="59"/>
      <c r="HTJ19" s="59"/>
      <c r="HTK19" s="59"/>
      <c r="HTL19" s="59"/>
      <c r="HTM19" s="59"/>
      <c r="HTN19" s="59"/>
      <c r="HTO19" s="59"/>
      <c r="HTP19" s="59"/>
      <c r="HTQ19" s="59"/>
      <c r="HTR19" s="59"/>
      <c r="HTS19" s="59"/>
      <c r="HTT19" s="59"/>
      <c r="HTU19" s="59"/>
      <c r="HTV19" s="59"/>
      <c r="HTW19" s="59"/>
      <c r="HTX19" s="59"/>
      <c r="HTY19" s="59"/>
      <c r="HTZ19" s="59"/>
      <c r="HUA19" s="59"/>
      <c r="HUB19" s="59"/>
      <c r="HUC19" s="59"/>
      <c r="HUD19" s="59"/>
      <c r="HUE19" s="59"/>
      <c r="HUF19" s="59"/>
      <c r="HUG19" s="59"/>
      <c r="HUH19" s="59"/>
      <c r="HUI19" s="59"/>
      <c r="HUJ19" s="59"/>
      <c r="HUK19" s="59"/>
      <c r="HUL19" s="59"/>
      <c r="HUM19" s="59"/>
      <c r="HUN19" s="59"/>
      <c r="HUO19" s="59"/>
      <c r="HUP19" s="59"/>
      <c r="HUQ19" s="59"/>
      <c r="HUR19" s="59"/>
      <c r="HUS19" s="59"/>
      <c r="HUT19" s="59"/>
      <c r="HUU19" s="59"/>
      <c r="HUV19" s="59"/>
      <c r="HUW19" s="59"/>
      <c r="HUX19" s="59"/>
      <c r="HUY19" s="59"/>
      <c r="HUZ19" s="59"/>
      <c r="HVA19" s="59"/>
      <c r="HVB19" s="59"/>
      <c r="HVC19" s="59"/>
      <c r="HVD19" s="59"/>
      <c r="HVE19" s="59"/>
      <c r="HVF19" s="59"/>
      <c r="HVG19" s="59"/>
      <c r="HVH19" s="59"/>
      <c r="HVI19" s="59"/>
      <c r="HVJ19" s="59"/>
      <c r="HVK19" s="59"/>
      <c r="HVL19" s="59"/>
      <c r="HVM19" s="59"/>
      <c r="HVN19" s="59"/>
      <c r="HVO19" s="59"/>
      <c r="HVP19" s="59"/>
      <c r="HVQ19" s="59"/>
      <c r="HVR19" s="59"/>
      <c r="HVS19" s="59"/>
      <c r="HVT19" s="59"/>
      <c r="HVU19" s="59"/>
      <c r="HVV19" s="59"/>
      <c r="HVW19" s="59"/>
      <c r="HVX19" s="59"/>
      <c r="HVY19" s="59"/>
      <c r="HVZ19" s="59"/>
      <c r="HWA19" s="59"/>
      <c r="HWB19" s="59"/>
      <c r="HWC19" s="59"/>
      <c r="HWD19" s="59"/>
      <c r="HWE19" s="59"/>
      <c r="HWF19" s="59"/>
      <c r="HWG19" s="59"/>
      <c r="HWH19" s="59"/>
      <c r="HWI19" s="59"/>
      <c r="HWJ19" s="59"/>
      <c r="HWK19" s="59"/>
      <c r="HWL19" s="59"/>
      <c r="HWM19" s="59"/>
      <c r="HWN19" s="59"/>
      <c r="HWO19" s="59"/>
      <c r="HWP19" s="59"/>
      <c r="HWQ19" s="59"/>
      <c r="HWR19" s="59"/>
      <c r="HWS19" s="59"/>
      <c r="HWT19" s="59"/>
      <c r="HWU19" s="59"/>
      <c r="HWV19" s="59"/>
      <c r="HWW19" s="59"/>
      <c r="HWX19" s="59"/>
      <c r="HWY19" s="59"/>
      <c r="HWZ19" s="59"/>
      <c r="HXA19" s="59"/>
      <c r="HXB19" s="59"/>
      <c r="HXC19" s="59"/>
      <c r="HXD19" s="59"/>
      <c r="HXE19" s="59"/>
      <c r="HXF19" s="59"/>
      <c r="HXG19" s="59"/>
      <c r="HXH19" s="59"/>
      <c r="HXI19" s="59"/>
      <c r="HXJ19" s="59"/>
      <c r="HXK19" s="59"/>
      <c r="HXL19" s="59"/>
      <c r="HXM19" s="59"/>
      <c r="HXN19" s="59"/>
      <c r="HXO19" s="59"/>
      <c r="HXP19" s="59"/>
      <c r="HXQ19" s="59"/>
      <c r="HXR19" s="59"/>
      <c r="HXS19" s="59"/>
      <c r="HXT19" s="59"/>
      <c r="HXU19" s="59"/>
      <c r="HXV19" s="59"/>
      <c r="HXW19" s="59"/>
      <c r="HXX19" s="59"/>
      <c r="HXY19" s="59"/>
      <c r="HXZ19" s="59"/>
      <c r="HYA19" s="59"/>
      <c r="HYB19" s="59"/>
      <c r="HYC19" s="59"/>
      <c r="HYD19" s="59"/>
      <c r="HYE19" s="59"/>
      <c r="HYF19" s="59"/>
      <c r="HYG19" s="59"/>
      <c r="HYH19" s="59"/>
      <c r="HYI19" s="59"/>
      <c r="HYJ19" s="59"/>
      <c r="HYK19" s="59"/>
      <c r="HYL19" s="59"/>
      <c r="HYM19" s="59"/>
      <c r="HYN19" s="59"/>
      <c r="HYO19" s="59"/>
      <c r="HYP19" s="59"/>
      <c r="HYQ19" s="59"/>
      <c r="HYR19" s="59"/>
      <c r="HYS19" s="59"/>
      <c r="HYT19" s="59"/>
      <c r="HYU19" s="59"/>
      <c r="HYV19" s="59"/>
      <c r="HYW19" s="59"/>
      <c r="HYX19" s="59"/>
      <c r="HYY19" s="59"/>
      <c r="HYZ19" s="59"/>
      <c r="HZA19" s="59"/>
      <c r="HZB19" s="59"/>
      <c r="HZC19" s="59"/>
      <c r="HZD19" s="59"/>
      <c r="HZE19" s="59"/>
      <c r="HZF19" s="59"/>
      <c r="HZG19" s="59"/>
      <c r="HZH19" s="59"/>
      <c r="HZI19" s="59"/>
      <c r="HZJ19" s="59"/>
      <c r="HZK19" s="59"/>
      <c r="HZL19" s="59"/>
      <c r="HZM19" s="59"/>
      <c r="HZN19" s="59"/>
      <c r="HZO19" s="59"/>
      <c r="HZP19" s="59"/>
      <c r="HZQ19" s="59"/>
      <c r="HZR19" s="59"/>
      <c r="HZS19" s="59"/>
      <c r="HZT19" s="59"/>
      <c r="HZU19" s="59"/>
      <c r="HZV19" s="59"/>
      <c r="HZW19" s="59"/>
      <c r="HZX19" s="59"/>
      <c r="HZY19" s="59"/>
      <c r="HZZ19" s="59"/>
      <c r="IAA19" s="59"/>
      <c r="IAB19" s="59"/>
      <c r="IAC19" s="59"/>
      <c r="IAD19" s="59"/>
      <c r="IAE19" s="59"/>
      <c r="IAF19" s="59"/>
      <c r="IAG19" s="59"/>
      <c r="IAH19" s="59"/>
      <c r="IAI19" s="59"/>
      <c r="IAJ19" s="59"/>
      <c r="IAK19" s="59"/>
      <c r="IAL19" s="59"/>
      <c r="IAM19" s="59"/>
      <c r="IAN19" s="59"/>
      <c r="IAO19" s="59"/>
      <c r="IAP19" s="59"/>
      <c r="IAQ19" s="59"/>
      <c r="IAR19" s="59"/>
      <c r="IAS19" s="59"/>
      <c r="IAT19" s="59"/>
      <c r="IAU19" s="59"/>
      <c r="IAV19" s="59"/>
      <c r="IAW19" s="59"/>
      <c r="IAX19" s="59"/>
      <c r="IAY19" s="59"/>
      <c r="IAZ19" s="59"/>
      <c r="IBA19" s="59"/>
      <c r="IBB19" s="59"/>
      <c r="IBC19" s="59"/>
      <c r="IBD19" s="59"/>
      <c r="IBE19" s="59"/>
      <c r="IBF19" s="59"/>
      <c r="IBG19" s="59"/>
      <c r="IBH19" s="59"/>
      <c r="IBI19" s="59"/>
      <c r="IBJ19" s="59"/>
      <c r="IBK19" s="59"/>
      <c r="IBL19" s="59"/>
      <c r="IBM19" s="59"/>
      <c r="IBN19" s="59"/>
      <c r="IBO19" s="59"/>
      <c r="IBP19" s="59"/>
      <c r="IBQ19" s="59"/>
      <c r="IBR19" s="59"/>
      <c r="IBS19" s="59"/>
      <c r="IBT19" s="59"/>
      <c r="IBU19" s="59"/>
      <c r="IBV19" s="59"/>
      <c r="IBW19" s="59"/>
      <c r="IBX19" s="59"/>
      <c r="IBY19" s="59"/>
      <c r="IBZ19" s="59"/>
      <c r="ICA19" s="59"/>
      <c r="ICB19" s="59"/>
      <c r="ICC19" s="59"/>
      <c r="ICD19" s="59"/>
      <c r="ICE19" s="59"/>
      <c r="ICF19" s="59"/>
      <c r="ICG19" s="59"/>
      <c r="ICH19" s="59"/>
      <c r="ICI19" s="59"/>
      <c r="ICJ19" s="59"/>
      <c r="ICK19" s="59"/>
      <c r="ICL19" s="59"/>
      <c r="ICM19" s="59"/>
      <c r="ICN19" s="59"/>
      <c r="ICO19" s="59"/>
      <c r="ICP19" s="59"/>
      <c r="ICQ19" s="59"/>
      <c r="ICR19" s="59"/>
      <c r="ICS19" s="59"/>
      <c r="ICT19" s="59"/>
      <c r="ICU19" s="59"/>
      <c r="ICV19" s="59"/>
      <c r="ICW19" s="59"/>
      <c r="ICX19" s="59"/>
      <c r="ICY19" s="59"/>
      <c r="ICZ19" s="59"/>
      <c r="IDA19" s="59"/>
      <c r="IDB19" s="59"/>
      <c r="IDC19" s="59"/>
      <c r="IDD19" s="59"/>
      <c r="IDE19" s="59"/>
      <c r="IDF19" s="59"/>
      <c r="IDG19" s="59"/>
      <c r="IDH19" s="59"/>
      <c r="IDI19" s="59"/>
      <c r="IDJ19" s="59"/>
      <c r="IDK19" s="59"/>
      <c r="IDL19" s="59"/>
      <c r="IDM19" s="59"/>
      <c r="IDN19" s="59"/>
      <c r="IDO19" s="59"/>
      <c r="IDP19" s="59"/>
      <c r="IDQ19" s="59"/>
      <c r="IDR19" s="59"/>
      <c r="IDS19" s="59"/>
      <c r="IDT19" s="59"/>
      <c r="IDU19" s="59"/>
      <c r="IDV19" s="59"/>
      <c r="IDW19" s="59"/>
      <c r="IDX19" s="59"/>
      <c r="IDY19" s="59"/>
      <c r="IDZ19" s="59"/>
      <c r="IEA19" s="59"/>
      <c r="IEB19" s="59"/>
      <c r="IEC19" s="59"/>
      <c r="IED19" s="59"/>
      <c r="IEE19" s="59"/>
      <c r="IEF19" s="59"/>
      <c r="IEG19" s="59"/>
      <c r="IEH19" s="59"/>
      <c r="IEI19" s="59"/>
      <c r="IEJ19" s="59"/>
      <c r="IEK19" s="59"/>
      <c r="IEL19" s="59"/>
      <c r="IEM19" s="59"/>
      <c r="IEN19" s="59"/>
      <c r="IEO19" s="59"/>
      <c r="IEP19" s="59"/>
      <c r="IEQ19" s="59"/>
      <c r="IER19" s="59"/>
      <c r="IES19" s="59"/>
      <c r="IET19" s="59"/>
      <c r="IEU19" s="59"/>
      <c r="IEV19" s="59"/>
      <c r="IEW19" s="59"/>
      <c r="IEX19" s="59"/>
      <c r="IEY19" s="59"/>
      <c r="IEZ19" s="59"/>
      <c r="IFA19" s="59"/>
      <c r="IFB19" s="59"/>
      <c r="IFC19" s="59"/>
      <c r="IFD19" s="59"/>
      <c r="IFE19" s="59"/>
      <c r="IFF19" s="59"/>
      <c r="IFG19" s="59"/>
      <c r="IFH19" s="59"/>
      <c r="IFI19" s="59"/>
      <c r="IFJ19" s="59"/>
      <c r="IFK19" s="59"/>
      <c r="IFL19" s="59"/>
      <c r="IFM19" s="59"/>
      <c r="IFN19" s="59"/>
      <c r="IFO19" s="59"/>
      <c r="IFP19" s="59"/>
      <c r="IFQ19" s="59"/>
      <c r="IFR19" s="59"/>
      <c r="IFS19" s="59"/>
      <c r="IFT19" s="59"/>
      <c r="IFU19" s="59"/>
      <c r="IFV19" s="59"/>
      <c r="IFW19" s="59"/>
      <c r="IFX19" s="59"/>
      <c r="IFY19" s="59"/>
      <c r="IFZ19" s="59"/>
      <c r="IGA19" s="59"/>
      <c r="IGB19" s="59"/>
      <c r="IGC19" s="59"/>
      <c r="IGD19" s="59"/>
      <c r="IGE19" s="59"/>
      <c r="IGF19" s="59"/>
      <c r="IGG19" s="59"/>
      <c r="IGH19" s="59"/>
      <c r="IGI19" s="59"/>
      <c r="IGJ19" s="59"/>
      <c r="IGK19" s="59"/>
      <c r="IGL19" s="59"/>
      <c r="IGM19" s="59"/>
      <c r="IGN19" s="59"/>
      <c r="IGO19" s="59"/>
      <c r="IGP19" s="59"/>
      <c r="IGQ19" s="59"/>
      <c r="IGR19" s="59"/>
      <c r="IGS19" s="59"/>
      <c r="IGT19" s="59"/>
      <c r="IGU19" s="59"/>
      <c r="IGV19" s="59"/>
      <c r="IGW19" s="59"/>
      <c r="IGX19" s="59"/>
      <c r="IGY19" s="59"/>
      <c r="IGZ19" s="59"/>
      <c r="IHA19" s="59"/>
      <c r="IHB19" s="59"/>
      <c r="IHC19" s="59"/>
      <c r="IHD19" s="59"/>
      <c r="IHE19" s="59"/>
      <c r="IHF19" s="59"/>
      <c r="IHG19" s="59"/>
      <c r="IHH19" s="59"/>
      <c r="IHI19" s="59"/>
      <c r="IHJ19" s="59"/>
      <c r="IHK19" s="59"/>
      <c r="IHL19" s="59"/>
      <c r="IHM19" s="59"/>
      <c r="IHN19" s="59"/>
      <c r="IHO19" s="59"/>
      <c r="IHP19" s="59"/>
      <c r="IHQ19" s="59"/>
      <c r="IHR19" s="59"/>
      <c r="IHS19" s="59"/>
      <c r="IHT19" s="59"/>
      <c r="IHU19" s="59"/>
      <c r="IHV19" s="59"/>
      <c r="IHW19" s="59"/>
      <c r="IHX19" s="59"/>
      <c r="IHY19" s="59"/>
      <c r="IHZ19" s="59"/>
      <c r="IIA19" s="59"/>
      <c r="IIB19" s="59"/>
      <c r="IIC19" s="59"/>
      <c r="IID19" s="59"/>
      <c r="IIE19" s="59"/>
      <c r="IIF19" s="59"/>
      <c r="IIG19" s="59"/>
      <c r="IIH19" s="59"/>
      <c r="III19" s="59"/>
      <c r="IIJ19" s="59"/>
      <c r="IIK19" s="59"/>
      <c r="IIL19" s="59"/>
      <c r="IIM19" s="59"/>
      <c r="IIN19" s="59"/>
      <c r="IIO19" s="59"/>
      <c r="IIP19" s="59"/>
      <c r="IIQ19" s="59"/>
      <c r="IIR19" s="59"/>
      <c r="IIS19" s="59"/>
      <c r="IIT19" s="59"/>
      <c r="IIU19" s="59"/>
      <c r="IIV19" s="59"/>
      <c r="IIW19" s="59"/>
      <c r="IIX19" s="59"/>
      <c r="IIY19" s="59"/>
      <c r="IIZ19" s="59"/>
      <c r="IJA19" s="59"/>
      <c r="IJB19" s="59"/>
      <c r="IJC19" s="59"/>
      <c r="IJD19" s="59"/>
      <c r="IJE19" s="59"/>
      <c r="IJF19" s="59"/>
      <c r="IJG19" s="59"/>
      <c r="IJH19" s="59"/>
      <c r="IJI19" s="59"/>
      <c r="IJJ19" s="59"/>
      <c r="IJK19" s="59"/>
      <c r="IJL19" s="59"/>
      <c r="IJM19" s="59"/>
      <c r="IJN19" s="59"/>
      <c r="IJO19" s="59"/>
      <c r="IJP19" s="59"/>
      <c r="IJQ19" s="59"/>
      <c r="IJR19" s="59"/>
      <c r="IJS19" s="59"/>
      <c r="IJT19" s="59"/>
      <c r="IJU19" s="59"/>
      <c r="IJV19" s="59"/>
      <c r="IJW19" s="59"/>
      <c r="IJX19" s="59"/>
      <c r="IJY19" s="59"/>
      <c r="IJZ19" s="59"/>
      <c r="IKA19" s="59"/>
      <c r="IKB19" s="59"/>
      <c r="IKC19" s="59"/>
      <c r="IKD19" s="59"/>
      <c r="IKE19" s="59"/>
      <c r="IKF19" s="59"/>
      <c r="IKG19" s="59"/>
      <c r="IKH19" s="59"/>
      <c r="IKI19" s="59"/>
      <c r="IKJ19" s="59"/>
      <c r="IKK19" s="59"/>
      <c r="IKL19" s="59"/>
      <c r="IKM19" s="59"/>
      <c r="IKN19" s="59"/>
      <c r="IKO19" s="59"/>
      <c r="IKP19" s="59"/>
      <c r="IKQ19" s="59"/>
      <c r="IKR19" s="59"/>
      <c r="IKS19" s="59"/>
      <c r="IKT19" s="59"/>
      <c r="IKU19" s="59"/>
      <c r="IKV19" s="59"/>
      <c r="IKW19" s="59"/>
      <c r="IKX19" s="59"/>
      <c r="IKY19" s="59"/>
      <c r="IKZ19" s="59"/>
      <c r="ILA19" s="59"/>
      <c r="ILB19" s="59"/>
      <c r="ILC19" s="59"/>
      <c r="ILD19" s="59"/>
      <c r="ILE19" s="59"/>
      <c r="ILF19" s="59"/>
      <c r="ILG19" s="59"/>
      <c r="ILH19" s="59"/>
      <c r="ILI19" s="59"/>
      <c r="ILJ19" s="59"/>
      <c r="ILK19" s="59"/>
      <c r="ILL19" s="59"/>
      <c r="ILM19" s="59"/>
      <c r="ILN19" s="59"/>
      <c r="ILO19" s="59"/>
      <c r="ILP19" s="59"/>
      <c r="ILQ19" s="59"/>
      <c r="ILR19" s="59"/>
      <c r="ILS19" s="59"/>
      <c r="ILT19" s="59"/>
      <c r="ILU19" s="59"/>
      <c r="ILV19" s="59"/>
      <c r="ILW19" s="59"/>
      <c r="ILX19" s="59"/>
      <c r="ILY19" s="59"/>
      <c r="ILZ19" s="59"/>
      <c r="IMA19" s="59"/>
      <c r="IMB19" s="59"/>
      <c r="IMC19" s="59"/>
      <c r="IMD19" s="59"/>
      <c r="IME19" s="59"/>
      <c r="IMF19" s="59"/>
      <c r="IMG19" s="59"/>
      <c r="IMH19" s="59"/>
      <c r="IMI19" s="59"/>
      <c r="IMJ19" s="59"/>
      <c r="IMK19" s="59"/>
      <c r="IML19" s="59"/>
      <c r="IMM19" s="59"/>
      <c r="IMN19" s="59"/>
      <c r="IMO19" s="59"/>
      <c r="IMP19" s="59"/>
      <c r="IMQ19" s="59"/>
      <c r="IMR19" s="59"/>
      <c r="IMS19" s="59"/>
      <c r="IMT19" s="59"/>
      <c r="IMU19" s="59"/>
      <c r="IMV19" s="59"/>
      <c r="IMW19" s="59"/>
      <c r="IMX19" s="59"/>
      <c r="IMY19" s="59"/>
      <c r="IMZ19" s="59"/>
      <c r="INA19" s="59"/>
      <c r="INB19" s="59"/>
      <c r="INC19" s="59"/>
      <c r="IND19" s="59"/>
      <c r="INE19" s="59"/>
      <c r="INF19" s="59"/>
      <c r="ING19" s="59"/>
      <c r="INH19" s="59"/>
      <c r="INI19" s="59"/>
      <c r="INJ19" s="59"/>
      <c r="INK19" s="59"/>
      <c r="INL19" s="59"/>
      <c r="INM19" s="59"/>
      <c r="INN19" s="59"/>
      <c r="INO19" s="59"/>
      <c r="INP19" s="59"/>
      <c r="INQ19" s="59"/>
      <c r="INR19" s="59"/>
      <c r="INS19" s="59"/>
      <c r="INT19" s="59"/>
      <c r="INU19" s="59"/>
      <c r="INV19" s="59"/>
      <c r="INW19" s="59"/>
      <c r="INX19" s="59"/>
      <c r="INY19" s="59"/>
      <c r="INZ19" s="59"/>
      <c r="IOA19" s="59"/>
      <c r="IOB19" s="59"/>
      <c r="IOC19" s="59"/>
      <c r="IOD19" s="59"/>
      <c r="IOE19" s="59"/>
      <c r="IOF19" s="59"/>
      <c r="IOG19" s="59"/>
      <c r="IOH19" s="59"/>
      <c r="IOI19" s="59"/>
      <c r="IOJ19" s="59"/>
      <c r="IOK19" s="59"/>
      <c r="IOL19" s="59"/>
      <c r="IOM19" s="59"/>
      <c r="ION19" s="59"/>
      <c r="IOO19" s="59"/>
      <c r="IOP19" s="59"/>
      <c r="IOQ19" s="59"/>
      <c r="IOR19" s="59"/>
      <c r="IOS19" s="59"/>
      <c r="IOT19" s="59"/>
      <c r="IOU19" s="59"/>
      <c r="IOV19" s="59"/>
      <c r="IOW19" s="59"/>
      <c r="IOX19" s="59"/>
      <c r="IOY19" s="59"/>
      <c r="IOZ19" s="59"/>
      <c r="IPA19" s="59"/>
      <c r="IPB19" s="59"/>
      <c r="IPC19" s="59"/>
      <c r="IPD19" s="59"/>
      <c r="IPE19" s="59"/>
      <c r="IPF19" s="59"/>
      <c r="IPG19" s="59"/>
      <c r="IPH19" s="59"/>
      <c r="IPI19" s="59"/>
      <c r="IPJ19" s="59"/>
      <c r="IPK19" s="59"/>
      <c r="IPL19" s="59"/>
      <c r="IPM19" s="59"/>
      <c r="IPN19" s="59"/>
      <c r="IPO19" s="59"/>
      <c r="IPP19" s="59"/>
      <c r="IPQ19" s="59"/>
      <c r="IPR19" s="59"/>
      <c r="IPS19" s="59"/>
      <c r="IPT19" s="59"/>
      <c r="IPU19" s="59"/>
      <c r="IPV19" s="59"/>
      <c r="IPW19" s="59"/>
      <c r="IPX19" s="59"/>
      <c r="IPY19" s="59"/>
      <c r="IPZ19" s="59"/>
      <c r="IQA19" s="59"/>
      <c r="IQB19" s="59"/>
      <c r="IQC19" s="59"/>
      <c r="IQD19" s="59"/>
      <c r="IQE19" s="59"/>
      <c r="IQF19" s="59"/>
      <c r="IQG19" s="59"/>
      <c r="IQH19" s="59"/>
      <c r="IQI19" s="59"/>
      <c r="IQJ19" s="59"/>
      <c r="IQK19" s="59"/>
      <c r="IQL19" s="59"/>
      <c r="IQM19" s="59"/>
      <c r="IQN19" s="59"/>
      <c r="IQO19" s="59"/>
      <c r="IQP19" s="59"/>
      <c r="IQQ19" s="59"/>
      <c r="IQR19" s="59"/>
      <c r="IQS19" s="59"/>
      <c r="IQT19" s="59"/>
      <c r="IQU19" s="59"/>
      <c r="IQV19" s="59"/>
      <c r="IQW19" s="59"/>
      <c r="IQX19" s="59"/>
      <c r="IQY19" s="59"/>
      <c r="IQZ19" s="59"/>
      <c r="IRA19" s="59"/>
      <c r="IRB19" s="59"/>
      <c r="IRC19" s="59"/>
      <c r="IRD19" s="59"/>
      <c r="IRE19" s="59"/>
      <c r="IRF19" s="59"/>
      <c r="IRG19" s="59"/>
      <c r="IRH19" s="59"/>
      <c r="IRI19" s="59"/>
      <c r="IRJ19" s="59"/>
      <c r="IRK19" s="59"/>
      <c r="IRL19" s="59"/>
      <c r="IRM19" s="59"/>
      <c r="IRN19" s="59"/>
      <c r="IRO19" s="59"/>
      <c r="IRP19" s="59"/>
      <c r="IRQ19" s="59"/>
      <c r="IRR19" s="59"/>
      <c r="IRS19" s="59"/>
      <c r="IRT19" s="59"/>
      <c r="IRU19" s="59"/>
      <c r="IRV19" s="59"/>
      <c r="IRW19" s="59"/>
      <c r="IRX19" s="59"/>
      <c r="IRY19" s="59"/>
      <c r="IRZ19" s="59"/>
      <c r="ISA19" s="59"/>
      <c r="ISB19" s="59"/>
      <c r="ISC19" s="59"/>
      <c r="ISD19" s="59"/>
      <c r="ISE19" s="59"/>
      <c r="ISF19" s="59"/>
      <c r="ISG19" s="59"/>
      <c r="ISH19" s="59"/>
      <c r="ISI19" s="59"/>
      <c r="ISJ19" s="59"/>
      <c r="ISK19" s="59"/>
      <c r="ISL19" s="59"/>
      <c r="ISM19" s="59"/>
      <c r="ISN19" s="59"/>
      <c r="ISO19" s="59"/>
      <c r="ISP19" s="59"/>
      <c r="ISQ19" s="59"/>
      <c r="ISR19" s="59"/>
      <c r="ISS19" s="59"/>
      <c r="IST19" s="59"/>
      <c r="ISU19" s="59"/>
      <c r="ISV19" s="59"/>
      <c r="ISW19" s="59"/>
      <c r="ISX19" s="59"/>
      <c r="ISY19" s="59"/>
      <c r="ISZ19" s="59"/>
      <c r="ITA19" s="59"/>
      <c r="ITB19" s="59"/>
      <c r="ITC19" s="59"/>
      <c r="ITD19" s="59"/>
      <c r="ITE19" s="59"/>
      <c r="ITF19" s="59"/>
      <c r="ITG19" s="59"/>
      <c r="ITH19" s="59"/>
      <c r="ITI19" s="59"/>
      <c r="ITJ19" s="59"/>
      <c r="ITK19" s="59"/>
      <c r="ITL19" s="59"/>
      <c r="ITM19" s="59"/>
      <c r="ITN19" s="59"/>
      <c r="ITO19" s="59"/>
      <c r="ITP19" s="59"/>
      <c r="ITQ19" s="59"/>
      <c r="ITR19" s="59"/>
      <c r="ITS19" s="59"/>
      <c r="ITT19" s="59"/>
      <c r="ITU19" s="59"/>
      <c r="ITV19" s="59"/>
      <c r="ITW19" s="59"/>
      <c r="ITX19" s="59"/>
      <c r="ITY19" s="59"/>
      <c r="ITZ19" s="59"/>
      <c r="IUA19" s="59"/>
      <c r="IUB19" s="59"/>
      <c r="IUC19" s="59"/>
      <c r="IUD19" s="59"/>
      <c r="IUE19" s="59"/>
      <c r="IUF19" s="59"/>
      <c r="IUG19" s="59"/>
      <c r="IUH19" s="59"/>
      <c r="IUI19" s="59"/>
      <c r="IUJ19" s="59"/>
      <c r="IUK19" s="59"/>
      <c r="IUL19" s="59"/>
      <c r="IUM19" s="59"/>
      <c r="IUN19" s="59"/>
      <c r="IUO19" s="59"/>
      <c r="IUP19" s="59"/>
      <c r="IUQ19" s="59"/>
      <c r="IUR19" s="59"/>
      <c r="IUS19" s="59"/>
      <c r="IUT19" s="59"/>
      <c r="IUU19" s="59"/>
      <c r="IUV19" s="59"/>
      <c r="IUW19" s="59"/>
      <c r="IUX19" s="59"/>
      <c r="IUY19" s="59"/>
      <c r="IUZ19" s="59"/>
      <c r="IVA19" s="59"/>
      <c r="IVB19" s="59"/>
      <c r="IVC19" s="59"/>
      <c r="IVD19" s="59"/>
      <c r="IVE19" s="59"/>
      <c r="IVF19" s="59"/>
      <c r="IVG19" s="59"/>
      <c r="IVH19" s="59"/>
      <c r="IVI19" s="59"/>
      <c r="IVJ19" s="59"/>
      <c r="IVK19" s="59"/>
      <c r="IVL19" s="59"/>
      <c r="IVM19" s="59"/>
      <c r="IVN19" s="59"/>
      <c r="IVO19" s="59"/>
      <c r="IVP19" s="59"/>
      <c r="IVQ19" s="59"/>
      <c r="IVR19" s="59"/>
      <c r="IVS19" s="59"/>
      <c r="IVT19" s="59"/>
      <c r="IVU19" s="59"/>
      <c r="IVV19" s="59"/>
      <c r="IVW19" s="59"/>
      <c r="IVX19" s="59"/>
      <c r="IVY19" s="59"/>
      <c r="IVZ19" s="59"/>
      <c r="IWA19" s="59"/>
      <c r="IWB19" s="59"/>
      <c r="IWC19" s="59"/>
      <c r="IWD19" s="59"/>
      <c r="IWE19" s="59"/>
      <c r="IWF19" s="59"/>
      <c r="IWG19" s="59"/>
      <c r="IWH19" s="59"/>
      <c r="IWI19" s="59"/>
      <c r="IWJ19" s="59"/>
      <c r="IWK19" s="59"/>
      <c r="IWL19" s="59"/>
      <c r="IWM19" s="59"/>
      <c r="IWN19" s="59"/>
      <c r="IWO19" s="59"/>
      <c r="IWP19" s="59"/>
      <c r="IWQ19" s="59"/>
      <c r="IWR19" s="59"/>
      <c r="IWS19" s="59"/>
      <c r="IWT19" s="59"/>
      <c r="IWU19" s="59"/>
      <c r="IWV19" s="59"/>
      <c r="IWW19" s="59"/>
      <c r="IWX19" s="59"/>
      <c r="IWY19" s="59"/>
      <c r="IWZ19" s="59"/>
      <c r="IXA19" s="59"/>
      <c r="IXB19" s="59"/>
      <c r="IXC19" s="59"/>
      <c r="IXD19" s="59"/>
      <c r="IXE19" s="59"/>
      <c r="IXF19" s="59"/>
      <c r="IXG19" s="59"/>
      <c r="IXH19" s="59"/>
      <c r="IXI19" s="59"/>
      <c r="IXJ19" s="59"/>
      <c r="IXK19" s="59"/>
      <c r="IXL19" s="59"/>
      <c r="IXM19" s="59"/>
      <c r="IXN19" s="59"/>
      <c r="IXO19" s="59"/>
      <c r="IXP19" s="59"/>
      <c r="IXQ19" s="59"/>
      <c r="IXR19" s="59"/>
      <c r="IXS19" s="59"/>
      <c r="IXT19" s="59"/>
      <c r="IXU19" s="59"/>
      <c r="IXV19" s="59"/>
      <c r="IXW19" s="59"/>
      <c r="IXX19" s="59"/>
      <c r="IXY19" s="59"/>
      <c r="IXZ19" s="59"/>
      <c r="IYA19" s="59"/>
      <c r="IYB19" s="59"/>
      <c r="IYC19" s="59"/>
      <c r="IYD19" s="59"/>
      <c r="IYE19" s="59"/>
      <c r="IYF19" s="59"/>
      <c r="IYG19" s="59"/>
      <c r="IYH19" s="59"/>
      <c r="IYI19" s="59"/>
      <c r="IYJ19" s="59"/>
      <c r="IYK19" s="59"/>
      <c r="IYL19" s="59"/>
      <c r="IYM19" s="59"/>
      <c r="IYN19" s="59"/>
      <c r="IYO19" s="59"/>
      <c r="IYP19" s="59"/>
      <c r="IYQ19" s="59"/>
      <c r="IYR19" s="59"/>
      <c r="IYS19" s="59"/>
      <c r="IYT19" s="59"/>
      <c r="IYU19" s="59"/>
      <c r="IYV19" s="59"/>
      <c r="IYW19" s="59"/>
      <c r="IYX19" s="59"/>
      <c r="IYY19" s="59"/>
      <c r="IYZ19" s="59"/>
      <c r="IZA19" s="59"/>
      <c r="IZB19" s="59"/>
      <c r="IZC19" s="59"/>
      <c r="IZD19" s="59"/>
      <c r="IZE19" s="59"/>
      <c r="IZF19" s="59"/>
      <c r="IZG19" s="59"/>
      <c r="IZH19" s="59"/>
      <c r="IZI19" s="59"/>
      <c r="IZJ19" s="59"/>
      <c r="IZK19" s="59"/>
      <c r="IZL19" s="59"/>
      <c r="IZM19" s="59"/>
      <c r="IZN19" s="59"/>
      <c r="IZO19" s="59"/>
      <c r="IZP19" s="59"/>
      <c r="IZQ19" s="59"/>
      <c r="IZR19" s="59"/>
      <c r="IZS19" s="59"/>
      <c r="IZT19" s="59"/>
      <c r="IZU19" s="59"/>
      <c r="IZV19" s="59"/>
      <c r="IZW19" s="59"/>
      <c r="IZX19" s="59"/>
      <c r="IZY19" s="59"/>
      <c r="IZZ19" s="59"/>
      <c r="JAA19" s="59"/>
      <c r="JAB19" s="59"/>
      <c r="JAC19" s="59"/>
      <c r="JAD19" s="59"/>
      <c r="JAE19" s="59"/>
      <c r="JAF19" s="59"/>
      <c r="JAG19" s="59"/>
      <c r="JAH19" s="59"/>
      <c r="JAI19" s="59"/>
      <c r="JAJ19" s="59"/>
      <c r="JAK19" s="59"/>
      <c r="JAL19" s="59"/>
      <c r="JAM19" s="59"/>
      <c r="JAN19" s="59"/>
      <c r="JAO19" s="59"/>
      <c r="JAP19" s="59"/>
      <c r="JAQ19" s="59"/>
      <c r="JAR19" s="59"/>
      <c r="JAS19" s="59"/>
      <c r="JAT19" s="59"/>
      <c r="JAU19" s="59"/>
      <c r="JAV19" s="59"/>
      <c r="JAW19" s="59"/>
      <c r="JAX19" s="59"/>
      <c r="JAY19" s="59"/>
      <c r="JAZ19" s="59"/>
      <c r="JBA19" s="59"/>
      <c r="JBB19" s="59"/>
      <c r="JBC19" s="59"/>
      <c r="JBD19" s="59"/>
      <c r="JBE19" s="59"/>
      <c r="JBF19" s="59"/>
      <c r="JBG19" s="59"/>
      <c r="JBH19" s="59"/>
      <c r="JBI19" s="59"/>
      <c r="JBJ19" s="59"/>
      <c r="JBK19" s="59"/>
      <c r="JBL19" s="59"/>
      <c r="JBM19" s="59"/>
      <c r="JBN19" s="59"/>
      <c r="JBO19" s="59"/>
      <c r="JBP19" s="59"/>
      <c r="JBQ19" s="59"/>
      <c r="JBR19" s="59"/>
      <c r="JBS19" s="59"/>
      <c r="JBT19" s="59"/>
      <c r="JBU19" s="59"/>
      <c r="JBV19" s="59"/>
      <c r="JBW19" s="59"/>
      <c r="JBX19" s="59"/>
      <c r="JBY19" s="59"/>
      <c r="JBZ19" s="59"/>
      <c r="JCA19" s="59"/>
      <c r="JCB19" s="59"/>
      <c r="JCC19" s="59"/>
      <c r="JCD19" s="59"/>
      <c r="JCE19" s="59"/>
      <c r="JCF19" s="59"/>
      <c r="JCG19" s="59"/>
      <c r="JCH19" s="59"/>
      <c r="JCI19" s="59"/>
      <c r="JCJ19" s="59"/>
      <c r="JCK19" s="59"/>
      <c r="JCL19" s="59"/>
      <c r="JCM19" s="59"/>
      <c r="JCN19" s="59"/>
      <c r="JCO19" s="59"/>
      <c r="JCP19" s="59"/>
      <c r="JCQ19" s="59"/>
      <c r="JCR19" s="59"/>
      <c r="JCS19" s="59"/>
      <c r="JCT19" s="59"/>
      <c r="JCU19" s="59"/>
      <c r="JCV19" s="59"/>
      <c r="JCW19" s="59"/>
      <c r="JCX19" s="59"/>
      <c r="JCY19" s="59"/>
      <c r="JCZ19" s="59"/>
      <c r="JDA19" s="59"/>
      <c r="JDB19" s="59"/>
      <c r="JDC19" s="59"/>
      <c r="JDD19" s="59"/>
      <c r="JDE19" s="59"/>
      <c r="JDF19" s="59"/>
      <c r="JDG19" s="59"/>
      <c r="JDH19" s="59"/>
      <c r="JDI19" s="59"/>
      <c r="JDJ19" s="59"/>
      <c r="JDK19" s="59"/>
      <c r="JDL19" s="59"/>
      <c r="JDM19" s="59"/>
      <c r="JDN19" s="59"/>
      <c r="JDO19" s="59"/>
      <c r="JDP19" s="59"/>
      <c r="JDQ19" s="59"/>
      <c r="JDR19" s="59"/>
      <c r="JDS19" s="59"/>
      <c r="JDT19" s="59"/>
      <c r="JDU19" s="59"/>
      <c r="JDV19" s="59"/>
      <c r="JDW19" s="59"/>
      <c r="JDX19" s="59"/>
      <c r="JDY19" s="59"/>
      <c r="JDZ19" s="59"/>
      <c r="JEA19" s="59"/>
      <c r="JEB19" s="59"/>
      <c r="JEC19" s="59"/>
      <c r="JED19" s="59"/>
      <c r="JEE19" s="59"/>
      <c r="JEF19" s="59"/>
      <c r="JEG19" s="59"/>
      <c r="JEH19" s="59"/>
      <c r="JEI19" s="59"/>
      <c r="JEJ19" s="59"/>
      <c r="JEK19" s="59"/>
      <c r="JEL19" s="59"/>
      <c r="JEM19" s="59"/>
      <c r="JEN19" s="59"/>
      <c r="JEO19" s="59"/>
      <c r="JEP19" s="59"/>
      <c r="JEQ19" s="59"/>
      <c r="JER19" s="59"/>
      <c r="JES19" s="59"/>
      <c r="JET19" s="59"/>
      <c r="JEU19" s="59"/>
      <c r="JEV19" s="59"/>
      <c r="JEW19" s="59"/>
      <c r="JEX19" s="59"/>
      <c r="JEY19" s="59"/>
      <c r="JEZ19" s="59"/>
      <c r="JFA19" s="59"/>
      <c r="JFB19" s="59"/>
      <c r="JFC19" s="59"/>
      <c r="JFD19" s="59"/>
      <c r="JFE19" s="59"/>
      <c r="JFF19" s="59"/>
      <c r="JFG19" s="59"/>
      <c r="JFH19" s="59"/>
      <c r="JFI19" s="59"/>
      <c r="JFJ19" s="59"/>
      <c r="JFK19" s="59"/>
      <c r="JFL19" s="59"/>
      <c r="JFM19" s="59"/>
      <c r="JFN19" s="59"/>
      <c r="JFO19" s="59"/>
      <c r="JFP19" s="59"/>
      <c r="JFQ19" s="59"/>
      <c r="JFR19" s="59"/>
      <c r="JFS19" s="59"/>
      <c r="JFT19" s="59"/>
      <c r="JFU19" s="59"/>
      <c r="JFV19" s="59"/>
      <c r="JFW19" s="59"/>
      <c r="JFX19" s="59"/>
      <c r="JFY19" s="59"/>
      <c r="JFZ19" s="59"/>
      <c r="JGA19" s="59"/>
      <c r="JGB19" s="59"/>
      <c r="JGC19" s="59"/>
      <c r="JGD19" s="59"/>
      <c r="JGE19" s="59"/>
      <c r="JGF19" s="59"/>
      <c r="JGG19" s="59"/>
      <c r="JGH19" s="59"/>
      <c r="JGI19" s="59"/>
      <c r="JGJ19" s="59"/>
      <c r="JGK19" s="59"/>
      <c r="JGL19" s="59"/>
      <c r="JGM19" s="59"/>
      <c r="JGN19" s="59"/>
      <c r="JGO19" s="59"/>
      <c r="JGP19" s="59"/>
      <c r="JGQ19" s="59"/>
      <c r="JGR19" s="59"/>
      <c r="JGS19" s="59"/>
      <c r="JGT19" s="59"/>
      <c r="JGU19" s="59"/>
      <c r="JGV19" s="59"/>
      <c r="JGW19" s="59"/>
      <c r="JGX19" s="59"/>
      <c r="JGY19" s="59"/>
      <c r="JGZ19" s="59"/>
      <c r="JHA19" s="59"/>
      <c r="JHB19" s="59"/>
      <c r="JHC19" s="59"/>
      <c r="JHD19" s="59"/>
      <c r="JHE19" s="59"/>
      <c r="JHF19" s="59"/>
      <c r="JHG19" s="59"/>
      <c r="JHH19" s="59"/>
      <c r="JHI19" s="59"/>
      <c r="JHJ19" s="59"/>
      <c r="JHK19" s="59"/>
      <c r="JHL19" s="59"/>
      <c r="JHM19" s="59"/>
      <c r="JHN19" s="59"/>
      <c r="JHO19" s="59"/>
      <c r="JHP19" s="59"/>
      <c r="JHQ19" s="59"/>
      <c r="JHR19" s="59"/>
      <c r="JHS19" s="59"/>
      <c r="JHT19" s="59"/>
      <c r="JHU19" s="59"/>
      <c r="JHV19" s="59"/>
      <c r="JHW19" s="59"/>
      <c r="JHX19" s="59"/>
      <c r="JHY19" s="59"/>
      <c r="JHZ19" s="59"/>
      <c r="JIA19" s="59"/>
      <c r="JIB19" s="59"/>
      <c r="JIC19" s="59"/>
      <c r="JID19" s="59"/>
      <c r="JIE19" s="59"/>
      <c r="JIF19" s="59"/>
      <c r="JIG19" s="59"/>
      <c r="JIH19" s="59"/>
      <c r="JII19" s="59"/>
      <c r="JIJ19" s="59"/>
      <c r="JIK19" s="59"/>
      <c r="JIL19" s="59"/>
      <c r="JIM19" s="59"/>
      <c r="JIN19" s="59"/>
      <c r="JIO19" s="59"/>
      <c r="JIP19" s="59"/>
      <c r="JIQ19" s="59"/>
      <c r="JIR19" s="59"/>
      <c r="JIS19" s="59"/>
      <c r="JIT19" s="59"/>
      <c r="JIU19" s="59"/>
      <c r="JIV19" s="59"/>
      <c r="JIW19" s="59"/>
      <c r="JIX19" s="59"/>
      <c r="JIY19" s="59"/>
      <c r="JIZ19" s="59"/>
      <c r="JJA19" s="59"/>
      <c r="JJB19" s="59"/>
      <c r="JJC19" s="59"/>
      <c r="JJD19" s="59"/>
      <c r="JJE19" s="59"/>
      <c r="JJF19" s="59"/>
      <c r="JJG19" s="59"/>
      <c r="JJH19" s="59"/>
      <c r="JJI19" s="59"/>
      <c r="JJJ19" s="59"/>
      <c r="JJK19" s="59"/>
      <c r="JJL19" s="59"/>
      <c r="JJM19" s="59"/>
      <c r="JJN19" s="59"/>
      <c r="JJO19" s="59"/>
      <c r="JJP19" s="59"/>
      <c r="JJQ19" s="59"/>
      <c r="JJR19" s="59"/>
      <c r="JJS19" s="59"/>
      <c r="JJT19" s="59"/>
      <c r="JJU19" s="59"/>
      <c r="JJV19" s="59"/>
      <c r="JJW19" s="59"/>
      <c r="JJX19" s="59"/>
      <c r="JJY19" s="59"/>
      <c r="JJZ19" s="59"/>
      <c r="JKA19" s="59"/>
      <c r="JKB19" s="59"/>
      <c r="JKC19" s="59"/>
      <c r="JKD19" s="59"/>
      <c r="JKE19" s="59"/>
      <c r="JKF19" s="59"/>
      <c r="JKG19" s="59"/>
      <c r="JKH19" s="59"/>
      <c r="JKI19" s="59"/>
      <c r="JKJ19" s="59"/>
      <c r="JKK19" s="59"/>
      <c r="JKL19" s="59"/>
      <c r="JKM19" s="59"/>
      <c r="JKN19" s="59"/>
      <c r="JKO19" s="59"/>
      <c r="JKP19" s="59"/>
      <c r="JKQ19" s="59"/>
      <c r="JKR19" s="59"/>
      <c r="JKS19" s="59"/>
      <c r="JKT19" s="59"/>
      <c r="JKU19" s="59"/>
      <c r="JKV19" s="59"/>
      <c r="JKW19" s="59"/>
      <c r="JKX19" s="59"/>
      <c r="JKY19" s="59"/>
      <c r="JKZ19" s="59"/>
      <c r="JLA19" s="59"/>
      <c r="JLB19" s="59"/>
      <c r="JLC19" s="59"/>
      <c r="JLD19" s="59"/>
      <c r="JLE19" s="59"/>
      <c r="JLF19" s="59"/>
      <c r="JLG19" s="59"/>
      <c r="JLH19" s="59"/>
      <c r="JLI19" s="59"/>
      <c r="JLJ19" s="59"/>
      <c r="JLK19" s="59"/>
      <c r="JLL19" s="59"/>
      <c r="JLM19" s="59"/>
      <c r="JLN19" s="59"/>
      <c r="JLO19" s="59"/>
      <c r="JLP19" s="59"/>
      <c r="JLQ19" s="59"/>
      <c r="JLR19" s="59"/>
      <c r="JLS19" s="59"/>
      <c r="JLT19" s="59"/>
      <c r="JLU19" s="59"/>
      <c r="JLV19" s="59"/>
      <c r="JLW19" s="59"/>
      <c r="JLX19" s="59"/>
      <c r="JLY19" s="59"/>
      <c r="JLZ19" s="59"/>
      <c r="JMA19" s="59"/>
      <c r="JMB19" s="59"/>
      <c r="JMC19" s="59"/>
      <c r="JMD19" s="59"/>
      <c r="JME19" s="59"/>
      <c r="JMF19" s="59"/>
      <c r="JMG19" s="59"/>
      <c r="JMH19" s="59"/>
      <c r="JMI19" s="59"/>
      <c r="JMJ19" s="59"/>
      <c r="JMK19" s="59"/>
      <c r="JML19" s="59"/>
      <c r="JMM19" s="59"/>
      <c r="JMN19" s="59"/>
      <c r="JMO19" s="59"/>
      <c r="JMP19" s="59"/>
      <c r="JMQ19" s="59"/>
      <c r="JMR19" s="59"/>
      <c r="JMS19" s="59"/>
      <c r="JMT19" s="59"/>
      <c r="JMU19" s="59"/>
      <c r="JMV19" s="59"/>
      <c r="JMW19" s="59"/>
      <c r="JMX19" s="59"/>
      <c r="JMY19" s="59"/>
      <c r="JMZ19" s="59"/>
      <c r="JNA19" s="59"/>
      <c r="JNB19" s="59"/>
      <c r="JNC19" s="59"/>
      <c r="JND19" s="59"/>
      <c r="JNE19" s="59"/>
      <c r="JNF19" s="59"/>
      <c r="JNG19" s="59"/>
      <c r="JNH19" s="59"/>
      <c r="JNI19" s="59"/>
      <c r="JNJ19" s="59"/>
      <c r="JNK19" s="59"/>
      <c r="JNL19" s="59"/>
      <c r="JNM19" s="59"/>
      <c r="JNN19" s="59"/>
      <c r="JNO19" s="59"/>
      <c r="JNP19" s="59"/>
      <c r="JNQ19" s="59"/>
      <c r="JNR19" s="59"/>
      <c r="JNS19" s="59"/>
      <c r="JNT19" s="59"/>
      <c r="JNU19" s="59"/>
      <c r="JNV19" s="59"/>
      <c r="JNW19" s="59"/>
      <c r="JNX19" s="59"/>
      <c r="JNY19" s="59"/>
      <c r="JNZ19" s="59"/>
      <c r="JOA19" s="59"/>
      <c r="JOB19" s="59"/>
      <c r="JOC19" s="59"/>
      <c r="JOD19" s="59"/>
      <c r="JOE19" s="59"/>
      <c r="JOF19" s="59"/>
      <c r="JOG19" s="59"/>
      <c r="JOH19" s="59"/>
      <c r="JOI19" s="59"/>
      <c r="JOJ19" s="59"/>
      <c r="JOK19" s="59"/>
      <c r="JOL19" s="59"/>
      <c r="JOM19" s="59"/>
      <c r="JON19" s="59"/>
      <c r="JOO19" s="59"/>
      <c r="JOP19" s="59"/>
      <c r="JOQ19" s="59"/>
      <c r="JOR19" s="59"/>
      <c r="JOS19" s="59"/>
      <c r="JOT19" s="59"/>
      <c r="JOU19" s="59"/>
      <c r="JOV19" s="59"/>
      <c r="JOW19" s="59"/>
      <c r="JOX19" s="59"/>
      <c r="JOY19" s="59"/>
      <c r="JOZ19" s="59"/>
      <c r="JPA19" s="59"/>
      <c r="JPB19" s="59"/>
      <c r="JPC19" s="59"/>
      <c r="JPD19" s="59"/>
      <c r="JPE19" s="59"/>
      <c r="JPF19" s="59"/>
      <c r="JPG19" s="59"/>
      <c r="JPH19" s="59"/>
      <c r="JPI19" s="59"/>
      <c r="JPJ19" s="59"/>
      <c r="JPK19" s="59"/>
      <c r="JPL19" s="59"/>
      <c r="JPM19" s="59"/>
      <c r="JPN19" s="59"/>
      <c r="JPO19" s="59"/>
      <c r="JPP19" s="59"/>
      <c r="JPQ19" s="59"/>
      <c r="JPR19" s="59"/>
      <c r="JPS19" s="59"/>
      <c r="JPT19" s="59"/>
      <c r="JPU19" s="59"/>
      <c r="JPV19" s="59"/>
      <c r="JPW19" s="59"/>
      <c r="JPX19" s="59"/>
      <c r="JPY19" s="59"/>
      <c r="JPZ19" s="59"/>
      <c r="JQA19" s="59"/>
      <c r="JQB19" s="59"/>
      <c r="JQC19" s="59"/>
      <c r="JQD19" s="59"/>
      <c r="JQE19" s="59"/>
      <c r="JQF19" s="59"/>
      <c r="JQG19" s="59"/>
      <c r="JQH19" s="59"/>
      <c r="JQI19" s="59"/>
      <c r="JQJ19" s="59"/>
      <c r="JQK19" s="59"/>
      <c r="JQL19" s="59"/>
      <c r="JQM19" s="59"/>
      <c r="JQN19" s="59"/>
      <c r="JQO19" s="59"/>
      <c r="JQP19" s="59"/>
      <c r="JQQ19" s="59"/>
      <c r="JQR19" s="59"/>
      <c r="JQS19" s="59"/>
      <c r="JQT19" s="59"/>
      <c r="JQU19" s="59"/>
      <c r="JQV19" s="59"/>
      <c r="JQW19" s="59"/>
      <c r="JQX19" s="59"/>
      <c r="JQY19" s="59"/>
      <c r="JQZ19" s="59"/>
      <c r="JRA19" s="59"/>
      <c r="JRB19" s="59"/>
      <c r="JRC19" s="59"/>
      <c r="JRD19" s="59"/>
      <c r="JRE19" s="59"/>
      <c r="JRF19" s="59"/>
      <c r="JRG19" s="59"/>
      <c r="JRH19" s="59"/>
      <c r="JRI19" s="59"/>
      <c r="JRJ19" s="59"/>
      <c r="JRK19" s="59"/>
      <c r="JRL19" s="59"/>
      <c r="JRM19" s="59"/>
      <c r="JRN19" s="59"/>
      <c r="JRO19" s="59"/>
      <c r="JRP19" s="59"/>
      <c r="JRQ19" s="59"/>
      <c r="JRR19" s="59"/>
      <c r="JRS19" s="59"/>
      <c r="JRT19" s="59"/>
      <c r="JRU19" s="59"/>
      <c r="JRV19" s="59"/>
      <c r="JRW19" s="59"/>
      <c r="JRX19" s="59"/>
      <c r="JRY19" s="59"/>
      <c r="JRZ19" s="59"/>
      <c r="JSA19" s="59"/>
      <c r="JSB19" s="59"/>
      <c r="JSC19" s="59"/>
      <c r="JSD19" s="59"/>
      <c r="JSE19" s="59"/>
      <c r="JSF19" s="59"/>
      <c r="JSG19" s="59"/>
      <c r="JSH19" s="59"/>
      <c r="JSI19" s="59"/>
      <c r="JSJ19" s="59"/>
      <c r="JSK19" s="59"/>
      <c r="JSL19" s="59"/>
      <c r="JSM19" s="59"/>
      <c r="JSN19" s="59"/>
      <c r="JSO19" s="59"/>
      <c r="JSP19" s="59"/>
      <c r="JSQ19" s="59"/>
      <c r="JSR19" s="59"/>
      <c r="JSS19" s="59"/>
      <c r="JST19" s="59"/>
      <c r="JSU19" s="59"/>
      <c r="JSV19" s="59"/>
      <c r="JSW19" s="59"/>
      <c r="JSX19" s="59"/>
      <c r="JSY19" s="59"/>
      <c r="JSZ19" s="59"/>
      <c r="JTA19" s="59"/>
      <c r="JTB19" s="59"/>
      <c r="JTC19" s="59"/>
      <c r="JTD19" s="59"/>
      <c r="JTE19" s="59"/>
      <c r="JTF19" s="59"/>
      <c r="JTG19" s="59"/>
      <c r="JTH19" s="59"/>
      <c r="JTI19" s="59"/>
      <c r="JTJ19" s="59"/>
      <c r="JTK19" s="59"/>
      <c r="JTL19" s="59"/>
      <c r="JTM19" s="59"/>
      <c r="JTN19" s="59"/>
      <c r="JTO19" s="59"/>
      <c r="JTP19" s="59"/>
      <c r="JTQ19" s="59"/>
      <c r="JTR19" s="59"/>
      <c r="JTS19" s="59"/>
      <c r="JTT19" s="59"/>
      <c r="JTU19" s="59"/>
      <c r="JTV19" s="59"/>
      <c r="JTW19" s="59"/>
      <c r="JTX19" s="59"/>
      <c r="JTY19" s="59"/>
      <c r="JTZ19" s="59"/>
      <c r="JUA19" s="59"/>
      <c r="JUB19" s="59"/>
      <c r="JUC19" s="59"/>
      <c r="JUD19" s="59"/>
      <c r="JUE19" s="59"/>
      <c r="JUF19" s="59"/>
      <c r="JUG19" s="59"/>
      <c r="JUH19" s="59"/>
      <c r="JUI19" s="59"/>
      <c r="JUJ19" s="59"/>
      <c r="JUK19" s="59"/>
      <c r="JUL19" s="59"/>
      <c r="JUM19" s="59"/>
      <c r="JUN19" s="59"/>
      <c r="JUO19" s="59"/>
      <c r="JUP19" s="59"/>
      <c r="JUQ19" s="59"/>
      <c r="JUR19" s="59"/>
      <c r="JUS19" s="59"/>
      <c r="JUT19" s="59"/>
      <c r="JUU19" s="59"/>
      <c r="JUV19" s="59"/>
      <c r="JUW19" s="59"/>
      <c r="JUX19" s="59"/>
      <c r="JUY19" s="59"/>
      <c r="JUZ19" s="59"/>
      <c r="JVA19" s="59"/>
      <c r="JVB19" s="59"/>
      <c r="JVC19" s="59"/>
      <c r="JVD19" s="59"/>
      <c r="JVE19" s="59"/>
      <c r="JVF19" s="59"/>
      <c r="JVG19" s="59"/>
      <c r="JVH19" s="59"/>
      <c r="JVI19" s="59"/>
      <c r="JVJ19" s="59"/>
      <c r="JVK19" s="59"/>
      <c r="JVL19" s="59"/>
      <c r="JVM19" s="59"/>
      <c r="JVN19" s="59"/>
      <c r="JVO19" s="59"/>
      <c r="JVP19" s="59"/>
      <c r="JVQ19" s="59"/>
      <c r="JVR19" s="59"/>
      <c r="JVS19" s="59"/>
      <c r="JVT19" s="59"/>
      <c r="JVU19" s="59"/>
      <c r="JVV19" s="59"/>
      <c r="JVW19" s="59"/>
      <c r="JVX19" s="59"/>
      <c r="JVY19" s="59"/>
      <c r="JVZ19" s="59"/>
      <c r="JWA19" s="59"/>
      <c r="JWB19" s="59"/>
      <c r="JWC19" s="59"/>
      <c r="JWD19" s="59"/>
      <c r="JWE19" s="59"/>
      <c r="JWF19" s="59"/>
      <c r="JWG19" s="59"/>
      <c r="JWH19" s="59"/>
      <c r="JWI19" s="59"/>
      <c r="JWJ19" s="59"/>
      <c r="JWK19" s="59"/>
      <c r="JWL19" s="59"/>
      <c r="JWM19" s="59"/>
      <c r="JWN19" s="59"/>
      <c r="JWO19" s="59"/>
      <c r="JWP19" s="59"/>
      <c r="JWQ19" s="59"/>
      <c r="JWR19" s="59"/>
      <c r="JWS19" s="59"/>
      <c r="JWT19" s="59"/>
      <c r="JWU19" s="59"/>
      <c r="JWV19" s="59"/>
      <c r="JWW19" s="59"/>
      <c r="JWX19" s="59"/>
      <c r="JWY19" s="59"/>
      <c r="JWZ19" s="59"/>
      <c r="JXA19" s="59"/>
      <c r="JXB19" s="59"/>
      <c r="JXC19" s="59"/>
      <c r="JXD19" s="59"/>
      <c r="JXE19" s="59"/>
      <c r="JXF19" s="59"/>
      <c r="JXG19" s="59"/>
      <c r="JXH19" s="59"/>
      <c r="JXI19" s="59"/>
      <c r="JXJ19" s="59"/>
      <c r="JXK19" s="59"/>
      <c r="JXL19" s="59"/>
      <c r="JXM19" s="59"/>
      <c r="JXN19" s="59"/>
      <c r="JXO19" s="59"/>
      <c r="JXP19" s="59"/>
      <c r="JXQ19" s="59"/>
      <c r="JXR19" s="59"/>
      <c r="JXS19" s="59"/>
      <c r="JXT19" s="59"/>
      <c r="JXU19" s="59"/>
      <c r="JXV19" s="59"/>
      <c r="JXW19" s="59"/>
      <c r="JXX19" s="59"/>
      <c r="JXY19" s="59"/>
      <c r="JXZ19" s="59"/>
      <c r="JYA19" s="59"/>
      <c r="JYB19" s="59"/>
      <c r="JYC19" s="59"/>
      <c r="JYD19" s="59"/>
      <c r="JYE19" s="59"/>
      <c r="JYF19" s="59"/>
      <c r="JYG19" s="59"/>
      <c r="JYH19" s="59"/>
      <c r="JYI19" s="59"/>
      <c r="JYJ19" s="59"/>
      <c r="JYK19" s="59"/>
      <c r="JYL19" s="59"/>
      <c r="JYM19" s="59"/>
      <c r="JYN19" s="59"/>
      <c r="JYO19" s="59"/>
      <c r="JYP19" s="59"/>
      <c r="JYQ19" s="59"/>
      <c r="JYR19" s="59"/>
      <c r="JYS19" s="59"/>
      <c r="JYT19" s="59"/>
      <c r="JYU19" s="59"/>
      <c r="JYV19" s="59"/>
      <c r="JYW19" s="59"/>
      <c r="JYX19" s="59"/>
      <c r="JYY19" s="59"/>
      <c r="JYZ19" s="59"/>
      <c r="JZA19" s="59"/>
      <c r="JZB19" s="59"/>
      <c r="JZC19" s="59"/>
      <c r="JZD19" s="59"/>
      <c r="JZE19" s="59"/>
      <c r="JZF19" s="59"/>
      <c r="JZG19" s="59"/>
      <c r="JZH19" s="59"/>
      <c r="JZI19" s="59"/>
      <c r="JZJ19" s="59"/>
      <c r="JZK19" s="59"/>
      <c r="JZL19" s="59"/>
      <c r="JZM19" s="59"/>
      <c r="JZN19" s="59"/>
      <c r="JZO19" s="59"/>
      <c r="JZP19" s="59"/>
      <c r="JZQ19" s="59"/>
      <c r="JZR19" s="59"/>
      <c r="JZS19" s="59"/>
      <c r="JZT19" s="59"/>
      <c r="JZU19" s="59"/>
      <c r="JZV19" s="59"/>
      <c r="JZW19" s="59"/>
      <c r="JZX19" s="59"/>
      <c r="JZY19" s="59"/>
      <c r="JZZ19" s="59"/>
      <c r="KAA19" s="59"/>
      <c r="KAB19" s="59"/>
      <c r="KAC19" s="59"/>
      <c r="KAD19" s="59"/>
      <c r="KAE19" s="59"/>
      <c r="KAF19" s="59"/>
      <c r="KAG19" s="59"/>
      <c r="KAH19" s="59"/>
      <c r="KAI19" s="59"/>
      <c r="KAJ19" s="59"/>
      <c r="KAK19" s="59"/>
      <c r="KAL19" s="59"/>
      <c r="KAM19" s="59"/>
      <c r="KAN19" s="59"/>
      <c r="KAO19" s="59"/>
      <c r="KAP19" s="59"/>
      <c r="KAQ19" s="59"/>
      <c r="KAR19" s="59"/>
      <c r="KAS19" s="59"/>
      <c r="KAT19" s="59"/>
      <c r="KAU19" s="59"/>
      <c r="KAV19" s="59"/>
      <c r="KAW19" s="59"/>
      <c r="KAX19" s="59"/>
      <c r="KAY19" s="59"/>
      <c r="KAZ19" s="59"/>
      <c r="KBA19" s="59"/>
      <c r="KBB19" s="59"/>
      <c r="KBC19" s="59"/>
      <c r="KBD19" s="59"/>
      <c r="KBE19" s="59"/>
      <c r="KBF19" s="59"/>
      <c r="KBG19" s="59"/>
      <c r="KBH19" s="59"/>
      <c r="KBI19" s="59"/>
      <c r="KBJ19" s="59"/>
      <c r="KBK19" s="59"/>
      <c r="KBL19" s="59"/>
      <c r="KBM19" s="59"/>
      <c r="KBN19" s="59"/>
      <c r="KBO19" s="59"/>
      <c r="KBP19" s="59"/>
      <c r="KBQ19" s="59"/>
      <c r="KBR19" s="59"/>
      <c r="KBS19" s="59"/>
      <c r="KBT19" s="59"/>
      <c r="KBU19" s="59"/>
      <c r="KBV19" s="59"/>
      <c r="KBW19" s="59"/>
      <c r="KBX19" s="59"/>
      <c r="KBY19" s="59"/>
      <c r="KBZ19" s="59"/>
      <c r="KCA19" s="59"/>
      <c r="KCB19" s="59"/>
      <c r="KCC19" s="59"/>
      <c r="KCD19" s="59"/>
      <c r="KCE19" s="59"/>
      <c r="KCF19" s="59"/>
      <c r="KCG19" s="59"/>
      <c r="KCH19" s="59"/>
      <c r="KCI19" s="59"/>
      <c r="KCJ19" s="59"/>
      <c r="KCK19" s="59"/>
      <c r="KCL19" s="59"/>
      <c r="KCM19" s="59"/>
      <c r="KCN19" s="59"/>
      <c r="KCO19" s="59"/>
      <c r="KCP19" s="59"/>
      <c r="KCQ19" s="59"/>
      <c r="KCR19" s="59"/>
      <c r="KCS19" s="59"/>
      <c r="KCT19" s="59"/>
      <c r="KCU19" s="59"/>
      <c r="KCV19" s="59"/>
      <c r="KCW19" s="59"/>
      <c r="KCX19" s="59"/>
      <c r="KCY19" s="59"/>
      <c r="KCZ19" s="59"/>
      <c r="KDA19" s="59"/>
      <c r="KDB19" s="59"/>
      <c r="KDC19" s="59"/>
      <c r="KDD19" s="59"/>
      <c r="KDE19" s="59"/>
      <c r="KDF19" s="59"/>
      <c r="KDG19" s="59"/>
      <c r="KDH19" s="59"/>
      <c r="KDI19" s="59"/>
      <c r="KDJ19" s="59"/>
      <c r="KDK19" s="59"/>
      <c r="KDL19" s="59"/>
      <c r="KDM19" s="59"/>
      <c r="KDN19" s="59"/>
      <c r="KDO19" s="59"/>
      <c r="KDP19" s="59"/>
      <c r="KDQ19" s="59"/>
      <c r="KDR19" s="59"/>
      <c r="KDS19" s="59"/>
      <c r="KDT19" s="59"/>
      <c r="KDU19" s="59"/>
      <c r="KDV19" s="59"/>
      <c r="KDW19" s="59"/>
      <c r="KDX19" s="59"/>
      <c r="KDY19" s="59"/>
      <c r="KDZ19" s="59"/>
      <c r="KEA19" s="59"/>
      <c r="KEB19" s="59"/>
      <c r="KEC19" s="59"/>
      <c r="KED19" s="59"/>
      <c r="KEE19" s="59"/>
      <c r="KEF19" s="59"/>
      <c r="KEG19" s="59"/>
      <c r="KEH19" s="59"/>
      <c r="KEI19" s="59"/>
      <c r="KEJ19" s="59"/>
      <c r="KEK19" s="59"/>
      <c r="KEL19" s="59"/>
      <c r="KEM19" s="59"/>
      <c r="KEN19" s="59"/>
      <c r="KEO19" s="59"/>
      <c r="KEP19" s="59"/>
      <c r="KEQ19" s="59"/>
      <c r="KER19" s="59"/>
      <c r="KES19" s="59"/>
      <c r="KET19" s="59"/>
      <c r="KEU19" s="59"/>
      <c r="KEV19" s="59"/>
      <c r="KEW19" s="59"/>
      <c r="KEX19" s="59"/>
      <c r="KEY19" s="59"/>
      <c r="KEZ19" s="59"/>
      <c r="KFA19" s="59"/>
      <c r="KFB19" s="59"/>
      <c r="KFC19" s="59"/>
      <c r="KFD19" s="59"/>
      <c r="KFE19" s="59"/>
      <c r="KFF19" s="59"/>
      <c r="KFG19" s="59"/>
      <c r="KFH19" s="59"/>
      <c r="KFI19" s="59"/>
      <c r="KFJ19" s="59"/>
      <c r="KFK19" s="59"/>
      <c r="KFL19" s="59"/>
      <c r="KFM19" s="59"/>
      <c r="KFN19" s="59"/>
      <c r="KFO19" s="59"/>
      <c r="KFP19" s="59"/>
      <c r="KFQ19" s="59"/>
      <c r="KFR19" s="59"/>
      <c r="KFS19" s="59"/>
      <c r="KFT19" s="59"/>
      <c r="KFU19" s="59"/>
      <c r="KFV19" s="59"/>
      <c r="KFW19" s="59"/>
      <c r="KFX19" s="59"/>
      <c r="KFY19" s="59"/>
      <c r="KFZ19" s="59"/>
      <c r="KGA19" s="59"/>
      <c r="KGB19" s="59"/>
      <c r="KGC19" s="59"/>
      <c r="KGD19" s="59"/>
      <c r="KGE19" s="59"/>
      <c r="KGF19" s="59"/>
      <c r="KGG19" s="59"/>
      <c r="KGH19" s="59"/>
      <c r="KGI19" s="59"/>
      <c r="KGJ19" s="59"/>
      <c r="KGK19" s="59"/>
      <c r="KGL19" s="59"/>
      <c r="KGM19" s="59"/>
      <c r="KGN19" s="59"/>
      <c r="KGO19" s="59"/>
      <c r="KGP19" s="59"/>
      <c r="KGQ19" s="59"/>
      <c r="KGR19" s="59"/>
      <c r="KGS19" s="59"/>
      <c r="KGT19" s="59"/>
      <c r="KGU19" s="59"/>
      <c r="KGV19" s="59"/>
      <c r="KGW19" s="59"/>
      <c r="KGX19" s="59"/>
      <c r="KGY19" s="59"/>
      <c r="KGZ19" s="59"/>
      <c r="KHA19" s="59"/>
      <c r="KHB19" s="59"/>
      <c r="KHC19" s="59"/>
      <c r="KHD19" s="59"/>
      <c r="KHE19" s="59"/>
      <c r="KHF19" s="59"/>
      <c r="KHG19" s="59"/>
      <c r="KHH19" s="59"/>
      <c r="KHI19" s="59"/>
      <c r="KHJ19" s="59"/>
      <c r="KHK19" s="59"/>
      <c r="KHL19" s="59"/>
      <c r="KHM19" s="59"/>
      <c r="KHN19" s="59"/>
      <c r="KHO19" s="59"/>
      <c r="KHP19" s="59"/>
      <c r="KHQ19" s="59"/>
      <c r="KHR19" s="59"/>
      <c r="KHS19" s="59"/>
      <c r="KHT19" s="59"/>
      <c r="KHU19" s="59"/>
      <c r="KHV19" s="59"/>
      <c r="KHW19" s="59"/>
      <c r="KHX19" s="59"/>
      <c r="KHY19" s="59"/>
      <c r="KHZ19" s="59"/>
      <c r="KIA19" s="59"/>
      <c r="KIB19" s="59"/>
      <c r="KIC19" s="59"/>
      <c r="KID19" s="59"/>
      <c r="KIE19" s="59"/>
      <c r="KIF19" s="59"/>
      <c r="KIG19" s="59"/>
      <c r="KIH19" s="59"/>
      <c r="KII19" s="59"/>
      <c r="KIJ19" s="59"/>
      <c r="KIK19" s="59"/>
      <c r="KIL19" s="59"/>
      <c r="KIM19" s="59"/>
      <c r="KIN19" s="59"/>
      <c r="KIO19" s="59"/>
      <c r="KIP19" s="59"/>
      <c r="KIQ19" s="59"/>
      <c r="KIR19" s="59"/>
      <c r="KIS19" s="59"/>
      <c r="KIT19" s="59"/>
      <c r="KIU19" s="59"/>
      <c r="KIV19" s="59"/>
      <c r="KIW19" s="59"/>
      <c r="KIX19" s="59"/>
      <c r="KIY19" s="59"/>
      <c r="KIZ19" s="59"/>
      <c r="KJA19" s="59"/>
      <c r="KJB19" s="59"/>
      <c r="KJC19" s="59"/>
      <c r="KJD19" s="59"/>
      <c r="KJE19" s="59"/>
      <c r="KJF19" s="59"/>
      <c r="KJG19" s="59"/>
      <c r="KJH19" s="59"/>
      <c r="KJI19" s="59"/>
      <c r="KJJ19" s="59"/>
      <c r="KJK19" s="59"/>
      <c r="KJL19" s="59"/>
      <c r="KJM19" s="59"/>
      <c r="KJN19" s="59"/>
      <c r="KJO19" s="59"/>
      <c r="KJP19" s="59"/>
      <c r="KJQ19" s="59"/>
      <c r="KJR19" s="59"/>
      <c r="KJS19" s="59"/>
      <c r="KJT19" s="59"/>
      <c r="KJU19" s="59"/>
      <c r="KJV19" s="59"/>
      <c r="KJW19" s="59"/>
      <c r="KJX19" s="59"/>
      <c r="KJY19" s="59"/>
      <c r="KJZ19" s="59"/>
      <c r="KKA19" s="59"/>
      <c r="KKB19" s="59"/>
      <c r="KKC19" s="59"/>
      <c r="KKD19" s="59"/>
      <c r="KKE19" s="59"/>
      <c r="KKF19" s="59"/>
      <c r="KKG19" s="59"/>
      <c r="KKH19" s="59"/>
      <c r="KKI19" s="59"/>
      <c r="KKJ19" s="59"/>
      <c r="KKK19" s="59"/>
      <c r="KKL19" s="59"/>
      <c r="KKM19" s="59"/>
      <c r="KKN19" s="59"/>
      <c r="KKO19" s="59"/>
      <c r="KKP19" s="59"/>
      <c r="KKQ19" s="59"/>
      <c r="KKR19" s="59"/>
      <c r="KKS19" s="59"/>
      <c r="KKT19" s="59"/>
      <c r="KKU19" s="59"/>
      <c r="KKV19" s="59"/>
      <c r="KKW19" s="59"/>
      <c r="KKX19" s="59"/>
      <c r="KKY19" s="59"/>
      <c r="KKZ19" s="59"/>
      <c r="KLA19" s="59"/>
      <c r="KLB19" s="59"/>
      <c r="KLC19" s="59"/>
      <c r="KLD19" s="59"/>
      <c r="KLE19" s="59"/>
      <c r="KLF19" s="59"/>
      <c r="KLG19" s="59"/>
      <c r="KLH19" s="59"/>
      <c r="KLI19" s="59"/>
      <c r="KLJ19" s="59"/>
      <c r="KLK19" s="59"/>
      <c r="KLL19" s="59"/>
      <c r="KLM19" s="59"/>
      <c r="KLN19" s="59"/>
      <c r="KLO19" s="59"/>
      <c r="KLP19" s="59"/>
      <c r="KLQ19" s="59"/>
      <c r="KLR19" s="59"/>
      <c r="KLS19" s="59"/>
      <c r="KLT19" s="59"/>
      <c r="KLU19" s="59"/>
      <c r="KLV19" s="59"/>
      <c r="KLW19" s="59"/>
      <c r="KLX19" s="59"/>
      <c r="KLY19" s="59"/>
      <c r="KLZ19" s="59"/>
      <c r="KMA19" s="59"/>
      <c r="KMB19" s="59"/>
      <c r="KMC19" s="59"/>
      <c r="KMD19" s="59"/>
      <c r="KME19" s="59"/>
      <c r="KMF19" s="59"/>
      <c r="KMG19" s="59"/>
      <c r="KMH19" s="59"/>
      <c r="KMI19" s="59"/>
      <c r="KMJ19" s="59"/>
      <c r="KMK19" s="59"/>
      <c r="KML19" s="59"/>
      <c r="KMM19" s="59"/>
      <c r="KMN19" s="59"/>
      <c r="KMO19" s="59"/>
      <c r="KMP19" s="59"/>
      <c r="KMQ19" s="59"/>
      <c r="KMR19" s="59"/>
      <c r="KMS19" s="59"/>
      <c r="KMT19" s="59"/>
      <c r="KMU19" s="59"/>
      <c r="KMV19" s="59"/>
      <c r="KMW19" s="59"/>
      <c r="KMX19" s="59"/>
      <c r="KMY19" s="59"/>
      <c r="KMZ19" s="59"/>
      <c r="KNA19" s="59"/>
      <c r="KNB19" s="59"/>
      <c r="KNC19" s="59"/>
      <c r="KND19" s="59"/>
      <c r="KNE19" s="59"/>
      <c r="KNF19" s="59"/>
      <c r="KNG19" s="59"/>
      <c r="KNH19" s="59"/>
      <c r="KNI19" s="59"/>
      <c r="KNJ19" s="59"/>
      <c r="KNK19" s="59"/>
      <c r="KNL19" s="59"/>
      <c r="KNM19" s="59"/>
      <c r="KNN19" s="59"/>
      <c r="KNO19" s="59"/>
      <c r="KNP19" s="59"/>
      <c r="KNQ19" s="59"/>
      <c r="KNR19" s="59"/>
      <c r="KNS19" s="59"/>
      <c r="KNT19" s="59"/>
      <c r="KNU19" s="59"/>
      <c r="KNV19" s="59"/>
      <c r="KNW19" s="59"/>
      <c r="KNX19" s="59"/>
      <c r="KNY19" s="59"/>
      <c r="KNZ19" s="59"/>
      <c r="KOA19" s="59"/>
      <c r="KOB19" s="59"/>
      <c r="KOC19" s="59"/>
      <c r="KOD19" s="59"/>
      <c r="KOE19" s="59"/>
      <c r="KOF19" s="59"/>
      <c r="KOG19" s="59"/>
      <c r="KOH19" s="59"/>
      <c r="KOI19" s="59"/>
      <c r="KOJ19" s="59"/>
      <c r="KOK19" s="59"/>
      <c r="KOL19" s="59"/>
      <c r="KOM19" s="59"/>
      <c r="KON19" s="59"/>
      <c r="KOO19" s="59"/>
      <c r="KOP19" s="59"/>
      <c r="KOQ19" s="59"/>
      <c r="KOR19" s="59"/>
      <c r="KOS19" s="59"/>
      <c r="KOT19" s="59"/>
      <c r="KOU19" s="59"/>
      <c r="KOV19" s="59"/>
      <c r="KOW19" s="59"/>
      <c r="KOX19" s="59"/>
      <c r="KOY19" s="59"/>
      <c r="KOZ19" s="59"/>
      <c r="KPA19" s="59"/>
      <c r="KPB19" s="59"/>
      <c r="KPC19" s="59"/>
      <c r="KPD19" s="59"/>
      <c r="KPE19" s="59"/>
      <c r="KPF19" s="59"/>
      <c r="KPG19" s="59"/>
      <c r="KPH19" s="59"/>
      <c r="KPI19" s="59"/>
      <c r="KPJ19" s="59"/>
      <c r="KPK19" s="59"/>
      <c r="KPL19" s="59"/>
      <c r="KPM19" s="59"/>
      <c r="KPN19" s="59"/>
      <c r="KPO19" s="59"/>
      <c r="KPP19" s="59"/>
      <c r="KPQ19" s="59"/>
      <c r="KPR19" s="59"/>
      <c r="KPS19" s="59"/>
      <c r="KPT19" s="59"/>
      <c r="KPU19" s="59"/>
      <c r="KPV19" s="59"/>
      <c r="KPW19" s="59"/>
      <c r="KPX19" s="59"/>
      <c r="KPY19" s="59"/>
      <c r="KPZ19" s="59"/>
      <c r="KQA19" s="59"/>
      <c r="KQB19" s="59"/>
      <c r="KQC19" s="59"/>
      <c r="KQD19" s="59"/>
      <c r="KQE19" s="59"/>
      <c r="KQF19" s="59"/>
      <c r="KQG19" s="59"/>
      <c r="KQH19" s="59"/>
      <c r="KQI19" s="59"/>
      <c r="KQJ19" s="59"/>
      <c r="KQK19" s="59"/>
      <c r="KQL19" s="59"/>
      <c r="KQM19" s="59"/>
      <c r="KQN19" s="59"/>
      <c r="KQO19" s="59"/>
      <c r="KQP19" s="59"/>
      <c r="KQQ19" s="59"/>
      <c r="KQR19" s="59"/>
      <c r="KQS19" s="59"/>
      <c r="KQT19" s="59"/>
      <c r="KQU19" s="59"/>
      <c r="KQV19" s="59"/>
      <c r="KQW19" s="59"/>
      <c r="KQX19" s="59"/>
      <c r="KQY19" s="59"/>
      <c r="KQZ19" s="59"/>
      <c r="KRA19" s="59"/>
      <c r="KRB19" s="59"/>
      <c r="KRC19" s="59"/>
      <c r="KRD19" s="59"/>
      <c r="KRE19" s="59"/>
      <c r="KRF19" s="59"/>
      <c r="KRG19" s="59"/>
      <c r="KRH19" s="59"/>
      <c r="KRI19" s="59"/>
      <c r="KRJ19" s="59"/>
      <c r="KRK19" s="59"/>
      <c r="KRL19" s="59"/>
      <c r="KRM19" s="59"/>
      <c r="KRN19" s="59"/>
      <c r="KRO19" s="59"/>
      <c r="KRP19" s="59"/>
      <c r="KRQ19" s="59"/>
      <c r="KRR19" s="59"/>
      <c r="KRS19" s="59"/>
      <c r="KRT19" s="59"/>
      <c r="KRU19" s="59"/>
      <c r="KRV19" s="59"/>
      <c r="KRW19" s="59"/>
      <c r="KRX19" s="59"/>
      <c r="KRY19" s="59"/>
      <c r="KRZ19" s="59"/>
      <c r="KSA19" s="59"/>
      <c r="KSB19" s="59"/>
      <c r="KSC19" s="59"/>
      <c r="KSD19" s="59"/>
      <c r="KSE19" s="59"/>
      <c r="KSF19" s="59"/>
      <c r="KSG19" s="59"/>
      <c r="KSH19" s="59"/>
      <c r="KSI19" s="59"/>
      <c r="KSJ19" s="59"/>
      <c r="KSK19" s="59"/>
      <c r="KSL19" s="59"/>
      <c r="KSM19" s="59"/>
      <c r="KSN19" s="59"/>
      <c r="KSO19" s="59"/>
      <c r="KSP19" s="59"/>
      <c r="KSQ19" s="59"/>
      <c r="KSR19" s="59"/>
      <c r="KSS19" s="59"/>
      <c r="KST19" s="59"/>
      <c r="KSU19" s="59"/>
      <c r="KSV19" s="59"/>
      <c r="KSW19" s="59"/>
      <c r="KSX19" s="59"/>
      <c r="KSY19" s="59"/>
      <c r="KSZ19" s="59"/>
      <c r="KTA19" s="59"/>
      <c r="KTB19" s="59"/>
      <c r="KTC19" s="59"/>
      <c r="KTD19" s="59"/>
      <c r="KTE19" s="59"/>
      <c r="KTF19" s="59"/>
      <c r="KTG19" s="59"/>
      <c r="KTH19" s="59"/>
      <c r="KTI19" s="59"/>
      <c r="KTJ19" s="59"/>
      <c r="KTK19" s="59"/>
      <c r="KTL19" s="59"/>
      <c r="KTM19" s="59"/>
      <c r="KTN19" s="59"/>
      <c r="KTO19" s="59"/>
      <c r="KTP19" s="59"/>
      <c r="KTQ19" s="59"/>
      <c r="KTR19" s="59"/>
      <c r="KTS19" s="59"/>
      <c r="KTT19" s="59"/>
      <c r="KTU19" s="59"/>
      <c r="KTV19" s="59"/>
      <c r="KTW19" s="59"/>
      <c r="KTX19" s="59"/>
      <c r="KTY19" s="59"/>
      <c r="KTZ19" s="59"/>
      <c r="KUA19" s="59"/>
      <c r="KUB19" s="59"/>
      <c r="KUC19" s="59"/>
      <c r="KUD19" s="59"/>
      <c r="KUE19" s="59"/>
      <c r="KUF19" s="59"/>
      <c r="KUG19" s="59"/>
      <c r="KUH19" s="59"/>
      <c r="KUI19" s="59"/>
      <c r="KUJ19" s="59"/>
      <c r="KUK19" s="59"/>
      <c r="KUL19" s="59"/>
      <c r="KUM19" s="59"/>
      <c r="KUN19" s="59"/>
      <c r="KUO19" s="59"/>
      <c r="KUP19" s="59"/>
      <c r="KUQ19" s="59"/>
      <c r="KUR19" s="59"/>
      <c r="KUS19" s="59"/>
      <c r="KUT19" s="59"/>
      <c r="KUU19" s="59"/>
      <c r="KUV19" s="59"/>
      <c r="KUW19" s="59"/>
      <c r="KUX19" s="59"/>
      <c r="KUY19" s="59"/>
      <c r="KUZ19" s="59"/>
      <c r="KVA19" s="59"/>
      <c r="KVB19" s="59"/>
      <c r="KVC19" s="59"/>
      <c r="KVD19" s="59"/>
      <c r="KVE19" s="59"/>
      <c r="KVF19" s="59"/>
      <c r="KVG19" s="59"/>
      <c r="KVH19" s="59"/>
      <c r="KVI19" s="59"/>
      <c r="KVJ19" s="59"/>
      <c r="KVK19" s="59"/>
      <c r="KVL19" s="59"/>
      <c r="KVM19" s="59"/>
      <c r="KVN19" s="59"/>
      <c r="KVO19" s="59"/>
      <c r="KVP19" s="59"/>
      <c r="KVQ19" s="59"/>
      <c r="KVR19" s="59"/>
      <c r="KVS19" s="59"/>
      <c r="KVT19" s="59"/>
      <c r="KVU19" s="59"/>
      <c r="KVV19" s="59"/>
      <c r="KVW19" s="59"/>
      <c r="KVX19" s="59"/>
      <c r="KVY19" s="59"/>
      <c r="KVZ19" s="59"/>
      <c r="KWA19" s="59"/>
      <c r="KWB19" s="59"/>
      <c r="KWC19" s="59"/>
      <c r="KWD19" s="59"/>
      <c r="KWE19" s="59"/>
      <c r="KWF19" s="59"/>
      <c r="KWG19" s="59"/>
      <c r="KWH19" s="59"/>
      <c r="KWI19" s="59"/>
      <c r="KWJ19" s="59"/>
      <c r="KWK19" s="59"/>
      <c r="KWL19" s="59"/>
      <c r="KWM19" s="59"/>
      <c r="KWN19" s="59"/>
      <c r="KWO19" s="59"/>
      <c r="KWP19" s="59"/>
      <c r="KWQ19" s="59"/>
      <c r="KWR19" s="59"/>
      <c r="KWS19" s="59"/>
      <c r="KWT19" s="59"/>
      <c r="KWU19" s="59"/>
      <c r="KWV19" s="59"/>
      <c r="KWW19" s="59"/>
      <c r="KWX19" s="59"/>
      <c r="KWY19" s="59"/>
      <c r="KWZ19" s="59"/>
      <c r="KXA19" s="59"/>
      <c r="KXB19" s="59"/>
      <c r="KXC19" s="59"/>
      <c r="KXD19" s="59"/>
      <c r="KXE19" s="59"/>
      <c r="KXF19" s="59"/>
      <c r="KXG19" s="59"/>
      <c r="KXH19" s="59"/>
      <c r="KXI19" s="59"/>
      <c r="KXJ19" s="59"/>
      <c r="KXK19" s="59"/>
      <c r="KXL19" s="59"/>
      <c r="KXM19" s="59"/>
      <c r="KXN19" s="59"/>
      <c r="KXO19" s="59"/>
      <c r="KXP19" s="59"/>
      <c r="KXQ19" s="59"/>
      <c r="KXR19" s="59"/>
      <c r="KXS19" s="59"/>
      <c r="KXT19" s="59"/>
      <c r="KXU19" s="59"/>
      <c r="KXV19" s="59"/>
      <c r="KXW19" s="59"/>
      <c r="KXX19" s="59"/>
      <c r="KXY19" s="59"/>
      <c r="KXZ19" s="59"/>
      <c r="KYA19" s="59"/>
      <c r="KYB19" s="59"/>
      <c r="KYC19" s="59"/>
      <c r="KYD19" s="59"/>
      <c r="KYE19" s="59"/>
      <c r="KYF19" s="59"/>
      <c r="KYG19" s="59"/>
      <c r="KYH19" s="59"/>
      <c r="KYI19" s="59"/>
      <c r="KYJ19" s="59"/>
      <c r="KYK19" s="59"/>
      <c r="KYL19" s="59"/>
      <c r="KYM19" s="59"/>
      <c r="KYN19" s="59"/>
      <c r="KYO19" s="59"/>
      <c r="KYP19" s="59"/>
      <c r="KYQ19" s="59"/>
      <c r="KYR19" s="59"/>
      <c r="KYS19" s="59"/>
      <c r="KYT19" s="59"/>
      <c r="KYU19" s="59"/>
      <c r="KYV19" s="59"/>
      <c r="KYW19" s="59"/>
      <c r="KYX19" s="59"/>
      <c r="KYY19" s="59"/>
      <c r="KYZ19" s="59"/>
      <c r="KZA19" s="59"/>
      <c r="KZB19" s="59"/>
      <c r="KZC19" s="59"/>
      <c r="KZD19" s="59"/>
      <c r="KZE19" s="59"/>
      <c r="KZF19" s="59"/>
      <c r="KZG19" s="59"/>
      <c r="KZH19" s="59"/>
      <c r="KZI19" s="59"/>
      <c r="KZJ19" s="59"/>
      <c r="KZK19" s="59"/>
      <c r="KZL19" s="59"/>
      <c r="KZM19" s="59"/>
      <c r="KZN19" s="59"/>
      <c r="KZO19" s="59"/>
      <c r="KZP19" s="59"/>
      <c r="KZQ19" s="59"/>
      <c r="KZR19" s="59"/>
      <c r="KZS19" s="59"/>
      <c r="KZT19" s="59"/>
      <c r="KZU19" s="59"/>
      <c r="KZV19" s="59"/>
      <c r="KZW19" s="59"/>
      <c r="KZX19" s="59"/>
      <c r="KZY19" s="59"/>
      <c r="KZZ19" s="59"/>
      <c r="LAA19" s="59"/>
      <c r="LAB19" s="59"/>
      <c r="LAC19" s="59"/>
      <c r="LAD19" s="59"/>
      <c r="LAE19" s="59"/>
      <c r="LAF19" s="59"/>
      <c r="LAG19" s="59"/>
      <c r="LAH19" s="59"/>
      <c r="LAI19" s="59"/>
      <c r="LAJ19" s="59"/>
      <c r="LAK19" s="59"/>
      <c r="LAL19" s="59"/>
      <c r="LAM19" s="59"/>
      <c r="LAN19" s="59"/>
      <c r="LAO19" s="59"/>
      <c r="LAP19" s="59"/>
      <c r="LAQ19" s="59"/>
      <c r="LAR19" s="59"/>
      <c r="LAS19" s="59"/>
      <c r="LAT19" s="59"/>
      <c r="LAU19" s="59"/>
      <c r="LAV19" s="59"/>
      <c r="LAW19" s="59"/>
      <c r="LAX19" s="59"/>
      <c r="LAY19" s="59"/>
      <c r="LAZ19" s="59"/>
      <c r="LBA19" s="59"/>
      <c r="LBB19" s="59"/>
      <c r="LBC19" s="59"/>
      <c r="LBD19" s="59"/>
      <c r="LBE19" s="59"/>
      <c r="LBF19" s="59"/>
      <c r="LBG19" s="59"/>
      <c r="LBH19" s="59"/>
      <c r="LBI19" s="59"/>
      <c r="LBJ19" s="59"/>
      <c r="LBK19" s="59"/>
      <c r="LBL19" s="59"/>
      <c r="LBM19" s="59"/>
      <c r="LBN19" s="59"/>
      <c r="LBO19" s="59"/>
      <c r="LBP19" s="59"/>
      <c r="LBQ19" s="59"/>
      <c r="LBR19" s="59"/>
      <c r="LBS19" s="59"/>
      <c r="LBT19" s="59"/>
      <c r="LBU19" s="59"/>
      <c r="LBV19" s="59"/>
      <c r="LBW19" s="59"/>
      <c r="LBX19" s="59"/>
      <c r="LBY19" s="59"/>
      <c r="LBZ19" s="59"/>
      <c r="LCA19" s="59"/>
      <c r="LCB19" s="59"/>
      <c r="LCC19" s="59"/>
      <c r="LCD19" s="59"/>
      <c r="LCE19" s="59"/>
      <c r="LCF19" s="59"/>
      <c r="LCG19" s="59"/>
      <c r="LCH19" s="59"/>
      <c r="LCI19" s="59"/>
      <c r="LCJ19" s="59"/>
      <c r="LCK19" s="59"/>
      <c r="LCL19" s="59"/>
      <c r="LCM19" s="59"/>
      <c r="LCN19" s="59"/>
      <c r="LCO19" s="59"/>
      <c r="LCP19" s="59"/>
      <c r="LCQ19" s="59"/>
      <c r="LCR19" s="59"/>
      <c r="LCS19" s="59"/>
      <c r="LCT19" s="59"/>
      <c r="LCU19" s="59"/>
      <c r="LCV19" s="59"/>
      <c r="LCW19" s="59"/>
      <c r="LCX19" s="59"/>
      <c r="LCY19" s="59"/>
      <c r="LCZ19" s="59"/>
      <c r="LDA19" s="59"/>
      <c r="LDB19" s="59"/>
      <c r="LDC19" s="59"/>
      <c r="LDD19" s="59"/>
      <c r="LDE19" s="59"/>
      <c r="LDF19" s="59"/>
      <c r="LDG19" s="59"/>
      <c r="LDH19" s="59"/>
      <c r="LDI19" s="59"/>
      <c r="LDJ19" s="59"/>
      <c r="LDK19" s="59"/>
      <c r="LDL19" s="59"/>
      <c r="LDM19" s="59"/>
      <c r="LDN19" s="59"/>
      <c r="LDO19" s="59"/>
      <c r="LDP19" s="59"/>
      <c r="LDQ19" s="59"/>
      <c r="LDR19" s="59"/>
      <c r="LDS19" s="59"/>
      <c r="LDT19" s="59"/>
      <c r="LDU19" s="59"/>
      <c r="LDV19" s="59"/>
      <c r="LDW19" s="59"/>
      <c r="LDX19" s="59"/>
      <c r="LDY19" s="59"/>
      <c r="LDZ19" s="59"/>
      <c r="LEA19" s="59"/>
      <c r="LEB19" s="59"/>
      <c r="LEC19" s="59"/>
      <c r="LED19" s="59"/>
      <c r="LEE19" s="59"/>
      <c r="LEF19" s="59"/>
      <c r="LEG19" s="59"/>
      <c r="LEH19" s="59"/>
      <c r="LEI19" s="59"/>
      <c r="LEJ19" s="59"/>
      <c r="LEK19" s="59"/>
      <c r="LEL19" s="59"/>
      <c r="LEM19" s="59"/>
      <c r="LEN19" s="59"/>
      <c r="LEO19" s="59"/>
      <c r="LEP19" s="59"/>
      <c r="LEQ19" s="59"/>
      <c r="LER19" s="59"/>
      <c r="LES19" s="59"/>
      <c r="LET19" s="59"/>
      <c r="LEU19" s="59"/>
      <c r="LEV19" s="59"/>
      <c r="LEW19" s="59"/>
      <c r="LEX19" s="59"/>
      <c r="LEY19" s="59"/>
      <c r="LEZ19" s="59"/>
      <c r="LFA19" s="59"/>
      <c r="LFB19" s="59"/>
      <c r="LFC19" s="59"/>
      <c r="LFD19" s="59"/>
      <c r="LFE19" s="59"/>
      <c r="LFF19" s="59"/>
      <c r="LFG19" s="59"/>
      <c r="LFH19" s="59"/>
      <c r="LFI19" s="59"/>
      <c r="LFJ19" s="59"/>
      <c r="LFK19" s="59"/>
      <c r="LFL19" s="59"/>
      <c r="LFM19" s="59"/>
      <c r="LFN19" s="59"/>
      <c r="LFO19" s="59"/>
      <c r="LFP19" s="59"/>
      <c r="LFQ19" s="59"/>
      <c r="LFR19" s="59"/>
      <c r="LFS19" s="59"/>
      <c r="LFT19" s="59"/>
      <c r="LFU19" s="59"/>
      <c r="LFV19" s="59"/>
      <c r="LFW19" s="59"/>
      <c r="LFX19" s="59"/>
      <c r="LFY19" s="59"/>
      <c r="LFZ19" s="59"/>
      <c r="LGA19" s="59"/>
      <c r="LGB19" s="59"/>
      <c r="LGC19" s="59"/>
      <c r="LGD19" s="59"/>
      <c r="LGE19" s="59"/>
      <c r="LGF19" s="59"/>
      <c r="LGG19" s="59"/>
      <c r="LGH19" s="59"/>
      <c r="LGI19" s="59"/>
      <c r="LGJ19" s="59"/>
      <c r="LGK19" s="59"/>
      <c r="LGL19" s="59"/>
      <c r="LGM19" s="59"/>
      <c r="LGN19" s="59"/>
      <c r="LGO19" s="59"/>
      <c r="LGP19" s="59"/>
      <c r="LGQ19" s="59"/>
      <c r="LGR19" s="59"/>
      <c r="LGS19" s="59"/>
      <c r="LGT19" s="59"/>
      <c r="LGU19" s="59"/>
      <c r="LGV19" s="59"/>
      <c r="LGW19" s="59"/>
      <c r="LGX19" s="59"/>
      <c r="LGY19" s="59"/>
      <c r="LGZ19" s="59"/>
      <c r="LHA19" s="59"/>
      <c r="LHB19" s="59"/>
      <c r="LHC19" s="59"/>
      <c r="LHD19" s="59"/>
      <c r="LHE19" s="59"/>
      <c r="LHF19" s="59"/>
      <c r="LHG19" s="59"/>
      <c r="LHH19" s="59"/>
      <c r="LHI19" s="59"/>
      <c r="LHJ19" s="59"/>
      <c r="LHK19" s="59"/>
      <c r="LHL19" s="59"/>
      <c r="LHM19" s="59"/>
      <c r="LHN19" s="59"/>
      <c r="LHO19" s="59"/>
      <c r="LHP19" s="59"/>
      <c r="LHQ19" s="59"/>
      <c r="LHR19" s="59"/>
      <c r="LHS19" s="59"/>
      <c r="LHT19" s="59"/>
      <c r="LHU19" s="59"/>
      <c r="LHV19" s="59"/>
      <c r="LHW19" s="59"/>
      <c r="LHX19" s="59"/>
      <c r="LHY19" s="59"/>
      <c r="LHZ19" s="59"/>
      <c r="LIA19" s="59"/>
      <c r="LIB19" s="59"/>
      <c r="LIC19" s="59"/>
      <c r="LID19" s="59"/>
      <c r="LIE19" s="59"/>
      <c r="LIF19" s="59"/>
      <c r="LIG19" s="59"/>
      <c r="LIH19" s="59"/>
      <c r="LII19" s="59"/>
      <c r="LIJ19" s="59"/>
      <c r="LIK19" s="59"/>
      <c r="LIL19" s="59"/>
      <c r="LIM19" s="59"/>
      <c r="LIN19" s="59"/>
      <c r="LIO19" s="59"/>
      <c r="LIP19" s="59"/>
      <c r="LIQ19" s="59"/>
      <c r="LIR19" s="59"/>
      <c r="LIS19" s="59"/>
      <c r="LIT19" s="59"/>
      <c r="LIU19" s="59"/>
      <c r="LIV19" s="59"/>
      <c r="LIW19" s="59"/>
      <c r="LIX19" s="59"/>
      <c r="LIY19" s="59"/>
      <c r="LIZ19" s="59"/>
      <c r="LJA19" s="59"/>
      <c r="LJB19" s="59"/>
      <c r="LJC19" s="59"/>
      <c r="LJD19" s="59"/>
      <c r="LJE19" s="59"/>
      <c r="LJF19" s="59"/>
      <c r="LJG19" s="59"/>
      <c r="LJH19" s="59"/>
      <c r="LJI19" s="59"/>
      <c r="LJJ19" s="59"/>
      <c r="LJK19" s="59"/>
      <c r="LJL19" s="59"/>
      <c r="LJM19" s="59"/>
      <c r="LJN19" s="59"/>
      <c r="LJO19" s="59"/>
      <c r="LJP19" s="59"/>
      <c r="LJQ19" s="59"/>
      <c r="LJR19" s="59"/>
      <c r="LJS19" s="59"/>
      <c r="LJT19" s="59"/>
      <c r="LJU19" s="59"/>
      <c r="LJV19" s="59"/>
      <c r="LJW19" s="59"/>
      <c r="LJX19" s="59"/>
      <c r="LJY19" s="59"/>
      <c r="LJZ19" s="59"/>
      <c r="LKA19" s="59"/>
      <c r="LKB19" s="59"/>
      <c r="LKC19" s="59"/>
      <c r="LKD19" s="59"/>
      <c r="LKE19" s="59"/>
      <c r="LKF19" s="59"/>
      <c r="LKG19" s="59"/>
      <c r="LKH19" s="59"/>
      <c r="LKI19" s="59"/>
      <c r="LKJ19" s="59"/>
      <c r="LKK19" s="59"/>
      <c r="LKL19" s="59"/>
      <c r="LKM19" s="59"/>
      <c r="LKN19" s="59"/>
      <c r="LKO19" s="59"/>
      <c r="LKP19" s="59"/>
      <c r="LKQ19" s="59"/>
      <c r="LKR19" s="59"/>
      <c r="LKS19" s="59"/>
      <c r="LKT19" s="59"/>
      <c r="LKU19" s="59"/>
      <c r="LKV19" s="59"/>
      <c r="LKW19" s="59"/>
      <c r="LKX19" s="59"/>
      <c r="LKY19" s="59"/>
      <c r="LKZ19" s="59"/>
      <c r="LLA19" s="59"/>
      <c r="LLB19" s="59"/>
      <c r="LLC19" s="59"/>
      <c r="LLD19" s="59"/>
      <c r="LLE19" s="59"/>
      <c r="LLF19" s="59"/>
      <c r="LLG19" s="59"/>
      <c r="LLH19" s="59"/>
      <c r="LLI19" s="59"/>
      <c r="LLJ19" s="59"/>
      <c r="LLK19" s="59"/>
      <c r="LLL19" s="59"/>
      <c r="LLM19" s="59"/>
      <c r="LLN19" s="59"/>
      <c r="LLO19" s="59"/>
      <c r="LLP19" s="59"/>
      <c r="LLQ19" s="59"/>
      <c r="LLR19" s="59"/>
      <c r="LLS19" s="59"/>
      <c r="LLT19" s="59"/>
      <c r="LLU19" s="59"/>
      <c r="LLV19" s="59"/>
      <c r="LLW19" s="59"/>
      <c r="LLX19" s="59"/>
      <c r="LLY19" s="59"/>
      <c r="LLZ19" s="59"/>
      <c r="LMA19" s="59"/>
      <c r="LMB19" s="59"/>
      <c r="LMC19" s="59"/>
      <c r="LMD19" s="59"/>
      <c r="LME19" s="59"/>
      <c r="LMF19" s="59"/>
      <c r="LMG19" s="59"/>
      <c r="LMH19" s="59"/>
      <c r="LMI19" s="59"/>
      <c r="LMJ19" s="59"/>
      <c r="LMK19" s="59"/>
      <c r="LML19" s="59"/>
      <c r="LMM19" s="59"/>
      <c r="LMN19" s="59"/>
      <c r="LMO19" s="59"/>
      <c r="LMP19" s="59"/>
      <c r="LMQ19" s="59"/>
      <c r="LMR19" s="59"/>
      <c r="LMS19" s="59"/>
      <c r="LMT19" s="59"/>
      <c r="LMU19" s="59"/>
      <c r="LMV19" s="59"/>
      <c r="LMW19" s="59"/>
      <c r="LMX19" s="59"/>
      <c r="LMY19" s="59"/>
      <c r="LMZ19" s="59"/>
      <c r="LNA19" s="59"/>
      <c r="LNB19" s="59"/>
      <c r="LNC19" s="59"/>
      <c r="LND19" s="59"/>
      <c r="LNE19" s="59"/>
      <c r="LNF19" s="59"/>
      <c r="LNG19" s="59"/>
      <c r="LNH19" s="59"/>
      <c r="LNI19" s="59"/>
      <c r="LNJ19" s="59"/>
      <c r="LNK19" s="59"/>
      <c r="LNL19" s="59"/>
      <c r="LNM19" s="59"/>
      <c r="LNN19" s="59"/>
      <c r="LNO19" s="59"/>
      <c r="LNP19" s="59"/>
      <c r="LNQ19" s="59"/>
      <c r="LNR19" s="59"/>
      <c r="LNS19" s="59"/>
      <c r="LNT19" s="59"/>
      <c r="LNU19" s="59"/>
      <c r="LNV19" s="59"/>
      <c r="LNW19" s="59"/>
      <c r="LNX19" s="59"/>
      <c r="LNY19" s="59"/>
      <c r="LNZ19" s="59"/>
      <c r="LOA19" s="59"/>
      <c r="LOB19" s="59"/>
      <c r="LOC19" s="59"/>
      <c r="LOD19" s="59"/>
      <c r="LOE19" s="59"/>
      <c r="LOF19" s="59"/>
      <c r="LOG19" s="59"/>
      <c r="LOH19" s="59"/>
      <c r="LOI19" s="59"/>
      <c r="LOJ19" s="59"/>
      <c r="LOK19" s="59"/>
      <c r="LOL19" s="59"/>
      <c r="LOM19" s="59"/>
      <c r="LON19" s="59"/>
      <c r="LOO19" s="59"/>
      <c r="LOP19" s="59"/>
      <c r="LOQ19" s="59"/>
      <c r="LOR19" s="59"/>
      <c r="LOS19" s="59"/>
      <c r="LOT19" s="59"/>
      <c r="LOU19" s="59"/>
      <c r="LOV19" s="59"/>
      <c r="LOW19" s="59"/>
      <c r="LOX19" s="59"/>
      <c r="LOY19" s="59"/>
      <c r="LOZ19" s="59"/>
      <c r="LPA19" s="59"/>
      <c r="LPB19" s="59"/>
      <c r="LPC19" s="59"/>
      <c r="LPD19" s="59"/>
      <c r="LPE19" s="59"/>
      <c r="LPF19" s="59"/>
      <c r="LPG19" s="59"/>
      <c r="LPH19" s="59"/>
      <c r="LPI19" s="59"/>
      <c r="LPJ19" s="59"/>
      <c r="LPK19" s="59"/>
      <c r="LPL19" s="59"/>
      <c r="LPM19" s="59"/>
      <c r="LPN19" s="59"/>
      <c r="LPO19" s="59"/>
      <c r="LPP19" s="59"/>
      <c r="LPQ19" s="59"/>
      <c r="LPR19" s="59"/>
      <c r="LPS19" s="59"/>
      <c r="LPT19" s="59"/>
      <c r="LPU19" s="59"/>
      <c r="LPV19" s="59"/>
      <c r="LPW19" s="59"/>
      <c r="LPX19" s="59"/>
      <c r="LPY19" s="59"/>
      <c r="LPZ19" s="59"/>
      <c r="LQA19" s="59"/>
      <c r="LQB19" s="59"/>
      <c r="LQC19" s="59"/>
      <c r="LQD19" s="59"/>
      <c r="LQE19" s="59"/>
      <c r="LQF19" s="59"/>
      <c r="LQG19" s="59"/>
      <c r="LQH19" s="59"/>
      <c r="LQI19" s="59"/>
      <c r="LQJ19" s="59"/>
      <c r="LQK19" s="59"/>
      <c r="LQL19" s="59"/>
      <c r="LQM19" s="59"/>
      <c r="LQN19" s="59"/>
      <c r="LQO19" s="59"/>
      <c r="LQP19" s="59"/>
      <c r="LQQ19" s="59"/>
      <c r="LQR19" s="59"/>
      <c r="LQS19" s="59"/>
      <c r="LQT19" s="59"/>
      <c r="LQU19" s="59"/>
      <c r="LQV19" s="59"/>
      <c r="LQW19" s="59"/>
      <c r="LQX19" s="59"/>
      <c r="LQY19" s="59"/>
      <c r="LQZ19" s="59"/>
      <c r="LRA19" s="59"/>
      <c r="LRB19" s="59"/>
      <c r="LRC19" s="59"/>
      <c r="LRD19" s="59"/>
      <c r="LRE19" s="59"/>
      <c r="LRF19" s="59"/>
      <c r="LRG19" s="59"/>
      <c r="LRH19" s="59"/>
      <c r="LRI19" s="59"/>
      <c r="LRJ19" s="59"/>
      <c r="LRK19" s="59"/>
      <c r="LRL19" s="59"/>
      <c r="LRM19" s="59"/>
      <c r="LRN19" s="59"/>
      <c r="LRO19" s="59"/>
      <c r="LRP19" s="59"/>
      <c r="LRQ19" s="59"/>
      <c r="LRR19" s="59"/>
      <c r="LRS19" s="59"/>
      <c r="LRT19" s="59"/>
      <c r="LRU19" s="59"/>
      <c r="LRV19" s="59"/>
      <c r="LRW19" s="59"/>
      <c r="LRX19" s="59"/>
      <c r="LRY19" s="59"/>
      <c r="LRZ19" s="59"/>
      <c r="LSA19" s="59"/>
      <c r="LSB19" s="59"/>
      <c r="LSC19" s="59"/>
      <c r="LSD19" s="59"/>
      <c r="LSE19" s="59"/>
      <c r="LSF19" s="59"/>
      <c r="LSG19" s="59"/>
      <c r="LSH19" s="59"/>
      <c r="LSI19" s="59"/>
      <c r="LSJ19" s="59"/>
      <c r="LSK19" s="59"/>
      <c r="LSL19" s="59"/>
      <c r="LSM19" s="59"/>
      <c r="LSN19" s="59"/>
      <c r="LSO19" s="59"/>
      <c r="LSP19" s="59"/>
      <c r="LSQ19" s="59"/>
      <c r="LSR19" s="59"/>
      <c r="LSS19" s="59"/>
      <c r="LST19" s="59"/>
      <c r="LSU19" s="59"/>
      <c r="LSV19" s="59"/>
      <c r="LSW19" s="59"/>
      <c r="LSX19" s="59"/>
      <c r="LSY19" s="59"/>
      <c r="LSZ19" s="59"/>
      <c r="LTA19" s="59"/>
      <c r="LTB19" s="59"/>
      <c r="LTC19" s="59"/>
      <c r="LTD19" s="59"/>
      <c r="LTE19" s="59"/>
      <c r="LTF19" s="59"/>
      <c r="LTG19" s="59"/>
      <c r="LTH19" s="59"/>
      <c r="LTI19" s="59"/>
      <c r="LTJ19" s="59"/>
      <c r="LTK19" s="59"/>
      <c r="LTL19" s="59"/>
      <c r="LTM19" s="59"/>
      <c r="LTN19" s="59"/>
      <c r="LTO19" s="59"/>
      <c r="LTP19" s="59"/>
      <c r="LTQ19" s="59"/>
      <c r="LTR19" s="59"/>
      <c r="LTS19" s="59"/>
      <c r="LTT19" s="59"/>
      <c r="LTU19" s="59"/>
      <c r="LTV19" s="59"/>
      <c r="LTW19" s="59"/>
      <c r="LTX19" s="59"/>
      <c r="LTY19" s="59"/>
      <c r="LTZ19" s="59"/>
      <c r="LUA19" s="59"/>
      <c r="LUB19" s="59"/>
      <c r="LUC19" s="59"/>
      <c r="LUD19" s="59"/>
      <c r="LUE19" s="59"/>
      <c r="LUF19" s="59"/>
      <c r="LUG19" s="59"/>
      <c r="LUH19" s="59"/>
      <c r="LUI19" s="59"/>
      <c r="LUJ19" s="59"/>
      <c r="LUK19" s="59"/>
      <c r="LUL19" s="59"/>
      <c r="LUM19" s="59"/>
      <c r="LUN19" s="59"/>
      <c r="LUO19" s="59"/>
      <c r="LUP19" s="59"/>
      <c r="LUQ19" s="59"/>
      <c r="LUR19" s="59"/>
      <c r="LUS19" s="59"/>
      <c r="LUT19" s="59"/>
      <c r="LUU19" s="59"/>
      <c r="LUV19" s="59"/>
      <c r="LUW19" s="59"/>
      <c r="LUX19" s="59"/>
      <c r="LUY19" s="59"/>
      <c r="LUZ19" s="59"/>
      <c r="LVA19" s="59"/>
      <c r="LVB19" s="59"/>
      <c r="LVC19" s="59"/>
      <c r="LVD19" s="59"/>
      <c r="LVE19" s="59"/>
      <c r="LVF19" s="59"/>
      <c r="LVG19" s="59"/>
      <c r="LVH19" s="59"/>
      <c r="LVI19" s="59"/>
      <c r="LVJ19" s="59"/>
      <c r="LVK19" s="59"/>
      <c r="LVL19" s="59"/>
      <c r="LVM19" s="59"/>
      <c r="LVN19" s="59"/>
      <c r="LVO19" s="59"/>
      <c r="LVP19" s="59"/>
      <c r="LVQ19" s="59"/>
      <c r="LVR19" s="59"/>
      <c r="LVS19" s="59"/>
      <c r="LVT19" s="59"/>
      <c r="LVU19" s="59"/>
      <c r="LVV19" s="59"/>
      <c r="LVW19" s="59"/>
      <c r="LVX19" s="59"/>
      <c r="LVY19" s="59"/>
      <c r="LVZ19" s="59"/>
      <c r="LWA19" s="59"/>
      <c r="LWB19" s="59"/>
      <c r="LWC19" s="59"/>
      <c r="LWD19" s="59"/>
      <c r="LWE19" s="59"/>
      <c r="LWF19" s="59"/>
      <c r="LWG19" s="59"/>
      <c r="LWH19" s="59"/>
      <c r="LWI19" s="59"/>
      <c r="LWJ19" s="59"/>
      <c r="LWK19" s="59"/>
      <c r="LWL19" s="59"/>
      <c r="LWM19" s="59"/>
      <c r="LWN19" s="59"/>
      <c r="LWO19" s="59"/>
      <c r="LWP19" s="59"/>
      <c r="LWQ19" s="59"/>
      <c r="LWR19" s="59"/>
      <c r="LWS19" s="59"/>
      <c r="LWT19" s="59"/>
      <c r="LWU19" s="59"/>
      <c r="LWV19" s="59"/>
      <c r="LWW19" s="59"/>
      <c r="LWX19" s="59"/>
      <c r="LWY19" s="59"/>
      <c r="LWZ19" s="59"/>
      <c r="LXA19" s="59"/>
      <c r="LXB19" s="59"/>
      <c r="LXC19" s="59"/>
      <c r="LXD19" s="59"/>
      <c r="LXE19" s="59"/>
      <c r="LXF19" s="59"/>
      <c r="LXG19" s="59"/>
      <c r="LXH19" s="59"/>
      <c r="LXI19" s="59"/>
      <c r="LXJ19" s="59"/>
      <c r="LXK19" s="59"/>
      <c r="LXL19" s="59"/>
      <c r="LXM19" s="59"/>
      <c r="LXN19" s="59"/>
      <c r="LXO19" s="59"/>
      <c r="LXP19" s="59"/>
      <c r="LXQ19" s="59"/>
      <c r="LXR19" s="59"/>
      <c r="LXS19" s="59"/>
      <c r="LXT19" s="59"/>
      <c r="LXU19" s="59"/>
      <c r="LXV19" s="59"/>
      <c r="LXW19" s="59"/>
      <c r="LXX19" s="59"/>
      <c r="LXY19" s="59"/>
      <c r="LXZ19" s="59"/>
      <c r="LYA19" s="59"/>
      <c r="LYB19" s="59"/>
      <c r="LYC19" s="59"/>
      <c r="LYD19" s="59"/>
      <c r="LYE19" s="59"/>
      <c r="LYF19" s="59"/>
      <c r="LYG19" s="59"/>
      <c r="LYH19" s="59"/>
      <c r="LYI19" s="59"/>
      <c r="LYJ19" s="59"/>
      <c r="LYK19" s="59"/>
      <c r="LYL19" s="59"/>
      <c r="LYM19" s="59"/>
      <c r="LYN19" s="59"/>
      <c r="LYO19" s="59"/>
      <c r="LYP19" s="59"/>
      <c r="LYQ19" s="59"/>
      <c r="LYR19" s="59"/>
      <c r="LYS19" s="59"/>
      <c r="LYT19" s="59"/>
      <c r="LYU19" s="59"/>
      <c r="LYV19" s="59"/>
      <c r="LYW19" s="59"/>
      <c r="LYX19" s="59"/>
      <c r="LYY19" s="59"/>
      <c r="LYZ19" s="59"/>
      <c r="LZA19" s="59"/>
      <c r="LZB19" s="59"/>
      <c r="LZC19" s="59"/>
      <c r="LZD19" s="59"/>
      <c r="LZE19" s="59"/>
      <c r="LZF19" s="59"/>
      <c r="LZG19" s="59"/>
      <c r="LZH19" s="59"/>
      <c r="LZI19" s="59"/>
      <c r="LZJ19" s="59"/>
      <c r="LZK19" s="59"/>
      <c r="LZL19" s="59"/>
      <c r="LZM19" s="59"/>
      <c r="LZN19" s="59"/>
      <c r="LZO19" s="59"/>
      <c r="LZP19" s="59"/>
      <c r="LZQ19" s="59"/>
      <c r="LZR19" s="59"/>
      <c r="LZS19" s="59"/>
      <c r="LZT19" s="59"/>
      <c r="LZU19" s="59"/>
      <c r="LZV19" s="59"/>
      <c r="LZW19" s="59"/>
      <c r="LZX19" s="59"/>
      <c r="LZY19" s="59"/>
      <c r="LZZ19" s="59"/>
      <c r="MAA19" s="59"/>
      <c r="MAB19" s="59"/>
      <c r="MAC19" s="59"/>
      <c r="MAD19" s="59"/>
      <c r="MAE19" s="59"/>
      <c r="MAF19" s="59"/>
      <c r="MAG19" s="59"/>
      <c r="MAH19" s="59"/>
      <c r="MAI19" s="59"/>
      <c r="MAJ19" s="59"/>
      <c r="MAK19" s="59"/>
      <c r="MAL19" s="59"/>
      <c r="MAM19" s="59"/>
      <c r="MAN19" s="59"/>
      <c r="MAO19" s="59"/>
      <c r="MAP19" s="59"/>
      <c r="MAQ19" s="59"/>
      <c r="MAR19" s="59"/>
      <c r="MAS19" s="59"/>
      <c r="MAT19" s="59"/>
      <c r="MAU19" s="59"/>
      <c r="MAV19" s="59"/>
      <c r="MAW19" s="59"/>
      <c r="MAX19" s="59"/>
      <c r="MAY19" s="59"/>
      <c r="MAZ19" s="59"/>
      <c r="MBA19" s="59"/>
      <c r="MBB19" s="59"/>
      <c r="MBC19" s="59"/>
      <c r="MBD19" s="59"/>
      <c r="MBE19" s="59"/>
      <c r="MBF19" s="59"/>
      <c r="MBG19" s="59"/>
      <c r="MBH19" s="59"/>
      <c r="MBI19" s="59"/>
      <c r="MBJ19" s="59"/>
      <c r="MBK19" s="59"/>
      <c r="MBL19" s="59"/>
      <c r="MBM19" s="59"/>
      <c r="MBN19" s="59"/>
      <c r="MBO19" s="59"/>
      <c r="MBP19" s="59"/>
      <c r="MBQ19" s="59"/>
      <c r="MBR19" s="59"/>
      <c r="MBS19" s="59"/>
      <c r="MBT19" s="59"/>
      <c r="MBU19" s="59"/>
      <c r="MBV19" s="59"/>
      <c r="MBW19" s="59"/>
      <c r="MBX19" s="59"/>
      <c r="MBY19" s="59"/>
      <c r="MBZ19" s="59"/>
      <c r="MCA19" s="59"/>
      <c r="MCB19" s="59"/>
      <c r="MCC19" s="59"/>
      <c r="MCD19" s="59"/>
      <c r="MCE19" s="59"/>
      <c r="MCF19" s="59"/>
      <c r="MCG19" s="59"/>
      <c r="MCH19" s="59"/>
      <c r="MCI19" s="59"/>
      <c r="MCJ19" s="59"/>
      <c r="MCK19" s="59"/>
      <c r="MCL19" s="59"/>
      <c r="MCM19" s="59"/>
      <c r="MCN19" s="59"/>
      <c r="MCO19" s="59"/>
      <c r="MCP19" s="59"/>
      <c r="MCQ19" s="59"/>
      <c r="MCR19" s="59"/>
      <c r="MCS19" s="59"/>
      <c r="MCT19" s="59"/>
      <c r="MCU19" s="59"/>
      <c r="MCV19" s="59"/>
      <c r="MCW19" s="59"/>
      <c r="MCX19" s="59"/>
      <c r="MCY19" s="59"/>
      <c r="MCZ19" s="59"/>
      <c r="MDA19" s="59"/>
      <c r="MDB19" s="59"/>
      <c r="MDC19" s="59"/>
      <c r="MDD19" s="59"/>
      <c r="MDE19" s="59"/>
      <c r="MDF19" s="59"/>
      <c r="MDG19" s="59"/>
      <c r="MDH19" s="59"/>
      <c r="MDI19" s="59"/>
      <c r="MDJ19" s="59"/>
      <c r="MDK19" s="59"/>
      <c r="MDL19" s="59"/>
      <c r="MDM19" s="59"/>
      <c r="MDN19" s="59"/>
      <c r="MDO19" s="59"/>
      <c r="MDP19" s="59"/>
      <c r="MDQ19" s="59"/>
      <c r="MDR19" s="59"/>
      <c r="MDS19" s="59"/>
      <c r="MDT19" s="59"/>
      <c r="MDU19" s="59"/>
      <c r="MDV19" s="59"/>
      <c r="MDW19" s="59"/>
      <c r="MDX19" s="59"/>
      <c r="MDY19" s="59"/>
      <c r="MDZ19" s="59"/>
      <c r="MEA19" s="59"/>
      <c r="MEB19" s="59"/>
      <c r="MEC19" s="59"/>
      <c r="MED19" s="59"/>
      <c r="MEE19" s="59"/>
      <c r="MEF19" s="59"/>
      <c r="MEG19" s="59"/>
      <c r="MEH19" s="59"/>
      <c r="MEI19" s="59"/>
      <c r="MEJ19" s="59"/>
      <c r="MEK19" s="59"/>
      <c r="MEL19" s="59"/>
      <c r="MEM19" s="59"/>
      <c r="MEN19" s="59"/>
      <c r="MEO19" s="59"/>
      <c r="MEP19" s="59"/>
      <c r="MEQ19" s="59"/>
      <c r="MER19" s="59"/>
      <c r="MES19" s="59"/>
      <c r="MET19" s="59"/>
      <c r="MEU19" s="59"/>
      <c r="MEV19" s="59"/>
      <c r="MEW19" s="59"/>
      <c r="MEX19" s="59"/>
      <c r="MEY19" s="59"/>
      <c r="MEZ19" s="59"/>
      <c r="MFA19" s="59"/>
      <c r="MFB19" s="59"/>
      <c r="MFC19" s="59"/>
      <c r="MFD19" s="59"/>
      <c r="MFE19" s="59"/>
      <c r="MFF19" s="59"/>
      <c r="MFG19" s="59"/>
      <c r="MFH19" s="59"/>
      <c r="MFI19" s="59"/>
      <c r="MFJ19" s="59"/>
      <c r="MFK19" s="59"/>
      <c r="MFL19" s="59"/>
      <c r="MFM19" s="59"/>
      <c r="MFN19" s="59"/>
      <c r="MFO19" s="59"/>
      <c r="MFP19" s="59"/>
      <c r="MFQ19" s="59"/>
      <c r="MFR19" s="59"/>
      <c r="MFS19" s="59"/>
      <c r="MFT19" s="59"/>
      <c r="MFU19" s="59"/>
      <c r="MFV19" s="59"/>
      <c r="MFW19" s="59"/>
      <c r="MFX19" s="59"/>
      <c r="MFY19" s="59"/>
      <c r="MFZ19" s="59"/>
      <c r="MGA19" s="59"/>
      <c r="MGB19" s="59"/>
      <c r="MGC19" s="59"/>
      <c r="MGD19" s="59"/>
      <c r="MGE19" s="59"/>
      <c r="MGF19" s="59"/>
      <c r="MGG19" s="59"/>
      <c r="MGH19" s="59"/>
      <c r="MGI19" s="59"/>
      <c r="MGJ19" s="59"/>
      <c r="MGK19" s="59"/>
      <c r="MGL19" s="59"/>
      <c r="MGM19" s="59"/>
      <c r="MGN19" s="59"/>
      <c r="MGO19" s="59"/>
      <c r="MGP19" s="59"/>
      <c r="MGQ19" s="59"/>
      <c r="MGR19" s="59"/>
      <c r="MGS19" s="59"/>
      <c r="MGT19" s="59"/>
      <c r="MGU19" s="59"/>
      <c r="MGV19" s="59"/>
      <c r="MGW19" s="59"/>
      <c r="MGX19" s="59"/>
      <c r="MGY19" s="59"/>
      <c r="MGZ19" s="59"/>
      <c r="MHA19" s="59"/>
      <c r="MHB19" s="59"/>
      <c r="MHC19" s="59"/>
      <c r="MHD19" s="59"/>
      <c r="MHE19" s="59"/>
      <c r="MHF19" s="59"/>
      <c r="MHG19" s="59"/>
      <c r="MHH19" s="59"/>
      <c r="MHI19" s="59"/>
      <c r="MHJ19" s="59"/>
      <c r="MHK19" s="59"/>
      <c r="MHL19" s="59"/>
      <c r="MHM19" s="59"/>
      <c r="MHN19" s="59"/>
      <c r="MHO19" s="59"/>
      <c r="MHP19" s="59"/>
      <c r="MHQ19" s="59"/>
      <c r="MHR19" s="59"/>
      <c r="MHS19" s="59"/>
      <c r="MHT19" s="59"/>
      <c r="MHU19" s="59"/>
      <c r="MHV19" s="59"/>
      <c r="MHW19" s="59"/>
      <c r="MHX19" s="59"/>
      <c r="MHY19" s="59"/>
      <c r="MHZ19" s="59"/>
      <c r="MIA19" s="59"/>
      <c r="MIB19" s="59"/>
      <c r="MIC19" s="59"/>
      <c r="MID19" s="59"/>
      <c r="MIE19" s="59"/>
      <c r="MIF19" s="59"/>
      <c r="MIG19" s="59"/>
      <c r="MIH19" s="59"/>
      <c r="MII19" s="59"/>
      <c r="MIJ19" s="59"/>
      <c r="MIK19" s="59"/>
      <c r="MIL19" s="59"/>
      <c r="MIM19" s="59"/>
      <c r="MIN19" s="59"/>
      <c r="MIO19" s="59"/>
      <c r="MIP19" s="59"/>
      <c r="MIQ19" s="59"/>
      <c r="MIR19" s="59"/>
      <c r="MIS19" s="59"/>
      <c r="MIT19" s="59"/>
      <c r="MIU19" s="59"/>
      <c r="MIV19" s="59"/>
      <c r="MIW19" s="59"/>
      <c r="MIX19" s="59"/>
      <c r="MIY19" s="59"/>
      <c r="MIZ19" s="59"/>
      <c r="MJA19" s="59"/>
      <c r="MJB19" s="59"/>
      <c r="MJC19" s="59"/>
      <c r="MJD19" s="59"/>
      <c r="MJE19" s="59"/>
      <c r="MJF19" s="59"/>
      <c r="MJG19" s="59"/>
      <c r="MJH19" s="59"/>
      <c r="MJI19" s="59"/>
      <c r="MJJ19" s="59"/>
      <c r="MJK19" s="59"/>
      <c r="MJL19" s="59"/>
      <c r="MJM19" s="59"/>
      <c r="MJN19" s="59"/>
      <c r="MJO19" s="59"/>
      <c r="MJP19" s="59"/>
      <c r="MJQ19" s="59"/>
      <c r="MJR19" s="59"/>
      <c r="MJS19" s="59"/>
      <c r="MJT19" s="59"/>
      <c r="MJU19" s="59"/>
      <c r="MJV19" s="59"/>
      <c r="MJW19" s="59"/>
      <c r="MJX19" s="59"/>
      <c r="MJY19" s="59"/>
      <c r="MJZ19" s="59"/>
      <c r="MKA19" s="59"/>
      <c r="MKB19" s="59"/>
      <c r="MKC19" s="59"/>
      <c r="MKD19" s="59"/>
      <c r="MKE19" s="59"/>
      <c r="MKF19" s="59"/>
      <c r="MKG19" s="59"/>
      <c r="MKH19" s="59"/>
      <c r="MKI19" s="59"/>
      <c r="MKJ19" s="59"/>
      <c r="MKK19" s="59"/>
      <c r="MKL19" s="59"/>
      <c r="MKM19" s="59"/>
      <c r="MKN19" s="59"/>
      <c r="MKO19" s="59"/>
      <c r="MKP19" s="59"/>
      <c r="MKQ19" s="59"/>
      <c r="MKR19" s="59"/>
      <c r="MKS19" s="59"/>
      <c r="MKT19" s="59"/>
      <c r="MKU19" s="59"/>
      <c r="MKV19" s="59"/>
      <c r="MKW19" s="59"/>
      <c r="MKX19" s="59"/>
      <c r="MKY19" s="59"/>
      <c r="MKZ19" s="59"/>
      <c r="MLA19" s="59"/>
      <c r="MLB19" s="59"/>
      <c r="MLC19" s="59"/>
      <c r="MLD19" s="59"/>
      <c r="MLE19" s="59"/>
      <c r="MLF19" s="59"/>
      <c r="MLG19" s="59"/>
      <c r="MLH19" s="59"/>
      <c r="MLI19" s="59"/>
      <c r="MLJ19" s="59"/>
      <c r="MLK19" s="59"/>
      <c r="MLL19" s="59"/>
      <c r="MLM19" s="59"/>
      <c r="MLN19" s="59"/>
      <c r="MLO19" s="59"/>
      <c r="MLP19" s="59"/>
      <c r="MLQ19" s="59"/>
      <c r="MLR19" s="59"/>
      <c r="MLS19" s="59"/>
      <c r="MLT19" s="59"/>
      <c r="MLU19" s="59"/>
      <c r="MLV19" s="59"/>
      <c r="MLW19" s="59"/>
      <c r="MLX19" s="59"/>
      <c r="MLY19" s="59"/>
      <c r="MLZ19" s="59"/>
      <c r="MMA19" s="59"/>
      <c r="MMB19" s="59"/>
      <c r="MMC19" s="59"/>
      <c r="MMD19" s="59"/>
      <c r="MME19" s="59"/>
      <c r="MMF19" s="59"/>
      <c r="MMG19" s="59"/>
      <c r="MMH19" s="59"/>
      <c r="MMI19" s="59"/>
      <c r="MMJ19" s="59"/>
      <c r="MMK19" s="59"/>
      <c r="MML19" s="59"/>
      <c r="MMM19" s="59"/>
      <c r="MMN19" s="59"/>
      <c r="MMO19" s="59"/>
      <c r="MMP19" s="59"/>
      <c r="MMQ19" s="59"/>
      <c r="MMR19" s="59"/>
      <c r="MMS19" s="59"/>
      <c r="MMT19" s="59"/>
      <c r="MMU19" s="59"/>
      <c r="MMV19" s="59"/>
      <c r="MMW19" s="59"/>
      <c r="MMX19" s="59"/>
      <c r="MMY19" s="59"/>
      <c r="MMZ19" s="59"/>
      <c r="MNA19" s="59"/>
      <c r="MNB19" s="59"/>
      <c r="MNC19" s="59"/>
      <c r="MND19" s="59"/>
      <c r="MNE19" s="59"/>
      <c r="MNF19" s="59"/>
      <c r="MNG19" s="59"/>
      <c r="MNH19" s="59"/>
      <c r="MNI19" s="59"/>
      <c r="MNJ19" s="59"/>
      <c r="MNK19" s="59"/>
      <c r="MNL19" s="59"/>
      <c r="MNM19" s="59"/>
      <c r="MNN19" s="59"/>
      <c r="MNO19" s="59"/>
      <c r="MNP19" s="59"/>
      <c r="MNQ19" s="59"/>
      <c r="MNR19" s="59"/>
      <c r="MNS19" s="59"/>
      <c r="MNT19" s="59"/>
      <c r="MNU19" s="59"/>
      <c r="MNV19" s="59"/>
      <c r="MNW19" s="59"/>
      <c r="MNX19" s="59"/>
      <c r="MNY19" s="59"/>
      <c r="MNZ19" s="59"/>
      <c r="MOA19" s="59"/>
      <c r="MOB19" s="59"/>
      <c r="MOC19" s="59"/>
      <c r="MOD19" s="59"/>
      <c r="MOE19" s="59"/>
      <c r="MOF19" s="59"/>
      <c r="MOG19" s="59"/>
      <c r="MOH19" s="59"/>
      <c r="MOI19" s="59"/>
      <c r="MOJ19" s="59"/>
      <c r="MOK19" s="59"/>
      <c r="MOL19" s="59"/>
      <c r="MOM19" s="59"/>
      <c r="MON19" s="59"/>
      <c r="MOO19" s="59"/>
      <c r="MOP19" s="59"/>
      <c r="MOQ19" s="59"/>
      <c r="MOR19" s="59"/>
      <c r="MOS19" s="59"/>
      <c r="MOT19" s="59"/>
      <c r="MOU19" s="59"/>
      <c r="MOV19" s="59"/>
      <c r="MOW19" s="59"/>
      <c r="MOX19" s="59"/>
      <c r="MOY19" s="59"/>
      <c r="MOZ19" s="59"/>
      <c r="MPA19" s="59"/>
      <c r="MPB19" s="59"/>
      <c r="MPC19" s="59"/>
      <c r="MPD19" s="59"/>
      <c r="MPE19" s="59"/>
      <c r="MPF19" s="59"/>
      <c r="MPG19" s="59"/>
      <c r="MPH19" s="59"/>
      <c r="MPI19" s="59"/>
      <c r="MPJ19" s="59"/>
      <c r="MPK19" s="59"/>
      <c r="MPL19" s="59"/>
      <c r="MPM19" s="59"/>
      <c r="MPN19" s="59"/>
      <c r="MPO19" s="59"/>
      <c r="MPP19" s="59"/>
      <c r="MPQ19" s="59"/>
      <c r="MPR19" s="59"/>
      <c r="MPS19" s="59"/>
      <c r="MPT19" s="59"/>
      <c r="MPU19" s="59"/>
      <c r="MPV19" s="59"/>
      <c r="MPW19" s="59"/>
      <c r="MPX19" s="59"/>
      <c r="MPY19" s="59"/>
      <c r="MPZ19" s="59"/>
      <c r="MQA19" s="59"/>
      <c r="MQB19" s="59"/>
      <c r="MQC19" s="59"/>
      <c r="MQD19" s="59"/>
      <c r="MQE19" s="59"/>
      <c r="MQF19" s="59"/>
      <c r="MQG19" s="59"/>
      <c r="MQH19" s="59"/>
      <c r="MQI19" s="59"/>
      <c r="MQJ19" s="59"/>
      <c r="MQK19" s="59"/>
      <c r="MQL19" s="59"/>
      <c r="MQM19" s="59"/>
      <c r="MQN19" s="59"/>
      <c r="MQO19" s="59"/>
      <c r="MQP19" s="59"/>
      <c r="MQQ19" s="59"/>
      <c r="MQR19" s="59"/>
      <c r="MQS19" s="59"/>
      <c r="MQT19" s="59"/>
      <c r="MQU19" s="59"/>
      <c r="MQV19" s="59"/>
      <c r="MQW19" s="59"/>
      <c r="MQX19" s="59"/>
      <c r="MQY19" s="59"/>
      <c r="MQZ19" s="59"/>
      <c r="MRA19" s="59"/>
      <c r="MRB19" s="59"/>
      <c r="MRC19" s="59"/>
      <c r="MRD19" s="59"/>
      <c r="MRE19" s="59"/>
      <c r="MRF19" s="59"/>
      <c r="MRG19" s="59"/>
      <c r="MRH19" s="59"/>
      <c r="MRI19" s="59"/>
      <c r="MRJ19" s="59"/>
      <c r="MRK19" s="59"/>
      <c r="MRL19" s="59"/>
      <c r="MRM19" s="59"/>
      <c r="MRN19" s="59"/>
      <c r="MRO19" s="59"/>
      <c r="MRP19" s="59"/>
      <c r="MRQ19" s="59"/>
      <c r="MRR19" s="59"/>
      <c r="MRS19" s="59"/>
      <c r="MRT19" s="59"/>
      <c r="MRU19" s="59"/>
      <c r="MRV19" s="59"/>
      <c r="MRW19" s="59"/>
      <c r="MRX19" s="59"/>
      <c r="MRY19" s="59"/>
      <c r="MRZ19" s="59"/>
      <c r="MSA19" s="59"/>
      <c r="MSB19" s="59"/>
      <c r="MSC19" s="59"/>
      <c r="MSD19" s="59"/>
      <c r="MSE19" s="59"/>
      <c r="MSF19" s="59"/>
      <c r="MSG19" s="59"/>
      <c r="MSH19" s="59"/>
      <c r="MSI19" s="59"/>
      <c r="MSJ19" s="59"/>
      <c r="MSK19" s="59"/>
      <c r="MSL19" s="59"/>
      <c r="MSM19" s="59"/>
      <c r="MSN19" s="59"/>
      <c r="MSO19" s="59"/>
      <c r="MSP19" s="59"/>
      <c r="MSQ19" s="59"/>
      <c r="MSR19" s="59"/>
      <c r="MSS19" s="59"/>
      <c r="MST19" s="59"/>
      <c r="MSU19" s="59"/>
      <c r="MSV19" s="59"/>
      <c r="MSW19" s="59"/>
      <c r="MSX19" s="59"/>
      <c r="MSY19" s="59"/>
      <c r="MSZ19" s="59"/>
      <c r="MTA19" s="59"/>
      <c r="MTB19" s="59"/>
      <c r="MTC19" s="59"/>
      <c r="MTD19" s="59"/>
      <c r="MTE19" s="59"/>
      <c r="MTF19" s="59"/>
      <c r="MTG19" s="59"/>
      <c r="MTH19" s="59"/>
      <c r="MTI19" s="59"/>
      <c r="MTJ19" s="59"/>
      <c r="MTK19" s="59"/>
      <c r="MTL19" s="59"/>
      <c r="MTM19" s="59"/>
      <c r="MTN19" s="59"/>
      <c r="MTO19" s="59"/>
      <c r="MTP19" s="59"/>
      <c r="MTQ19" s="59"/>
      <c r="MTR19" s="59"/>
      <c r="MTS19" s="59"/>
      <c r="MTT19" s="59"/>
      <c r="MTU19" s="59"/>
      <c r="MTV19" s="59"/>
      <c r="MTW19" s="59"/>
      <c r="MTX19" s="59"/>
      <c r="MTY19" s="59"/>
      <c r="MTZ19" s="59"/>
      <c r="MUA19" s="59"/>
      <c r="MUB19" s="59"/>
      <c r="MUC19" s="59"/>
      <c r="MUD19" s="59"/>
      <c r="MUE19" s="59"/>
      <c r="MUF19" s="59"/>
      <c r="MUG19" s="59"/>
      <c r="MUH19" s="59"/>
      <c r="MUI19" s="59"/>
      <c r="MUJ19" s="59"/>
      <c r="MUK19" s="59"/>
      <c r="MUL19" s="59"/>
      <c r="MUM19" s="59"/>
      <c r="MUN19" s="59"/>
      <c r="MUO19" s="59"/>
      <c r="MUP19" s="59"/>
      <c r="MUQ19" s="59"/>
      <c r="MUR19" s="59"/>
      <c r="MUS19" s="59"/>
      <c r="MUT19" s="59"/>
      <c r="MUU19" s="59"/>
      <c r="MUV19" s="59"/>
      <c r="MUW19" s="59"/>
      <c r="MUX19" s="59"/>
      <c r="MUY19" s="59"/>
      <c r="MUZ19" s="59"/>
      <c r="MVA19" s="59"/>
      <c r="MVB19" s="59"/>
      <c r="MVC19" s="59"/>
      <c r="MVD19" s="59"/>
      <c r="MVE19" s="59"/>
      <c r="MVF19" s="59"/>
      <c r="MVG19" s="59"/>
      <c r="MVH19" s="59"/>
      <c r="MVI19" s="59"/>
      <c r="MVJ19" s="59"/>
      <c r="MVK19" s="59"/>
      <c r="MVL19" s="59"/>
      <c r="MVM19" s="59"/>
      <c r="MVN19" s="59"/>
      <c r="MVO19" s="59"/>
      <c r="MVP19" s="59"/>
      <c r="MVQ19" s="59"/>
      <c r="MVR19" s="59"/>
      <c r="MVS19" s="59"/>
      <c r="MVT19" s="59"/>
      <c r="MVU19" s="59"/>
      <c r="MVV19" s="59"/>
      <c r="MVW19" s="59"/>
      <c r="MVX19" s="59"/>
      <c r="MVY19" s="59"/>
      <c r="MVZ19" s="59"/>
      <c r="MWA19" s="59"/>
      <c r="MWB19" s="59"/>
      <c r="MWC19" s="59"/>
      <c r="MWD19" s="59"/>
      <c r="MWE19" s="59"/>
      <c r="MWF19" s="59"/>
      <c r="MWG19" s="59"/>
      <c r="MWH19" s="59"/>
      <c r="MWI19" s="59"/>
      <c r="MWJ19" s="59"/>
      <c r="MWK19" s="59"/>
      <c r="MWL19" s="59"/>
      <c r="MWM19" s="59"/>
      <c r="MWN19" s="59"/>
      <c r="MWO19" s="59"/>
      <c r="MWP19" s="59"/>
      <c r="MWQ19" s="59"/>
      <c r="MWR19" s="59"/>
      <c r="MWS19" s="59"/>
      <c r="MWT19" s="59"/>
      <c r="MWU19" s="59"/>
      <c r="MWV19" s="59"/>
      <c r="MWW19" s="59"/>
      <c r="MWX19" s="59"/>
      <c r="MWY19" s="59"/>
      <c r="MWZ19" s="59"/>
      <c r="MXA19" s="59"/>
      <c r="MXB19" s="59"/>
      <c r="MXC19" s="59"/>
      <c r="MXD19" s="59"/>
      <c r="MXE19" s="59"/>
      <c r="MXF19" s="59"/>
      <c r="MXG19" s="59"/>
      <c r="MXH19" s="59"/>
      <c r="MXI19" s="59"/>
      <c r="MXJ19" s="59"/>
      <c r="MXK19" s="59"/>
      <c r="MXL19" s="59"/>
      <c r="MXM19" s="59"/>
      <c r="MXN19" s="59"/>
      <c r="MXO19" s="59"/>
      <c r="MXP19" s="59"/>
      <c r="MXQ19" s="59"/>
      <c r="MXR19" s="59"/>
      <c r="MXS19" s="59"/>
      <c r="MXT19" s="59"/>
      <c r="MXU19" s="59"/>
      <c r="MXV19" s="59"/>
      <c r="MXW19" s="59"/>
      <c r="MXX19" s="59"/>
      <c r="MXY19" s="59"/>
      <c r="MXZ19" s="59"/>
      <c r="MYA19" s="59"/>
      <c r="MYB19" s="59"/>
      <c r="MYC19" s="59"/>
      <c r="MYD19" s="59"/>
      <c r="MYE19" s="59"/>
      <c r="MYF19" s="59"/>
      <c r="MYG19" s="59"/>
      <c r="MYH19" s="59"/>
      <c r="MYI19" s="59"/>
      <c r="MYJ19" s="59"/>
      <c r="MYK19" s="59"/>
      <c r="MYL19" s="59"/>
      <c r="MYM19" s="59"/>
      <c r="MYN19" s="59"/>
      <c r="MYO19" s="59"/>
      <c r="MYP19" s="59"/>
      <c r="MYQ19" s="59"/>
      <c r="MYR19" s="59"/>
      <c r="MYS19" s="59"/>
      <c r="MYT19" s="59"/>
      <c r="MYU19" s="59"/>
      <c r="MYV19" s="59"/>
      <c r="MYW19" s="59"/>
      <c r="MYX19" s="59"/>
      <c r="MYY19" s="59"/>
      <c r="MYZ19" s="59"/>
      <c r="MZA19" s="59"/>
      <c r="MZB19" s="59"/>
      <c r="MZC19" s="59"/>
      <c r="MZD19" s="59"/>
      <c r="MZE19" s="59"/>
      <c r="MZF19" s="59"/>
      <c r="MZG19" s="59"/>
      <c r="MZH19" s="59"/>
      <c r="MZI19" s="59"/>
      <c r="MZJ19" s="59"/>
      <c r="MZK19" s="59"/>
      <c r="MZL19" s="59"/>
      <c r="MZM19" s="59"/>
      <c r="MZN19" s="59"/>
      <c r="MZO19" s="59"/>
      <c r="MZP19" s="59"/>
      <c r="MZQ19" s="59"/>
      <c r="MZR19" s="59"/>
      <c r="MZS19" s="59"/>
      <c r="MZT19" s="59"/>
      <c r="MZU19" s="59"/>
      <c r="MZV19" s="59"/>
      <c r="MZW19" s="59"/>
      <c r="MZX19" s="59"/>
      <c r="MZY19" s="59"/>
      <c r="MZZ19" s="59"/>
      <c r="NAA19" s="59"/>
      <c r="NAB19" s="59"/>
      <c r="NAC19" s="59"/>
      <c r="NAD19" s="59"/>
      <c r="NAE19" s="59"/>
      <c r="NAF19" s="59"/>
      <c r="NAG19" s="59"/>
      <c r="NAH19" s="59"/>
      <c r="NAI19" s="59"/>
      <c r="NAJ19" s="59"/>
      <c r="NAK19" s="59"/>
      <c r="NAL19" s="59"/>
      <c r="NAM19" s="59"/>
      <c r="NAN19" s="59"/>
      <c r="NAO19" s="59"/>
      <c r="NAP19" s="59"/>
      <c r="NAQ19" s="59"/>
      <c r="NAR19" s="59"/>
      <c r="NAS19" s="59"/>
      <c r="NAT19" s="59"/>
      <c r="NAU19" s="59"/>
      <c r="NAV19" s="59"/>
      <c r="NAW19" s="59"/>
      <c r="NAX19" s="59"/>
      <c r="NAY19" s="59"/>
      <c r="NAZ19" s="59"/>
      <c r="NBA19" s="59"/>
      <c r="NBB19" s="59"/>
      <c r="NBC19" s="59"/>
      <c r="NBD19" s="59"/>
      <c r="NBE19" s="59"/>
      <c r="NBF19" s="59"/>
      <c r="NBG19" s="59"/>
      <c r="NBH19" s="59"/>
      <c r="NBI19" s="59"/>
      <c r="NBJ19" s="59"/>
      <c r="NBK19" s="59"/>
      <c r="NBL19" s="59"/>
      <c r="NBM19" s="59"/>
      <c r="NBN19" s="59"/>
      <c r="NBO19" s="59"/>
      <c r="NBP19" s="59"/>
      <c r="NBQ19" s="59"/>
      <c r="NBR19" s="59"/>
      <c r="NBS19" s="59"/>
      <c r="NBT19" s="59"/>
      <c r="NBU19" s="59"/>
      <c r="NBV19" s="59"/>
      <c r="NBW19" s="59"/>
      <c r="NBX19" s="59"/>
      <c r="NBY19" s="59"/>
      <c r="NBZ19" s="59"/>
      <c r="NCA19" s="59"/>
      <c r="NCB19" s="59"/>
      <c r="NCC19" s="59"/>
      <c r="NCD19" s="59"/>
      <c r="NCE19" s="59"/>
      <c r="NCF19" s="59"/>
      <c r="NCG19" s="59"/>
      <c r="NCH19" s="59"/>
      <c r="NCI19" s="59"/>
      <c r="NCJ19" s="59"/>
      <c r="NCK19" s="59"/>
      <c r="NCL19" s="59"/>
      <c r="NCM19" s="59"/>
      <c r="NCN19" s="59"/>
      <c r="NCO19" s="59"/>
      <c r="NCP19" s="59"/>
      <c r="NCQ19" s="59"/>
      <c r="NCR19" s="59"/>
      <c r="NCS19" s="59"/>
      <c r="NCT19" s="59"/>
      <c r="NCU19" s="59"/>
      <c r="NCV19" s="59"/>
      <c r="NCW19" s="59"/>
      <c r="NCX19" s="59"/>
      <c r="NCY19" s="59"/>
      <c r="NCZ19" s="59"/>
      <c r="NDA19" s="59"/>
      <c r="NDB19" s="59"/>
      <c r="NDC19" s="59"/>
      <c r="NDD19" s="59"/>
      <c r="NDE19" s="59"/>
      <c r="NDF19" s="59"/>
      <c r="NDG19" s="59"/>
      <c r="NDH19" s="59"/>
      <c r="NDI19" s="59"/>
      <c r="NDJ19" s="59"/>
      <c r="NDK19" s="59"/>
      <c r="NDL19" s="59"/>
      <c r="NDM19" s="59"/>
      <c r="NDN19" s="59"/>
      <c r="NDO19" s="59"/>
      <c r="NDP19" s="59"/>
      <c r="NDQ19" s="59"/>
      <c r="NDR19" s="59"/>
      <c r="NDS19" s="59"/>
      <c r="NDT19" s="59"/>
      <c r="NDU19" s="59"/>
      <c r="NDV19" s="59"/>
      <c r="NDW19" s="59"/>
      <c r="NDX19" s="59"/>
      <c r="NDY19" s="59"/>
      <c r="NDZ19" s="59"/>
      <c r="NEA19" s="59"/>
      <c r="NEB19" s="59"/>
      <c r="NEC19" s="59"/>
      <c r="NED19" s="59"/>
      <c r="NEE19" s="59"/>
      <c r="NEF19" s="59"/>
      <c r="NEG19" s="59"/>
      <c r="NEH19" s="59"/>
      <c r="NEI19" s="59"/>
      <c r="NEJ19" s="59"/>
      <c r="NEK19" s="59"/>
      <c r="NEL19" s="59"/>
      <c r="NEM19" s="59"/>
      <c r="NEN19" s="59"/>
      <c r="NEO19" s="59"/>
      <c r="NEP19" s="59"/>
      <c r="NEQ19" s="59"/>
      <c r="NER19" s="59"/>
      <c r="NES19" s="59"/>
      <c r="NET19" s="59"/>
      <c r="NEU19" s="59"/>
      <c r="NEV19" s="59"/>
      <c r="NEW19" s="59"/>
      <c r="NEX19" s="59"/>
      <c r="NEY19" s="59"/>
      <c r="NEZ19" s="59"/>
      <c r="NFA19" s="59"/>
      <c r="NFB19" s="59"/>
      <c r="NFC19" s="59"/>
      <c r="NFD19" s="59"/>
      <c r="NFE19" s="59"/>
      <c r="NFF19" s="59"/>
      <c r="NFG19" s="59"/>
      <c r="NFH19" s="59"/>
      <c r="NFI19" s="59"/>
      <c r="NFJ19" s="59"/>
      <c r="NFK19" s="59"/>
      <c r="NFL19" s="59"/>
      <c r="NFM19" s="59"/>
      <c r="NFN19" s="59"/>
      <c r="NFO19" s="59"/>
      <c r="NFP19" s="59"/>
      <c r="NFQ19" s="59"/>
      <c r="NFR19" s="59"/>
      <c r="NFS19" s="59"/>
      <c r="NFT19" s="59"/>
      <c r="NFU19" s="59"/>
      <c r="NFV19" s="59"/>
      <c r="NFW19" s="59"/>
      <c r="NFX19" s="59"/>
      <c r="NFY19" s="59"/>
      <c r="NFZ19" s="59"/>
      <c r="NGA19" s="59"/>
      <c r="NGB19" s="59"/>
      <c r="NGC19" s="59"/>
      <c r="NGD19" s="59"/>
      <c r="NGE19" s="59"/>
      <c r="NGF19" s="59"/>
      <c r="NGG19" s="59"/>
      <c r="NGH19" s="59"/>
      <c r="NGI19" s="59"/>
      <c r="NGJ19" s="59"/>
      <c r="NGK19" s="59"/>
      <c r="NGL19" s="59"/>
      <c r="NGM19" s="59"/>
      <c r="NGN19" s="59"/>
      <c r="NGO19" s="59"/>
      <c r="NGP19" s="59"/>
      <c r="NGQ19" s="59"/>
      <c r="NGR19" s="59"/>
      <c r="NGS19" s="59"/>
      <c r="NGT19" s="59"/>
      <c r="NGU19" s="59"/>
      <c r="NGV19" s="59"/>
      <c r="NGW19" s="59"/>
      <c r="NGX19" s="59"/>
      <c r="NGY19" s="59"/>
      <c r="NGZ19" s="59"/>
      <c r="NHA19" s="59"/>
      <c r="NHB19" s="59"/>
      <c r="NHC19" s="59"/>
      <c r="NHD19" s="59"/>
      <c r="NHE19" s="59"/>
      <c r="NHF19" s="59"/>
      <c r="NHG19" s="59"/>
      <c r="NHH19" s="59"/>
      <c r="NHI19" s="59"/>
      <c r="NHJ19" s="59"/>
      <c r="NHK19" s="59"/>
      <c r="NHL19" s="59"/>
      <c r="NHM19" s="59"/>
      <c r="NHN19" s="59"/>
      <c r="NHO19" s="59"/>
      <c r="NHP19" s="59"/>
      <c r="NHQ19" s="59"/>
      <c r="NHR19" s="59"/>
      <c r="NHS19" s="59"/>
      <c r="NHT19" s="59"/>
      <c r="NHU19" s="59"/>
      <c r="NHV19" s="59"/>
      <c r="NHW19" s="59"/>
      <c r="NHX19" s="59"/>
      <c r="NHY19" s="59"/>
      <c r="NHZ19" s="59"/>
      <c r="NIA19" s="59"/>
      <c r="NIB19" s="59"/>
      <c r="NIC19" s="59"/>
      <c r="NID19" s="59"/>
      <c r="NIE19" s="59"/>
      <c r="NIF19" s="59"/>
      <c r="NIG19" s="59"/>
      <c r="NIH19" s="59"/>
      <c r="NII19" s="59"/>
      <c r="NIJ19" s="59"/>
      <c r="NIK19" s="59"/>
      <c r="NIL19" s="59"/>
      <c r="NIM19" s="59"/>
      <c r="NIN19" s="59"/>
      <c r="NIO19" s="59"/>
      <c r="NIP19" s="59"/>
      <c r="NIQ19" s="59"/>
      <c r="NIR19" s="59"/>
      <c r="NIS19" s="59"/>
      <c r="NIT19" s="59"/>
      <c r="NIU19" s="59"/>
      <c r="NIV19" s="59"/>
      <c r="NIW19" s="59"/>
      <c r="NIX19" s="59"/>
      <c r="NIY19" s="59"/>
      <c r="NIZ19" s="59"/>
      <c r="NJA19" s="59"/>
      <c r="NJB19" s="59"/>
      <c r="NJC19" s="59"/>
      <c r="NJD19" s="59"/>
      <c r="NJE19" s="59"/>
      <c r="NJF19" s="59"/>
      <c r="NJG19" s="59"/>
      <c r="NJH19" s="59"/>
      <c r="NJI19" s="59"/>
      <c r="NJJ19" s="59"/>
      <c r="NJK19" s="59"/>
      <c r="NJL19" s="59"/>
      <c r="NJM19" s="59"/>
      <c r="NJN19" s="59"/>
      <c r="NJO19" s="59"/>
      <c r="NJP19" s="59"/>
      <c r="NJQ19" s="59"/>
      <c r="NJR19" s="59"/>
      <c r="NJS19" s="59"/>
      <c r="NJT19" s="59"/>
      <c r="NJU19" s="59"/>
      <c r="NJV19" s="59"/>
      <c r="NJW19" s="59"/>
      <c r="NJX19" s="59"/>
      <c r="NJY19" s="59"/>
      <c r="NJZ19" s="59"/>
      <c r="NKA19" s="59"/>
      <c r="NKB19" s="59"/>
      <c r="NKC19" s="59"/>
      <c r="NKD19" s="59"/>
      <c r="NKE19" s="59"/>
      <c r="NKF19" s="59"/>
      <c r="NKG19" s="59"/>
      <c r="NKH19" s="59"/>
      <c r="NKI19" s="59"/>
      <c r="NKJ19" s="59"/>
      <c r="NKK19" s="59"/>
      <c r="NKL19" s="59"/>
      <c r="NKM19" s="59"/>
      <c r="NKN19" s="59"/>
      <c r="NKO19" s="59"/>
      <c r="NKP19" s="59"/>
      <c r="NKQ19" s="59"/>
      <c r="NKR19" s="59"/>
      <c r="NKS19" s="59"/>
      <c r="NKT19" s="59"/>
      <c r="NKU19" s="59"/>
      <c r="NKV19" s="59"/>
      <c r="NKW19" s="59"/>
      <c r="NKX19" s="59"/>
      <c r="NKY19" s="59"/>
      <c r="NKZ19" s="59"/>
      <c r="NLA19" s="59"/>
      <c r="NLB19" s="59"/>
      <c r="NLC19" s="59"/>
      <c r="NLD19" s="59"/>
      <c r="NLE19" s="59"/>
      <c r="NLF19" s="59"/>
      <c r="NLG19" s="59"/>
      <c r="NLH19" s="59"/>
      <c r="NLI19" s="59"/>
      <c r="NLJ19" s="59"/>
      <c r="NLK19" s="59"/>
      <c r="NLL19" s="59"/>
      <c r="NLM19" s="59"/>
      <c r="NLN19" s="59"/>
      <c r="NLO19" s="59"/>
      <c r="NLP19" s="59"/>
      <c r="NLQ19" s="59"/>
      <c r="NLR19" s="59"/>
      <c r="NLS19" s="59"/>
      <c r="NLT19" s="59"/>
      <c r="NLU19" s="59"/>
      <c r="NLV19" s="59"/>
      <c r="NLW19" s="59"/>
      <c r="NLX19" s="59"/>
      <c r="NLY19" s="59"/>
      <c r="NLZ19" s="59"/>
      <c r="NMA19" s="59"/>
      <c r="NMB19" s="59"/>
      <c r="NMC19" s="59"/>
      <c r="NMD19" s="59"/>
      <c r="NME19" s="59"/>
      <c r="NMF19" s="59"/>
      <c r="NMG19" s="59"/>
      <c r="NMH19" s="59"/>
      <c r="NMI19" s="59"/>
      <c r="NMJ19" s="59"/>
      <c r="NMK19" s="59"/>
      <c r="NML19" s="59"/>
      <c r="NMM19" s="59"/>
      <c r="NMN19" s="59"/>
      <c r="NMO19" s="59"/>
      <c r="NMP19" s="59"/>
      <c r="NMQ19" s="59"/>
      <c r="NMR19" s="59"/>
      <c r="NMS19" s="59"/>
      <c r="NMT19" s="59"/>
      <c r="NMU19" s="59"/>
      <c r="NMV19" s="59"/>
      <c r="NMW19" s="59"/>
      <c r="NMX19" s="59"/>
      <c r="NMY19" s="59"/>
      <c r="NMZ19" s="59"/>
      <c r="NNA19" s="59"/>
      <c r="NNB19" s="59"/>
      <c r="NNC19" s="59"/>
      <c r="NND19" s="59"/>
      <c r="NNE19" s="59"/>
      <c r="NNF19" s="59"/>
      <c r="NNG19" s="59"/>
      <c r="NNH19" s="59"/>
      <c r="NNI19" s="59"/>
      <c r="NNJ19" s="59"/>
      <c r="NNK19" s="59"/>
      <c r="NNL19" s="59"/>
      <c r="NNM19" s="59"/>
      <c r="NNN19" s="59"/>
      <c r="NNO19" s="59"/>
      <c r="NNP19" s="59"/>
      <c r="NNQ19" s="59"/>
      <c r="NNR19" s="59"/>
      <c r="NNS19" s="59"/>
      <c r="NNT19" s="59"/>
      <c r="NNU19" s="59"/>
      <c r="NNV19" s="59"/>
      <c r="NNW19" s="59"/>
      <c r="NNX19" s="59"/>
      <c r="NNY19" s="59"/>
      <c r="NNZ19" s="59"/>
      <c r="NOA19" s="59"/>
      <c r="NOB19" s="59"/>
      <c r="NOC19" s="59"/>
      <c r="NOD19" s="59"/>
      <c r="NOE19" s="59"/>
      <c r="NOF19" s="59"/>
      <c r="NOG19" s="59"/>
      <c r="NOH19" s="59"/>
      <c r="NOI19" s="59"/>
      <c r="NOJ19" s="59"/>
      <c r="NOK19" s="59"/>
      <c r="NOL19" s="59"/>
      <c r="NOM19" s="59"/>
      <c r="NON19" s="59"/>
      <c r="NOO19" s="59"/>
      <c r="NOP19" s="59"/>
      <c r="NOQ19" s="59"/>
      <c r="NOR19" s="59"/>
      <c r="NOS19" s="59"/>
      <c r="NOT19" s="59"/>
      <c r="NOU19" s="59"/>
      <c r="NOV19" s="59"/>
      <c r="NOW19" s="59"/>
      <c r="NOX19" s="59"/>
      <c r="NOY19" s="59"/>
      <c r="NOZ19" s="59"/>
      <c r="NPA19" s="59"/>
      <c r="NPB19" s="59"/>
      <c r="NPC19" s="59"/>
      <c r="NPD19" s="59"/>
      <c r="NPE19" s="59"/>
      <c r="NPF19" s="59"/>
      <c r="NPG19" s="59"/>
      <c r="NPH19" s="59"/>
      <c r="NPI19" s="59"/>
      <c r="NPJ19" s="59"/>
      <c r="NPK19" s="59"/>
      <c r="NPL19" s="59"/>
      <c r="NPM19" s="59"/>
      <c r="NPN19" s="59"/>
      <c r="NPO19" s="59"/>
      <c r="NPP19" s="59"/>
      <c r="NPQ19" s="59"/>
      <c r="NPR19" s="59"/>
      <c r="NPS19" s="59"/>
      <c r="NPT19" s="59"/>
      <c r="NPU19" s="59"/>
      <c r="NPV19" s="59"/>
      <c r="NPW19" s="59"/>
      <c r="NPX19" s="59"/>
      <c r="NPY19" s="59"/>
      <c r="NPZ19" s="59"/>
      <c r="NQA19" s="59"/>
      <c r="NQB19" s="59"/>
      <c r="NQC19" s="59"/>
      <c r="NQD19" s="59"/>
      <c r="NQE19" s="59"/>
      <c r="NQF19" s="59"/>
      <c r="NQG19" s="59"/>
      <c r="NQH19" s="59"/>
      <c r="NQI19" s="59"/>
      <c r="NQJ19" s="59"/>
      <c r="NQK19" s="59"/>
      <c r="NQL19" s="59"/>
      <c r="NQM19" s="59"/>
      <c r="NQN19" s="59"/>
      <c r="NQO19" s="59"/>
      <c r="NQP19" s="59"/>
      <c r="NQQ19" s="59"/>
      <c r="NQR19" s="59"/>
      <c r="NQS19" s="59"/>
      <c r="NQT19" s="59"/>
      <c r="NQU19" s="59"/>
      <c r="NQV19" s="59"/>
      <c r="NQW19" s="59"/>
      <c r="NQX19" s="59"/>
      <c r="NQY19" s="59"/>
      <c r="NQZ19" s="59"/>
      <c r="NRA19" s="59"/>
      <c r="NRB19" s="59"/>
      <c r="NRC19" s="59"/>
      <c r="NRD19" s="59"/>
      <c r="NRE19" s="59"/>
      <c r="NRF19" s="59"/>
      <c r="NRG19" s="59"/>
      <c r="NRH19" s="59"/>
      <c r="NRI19" s="59"/>
      <c r="NRJ19" s="59"/>
      <c r="NRK19" s="59"/>
      <c r="NRL19" s="59"/>
      <c r="NRM19" s="59"/>
      <c r="NRN19" s="59"/>
      <c r="NRO19" s="59"/>
      <c r="NRP19" s="59"/>
      <c r="NRQ19" s="59"/>
      <c r="NRR19" s="59"/>
      <c r="NRS19" s="59"/>
      <c r="NRT19" s="59"/>
      <c r="NRU19" s="59"/>
      <c r="NRV19" s="59"/>
      <c r="NRW19" s="59"/>
      <c r="NRX19" s="59"/>
      <c r="NRY19" s="59"/>
      <c r="NRZ19" s="59"/>
      <c r="NSA19" s="59"/>
      <c r="NSB19" s="59"/>
      <c r="NSC19" s="59"/>
      <c r="NSD19" s="59"/>
      <c r="NSE19" s="59"/>
      <c r="NSF19" s="59"/>
      <c r="NSG19" s="59"/>
      <c r="NSH19" s="59"/>
      <c r="NSI19" s="59"/>
      <c r="NSJ19" s="59"/>
      <c r="NSK19" s="59"/>
      <c r="NSL19" s="59"/>
      <c r="NSM19" s="59"/>
      <c r="NSN19" s="59"/>
      <c r="NSO19" s="59"/>
      <c r="NSP19" s="59"/>
      <c r="NSQ19" s="59"/>
      <c r="NSR19" s="59"/>
      <c r="NSS19" s="59"/>
      <c r="NST19" s="59"/>
      <c r="NSU19" s="59"/>
      <c r="NSV19" s="59"/>
      <c r="NSW19" s="59"/>
      <c r="NSX19" s="59"/>
      <c r="NSY19" s="59"/>
      <c r="NSZ19" s="59"/>
      <c r="NTA19" s="59"/>
      <c r="NTB19" s="59"/>
      <c r="NTC19" s="59"/>
      <c r="NTD19" s="59"/>
      <c r="NTE19" s="59"/>
      <c r="NTF19" s="59"/>
      <c r="NTG19" s="59"/>
      <c r="NTH19" s="59"/>
      <c r="NTI19" s="59"/>
      <c r="NTJ19" s="59"/>
      <c r="NTK19" s="59"/>
      <c r="NTL19" s="59"/>
      <c r="NTM19" s="59"/>
      <c r="NTN19" s="59"/>
      <c r="NTO19" s="59"/>
      <c r="NTP19" s="59"/>
      <c r="NTQ19" s="59"/>
      <c r="NTR19" s="59"/>
      <c r="NTS19" s="59"/>
      <c r="NTT19" s="59"/>
      <c r="NTU19" s="59"/>
      <c r="NTV19" s="59"/>
      <c r="NTW19" s="59"/>
      <c r="NTX19" s="59"/>
      <c r="NTY19" s="59"/>
      <c r="NTZ19" s="59"/>
      <c r="NUA19" s="59"/>
      <c r="NUB19" s="59"/>
      <c r="NUC19" s="59"/>
      <c r="NUD19" s="59"/>
      <c r="NUE19" s="59"/>
      <c r="NUF19" s="59"/>
      <c r="NUG19" s="59"/>
      <c r="NUH19" s="59"/>
      <c r="NUI19" s="59"/>
      <c r="NUJ19" s="59"/>
      <c r="NUK19" s="59"/>
      <c r="NUL19" s="59"/>
      <c r="NUM19" s="59"/>
      <c r="NUN19" s="59"/>
      <c r="NUO19" s="59"/>
      <c r="NUP19" s="59"/>
      <c r="NUQ19" s="59"/>
      <c r="NUR19" s="59"/>
      <c r="NUS19" s="59"/>
      <c r="NUT19" s="59"/>
      <c r="NUU19" s="59"/>
      <c r="NUV19" s="59"/>
      <c r="NUW19" s="59"/>
      <c r="NUX19" s="59"/>
      <c r="NUY19" s="59"/>
      <c r="NUZ19" s="59"/>
      <c r="NVA19" s="59"/>
      <c r="NVB19" s="59"/>
      <c r="NVC19" s="59"/>
      <c r="NVD19" s="59"/>
      <c r="NVE19" s="59"/>
      <c r="NVF19" s="59"/>
      <c r="NVG19" s="59"/>
      <c r="NVH19" s="59"/>
      <c r="NVI19" s="59"/>
      <c r="NVJ19" s="59"/>
      <c r="NVK19" s="59"/>
      <c r="NVL19" s="59"/>
      <c r="NVM19" s="59"/>
      <c r="NVN19" s="59"/>
      <c r="NVO19" s="59"/>
      <c r="NVP19" s="59"/>
      <c r="NVQ19" s="59"/>
      <c r="NVR19" s="59"/>
      <c r="NVS19" s="59"/>
      <c r="NVT19" s="59"/>
      <c r="NVU19" s="59"/>
      <c r="NVV19" s="59"/>
      <c r="NVW19" s="59"/>
      <c r="NVX19" s="59"/>
      <c r="NVY19" s="59"/>
      <c r="NVZ19" s="59"/>
      <c r="NWA19" s="59"/>
      <c r="NWB19" s="59"/>
      <c r="NWC19" s="59"/>
      <c r="NWD19" s="59"/>
      <c r="NWE19" s="59"/>
      <c r="NWF19" s="59"/>
      <c r="NWG19" s="59"/>
      <c r="NWH19" s="59"/>
      <c r="NWI19" s="59"/>
      <c r="NWJ19" s="59"/>
      <c r="NWK19" s="59"/>
      <c r="NWL19" s="59"/>
      <c r="NWM19" s="59"/>
      <c r="NWN19" s="59"/>
      <c r="NWO19" s="59"/>
      <c r="NWP19" s="59"/>
      <c r="NWQ19" s="59"/>
      <c r="NWR19" s="59"/>
      <c r="NWS19" s="59"/>
      <c r="NWT19" s="59"/>
      <c r="NWU19" s="59"/>
      <c r="NWV19" s="59"/>
      <c r="NWW19" s="59"/>
      <c r="NWX19" s="59"/>
      <c r="NWY19" s="59"/>
      <c r="NWZ19" s="59"/>
      <c r="NXA19" s="59"/>
      <c r="NXB19" s="59"/>
      <c r="NXC19" s="59"/>
      <c r="NXD19" s="59"/>
      <c r="NXE19" s="59"/>
      <c r="NXF19" s="59"/>
      <c r="NXG19" s="59"/>
      <c r="NXH19" s="59"/>
      <c r="NXI19" s="59"/>
      <c r="NXJ19" s="59"/>
      <c r="NXK19" s="59"/>
      <c r="NXL19" s="59"/>
      <c r="NXM19" s="59"/>
      <c r="NXN19" s="59"/>
      <c r="NXO19" s="59"/>
      <c r="NXP19" s="59"/>
      <c r="NXQ19" s="59"/>
      <c r="NXR19" s="59"/>
      <c r="NXS19" s="59"/>
      <c r="NXT19" s="59"/>
      <c r="NXU19" s="59"/>
      <c r="NXV19" s="59"/>
      <c r="NXW19" s="59"/>
      <c r="NXX19" s="59"/>
      <c r="NXY19" s="59"/>
      <c r="NXZ19" s="59"/>
      <c r="NYA19" s="59"/>
      <c r="NYB19" s="59"/>
      <c r="NYC19" s="59"/>
      <c r="NYD19" s="59"/>
      <c r="NYE19" s="59"/>
      <c r="NYF19" s="59"/>
      <c r="NYG19" s="59"/>
      <c r="NYH19" s="59"/>
      <c r="NYI19" s="59"/>
      <c r="NYJ19" s="59"/>
      <c r="NYK19" s="59"/>
      <c r="NYL19" s="59"/>
      <c r="NYM19" s="59"/>
      <c r="NYN19" s="59"/>
      <c r="NYO19" s="59"/>
      <c r="NYP19" s="59"/>
      <c r="NYQ19" s="59"/>
      <c r="NYR19" s="59"/>
      <c r="NYS19" s="59"/>
      <c r="NYT19" s="59"/>
      <c r="NYU19" s="59"/>
      <c r="NYV19" s="59"/>
      <c r="NYW19" s="59"/>
      <c r="NYX19" s="59"/>
      <c r="NYY19" s="59"/>
      <c r="NYZ19" s="59"/>
      <c r="NZA19" s="59"/>
      <c r="NZB19" s="59"/>
      <c r="NZC19" s="59"/>
      <c r="NZD19" s="59"/>
      <c r="NZE19" s="59"/>
      <c r="NZF19" s="59"/>
      <c r="NZG19" s="59"/>
      <c r="NZH19" s="59"/>
      <c r="NZI19" s="59"/>
      <c r="NZJ19" s="59"/>
      <c r="NZK19" s="59"/>
      <c r="NZL19" s="59"/>
      <c r="NZM19" s="59"/>
      <c r="NZN19" s="59"/>
      <c r="NZO19" s="59"/>
      <c r="NZP19" s="59"/>
      <c r="NZQ19" s="59"/>
      <c r="NZR19" s="59"/>
      <c r="NZS19" s="59"/>
      <c r="NZT19" s="59"/>
      <c r="NZU19" s="59"/>
      <c r="NZV19" s="59"/>
      <c r="NZW19" s="59"/>
      <c r="NZX19" s="59"/>
      <c r="NZY19" s="59"/>
      <c r="NZZ19" s="59"/>
      <c r="OAA19" s="59"/>
      <c r="OAB19" s="59"/>
      <c r="OAC19" s="59"/>
      <c r="OAD19" s="59"/>
      <c r="OAE19" s="59"/>
      <c r="OAF19" s="59"/>
      <c r="OAG19" s="59"/>
      <c r="OAH19" s="59"/>
      <c r="OAI19" s="59"/>
      <c r="OAJ19" s="59"/>
      <c r="OAK19" s="59"/>
      <c r="OAL19" s="59"/>
      <c r="OAM19" s="59"/>
      <c r="OAN19" s="59"/>
      <c r="OAO19" s="59"/>
      <c r="OAP19" s="59"/>
      <c r="OAQ19" s="59"/>
      <c r="OAR19" s="59"/>
      <c r="OAS19" s="59"/>
      <c r="OAT19" s="59"/>
      <c r="OAU19" s="59"/>
      <c r="OAV19" s="59"/>
      <c r="OAW19" s="59"/>
      <c r="OAX19" s="59"/>
      <c r="OAY19" s="59"/>
      <c r="OAZ19" s="59"/>
      <c r="OBA19" s="59"/>
      <c r="OBB19" s="59"/>
      <c r="OBC19" s="59"/>
      <c r="OBD19" s="59"/>
      <c r="OBE19" s="59"/>
      <c r="OBF19" s="59"/>
      <c r="OBG19" s="59"/>
      <c r="OBH19" s="59"/>
      <c r="OBI19" s="59"/>
      <c r="OBJ19" s="59"/>
      <c r="OBK19" s="59"/>
      <c r="OBL19" s="59"/>
      <c r="OBM19" s="59"/>
      <c r="OBN19" s="59"/>
      <c r="OBO19" s="59"/>
      <c r="OBP19" s="59"/>
      <c r="OBQ19" s="59"/>
      <c r="OBR19" s="59"/>
      <c r="OBS19" s="59"/>
      <c r="OBT19" s="59"/>
      <c r="OBU19" s="59"/>
      <c r="OBV19" s="59"/>
      <c r="OBW19" s="59"/>
      <c r="OBX19" s="59"/>
      <c r="OBY19" s="59"/>
      <c r="OBZ19" s="59"/>
      <c r="OCA19" s="59"/>
      <c r="OCB19" s="59"/>
      <c r="OCC19" s="59"/>
      <c r="OCD19" s="59"/>
      <c r="OCE19" s="59"/>
      <c r="OCF19" s="59"/>
      <c r="OCG19" s="59"/>
      <c r="OCH19" s="59"/>
      <c r="OCI19" s="59"/>
      <c r="OCJ19" s="59"/>
      <c r="OCK19" s="59"/>
      <c r="OCL19" s="59"/>
      <c r="OCM19" s="59"/>
      <c r="OCN19" s="59"/>
      <c r="OCO19" s="59"/>
      <c r="OCP19" s="59"/>
      <c r="OCQ19" s="59"/>
      <c r="OCR19" s="59"/>
      <c r="OCS19" s="59"/>
      <c r="OCT19" s="59"/>
      <c r="OCU19" s="59"/>
      <c r="OCV19" s="59"/>
      <c r="OCW19" s="59"/>
      <c r="OCX19" s="59"/>
      <c r="OCY19" s="59"/>
      <c r="OCZ19" s="59"/>
      <c r="ODA19" s="59"/>
      <c r="ODB19" s="59"/>
      <c r="ODC19" s="59"/>
      <c r="ODD19" s="59"/>
      <c r="ODE19" s="59"/>
      <c r="ODF19" s="59"/>
      <c r="ODG19" s="59"/>
      <c r="ODH19" s="59"/>
      <c r="ODI19" s="59"/>
      <c r="ODJ19" s="59"/>
      <c r="ODK19" s="59"/>
      <c r="ODL19" s="59"/>
      <c r="ODM19" s="59"/>
      <c r="ODN19" s="59"/>
      <c r="ODO19" s="59"/>
      <c r="ODP19" s="59"/>
      <c r="ODQ19" s="59"/>
      <c r="ODR19" s="59"/>
      <c r="ODS19" s="59"/>
      <c r="ODT19" s="59"/>
      <c r="ODU19" s="59"/>
      <c r="ODV19" s="59"/>
      <c r="ODW19" s="59"/>
      <c r="ODX19" s="59"/>
      <c r="ODY19" s="59"/>
      <c r="ODZ19" s="59"/>
      <c r="OEA19" s="59"/>
      <c r="OEB19" s="59"/>
      <c r="OEC19" s="59"/>
      <c r="OED19" s="59"/>
      <c r="OEE19" s="59"/>
      <c r="OEF19" s="59"/>
      <c r="OEG19" s="59"/>
      <c r="OEH19" s="59"/>
      <c r="OEI19" s="59"/>
      <c r="OEJ19" s="59"/>
      <c r="OEK19" s="59"/>
      <c r="OEL19" s="59"/>
      <c r="OEM19" s="59"/>
      <c r="OEN19" s="59"/>
      <c r="OEO19" s="59"/>
      <c r="OEP19" s="59"/>
      <c r="OEQ19" s="59"/>
      <c r="OER19" s="59"/>
      <c r="OES19" s="59"/>
      <c r="OET19" s="59"/>
      <c r="OEU19" s="59"/>
      <c r="OEV19" s="59"/>
      <c r="OEW19" s="59"/>
      <c r="OEX19" s="59"/>
      <c r="OEY19" s="59"/>
      <c r="OEZ19" s="59"/>
      <c r="OFA19" s="59"/>
      <c r="OFB19" s="59"/>
      <c r="OFC19" s="59"/>
      <c r="OFD19" s="59"/>
      <c r="OFE19" s="59"/>
      <c r="OFF19" s="59"/>
      <c r="OFG19" s="59"/>
      <c r="OFH19" s="59"/>
      <c r="OFI19" s="59"/>
      <c r="OFJ19" s="59"/>
      <c r="OFK19" s="59"/>
      <c r="OFL19" s="59"/>
      <c r="OFM19" s="59"/>
      <c r="OFN19" s="59"/>
      <c r="OFO19" s="59"/>
      <c r="OFP19" s="59"/>
      <c r="OFQ19" s="59"/>
      <c r="OFR19" s="59"/>
      <c r="OFS19" s="59"/>
      <c r="OFT19" s="59"/>
      <c r="OFU19" s="59"/>
      <c r="OFV19" s="59"/>
      <c r="OFW19" s="59"/>
      <c r="OFX19" s="59"/>
      <c r="OFY19" s="59"/>
      <c r="OFZ19" s="59"/>
      <c r="OGA19" s="59"/>
      <c r="OGB19" s="59"/>
      <c r="OGC19" s="59"/>
      <c r="OGD19" s="59"/>
      <c r="OGE19" s="59"/>
      <c r="OGF19" s="59"/>
      <c r="OGG19" s="59"/>
      <c r="OGH19" s="59"/>
      <c r="OGI19" s="59"/>
      <c r="OGJ19" s="59"/>
      <c r="OGK19" s="59"/>
      <c r="OGL19" s="59"/>
      <c r="OGM19" s="59"/>
      <c r="OGN19" s="59"/>
      <c r="OGO19" s="59"/>
      <c r="OGP19" s="59"/>
      <c r="OGQ19" s="59"/>
      <c r="OGR19" s="59"/>
      <c r="OGS19" s="59"/>
      <c r="OGT19" s="59"/>
      <c r="OGU19" s="59"/>
      <c r="OGV19" s="59"/>
      <c r="OGW19" s="59"/>
      <c r="OGX19" s="59"/>
      <c r="OGY19" s="59"/>
      <c r="OGZ19" s="59"/>
      <c r="OHA19" s="59"/>
      <c r="OHB19" s="59"/>
      <c r="OHC19" s="59"/>
      <c r="OHD19" s="59"/>
      <c r="OHE19" s="59"/>
      <c r="OHF19" s="59"/>
      <c r="OHG19" s="59"/>
      <c r="OHH19" s="59"/>
      <c r="OHI19" s="59"/>
      <c r="OHJ19" s="59"/>
      <c r="OHK19" s="59"/>
      <c r="OHL19" s="59"/>
      <c r="OHM19" s="59"/>
      <c r="OHN19" s="59"/>
      <c r="OHO19" s="59"/>
      <c r="OHP19" s="59"/>
      <c r="OHQ19" s="59"/>
      <c r="OHR19" s="59"/>
      <c r="OHS19" s="59"/>
      <c r="OHT19" s="59"/>
      <c r="OHU19" s="59"/>
      <c r="OHV19" s="59"/>
      <c r="OHW19" s="59"/>
      <c r="OHX19" s="59"/>
      <c r="OHY19" s="59"/>
      <c r="OHZ19" s="59"/>
      <c r="OIA19" s="59"/>
      <c r="OIB19" s="59"/>
      <c r="OIC19" s="59"/>
      <c r="OID19" s="59"/>
      <c r="OIE19" s="59"/>
      <c r="OIF19" s="59"/>
      <c r="OIG19" s="59"/>
      <c r="OIH19" s="59"/>
      <c r="OII19" s="59"/>
      <c r="OIJ19" s="59"/>
      <c r="OIK19" s="59"/>
      <c r="OIL19" s="59"/>
      <c r="OIM19" s="59"/>
      <c r="OIN19" s="59"/>
      <c r="OIO19" s="59"/>
      <c r="OIP19" s="59"/>
      <c r="OIQ19" s="59"/>
      <c r="OIR19" s="59"/>
      <c r="OIS19" s="59"/>
      <c r="OIT19" s="59"/>
      <c r="OIU19" s="59"/>
      <c r="OIV19" s="59"/>
      <c r="OIW19" s="59"/>
      <c r="OIX19" s="59"/>
      <c r="OIY19" s="59"/>
      <c r="OIZ19" s="59"/>
      <c r="OJA19" s="59"/>
      <c r="OJB19" s="59"/>
      <c r="OJC19" s="59"/>
      <c r="OJD19" s="59"/>
      <c r="OJE19" s="59"/>
      <c r="OJF19" s="59"/>
      <c r="OJG19" s="59"/>
      <c r="OJH19" s="59"/>
      <c r="OJI19" s="59"/>
      <c r="OJJ19" s="59"/>
      <c r="OJK19" s="59"/>
      <c r="OJL19" s="59"/>
      <c r="OJM19" s="59"/>
      <c r="OJN19" s="59"/>
      <c r="OJO19" s="59"/>
      <c r="OJP19" s="59"/>
      <c r="OJQ19" s="59"/>
      <c r="OJR19" s="59"/>
      <c r="OJS19" s="59"/>
      <c r="OJT19" s="59"/>
      <c r="OJU19" s="59"/>
      <c r="OJV19" s="59"/>
      <c r="OJW19" s="59"/>
      <c r="OJX19" s="59"/>
      <c r="OJY19" s="59"/>
      <c r="OJZ19" s="59"/>
      <c r="OKA19" s="59"/>
      <c r="OKB19" s="59"/>
      <c r="OKC19" s="59"/>
      <c r="OKD19" s="59"/>
      <c r="OKE19" s="59"/>
      <c r="OKF19" s="59"/>
      <c r="OKG19" s="59"/>
      <c r="OKH19" s="59"/>
      <c r="OKI19" s="59"/>
      <c r="OKJ19" s="59"/>
      <c r="OKK19" s="59"/>
      <c r="OKL19" s="59"/>
      <c r="OKM19" s="59"/>
      <c r="OKN19" s="59"/>
      <c r="OKO19" s="59"/>
      <c r="OKP19" s="59"/>
      <c r="OKQ19" s="59"/>
      <c r="OKR19" s="59"/>
      <c r="OKS19" s="59"/>
      <c r="OKT19" s="59"/>
      <c r="OKU19" s="59"/>
      <c r="OKV19" s="59"/>
      <c r="OKW19" s="59"/>
      <c r="OKX19" s="59"/>
      <c r="OKY19" s="59"/>
      <c r="OKZ19" s="59"/>
      <c r="OLA19" s="59"/>
      <c r="OLB19" s="59"/>
      <c r="OLC19" s="59"/>
      <c r="OLD19" s="59"/>
      <c r="OLE19" s="59"/>
      <c r="OLF19" s="59"/>
      <c r="OLG19" s="59"/>
      <c r="OLH19" s="59"/>
      <c r="OLI19" s="59"/>
      <c r="OLJ19" s="59"/>
      <c r="OLK19" s="59"/>
      <c r="OLL19" s="59"/>
      <c r="OLM19" s="59"/>
      <c r="OLN19" s="59"/>
      <c r="OLO19" s="59"/>
      <c r="OLP19" s="59"/>
      <c r="OLQ19" s="59"/>
      <c r="OLR19" s="59"/>
      <c r="OLS19" s="59"/>
      <c r="OLT19" s="59"/>
      <c r="OLU19" s="59"/>
      <c r="OLV19" s="59"/>
      <c r="OLW19" s="59"/>
      <c r="OLX19" s="59"/>
      <c r="OLY19" s="59"/>
      <c r="OLZ19" s="59"/>
      <c r="OMA19" s="59"/>
      <c r="OMB19" s="59"/>
      <c r="OMC19" s="59"/>
      <c r="OMD19" s="59"/>
      <c r="OME19" s="59"/>
      <c r="OMF19" s="59"/>
      <c r="OMG19" s="59"/>
      <c r="OMH19" s="59"/>
      <c r="OMI19" s="59"/>
      <c r="OMJ19" s="59"/>
      <c r="OMK19" s="59"/>
      <c r="OML19" s="59"/>
      <c r="OMM19" s="59"/>
      <c r="OMN19" s="59"/>
      <c r="OMO19" s="59"/>
      <c r="OMP19" s="59"/>
      <c r="OMQ19" s="59"/>
      <c r="OMR19" s="59"/>
      <c r="OMS19" s="59"/>
      <c r="OMT19" s="59"/>
      <c r="OMU19" s="59"/>
      <c r="OMV19" s="59"/>
      <c r="OMW19" s="59"/>
      <c r="OMX19" s="59"/>
      <c r="OMY19" s="59"/>
      <c r="OMZ19" s="59"/>
      <c r="ONA19" s="59"/>
      <c r="ONB19" s="59"/>
      <c r="ONC19" s="59"/>
      <c r="OND19" s="59"/>
      <c r="ONE19" s="59"/>
      <c r="ONF19" s="59"/>
      <c r="ONG19" s="59"/>
      <c r="ONH19" s="59"/>
      <c r="ONI19" s="59"/>
      <c r="ONJ19" s="59"/>
      <c r="ONK19" s="59"/>
      <c r="ONL19" s="59"/>
      <c r="ONM19" s="59"/>
      <c r="ONN19" s="59"/>
      <c r="ONO19" s="59"/>
      <c r="ONP19" s="59"/>
      <c r="ONQ19" s="59"/>
      <c r="ONR19" s="59"/>
      <c r="ONS19" s="59"/>
      <c r="ONT19" s="59"/>
      <c r="ONU19" s="59"/>
      <c r="ONV19" s="59"/>
      <c r="ONW19" s="59"/>
      <c r="ONX19" s="59"/>
      <c r="ONY19" s="59"/>
      <c r="ONZ19" s="59"/>
      <c r="OOA19" s="59"/>
      <c r="OOB19" s="59"/>
      <c r="OOC19" s="59"/>
      <c r="OOD19" s="59"/>
      <c r="OOE19" s="59"/>
      <c r="OOF19" s="59"/>
      <c r="OOG19" s="59"/>
      <c r="OOH19" s="59"/>
      <c r="OOI19" s="59"/>
      <c r="OOJ19" s="59"/>
      <c r="OOK19" s="59"/>
      <c r="OOL19" s="59"/>
      <c r="OOM19" s="59"/>
      <c r="OON19" s="59"/>
      <c r="OOO19" s="59"/>
      <c r="OOP19" s="59"/>
      <c r="OOQ19" s="59"/>
      <c r="OOR19" s="59"/>
      <c r="OOS19" s="59"/>
      <c r="OOT19" s="59"/>
      <c r="OOU19" s="59"/>
      <c r="OOV19" s="59"/>
      <c r="OOW19" s="59"/>
      <c r="OOX19" s="59"/>
      <c r="OOY19" s="59"/>
      <c r="OOZ19" s="59"/>
      <c r="OPA19" s="59"/>
      <c r="OPB19" s="59"/>
      <c r="OPC19" s="59"/>
      <c r="OPD19" s="59"/>
      <c r="OPE19" s="59"/>
      <c r="OPF19" s="59"/>
      <c r="OPG19" s="59"/>
      <c r="OPH19" s="59"/>
      <c r="OPI19" s="59"/>
      <c r="OPJ19" s="59"/>
      <c r="OPK19" s="59"/>
      <c r="OPL19" s="59"/>
      <c r="OPM19" s="59"/>
      <c r="OPN19" s="59"/>
      <c r="OPO19" s="59"/>
      <c r="OPP19" s="59"/>
      <c r="OPQ19" s="59"/>
      <c r="OPR19" s="59"/>
      <c r="OPS19" s="59"/>
      <c r="OPT19" s="59"/>
      <c r="OPU19" s="59"/>
      <c r="OPV19" s="59"/>
      <c r="OPW19" s="59"/>
      <c r="OPX19" s="59"/>
      <c r="OPY19" s="59"/>
      <c r="OPZ19" s="59"/>
      <c r="OQA19" s="59"/>
      <c r="OQB19" s="59"/>
      <c r="OQC19" s="59"/>
      <c r="OQD19" s="59"/>
      <c r="OQE19" s="59"/>
      <c r="OQF19" s="59"/>
      <c r="OQG19" s="59"/>
      <c r="OQH19" s="59"/>
      <c r="OQI19" s="59"/>
      <c r="OQJ19" s="59"/>
      <c r="OQK19" s="59"/>
      <c r="OQL19" s="59"/>
      <c r="OQM19" s="59"/>
      <c r="OQN19" s="59"/>
      <c r="OQO19" s="59"/>
      <c r="OQP19" s="59"/>
      <c r="OQQ19" s="59"/>
      <c r="OQR19" s="59"/>
      <c r="OQS19" s="59"/>
      <c r="OQT19" s="59"/>
      <c r="OQU19" s="59"/>
      <c r="OQV19" s="59"/>
      <c r="OQW19" s="59"/>
      <c r="OQX19" s="59"/>
      <c r="OQY19" s="59"/>
      <c r="OQZ19" s="59"/>
      <c r="ORA19" s="59"/>
      <c r="ORB19" s="59"/>
      <c r="ORC19" s="59"/>
      <c r="ORD19" s="59"/>
      <c r="ORE19" s="59"/>
      <c r="ORF19" s="59"/>
      <c r="ORG19" s="59"/>
      <c r="ORH19" s="59"/>
      <c r="ORI19" s="59"/>
      <c r="ORJ19" s="59"/>
      <c r="ORK19" s="59"/>
      <c r="ORL19" s="59"/>
      <c r="ORM19" s="59"/>
      <c r="ORN19" s="59"/>
      <c r="ORO19" s="59"/>
      <c r="ORP19" s="59"/>
      <c r="ORQ19" s="59"/>
      <c r="ORR19" s="59"/>
      <c r="ORS19" s="59"/>
      <c r="ORT19" s="59"/>
      <c r="ORU19" s="59"/>
      <c r="ORV19" s="59"/>
      <c r="ORW19" s="59"/>
      <c r="ORX19" s="59"/>
      <c r="ORY19" s="59"/>
      <c r="ORZ19" s="59"/>
      <c r="OSA19" s="59"/>
      <c r="OSB19" s="59"/>
      <c r="OSC19" s="59"/>
      <c r="OSD19" s="59"/>
      <c r="OSE19" s="59"/>
      <c r="OSF19" s="59"/>
      <c r="OSG19" s="59"/>
      <c r="OSH19" s="59"/>
      <c r="OSI19" s="59"/>
      <c r="OSJ19" s="59"/>
      <c r="OSK19" s="59"/>
      <c r="OSL19" s="59"/>
      <c r="OSM19" s="59"/>
      <c r="OSN19" s="59"/>
      <c r="OSO19" s="59"/>
      <c r="OSP19" s="59"/>
      <c r="OSQ19" s="59"/>
      <c r="OSR19" s="59"/>
      <c r="OSS19" s="59"/>
      <c r="OST19" s="59"/>
      <c r="OSU19" s="59"/>
      <c r="OSV19" s="59"/>
      <c r="OSW19" s="59"/>
      <c r="OSX19" s="59"/>
      <c r="OSY19" s="59"/>
      <c r="OSZ19" s="59"/>
      <c r="OTA19" s="59"/>
      <c r="OTB19" s="59"/>
      <c r="OTC19" s="59"/>
      <c r="OTD19" s="59"/>
      <c r="OTE19" s="59"/>
      <c r="OTF19" s="59"/>
      <c r="OTG19" s="59"/>
      <c r="OTH19" s="59"/>
      <c r="OTI19" s="59"/>
      <c r="OTJ19" s="59"/>
      <c r="OTK19" s="59"/>
      <c r="OTL19" s="59"/>
      <c r="OTM19" s="59"/>
      <c r="OTN19" s="59"/>
      <c r="OTO19" s="59"/>
      <c r="OTP19" s="59"/>
      <c r="OTQ19" s="59"/>
      <c r="OTR19" s="59"/>
      <c r="OTS19" s="59"/>
      <c r="OTT19" s="59"/>
      <c r="OTU19" s="59"/>
      <c r="OTV19" s="59"/>
      <c r="OTW19" s="59"/>
      <c r="OTX19" s="59"/>
      <c r="OTY19" s="59"/>
      <c r="OTZ19" s="59"/>
      <c r="OUA19" s="59"/>
      <c r="OUB19" s="59"/>
      <c r="OUC19" s="59"/>
      <c r="OUD19" s="59"/>
      <c r="OUE19" s="59"/>
      <c r="OUF19" s="59"/>
      <c r="OUG19" s="59"/>
      <c r="OUH19" s="59"/>
      <c r="OUI19" s="59"/>
      <c r="OUJ19" s="59"/>
      <c r="OUK19" s="59"/>
      <c r="OUL19" s="59"/>
      <c r="OUM19" s="59"/>
      <c r="OUN19" s="59"/>
      <c r="OUO19" s="59"/>
      <c r="OUP19" s="59"/>
      <c r="OUQ19" s="59"/>
      <c r="OUR19" s="59"/>
      <c r="OUS19" s="59"/>
      <c r="OUT19" s="59"/>
      <c r="OUU19" s="59"/>
      <c r="OUV19" s="59"/>
      <c r="OUW19" s="59"/>
      <c r="OUX19" s="59"/>
      <c r="OUY19" s="59"/>
      <c r="OUZ19" s="59"/>
      <c r="OVA19" s="59"/>
      <c r="OVB19" s="59"/>
      <c r="OVC19" s="59"/>
      <c r="OVD19" s="59"/>
      <c r="OVE19" s="59"/>
      <c r="OVF19" s="59"/>
      <c r="OVG19" s="59"/>
      <c r="OVH19" s="59"/>
      <c r="OVI19" s="59"/>
      <c r="OVJ19" s="59"/>
      <c r="OVK19" s="59"/>
      <c r="OVL19" s="59"/>
      <c r="OVM19" s="59"/>
      <c r="OVN19" s="59"/>
      <c r="OVO19" s="59"/>
      <c r="OVP19" s="59"/>
      <c r="OVQ19" s="59"/>
      <c r="OVR19" s="59"/>
      <c r="OVS19" s="59"/>
      <c r="OVT19" s="59"/>
      <c r="OVU19" s="59"/>
      <c r="OVV19" s="59"/>
      <c r="OVW19" s="59"/>
      <c r="OVX19" s="59"/>
      <c r="OVY19" s="59"/>
      <c r="OVZ19" s="59"/>
      <c r="OWA19" s="59"/>
      <c r="OWB19" s="59"/>
      <c r="OWC19" s="59"/>
      <c r="OWD19" s="59"/>
      <c r="OWE19" s="59"/>
      <c r="OWF19" s="59"/>
      <c r="OWG19" s="59"/>
      <c r="OWH19" s="59"/>
      <c r="OWI19" s="59"/>
      <c r="OWJ19" s="59"/>
      <c r="OWK19" s="59"/>
      <c r="OWL19" s="59"/>
      <c r="OWM19" s="59"/>
      <c r="OWN19" s="59"/>
      <c r="OWO19" s="59"/>
      <c r="OWP19" s="59"/>
      <c r="OWQ19" s="59"/>
      <c r="OWR19" s="59"/>
      <c r="OWS19" s="59"/>
      <c r="OWT19" s="59"/>
      <c r="OWU19" s="59"/>
      <c r="OWV19" s="59"/>
      <c r="OWW19" s="59"/>
      <c r="OWX19" s="59"/>
      <c r="OWY19" s="59"/>
      <c r="OWZ19" s="59"/>
      <c r="OXA19" s="59"/>
      <c r="OXB19" s="59"/>
      <c r="OXC19" s="59"/>
      <c r="OXD19" s="59"/>
      <c r="OXE19" s="59"/>
      <c r="OXF19" s="59"/>
      <c r="OXG19" s="59"/>
      <c r="OXH19" s="59"/>
      <c r="OXI19" s="59"/>
      <c r="OXJ19" s="59"/>
      <c r="OXK19" s="59"/>
      <c r="OXL19" s="59"/>
      <c r="OXM19" s="59"/>
      <c r="OXN19" s="59"/>
      <c r="OXO19" s="59"/>
      <c r="OXP19" s="59"/>
      <c r="OXQ19" s="59"/>
      <c r="OXR19" s="59"/>
      <c r="OXS19" s="59"/>
      <c r="OXT19" s="59"/>
      <c r="OXU19" s="59"/>
      <c r="OXV19" s="59"/>
      <c r="OXW19" s="59"/>
      <c r="OXX19" s="59"/>
      <c r="OXY19" s="59"/>
      <c r="OXZ19" s="59"/>
      <c r="OYA19" s="59"/>
      <c r="OYB19" s="59"/>
      <c r="OYC19" s="59"/>
      <c r="OYD19" s="59"/>
      <c r="OYE19" s="59"/>
      <c r="OYF19" s="59"/>
      <c r="OYG19" s="59"/>
      <c r="OYH19" s="59"/>
      <c r="OYI19" s="59"/>
      <c r="OYJ19" s="59"/>
      <c r="OYK19" s="59"/>
      <c r="OYL19" s="59"/>
      <c r="OYM19" s="59"/>
      <c r="OYN19" s="59"/>
      <c r="OYO19" s="59"/>
      <c r="OYP19" s="59"/>
      <c r="OYQ19" s="59"/>
      <c r="OYR19" s="59"/>
      <c r="OYS19" s="59"/>
      <c r="OYT19" s="59"/>
      <c r="OYU19" s="59"/>
      <c r="OYV19" s="59"/>
      <c r="OYW19" s="59"/>
      <c r="OYX19" s="59"/>
      <c r="OYY19" s="59"/>
      <c r="OYZ19" s="59"/>
      <c r="OZA19" s="59"/>
      <c r="OZB19" s="59"/>
      <c r="OZC19" s="59"/>
      <c r="OZD19" s="59"/>
      <c r="OZE19" s="59"/>
      <c r="OZF19" s="59"/>
      <c r="OZG19" s="59"/>
      <c r="OZH19" s="59"/>
      <c r="OZI19" s="59"/>
      <c r="OZJ19" s="59"/>
      <c r="OZK19" s="59"/>
      <c r="OZL19" s="59"/>
      <c r="OZM19" s="59"/>
      <c r="OZN19" s="59"/>
      <c r="OZO19" s="59"/>
      <c r="OZP19" s="59"/>
      <c r="OZQ19" s="59"/>
      <c r="OZR19" s="59"/>
      <c r="OZS19" s="59"/>
      <c r="OZT19" s="59"/>
      <c r="OZU19" s="59"/>
      <c r="OZV19" s="59"/>
      <c r="OZW19" s="59"/>
      <c r="OZX19" s="59"/>
      <c r="OZY19" s="59"/>
      <c r="OZZ19" s="59"/>
      <c r="PAA19" s="59"/>
      <c r="PAB19" s="59"/>
      <c r="PAC19" s="59"/>
      <c r="PAD19" s="59"/>
      <c r="PAE19" s="59"/>
      <c r="PAF19" s="59"/>
      <c r="PAG19" s="59"/>
      <c r="PAH19" s="59"/>
      <c r="PAI19" s="59"/>
      <c r="PAJ19" s="59"/>
      <c r="PAK19" s="59"/>
      <c r="PAL19" s="59"/>
      <c r="PAM19" s="59"/>
      <c r="PAN19" s="59"/>
      <c r="PAO19" s="59"/>
      <c r="PAP19" s="59"/>
      <c r="PAQ19" s="59"/>
      <c r="PAR19" s="59"/>
      <c r="PAS19" s="59"/>
      <c r="PAT19" s="59"/>
      <c r="PAU19" s="59"/>
      <c r="PAV19" s="59"/>
      <c r="PAW19" s="59"/>
      <c r="PAX19" s="59"/>
      <c r="PAY19" s="59"/>
      <c r="PAZ19" s="59"/>
      <c r="PBA19" s="59"/>
      <c r="PBB19" s="59"/>
      <c r="PBC19" s="59"/>
      <c r="PBD19" s="59"/>
      <c r="PBE19" s="59"/>
      <c r="PBF19" s="59"/>
      <c r="PBG19" s="59"/>
      <c r="PBH19" s="59"/>
      <c r="PBI19" s="59"/>
      <c r="PBJ19" s="59"/>
      <c r="PBK19" s="59"/>
      <c r="PBL19" s="59"/>
      <c r="PBM19" s="59"/>
      <c r="PBN19" s="59"/>
      <c r="PBO19" s="59"/>
      <c r="PBP19" s="59"/>
      <c r="PBQ19" s="59"/>
      <c r="PBR19" s="59"/>
      <c r="PBS19" s="59"/>
      <c r="PBT19" s="59"/>
      <c r="PBU19" s="59"/>
      <c r="PBV19" s="59"/>
      <c r="PBW19" s="59"/>
      <c r="PBX19" s="59"/>
      <c r="PBY19" s="59"/>
      <c r="PBZ19" s="59"/>
      <c r="PCA19" s="59"/>
      <c r="PCB19" s="59"/>
      <c r="PCC19" s="59"/>
      <c r="PCD19" s="59"/>
      <c r="PCE19" s="59"/>
      <c r="PCF19" s="59"/>
      <c r="PCG19" s="59"/>
      <c r="PCH19" s="59"/>
      <c r="PCI19" s="59"/>
      <c r="PCJ19" s="59"/>
      <c r="PCK19" s="59"/>
      <c r="PCL19" s="59"/>
      <c r="PCM19" s="59"/>
      <c r="PCN19" s="59"/>
      <c r="PCO19" s="59"/>
      <c r="PCP19" s="59"/>
      <c r="PCQ19" s="59"/>
      <c r="PCR19" s="59"/>
      <c r="PCS19" s="59"/>
      <c r="PCT19" s="59"/>
      <c r="PCU19" s="59"/>
      <c r="PCV19" s="59"/>
      <c r="PCW19" s="59"/>
      <c r="PCX19" s="59"/>
      <c r="PCY19" s="59"/>
      <c r="PCZ19" s="59"/>
      <c r="PDA19" s="59"/>
      <c r="PDB19" s="59"/>
      <c r="PDC19" s="59"/>
      <c r="PDD19" s="59"/>
      <c r="PDE19" s="59"/>
      <c r="PDF19" s="59"/>
      <c r="PDG19" s="59"/>
      <c r="PDH19" s="59"/>
      <c r="PDI19" s="59"/>
      <c r="PDJ19" s="59"/>
      <c r="PDK19" s="59"/>
      <c r="PDL19" s="59"/>
      <c r="PDM19" s="59"/>
      <c r="PDN19" s="59"/>
      <c r="PDO19" s="59"/>
      <c r="PDP19" s="59"/>
      <c r="PDQ19" s="59"/>
      <c r="PDR19" s="59"/>
      <c r="PDS19" s="59"/>
      <c r="PDT19" s="59"/>
      <c r="PDU19" s="59"/>
      <c r="PDV19" s="59"/>
      <c r="PDW19" s="59"/>
      <c r="PDX19" s="59"/>
      <c r="PDY19" s="59"/>
      <c r="PDZ19" s="59"/>
      <c r="PEA19" s="59"/>
      <c r="PEB19" s="59"/>
      <c r="PEC19" s="59"/>
      <c r="PED19" s="59"/>
      <c r="PEE19" s="59"/>
      <c r="PEF19" s="59"/>
      <c r="PEG19" s="59"/>
      <c r="PEH19" s="59"/>
      <c r="PEI19" s="59"/>
      <c r="PEJ19" s="59"/>
      <c r="PEK19" s="59"/>
      <c r="PEL19" s="59"/>
      <c r="PEM19" s="59"/>
      <c r="PEN19" s="59"/>
      <c r="PEO19" s="59"/>
      <c r="PEP19" s="59"/>
      <c r="PEQ19" s="59"/>
      <c r="PER19" s="59"/>
      <c r="PES19" s="59"/>
      <c r="PET19" s="59"/>
      <c r="PEU19" s="59"/>
      <c r="PEV19" s="59"/>
      <c r="PEW19" s="59"/>
      <c r="PEX19" s="59"/>
      <c r="PEY19" s="59"/>
      <c r="PEZ19" s="59"/>
      <c r="PFA19" s="59"/>
      <c r="PFB19" s="59"/>
      <c r="PFC19" s="59"/>
      <c r="PFD19" s="59"/>
      <c r="PFE19" s="59"/>
      <c r="PFF19" s="59"/>
      <c r="PFG19" s="59"/>
      <c r="PFH19" s="59"/>
      <c r="PFI19" s="59"/>
      <c r="PFJ19" s="59"/>
      <c r="PFK19" s="59"/>
      <c r="PFL19" s="59"/>
      <c r="PFM19" s="59"/>
      <c r="PFN19" s="59"/>
      <c r="PFO19" s="59"/>
      <c r="PFP19" s="59"/>
      <c r="PFQ19" s="59"/>
      <c r="PFR19" s="59"/>
      <c r="PFS19" s="59"/>
      <c r="PFT19" s="59"/>
      <c r="PFU19" s="59"/>
      <c r="PFV19" s="59"/>
      <c r="PFW19" s="59"/>
      <c r="PFX19" s="59"/>
      <c r="PFY19" s="59"/>
      <c r="PFZ19" s="59"/>
      <c r="PGA19" s="59"/>
      <c r="PGB19" s="59"/>
      <c r="PGC19" s="59"/>
      <c r="PGD19" s="59"/>
      <c r="PGE19" s="59"/>
      <c r="PGF19" s="59"/>
      <c r="PGG19" s="59"/>
      <c r="PGH19" s="59"/>
      <c r="PGI19" s="59"/>
      <c r="PGJ19" s="59"/>
      <c r="PGK19" s="59"/>
      <c r="PGL19" s="59"/>
      <c r="PGM19" s="59"/>
      <c r="PGN19" s="59"/>
      <c r="PGO19" s="59"/>
      <c r="PGP19" s="59"/>
      <c r="PGQ19" s="59"/>
      <c r="PGR19" s="59"/>
      <c r="PGS19" s="59"/>
      <c r="PGT19" s="59"/>
      <c r="PGU19" s="59"/>
      <c r="PGV19" s="59"/>
      <c r="PGW19" s="59"/>
      <c r="PGX19" s="59"/>
      <c r="PGY19" s="59"/>
      <c r="PGZ19" s="59"/>
      <c r="PHA19" s="59"/>
      <c r="PHB19" s="59"/>
      <c r="PHC19" s="59"/>
      <c r="PHD19" s="59"/>
      <c r="PHE19" s="59"/>
      <c r="PHF19" s="59"/>
      <c r="PHG19" s="59"/>
      <c r="PHH19" s="59"/>
      <c r="PHI19" s="59"/>
      <c r="PHJ19" s="59"/>
      <c r="PHK19" s="59"/>
      <c r="PHL19" s="59"/>
      <c r="PHM19" s="59"/>
      <c r="PHN19" s="59"/>
      <c r="PHO19" s="59"/>
      <c r="PHP19" s="59"/>
      <c r="PHQ19" s="59"/>
      <c r="PHR19" s="59"/>
      <c r="PHS19" s="59"/>
      <c r="PHT19" s="59"/>
      <c r="PHU19" s="59"/>
      <c r="PHV19" s="59"/>
      <c r="PHW19" s="59"/>
      <c r="PHX19" s="59"/>
      <c r="PHY19" s="59"/>
      <c r="PHZ19" s="59"/>
      <c r="PIA19" s="59"/>
      <c r="PIB19" s="59"/>
      <c r="PIC19" s="59"/>
      <c r="PID19" s="59"/>
      <c r="PIE19" s="59"/>
      <c r="PIF19" s="59"/>
      <c r="PIG19" s="59"/>
      <c r="PIH19" s="59"/>
      <c r="PII19" s="59"/>
      <c r="PIJ19" s="59"/>
      <c r="PIK19" s="59"/>
      <c r="PIL19" s="59"/>
      <c r="PIM19" s="59"/>
      <c r="PIN19" s="59"/>
      <c r="PIO19" s="59"/>
      <c r="PIP19" s="59"/>
      <c r="PIQ19" s="59"/>
      <c r="PIR19" s="59"/>
      <c r="PIS19" s="59"/>
      <c r="PIT19" s="59"/>
      <c r="PIU19" s="59"/>
      <c r="PIV19" s="59"/>
      <c r="PIW19" s="59"/>
      <c r="PIX19" s="59"/>
      <c r="PIY19" s="59"/>
      <c r="PIZ19" s="59"/>
      <c r="PJA19" s="59"/>
      <c r="PJB19" s="59"/>
      <c r="PJC19" s="59"/>
      <c r="PJD19" s="59"/>
      <c r="PJE19" s="59"/>
      <c r="PJF19" s="59"/>
      <c r="PJG19" s="59"/>
      <c r="PJH19" s="59"/>
      <c r="PJI19" s="59"/>
      <c r="PJJ19" s="59"/>
      <c r="PJK19" s="59"/>
      <c r="PJL19" s="59"/>
      <c r="PJM19" s="59"/>
      <c r="PJN19" s="59"/>
      <c r="PJO19" s="59"/>
      <c r="PJP19" s="59"/>
      <c r="PJQ19" s="59"/>
      <c r="PJR19" s="59"/>
      <c r="PJS19" s="59"/>
      <c r="PJT19" s="59"/>
      <c r="PJU19" s="59"/>
      <c r="PJV19" s="59"/>
      <c r="PJW19" s="59"/>
      <c r="PJX19" s="59"/>
      <c r="PJY19" s="59"/>
      <c r="PJZ19" s="59"/>
      <c r="PKA19" s="59"/>
      <c r="PKB19" s="59"/>
      <c r="PKC19" s="59"/>
      <c r="PKD19" s="59"/>
      <c r="PKE19" s="59"/>
      <c r="PKF19" s="59"/>
      <c r="PKG19" s="59"/>
      <c r="PKH19" s="59"/>
      <c r="PKI19" s="59"/>
      <c r="PKJ19" s="59"/>
      <c r="PKK19" s="59"/>
      <c r="PKL19" s="59"/>
      <c r="PKM19" s="59"/>
      <c r="PKN19" s="59"/>
      <c r="PKO19" s="59"/>
      <c r="PKP19" s="59"/>
      <c r="PKQ19" s="59"/>
      <c r="PKR19" s="59"/>
      <c r="PKS19" s="59"/>
      <c r="PKT19" s="59"/>
      <c r="PKU19" s="59"/>
      <c r="PKV19" s="59"/>
      <c r="PKW19" s="59"/>
      <c r="PKX19" s="59"/>
      <c r="PKY19" s="59"/>
      <c r="PKZ19" s="59"/>
      <c r="PLA19" s="59"/>
      <c r="PLB19" s="59"/>
      <c r="PLC19" s="59"/>
      <c r="PLD19" s="59"/>
      <c r="PLE19" s="59"/>
      <c r="PLF19" s="59"/>
      <c r="PLG19" s="59"/>
      <c r="PLH19" s="59"/>
      <c r="PLI19" s="59"/>
      <c r="PLJ19" s="59"/>
      <c r="PLK19" s="59"/>
      <c r="PLL19" s="59"/>
      <c r="PLM19" s="59"/>
      <c r="PLN19" s="59"/>
      <c r="PLO19" s="59"/>
      <c r="PLP19" s="59"/>
      <c r="PLQ19" s="59"/>
      <c r="PLR19" s="59"/>
      <c r="PLS19" s="59"/>
      <c r="PLT19" s="59"/>
      <c r="PLU19" s="59"/>
      <c r="PLV19" s="59"/>
      <c r="PLW19" s="59"/>
      <c r="PLX19" s="59"/>
      <c r="PLY19" s="59"/>
      <c r="PLZ19" s="59"/>
      <c r="PMA19" s="59"/>
      <c r="PMB19" s="59"/>
      <c r="PMC19" s="59"/>
      <c r="PMD19" s="59"/>
      <c r="PME19" s="59"/>
      <c r="PMF19" s="59"/>
      <c r="PMG19" s="59"/>
      <c r="PMH19" s="59"/>
      <c r="PMI19" s="59"/>
      <c r="PMJ19" s="59"/>
      <c r="PMK19" s="59"/>
      <c r="PML19" s="59"/>
      <c r="PMM19" s="59"/>
      <c r="PMN19" s="59"/>
      <c r="PMO19" s="59"/>
      <c r="PMP19" s="59"/>
      <c r="PMQ19" s="59"/>
      <c r="PMR19" s="59"/>
      <c r="PMS19" s="59"/>
      <c r="PMT19" s="59"/>
      <c r="PMU19" s="59"/>
      <c r="PMV19" s="59"/>
      <c r="PMW19" s="59"/>
      <c r="PMX19" s="59"/>
      <c r="PMY19" s="59"/>
      <c r="PMZ19" s="59"/>
      <c r="PNA19" s="59"/>
      <c r="PNB19" s="59"/>
      <c r="PNC19" s="59"/>
      <c r="PND19" s="59"/>
      <c r="PNE19" s="59"/>
      <c r="PNF19" s="59"/>
      <c r="PNG19" s="59"/>
      <c r="PNH19" s="59"/>
      <c r="PNI19" s="59"/>
      <c r="PNJ19" s="59"/>
      <c r="PNK19" s="59"/>
      <c r="PNL19" s="59"/>
      <c r="PNM19" s="59"/>
      <c r="PNN19" s="59"/>
      <c r="PNO19" s="59"/>
      <c r="PNP19" s="59"/>
      <c r="PNQ19" s="59"/>
      <c r="PNR19" s="59"/>
      <c r="PNS19" s="59"/>
      <c r="PNT19" s="59"/>
      <c r="PNU19" s="59"/>
      <c r="PNV19" s="59"/>
      <c r="PNW19" s="59"/>
      <c r="PNX19" s="59"/>
      <c r="PNY19" s="59"/>
      <c r="PNZ19" s="59"/>
      <c r="POA19" s="59"/>
      <c r="POB19" s="59"/>
      <c r="POC19" s="59"/>
      <c r="POD19" s="59"/>
      <c r="POE19" s="59"/>
      <c r="POF19" s="59"/>
      <c r="POG19" s="59"/>
      <c r="POH19" s="59"/>
      <c r="POI19" s="59"/>
      <c r="POJ19" s="59"/>
      <c r="POK19" s="59"/>
      <c r="POL19" s="59"/>
      <c r="POM19" s="59"/>
      <c r="PON19" s="59"/>
      <c r="POO19" s="59"/>
      <c r="POP19" s="59"/>
      <c r="POQ19" s="59"/>
      <c r="POR19" s="59"/>
      <c r="POS19" s="59"/>
      <c r="POT19" s="59"/>
      <c r="POU19" s="59"/>
      <c r="POV19" s="59"/>
      <c r="POW19" s="59"/>
      <c r="POX19" s="59"/>
      <c r="POY19" s="59"/>
      <c r="POZ19" s="59"/>
      <c r="PPA19" s="59"/>
      <c r="PPB19" s="59"/>
      <c r="PPC19" s="59"/>
      <c r="PPD19" s="59"/>
      <c r="PPE19" s="59"/>
      <c r="PPF19" s="59"/>
      <c r="PPG19" s="59"/>
      <c r="PPH19" s="59"/>
      <c r="PPI19" s="59"/>
      <c r="PPJ19" s="59"/>
      <c r="PPK19" s="59"/>
      <c r="PPL19" s="59"/>
      <c r="PPM19" s="59"/>
      <c r="PPN19" s="59"/>
      <c r="PPO19" s="59"/>
      <c r="PPP19" s="59"/>
      <c r="PPQ19" s="59"/>
      <c r="PPR19" s="59"/>
      <c r="PPS19" s="59"/>
      <c r="PPT19" s="59"/>
      <c r="PPU19" s="59"/>
      <c r="PPV19" s="59"/>
      <c r="PPW19" s="59"/>
      <c r="PPX19" s="59"/>
      <c r="PPY19" s="59"/>
      <c r="PPZ19" s="59"/>
      <c r="PQA19" s="59"/>
      <c r="PQB19" s="59"/>
      <c r="PQC19" s="59"/>
      <c r="PQD19" s="59"/>
      <c r="PQE19" s="59"/>
      <c r="PQF19" s="59"/>
      <c r="PQG19" s="59"/>
      <c r="PQH19" s="59"/>
      <c r="PQI19" s="59"/>
      <c r="PQJ19" s="59"/>
      <c r="PQK19" s="59"/>
      <c r="PQL19" s="59"/>
      <c r="PQM19" s="59"/>
      <c r="PQN19" s="59"/>
      <c r="PQO19" s="59"/>
      <c r="PQP19" s="59"/>
      <c r="PQQ19" s="59"/>
      <c r="PQR19" s="59"/>
      <c r="PQS19" s="59"/>
      <c r="PQT19" s="59"/>
      <c r="PQU19" s="59"/>
      <c r="PQV19" s="59"/>
      <c r="PQW19" s="59"/>
      <c r="PQX19" s="59"/>
      <c r="PQY19" s="59"/>
      <c r="PQZ19" s="59"/>
      <c r="PRA19" s="59"/>
      <c r="PRB19" s="59"/>
      <c r="PRC19" s="59"/>
      <c r="PRD19" s="59"/>
      <c r="PRE19" s="59"/>
      <c r="PRF19" s="59"/>
      <c r="PRG19" s="59"/>
      <c r="PRH19" s="59"/>
      <c r="PRI19" s="59"/>
      <c r="PRJ19" s="59"/>
      <c r="PRK19" s="59"/>
      <c r="PRL19" s="59"/>
      <c r="PRM19" s="59"/>
      <c r="PRN19" s="59"/>
      <c r="PRO19" s="59"/>
      <c r="PRP19" s="59"/>
      <c r="PRQ19" s="59"/>
      <c r="PRR19" s="59"/>
      <c r="PRS19" s="59"/>
      <c r="PRT19" s="59"/>
      <c r="PRU19" s="59"/>
      <c r="PRV19" s="59"/>
      <c r="PRW19" s="59"/>
      <c r="PRX19" s="59"/>
      <c r="PRY19" s="59"/>
      <c r="PRZ19" s="59"/>
      <c r="PSA19" s="59"/>
      <c r="PSB19" s="59"/>
      <c r="PSC19" s="59"/>
      <c r="PSD19" s="59"/>
      <c r="PSE19" s="59"/>
      <c r="PSF19" s="59"/>
      <c r="PSG19" s="59"/>
      <c r="PSH19" s="59"/>
      <c r="PSI19" s="59"/>
      <c r="PSJ19" s="59"/>
      <c r="PSK19" s="59"/>
      <c r="PSL19" s="59"/>
      <c r="PSM19" s="59"/>
      <c r="PSN19" s="59"/>
      <c r="PSO19" s="59"/>
      <c r="PSP19" s="59"/>
      <c r="PSQ19" s="59"/>
      <c r="PSR19" s="59"/>
      <c r="PSS19" s="59"/>
      <c r="PST19" s="59"/>
      <c r="PSU19" s="59"/>
      <c r="PSV19" s="59"/>
      <c r="PSW19" s="59"/>
      <c r="PSX19" s="59"/>
      <c r="PSY19" s="59"/>
      <c r="PSZ19" s="59"/>
      <c r="PTA19" s="59"/>
      <c r="PTB19" s="59"/>
      <c r="PTC19" s="59"/>
      <c r="PTD19" s="59"/>
      <c r="PTE19" s="59"/>
      <c r="PTF19" s="59"/>
      <c r="PTG19" s="59"/>
      <c r="PTH19" s="59"/>
      <c r="PTI19" s="59"/>
      <c r="PTJ19" s="59"/>
      <c r="PTK19" s="59"/>
      <c r="PTL19" s="59"/>
      <c r="PTM19" s="59"/>
      <c r="PTN19" s="59"/>
      <c r="PTO19" s="59"/>
      <c r="PTP19" s="59"/>
      <c r="PTQ19" s="59"/>
      <c r="PTR19" s="59"/>
      <c r="PTS19" s="59"/>
      <c r="PTT19" s="59"/>
      <c r="PTU19" s="59"/>
      <c r="PTV19" s="59"/>
      <c r="PTW19" s="59"/>
      <c r="PTX19" s="59"/>
      <c r="PTY19" s="59"/>
      <c r="PTZ19" s="59"/>
      <c r="PUA19" s="59"/>
      <c r="PUB19" s="59"/>
      <c r="PUC19" s="59"/>
      <c r="PUD19" s="59"/>
      <c r="PUE19" s="59"/>
      <c r="PUF19" s="59"/>
      <c r="PUG19" s="59"/>
      <c r="PUH19" s="59"/>
      <c r="PUI19" s="59"/>
      <c r="PUJ19" s="59"/>
      <c r="PUK19" s="59"/>
      <c r="PUL19" s="59"/>
      <c r="PUM19" s="59"/>
      <c r="PUN19" s="59"/>
      <c r="PUO19" s="59"/>
      <c r="PUP19" s="59"/>
      <c r="PUQ19" s="59"/>
      <c r="PUR19" s="59"/>
      <c r="PUS19" s="59"/>
      <c r="PUT19" s="59"/>
      <c r="PUU19" s="59"/>
      <c r="PUV19" s="59"/>
      <c r="PUW19" s="59"/>
      <c r="PUX19" s="59"/>
      <c r="PUY19" s="59"/>
      <c r="PUZ19" s="59"/>
      <c r="PVA19" s="59"/>
      <c r="PVB19" s="59"/>
      <c r="PVC19" s="59"/>
      <c r="PVD19" s="59"/>
      <c r="PVE19" s="59"/>
      <c r="PVF19" s="59"/>
      <c r="PVG19" s="59"/>
      <c r="PVH19" s="59"/>
      <c r="PVI19" s="59"/>
      <c r="PVJ19" s="59"/>
      <c r="PVK19" s="59"/>
      <c r="PVL19" s="59"/>
      <c r="PVM19" s="59"/>
      <c r="PVN19" s="59"/>
      <c r="PVO19" s="59"/>
      <c r="PVP19" s="59"/>
      <c r="PVQ19" s="59"/>
      <c r="PVR19" s="59"/>
      <c r="PVS19" s="59"/>
      <c r="PVT19" s="59"/>
      <c r="PVU19" s="59"/>
      <c r="PVV19" s="59"/>
      <c r="PVW19" s="59"/>
      <c r="PVX19" s="59"/>
      <c r="PVY19" s="59"/>
      <c r="PVZ19" s="59"/>
      <c r="PWA19" s="59"/>
      <c r="PWB19" s="59"/>
      <c r="PWC19" s="59"/>
      <c r="PWD19" s="59"/>
      <c r="PWE19" s="59"/>
      <c r="PWF19" s="59"/>
      <c r="PWG19" s="59"/>
      <c r="PWH19" s="59"/>
      <c r="PWI19" s="59"/>
      <c r="PWJ19" s="59"/>
      <c r="PWK19" s="59"/>
      <c r="PWL19" s="59"/>
      <c r="PWM19" s="59"/>
      <c r="PWN19" s="59"/>
      <c r="PWO19" s="59"/>
      <c r="PWP19" s="59"/>
      <c r="PWQ19" s="59"/>
      <c r="PWR19" s="59"/>
      <c r="PWS19" s="59"/>
      <c r="PWT19" s="59"/>
      <c r="PWU19" s="59"/>
      <c r="PWV19" s="59"/>
      <c r="PWW19" s="59"/>
      <c r="PWX19" s="59"/>
      <c r="PWY19" s="59"/>
      <c r="PWZ19" s="59"/>
      <c r="PXA19" s="59"/>
      <c r="PXB19" s="59"/>
      <c r="PXC19" s="59"/>
      <c r="PXD19" s="59"/>
      <c r="PXE19" s="59"/>
      <c r="PXF19" s="59"/>
      <c r="PXG19" s="59"/>
      <c r="PXH19" s="59"/>
      <c r="PXI19" s="59"/>
      <c r="PXJ19" s="59"/>
      <c r="PXK19" s="59"/>
      <c r="PXL19" s="59"/>
      <c r="PXM19" s="59"/>
      <c r="PXN19" s="59"/>
      <c r="PXO19" s="59"/>
      <c r="PXP19" s="59"/>
      <c r="PXQ19" s="59"/>
      <c r="PXR19" s="59"/>
      <c r="PXS19" s="59"/>
      <c r="PXT19" s="59"/>
      <c r="PXU19" s="59"/>
      <c r="PXV19" s="59"/>
      <c r="PXW19" s="59"/>
      <c r="PXX19" s="59"/>
      <c r="PXY19" s="59"/>
      <c r="PXZ19" s="59"/>
      <c r="PYA19" s="59"/>
      <c r="PYB19" s="59"/>
      <c r="PYC19" s="59"/>
      <c r="PYD19" s="59"/>
      <c r="PYE19" s="59"/>
      <c r="PYF19" s="59"/>
      <c r="PYG19" s="59"/>
      <c r="PYH19" s="59"/>
      <c r="PYI19" s="59"/>
      <c r="PYJ19" s="59"/>
      <c r="PYK19" s="59"/>
      <c r="PYL19" s="59"/>
      <c r="PYM19" s="59"/>
      <c r="PYN19" s="59"/>
      <c r="PYO19" s="59"/>
      <c r="PYP19" s="59"/>
      <c r="PYQ19" s="59"/>
      <c r="PYR19" s="59"/>
      <c r="PYS19" s="59"/>
      <c r="PYT19" s="59"/>
      <c r="PYU19" s="59"/>
      <c r="PYV19" s="59"/>
      <c r="PYW19" s="59"/>
      <c r="PYX19" s="59"/>
      <c r="PYY19" s="59"/>
      <c r="PYZ19" s="59"/>
      <c r="PZA19" s="59"/>
      <c r="PZB19" s="59"/>
      <c r="PZC19" s="59"/>
      <c r="PZD19" s="59"/>
      <c r="PZE19" s="59"/>
      <c r="PZF19" s="59"/>
      <c r="PZG19" s="59"/>
      <c r="PZH19" s="59"/>
      <c r="PZI19" s="59"/>
      <c r="PZJ19" s="59"/>
      <c r="PZK19" s="59"/>
      <c r="PZL19" s="59"/>
      <c r="PZM19" s="59"/>
      <c r="PZN19" s="59"/>
      <c r="PZO19" s="59"/>
      <c r="PZP19" s="59"/>
      <c r="PZQ19" s="59"/>
      <c r="PZR19" s="59"/>
      <c r="PZS19" s="59"/>
      <c r="PZT19" s="59"/>
      <c r="PZU19" s="59"/>
      <c r="PZV19" s="59"/>
      <c r="PZW19" s="59"/>
      <c r="PZX19" s="59"/>
      <c r="PZY19" s="59"/>
      <c r="PZZ19" s="59"/>
      <c r="QAA19" s="59"/>
      <c r="QAB19" s="59"/>
      <c r="QAC19" s="59"/>
      <c r="QAD19" s="59"/>
      <c r="QAE19" s="59"/>
      <c r="QAF19" s="59"/>
      <c r="QAG19" s="59"/>
      <c r="QAH19" s="59"/>
      <c r="QAI19" s="59"/>
      <c r="QAJ19" s="59"/>
      <c r="QAK19" s="59"/>
      <c r="QAL19" s="59"/>
      <c r="QAM19" s="59"/>
      <c r="QAN19" s="59"/>
      <c r="QAO19" s="59"/>
      <c r="QAP19" s="59"/>
      <c r="QAQ19" s="59"/>
      <c r="QAR19" s="59"/>
      <c r="QAS19" s="59"/>
      <c r="QAT19" s="59"/>
      <c r="QAU19" s="59"/>
      <c r="QAV19" s="59"/>
      <c r="QAW19" s="59"/>
      <c r="QAX19" s="59"/>
      <c r="QAY19" s="59"/>
      <c r="QAZ19" s="59"/>
      <c r="QBA19" s="59"/>
      <c r="QBB19" s="59"/>
      <c r="QBC19" s="59"/>
      <c r="QBD19" s="59"/>
      <c r="QBE19" s="59"/>
      <c r="QBF19" s="59"/>
      <c r="QBG19" s="59"/>
      <c r="QBH19" s="59"/>
      <c r="QBI19" s="59"/>
      <c r="QBJ19" s="59"/>
      <c r="QBK19" s="59"/>
      <c r="QBL19" s="59"/>
      <c r="QBM19" s="59"/>
      <c r="QBN19" s="59"/>
      <c r="QBO19" s="59"/>
      <c r="QBP19" s="59"/>
      <c r="QBQ19" s="59"/>
      <c r="QBR19" s="59"/>
      <c r="QBS19" s="59"/>
      <c r="QBT19" s="59"/>
      <c r="QBU19" s="59"/>
      <c r="QBV19" s="59"/>
      <c r="QBW19" s="59"/>
      <c r="QBX19" s="59"/>
      <c r="QBY19" s="59"/>
      <c r="QBZ19" s="59"/>
      <c r="QCA19" s="59"/>
      <c r="QCB19" s="59"/>
      <c r="QCC19" s="59"/>
      <c r="QCD19" s="59"/>
      <c r="QCE19" s="59"/>
      <c r="QCF19" s="59"/>
      <c r="QCG19" s="59"/>
      <c r="QCH19" s="59"/>
      <c r="QCI19" s="59"/>
      <c r="QCJ19" s="59"/>
      <c r="QCK19" s="59"/>
      <c r="QCL19" s="59"/>
      <c r="QCM19" s="59"/>
      <c r="QCN19" s="59"/>
      <c r="QCO19" s="59"/>
      <c r="QCP19" s="59"/>
      <c r="QCQ19" s="59"/>
      <c r="QCR19" s="59"/>
      <c r="QCS19" s="59"/>
      <c r="QCT19" s="59"/>
      <c r="QCU19" s="59"/>
      <c r="QCV19" s="59"/>
      <c r="QCW19" s="59"/>
      <c r="QCX19" s="59"/>
      <c r="QCY19" s="59"/>
      <c r="QCZ19" s="59"/>
      <c r="QDA19" s="59"/>
      <c r="QDB19" s="59"/>
      <c r="QDC19" s="59"/>
      <c r="QDD19" s="59"/>
      <c r="QDE19" s="59"/>
      <c r="QDF19" s="59"/>
      <c r="QDG19" s="59"/>
      <c r="QDH19" s="59"/>
      <c r="QDI19" s="59"/>
      <c r="QDJ19" s="59"/>
      <c r="QDK19" s="59"/>
      <c r="QDL19" s="59"/>
      <c r="QDM19" s="59"/>
      <c r="QDN19" s="59"/>
      <c r="QDO19" s="59"/>
      <c r="QDP19" s="59"/>
      <c r="QDQ19" s="59"/>
      <c r="QDR19" s="59"/>
      <c r="QDS19" s="59"/>
      <c r="QDT19" s="59"/>
      <c r="QDU19" s="59"/>
      <c r="QDV19" s="59"/>
      <c r="QDW19" s="59"/>
      <c r="QDX19" s="59"/>
      <c r="QDY19" s="59"/>
      <c r="QDZ19" s="59"/>
      <c r="QEA19" s="59"/>
      <c r="QEB19" s="59"/>
      <c r="QEC19" s="59"/>
      <c r="QED19" s="59"/>
      <c r="QEE19" s="59"/>
      <c r="QEF19" s="59"/>
      <c r="QEG19" s="59"/>
      <c r="QEH19" s="59"/>
      <c r="QEI19" s="59"/>
      <c r="QEJ19" s="59"/>
      <c r="QEK19" s="59"/>
      <c r="QEL19" s="59"/>
      <c r="QEM19" s="59"/>
      <c r="QEN19" s="59"/>
      <c r="QEO19" s="59"/>
      <c r="QEP19" s="59"/>
      <c r="QEQ19" s="59"/>
      <c r="QER19" s="59"/>
      <c r="QES19" s="59"/>
      <c r="QET19" s="59"/>
      <c r="QEU19" s="59"/>
      <c r="QEV19" s="59"/>
      <c r="QEW19" s="59"/>
      <c r="QEX19" s="59"/>
      <c r="QEY19" s="59"/>
      <c r="QEZ19" s="59"/>
      <c r="QFA19" s="59"/>
      <c r="QFB19" s="59"/>
      <c r="QFC19" s="59"/>
      <c r="QFD19" s="59"/>
      <c r="QFE19" s="59"/>
      <c r="QFF19" s="59"/>
      <c r="QFG19" s="59"/>
      <c r="QFH19" s="59"/>
      <c r="QFI19" s="59"/>
      <c r="QFJ19" s="59"/>
      <c r="QFK19" s="59"/>
      <c r="QFL19" s="59"/>
      <c r="QFM19" s="59"/>
      <c r="QFN19" s="59"/>
      <c r="QFO19" s="59"/>
      <c r="QFP19" s="59"/>
      <c r="QFQ19" s="59"/>
      <c r="QFR19" s="59"/>
      <c r="QFS19" s="59"/>
      <c r="QFT19" s="59"/>
      <c r="QFU19" s="59"/>
      <c r="QFV19" s="59"/>
      <c r="QFW19" s="59"/>
      <c r="QFX19" s="59"/>
      <c r="QFY19" s="59"/>
      <c r="QFZ19" s="59"/>
      <c r="QGA19" s="59"/>
      <c r="QGB19" s="59"/>
      <c r="QGC19" s="59"/>
      <c r="QGD19" s="59"/>
      <c r="QGE19" s="59"/>
      <c r="QGF19" s="59"/>
      <c r="QGG19" s="59"/>
      <c r="QGH19" s="59"/>
      <c r="QGI19" s="59"/>
      <c r="QGJ19" s="59"/>
      <c r="QGK19" s="59"/>
      <c r="QGL19" s="59"/>
      <c r="QGM19" s="59"/>
      <c r="QGN19" s="59"/>
      <c r="QGO19" s="59"/>
      <c r="QGP19" s="59"/>
      <c r="QGQ19" s="59"/>
      <c r="QGR19" s="59"/>
      <c r="QGS19" s="59"/>
      <c r="QGT19" s="59"/>
      <c r="QGU19" s="59"/>
      <c r="QGV19" s="59"/>
      <c r="QGW19" s="59"/>
      <c r="QGX19" s="59"/>
      <c r="QGY19" s="59"/>
      <c r="QGZ19" s="59"/>
      <c r="QHA19" s="59"/>
      <c r="QHB19" s="59"/>
      <c r="QHC19" s="59"/>
      <c r="QHD19" s="59"/>
      <c r="QHE19" s="59"/>
      <c r="QHF19" s="59"/>
      <c r="QHG19" s="59"/>
      <c r="QHH19" s="59"/>
      <c r="QHI19" s="59"/>
      <c r="QHJ19" s="59"/>
      <c r="QHK19" s="59"/>
      <c r="QHL19" s="59"/>
      <c r="QHM19" s="59"/>
      <c r="QHN19" s="59"/>
      <c r="QHO19" s="59"/>
      <c r="QHP19" s="59"/>
      <c r="QHQ19" s="59"/>
      <c r="QHR19" s="59"/>
      <c r="QHS19" s="59"/>
      <c r="QHT19" s="59"/>
      <c r="QHU19" s="59"/>
      <c r="QHV19" s="59"/>
      <c r="QHW19" s="59"/>
      <c r="QHX19" s="59"/>
      <c r="QHY19" s="59"/>
      <c r="QHZ19" s="59"/>
      <c r="QIA19" s="59"/>
      <c r="QIB19" s="59"/>
      <c r="QIC19" s="59"/>
      <c r="QID19" s="59"/>
      <c r="QIE19" s="59"/>
      <c r="QIF19" s="59"/>
      <c r="QIG19" s="59"/>
      <c r="QIH19" s="59"/>
      <c r="QII19" s="59"/>
      <c r="QIJ19" s="59"/>
      <c r="QIK19" s="59"/>
      <c r="QIL19" s="59"/>
      <c r="QIM19" s="59"/>
      <c r="QIN19" s="59"/>
      <c r="QIO19" s="59"/>
      <c r="QIP19" s="59"/>
      <c r="QIQ19" s="59"/>
      <c r="QIR19" s="59"/>
      <c r="QIS19" s="59"/>
      <c r="QIT19" s="59"/>
      <c r="QIU19" s="59"/>
      <c r="QIV19" s="59"/>
      <c r="QIW19" s="59"/>
      <c r="QIX19" s="59"/>
      <c r="QIY19" s="59"/>
      <c r="QIZ19" s="59"/>
      <c r="QJA19" s="59"/>
      <c r="QJB19" s="59"/>
      <c r="QJC19" s="59"/>
      <c r="QJD19" s="59"/>
      <c r="QJE19" s="59"/>
      <c r="QJF19" s="59"/>
      <c r="QJG19" s="59"/>
      <c r="QJH19" s="59"/>
      <c r="QJI19" s="59"/>
      <c r="QJJ19" s="59"/>
      <c r="QJK19" s="59"/>
      <c r="QJL19" s="59"/>
      <c r="QJM19" s="59"/>
      <c r="QJN19" s="59"/>
      <c r="QJO19" s="59"/>
      <c r="QJP19" s="59"/>
      <c r="QJQ19" s="59"/>
      <c r="QJR19" s="59"/>
      <c r="QJS19" s="59"/>
      <c r="QJT19" s="59"/>
      <c r="QJU19" s="59"/>
      <c r="QJV19" s="59"/>
      <c r="QJW19" s="59"/>
      <c r="QJX19" s="59"/>
      <c r="QJY19" s="59"/>
      <c r="QJZ19" s="59"/>
      <c r="QKA19" s="59"/>
      <c r="QKB19" s="59"/>
      <c r="QKC19" s="59"/>
      <c r="QKD19" s="59"/>
      <c r="QKE19" s="59"/>
      <c r="QKF19" s="59"/>
      <c r="QKG19" s="59"/>
      <c r="QKH19" s="59"/>
      <c r="QKI19" s="59"/>
      <c r="QKJ19" s="59"/>
      <c r="QKK19" s="59"/>
      <c r="QKL19" s="59"/>
      <c r="QKM19" s="59"/>
      <c r="QKN19" s="59"/>
      <c r="QKO19" s="59"/>
      <c r="QKP19" s="59"/>
      <c r="QKQ19" s="59"/>
      <c r="QKR19" s="59"/>
      <c r="QKS19" s="59"/>
      <c r="QKT19" s="59"/>
      <c r="QKU19" s="59"/>
      <c r="QKV19" s="59"/>
      <c r="QKW19" s="59"/>
      <c r="QKX19" s="59"/>
      <c r="QKY19" s="59"/>
      <c r="QKZ19" s="59"/>
      <c r="QLA19" s="59"/>
      <c r="QLB19" s="59"/>
      <c r="QLC19" s="59"/>
      <c r="QLD19" s="59"/>
      <c r="QLE19" s="59"/>
      <c r="QLF19" s="59"/>
      <c r="QLG19" s="59"/>
      <c r="QLH19" s="59"/>
      <c r="QLI19" s="59"/>
      <c r="QLJ19" s="59"/>
      <c r="QLK19" s="59"/>
      <c r="QLL19" s="59"/>
      <c r="QLM19" s="59"/>
      <c r="QLN19" s="59"/>
      <c r="QLO19" s="59"/>
      <c r="QLP19" s="59"/>
      <c r="QLQ19" s="59"/>
      <c r="QLR19" s="59"/>
      <c r="QLS19" s="59"/>
      <c r="QLT19" s="59"/>
      <c r="QLU19" s="59"/>
      <c r="QLV19" s="59"/>
      <c r="QLW19" s="59"/>
      <c r="QLX19" s="59"/>
      <c r="QLY19" s="59"/>
      <c r="QLZ19" s="59"/>
      <c r="QMA19" s="59"/>
      <c r="QMB19" s="59"/>
      <c r="QMC19" s="59"/>
      <c r="QMD19" s="59"/>
      <c r="QME19" s="59"/>
      <c r="QMF19" s="59"/>
      <c r="QMG19" s="59"/>
      <c r="QMH19" s="59"/>
      <c r="QMI19" s="59"/>
      <c r="QMJ19" s="59"/>
      <c r="QMK19" s="59"/>
      <c r="QML19" s="59"/>
      <c r="QMM19" s="59"/>
      <c r="QMN19" s="59"/>
      <c r="QMO19" s="59"/>
      <c r="QMP19" s="59"/>
      <c r="QMQ19" s="59"/>
      <c r="QMR19" s="59"/>
      <c r="QMS19" s="59"/>
      <c r="QMT19" s="59"/>
      <c r="QMU19" s="59"/>
      <c r="QMV19" s="59"/>
      <c r="QMW19" s="59"/>
      <c r="QMX19" s="59"/>
      <c r="QMY19" s="59"/>
      <c r="QMZ19" s="59"/>
      <c r="QNA19" s="59"/>
      <c r="QNB19" s="59"/>
      <c r="QNC19" s="59"/>
      <c r="QND19" s="59"/>
      <c r="QNE19" s="59"/>
      <c r="QNF19" s="59"/>
      <c r="QNG19" s="59"/>
      <c r="QNH19" s="59"/>
      <c r="QNI19" s="59"/>
      <c r="QNJ19" s="59"/>
      <c r="QNK19" s="59"/>
      <c r="QNL19" s="59"/>
      <c r="QNM19" s="59"/>
      <c r="QNN19" s="59"/>
      <c r="QNO19" s="59"/>
      <c r="QNP19" s="59"/>
      <c r="QNQ19" s="59"/>
      <c r="QNR19" s="59"/>
      <c r="QNS19" s="59"/>
      <c r="QNT19" s="59"/>
      <c r="QNU19" s="59"/>
      <c r="QNV19" s="59"/>
      <c r="QNW19" s="59"/>
      <c r="QNX19" s="59"/>
      <c r="QNY19" s="59"/>
      <c r="QNZ19" s="59"/>
      <c r="QOA19" s="59"/>
      <c r="QOB19" s="59"/>
      <c r="QOC19" s="59"/>
      <c r="QOD19" s="59"/>
      <c r="QOE19" s="59"/>
      <c r="QOF19" s="59"/>
      <c r="QOG19" s="59"/>
      <c r="QOH19" s="59"/>
      <c r="QOI19" s="59"/>
      <c r="QOJ19" s="59"/>
      <c r="QOK19" s="59"/>
      <c r="QOL19" s="59"/>
      <c r="QOM19" s="59"/>
      <c r="QON19" s="59"/>
      <c r="QOO19" s="59"/>
      <c r="QOP19" s="59"/>
      <c r="QOQ19" s="59"/>
      <c r="QOR19" s="59"/>
      <c r="QOS19" s="59"/>
      <c r="QOT19" s="59"/>
      <c r="QOU19" s="59"/>
      <c r="QOV19" s="59"/>
      <c r="QOW19" s="59"/>
      <c r="QOX19" s="59"/>
      <c r="QOY19" s="59"/>
      <c r="QOZ19" s="59"/>
      <c r="QPA19" s="59"/>
      <c r="QPB19" s="59"/>
      <c r="QPC19" s="59"/>
      <c r="QPD19" s="59"/>
      <c r="QPE19" s="59"/>
      <c r="QPF19" s="59"/>
      <c r="QPG19" s="59"/>
      <c r="QPH19" s="59"/>
      <c r="QPI19" s="59"/>
      <c r="QPJ19" s="59"/>
      <c r="QPK19" s="59"/>
      <c r="QPL19" s="59"/>
      <c r="QPM19" s="59"/>
      <c r="QPN19" s="59"/>
      <c r="QPO19" s="59"/>
      <c r="QPP19" s="59"/>
      <c r="QPQ19" s="59"/>
      <c r="QPR19" s="59"/>
      <c r="QPS19" s="59"/>
      <c r="QPT19" s="59"/>
      <c r="QPU19" s="59"/>
      <c r="QPV19" s="59"/>
      <c r="QPW19" s="59"/>
      <c r="QPX19" s="59"/>
      <c r="QPY19" s="59"/>
      <c r="QPZ19" s="59"/>
      <c r="QQA19" s="59"/>
      <c r="QQB19" s="59"/>
      <c r="QQC19" s="59"/>
      <c r="QQD19" s="59"/>
      <c r="QQE19" s="59"/>
      <c r="QQF19" s="59"/>
      <c r="QQG19" s="59"/>
      <c r="QQH19" s="59"/>
      <c r="QQI19" s="59"/>
      <c r="QQJ19" s="59"/>
      <c r="QQK19" s="59"/>
      <c r="QQL19" s="59"/>
      <c r="QQM19" s="59"/>
      <c r="QQN19" s="59"/>
      <c r="QQO19" s="59"/>
      <c r="QQP19" s="59"/>
      <c r="QQQ19" s="59"/>
      <c r="QQR19" s="59"/>
      <c r="QQS19" s="59"/>
      <c r="QQT19" s="59"/>
      <c r="QQU19" s="59"/>
      <c r="QQV19" s="59"/>
      <c r="QQW19" s="59"/>
      <c r="QQX19" s="59"/>
      <c r="QQY19" s="59"/>
      <c r="QQZ19" s="59"/>
      <c r="QRA19" s="59"/>
      <c r="QRB19" s="59"/>
      <c r="QRC19" s="59"/>
      <c r="QRD19" s="59"/>
      <c r="QRE19" s="59"/>
      <c r="QRF19" s="59"/>
      <c r="QRG19" s="59"/>
      <c r="QRH19" s="59"/>
      <c r="QRI19" s="59"/>
      <c r="QRJ19" s="59"/>
      <c r="QRK19" s="59"/>
      <c r="QRL19" s="59"/>
      <c r="QRM19" s="59"/>
      <c r="QRN19" s="59"/>
      <c r="QRO19" s="59"/>
      <c r="QRP19" s="59"/>
      <c r="QRQ19" s="59"/>
      <c r="QRR19" s="59"/>
      <c r="QRS19" s="59"/>
      <c r="QRT19" s="59"/>
      <c r="QRU19" s="59"/>
      <c r="QRV19" s="59"/>
      <c r="QRW19" s="59"/>
      <c r="QRX19" s="59"/>
      <c r="QRY19" s="59"/>
      <c r="QRZ19" s="59"/>
      <c r="QSA19" s="59"/>
      <c r="QSB19" s="59"/>
      <c r="QSC19" s="59"/>
      <c r="QSD19" s="59"/>
      <c r="QSE19" s="59"/>
      <c r="QSF19" s="59"/>
      <c r="QSG19" s="59"/>
      <c r="QSH19" s="59"/>
      <c r="QSI19" s="59"/>
      <c r="QSJ19" s="59"/>
      <c r="QSK19" s="59"/>
      <c r="QSL19" s="59"/>
      <c r="QSM19" s="59"/>
      <c r="QSN19" s="59"/>
      <c r="QSO19" s="59"/>
      <c r="QSP19" s="59"/>
      <c r="QSQ19" s="59"/>
      <c r="QSR19" s="59"/>
      <c r="QSS19" s="59"/>
      <c r="QST19" s="59"/>
      <c r="QSU19" s="59"/>
      <c r="QSV19" s="59"/>
      <c r="QSW19" s="59"/>
      <c r="QSX19" s="59"/>
      <c r="QSY19" s="59"/>
      <c r="QSZ19" s="59"/>
      <c r="QTA19" s="59"/>
      <c r="QTB19" s="59"/>
      <c r="QTC19" s="59"/>
      <c r="QTD19" s="59"/>
      <c r="QTE19" s="59"/>
      <c r="QTF19" s="59"/>
      <c r="QTG19" s="59"/>
      <c r="QTH19" s="59"/>
      <c r="QTI19" s="59"/>
      <c r="QTJ19" s="59"/>
      <c r="QTK19" s="59"/>
      <c r="QTL19" s="59"/>
      <c r="QTM19" s="59"/>
      <c r="QTN19" s="59"/>
      <c r="QTO19" s="59"/>
      <c r="QTP19" s="59"/>
      <c r="QTQ19" s="59"/>
      <c r="QTR19" s="59"/>
      <c r="QTS19" s="59"/>
      <c r="QTT19" s="59"/>
      <c r="QTU19" s="59"/>
      <c r="QTV19" s="59"/>
      <c r="QTW19" s="59"/>
      <c r="QTX19" s="59"/>
      <c r="QTY19" s="59"/>
      <c r="QTZ19" s="59"/>
      <c r="QUA19" s="59"/>
      <c r="QUB19" s="59"/>
      <c r="QUC19" s="59"/>
      <c r="QUD19" s="59"/>
      <c r="QUE19" s="59"/>
      <c r="QUF19" s="59"/>
      <c r="QUG19" s="59"/>
      <c r="QUH19" s="59"/>
      <c r="QUI19" s="59"/>
      <c r="QUJ19" s="59"/>
      <c r="QUK19" s="59"/>
      <c r="QUL19" s="59"/>
      <c r="QUM19" s="59"/>
      <c r="QUN19" s="59"/>
      <c r="QUO19" s="59"/>
      <c r="QUP19" s="59"/>
      <c r="QUQ19" s="59"/>
      <c r="QUR19" s="59"/>
      <c r="QUS19" s="59"/>
      <c r="QUT19" s="59"/>
      <c r="QUU19" s="59"/>
      <c r="QUV19" s="59"/>
      <c r="QUW19" s="59"/>
      <c r="QUX19" s="59"/>
      <c r="QUY19" s="59"/>
      <c r="QUZ19" s="59"/>
      <c r="QVA19" s="59"/>
      <c r="QVB19" s="59"/>
      <c r="QVC19" s="59"/>
      <c r="QVD19" s="59"/>
      <c r="QVE19" s="59"/>
      <c r="QVF19" s="59"/>
      <c r="QVG19" s="59"/>
      <c r="QVH19" s="59"/>
      <c r="QVI19" s="59"/>
      <c r="QVJ19" s="59"/>
      <c r="QVK19" s="59"/>
      <c r="QVL19" s="59"/>
      <c r="QVM19" s="59"/>
      <c r="QVN19" s="59"/>
      <c r="QVO19" s="59"/>
      <c r="QVP19" s="59"/>
      <c r="QVQ19" s="59"/>
      <c r="QVR19" s="59"/>
      <c r="QVS19" s="59"/>
      <c r="QVT19" s="59"/>
      <c r="QVU19" s="59"/>
      <c r="QVV19" s="59"/>
      <c r="QVW19" s="59"/>
      <c r="QVX19" s="59"/>
      <c r="QVY19" s="59"/>
      <c r="QVZ19" s="59"/>
      <c r="QWA19" s="59"/>
      <c r="QWB19" s="59"/>
      <c r="QWC19" s="59"/>
      <c r="QWD19" s="59"/>
      <c r="QWE19" s="59"/>
      <c r="QWF19" s="59"/>
      <c r="QWG19" s="59"/>
      <c r="QWH19" s="59"/>
      <c r="QWI19" s="59"/>
      <c r="QWJ19" s="59"/>
      <c r="QWK19" s="59"/>
      <c r="QWL19" s="59"/>
      <c r="QWM19" s="59"/>
      <c r="QWN19" s="59"/>
      <c r="QWO19" s="59"/>
      <c r="QWP19" s="59"/>
      <c r="QWQ19" s="59"/>
      <c r="QWR19" s="59"/>
      <c r="QWS19" s="59"/>
      <c r="QWT19" s="59"/>
      <c r="QWU19" s="59"/>
      <c r="QWV19" s="59"/>
      <c r="QWW19" s="59"/>
      <c r="QWX19" s="59"/>
      <c r="QWY19" s="59"/>
      <c r="QWZ19" s="59"/>
      <c r="QXA19" s="59"/>
      <c r="QXB19" s="59"/>
      <c r="QXC19" s="59"/>
      <c r="QXD19" s="59"/>
      <c r="QXE19" s="59"/>
      <c r="QXF19" s="59"/>
      <c r="QXG19" s="59"/>
      <c r="QXH19" s="59"/>
      <c r="QXI19" s="59"/>
      <c r="QXJ19" s="59"/>
      <c r="QXK19" s="59"/>
      <c r="QXL19" s="59"/>
      <c r="QXM19" s="59"/>
      <c r="QXN19" s="59"/>
      <c r="QXO19" s="59"/>
      <c r="QXP19" s="59"/>
      <c r="QXQ19" s="59"/>
      <c r="QXR19" s="59"/>
      <c r="QXS19" s="59"/>
      <c r="QXT19" s="59"/>
      <c r="QXU19" s="59"/>
      <c r="QXV19" s="59"/>
      <c r="QXW19" s="59"/>
      <c r="QXX19" s="59"/>
      <c r="QXY19" s="59"/>
      <c r="QXZ19" s="59"/>
      <c r="QYA19" s="59"/>
      <c r="QYB19" s="59"/>
      <c r="QYC19" s="59"/>
      <c r="QYD19" s="59"/>
      <c r="QYE19" s="59"/>
      <c r="QYF19" s="59"/>
      <c r="QYG19" s="59"/>
      <c r="QYH19" s="59"/>
      <c r="QYI19" s="59"/>
      <c r="QYJ19" s="59"/>
      <c r="QYK19" s="59"/>
      <c r="QYL19" s="59"/>
      <c r="QYM19" s="59"/>
      <c r="QYN19" s="59"/>
      <c r="QYO19" s="59"/>
      <c r="QYP19" s="59"/>
      <c r="QYQ19" s="59"/>
      <c r="QYR19" s="59"/>
      <c r="QYS19" s="59"/>
      <c r="QYT19" s="59"/>
      <c r="QYU19" s="59"/>
      <c r="QYV19" s="59"/>
      <c r="QYW19" s="59"/>
      <c r="QYX19" s="59"/>
      <c r="QYY19" s="59"/>
      <c r="QYZ19" s="59"/>
      <c r="QZA19" s="59"/>
      <c r="QZB19" s="59"/>
      <c r="QZC19" s="59"/>
      <c r="QZD19" s="59"/>
      <c r="QZE19" s="59"/>
      <c r="QZF19" s="59"/>
      <c r="QZG19" s="59"/>
      <c r="QZH19" s="59"/>
      <c r="QZI19" s="59"/>
      <c r="QZJ19" s="59"/>
      <c r="QZK19" s="59"/>
      <c r="QZL19" s="59"/>
      <c r="QZM19" s="59"/>
      <c r="QZN19" s="59"/>
      <c r="QZO19" s="59"/>
      <c r="QZP19" s="59"/>
      <c r="QZQ19" s="59"/>
      <c r="QZR19" s="59"/>
      <c r="QZS19" s="59"/>
      <c r="QZT19" s="59"/>
      <c r="QZU19" s="59"/>
      <c r="QZV19" s="59"/>
      <c r="QZW19" s="59"/>
      <c r="QZX19" s="59"/>
      <c r="QZY19" s="59"/>
      <c r="QZZ19" s="59"/>
      <c r="RAA19" s="59"/>
      <c r="RAB19" s="59"/>
      <c r="RAC19" s="59"/>
      <c r="RAD19" s="59"/>
      <c r="RAE19" s="59"/>
      <c r="RAF19" s="59"/>
      <c r="RAG19" s="59"/>
      <c r="RAH19" s="59"/>
      <c r="RAI19" s="59"/>
      <c r="RAJ19" s="59"/>
      <c r="RAK19" s="59"/>
      <c r="RAL19" s="59"/>
      <c r="RAM19" s="59"/>
      <c r="RAN19" s="59"/>
      <c r="RAO19" s="59"/>
      <c r="RAP19" s="59"/>
      <c r="RAQ19" s="59"/>
      <c r="RAR19" s="59"/>
      <c r="RAS19" s="59"/>
      <c r="RAT19" s="59"/>
      <c r="RAU19" s="59"/>
      <c r="RAV19" s="59"/>
      <c r="RAW19" s="59"/>
      <c r="RAX19" s="59"/>
      <c r="RAY19" s="59"/>
      <c r="RAZ19" s="59"/>
      <c r="RBA19" s="59"/>
      <c r="RBB19" s="59"/>
      <c r="RBC19" s="59"/>
      <c r="RBD19" s="59"/>
      <c r="RBE19" s="59"/>
      <c r="RBF19" s="59"/>
      <c r="RBG19" s="59"/>
      <c r="RBH19" s="59"/>
      <c r="RBI19" s="59"/>
      <c r="RBJ19" s="59"/>
      <c r="RBK19" s="59"/>
      <c r="RBL19" s="59"/>
      <c r="RBM19" s="59"/>
      <c r="RBN19" s="59"/>
      <c r="RBO19" s="59"/>
      <c r="RBP19" s="59"/>
      <c r="RBQ19" s="59"/>
      <c r="RBR19" s="59"/>
      <c r="RBS19" s="59"/>
      <c r="RBT19" s="59"/>
      <c r="RBU19" s="59"/>
      <c r="RBV19" s="59"/>
      <c r="RBW19" s="59"/>
      <c r="RBX19" s="59"/>
      <c r="RBY19" s="59"/>
      <c r="RBZ19" s="59"/>
      <c r="RCA19" s="59"/>
      <c r="RCB19" s="59"/>
      <c r="RCC19" s="59"/>
      <c r="RCD19" s="59"/>
      <c r="RCE19" s="59"/>
      <c r="RCF19" s="59"/>
      <c r="RCG19" s="59"/>
      <c r="RCH19" s="59"/>
      <c r="RCI19" s="59"/>
      <c r="RCJ19" s="59"/>
      <c r="RCK19" s="59"/>
      <c r="RCL19" s="59"/>
      <c r="RCM19" s="59"/>
      <c r="RCN19" s="59"/>
      <c r="RCO19" s="59"/>
      <c r="RCP19" s="59"/>
      <c r="RCQ19" s="59"/>
      <c r="RCR19" s="59"/>
      <c r="RCS19" s="59"/>
      <c r="RCT19" s="59"/>
      <c r="RCU19" s="59"/>
      <c r="RCV19" s="59"/>
      <c r="RCW19" s="59"/>
      <c r="RCX19" s="59"/>
      <c r="RCY19" s="59"/>
      <c r="RCZ19" s="59"/>
      <c r="RDA19" s="59"/>
      <c r="RDB19" s="59"/>
      <c r="RDC19" s="59"/>
      <c r="RDD19" s="59"/>
      <c r="RDE19" s="59"/>
      <c r="RDF19" s="59"/>
      <c r="RDG19" s="59"/>
      <c r="RDH19" s="59"/>
      <c r="RDI19" s="59"/>
      <c r="RDJ19" s="59"/>
      <c r="RDK19" s="59"/>
      <c r="RDL19" s="59"/>
      <c r="RDM19" s="59"/>
      <c r="RDN19" s="59"/>
      <c r="RDO19" s="59"/>
      <c r="RDP19" s="59"/>
      <c r="RDQ19" s="59"/>
      <c r="RDR19" s="59"/>
      <c r="RDS19" s="59"/>
      <c r="RDT19" s="59"/>
      <c r="RDU19" s="59"/>
      <c r="RDV19" s="59"/>
      <c r="RDW19" s="59"/>
      <c r="RDX19" s="59"/>
      <c r="RDY19" s="59"/>
      <c r="RDZ19" s="59"/>
      <c r="REA19" s="59"/>
      <c r="REB19" s="59"/>
      <c r="REC19" s="59"/>
      <c r="RED19" s="59"/>
      <c r="REE19" s="59"/>
      <c r="REF19" s="59"/>
      <c r="REG19" s="59"/>
      <c r="REH19" s="59"/>
      <c r="REI19" s="59"/>
      <c r="REJ19" s="59"/>
      <c r="REK19" s="59"/>
      <c r="REL19" s="59"/>
      <c r="REM19" s="59"/>
      <c r="REN19" s="59"/>
      <c r="REO19" s="59"/>
      <c r="REP19" s="59"/>
      <c r="REQ19" s="59"/>
      <c r="RER19" s="59"/>
      <c r="RES19" s="59"/>
      <c r="RET19" s="59"/>
      <c r="REU19" s="59"/>
      <c r="REV19" s="59"/>
      <c r="REW19" s="59"/>
      <c r="REX19" s="59"/>
      <c r="REY19" s="59"/>
      <c r="REZ19" s="59"/>
      <c r="RFA19" s="59"/>
      <c r="RFB19" s="59"/>
      <c r="RFC19" s="59"/>
      <c r="RFD19" s="59"/>
      <c r="RFE19" s="59"/>
      <c r="RFF19" s="59"/>
      <c r="RFG19" s="59"/>
      <c r="RFH19" s="59"/>
      <c r="RFI19" s="59"/>
      <c r="RFJ19" s="59"/>
      <c r="RFK19" s="59"/>
      <c r="RFL19" s="59"/>
      <c r="RFM19" s="59"/>
      <c r="RFN19" s="59"/>
      <c r="RFO19" s="59"/>
      <c r="RFP19" s="59"/>
      <c r="RFQ19" s="59"/>
      <c r="RFR19" s="59"/>
      <c r="RFS19" s="59"/>
      <c r="RFT19" s="59"/>
      <c r="RFU19" s="59"/>
      <c r="RFV19" s="59"/>
      <c r="RFW19" s="59"/>
      <c r="RFX19" s="59"/>
      <c r="RFY19" s="59"/>
      <c r="RFZ19" s="59"/>
      <c r="RGA19" s="59"/>
      <c r="RGB19" s="59"/>
      <c r="RGC19" s="59"/>
      <c r="RGD19" s="59"/>
      <c r="RGE19" s="59"/>
      <c r="RGF19" s="59"/>
      <c r="RGG19" s="59"/>
      <c r="RGH19" s="59"/>
      <c r="RGI19" s="59"/>
      <c r="RGJ19" s="59"/>
      <c r="RGK19" s="59"/>
      <c r="RGL19" s="59"/>
      <c r="RGM19" s="59"/>
      <c r="RGN19" s="59"/>
      <c r="RGO19" s="59"/>
      <c r="RGP19" s="59"/>
      <c r="RGQ19" s="59"/>
      <c r="RGR19" s="59"/>
      <c r="RGS19" s="59"/>
      <c r="RGT19" s="59"/>
      <c r="RGU19" s="59"/>
      <c r="RGV19" s="59"/>
      <c r="RGW19" s="59"/>
      <c r="RGX19" s="59"/>
      <c r="RGY19" s="59"/>
      <c r="RGZ19" s="59"/>
      <c r="RHA19" s="59"/>
      <c r="RHB19" s="59"/>
      <c r="RHC19" s="59"/>
      <c r="RHD19" s="59"/>
      <c r="RHE19" s="59"/>
      <c r="RHF19" s="59"/>
      <c r="RHG19" s="59"/>
      <c r="RHH19" s="59"/>
      <c r="RHI19" s="59"/>
      <c r="RHJ19" s="59"/>
      <c r="RHK19" s="59"/>
      <c r="RHL19" s="59"/>
      <c r="RHM19" s="59"/>
      <c r="RHN19" s="59"/>
      <c r="RHO19" s="59"/>
      <c r="RHP19" s="59"/>
      <c r="RHQ19" s="59"/>
      <c r="RHR19" s="59"/>
      <c r="RHS19" s="59"/>
      <c r="RHT19" s="59"/>
      <c r="RHU19" s="59"/>
      <c r="RHV19" s="59"/>
      <c r="RHW19" s="59"/>
      <c r="RHX19" s="59"/>
      <c r="RHY19" s="59"/>
      <c r="RHZ19" s="59"/>
      <c r="RIA19" s="59"/>
      <c r="RIB19" s="59"/>
      <c r="RIC19" s="59"/>
      <c r="RID19" s="59"/>
      <c r="RIE19" s="59"/>
      <c r="RIF19" s="59"/>
      <c r="RIG19" s="59"/>
      <c r="RIH19" s="59"/>
      <c r="RII19" s="59"/>
      <c r="RIJ19" s="59"/>
      <c r="RIK19" s="59"/>
      <c r="RIL19" s="59"/>
      <c r="RIM19" s="59"/>
      <c r="RIN19" s="59"/>
      <c r="RIO19" s="59"/>
      <c r="RIP19" s="59"/>
      <c r="RIQ19" s="59"/>
      <c r="RIR19" s="59"/>
      <c r="RIS19" s="59"/>
      <c r="RIT19" s="59"/>
      <c r="RIU19" s="59"/>
      <c r="RIV19" s="59"/>
      <c r="RIW19" s="59"/>
      <c r="RIX19" s="59"/>
      <c r="RIY19" s="59"/>
      <c r="RIZ19" s="59"/>
      <c r="RJA19" s="59"/>
      <c r="RJB19" s="59"/>
      <c r="RJC19" s="59"/>
      <c r="RJD19" s="59"/>
      <c r="RJE19" s="59"/>
      <c r="RJF19" s="59"/>
      <c r="RJG19" s="59"/>
      <c r="RJH19" s="59"/>
      <c r="RJI19" s="59"/>
      <c r="RJJ19" s="59"/>
      <c r="RJK19" s="59"/>
      <c r="RJL19" s="59"/>
      <c r="RJM19" s="59"/>
      <c r="RJN19" s="59"/>
      <c r="RJO19" s="59"/>
      <c r="RJP19" s="59"/>
      <c r="RJQ19" s="59"/>
      <c r="RJR19" s="59"/>
      <c r="RJS19" s="59"/>
      <c r="RJT19" s="59"/>
      <c r="RJU19" s="59"/>
      <c r="RJV19" s="59"/>
      <c r="RJW19" s="59"/>
      <c r="RJX19" s="59"/>
      <c r="RJY19" s="59"/>
      <c r="RJZ19" s="59"/>
      <c r="RKA19" s="59"/>
      <c r="RKB19" s="59"/>
      <c r="RKC19" s="59"/>
      <c r="RKD19" s="59"/>
      <c r="RKE19" s="59"/>
      <c r="RKF19" s="59"/>
      <c r="RKG19" s="59"/>
      <c r="RKH19" s="59"/>
      <c r="RKI19" s="59"/>
      <c r="RKJ19" s="59"/>
      <c r="RKK19" s="59"/>
      <c r="RKL19" s="59"/>
      <c r="RKM19" s="59"/>
      <c r="RKN19" s="59"/>
      <c r="RKO19" s="59"/>
      <c r="RKP19" s="59"/>
      <c r="RKQ19" s="59"/>
      <c r="RKR19" s="59"/>
      <c r="RKS19" s="59"/>
      <c r="RKT19" s="59"/>
      <c r="RKU19" s="59"/>
      <c r="RKV19" s="59"/>
      <c r="RKW19" s="59"/>
      <c r="RKX19" s="59"/>
      <c r="RKY19" s="59"/>
      <c r="RKZ19" s="59"/>
      <c r="RLA19" s="59"/>
      <c r="RLB19" s="59"/>
      <c r="RLC19" s="59"/>
      <c r="RLD19" s="59"/>
      <c r="RLE19" s="59"/>
      <c r="RLF19" s="59"/>
      <c r="RLG19" s="59"/>
      <c r="RLH19" s="59"/>
      <c r="RLI19" s="59"/>
      <c r="RLJ19" s="59"/>
      <c r="RLK19" s="59"/>
      <c r="RLL19" s="59"/>
      <c r="RLM19" s="59"/>
      <c r="RLN19" s="59"/>
      <c r="RLO19" s="59"/>
      <c r="RLP19" s="59"/>
      <c r="RLQ19" s="59"/>
      <c r="RLR19" s="59"/>
      <c r="RLS19" s="59"/>
      <c r="RLT19" s="59"/>
      <c r="RLU19" s="59"/>
      <c r="RLV19" s="59"/>
      <c r="RLW19" s="59"/>
      <c r="RLX19" s="59"/>
      <c r="RLY19" s="59"/>
      <c r="RLZ19" s="59"/>
      <c r="RMA19" s="59"/>
      <c r="RMB19" s="59"/>
      <c r="RMC19" s="59"/>
      <c r="RMD19" s="59"/>
      <c r="RME19" s="59"/>
      <c r="RMF19" s="59"/>
      <c r="RMG19" s="59"/>
      <c r="RMH19" s="59"/>
      <c r="RMI19" s="59"/>
      <c r="RMJ19" s="59"/>
      <c r="RMK19" s="59"/>
      <c r="RML19" s="59"/>
      <c r="RMM19" s="59"/>
      <c r="RMN19" s="59"/>
      <c r="RMO19" s="59"/>
      <c r="RMP19" s="59"/>
      <c r="RMQ19" s="59"/>
      <c r="RMR19" s="59"/>
      <c r="RMS19" s="59"/>
      <c r="RMT19" s="59"/>
      <c r="RMU19" s="59"/>
      <c r="RMV19" s="59"/>
      <c r="RMW19" s="59"/>
      <c r="RMX19" s="59"/>
      <c r="RMY19" s="59"/>
      <c r="RMZ19" s="59"/>
      <c r="RNA19" s="59"/>
      <c r="RNB19" s="59"/>
      <c r="RNC19" s="59"/>
      <c r="RND19" s="59"/>
      <c r="RNE19" s="59"/>
      <c r="RNF19" s="59"/>
      <c r="RNG19" s="59"/>
      <c r="RNH19" s="59"/>
      <c r="RNI19" s="59"/>
      <c r="RNJ19" s="59"/>
      <c r="RNK19" s="59"/>
      <c r="RNL19" s="59"/>
      <c r="RNM19" s="59"/>
      <c r="RNN19" s="59"/>
      <c r="RNO19" s="59"/>
      <c r="RNP19" s="59"/>
      <c r="RNQ19" s="59"/>
      <c r="RNR19" s="59"/>
      <c r="RNS19" s="59"/>
      <c r="RNT19" s="59"/>
      <c r="RNU19" s="59"/>
      <c r="RNV19" s="59"/>
      <c r="RNW19" s="59"/>
      <c r="RNX19" s="59"/>
      <c r="RNY19" s="59"/>
      <c r="RNZ19" s="59"/>
      <c r="ROA19" s="59"/>
      <c r="ROB19" s="59"/>
      <c r="ROC19" s="59"/>
      <c r="ROD19" s="59"/>
      <c r="ROE19" s="59"/>
      <c r="ROF19" s="59"/>
      <c r="ROG19" s="59"/>
      <c r="ROH19" s="59"/>
      <c r="ROI19" s="59"/>
      <c r="ROJ19" s="59"/>
      <c r="ROK19" s="59"/>
      <c r="ROL19" s="59"/>
      <c r="ROM19" s="59"/>
      <c r="RON19" s="59"/>
      <c r="ROO19" s="59"/>
      <c r="ROP19" s="59"/>
      <c r="ROQ19" s="59"/>
      <c r="ROR19" s="59"/>
      <c r="ROS19" s="59"/>
      <c r="ROT19" s="59"/>
      <c r="ROU19" s="59"/>
      <c r="ROV19" s="59"/>
      <c r="ROW19" s="59"/>
      <c r="ROX19" s="59"/>
      <c r="ROY19" s="59"/>
      <c r="ROZ19" s="59"/>
      <c r="RPA19" s="59"/>
      <c r="RPB19" s="59"/>
      <c r="RPC19" s="59"/>
      <c r="RPD19" s="59"/>
      <c r="RPE19" s="59"/>
      <c r="RPF19" s="59"/>
      <c r="RPG19" s="59"/>
      <c r="RPH19" s="59"/>
      <c r="RPI19" s="59"/>
      <c r="RPJ19" s="59"/>
      <c r="RPK19" s="59"/>
      <c r="RPL19" s="59"/>
      <c r="RPM19" s="59"/>
      <c r="RPN19" s="59"/>
      <c r="RPO19" s="59"/>
      <c r="RPP19" s="59"/>
      <c r="RPQ19" s="59"/>
      <c r="RPR19" s="59"/>
      <c r="RPS19" s="59"/>
      <c r="RPT19" s="59"/>
      <c r="RPU19" s="59"/>
      <c r="RPV19" s="59"/>
      <c r="RPW19" s="59"/>
      <c r="RPX19" s="59"/>
      <c r="RPY19" s="59"/>
      <c r="RPZ19" s="59"/>
      <c r="RQA19" s="59"/>
      <c r="RQB19" s="59"/>
      <c r="RQC19" s="59"/>
      <c r="RQD19" s="59"/>
      <c r="RQE19" s="59"/>
      <c r="RQF19" s="59"/>
      <c r="RQG19" s="59"/>
      <c r="RQH19" s="59"/>
      <c r="RQI19" s="59"/>
      <c r="RQJ19" s="59"/>
      <c r="RQK19" s="59"/>
      <c r="RQL19" s="59"/>
      <c r="RQM19" s="59"/>
      <c r="RQN19" s="59"/>
      <c r="RQO19" s="59"/>
      <c r="RQP19" s="59"/>
      <c r="RQQ19" s="59"/>
      <c r="RQR19" s="59"/>
      <c r="RQS19" s="59"/>
      <c r="RQT19" s="59"/>
      <c r="RQU19" s="59"/>
      <c r="RQV19" s="59"/>
      <c r="RQW19" s="59"/>
      <c r="RQX19" s="59"/>
      <c r="RQY19" s="59"/>
      <c r="RQZ19" s="59"/>
      <c r="RRA19" s="59"/>
      <c r="RRB19" s="59"/>
      <c r="RRC19" s="59"/>
      <c r="RRD19" s="59"/>
      <c r="RRE19" s="59"/>
      <c r="RRF19" s="59"/>
      <c r="RRG19" s="59"/>
      <c r="RRH19" s="59"/>
      <c r="RRI19" s="59"/>
      <c r="RRJ19" s="59"/>
      <c r="RRK19" s="59"/>
      <c r="RRL19" s="59"/>
      <c r="RRM19" s="59"/>
      <c r="RRN19" s="59"/>
      <c r="RRO19" s="59"/>
      <c r="RRP19" s="59"/>
      <c r="RRQ19" s="59"/>
      <c r="RRR19" s="59"/>
      <c r="RRS19" s="59"/>
      <c r="RRT19" s="59"/>
      <c r="RRU19" s="59"/>
      <c r="RRV19" s="59"/>
      <c r="RRW19" s="59"/>
      <c r="RRX19" s="59"/>
      <c r="RRY19" s="59"/>
      <c r="RRZ19" s="59"/>
      <c r="RSA19" s="59"/>
      <c r="RSB19" s="59"/>
      <c r="RSC19" s="59"/>
      <c r="RSD19" s="59"/>
      <c r="RSE19" s="59"/>
      <c r="RSF19" s="59"/>
      <c r="RSG19" s="59"/>
      <c r="RSH19" s="59"/>
      <c r="RSI19" s="59"/>
      <c r="RSJ19" s="59"/>
      <c r="RSK19" s="59"/>
      <c r="RSL19" s="59"/>
      <c r="RSM19" s="59"/>
      <c r="RSN19" s="59"/>
      <c r="RSO19" s="59"/>
      <c r="RSP19" s="59"/>
      <c r="RSQ19" s="59"/>
      <c r="RSR19" s="59"/>
      <c r="RSS19" s="59"/>
      <c r="RST19" s="59"/>
      <c r="RSU19" s="59"/>
      <c r="RSV19" s="59"/>
      <c r="RSW19" s="59"/>
      <c r="RSX19" s="59"/>
      <c r="RSY19" s="59"/>
      <c r="RSZ19" s="59"/>
      <c r="RTA19" s="59"/>
      <c r="RTB19" s="59"/>
      <c r="RTC19" s="59"/>
      <c r="RTD19" s="59"/>
      <c r="RTE19" s="59"/>
      <c r="RTF19" s="59"/>
      <c r="RTG19" s="59"/>
      <c r="RTH19" s="59"/>
      <c r="RTI19" s="59"/>
      <c r="RTJ19" s="59"/>
      <c r="RTK19" s="59"/>
      <c r="RTL19" s="59"/>
      <c r="RTM19" s="59"/>
      <c r="RTN19" s="59"/>
      <c r="RTO19" s="59"/>
      <c r="RTP19" s="59"/>
      <c r="RTQ19" s="59"/>
      <c r="RTR19" s="59"/>
      <c r="RTS19" s="59"/>
      <c r="RTT19" s="59"/>
      <c r="RTU19" s="59"/>
      <c r="RTV19" s="59"/>
      <c r="RTW19" s="59"/>
      <c r="RTX19" s="59"/>
      <c r="RTY19" s="59"/>
      <c r="RTZ19" s="59"/>
      <c r="RUA19" s="59"/>
      <c r="RUB19" s="59"/>
      <c r="RUC19" s="59"/>
      <c r="RUD19" s="59"/>
      <c r="RUE19" s="59"/>
      <c r="RUF19" s="59"/>
      <c r="RUG19" s="59"/>
      <c r="RUH19" s="59"/>
      <c r="RUI19" s="59"/>
      <c r="RUJ19" s="59"/>
      <c r="RUK19" s="59"/>
      <c r="RUL19" s="59"/>
      <c r="RUM19" s="59"/>
      <c r="RUN19" s="59"/>
      <c r="RUO19" s="59"/>
      <c r="RUP19" s="59"/>
      <c r="RUQ19" s="59"/>
      <c r="RUR19" s="59"/>
      <c r="RUS19" s="59"/>
      <c r="RUT19" s="59"/>
      <c r="RUU19" s="59"/>
      <c r="RUV19" s="59"/>
      <c r="RUW19" s="59"/>
      <c r="RUX19" s="59"/>
      <c r="RUY19" s="59"/>
      <c r="RUZ19" s="59"/>
      <c r="RVA19" s="59"/>
      <c r="RVB19" s="59"/>
      <c r="RVC19" s="59"/>
      <c r="RVD19" s="59"/>
      <c r="RVE19" s="59"/>
      <c r="RVF19" s="59"/>
      <c r="RVG19" s="59"/>
      <c r="RVH19" s="59"/>
      <c r="RVI19" s="59"/>
      <c r="RVJ19" s="59"/>
      <c r="RVK19" s="59"/>
      <c r="RVL19" s="59"/>
      <c r="RVM19" s="59"/>
      <c r="RVN19" s="59"/>
      <c r="RVO19" s="59"/>
      <c r="RVP19" s="59"/>
      <c r="RVQ19" s="59"/>
      <c r="RVR19" s="59"/>
      <c r="RVS19" s="59"/>
      <c r="RVT19" s="59"/>
      <c r="RVU19" s="59"/>
      <c r="RVV19" s="59"/>
      <c r="RVW19" s="59"/>
      <c r="RVX19" s="59"/>
      <c r="RVY19" s="59"/>
      <c r="RVZ19" s="59"/>
      <c r="RWA19" s="59"/>
      <c r="RWB19" s="59"/>
      <c r="RWC19" s="59"/>
      <c r="RWD19" s="59"/>
      <c r="RWE19" s="59"/>
      <c r="RWF19" s="59"/>
      <c r="RWG19" s="59"/>
      <c r="RWH19" s="59"/>
      <c r="RWI19" s="59"/>
      <c r="RWJ19" s="59"/>
      <c r="RWK19" s="59"/>
      <c r="RWL19" s="59"/>
      <c r="RWM19" s="59"/>
      <c r="RWN19" s="59"/>
      <c r="RWO19" s="59"/>
      <c r="RWP19" s="59"/>
      <c r="RWQ19" s="59"/>
      <c r="RWR19" s="59"/>
      <c r="RWS19" s="59"/>
      <c r="RWT19" s="59"/>
      <c r="RWU19" s="59"/>
      <c r="RWV19" s="59"/>
      <c r="RWW19" s="59"/>
      <c r="RWX19" s="59"/>
      <c r="RWY19" s="59"/>
      <c r="RWZ19" s="59"/>
      <c r="RXA19" s="59"/>
      <c r="RXB19" s="59"/>
      <c r="RXC19" s="59"/>
      <c r="RXD19" s="59"/>
      <c r="RXE19" s="59"/>
      <c r="RXF19" s="59"/>
      <c r="RXG19" s="59"/>
      <c r="RXH19" s="59"/>
      <c r="RXI19" s="59"/>
      <c r="RXJ19" s="59"/>
      <c r="RXK19" s="59"/>
      <c r="RXL19" s="59"/>
      <c r="RXM19" s="59"/>
      <c r="RXN19" s="59"/>
      <c r="RXO19" s="59"/>
      <c r="RXP19" s="59"/>
      <c r="RXQ19" s="59"/>
      <c r="RXR19" s="59"/>
      <c r="RXS19" s="59"/>
      <c r="RXT19" s="59"/>
      <c r="RXU19" s="59"/>
      <c r="RXV19" s="59"/>
      <c r="RXW19" s="59"/>
      <c r="RXX19" s="59"/>
      <c r="RXY19" s="59"/>
      <c r="RXZ19" s="59"/>
      <c r="RYA19" s="59"/>
      <c r="RYB19" s="59"/>
      <c r="RYC19" s="59"/>
      <c r="RYD19" s="59"/>
      <c r="RYE19" s="59"/>
      <c r="RYF19" s="59"/>
      <c r="RYG19" s="59"/>
      <c r="RYH19" s="59"/>
      <c r="RYI19" s="59"/>
      <c r="RYJ19" s="59"/>
      <c r="RYK19" s="59"/>
      <c r="RYL19" s="59"/>
      <c r="RYM19" s="59"/>
      <c r="RYN19" s="59"/>
      <c r="RYO19" s="59"/>
      <c r="RYP19" s="59"/>
      <c r="RYQ19" s="59"/>
      <c r="RYR19" s="59"/>
      <c r="RYS19" s="59"/>
      <c r="RYT19" s="59"/>
      <c r="RYU19" s="59"/>
      <c r="RYV19" s="59"/>
      <c r="RYW19" s="59"/>
      <c r="RYX19" s="59"/>
      <c r="RYY19" s="59"/>
      <c r="RYZ19" s="59"/>
      <c r="RZA19" s="59"/>
      <c r="RZB19" s="59"/>
      <c r="RZC19" s="59"/>
      <c r="RZD19" s="59"/>
      <c r="RZE19" s="59"/>
      <c r="RZF19" s="59"/>
      <c r="RZG19" s="59"/>
      <c r="RZH19" s="59"/>
      <c r="RZI19" s="59"/>
      <c r="RZJ19" s="59"/>
      <c r="RZK19" s="59"/>
      <c r="RZL19" s="59"/>
      <c r="RZM19" s="59"/>
      <c r="RZN19" s="59"/>
      <c r="RZO19" s="59"/>
      <c r="RZP19" s="59"/>
      <c r="RZQ19" s="59"/>
      <c r="RZR19" s="59"/>
      <c r="RZS19" s="59"/>
      <c r="RZT19" s="59"/>
      <c r="RZU19" s="59"/>
      <c r="RZV19" s="59"/>
      <c r="RZW19" s="59"/>
      <c r="RZX19" s="59"/>
      <c r="RZY19" s="59"/>
      <c r="RZZ19" s="59"/>
      <c r="SAA19" s="59"/>
      <c r="SAB19" s="59"/>
      <c r="SAC19" s="59"/>
      <c r="SAD19" s="59"/>
      <c r="SAE19" s="59"/>
      <c r="SAF19" s="59"/>
      <c r="SAG19" s="59"/>
      <c r="SAH19" s="59"/>
      <c r="SAI19" s="59"/>
      <c r="SAJ19" s="59"/>
      <c r="SAK19" s="59"/>
      <c r="SAL19" s="59"/>
      <c r="SAM19" s="59"/>
      <c r="SAN19" s="59"/>
      <c r="SAO19" s="59"/>
      <c r="SAP19" s="59"/>
      <c r="SAQ19" s="59"/>
      <c r="SAR19" s="59"/>
      <c r="SAS19" s="59"/>
      <c r="SAT19" s="59"/>
      <c r="SAU19" s="59"/>
      <c r="SAV19" s="59"/>
      <c r="SAW19" s="59"/>
      <c r="SAX19" s="59"/>
      <c r="SAY19" s="59"/>
      <c r="SAZ19" s="59"/>
      <c r="SBA19" s="59"/>
      <c r="SBB19" s="59"/>
      <c r="SBC19" s="59"/>
      <c r="SBD19" s="59"/>
      <c r="SBE19" s="59"/>
      <c r="SBF19" s="59"/>
      <c r="SBG19" s="59"/>
      <c r="SBH19" s="59"/>
      <c r="SBI19" s="59"/>
      <c r="SBJ19" s="59"/>
      <c r="SBK19" s="59"/>
      <c r="SBL19" s="59"/>
      <c r="SBM19" s="59"/>
      <c r="SBN19" s="59"/>
      <c r="SBO19" s="59"/>
      <c r="SBP19" s="59"/>
      <c r="SBQ19" s="59"/>
      <c r="SBR19" s="59"/>
      <c r="SBS19" s="59"/>
      <c r="SBT19" s="59"/>
      <c r="SBU19" s="59"/>
      <c r="SBV19" s="59"/>
      <c r="SBW19" s="59"/>
      <c r="SBX19" s="59"/>
      <c r="SBY19" s="59"/>
      <c r="SBZ19" s="59"/>
      <c r="SCA19" s="59"/>
      <c r="SCB19" s="59"/>
      <c r="SCC19" s="59"/>
      <c r="SCD19" s="59"/>
      <c r="SCE19" s="59"/>
      <c r="SCF19" s="59"/>
      <c r="SCG19" s="59"/>
      <c r="SCH19" s="59"/>
      <c r="SCI19" s="59"/>
      <c r="SCJ19" s="59"/>
      <c r="SCK19" s="59"/>
      <c r="SCL19" s="59"/>
      <c r="SCM19" s="59"/>
      <c r="SCN19" s="59"/>
      <c r="SCO19" s="59"/>
      <c r="SCP19" s="59"/>
      <c r="SCQ19" s="59"/>
      <c r="SCR19" s="59"/>
      <c r="SCS19" s="59"/>
      <c r="SCT19" s="59"/>
      <c r="SCU19" s="59"/>
      <c r="SCV19" s="59"/>
      <c r="SCW19" s="59"/>
      <c r="SCX19" s="59"/>
      <c r="SCY19" s="59"/>
      <c r="SCZ19" s="59"/>
      <c r="SDA19" s="59"/>
      <c r="SDB19" s="59"/>
      <c r="SDC19" s="59"/>
      <c r="SDD19" s="59"/>
      <c r="SDE19" s="59"/>
      <c r="SDF19" s="59"/>
      <c r="SDG19" s="59"/>
      <c r="SDH19" s="59"/>
      <c r="SDI19" s="59"/>
      <c r="SDJ19" s="59"/>
      <c r="SDK19" s="59"/>
      <c r="SDL19" s="59"/>
      <c r="SDM19" s="59"/>
      <c r="SDN19" s="59"/>
      <c r="SDO19" s="59"/>
      <c r="SDP19" s="59"/>
      <c r="SDQ19" s="59"/>
      <c r="SDR19" s="59"/>
      <c r="SDS19" s="59"/>
      <c r="SDT19" s="59"/>
      <c r="SDU19" s="59"/>
      <c r="SDV19" s="59"/>
      <c r="SDW19" s="59"/>
      <c r="SDX19" s="59"/>
      <c r="SDY19" s="59"/>
      <c r="SDZ19" s="59"/>
      <c r="SEA19" s="59"/>
      <c r="SEB19" s="59"/>
      <c r="SEC19" s="59"/>
      <c r="SED19" s="59"/>
      <c r="SEE19" s="59"/>
      <c r="SEF19" s="59"/>
      <c r="SEG19" s="59"/>
      <c r="SEH19" s="59"/>
      <c r="SEI19" s="59"/>
      <c r="SEJ19" s="59"/>
      <c r="SEK19" s="59"/>
      <c r="SEL19" s="59"/>
      <c r="SEM19" s="59"/>
      <c r="SEN19" s="59"/>
      <c r="SEO19" s="59"/>
      <c r="SEP19" s="59"/>
      <c r="SEQ19" s="59"/>
      <c r="SER19" s="59"/>
      <c r="SES19" s="59"/>
      <c r="SET19" s="59"/>
      <c r="SEU19" s="59"/>
      <c r="SEV19" s="59"/>
      <c r="SEW19" s="59"/>
      <c r="SEX19" s="59"/>
      <c r="SEY19" s="59"/>
      <c r="SEZ19" s="59"/>
      <c r="SFA19" s="59"/>
      <c r="SFB19" s="59"/>
      <c r="SFC19" s="59"/>
      <c r="SFD19" s="59"/>
      <c r="SFE19" s="59"/>
      <c r="SFF19" s="59"/>
      <c r="SFG19" s="59"/>
      <c r="SFH19" s="59"/>
      <c r="SFI19" s="59"/>
      <c r="SFJ19" s="59"/>
      <c r="SFK19" s="59"/>
      <c r="SFL19" s="59"/>
      <c r="SFM19" s="59"/>
      <c r="SFN19" s="59"/>
      <c r="SFO19" s="59"/>
      <c r="SFP19" s="59"/>
      <c r="SFQ19" s="59"/>
      <c r="SFR19" s="59"/>
      <c r="SFS19" s="59"/>
      <c r="SFT19" s="59"/>
      <c r="SFU19" s="59"/>
      <c r="SFV19" s="59"/>
      <c r="SFW19" s="59"/>
      <c r="SFX19" s="59"/>
      <c r="SFY19" s="59"/>
      <c r="SFZ19" s="59"/>
      <c r="SGA19" s="59"/>
      <c r="SGB19" s="59"/>
      <c r="SGC19" s="59"/>
      <c r="SGD19" s="59"/>
      <c r="SGE19" s="59"/>
      <c r="SGF19" s="59"/>
      <c r="SGG19" s="59"/>
      <c r="SGH19" s="59"/>
      <c r="SGI19" s="59"/>
      <c r="SGJ19" s="59"/>
      <c r="SGK19" s="59"/>
      <c r="SGL19" s="59"/>
      <c r="SGM19" s="59"/>
      <c r="SGN19" s="59"/>
      <c r="SGO19" s="59"/>
      <c r="SGP19" s="59"/>
      <c r="SGQ19" s="59"/>
      <c r="SGR19" s="59"/>
      <c r="SGS19" s="59"/>
      <c r="SGT19" s="59"/>
      <c r="SGU19" s="59"/>
      <c r="SGV19" s="59"/>
      <c r="SGW19" s="59"/>
      <c r="SGX19" s="59"/>
      <c r="SGY19" s="59"/>
      <c r="SGZ19" s="59"/>
      <c r="SHA19" s="59"/>
      <c r="SHB19" s="59"/>
      <c r="SHC19" s="59"/>
      <c r="SHD19" s="59"/>
      <c r="SHE19" s="59"/>
      <c r="SHF19" s="59"/>
      <c r="SHG19" s="59"/>
      <c r="SHH19" s="59"/>
      <c r="SHI19" s="59"/>
      <c r="SHJ19" s="59"/>
      <c r="SHK19" s="59"/>
      <c r="SHL19" s="59"/>
      <c r="SHM19" s="59"/>
      <c r="SHN19" s="59"/>
      <c r="SHO19" s="59"/>
      <c r="SHP19" s="59"/>
      <c r="SHQ19" s="59"/>
      <c r="SHR19" s="59"/>
      <c r="SHS19" s="59"/>
      <c r="SHT19" s="59"/>
      <c r="SHU19" s="59"/>
      <c r="SHV19" s="59"/>
      <c r="SHW19" s="59"/>
      <c r="SHX19" s="59"/>
      <c r="SHY19" s="59"/>
      <c r="SHZ19" s="59"/>
      <c r="SIA19" s="59"/>
      <c r="SIB19" s="59"/>
      <c r="SIC19" s="59"/>
      <c r="SID19" s="59"/>
      <c r="SIE19" s="59"/>
      <c r="SIF19" s="59"/>
      <c r="SIG19" s="59"/>
      <c r="SIH19" s="59"/>
      <c r="SII19" s="59"/>
      <c r="SIJ19" s="59"/>
      <c r="SIK19" s="59"/>
      <c r="SIL19" s="59"/>
      <c r="SIM19" s="59"/>
      <c r="SIN19" s="59"/>
      <c r="SIO19" s="59"/>
      <c r="SIP19" s="59"/>
      <c r="SIQ19" s="59"/>
      <c r="SIR19" s="59"/>
      <c r="SIS19" s="59"/>
      <c r="SIT19" s="59"/>
      <c r="SIU19" s="59"/>
      <c r="SIV19" s="59"/>
      <c r="SIW19" s="59"/>
      <c r="SIX19" s="59"/>
      <c r="SIY19" s="59"/>
      <c r="SIZ19" s="59"/>
      <c r="SJA19" s="59"/>
      <c r="SJB19" s="59"/>
      <c r="SJC19" s="59"/>
      <c r="SJD19" s="59"/>
      <c r="SJE19" s="59"/>
      <c r="SJF19" s="59"/>
      <c r="SJG19" s="59"/>
      <c r="SJH19" s="59"/>
      <c r="SJI19" s="59"/>
      <c r="SJJ19" s="59"/>
      <c r="SJK19" s="59"/>
      <c r="SJL19" s="59"/>
      <c r="SJM19" s="59"/>
      <c r="SJN19" s="59"/>
      <c r="SJO19" s="59"/>
      <c r="SJP19" s="59"/>
      <c r="SJQ19" s="59"/>
      <c r="SJR19" s="59"/>
      <c r="SJS19" s="59"/>
      <c r="SJT19" s="59"/>
      <c r="SJU19" s="59"/>
      <c r="SJV19" s="59"/>
      <c r="SJW19" s="59"/>
      <c r="SJX19" s="59"/>
      <c r="SJY19" s="59"/>
      <c r="SJZ19" s="59"/>
      <c r="SKA19" s="59"/>
      <c r="SKB19" s="59"/>
      <c r="SKC19" s="59"/>
      <c r="SKD19" s="59"/>
      <c r="SKE19" s="59"/>
      <c r="SKF19" s="59"/>
      <c r="SKG19" s="59"/>
      <c r="SKH19" s="59"/>
      <c r="SKI19" s="59"/>
      <c r="SKJ19" s="59"/>
      <c r="SKK19" s="59"/>
      <c r="SKL19" s="59"/>
      <c r="SKM19" s="59"/>
      <c r="SKN19" s="59"/>
      <c r="SKO19" s="59"/>
      <c r="SKP19" s="59"/>
      <c r="SKQ19" s="59"/>
      <c r="SKR19" s="59"/>
      <c r="SKS19" s="59"/>
      <c r="SKT19" s="59"/>
      <c r="SKU19" s="59"/>
      <c r="SKV19" s="59"/>
      <c r="SKW19" s="59"/>
      <c r="SKX19" s="59"/>
      <c r="SKY19" s="59"/>
      <c r="SKZ19" s="59"/>
      <c r="SLA19" s="59"/>
      <c r="SLB19" s="59"/>
      <c r="SLC19" s="59"/>
      <c r="SLD19" s="59"/>
      <c r="SLE19" s="59"/>
      <c r="SLF19" s="59"/>
      <c r="SLG19" s="59"/>
      <c r="SLH19" s="59"/>
      <c r="SLI19" s="59"/>
      <c r="SLJ19" s="59"/>
      <c r="SLK19" s="59"/>
      <c r="SLL19" s="59"/>
      <c r="SLM19" s="59"/>
      <c r="SLN19" s="59"/>
      <c r="SLO19" s="59"/>
      <c r="SLP19" s="59"/>
      <c r="SLQ19" s="59"/>
      <c r="SLR19" s="59"/>
      <c r="SLS19" s="59"/>
      <c r="SLT19" s="59"/>
      <c r="SLU19" s="59"/>
      <c r="SLV19" s="59"/>
      <c r="SLW19" s="59"/>
      <c r="SLX19" s="59"/>
      <c r="SLY19" s="59"/>
      <c r="SLZ19" s="59"/>
      <c r="SMA19" s="59"/>
      <c r="SMB19" s="59"/>
      <c r="SMC19" s="59"/>
      <c r="SMD19" s="59"/>
      <c r="SME19" s="59"/>
      <c r="SMF19" s="59"/>
      <c r="SMG19" s="59"/>
      <c r="SMH19" s="59"/>
      <c r="SMI19" s="59"/>
      <c r="SMJ19" s="59"/>
      <c r="SMK19" s="59"/>
      <c r="SML19" s="59"/>
      <c r="SMM19" s="59"/>
      <c r="SMN19" s="59"/>
      <c r="SMO19" s="59"/>
      <c r="SMP19" s="59"/>
      <c r="SMQ19" s="59"/>
      <c r="SMR19" s="59"/>
      <c r="SMS19" s="59"/>
      <c r="SMT19" s="59"/>
      <c r="SMU19" s="59"/>
      <c r="SMV19" s="59"/>
      <c r="SMW19" s="59"/>
      <c r="SMX19" s="59"/>
      <c r="SMY19" s="59"/>
      <c r="SMZ19" s="59"/>
      <c r="SNA19" s="59"/>
      <c r="SNB19" s="59"/>
      <c r="SNC19" s="59"/>
      <c r="SND19" s="59"/>
      <c r="SNE19" s="59"/>
      <c r="SNF19" s="59"/>
      <c r="SNG19" s="59"/>
      <c r="SNH19" s="59"/>
      <c r="SNI19" s="59"/>
      <c r="SNJ19" s="59"/>
      <c r="SNK19" s="59"/>
      <c r="SNL19" s="59"/>
      <c r="SNM19" s="59"/>
      <c r="SNN19" s="59"/>
      <c r="SNO19" s="59"/>
      <c r="SNP19" s="59"/>
      <c r="SNQ19" s="59"/>
      <c r="SNR19" s="59"/>
      <c r="SNS19" s="59"/>
      <c r="SNT19" s="59"/>
      <c r="SNU19" s="59"/>
      <c r="SNV19" s="59"/>
      <c r="SNW19" s="59"/>
      <c r="SNX19" s="59"/>
      <c r="SNY19" s="59"/>
      <c r="SNZ19" s="59"/>
      <c r="SOA19" s="59"/>
      <c r="SOB19" s="59"/>
      <c r="SOC19" s="59"/>
      <c r="SOD19" s="59"/>
      <c r="SOE19" s="59"/>
      <c r="SOF19" s="59"/>
      <c r="SOG19" s="59"/>
      <c r="SOH19" s="59"/>
      <c r="SOI19" s="59"/>
      <c r="SOJ19" s="59"/>
      <c r="SOK19" s="59"/>
      <c r="SOL19" s="59"/>
      <c r="SOM19" s="59"/>
      <c r="SON19" s="59"/>
      <c r="SOO19" s="59"/>
      <c r="SOP19" s="59"/>
      <c r="SOQ19" s="59"/>
      <c r="SOR19" s="59"/>
      <c r="SOS19" s="59"/>
      <c r="SOT19" s="59"/>
      <c r="SOU19" s="59"/>
      <c r="SOV19" s="59"/>
      <c r="SOW19" s="59"/>
      <c r="SOX19" s="59"/>
      <c r="SOY19" s="59"/>
      <c r="SOZ19" s="59"/>
      <c r="SPA19" s="59"/>
      <c r="SPB19" s="59"/>
      <c r="SPC19" s="59"/>
      <c r="SPD19" s="59"/>
      <c r="SPE19" s="59"/>
      <c r="SPF19" s="59"/>
      <c r="SPG19" s="59"/>
      <c r="SPH19" s="59"/>
      <c r="SPI19" s="59"/>
      <c r="SPJ19" s="59"/>
      <c r="SPK19" s="59"/>
      <c r="SPL19" s="59"/>
      <c r="SPM19" s="59"/>
      <c r="SPN19" s="59"/>
      <c r="SPO19" s="59"/>
      <c r="SPP19" s="59"/>
      <c r="SPQ19" s="59"/>
      <c r="SPR19" s="59"/>
      <c r="SPS19" s="59"/>
      <c r="SPT19" s="59"/>
      <c r="SPU19" s="59"/>
      <c r="SPV19" s="59"/>
      <c r="SPW19" s="59"/>
      <c r="SPX19" s="59"/>
      <c r="SPY19" s="59"/>
      <c r="SPZ19" s="59"/>
      <c r="SQA19" s="59"/>
      <c r="SQB19" s="59"/>
      <c r="SQC19" s="59"/>
      <c r="SQD19" s="59"/>
      <c r="SQE19" s="59"/>
      <c r="SQF19" s="59"/>
      <c r="SQG19" s="59"/>
      <c r="SQH19" s="59"/>
      <c r="SQI19" s="59"/>
      <c r="SQJ19" s="59"/>
      <c r="SQK19" s="59"/>
      <c r="SQL19" s="59"/>
      <c r="SQM19" s="59"/>
      <c r="SQN19" s="59"/>
      <c r="SQO19" s="59"/>
      <c r="SQP19" s="59"/>
      <c r="SQQ19" s="59"/>
      <c r="SQR19" s="59"/>
      <c r="SQS19" s="59"/>
      <c r="SQT19" s="59"/>
      <c r="SQU19" s="59"/>
      <c r="SQV19" s="59"/>
      <c r="SQW19" s="59"/>
      <c r="SQX19" s="59"/>
      <c r="SQY19" s="59"/>
      <c r="SQZ19" s="59"/>
      <c r="SRA19" s="59"/>
      <c r="SRB19" s="59"/>
      <c r="SRC19" s="59"/>
      <c r="SRD19" s="59"/>
      <c r="SRE19" s="59"/>
      <c r="SRF19" s="59"/>
      <c r="SRG19" s="59"/>
      <c r="SRH19" s="59"/>
      <c r="SRI19" s="59"/>
      <c r="SRJ19" s="59"/>
      <c r="SRK19" s="59"/>
      <c r="SRL19" s="59"/>
      <c r="SRM19" s="59"/>
      <c r="SRN19" s="59"/>
      <c r="SRO19" s="59"/>
      <c r="SRP19" s="59"/>
      <c r="SRQ19" s="59"/>
      <c r="SRR19" s="59"/>
      <c r="SRS19" s="59"/>
      <c r="SRT19" s="59"/>
      <c r="SRU19" s="59"/>
      <c r="SRV19" s="59"/>
      <c r="SRW19" s="59"/>
      <c r="SRX19" s="59"/>
      <c r="SRY19" s="59"/>
      <c r="SRZ19" s="59"/>
      <c r="SSA19" s="59"/>
      <c r="SSB19" s="59"/>
      <c r="SSC19" s="59"/>
      <c r="SSD19" s="59"/>
      <c r="SSE19" s="59"/>
      <c r="SSF19" s="59"/>
      <c r="SSG19" s="59"/>
      <c r="SSH19" s="59"/>
      <c r="SSI19" s="59"/>
      <c r="SSJ19" s="59"/>
      <c r="SSK19" s="59"/>
      <c r="SSL19" s="59"/>
      <c r="SSM19" s="59"/>
      <c r="SSN19" s="59"/>
      <c r="SSO19" s="59"/>
      <c r="SSP19" s="59"/>
      <c r="SSQ19" s="59"/>
      <c r="SSR19" s="59"/>
      <c r="SSS19" s="59"/>
      <c r="SST19" s="59"/>
      <c r="SSU19" s="59"/>
      <c r="SSV19" s="59"/>
      <c r="SSW19" s="59"/>
      <c r="SSX19" s="59"/>
      <c r="SSY19" s="59"/>
      <c r="SSZ19" s="59"/>
      <c r="STA19" s="59"/>
      <c r="STB19" s="59"/>
      <c r="STC19" s="59"/>
      <c r="STD19" s="59"/>
      <c r="STE19" s="59"/>
      <c r="STF19" s="59"/>
      <c r="STG19" s="59"/>
      <c r="STH19" s="59"/>
      <c r="STI19" s="59"/>
      <c r="STJ19" s="59"/>
      <c r="STK19" s="59"/>
      <c r="STL19" s="59"/>
      <c r="STM19" s="59"/>
      <c r="STN19" s="59"/>
      <c r="STO19" s="59"/>
      <c r="STP19" s="59"/>
      <c r="STQ19" s="59"/>
      <c r="STR19" s="59"/>
      <c r="STS19" s="59"/>
      <c r="STT19" s="59"/>
      <c r="STU19" s="59"/>
      <c r="STV19" s="59"/>
      <c r="STW19" s="59"/>
      <c r="STX19" s="59"/>
      <c r="STY19" s="59"/>
      <c r="STZ19" s="59"/>
      <c r="SUA19" s="59"/>
      <c r="SUB19" s="59"/>
      <c r="SUC19" s="59"/>
      <c r="SUD19" s="59"/>
      <c r="SUE19" s="59"/>
      <c r="SUF19" s="59"/>
      <c r="SUG19" s="59"/>
      <c r="SUH19" s="59"/>
      <c r="SUI19" s="59"/>
      <c r="SUJ19" s="59"/>
      <c r="SUK19" s="59"/>
      <c r="SUL19" s="59"/>
      <c r="SUM19" s="59"/>
      <c r="SUN19" s="59"/>
      <c r="SUO19" s="59"/>
      <c r="SUP19" s="59"/>
      <c r="SUQ19" s="59"/>
      <c r="SUR19" s="59"/>
      <c r="SUS19" s="59"/>
      <c r="SUT19" s="59"/>
      <c r="SUU19" s="59"/>
      <c r="SUV19" s="59"/>
      <c r="SUW19" s="59"/>
      <c r="SUX19" s="59"/>
      <c r="SUY19" s="59"/>
      <c r="SUZ19" s="59"/>
      <c r="SVA19" s="59"/>
      <c r="SVB19" s="59"/>
      <c r="SVC19" s="59"/>
      <c r="SVD19" s="59"/>
      <c r="SVE19" s="59"/>
      <c r="SVF19" s="59"/>
      <c r="SVG19" s="59"/>
      <c r="SVH19" s="59"/>
      <c r="SVI19" s="59"/>
      <c r="SVJ19" s="59"/>
      <c r="SVK19" s="59"/>
      <c r="SVL19" s="59"/>
      <c r="SVM19" s="59"/>
      <c r="SVN19" s="59"/>
      <c r="SVO19" s="59"/>
      <c r="SVP19" s="59"/>
      <c r="SVQ19" s="59"/>
      <c r="SVR19" s="59"/>
      <c r="SVS19" s="59"/>
      <c r="SVT19" s="59"/>
      <c r="SVU19" s="59"/>
      <c r="SVV19" s="59"/>
      <c r="SVW19" s="59"/>
      <c r="SVX19" s="59"/>
      <c r="SVY19" s="59"/>
      <c r="SVZ19" s="59"/>
      <c r="SWA19" s="59"/>
      <c r="SWB19" s="59"/>
      <c r="SWC19" s="59"/>
      <c r="SWD19" s="59"/>
      <c r="SWE19" s="59"/>
      <c r="SWF19" s="59"/>
      <c r="SWG19" s="59"/>
      <c r="SWH19" s="59"/>
      <c r="SWI19" s="59"/>
      <c r="SWJ19" s="59"/>
      <c r="SWK19" s="59"/>
      <c r="SWL19" s="59"/>
      <c r="SWM19" s="59"/>
      <c r="SWN19" s="59"/>
      <c r="SWO19" s="59"/>
      <c r="SWP19" s="59"/>
      <c r="SWQ19" s="59"/>
      <c r="SWR19" s="59"/>
      <c r="SWS19" s="59"/>
      <c r="SWT19" s="59"/>
      <c r="SWU19" s="59"/>
      <c r="SWV19" s="59"/>
      <c r="SWW19" s="59"/>
      <c r="SWX19" s="59"/>
      <c r="SWY19" s="59"/>
      <c r="SWZ19" s="59"/>
      <c r="SXA19" s="59"/>
      <c r="SXB19" s="59"/>
      <c r="SXC19" s="59"/>
      <c r="SXD19" s="59"/>
      <c r="SXE19" s="59"/>
      <c r="SXF19" s="59"/>
      <c r="SXG19" s="59"/>
      <c r="SXH19" s="59"/>
      <c r="SXI19" s="59"/>
      <c r="SXJ19" s="59"/>
      <c r="SXK19" s="59"/>
      <c r="SXL19" s="59"/>
      <c r="SXM19" s="59"/>
      <c r="SXN19" s="59"/>
      <c r="SXO19" s="59"/>
      <c r="SXP19" s="59"/>
      <c r="SXQ19" s="59"/>
      <c r="SXR19" s="59"/>
      <c r="SXS19" s="59"/>
      <c r="SXT19" s="59"/>
      <c r="SXU19" s="59"/>
      <c r="SXV19" s="59"/>
      <c r="SXW19" s="59"/>
      <c r="SXX19" s="59"/>
      <c r="SXY19" s="59"/>
      <c r="SXZ19" s="59"/>
      <c r="SYA19" s="59"/>
      <c r="SYB19" s="59"/>
      <c r="SYC19" s="59"/>
      <c r="SYD19" s="59"/>
      <c r="SYE19" s="59"/>
      <c r="SYF19" s="59"/>
      <c r="SYG19" s="59"/>
      <c r="SYH19" s="59"/>
      <c r="SYI19" s="59"/>
      <c r="SYJ19" s="59"/>
      <c r="SYK19" s="59"/>
      <c r="SYL19" s="59"/>
      <c r="SYM19" s="59"/>
      <c r="SYN19" s="59"/>
      <c r="SYO19" s="59"/>
      <c r="SYP19" s="59"/>
      <c r="SYQ19" s="59"/>
      <c r="SYR19" s="59"/>
      <c r="SYS19" s="59"/>
      <c r="SYT19" s="59"/>
      <c r="SYU19" s="59"/>
      <c r="SYV19" s="59"/>
      <c r="SYW19" s="59"/>
      <c r="SYX19" s="59"/>
      <c r="SYY19" s="59"/>
      <c r="SYZ19" s="59"/>
      <c r="SZA19" s="59"/>
      <c r="SZB19" s="59"/>
      <c r="SZC19" s="59"/>
      <c r="SZD19" s="59"/>
      <c r="SZE19" s="59"/>
      <c r="SZF19" s="59"/>
      <c r="SZG19" s="59"/>
      <c r="SZH19" s="59"/>
      <c r="SZI19" s="59"/>
      <c r="SZJ19" s="59"/>
      <c r="SZK19" s="59"/>
      <c r="SZL19" s="59"/>
      <c r="SZM19" s="59"/>
      <c r="SZN19" s="59"/>
      <c r="SZO19" s="59"/>
      <c r="SZP19" s="59"/>
      <c r="SZQ19" s="59"/>
      <c r="SZR19" s="59"/>
      <c r="SZS19" s="59"/>
      <c r="SZT19" s="59"/>
      <c r="SZU19" s="59"/>
      <c r="SZV19" s="59"/>
      <c r="SZW19" s="59"/>
      <c r="SZX19" s="59"/>
      <c r="SZY19" s="59"/>
      <c r="SZZ19" s="59"/>
      <c r="TAA19" s="59"/>
      <c r="TAB19" s="59"/>
      <c r="TAC19" s="59"/>
      <c r="TAD19" s="59"/>
      <c r="TAE19" s="59"/>
      <c r="TAF19" s="59"/>
      <c r="TAG19" s="59"/>
      <c r="TAH19" s="59"/>
      <c r="TAI19" s="59"/>
      <c r="TAJ19" s="59"/>
      <c r="TAK19" s="59"/>
      <c r="TAL19" s="59"/>
      <c r="TAM19" s="59"/>
      <c r="TAN19" s="59"/>
      <c r="TAO19" s="59"/>
      <c r="TAP19" s="59"/>
      <c r="TAQ19" s="59"/>
      <c r="TAR19" s="59"/>
      <c r="TAS19" s="59"/>
      <c r="TAT19" s="59"/>
      <c r="TAU19" s="59"/>
      <c r="TAV19" s="59"/>
      <c r="TAW19" s="59"/>
      <c r="TAX19" s="59"/>
      <c r="TAY19" s="59"/>
      <c r="TAZ19" s="59"/>
      <c r="TBA19" s="59"/>
      <c r="TBB19" s="59"/>
      <c r="TBC19" s="59"/>
      <c r="TBD19" s="59"/>
      <c r="TBE19" s="59"/>
      <c r="TBF19" s="59"/>
      <c r="TBG19" s="59"/>
      <c r="TBH19" s="59"/>
      <c r="TBI19" s="59"/>
      <c r="TBJ19" s="59"/>
      <c r="TBK19" s="59"/>
      <c r="TBL19" s="59"/>
      <c r="TBM19" s="59"/>
      <c r="TBN19" s="59"/>
      <c r="TBO19" s="59"/>
      <c r="TBP19" s="59"/>
      <c r="TBQ19" s="59"/>
      <c r="TBR19" s="59"/>
      <c r="TBS19" s="59"/>
      <c r="TBT19" s="59"/>
      <c r="TBU19" s="59"/>
      <c r="TBV19" s="59"/>
      <c r="TBW19" s="59"/>
      <c r="TBX19" s="59"/>
      <c r="TBY19" s="59"/>
      <c r="TBZ19" s="59"/>
      <c r="TCA19" s="59"/>
      <c r="TCB19" s="59"/>
      <c r="TCC19" s="59"/>
      <c r="TCD19" s="59"/>
      <c r="TCE19" s="59"/>
      <c r="TCF19" s="59"/>
      <c r="TCG19" s="59"/>
      <c r="TCH19" s="59"/>
      <c r="TCI19" s="59"/>
      <c r="TCJ19" s="59"/>
      <c r="TCK19" s="59"/>
      <c r="TCL19" s="59"/>
      <c r="TCM19" s="59"/>
      <c r="TCN19" s="59"/>
      <c r="TCO19" s="59"/>
      <c r="TCP19" s="59"/>
      <c r="TCQ19" s="59"/>
      <c r="TCR19" s="59"/>
      <c r="TCS19" s="59"/>
      <c r="TCT19" s="59"/>
      <c r="TCU19" s="59"/>
      <c r="TCV19" s="59"/>
      <c r="TCW19" s="59"/>
      <c r="TCX19" s="59"/>
      <c r="TCY19" s="59"/>
      <c r="TCZ19" s="59"/>
      <c r="TDA19" s="59"/>
      <c r="TDB19" s="59"/>
      <c r="TDC19" s="59"/>
      <c r="TDD19" s="59"/>
      <c r="TDE19" s="59"/>
      <c r="TDF19" s="59"/>
      <c r="TDG19" s="59"/>
      <c r="TDH19" s="59"/>
      <c r="TDI19" s="59"/>
      <c r="TDJ19" s="59"/>
      <c r="TDK19" s="59"/>
      <c r="TDL19" s="59"/>
      <c r="TDM19" s="59"/>
      <c r="TDN19" s="59"/>
      <c r="TDO19" s="59"/>
      <c r="TDP19" s="59"/>
      <c r="TDQ19" s="59"/>
      <c r="TDR19" s="59"/>
      <c r="TDS19" s="59"/>
      <c r="TDT19" s="59"/>
      <c r="TDU19" s="59"/>
      <c r="TDV19" s="59"/>
      <c r="TDW19" s="59"/>
      <c r="TDX19" s="59"/>
      <c r="TDY19" s="59"/>
      <c r="TDZ19" s="59"/>
      <c r="TEA19" s="59"/>
      <c r="TEB19" s="59"/>
      <c r="TEC19" s="59"/>
      <c r="TED19" s="59"/>
      <c r="TEE19" s="59"/>
      <c r="TEF19" s="59"/>
      <c r="TEG19" s="59"/>
      <c r="TEH19" s="59"/>
      <c r="TEI19" s="59"/>
      <c r="TEJ19" s="59"/>
      <c r="TEK19" s="59"/>
      <c r="TEL19" s="59"/>
      <c r="TEM19" s="59"/>
      <c r="TEN19" s="59"/>
      <c r="TEO19" s="59"/>
      <c r="TEP19" s="59"/>
      <c r="TEQ19" s="59"/>
      <c r="TER19" s="59"/>
      <c r="TES19" s="59"/>
      <c r="TET19" s="59"/>
      <c r="TEU19" s="59"/>
      <c r="TEV19" s="59"/>
      <c r="TEW19" s="59"/>
      <c r="TEX19" s="59"/>
      <c r="TEY19" s="59"/>
      <c r="TEZ19" s="59"/>
      <c r="TFA19" s="59"/>
      <c r="TFB19" s="59"/>
      <c r="TFC19" s="59"/>
      <c r="TFD19" s="59"/>
      <c r="TFE19" s="59"/>
      <c r="TFF19" s="59"/>
      <c r="TFG19" s="59"/>
      <c r="TFH19" s="59"/>
      <c r="TFI19" s="59"/>
      <c r="TFJ19" s="59"/>
      <c r="TFK19" s="59"/>
      <c r="TFL19" s="59"/>
      <c r="TFM19" s="59"/>
      <c r="TFN19" s="59"/>
      <c r="TFO19" s="59"/>
      <c r="TFP19" s="59"/>
      <c r="TFQ19" s="59"/>
      <c r="TFR19" s="59"/>
      <c r="TFS19" s="59"/>
      <c r="TFT19" s="59"/>
      <c r="TFU19" s="59"/>
      <c r="TFV19" s="59"/>
      <c r="TFW19" s="59"/>
      <c r="TFX19" s="59"/>
      <c r="TFY19" s="59"/>
      <c r="TFZ19" s="59"/>
      <c r="TGA19" s="59"/>
      <c r="TGB19" s="59"/>
      <c r="TGC19" s="59"/>
      <c r="TGD19" s="59"/>
      <c r="TGE19" s="59"/>
      <c r="TGF19" s="59"/>
      <c r="TGG19" s="59"/>
      <c r="TGH19" s="59"/>
      <c r="TGI19" s="59"/>
      <c r="TGJ19" s="59"/>
      <c r="TGK19" s="59"/>
      <c r="TGL19" s="59"/>
      <c r="TGM19" s="59"/>
      <c r="TGN19" s="59"/>
      <c r="TGO19" s="59"/>
      <c r="TGP19" s="59"/>
      <c r="TGQ19" s="59"/>
      <c r="TGR19" s="59"/>
      <c r="TGS19" s="59"/>
      <c r="TGT19" s="59"/>
      <c r="TGU19" s="59"/>
      <c r="TGV19" s="59"/>
      <c r="TGW19" s="59"/>
      <c r="TGX19" s="59"/>
      <c r="TGY19" s="59"/>
      <c r="TGZ19" s="59"/>
      <c r="THA19" s="59"/>
      <c r="THB19" s="59"/>
      <c r="THC19" s="59"/>
      <c r="THD19" s="59"/>
      <c r="THE19" s="59"/>
      <c r="THF19" s="59"/>
      <c r="THG19" s="59"/>
      <c r="THH19" s="59"/>
      <c r="THI19" s="59"/>
      <c r="THJ19" s="59"/>
      <c r="THK19" s="59"/>
      <c r="THL19" s="59"/>
      <c r="THM19" s="59"/>
      <c r="THN19" s="59"/>
      <c r="THO19" s="59"/>
      <c r="THP19" s="59"/>
      <c r="THQ19" s="59"/>
      <c r="THR19" s="59"/>
      <c r="THS19" s="59"/>
      <c r="THT19" s="59"/>
      <c r="THU19" s="59"/>
      <c r="THV19" s="59"/>
      <c r="THW19" s="59"/>
      <c r="THX19" s="59"/>
      <c r="THY19" s="59"/>
      <c r="THZ19" s="59"/>
      <c r="TIA19" s="59"/>
      <c r="TIB19" s="59"/>
      <c r="TIC19" s="59"/>
      <c r="TID19" s="59"/>
      <c r="TIE19" s="59"/>
      <c r="TIF19" s="59"/>
      <c r="TIG19" s="59"/>
      <c r="TIH19" s="59"/>
      <c r="TII19" s="59"/>
      <c r="TIJ19" s="59"/>
      <c r="TIK19" s="59"/>
      <c r="TIL19" s="59"/>
      <c r="TIM19" s="59"/>
      <c r="TIN19" s="59"/>
      <c r="TIO19" s="59"/>
      <c r="TIP19" s="59"/>
      <c r="TIQ19" s="59"/>
      <c r="TIR19" s="59"/>
      <c r="TIS19" s="59"/>
      <c r="TIT19" s="59"/>
      <c r="TIU19" s="59"/>
      <c r="TIV19" s="59"/>
      <c r="TIW19" s="59"/>
      <c r="TIX19" s="59"/>
      <c r="TIY19" s="59"/>
      <c r="TIZ19" s="59"/>
      <c r="TJA19" s="59"/>
      <c r="TJB19" s="59"/>
      <c r="TJC19" s="59"/>
      <c r="TJD19" s="59"/>
      <c r="TJE19" s="59"/>
      <c r="TJF19" s="59"/>
      <c r="TJG19" s="59"/>
      <c r="TJH19" s="59"/>
      <c r="TJI19" s="59"/>
      <c r="TJJ19" s="59"/>
      <c r="TJK19" s="59"/>
      <c r="TJL19" s="59"/>
      <c r="TJM19" s="59"/>
      <c r="TJN19" s="59"/>
      <c r="TJO19" s="59"/>
      <c r="TJP19" s="59"/>
      <c r="TJQ19" s="59"/>
      <c r="TJR19" s="59"/>
      <c r="TJS19" s="59"/>
      <c r="TJT19" s="59"/>
      <c r="TJU19" s="59"/>
      <c r="TJV19" s="59"/>
      <c r="TJW19" s="59"/>
      <c r="TJX19" s="59"/>
      <c r="TJY19" s="59"/>
      <c r="TJZ19" s="59"/>
      <c r="TKA19" s="59"/>
      <c r="TKB19" s="59"/>
      <c r="TKC19" s="59"/>
      <c r="TKD19" s="59"/>
      <c r="TKE19" s="59"/>
      <c r="TKF19" s="59"/>
      <c r="TKG19" s="59"/>
      <c r="TKH19" s="59"/>
      <c r="TKI19" s="59"/>
      <c r="TKJ19" s="59"/>
      <c r="TKK19" s="59"/>
      <c r="TKL19" s="59"/>
      <c r="TKM19" s="59"/>
      <c r="TKN19" s="59"/>
      <c r="TKO19" s="59"/>
      <c r="TKP19" s="59"/>
      <c r="TKQ19" s="59"/>
      <c r="TKR19" s="59"/>
      <c r="TKS19" s="59"/>
      <c r="TKT19" s="59"/>
      <c r="TKU19" s="59"/>
      <c r="TKV19" s="59"/>
      <c r="TKW19" s="59"/>
      <c r="TKX19" s="59"/>
      <c r="TKY19" s="59"/>
      <c r="TKZ19" s="59"/>
      <c r="TLA19" s="59"/>
      <c r="TLB19" s="59"/>
      <c r="TLC19" s="59"/>
      <c r="TLD19" s="59"/>
      <c r="TLE19" s="59"/>
      <c r="TLF19" s="59"/>
      <c r="TLG19" s="59"/>
      <c r="TLH19" s="59"/>
      <c r="TLI19" s="59"/>
      <c r="TLJ19" s="59"/>
      <c r="TLK19" s="59"/>
      <c r="TLL19" s="59"/>
      <c r="TLM19" s="59"/>
      <c r="TLN19" s="59"/>
      <c r="TLO19" s="59"/>
      <c r="TLP19" s="59"/>
      <c r="TLQ19" s="59"/>
      <c r="TLR19" s="59"/>
      <c r="TLS19" s="59"/>
      <c r="TLT19" s="59"/>
      <c r="TLU19" s="59"/>
      <c r="TLV19" s="59"/>
      <c r="TLW19" s="59"/>
      <c r="TLX19" s="59"/>
      <c r="TLY19" s="59"/>
      <c r="TLZ19" s="59"/>
      <c r="TMA19" s="59"/>
      <c r="TMB19" s="59"/>
      <c r="TMC19" s="59"/>
      <c r="TMD19" s="59"/>
      <c r="TME19" s="59"/>
      <c r="TMF19" s="59"/>
      <c r="TMG19" s="59"/>
      <c r="TMH19" s="59"/>
      <c r="TMI19" s="59"/>
      <c r="TMJ19" s="59"/>
      <c r="TMK19" s="59"/>
      <c r="TML19" s="59"/>
      <c r="TMM19" s="59"/>
      <c r="TMN19" s="59"/>
      <c r="TMO19" s="59"/>
      <c r="TMP19" s="59"/>
      <c r="TMQ19" s="59"/>
      <c r="TMR19" s="59"/>
      <c r="TMS19" s="59"/>
      <c r="TMT19" s="59"/>
      <c r="TMU19" s="59"/>
      <c r="TMV19" s="59"/>
      <c r="TMW19" s="59"/>
      <c r="TMX19" s="59"/>
      <c r="TMY19" s="59"/>
      <c r="TMZ19" s="59"/>
      <c r="TNA19" s="59"/>
      <c r="TNB19" s="59"/>
      <c r="TNC19" s="59"/>
      <c r="TND19" s="59"/>
      <c r="TNE19" s="59"/>
      <c r="TNF19" s="59"/>
      <c r="TNG19" s="59"/>
      <c r="TNH19" s="59"/>
      <c r="TNI19" s="59"/>
      <c r="TNJ19" s="59"/>
      <c r="TNK19" s="59"/>
      <c r="TNL19" s="59"/>
      <c r="TNM19" s="59"/>
      <c r="TNN19" s="59"/>
      <c r="TNO19" s="59"/>
      <c r="TNP19" s="59"/>
      <c r="TNQ19" s="59"/>
      <c r="TNR19" s="59"/>
      <c r="TNS19" s="59"/>
      <c r="TNT19" s="59"/>
      <c r="TNU19" s="59"/>
      <c r="TNV19" s="59"/>
      <c r="TNW19" s="59"/>
      <c r="TNX19" s="59"/>
      <c r="TNY19" s="59"/>
      <c r="TNZ19" s="59"/>
      <c r="TOA19" s="59"/>
      <c r="TOB19" s="59"/>
      <c r="TOC19" s="59"/>
      <c r="TOD19" s="59"/>
      <c r="TOE19" s="59"/>
      <c r="TOF19" s="59"/>
      <c r="TOG19" s="59"/>
      <c r="TOH19" s="59"/>
      <c r="TOI19" s="59"/>
      <c r="TOJ19" s="59"/>
      <c r="TOK19" s="59"/>
      <c r="TOL19" s="59"/>
      <c r="TOM19" s="59"/>
      <c r="TON19" s="59"/>
      <c r="TOO19" s="59"/>
      <c r="TOP19" s="59"/>
      <c r="TOQ19" s="59"/>
      <c r="TOR19" s="59"/>
      <c r="TOS19" s="59"/>
      <c r="TOT19" s="59"/>
      <c r="TOU19" s="59"/>
      <c r="TOV19" s="59"/>
      <c r="TOW19" s="59"/>
      <c r="TOX19" s="59"/>
      <c r="TOY19" s="59"/>
      <c r="TOZ19" s="59"/>
      <c r="TPA19" s="59"/>
      <c r="TPB19" s="59"/>
      <c r="TPC19" s="59"/>
      <c r="TPD19" s="59"/>
      <c r="TPE19" s="59"/>
      <c r="TPF19" s="59"/>
      <c r="TPG19" s="59"/>
      <c r="TPH19" s="59"/>
      <c r="TPI19" s="59"/>
      <c r="TPJ19" s="59"/>
      <c r="TPK19" s="59"/>
      <c r="TPL19" s="59"/>
      <c r="TPM19" s="59"/>
      <c r="TPN19" s="59"/>
      <c r="TPO19" s="59"/>
      <c r="TPP19" s="59"/>
      <c r="TPQ19" s="59"/>
      <c r="TPR19" s="59"/>
      <c r="TPS19" s="59"/>
      <c r="TPT19" s="59"/>
      <c r="TPU19" s="59"/>
      <c r="TPV19" s="59"/>
      <c r="TPW19" s="59"/>
      <c r="TPX19" s="59"/>
      <c r="TPY19" s="59"/>
      <c r="TPZ19" s="59"/>
      <c r="TQA19" s="59"/>
      <c r="TQB19" s="59"/>
      <c r="TQC19" s="59"/>
      <c r="TQD19" s="59"/>
      <c r="TQE19" s="59"/>
      <c r="TQF19" s="59"/>
      <c r="TQG19" s="59"/>
      <c r="TQH19" s="59"/>
      <c r="TQI19" s="59"/>
      <c r="TQJ19" s="59"/>
      <c r="TQK19" s="59"/>
      <c r="TQL19" s="59"/>
      <c r="TQM19" s="59"/>
      <c r="TQN19" s="59"/>
      <c r="TQO19" s="59"/>
      <c r="TQP19" s="59"/>
      <c r="TQQ19" s="59"/>
      <c r="TQR19" s="59"/>
      <c r="TQS19" s="59"/>
      <c r="TQT19" s="59"/>
      <c r="TQU19" s="59"/>
      <c r="TQV19" s="59"/>
      <c r="TQW19" s="59"/>
      <c r="TQX19" s="59"/>
      <c r="TQY19" s="59"/>
      <c r="TQZ19" s="59"/>
      <c r="TRA19" s="59"/>
      <c r="TRB19" s="59"/>
      <c r="TRC19" s="59"/>
      <c r="TRD19" s="59"/>
      <c r="TRE19" s="59"/>
      <c r="TRF19" s="59"/>
      <c r="TRG19" s="59"/>
      <c r="TRH19" s="59"/>
      <c r="TRI19" s="59"/>
      <c r="TRJ19" s="59"/>
      <c r="TRK19" s="59"/>
      <c r="TRL19" s="59"/>
      <c r="TRM19" s="59"/>
      <c r="TRN19" s="59"/>
      <c r="TRO19" s="59"/>
      <c r="TRP19" s="59"/>
      <c r="TRQ19" s="59"/>
      <c r="TRR19" s="59"/>
      <c r="TRS19" s="59"/>
      <c r="TRT19" s="59"/>
      <c r="TRU19" s="59"/>
      <c r="TRV19" s="59"/>
      <c r="TRW19" s="59"/>
      <c r="TRX19" s="59"/>
      <c r="TRY19" s="59"/>
      <c r="TRZ19" s="59"/>
      <c r="TSA19" s="59"/>
      <c r="TSB19" s="59"/>
      <c r="TSC19" s="59"/>
      <c r="TSD19" s="59"/>
      <c r="TSE19" s="59"/>
      <c r="TSF19" s="59"/>
      <c r="TSG19" s="59"/>
      <c r="TSH19" s="59"/>
      <c r="TSI19" s="59"/>
      <c r="TSJ19" s="59"/>
      <c r="TSK19" s="59"/>
      <c r="TSL19" s="59"/>
      <c r="TSM19" s="59"/>
      <c r="TSN19" s="59"/>
      <c r="TSO19" s="59"/>
      <c r="TSP19" s="59"/>
      <c r="TSQ19" s="59"/>
      <c r="TSR19" s="59"/>
      <c r="TSS19" s="59"/>
      <c r="TST19" s="59"/>
      <c r="TSU19" s="59"/>
      <c r="TSV19" s="59"/>
      <c r="TSW19" s="59"/>
      <c r="TSX19" s="59"/>
      <c r="TSY19" s="59"/>
      <c r="TSZ19" s="59"/>
      <c r="TTA19" s="59"/>
      <c r="TTB19" s="59"/>
      <c r="TTC19" s="59"/>
      <c r="TTD19" s="59"/>
      <c r="TTE19" s="59"/>
      <c r="TTF19" s="59"/>
      <c r="TTG19" s="59"/>
      <c r="TTH19" s="59"/>
      <c r="TTI19" s="59"/>
      <c r="TTJ19" s="59"/>
      <c r="TTK19" s="59"/>
      <c r="TTL19" s="59"/>
      <c r="TTM19" s="59"/>
      <c r="TTN19" s="59"/>
      <c r="TTO19" s="59"/>
      <c r="TTP19" s="59"/>
      <c r="TTQ19" s="59"/>
      <c r="TTR19" s="59"/>
      <c r="TTS19" s="59"/>
      <c r="TTT19" s="59"/>
      <c r="TTU19" s="59"/>
      <c r="TTV19" s="59"/>
      <c r="TTW19" s="59"/>
      <c r="TTX19" s="59"/>
      <c r="TTY19" s="59"/>
      <c r="TTZ19" s="59"/>
      <c r="TUA19" s="59"/>
      <c r="TUB19" s="59"/>
      <c r="TUC19" s="59"/>
      <c r="TUD19" s="59"/>
      <c r="TUE19" s="59"/>
      <c r="TUF19" s="59"/>
      <c r="TUG19" s="59"/>
      <c r="TUH19" s="59"/>
      <c r="TUI19" s="59"/>
      <c r="TUJ19" s="59"/>
      <c r="TUK19" s="59"/>
      <c r="TUL19" s="59"/>
      <c r="TUM19" s="59"/>
      <c r="TUN19" s="59"/>
      <c r="TUO19" s="59"/>
      <c r="TUP19" s="59"/>
      <c r="TUQ19" s="59"/>
      <c r="TUR19" s="59"/>
      <c r="TUS19" s="59"/>
      <c r="TUT19" s="59"/>
      <c r="TUU19" s="59"/>
      <c r="TUV19" s="59"/>
      <c r="TUW19" s="59"/>
      <c r="TUX19" s="59"/>
      <c r="TUY19" s="59"/>
      <c r="TUZ19" s="59"/>
      <c r="TVA19" s="59"/>
      <c r="TVB19" s="59"/>
      <c r="TVC19" s="59"/>
      <c r="TVD19" s="59"/>
      <c r="TVE19" s="59"/>
      <c r="TVF19" s="59"/>
      <c r="TVG19" s="59"/>
      <c r="TVH19" s="59"/>
      <c r="TVI19" s="59"/>
      <c r="TVJ19" s="59"/>
      <c r="TVK19" s="59"/>
      <c r="TVL19" s="59"/>
      <c r="TVM19" s="59"/>
      <c r="TVN19" s="59"/>
      <c r="TVO19" s="59"/>
      <c r="TVP19" s="59"/>
      <c r="TVQ19" s="59"/>
      <c r="TVR19" s="59"/>
      <c r="TVS19" s="59"/>
      <c r="TVT19" s="59"/>
      <c r="TVU19" s="59"/>
      <c r="TVV19" s="59"/>
      <c r="TVW19" s="59"/>
      <c r="TVX19" s="59"/>
      <c r="TVY19" s="59"/>
      <c r="TVZ19" s="59"/>
      <c r="TWA19" s="59"/>
      <c r="TWB19" s="59"/>
      <c r="TWC19" s="59"/>
      <c r="TWD19" s="59"/>
      <c r="TWE19" s="59"/>
      <c r="TWF19" s="59"/>
      <c r="TWG19" s="59"/>
      <c r="TWH19" s="59"/>
      <c r="TWI19" s="59"/>
      <c r="TWJ19" s="59"/>
      <c r="TWK19" s="59"/>
      <c r="TWL19" s="59"/>
      <c r="TWM19" s="59"/>
      <c r="TWN19" s="59"/>
      <c r="TWO19" s="59"/>
      <c r="TWP19" s="59"/>
      <c r="TWQ19" s="59"/>
      <c r="TWR19" s="59"/>
      <c r="TWS19" s="59"/>
      <c r="TWT19" s="59"/>
      <c r="TWU19" s="59"/>
      <c r="TWV19" s="59"/>
      <c r="TWW19" s="59"/>
      <c r="TWX19" s="59"/>
      <c r="TWY19" s="59"/>
      <c r="TWZ19" s="59"/>
      <c r="TXA19" s="59"/>
      <c r="TXB19" s="59"/>
      <c r="TXC19" s="59"/>
      <c r="TXD19" s="59"/>
      <c r="TXE19" s="59"/>
      <c r="TXF19" s="59"/>
      <c r="TXG19" s="59"/>
      <c r="TXH19" s="59"/>
      <c r="TXI19" s="59"/>
      <c r="TXJ19" s="59"/>
      <c r="TXK19" s="59"/>
      <c r="TXL19" s="59"/>
      <c r="TXM19" s="59"/>
      <c r="TXN19" s="59"/>
      <c r="TXO19" s="59"/>
      <c r="TXP19" s="59"/>
      <c r="TXQ19" s="59"/>
      <c r="TXR19" s="59"/>
      <c r="TXS19" s="59"/>
      <c r="TXT19" s="59"/>
      <c r="TXU19" s="59"/>
      <c r="TXV19" s="59"/>
      <c r="TXW19" s="59"/>
      <c r="TXX19" s="59"/>
      <c r="TXY19" s="59"/>
      <c r="TXZ19" s="59"/>
      <c r="TYA19" s="59"/>
      <c r="TYB19" s="59"/>
      <c r="TYC19" s="59"/>
      <c r="TYD19" s="59"/>
      <c r="TYE19" s="59"/>
      <c r="TYF19" s="59"/>
      <c r="TYG19" s="59"/>
      <c r="TYH19" s="59"/>
      <c r="TYI19" s="59"/>
      <c r="TYJ19" s="59"/>
      <c r="TYK19" s="59"/>
      <c r="TYL19" s="59"/>
      <c r="TYM19" s="59"/>
      <c r="TYN19" s="59"/>
      <c r="TYO19" s="59"/>
      <c r="TYP19" s="59"/>
      <c r="TYQ19" s="59"/>
      <c r="TYR19" s="59"/>
      <c r="TYS19" s="59"/>
      <c r="TYT19" s="59"/>
      <c r="TYU19" s="59"/>
      <c r="TYV19" s="59"/>
      <c r="TYW19" s="59"/>
      <c r="TYX19" s="59"/>
      <c r="TYY19" s="59"/>
      <c r="TYZ19" s="59"/>
      <c r="TZA19" s="59"/>
      <c r="TZB19" s="59"/>
      <c r="TZC19" s="59"/>
      <c r="TZD19" s="59"/>
      <c r="TZE19" s="59"/>
      <c r="TZF19" s="59"/>
      <c r="TZG19" s="59"/>
      <c r="TZH19" s="59"/>
      <c r="TZI19" s="59"/>
      <c r="TZJ19" s="59"/>
      <c r="TZK19" s="59"/>
      <c r="TZL19" s="59"/>
      <c r="TZM19" s="59"/>
      <c r="TZN19" s="59"/>
      <c r="TZO19" s="59"/>
      <c r="TZP19" s="59"/>
      <c r="TZQ19" s="59"/>
      <c r="TZR19" s="59"/>
      <c r="TZS19" s="59"/>
      <c r="TZT19" s="59"/>
      <c r="TZU19" s="59"/>
      <c r="TZV19" s="59"/>
      <c r="TZW19" s="59"/>
      <c r="TZX19" s="59"/>
      <c r="TZY19" s="59"/>
      <c r="TZZ19" s="59"/>
      <c r="UAA19" s="59"/>
      <c r="UAB19" s="59"/>
      <c r="UAC19" s="59"/>
      <c r="UAD19" s="59"/>
      <c r="UAE19" s="59"/>
      <c r="UAF19" s="59"/>
      <c r="UAG19" s="59"/>
      <c r="UAH19" s="59"/>
      <c r="UAI19" s="59"/>
      <c r="UAJ19" s="59"/>
      <c r="UAK19" s="59"/>
      <c r="UAL19" s="59"/>
      <c r="UAM19" s="59"/>
      <c r="UAN19" s="59"/>
      <c r="UAO19" s="59"/>
      <c r="UAP19" s="59"/>
      <c r="UAQ19" s="59"/>
      <c r="UAR19" s="59"/>
      <c r="UAS19" s="59"/>
      <c r="UAT19" s="59"/>
      <c r="UAU19" s="59"/>
      <c r="UAV19" s="59"/>
      <c r="UAW19" s="59"/>
      <c r="UAX19" s="59"/>
      <c r="UAY19" s="59"/>
      <c r="UAZ19" s="59"/>
      <c r="UBA19" s="59"/>
      <c r="UBB19" s="59"/>
      <c r="UBC19" s="59"/>
      <c r="UBD19" s="59"/>
      <c r="UBE19" s="59"/>
      <c r="UBF19" s="59"/>
      <c r="UBG19" s="59"/>
      <c r="UBH19" s="59"/>
      <c r="UBI19" s="59"/>
      <c r="UBJ19" s="59"/>
      <c r="UBK19" s="59"/>
      <c r="UBL19" s="59"/>
      <c r="UBM19" s="59"/>
      <c r="UBN19" s="59"/>
      <c r="UBO19" s="59"/>
      <c r="UBP19" s="59"/>
      <c r="UBQ19" s="59"/>
      <c r="UBR19" s="59"/>
      <c r="UBS19" s="59"/>
      <c r="UBT19" s="59"/>
      <c r="UBU19" s="59"/>
      <c r="UBV19" s="59"/>
      <c r="UBW19" s="59"/>
      <c r="UBX19" s="59"/>
      <c r="UBY19" s="59"/>
      <c r="UBZ19" s="59"/>
      <c r="UCA19" s="59"/>
      <c r="UCB19" s="59"/>
      <c r="UCC19" s="59"/>
      <c r="UCD19" s="59"/>
      <c r="UCE19" s="59"/>
      <c r="UCF19" s="59"/>
      <c r="UCG19" s="59"/>
      <c r="UCH19" s="59"/>
      <c r="UCI19" s="59"/>
      <c r="UCJ19" s="59"/>
      <c r="UCK19" s="59"/>
      <c r="UCL19" s="59"/>
      <c r="UCM19" s="59"/>
      <c r="UCN19" s="59"/>
      <c r="UCO19" s="59"/>
      <c r="UCP19" s="59"/>
      <c r="UCQ19" s="59"/>
      <c r="UCR19" s="59"/>
      <c r="UCS19" s="59"/>
      <c r="UCT19" s="59"/>
      <c r="UCU19" s="59"/>
      <c r="UCV19" s="59"/>
      <c r="UCW19" s="59"/>
      <c r="UCX19" s="59"/>
      <c r="UCY19" s="59"/>
      <c r="UCZ19" s="59"/>
      <c r="UDA19" s="59"/>
      <c r="UDB19" s="59"/>
      <c r="UDC19" s="59"/>
      <c r="UDD19" s="59"/>
      <c r="UDE19" s="59"/>
      <c r="UDF19" s="59"/>
      <c r="UDG19" s="59"/>
      <c r="UDH19" s="59"/>
      <c r="UDI19" s="59"/>
      <c r="UDJ19" s="59"/>
      <c r="UDK19" s="59"/>
      <c r="UDL19" s="59"/>
      <c r="UDM19" s="59"/>
      <c r="UDN19" s="59"/>
      <c r="UDO19" s="59"/>
      <c r="UDP19" s="59"/>
      <c r="UDQ19" s="59"/>
      <c r="UDR19" s="59"/>
      <c r="UDS19" s="59"/>
      <c r="UDT19" s="59"/>
      <c r="UDU19" s="59"/>
      <c r="UDV19" s="59"/>
      <c r="UDW19" s="59"/>
      <c r="UDX19" s="59"/>
      <c r="UDY19" s="59"/>
      <c r="UDZ19" s="59"/>
      <c r="UEA19" s="59"/>
      <c r="UEB19" s="59"/>
      <c r="UEC19" s="59"/>
      <c r="UED19" s="59"/>
      <c r="UEE19" s="59"/>
      <c r="UEF19" s="59"/>
      <c r="UEG19" s="59"/>
      <c r="UEH19" s="59"/>
      <c r="UEI19" s="59"/>
      <c r="UEJ19" s="59"/>
      <c r="UEK19" s="59"/>
      <c r="UEL19" s="59"/>
      <c r="UEM19" s="59"/>
      <c r="UEN19" s="59"/>
      <c r="UEO19" s="59"/>
      <c r="UEP19" s="59"/>
      <c r="UEQ19" s="59"/>
      <c r="UER19" s="59"/>
      <c r="UES19" s="59"/>
      <c r="UET19" s="59"/>
      <c r="UEU19" s="59"/>
      <c r="UEV19" s="59"/>
      <c r="UEW19" s="59"/>
      <c r="UEX19" s="59"/>
      <c r="UEY19" s="59"/>
      <c r="UEZ19" s="59"/>
      <c r="UFA19" s="59"/>
      <c r="UFB19" s="59"/>
      <c r="UFC19" s="59"/>
      <c r="UFD19" s="59"/>
      <c r="UFE19" s="59"/>
      <c r="UFF19" s="59"/>
      <c r="UFG19" s="59"/>
      <c r="UFH19" s="59"/>
      <c r="UFI19" s="59"/>
      <c r="UFJ19" s="59"/>
      <c r="UFK19" s="59"/>
      <c r="UFL19" s="59"/>
      <c r="UFM19" s="59"/>
      <c r="UFN19" s="59"/>
      <c r="UFO19" s="59"/>
      <c r="UFP19" s="59"/>
      <c r="UFQ19" s="59"/>
      <c r="UFR19" s="59"/>
      <c r="UFS19" s="59"/>
      <c r="UFT19" s="59"/>
      <c r="UFU19" s="59"/>
      <c r="UFV19" s="59"/>
      <c r="UFW19" s="59"/>
      <c r="UFX19" s="59"/>
      <c r="UFY19" s="59"/>
      <c r="UFZ19" s="59"/>
      <c r="UGA19" s="59"/>
      <c r="UGB19" s="59"/>
      <c r="UGC19" s="59"/>
      <c r="UGD19" s="59"/>
      <c r="UGE19" s="59"/>
      <c r="UGF19" s="59"/>
      <c r="UGG19" s="59"/>
      <c r="UGH19" s="59"/>
      <c r="UGI19" s="59"/>
      <c r="UGJ19" s="59"/>
      <c r="UGK19" s="59"/>
      <c r="UGL19" s="59"/>
      <c r="UGM19" s="59"/>
      <c r="UGN19" s="59"/>
      <c r="UGO19" s="59"/>
      <c r="UGP19" s="59"/>
      <c r="UGQ19" s="59"/>
      <c r="UGR19" s="59"/>
      <c r="UGS19" s="59"/>
      <c r="UGT19" s="59"/>
      <c r="UGU19" s="59"/>
      <c r="UGV19" s="59"/>
      <c r="UGW19" s="59"/>
      <c r="UGX19" s="59"/>
      <c r="UGY19" s="59"/>
      <c r="UGZ19" s="59"/>
      <c r="UHA19" s="59"/>
      <c r="UHB19" s="59"/>
      <c r="UHC19" s="59"/>
      <c r="UHD19" s="59"/>
      <c r="UHE19" s="59"/>
      <c r="UHF19" s="59"/>
      <c r="UHG19" s="59"/>
      <c r="UHH19" s="59"/>
      <c r="UHI19" s="59"/>
      <c r="UHJ19" s="59"/>
      <c r="UHK19" s="59"/>
      <c r="UHL19" s="59"/>
      <c r="UHM19" s="59"/>
      <c r="UHN19" s="59"/>
      <c r="UHO19" s="59"/>
      <c r="UHP19" s="59"/>
      <c r="UHQ19" s="59"/>
      <c r="UHR19" s="59"/>
      <c r="UHS19" s="59"/>
      <c r="UHT19" s="59"/>
      <c r="UHU19" s="59"/>
      <c r="UHV19" s="59"/>
      <c r="UHW19" s="59"/>
      <c r="UHX19" s="59"/>
      <c r="UHY19" s="59"/>
      <c r="UHZ19" s="59"/>
      <c r="UIA19" s="59"/>
      <c r="UIB19" s="59"/>
      <c r="UIC19" s="59"/>
      <c r="UID19" s="59"/>
      <c r="UIE19" s="59"/>
      <c r="UIF19" s="59"/>
      <c r="UIG19" s="59"/>
      <c r="UIH19" s="59"/>
      <c r="UII19" s="59"/>
      <c r="UIJ19" s="59"/>
      <c r="UIK19" s="59"/>
      <c r="UIL19" s="59"/>
      <c r="UIM19" s="59"/>
      <c r="UIN19" s="59"/>
      <c r="UIO19" s="59"/>
      <c r="UIP19" s="59"/>
      <c r="UIQ19" s="59"/>
      <c r="UIR19" s="59"/>
      <c r="UIS19" s="59"/>
      <c r="UIT19" s="59"/>
      <c r="UIU19" s="59"/>
      <c r="UIV19" s="59"/>
      <c r="UIW19" s="59"/>
      <c r="UIX19" s="59"/>
      <c r="UIY19" s="59"/>
      <c r="UIZ19" s="59"/>
      <c r="UJA19" s="59"/>
      <c r="UJB19" s="59"/>
      <c r="UJC19" s="59"/>
      <c r="UJD19" s="59"/>
      <c r="UJE19" s="59"/>
      <c r="UJF19" s="59"/>
      <c r="UJG19" s="59"/>
      <c r="UJH19" s="59"/>
      <c r="UJI19" s="59"/>
      <c r="UJJ19" s="59"/>
      <c r="UJK19" s="59"/>
      <c r="UJL19" s="59"/>
      <c r="UJM19" s="59"/>
      <c r="UJN19" s="59"/>
      <c r="UJO19" s="59"/>
      <c r="UJP19" s="59"/>
      <c r="UJQ19" s="59"/>
      <c r="UJR19" s="59"/>
      <c r="UJS19" s="59"/>
      <c r="UJT19" s="59"/>
      <c r="UJU19" s="59"/>
      <c r="UJV19" s="59"/>
      <c r="UJW19" s="59"/>
      <c r="UJX19" s="59"/>
      <c r="UJY19" s="59"/>
      <c r="UJZ19" s="59"/>
      <c r="UKA19" s="59"/>
      <c r="UKB19" s="59"/>
      <c r="UKC19" s="59"/>
      <c r="UKD19" s="59"/>
      <c r="UKE19" s="59"/>
      <c r="UKF19" s="59"/>
      <c r="UKG19" s="59"/>
      <c r="UKH19" s="59"/>
      <c r="UKI19" s="59"/>
      <c r="UKJ19" s="59"/>
      <c r="UKK19" s="59"/>
      <c r="UKL19" s="59"/>
      <c r="UKM19" s="59"/>
      <c r="UKN19" s="59"/>
      <c r="UKO19" s="59"/>
      <c r="UKP19" s="59"/>
      <c r="UKQ19" s="59"/>
      <c r="UKR19" s="59"/>
      <c r="UKS19" s="59"/>
      <c r="UKT19" s="59"/>
      <c r="UKU19" s="59"/>
      <c r="UKV19" s="59"/>
      <c r="UKW19" s="59"/>
      <c r="UKX19" s="59"/>
      <c r="UKY19" s="59"/>
      <c r="UKZ19" s="59"/>
      <c r="ULA19" s="59"/>
      <c r="ULB19" s="59"/>
      <c r="ULC19" s="59"/>
      <c r="ULD19" s="59"/>
      <c r="ULE19" s="59"/>
      <c r="ULF19" s="59"/>
      <c r="ULG19" s="59"/>
      <c r="ULH19" s="59"/>
      <c r="ULI19" s="59"/>
      <c r="ULJ19" s="59"/>
      <c r="ULK19" s="59"/>
      <c r="ULL19" s="59"/>
      <c r="ULM19" s="59"/>
      <c r="ULN19" s="59"/>
      <c r="ULO19" s="59"/>
      <c r="ULP19" s="59"/>
      <c r="ULQ19" s="59"/>
      <c r="ULR19" s="59"/>
      <c r="ULS19" s="59"/>
      <c r="ULT19" s="59"/>
      <c r="ULU19" s="59"/>
      <c r="ULV19" s="59"/>
      <c r="ULW19" s="59"/>
      <c r="ULX19" s="59"/>
      <c r="ULY19" s="59"/>
      <c r="ULZ19" s="59"/>
      <c r="UMA19" s="59"/>
      <c r="UMB19" s="59"/>
      <c r="UMC19" s="59"/>
      <c r="UMD19" s="59"/>
      <c r="UME19" s="59"/>
      <c r="UMF19" s="59"/>
      <c r="UMG19" s="59"/>
      <c r="UMH19" s="59"/>
      <c r="UMI19" s="59"/>
      <c r="UMJ19" s="59"/>
      <c r="UMK19" s="59"/>
      <c r="UML19" s="59"/>
      <c r="UMM19" s="59"/>
      <c r="UMN19" s="59"/>
      <c r="UMO19" s="59"/>
      <c r="UMP19" s="59"/>
      <c r="UMQ19" s="59"/>
      <c r="UMR19" s="59"/>
      <c r="UMS19" s="59"/>
      <c r="UMT19" s="59"/>
      <c r="UMU19" s="59"/>
      <c r="UMV19" s="59"/>
      <c r="UMW19" s="59"/>
      <c r="UMX19" s="59"/>
      <c r="UMY19" s="59"/>
      <c r="UMZ19" s="59"/>
      <c r="UNA19" s="59"/>
      <c r="UNB19" s="59"/>
      <c r="UNC19" s="59"/>
      <c r="UND19" s="59"/>
      <c r="UNE19" s="59"/>
      <c r="UNF19" s="59"/>
      <c r="UNG19" s="59"/>
      <c r="UNH19" s="59"/>
      <c r="UNI19" s="59"/>
      <c r="UNJ19" s="59"/>
      <c r="UNK19" s="59"/>
      <c r="UNL19" s="59"/>
      <c r="UNM19" s="59"/>
      <c r="UNN19" s="59"/>
      <c r="UNO19" s="59"/>
      <c r="UNP19" s="59"/>
      <c r="UNQ19" s="59"/>
      <c r="UNR19" s="59"/>
      <c r="UNS19" s="59"/>
      <c r="UNT19" s="59"/>
      <c r="UNU19" s="59"/>
      <c r="UNV19" s="59"/>
      <c r="UNW19" s="59"/>
      <c r="UNX19" s="59"/>
      <c r="UNY19" s="59"/>
      <c r="UNZ19" s="59"/>
      <c r="UOA19" s="59"/>
      <c r="UOB19" s="59"/>
      <c r="UOC19" s="59"/>
      <c r="UOD19" s="59"/>
      <c r="UOE19" s="59"/>
      <c r="UOF19" s="59"/>
      <c r="UOG19" s="59"/>
      <c r="UOH19" s="59"/>
      <c r="UOI19" s="59"/>
      <c r="UOJ19" s="59"/>
      <c r="UOK19" s="59"/>
      <c r="UOL19" s="59"/>
      <c r="UOM19" s="59"/>
      <c r="UON19" s="59"/>
      <c r="UOO19" s="59"/>
      <c r="UOP19" s="59"/>
      <c r="UOQ19" s="59"/>
      <c r="UOR19" s="59"/>
      <c r="UOS19" s="59"/>
      <c r="UOT19" s="59"/>
      <c r="UOU19" s="59"/>
      <c r="UOV19" s="59"/>
      <c r="UOW19" s="59"/>
      <c r="UOX19" s="59"/>
      <c r="UOY19" s="59"/>
      <c r="UOZ19" s="59"/>
      <c r="UPA19" s="59"/>
      <c r="UPB19" s="59"/>
      <c r="UPC19" s="59"/>
      <c r="UPD19" s="59"/>
      <c r="UPE19" s="59"/>
      <c r="UPF19" s="59"/>
      <c r="UPG19" s="59"/>
      <c r="UPH19" s="59"/>
      <c r="UPI19" s="59"/>
      <c r="UPJ19" s="59"/>
      <c r="UPK19" s="59"/>
      <c r="UPL19" s="59"/>
      <c r="UPM19" s="59"/>
      <c r="UPN19" s="59"/>
      <c r="UPO19" s="59"/>
      <c r="UPP19" s="59"/>
      <c r="UPQ19" s="59"/>
      <c r="UPR19" s="59"/>
      <c r="UPS19" s="59"/>
      <c r="UPT19" s="59"/>
      <c r="UPU19" s="59"/>
      <c r="UPV19" s="59"/>
      <c r="UPW19" s="59"/>
      <c r="UPX19" s="59"/>
      <c r="UPY19" s="59"/>
      <c r="UPZ19" s="59"/>
      <c r="UQA19" s="59"/>
      <c r="UQB19" s="59"/>
      <c r="UQC19" s="59"/>
      <c r="UQD19" s="59"/>
      <c r="UQE19" s="59"/>
      <c r="UQF19" s="59"/>
      <c r="UQG19" s="59"/>
      <c r="UQH19" s="59"/>
      <c r="UQI19" s="59"/>
      <c r="UQJ19" s="59"/>
      <c r="UQK19" s="59"/>
      <c r="UQL19" s="59"/>
      <c r="UQM19" s="59"/>
      <c r="UQN19" s="59"/>
      <c r="UQO19" s="59"/>
      <c r="UQP19" s="59"/>
      <c r="UQQ19" s="59"/>
      <c r="UQR19" s="59"/>
      <c r="UQS19" s="59"/>
      <c r="UQT19" s="59"/>
      <c r="UQU19" s="59"/>
      <c r="UQV19" s="59"/>
      <c r="UQW19" s="59"/>
      <c r="UQX19" s="59"/>
      <c r="UQY19" s="59"/>
      <c r="UQZ19" s="59"/>
      <c r="URA19" s="59"/>
      <c r="URB19" s="59"/>
      <c r="URC19" s="59"/>
      <c r="URD19" s="59"/>
      <c r="URE19" s="59"/>
      <c r="URF19" s="59"/>
      <c r="URG19" s="59"/>
      <c r="URH19" s="59"/>
      <c r="URI19" s="59"/>
      <c r="URJ19" s="59"/>
      <c r="URK19" s="59"/>
      <c r="URL19" s="59"/>
      <c r="URM19" s="59"/>
      <c r="URN19" s="59"/>
      <c r="URO19" s="59"/>
      <c r="URP19" s="59"/>
      <c r="URQ19" s="59"/>
      <c r="URR19" s="59"/>
      <c r="URS19" s="59"/>
      <c r="URT19" s="59"/>
      <c r="URU19" s="59"/>
      <c r="URV19" s="59"/>
      <c r="URW19" s="59"/>
      <c r="URX19" s="59"/>
      <c r="URY19" s="59"/>
      <c r="URZ19" s="59"/>
      <c r="USA19" s="59"/>
      <c r="USB19" s="59"/>
      <c r="USC19" s="59"/>
      <c r="USD19" s="59"/>
      <c r="USE19" s="59"/>
      <c r="USF19" s="59"/>
      <c r="USG19" s="59"/>
      <c r="USH19" s="59"/>
      <c r="USI19" s="59"/>
      <c r="USJ19" s="59"/>
      <c r="USK19" s="59"/>
      <c r="USL19" s="59"/>
      <c r="USM19" s="59"/>
      <c r="USN19" s="59"/>
      <c r="USO19" s="59"/>
      <c r="USP19" s="59"/>
      <c r="USQ19" s="59"/>
      <c r="USR19" s="59"/>
      <c r="USS19" s="59"/>
      <c r="UST19" s="59"/>
      <c r="USU19" s="59"/>
      <c r="USV19" s="59"/>
      <c r="USW19" s="59"/>
      <c r="USX19" s="59"/>
      <c r="USY19" s="59"/>
      <c r="USZ19" s="59"/>
      <c r="UTA19" s="59"/>
      <c r="UTB19" s="59"/>
      <c r="UTC19" s="59"/>
      <c r="UTD19" s="59"/>
      <c r="UTE19" s="59"/>
      <c r="UTF19" s="59"/>
      <c r="UTG19" s="59"/>
      <c r="UTH19" s="59"/>
      <c r="UTI19" s="59"/>
      <c r="UTJ19" s="59"/>
      <c r="UTK19" s="59"/>
      <c r="UTL19" s="59"/>
      <c r="UTM19" s="59"/>
      <c r="UTN19" s="59"/>
      <c r="UTO19" s="59"/>
      <c r="UTP19" s="59"/>
      <c r="UTQ19" s="59"/>
      <c r="UTR19" s="59"/>
      <c r="UTS19" s="59"/>
      <c r="UTT19" s="59"/>
      <c r="UTU19" s="59"/>
      <c r="UTV19" s="59"/>
      <c r="UTW19" s="59"/>
      <c r="UTX19" s="59"/>
      <c r="UTY19" s="59"/>
      <c r="UTZ19" s="59"/>
      <c r="UUA19" s="59"/>
      <c r="UUB19" s="59"/>
      <c r="UUC19" s="59"/>
      <c r="UUD19" s="59"/>
      <c r="UUE19" s="59"/>
      <c r="UUF19" s="59"/>
      <c r="UUG19" s="59"/>
      <c r="UUH19" s="59"/>
      <c r="UUI19" s="59"/>
      <c r="UUJ19" s="59"/>
      <c r="UUK19" s="59"/>
      <c r="UUL19" s="59"/>
      <c r="UUM19" s="59"/>
      <c r="UUN19" s="59"/>
      <c r="UUO19" s="59"/>
      <c r="UUP19" s="59"/>
      <c r="UUQ19" s="59"/>
      <c r="UUR19" s="59"/>
      <c r="UUS19" s="59"/>
      <c r="UUT19" s="59"/>
      <c r="UUU19" s="59"/>
      <c r="UUV19" s="59"/>
      <c r="UUW19" s="59"/>
      <c r="UUX19" s="59"/>
      <c r="UUY19" s="59"/>
      <c r="UUZ19" s="59"/>
      <c r="UVA19" s="59"/>
      <c r="UVB19" s="59"/>
      <c r="UVC19" s="59"/>
      <c r="UVD19" s="59"/>
      <c r="UVE19" s="59"/>
      <c r="UVF19" s="59"/>
      <c r="UVG19" s="59"/>
      <c r="UVH19" s="59"/>
      <c r="UVI19" s="59"/>
      <c r="UVJ19" s="59"/>
      <c r="UVK19" s="59"/>
      <c r="UVL19" s="59"/>
      <c r="UVM19" s="59"/>
      <c r="UVN19" s="59"/>
      <c r="UVO19" s="59"/>
      <c r="UVP19" s="59"/>
      <c r="UVQ19" s="59"/>
      <c r="UVR19" s="59"/>
      <c r="UVS19" s="59"/>
      <c r="UVT19" s="59"/>
      <c r="UVU19" s="59"/>
      <c r="UVV19" s="59"/>
      <c r="UVW19" s="59"/>
      <c r="UVX19" s="59"/>
      <c r="UVY19" s="59"/>
      <c r="UVZ19" s="59"/>
      <c r="UWA19" s="59"/>
      <c r="UWB19" s="59"/>
      <c r="UWC19" s="59"/>
      <c r="UWD19" s="59"/>
      <c r="UWE19" s="59"/>
      <c r="UWF19" s="59"/>
      <c r="UWG19" s="59"/>
      <c r="UWH19" s="59"/>
      <c r="UWI19" s="59"/>
      <c r="UWJ19" s="59"/>
      <c r="UWK19" s="59"/>
      <c r="UWL19" s="59"/>
      <c r="UWM19" s="59"/>
      <c r="UWN19" s="59"/>
      <c r="UWO19" s="59"/>
      <c r="UWP19" s="59"/>
      <c r="UWQ19" s="59"/>
      <c r="UWR19" s="59"/>
      <c r="UWS19" s="59"/>
      <c r="UWT19" s="59"/>
      <c r="UWU19" s="59"/>
      <c r="UWV19" s="59"/>
      <c r="UWW19" s="59"/>
      <c r="UWX19" s="59"/>
      <c r="UWY19" s="59"/>
      <c r="UWZ19" s="59"/>
      <c r="UXA19" s="59"/>
      <c r="UXB19" s="59"/>
      <c r="UXC19" s="59"/>
      <c r="UXD19" s="59"/>
      <c r="UXE19" s="59"/>
      <c r="UXF19" s="59"/>
      <c r="UXG19" s="59"/>
      <c r="UXH19" s="59"/>
      <c r="UXI19" s="59"/>
      <c r="UXJ19" s="59"/>
      <c r="UXK19" s="59"/>
      <c r="UXL19" s="59"/>
      <c r="UXM19" s="59"/>
      <c r="UXN19" s="59"/>
      <c r="UXO19" s="59"/>
      <c r="UXP19" s="59"/>
      <c r="UXQ19" s="59"/>
      <c r="UXR19" s="59"/>
      <c r="UXS19" s="59"/>
      <c r="UXT19" s="59"/>
      <c r="UXU19" s="59"/>
      <c r="UXV19" s="59"/>
      <c r="UXW19" s="59"/>
      <c r="UXX19" s="59"/>
      <c r="UXY19" s="59"/>
      <c r="UXZ19" s="59"/>
      <c r="UYA19" s="59"/>
      <c r="UYB19" s="59"/>
      <c r="UYC19" s="59"/>
      <c r="UYD19" s="59"/>
      <c r="UYE19" s="59"/>
      <c r="UYF19" s="59"/>
      <c r="UYG19" s="59"/>
      <c r="UYH19" s="59"/>
      <c r="UYI19" s="59"/>
      <c r="UYJ19" s="59"/>
      <c r="UYK19" s="59"/>
      <c r="UYL19" s="59"/>
      <c r="UYM19" s="59"/>
      <c r="UYN19" s="59"/>
      <c r="UYO19" s="59"/>
      <c r="UYP19" s="59"/>
      <c r="UYQ19" s="59"/>
      <c r="UYR19" s="59"/>
      <c r="UYS19" s="59"/>
      <c r="UYT19" s="59"/>
      <c r="UYU19" s="59"/>
      <c r="UYV19" s="59"/>
      <c r="UYW19" s="59"/>
      <c r="UYX19" s="59"/>
      <c r="UYY19" s="59"/>
      <c r="UYZ19" s="59"/>
      <c r="UZA19" s="59"/>
      <c r="UZB19" s="59"/>
      <c r="UZC19" s="59"/>
      <c r="UZD19" s="59"/>
      <c r="UZE19" s="59"/>
      <c r="UZF19" s="59"/>
      <c r="UZG19" s="59"/>
      <c r="UZH19" s="59"/>
      <c r="UZI19" s="59"/>
      <c r="UZJ19" s="59"/>
      <c r="UZK19" s="59"/>
      <c r="UZL19" s="59"/>
      <c r="UZM19" s="59"/>
      <c r="UZN19" s="59"/>
      <c r="UZO19" s="59"/>
      <c r="UZP19" s="59"/>
      <c r="UZQ19" s="59"/>
      <c r="UZR19" s="59"/>
      <c r="UZS19" s="59"/>
      <c r="UZT19" s="59"/>
      <c r="UZU19" s="59"/>
      <c r="UZV19" s="59"/>
      <c r="UZW19" s="59"/>
      <c r="UZX19" s="59"/>
      <c r="UZY19" s="59"/>
      <c r="UZZ19" s="59"/>
      <c r="VAA19" s="59"/>
      <c r="VAB19" s="59"/>
      <c r="VAC19" s="59"/>
      <c r="VAD19" s="59"/>
      <c r="VAE19" s="59"/>
      <c r="VAF19" s="59"/>
      <c r="VAG19" s="59"/>
      <c r="VAH19" s="59"/>
      <c r="VAI19" s="59"/>
      <c r="VAJ19" s="59"/>
      <c r="VAK19" s="59"/>
      <c r="VAL19" s="59"/>
      <c r="VAM19" s="59"/>
      <c r="VAN19" s="59"/>
      <c r="VAO19" s="59"/>
      <c r="VAP19" s="59"/>
      <c r="VAQ19" s="59"/>
      <c r="VAR19" s="59"/>
      <c r="VAS19" s="59"/>
      <c r="VAT19" s="59"/>
      <c r="VAU19" s="59"/>
      <c r="VAV19" s="59"/>
      <c r="VAW19" s="59"/>
      <c r="VAX19" s="59"/>
      <c r="VAY19" s="59"/>
      <c r="VAZ19" s="59"/>
      <c r="VBA19" s="59"/>
      <c r="VBB19" s="59"/>
      <c r="VBC19" s="59"/>
      <c r="VBD19" s="59"/>
      <c r="VBE19" s="59"/>
      <c r="VBF19" s="59"/>
      <c r="VBG19" s="59"/>
      <c r="VBH19" s="59"/>
      <c r="VBI19" s="59"/>
      <c r="VBJ19" s="59"/>
      <c r="VBK19" s="59"/>
      <c r="VBL19" s="59"/>
      <c r="VBM19" s="59"/>
      <c r="VBN19" s="59"/>
      <c r="VBO19" s="59"/>
      <c r="VBP19" s="59"/>
      <c r="VBQ19" s="59"/>
      <c r="VBR19" s="59"/>
      <c r="VBS19" s="59"/>
      <c r="VBT19" s="59"/>
      <c r="VBU19" s="59"/>
      <c r="VBV19" s="59"/>
      <c r="VBW19" s="59"/>
      <c r="VBX19" s="59"/>
      <c r="VBY19" s="59"/>
      <c r="VBZ19" s="59"/>
      <c r="VCA19" s="59"/>
      <c r="VCB19" s="59"/>
      <c r="VCC19" s="59"/>
      <c r="VCD19" s="59"/>
      <c r="VCE19" s="59"/>
      <c r="VCF19" s="59"/>
      <c r="VCG19" s="59"/>
      <c r="VCH19" s="59"/>
      <c r="VCI19" s="59"/>
      <c r="VCJ19" s="59"/>
      <c r="VCK19" s="59"/>
      <c r="VCL19" s="59"/>
      <c r="VCM19" s="59"/>
      <c r="VCN19" s="59"/>
      <c r="VCO19" s="59"/>
      <c r="VCP19" s="59"/>
      <c r="VCQ19" s="59"/>
      <c r="VCR19" s="59"/>
      <c r="VCS19" s="59"/>
      <c r="VCT19" s="59"/>
      <c r="VCU19" s="59"/>
      <c r="VCV19" s="59"/>
      <c r="VCW19" s="59"/>
      <c r="VCX19" s="59"/>
      <c r="VCY19" s="59"/>
      <c r="VCZ19" s="59"/>
      <c r="VDA19" s="59"/>
      <c r="VDB19" s="59"/>
      <c r="VDC19" s="59"/>
      <c r="VDD19" s="59"/>
      <c r="VDE19" s="59"/>
      <c r="VDF19" s="59"/>
      <c r="VDG19" s="59"/>
      <c r="VDH19" s="59"/>
      <c r="VDI19" s="59"/>
      <c r="VDJ19" s="59"/>
      <c r="VDK19" s="59"/>
      <c r="VDL19" s="59"/>
      <c r="VDM19" s="59"/>
      <c r="VDN19" s="59"/>
      <c r="VDO19" s="59"/>
      <c r="VDP19" s="59"/>
      <c r="VDQ19" s="59"/>
      <c r="VDR19" s="59"/>
      <c r="VDS19" s="59"/>
      <c r="VDT19" s="59"/>
      <c r="VDU19" s="59"/>
      <c r="VDV19" s="59"/>
      <c r="VDW19" s="59"/>
      <c r="VDX19" s="59"/>
      <c r="VDY19" s="59"/>
      <c r="VDZ19" s="59"/>
      <c r="VEA19" s="59"/>
      <c r="VEB19" s="59"/>
      <c r="VEC19" s="59"/>
      <c r="VED19" s="59"/>
      <c r="VEE19" s="59"/>
      <c r="VEF19" s="59"/>
      <c r="VEG19" s="59"/>
      <c r="VEH19" s="59"/>
      <c r="VEI19" s="59"/>
      <c r="VEJ19" s="59"/>
      <c r="VEK19" s="59"/>
      <c r="VEL19" s="59"/>
      <c r="VEM19" s="59"/>
      <c r="VEN19" s="59"/>
      <c r="VEO19" s="59"/>
      <c r="VEP19" s="59"/>
      <c r="VEQ19" s="59"/>
      <c r="VER19" s="59"/>
      <c r="VES19" s="59"/>
      <c r="VET19" s="59"/>
      <c r="VEU19" s="59"/>
      <c r="VEV19" s="59"/>
      <c r="VEW19" s="59"/>
      <c r="VEX19" s="59"/>
      <c r="VEY19" s="59"/>
      <c r="VEZ19" s="59"/>
      <c r="VFA19" s="59"/>
      <c r="VFB19" s="59"/>
      <c r="VFC19" s="59"/>
      <c r="VFD19" s="59"/>
      <c r="VFE19" s="59"/>
      <c r="VFF19" s="59"/>
      <c r="VFG19" s="59"/>
      <c r="VFH19" s="59"/>
      <c r="VFI19" s="59"/>
      <c r="VFJ19" s="59"/>
      <c r="VFK19" s="59"/>
      <c r="VFL19" s="59"/>
      <c r="VFM19" s="59"/>
      <c r="VFN19" s="59"/>
      <c r="VFO19" s="59"/>
      <c r="VFP19" s="59"/>
      <c r="VFQ19" s="59"/>
      <c r="VFR19" s="59"/>
      <c r="VFS19" s="59"/>
      <c r="VFT19" s="59"/>
      <c r="VFU19" s="59"/>
      <c r="VFV19" s="59"/>
      <c r="VFW19" s="59"/>
      <c r="VFX19" s="59"/>
      <c r="VFY19" s="59"/>
      <c r="VFZ19" s="59"/>
      <c r="VGA19" s="59"/>
      <c r="VGB19" s="59"/>
      <c r="VGC19" s="59"/>
      <c r="VGD19" s="59"/>
      <c r="VGE19" s="59"/>
      <c r="VGF19" s="59"/>
      <c r="VGG19" s="59"/>
      <c r="VGH19" s="59"/>
      <c r="VGI19" s="59"/>
      <c r="VGJ19" s="59"/>
      <c r="VGK19" s="59"/>
      <c r="VGL19" s="59"/>
      <c r="VGM19" s="59"/>
      <c r="VGN19" s="59"/>
      <c r="VGO19" s="59"/>
      <c r="VGP19" s="59"/>
      <c r="VGQ19" s="59"/>
      <c r="VGR19" s="59"/>
      <c r="VGS19" s="59"/>
      <c r="VGT19" s="59"/>
      <c r="VGU19" s="59"/>
      <c r="VGV19" s="59"/>
      <c r="VGW19" s="59"/>
      <c r="VGX19" s="59"/>
      <c r="VGY19" s="59"/>
      <c r="VGZ19" s="59"/>
      <c r="VHA19" s="59"/>
      <c r="VHB19" s="59"/>
      <c r="VHC19" s="59"/>
      <c r="VHD19" s="59"/>
      <c r="VHE19" s="59"/>
      <c r="VHF19" s="59"/>
      <c r="VHG19" s="59"/>
      <c r="VHH19" s="59"/>
      <c r="VHI19" s="59"/>
      <c r="VHJ19" s="59"/>
      <c r="VHK19" s="59"/>
      <c r="VHL19" s="59"/>
      <c r="VHM19" s="59"/>
      <c r="VHN19" s="59"/>
      <c r="VHO19" s="59"/>
      <c r="VHP19" s="59"/>
      <c r="VHQ19" s="59"/>
      <c r="VHR19" s="59"/>
      <c r="VHS19" s="59"/>
      <c r="VHT19" s="59"/>
      <c r="VHU19" s="59"/>
      <c r="VHV19" s="59"/>
      <c r="VHW19" s="59"/>
      <c r="VHX19" s="59"/>
      <c r="VHY19" s="59"/>
      <c r="VHZ19" s="59"/>
      <c r="VIA19" s="59"/>
      <c r="VIB19" s="59"/>
      <c r="VIC19" s="59"/>
      <c r="VID19" s="59"/>
      <c r="VIE19" s="59"/>
      <c r="VIF19" s="59"/>
      <c r="VIG19" s="59"/>
      <c r="VIH19" s="59"/>
      <c r="VII19" s="59"/>
      <c r="VIJ19" s="59"/>
      <c r="VIK19" s="59"/>
      <c r="VIL19" s="59"/>
      <c r="VIM19" s="59"/>
      <c r="VIN19" s="59"/>
      <c r="VIO19" s="59"/>
      <c r="VIP19" s="59"/>
      <c r="VIQ19" s="59"/>
      <c r="VIR19" s="59"/>
      <c r="VIS19" s="59"/>
      <c r="VIT19" s="59"/>
      <c r="VIU19" s="59"/>
      <c r="VIV19" s="59"/>
      <c r="VIW19" s="59"/>
      <c r="VIX19" s="59"/>
      <c r="VIY19" s="59"/>
      <c r="VIZ19" s="59"/>
      <c r="VJA19" s="59"/>
      <c r="VJB19" s="59"/>
      <c r="VJC19" s="59"/>
      <c r="VJD19" s="59"/>
      <c r="VJE19" s="59"/>
      <c r="VJF19" s="59"/>
      <c r="VJG19" s="59"/>
      <c r="VJH19" s="59"/>
      <c r="VJI19" s="59"/>
      <c r="VJJ19" s="59"/>
      <c r="VJK19" s="59"/>
      <c r="VJL19" s="59"/>
      <c r="VJM19" s="59"/>
      <c r="VJN19" s="59"/>
      <c r="VJO19" s="59"/>
      <c r="VJP19" s="59"/>
      <c r="VJQ19" s="59"/>
      <c r="VJR19" s="59"/>
      <c r="VJS19" s="59"/>
      <c r="VJT19" s="59"/>
      <c r="VJU19" s="59"/>
      <c r="VJV19" s="59"/>
      <c r="VJW19" s="59"/>
      <c r="VJX19" s="59"/>
      <c r="VJY19" s="59"/>
      <c r="VJZ19" s="59"/>
      <c r="VKA19" s="59"/>
      <c r="VKB19" s="59"/>
      <c r="VKC19" s="59"/>
      <c r="VKD19" s="59"/>
      <c r="VKE19" s="59"/>
      <c r="VKF19" s="59"/>
      <c r="VKG19" s="59"/>
      <c r="VKH19" s="59"/>
      <c r="VKI19" s="59"/>
      <c r="VKJ19" s="59"/>
      <c r="VKK19" s="59"/>
      <c r="VKL19" s="59"/>
      <c r="VKM19" s="59"/>
      <c r="VKN19" s="59"/>
      <c r="VKO19" s="59"/>
      <c r="VKP19" s="59"/>
      <c r="VKQ19" s="59"/>
      <c r="VKR19" s="59"/>
      <c r="VKS19" s="59"/>
      <c r="VKT19" s="59"/>
      <c r="VKU19" s="59"/>
      <c r="VKV19" s="59"/>
      <c r="VKW19" s="59"/>
      <c r="VKX19" s="59"/>
      <c r="VKY19" s="59"/>
      <c r="VKZ19" s="59"/>
      <c r="VLA19" s="59"/>
      <c r="VLB19" s="59"/>
      <c r="VLC19" s="59"/>
      <c r="VLD19" s="59"/>
      <c r="VLE19" s="59"/>
      <c r="VLF19" s="59"/>
      <c r="VLG19" s="59"/>
      <c r="VLH19" s="59"/>
      <c r="VLI19" s="59"/>
      <c r="VLJ19" s="59"/>
      <c r="VLK19" s="59"/>
      <c r="VLL19" s="59"/>
      <c r="VLM19" s="59"/>
      <c r="VLN19" s="59"/>
      <c r="VLO19" s="59"/>
      <c r="VLP19" s="59"/>
      <c r="VLQ19" s="59"/>
      <c r="VLR19" s="59"/>
      <c r="VLS19" s="59"/>
      <c r="VLT19" s="59"/>
      <c r="VLU19" s="59"/>
      <c r="VLV19" s="59"/>
      <c r="VLW19" s="59"/>
      <c r="VLX19" s="59"/>
      <c r="VLY19" s="59"/>
      <c r="VLZ19" s="59"/>
      <c r="VMA19" s="59"/>
      <c r="VMB19" s="59"/>
      <c r="VMC19" s="59"/>
      <c r="VMD19" s="59"/>
      <c r="VME19" s="59"/>
      <c r="VMF19" s="59"/>
      <c r="VMG19" s="59"/>
      <c r="VMH19" s="59"/>
      <c r="VMI19" s="59"/>
      <c r="VMJ19" s="59"/>
      <c r="VMK19" s="59"/>
      <c r="VML19" s="59"/>
      <c r="VMM19" s="59"/>
      <c r="VMN19" s="59"/>
      <c r="VMO19" s="59"/>
      <c r="VMP19" s="59"/>
      <c r="VMQ19" s="59"/>
      <c r="VMR19" s="59"/>
      <c r="VMS19" s="59"/>
      <c r="VMT19" s="59"/>
      <c r="VMU19" s="59"/>
      <c r="VMV19" s="59"/>
      <c r="VMW19" s="59"/>
      <c r="VMX19" s="59"/>
      <c r="VMY19" s="59"/>
      <c r="VMZ19" s="59"/>
      <c r="VNA19" s="59"/>
      <c r="VNB19" s="59"/>
      <c r="VNC19" s="59"/>
      <c r="VND19" s="59"/>
      <c r="VNE19" s="59"/>
      <c r="VNF19" s="59"/>
      <c r="VNG19" s="59"/>
      <c r="VNH19" s="59"/>
      <c r="VNI19" s="59"/>
      <c r="VNJ19" s="59"/>
      <c r="VNK19" s="59"/>
      <c r="VNL19" s="59"/>
      <c r="VNM19" s="59"/>
      <c r="VNN19" s="59"/>
      <c r="VNO19" s="59"/>
      <c r="VNP19" s="59"/>
      <c r="VNQ19" s="59"/>
      <c r="VNR19" s="59"/>
      <c r="VNS19" s="59"/>
      <c r="VNT19" s="59"/>
      <c r="VNU19" s="59"/>
      <c r="VNV19" s="59"/>
      <c r="VNW19" s="59"/>
      <c r="VNX19" s="59"/>
      <c r="VNY19" s="59"/>
      <c r="VNZ19" s="59"/>
      <c r="VOA19" s="59"/>
      <c r="VOB19" s="59"/>
      <c r="VOC19" s="59"/>
      <c r="VOD19" s="59"/>
      <c r="VOE19" s="59"/>
      <c r="VOF19" s="59"/>
      <c r="VOG19" s="59"/>
      <c r="VOH19" s="59"/>
      <c r="VOI19" s="59"/>
      <c r="VOJ19" s="59"/>
      <c r="VOK19" s="59"/>
      <c r="VOL19" s="59"/>
      <c r="VOM19" s="59"/>
      <c r="VON19" s="59"/>
      <c r="VOO19" s="59"/>
      <c r="VOP19" s="59"/>
      <c r="VOQ19" s="59"/>
      <c r="VOR19" s="59"/>
      <c r="VOS19" s="59"/>
      <c r="VOT19" s="59"/>
      <c r="VOU19" s="59"/>
      <c r="VOV19" s="59"/>
      <c r="VOW19" s="59"/>
      <c r="VOX19" s="59"/>
      <c r="VOY19" s="59"/>
      <c r="VOZ19" s="59"/>
      <c r="VPA19" s="59"/>
      <c r="VPB19" s="59"/>
      <c r="VPC19" s="59"/>
      <c r="VPD19" s="59"/>
      <c r="VPE19" s="59"/>
      <c r="VPF19" s="59"/>
      <c r="VPG19" s="59"/>
      <c r="VPH19" s="59"/>
      <c r="VPI19" s="59"/>
      <c r="VPJ19" s="59"/>
      <c r="VPK19" s="59"/>
      <c r="VPL19" s="59"/>
      <c r="VPM19" s="59"/>
      <c r="VPN19" s="59"/>
      <c r="VPO19" s="59"/>
      <c r="VPP19" s="59"/>
      <c r="VPQ19" s="59"/>
      <c r="VPR19" s="59"/>
      <c r="VPS19" s="59"/>
      <c r="VPT19" s="59"/>
      <c r="VPU19" s="59"/>
      <c r="VPV19" s="59"/>
      <c r="VPW19" s="59"/>
      <c r="VPX19" s="59"/>
      <c r="VPY19" s="59"/>
      <c r="VPZ19" s="59"/>
      <c r="VQA19" s="59"/>
      <c r="VQB19" s="59"/>
      <c r="VQC19" s="59"/>
      <c r="VQD19" s="59"/>
      <c r="VQE19" s="59"/>
      <c r="VQF19" s="59"/>
      <c r="VQG19" s="59"/>
      <c r="VQH19" s="59"/>
      <c r="VQI19" s="59"/>
      <c r="VQJ19" s="59"/>
      <c r="VQK19" s="59"/>
      <c r="VQL19" s="59"/>
      <c r="VQM19" s="59"/>
      <c r="VQN19" s="59"/>
      <c r="VQO19" s="59"/>
      <c r="VQP19" s="59"/>
      <c r="VQQ19" s="59"/>
      <c r="VQR19" s="59"/>
      <c r="VQS19" s="59"/>
      <c r="VQT19" s="59"/>
      <c r="VQU19" s="59"/>
      <c r="VQV19" s="59"/>
      <c r="VQW19" s="59"/>
      <c r="VQX19" s="59"/>
      <c r="VQY19" s="59"/>
      <c r="VQZ19" s="59"/>
      <c r="VRA19" s="59"/>
      <c r="VRB19" s="59"/>
      <c r="VRC19" s="59"/>
      <c r="VRD19" s="59"/>
      <c r="VRE19" s="59"/>
      <c r="VRF19" s="59"/>
      <c r="VRG19" s="59"/>
      <c r="VRH19" s="59"/>
      <c r="VRI19" s="59"/>
      <c r="VRJ19" s="59"/>
      <c r="VRK19" s="59"/>
      <c r="VRL19" s="59"/>
      <c r="VRM19" s="59"/>
      <c r="VRN19" s="59"/>
      <c r="VRO19" s="59"/>
      <c r="VRP19" s="59"/>
      <c r="VRQ19" s="59"/>
      <c r="VRR19" s="59"/>
      <c r="VRS19" s="59"/>
      <c r="VRT19" s="59"/>
      <c r="VRU19" s="59"/>
      <c r="VRV19" s="59"/>
      <c r="VRW19" s="59"/>
      <c r="VRX19" s="59"/>
      <c r="VRY19" s="59"/>
      <c r="VRZ19" s="59"/>
      <c r="VSA19" s="59"/>
      <c r="VSB19" s="59"/>
      <c r="VSC19" s="59"/>
      <c r="VSD19" s="59"/>
      <c r="VSE19" s="59"/>
      <c r="VSF19" s="59"/>
      <c r="VSG19" s="59"/>
      <c r="VSH19" s="59"/>
      <c r="VSI19" s="59"/>
      <c r="VSJ19" s="59"/>
      <c r="VSK19" s="59"/>
      <c r="VSL19" s="59"/>
      <c r="VSM19" s="59"/>
      <c r="VSN19" s="59"/>
      <c r="VSO19" s="59"/>
      <c r="VSP19" s="59"/>
      <c r="VSQ19" s="59"/>
      <c r="VSR19" s="59"/>
      <c r="VSS19" s="59"/>
      <c r="VST19" s="59"/>
      <c r="VSU19" s="59"/>
      <c r="VSV19" s="59"/>
      <c r="VSW19" s="59"/>
      <c r="VSX19" s="59"/>
      <c r="VSY19" s="59"/>
      <c r="VSZ19" s="59"/>
      <c r="VTA19" s="59"/>
      <c r="VTB19" s="59"/>
      <c r="VTC19" s="59"/>
      <c r="VTD19" s="59"/>
      <c r="VTE19" s="59"/>
      <c r="VTF19" s="59"/>
      <c r="VTG19" s="59"/>
      <c r="VTH19" s="59"/>
      <c r="VTI19" s="59"/>
      <c r="VTJ19" s="59"/>
      <c r="VTK19" s="59"/>
      <c r="VTL19" s="59"/>
      <c r="VTM19" s="59"/>
      <c r="VTN19" s="59"/>
      <c r="VTO19" s="59"/>
      <c r="VTP19" s="59"/>
      <c r="VTQ19" s="59"/>
      <c r="VTR19" s="59"/>
      <c r="VTS19" s="59"/>
      <c r="VTT19" s="59"/>
      <c r="VTU19" s="59"/>
      <c r="VTV19" s="59"/>
      <c r="VTW19" s="59"/>
      <c r="VTX19" s="59"/>
      <c r="VTY19" s="59"/>
      <c r="VTZ19" s="59"/>
      <c r="VUA19" s="59"/>
      <c r="VUB19" s="59"/>
      <c r="VUC19" s="59"/>
      <c r="VUD19" s="59"/>
      <c r="VUE19" s="59"/>
      <c r="VUF19" s="59"/>
      <c r="VUG19" s="59"/>
      <c r="VUH19" s="59"/>
      <c r="VUI19" s="59"/>
      <c r="VUJ19" s="59"/>
      <c r="VUK19" s="59"/>
      <c r="VUL19" s="59"/>
      <c r="VUM19" s="59"/>
      <c r="VUN19" s="59"/>
      <c r="VUO19" s="59"/>
      <c r="VUP19" s="59"/>
      <c r="VUQ19" s="59"/>
      <c r="VUR19" s="59"/>
      <c r="VUS19" s="59"/>
      <c r="VUT19" s="59"/>
      <c r="VUU19" s="59"/>
      <c r="VUV19" s="59"/>
      <c r="VUW19" s="59"/>
      <c r="VUX19" s="59"/>
      <c r="VUY19" s="59"/>
      <c r="VUZ19" s="59"/>
      <c r="VVA19" s="59"/>
      <c r="VVB19" s="59"/>
      <c r="VVC19" s="59"/>
      <c r="VVD19" s="59"/>
      <c r="VVE19" s="59"/>
      <c r="VVF19" s="59"/>
      <c r="VVG19" s="59"/>
      <c r="VVH19" s="59"/>
      <c r="VVI19" s="59"/>
      <c r="VVJ19" s="59"/>
      <c r="VVK19" s="59"/>
      <c r="VVL19" s="59"/>
      <c r="VVM19" s="59"/>
      <c r="VVN19" s="59"/>
      <c r="VVO19" s="59"/>
      <c r="VVP19" s="59"/>
      <c r="VVQ19" s="59"/>
      <c r="VVR19" s="59"/>
      <c r="VVS19" s="59"/>
      <c r="VVT19" s="59"/>
      <c r="VVU19" s="59"/>
      <c r="VVV19" s="59"/>
      <c r="VVW19" s="59"/>
      <c r="VVX19" s="59"/>
      <c r="VVY19" s="59"/>
      <c r="VVZ19" s="59"/>
      <c r="VWA19" s="59"/>
      <c r="VWB19" s="59"/>
      <c r="VWC19" s="59"/>
      <c r="VWD19" s="59"/>
      <c r="VWE19" s="59"/>
      <c r="VWF19" s="59"/>
      <c r="VWG19" s="59"/>
      <c r="VWH19" s="59"/>
      <c r="VWI19" s="59"/>
      <c r="VWJ19" s="59"/>
      <c r="VWK19" s="59"/>
      <c r="VWL19" s="59"/>
      <c r="VWM19" s="59"/>
      <c r="VWN19" s="59"/>
      <c r="VWO19" s="59"/>
      <c r="VWP19" s="59"/>
      <c r="VWQ19" s="59"/>
      <c r="VWR19" s="59"/>
      <c r="VWS19" s="59"/>
      <c r="VWT19" s="59"/>
      <c r="VWU19" s="59"/>
      <c r="VWV19" s="59"/>
      <c r="VWW19" s="59"/>
      <c r="VWX19" s="59"/>
      <c r="VWY19" s="59"/>
      <c r="VWZ19" s="59"/>
      <c r="VXA19" s="59"/>
      <c r="VXB19" s="59"/>
      <c r="VXC19" s="59"/>
      <c r="VXD19" s="59"/>
      <c r="VXE19" s="59"/>
      <c r="VXF19" s="59"/>
      <c r="VXG19" s="59"/>
      <c r="VXH19" s="59"/>
      <c r="VXI19" s="59"/>
      <c r="VXJ19" s="59"/>
      <c r="VXK19" s="59"/>
      <c r="VXL19" s="59"/>
      <c r="VXM19" s="59"/>
      <c r="VXN19" s="59"/>
      <c r="VXO19" s="59"/>
      <c r="VXP19" s="59"/>
      <c r="VXQ19" s="59"/>
      <c r="VXR19" s="59"/>
      <c r="VXS19" s="59"/>
      <c r="VXT19" s="59"/>
      <c r="VXU19" s="59"/>
      <c r="VXV19" s="59"/>
      <c r="VXW19" s="59"/>
      <c r="VXX19" s="59"/>
      <c r="VXY19" s="59"/>
      <c r="VXZ19" s="59"/>
      <c r="VYA19" s="59"/>
      <c r="VYB19" s="59"/>
      <c r="VYC19" s="59"/>
      <c r="VYD19" s="59"/>
      <c r="VYE19" s="59"/>
      <c r="VYF19" s="59"/>
      <c r="VYG19" s="59"/>
      <c r="VYH19" s="59"/>
      <c r="VYI19" s="59"/>
      <c r="VYJ19" s="59"/>
      <c r="VYK19" s="59"/>
      <c r="VYL19" s="59"/>
      <c r="VYM19" s="59"/>
      <c r="VYN19" s="59"/>
      <c r="VYO19" s="59"/>
      <c r="VYP19" s="59"/>
      <c r="VYQ19" s="59"/>
      <c r="VYR19" s="59"/>
      <c r="VYS19" s="59"/>
      <c r="VYT19" s="59"/>
      <c r="VYU19" s="59"/>
      <c r="VYV19" s="59"/>
      <c r="VYW19" s="59"/>
      <c r="VYX19" s="59"/>
      <c r="VYY19" s="59"/>
      <c r="VYZ19" s="59"/>
      <c r="VZA19" s="59"/>
      <c r="VZB19" s="59"/>
      <c r="VZC19" s="59"/>
      <c r="VZD19" s="59"/>
      <c r="VZE19" s="59"/>
      <c r="VZF19" s="59"/>
      <c r="VZG19" s="59"/>
      <c r="VZH19" s="59"/>
      <c r="VZI19" s="59"/>
      <c r="VZJ19" s="59"/>
      <c r="VZK19" s="59"/>
      <c r="VZL19" s="59"/>
      <c r="VZM19" s="59"/>
      <c r="VZN19" s="59"/>
      <c r="VZO19" s="59"/>
      <c r="VZP19" s="59"/>
      <c r="VZQ19" s="59"/>
      <c r="VZR19" s="59"/>
      <c r="VZS19" s="59"/>
      <c r="VZT19" s="59"/>
      <c r="VZU19" s="59"/>
      <c r="VZV19" s="59"/>
      <c r="VZW19" s="59"/>
      <c r="VZX19" s="59"/>
      <c r="VZY19" s="59"/>
      <c r="VZZ19" s="59"/>
      <c r="WAA19" s="59"/>
      <c r="WAB19" s="59"/>
      <c r="WAC19" s="59"/>
      <c r="WAD19" s="59"/>
      <c r="WAE19" s="59"/>
      <c r="WAF19" s="59"/>
      <c r="WAG19" s="59"/>
      <c r="WAH19" s="59"/>
      <c r="WAI19" s="59"/>
      <c r="WAJ19" s="59"/>
      <c r="WAK19" s="59"/>
      <c r="WAL19" s="59"/>
      <c r="WAM19" s="59"/>
      <c r="WAN19" s="59"/>
      <c r="WAO19" s="59"/>
      <c r="WAP19" s="59"/>
      <c r="WAQ19" s="59"/>
      <c r="WAR19" s="59"/>
      <c r="WAS19" s="59"/>
      <c r="WAT19" s="59"/>
      <c r="WAU19" s="59"/>
      <c r="WAV19" s="59"/>
      <c r="WAW19" s="59"/>
      <c r="WAX19" s="59"/>
      <c r="WAY19" s="59"/>
      <c r="WAZ19" s="59"/>
      <c r="WBA19" s="59"/>
      <c r="WBB19" s="59"/>
      <c r="WBC19" s="59"/>
      <c r="WBD19" s="59"/>
      <c r="WBE19" s="59"/>
      <c r="WBF19" s="59"/>
      <c r="WBG19" s="59"/>
      <c r="WBH19" s="59"/>
      <c r="WBI19" s="59"/>
      <c r="WBJ19" s="59"/>
      <c r="WBK19" s="59"/>
      <c r="WBL19" s="59"/>
      <c r="WBM19" s="59"/>
      <c r="WBN19" s="59"/>
      <c r="WBO19" s="59"/>
      <c r="WBP19" s="59"/>
      <c r="WBQ19" s="59"/>
      <c r="WBR19" s="59"/>
      <c r="WBS19" s="59"/>
      <c r="WBT19" s="59"/>
      <c r="WBU19" s="59"/>
      <c r="WBV19" s="59"/>
      <c r="WBW19" s="59"/>
      <c r="WBX19" s="59"/>
      <c r="WBY19" s="59"/>
      <c r="WBZ19" s="59"/>
      <c r="WCA19" s="59"/>
      <c r="WCB19" s="59"/>
      <c r="WCC19" s="59"/>
      <c r="WCD19" s="59"/>
      <c r="WCE19" s="59"/>
      <c r="WCF19" s="59"/>
      <c r="WCG19" s="59"/>
      <c r="WCH19" s="59"/>
      <c r="WCI19" s="59"/>
      <c r="WCJ19" s="59"/>
      <c r="WCK19" s="59"/>
      <c r="WCL19" s="59"/>
      <c r="WCM19" s="59"/>
      <c r="WCN19" s="59"/>
      <c r="WCO19" s="59"/>
      <c r="WCP19" s="59"/>
      <c r="WCQ19" s="59"/>
      <c r="WCR19" s="59"/>
      <c r="WCS19" s="59"/>
      <c r="WCT19" s="59"/>
      <c r="WCU19" s="59"/>
      <c r="WCV19" s="59"/>
      <c r="WCW19" s="59"/>
      <c r="WCX19" s="59"/>
      <c r="WCY19" s="59"/>
      <c r="WCZ19" s="59"/>
      <c r="WDA19" s="59"/>
      <c r="WDB19" s="59"/>
      <c r="WDC19" s="59"/>
      <c r="WDD19" s="59"/>
      <c r="WDE19" s="59"/>
      <c r="WDF19" s="59"/>
      <c r="WDG19" s="59"/>
      <c r="WDH19" s="59"/>
      <c r="WDI19" s="59"/>
      <c r="WDJ19" s="59"/>
      <c r="WDK19" s="59"/>
      <c r="WDL19" s="59"/>
      <c r="WDM19" s="59"/>
      <c r="WDN19" s="59"/>
      <c r="WDO19" s="59"/>
      <c r="WDP19" s="59"/>
      <c r="WDQ19" s="59"/>
      <c r="WDR19" s="59"/>
      <c r="WDS19" s="59"/>
      <c r="WDT19" s="59"/>
      <c r="WDU19" s="59"/>
      <c r="WDV19" s="59"/>
      <c r="WDW19" s="59"/>
      <c r="WDX19" s="59"/>
      <c r="WDY19" s="59"/>
      <c r="WDZ19" s="59"/>
      <c r="WEA19" s="59"/>
      <c r="WEB19" s="59"/>
      <c r="WEC19" s="59"/>
      <c r="WED19" s="59"/>
      <c r="WEE19" s="59"/>
      <c r="WEF19" s="59"/>
      <c r="WEG19" s="59"/>
      <c r="WEH19" s="59"/>
      <c r="WEI19" s="59"/>
      <c r="WEJ19" s="59"/>
      <c r="WEK19" s="59"/>
      <c r="WEL19" s="59"/>
      <c r="WEM19" s="59"/>
      <c r="WEN19" s="59"/>
      <c r="WEO19" s="59"/>
      <c r="WEP19" s="59"/>
      <c r="WEQ19" s="59"/>
      <c r="WER19" s="59"/>
      <c r="WES19" s="59"/>
      <c r="WET19" s="59"/>
      <c r="WEU19" s="59"/>
      <c r="WEV19" s="59"/>
      <c r="WEW19" s="59"/>
      <c r="WEX19" s="59"/>
      <c r="WEY19" s="59"/>
      <c r="WEZ19" s="59"/>
      <c r="WFA19" s="59"/>
      <c r="WFB19" s="59"/>
      <c r="WFC19" s="59"/>
      <c r="WFD19" s="59"/>
      <c r="WFE19" s="59"/>
      <c r="WFF19" s="59"/>
      <c r="WFG19" s="59"/>
      <c r="WFH19" s="59"/>
      <c r="WFI19" s="59"/>
      <c r="WFJ19" s="59"/>
      <c r="WFK19" s="59"/>
      <c r="WFL19" s="59"/>
      <c r="WFM19" s="59"/>
      <c r="WFN19" s="59"/>
      <c r="WFO19" s="59"/>
      <c r="WFP19" s="59"/>
      <c r="WFQ19" s="59"/>
      <c r="WFR19" s="59"/>
      <c r="WFS19" s="59"/>
      <c r="WFT19" s="59"/>
      <c r="WFU19" s="59"/>
      <c r="WFV19" s="59"/>
      <c r="WFW19" s="59"/>
      <c r="WFX19" s="59"/>
      <c r="WFY19" s="59"/>
      <c r="WFZ19" s="59"/>
      <c r="WGA19" s="59"/>
      <c r="WGB19" s="59"/>
      <c r="WGC19" s="59"/>
      <c r="WGD19" s="59"/>
      <c r="WGE19" s="59"/>
      <c r="WGF19" s="59"/>
      <c r="WGG19" s="59"/>
      <c r="WGH19" s="59"/>
      <c r="WGI19" s="59"/>
      <c r="WGJ19" s="59"/>
      <c r="WGK19" s="59"/>
      <c r="WGL19" s="59"/>
      <c r="WGM19" s="59"/>
      <c r="WGN19" s="59"/>
      <c r="WGO19" s="59"/>
      <c r="WGP19" s="59"/>
      <c r="WGQ19" s="59"/>
      <c r="WGR19" s="59"/>
      <c r="WGS19" s="59"/>
      <c r="WGT19" s="59"/>
      <c r="WGU19" s="59"/>
      <c r="WGV19" s="59"/>
      <c r="WGW19" s="59"/>
      <c r="WGX19" s="59"/>
      <c r="WGY19" s="59"/>
      <c r="WGZ19" s="59"/>
      <c r="WHA19" s="59"/>
      <c r="WHB19" s="59"/>
      <c r="WHC19" s="59"/>
      <c r="WHD19" s="59"/>
      <c r="WHE19" s="59"/>
      <c r="WHF19" s="59"/>
      <c r="WHG19" s="59"/>
      <c r="WHH19" s="59"/>
      <c r="WHI19" s="59"/>
      <c r="WHJ19" s="59"/>
      <c r="WHK19" s="59"/>
      <c r="WHL19" s="59"/>
      <c r="WHM19" s="59"/>
      <c r="WHN19" s="59"/>
      <c r="WHO19" s="59"/>
      <c r="WHP19" s="59"/>
      <c r="WHQ19" s="59"/>
      <c r="WHR19" s="59"/>
      <c r="WHS19" s="59"/>
      <c r="WHT19" s="59"/>
      <c r="WHU19" s="59"/>
      <c r="WHV19" s="59"/>
      <c r="WHW19" s="59"/>
      <c r="WHX19" s="59"/>
      <c r="WHY19" s="59"/>
      <c r="WHZ19" s="59"/>
      <c r="WIA19" s="59"/>
      <c r="WIB19" s="59"/>
      <c r="WIC19" s="59"/>
      <c r="WID19" s="59"/>
      <c r="WIE19" s="59"/>
      <c r="WIF19" s="59"/>
      <c r="WIG19" s="59"/>
      <c r="WIH19" s="59"/>
      <c r="WII19" s="59"/>
      <c r="WIJ19" s="59"/>
      <c r="WIK19" s="59"/>
      <c r="WIL19" s="59"/>
      <c r="WIM19" s="59"/>
      <c r="WIN19" s="59"/>
      <c r="WIO19" s="59"/>
      <c r="WIP19" s="59"/>
      <c r="WIQ19" s="59"/>
      <c r="WIR19" s="59"/>
      <c r="WIS19" s="59"/>
      <c r="WIT19" s="59"/>
      <c r="WIU19" s="59"/>
      <c r="WIV19" s="59"/>
      <c r="WIW19" s="59"/>
      <c r="WIX19" s="59"/>
      <c r="WIY19" s="59"/>
      <c r="WIZ19" s="59"/>
      <c r="WJA19" s="59"/>
      <c r="WJB19" s="59"/>
      <c r="WJC19" s="59"/>
      <c r="WJD19" s="59"/>
      <c r="WJE19" s="59"/>
      <c r="WJF19" s="59"/>
      <c r="WJG19" s="59"/>
      <c r="WJH19" s="59"/>
      <c r="WJI19" s="59"/>
      <c r="WJJ19" s="59"/>
      <c r="WJK19" s="59"/>
      <c r="WJL19" s="59"/>
      <c r="WJM19" s="59"/>
      <c r="WJN19" s="59"/>
      <c r="WJO19" s="59"/>
      <c r="WJP19" s="59"/>
      <c r="WJQ19" s="59"/>
      <c r="WJR19" s="59"/>
      <c r="WJS19" s="59"/>
      <c r="WJT19" s="59"/>
      <c r="WJU19" s="59"/>
      <c r="WJV19" s="59"/>
      <c r="WJW19" s="59"/>
      <c r="WJX19" s="59"/>
      <c r="WJY19" s="59"/>
      <c r="WJZ19" s="59"/>
      <c r="WKA19" s="59"/>
      <c r="WKB19" s="59"/>
      <c r="WKC19" s="59"/>
      <c r="WKD19" s="59"/>
      <c r="WKE19" s="59"/>
      <c r="WKF19" s="59"/>
      <c r="WKG19" s="59"/>
      <c r="WKH19" s="59"/>
      <c r="WKI19" s="59"/>
      <c r="WKJ19" s="59"/>
      <c r="WKK19" s="59"/>
      <c r="WKL19" s="59"/>
      <c r="WKM19" s="59"/>
      <c r="WKN19" s="59"/>
      <c r="WKO19" s="59"/>
      <c r="WKP19" s="59"/>
      <c r="WKQ19" s="59"/>
      <c r="WKR19" s="59"/>
      <c r="WKS19" s="59"/>
      <c r="WKT19" s="59"/>
      <c r="WKU19" s="59"/>
      <c r="WKV19" s="59"/>
      <c r="WKW19" s="59"/>
      <c r="WKX19" s="59"/>
      <c r="WKY19" s="59"/>
      <c r="WKZ19" s="59"/>
      <c r="WLA19" s="59"/>
      <c r="WLB19" s="59"/>
      <c r="WLC19" s="59"/>
      <c r="WLD19" s="59"/>
      <c r="WLE19" s="59"/>
      <c r="WLF19" s="59"/>
      <c r="WLG19" s="59"/>
      <c r="WLH19" s="59"/>
      <c r="WLI19" s="59"/>
      <c r="WLJ19" s="59"/>
      <c r="WLK19" s="59"/>
      <c r="WLL19" s="59"/>
      <c r="WLM19" s="59"/>
      <c r="WLN19" s="59"/>
      <c r="WLO19" s="59"/>
      <c r="WLP19" s="59"/>
      <c r="WLQ19" s="59"/>
      <c r="WLR19" s="59"/>
      <c r="WLS19" s="59"/>
      <c r="WLT19" s="59"/>
      <c r="WLU19" s="59"/>
      <c r="WLV19" s="59"/>
      <c r="WLW19" s="59"/>
      <c r="WLX19" s="59"/>
      <c r="WLY19" s="59"/>
      <c r="WLZ19" s="59"/>
      <c r="WMA19" s="59"/>
      <c r="WMB19" s="59"/>
      <c r="WMC19" s="59"/>
      <c r="WMD19" s="59"/>
      <c r="WME19" s="59"/>
      <c r="WMF19" s="59"/>
      <c r="WMG19" s="59"/>
      <c r="WMH19" s="59"/>
      <c r="WMI19" s="59"/>
      <c r="WMJ19" s="59"/>
      <c r="WMK19" s="59"/>
      <c r="WML19" s="59"/>
      <c r="WMM19" s="59"/>
      <c r="WMN19" s="59"/>
      <c r="WMO19" s="59"/>
      <c r="WMP19" s="59"/>
      <c r="WMQ19" s="59"/>
      <c r="WMR19" s="59"/>
      <c r="WMS19" s="59"/>
      <c r="WMT19" s="59"/>
      <c r="WMU19" s="59"/>
      <c r="WMV19" s="59"/>
      <c r="WMW19" s="59"/>
      <c r="WMX19" s="59"/>
      <c r="WMY19" s="59"/>
      <c r="WMZ19" s="59"/>
      <c r="WNA19" s="59"/>
      <c r="WNB19" s="59"/>
      <c r="WNC19" s="59"/>
      <c r="WND19" s="59"/>
      <c r="WNE19" s="59"/>
      <c r="WNF19" s="59"/>
      <c r="WNG19" s="59"/>
      <c r="WNH19" s="59"/>
      <c r="WNI19" s="59"/>
      <c r="WNJ19" s="59"/>
      <c r="WNK19" s="59"/>
      <c r="WNL19" s="59"/>
      <c r="WNM19" s="59"/>
      <c r="WNN19" s="59"/>
      <c r="WNO19" s="59"/>
      <c r="WNP19" s="59"/>
      <c r="WNQ19" s="59"/>
      <c r="WNR19" s="59"/>
      <c r="WNS19" s="59"/>
      <c r="WNT19" s="59"/>
      <c r="WNU19" s="59"/>
      <c r="WNV19" s="59"/>
      <c r="WNW19" s="59"/>
      <c r="WNX19" s="59"/>
      <c r="WNY19" s="59"/>
      <c r="WNZ19" s="59"/>
      <c r="WOA19" s="59"/>
      <c r="WOB19" s="59"/>
      <c r="WOC19" s="59"/>
      <c r="WOD19" s="59"/>
      <c r="WOE19" s="59"/>
      <c r="WOF19" s="59"/>
      <c r="WOG19" s="59"/>
      <c r="WOH19" s="59"/>
      <c r="WOI19" s="59"/>
      <c r="WOJ19" s="59"/>
      <c r="WOK19" s="59"/>
      <c r="WOL19" s="59"/>
      <c r="WOM19" s="59"/>
      <c r="WON19" s="59"/>
      <c r="WOO19" s="59"/>
      <c r="WOP19" s="59"/>
      <c r="WOQ19" s="59"/>
      <c r="WOR19" s="59"/>
      <c r="WOS19" s="59"/>
      <c r="WOT19" s="59"/>
      <c r="WOU19" s="59"/>
      <c r="WOV19" s="59"/>
      <c r="WOW19" s="59"/>
      <c r="WOX19" s="59"/>
      <c r="WOY19" s="59"/>
      <c r="WOZ19" s="59"/>
      <c r="WPA19" s="59"/>
      <c r="WPB19" s="59"/>
      <c r="WPC19" s="59"/>
      <c r="WPD19" s="59"/>
      <c r="WPE19" s="59"/>
      <c r="WPF19" s="59"/>
      <c r="WPG19" s="59"/>
      <c r="WPH19" s="59"/>
      <c r="WPI19" s="59"/>
      <c r="WPJ19" s="59"/>
      <c r="WPK19" s="59"/>
      <c r="WPL19" s="59"/>
      <c r="WPM19" s="59"/>
      <c r="WPN19" s="59"/>
      <c r="WPO19" s="59"/>
      <c r="WPP19" s="59"/>
      <c r="WPQ19" s="59"/>
      <c r="WPR19" s="59"/>
      <c r="WPS19" s="59"/>
      <c r="WPT19" s="59"/>
      <c r="WPU19" s="59"/>
      <c r="WPV19" s="59"/>
      <c r="WPW19" s="59"/>
      <c r="WPX19" s="59"/>
      <c r="WPY19" s="59"/>
      <c r="WPZ19" s="59"/>
      <c r="WQA19" s="59"/>
      <c r="WQB19" s="59"/>
      <c r="WQC19" s="59"/>
      <c r="WQD19" s="59"/>
      <c r="WQE19" s="59"/>
      <c r="WQF19" s="59"/>
      <c r="WQG19" s="59"/>
      <c r="WQH19" s="59"/>
      <c r="WQI19" s="59"/>
      <c r="WQJ19" s="59"/>
      <c r="WQK19" s="59"/>
      <c r="WQL19" s="59"/>
      <c r="WQM19" s="59"/>
      <c r="WQN19" s="59"/>
      <c r="WQO19" s="59"/>
      <c r="WQP19" s="59"/>
      <c r="WQQ19" s="59"/>
      <c r="WQR19" s="59"/>
      <c r="WQS19" s="59"/>
      <c r="WQT19" s="59"/>
      <c r="WQU19" s="59"/>
      <c r="WQV19" s="59"/>
      <c r="WQW19" s="59"/>
      <c r="WQX19" s="59"/>
      <c r="WQY19" s="59"/>
      <c r="WQZ19" s="59"/>
      <c r="WRA19" s="59"/>
      <c r="WRB19" s="59"/>
      <c r="WRC19" s="59"/>
      <c r="WRD19" s="59"/>
      <c r="WRE19" s="59"/>
      <c r="WRF19" s="59"/>
      <c r="WRG19" s="59"/>
      <c r="WRH19" s="59"/>
      <c r="WRI19" s="59"/>
      <c r="WRJ19" s="59"/>
      <c r="WRK19" s="59"/>
      <c r="WRL19" s="59"/>
      <c r="WRM19" s="59"/>
      <c r="WRN19" s="59"/>
      <c r="WRO19" s="59"/>
      <c r="WRP19" s="59"/>
      <c r="WRQ19" s="59"/>
      <c r="WRR19" s="59"/>
      <c r="WRS19" s="59"/>
      <c r="WRT19" s="59"/>
      <c r="WRU19" s="59"/>
      <c r="WRV19" s="59"/>
      <c r="WRW19" s="59"/>
      <c r="WRX19" s="59"/>
      <c r="WRY19" s="59"/>
      <c r="WRZ19" s="59"/>
      <c r="WSA19" s="59"/>
      <c r="WSB19" s="59"/>
      <c r="WSC19" s="59"/>
      <c r="WSD19" s="59"/>
      <c r="WSE19" s="59"/>
      <c r="WSF19" s="59"/>
      <c r="WSG19" s="59"/>
      <c r="WSH19" s="59"/>
      <c r="WSI19" s="59"/>
      <c r="WSJ19" s="59"/>
      <c r="WSK19" s="59"/>
      <c r="WSL19" s="59"/>
      <c r="WSM19" s="59"/>
      <c r="WSN19" s="59"/>
      <c r="WSO19" s="59"/>
      <c r="WSP19" s="59"/>
      <c r="WSQ19" s="59"/>
      <c r="WSR19" s="59"/>
      <c r="WSS19" s="59"/>
      <c r="WST19" s="59"/>
      <c r="WSU19" s="59"/>
      <c r="WSV19" s="59"/>
      <c r="WSW19" s="59"/>
      <c r="WSX19" s="59"/>
      <c r="WSY19" s="59"/>
      <c r="WSZ19" s="59"/>
      <c r="WTA19" s="59"/>
      <c r="WTB19" s="59"/>
      <c r="WTC19" s="59"/>
      <c r="WTD19" s="59"/>
      <c r="WTE19" s="59"/>
      <c r="WTF19" s="59"/>
      <c r="WTG19" s="59"/>
      <c r="WTH19" s="59"/>
      <c r="WTI19" s="59"/>
      <c r="WTJ19" s="59"/>
      <c r="WTK19" s="59"/>
      <c r="WTL19" s="59"/>
      <c r="WTM19" s="59"/>
      <c r="WTN19" s="59"/>
      <c r="WTO19" s="59"/>
      <c r="WTP19" s="59"/>
      <c r="WTQ19" s="59"/>
      <c r="WTR19" s="59"/>
      <c r="WTS19" s="59"/>
      <c r="WTT19" s="59"/>
      <c r="WTU19" s="59"/>
      <c r="WTV19" s="59"/>
      <c r="WTW19" s="59"/>
      <c r="WTX19" s="59"/>
      <c r="WTY19" s="59"/>
      <c r="WTZ19" s="59"/>
      <c r="WUA19" s="59"/>
      <c r="WUB19" s="59"/>
      <c r="WUC19" s="59"/>
      <c r="WUD19" s="59"/>
      <c r="WUE19" s="59"/>
      <c r="WUF19" s="59"/>
      <c r="WUG19" s="59"/>
      <c r="WUH19" s="59"/>
      <c r="WUI19" s="59"/>
      <c r="WUJ19" s="59"/>
      <c r="WUK19" s="59"/>
      <c r="WUL19" s="59"/>
      <c r="WUM19" s="59"/>
      <c r="WUN19" s="59"/>
      <c r="WUO19" s="59"/>
      <c r="WUP19" s="59"/>
      <c r="WUQ19" s="59"/>
      <c r="WUR19" s="59"/>
      <c r="WUS19" s="59"/>
      <c r="WUT19" s="59"/>
      <c r="WUU19" s="59"/>
      <c r="WUV19" s="59"/>
      <c r="WUW19" s="59"/>
      <c r="WUX19" s="59"/>
      <c r="WUY19" s="59"/>
      <c r="WUZ19" s="59"/>
      <c r="WVA19" s="59"/>
      <c r="WVB19" s="59"/>
      <c r="WVC19" s="59"/>
      <c r="WVD19" s="59"/>
      <c r="WVE19" s="59"/>
      <c r="WVF19" s="59"/>
      <c r="WVG19" s="59"/>
      <c r="WVH19" s="59"/>
      <c r="WVI19" s="59"/>
      <c r="WVJ19" s="59"/>
      <c r="WVK19" s="59"/>
      <c r="WVL19" s="59"/>
      <c r="WVM19" s="59"/>
      <c r="WVN19" s="59"/>
      <c r="WVO19" s="59"/>
      <c r="WVP19" s="59"/>
      <c r="WVQ19" s="59"/>
      <c r="WVR19" s="59"/>
      <c r="WVS19" s="59"/>
      <c r="WVT19" s="59"/>
      <c r="WVU19" s="59"/>
      <c r="WVV19" s="59"/>
      <c r="WVW19" s="59"/>
      <c r="WVX19" s="59"/>
      <c r="WVY19" s="59"/>
      <c r="WVZ19" s="59"/>
      <c r="WWA19" s="59"/>
      <c r="WWB19" s="59"/>
      <c r="WWC19" s="59"/>
      <c r="WWD19" s="59"/>
      <c r="WWE19" s="59"/>
      <c r="WWF19" s="59"/>
      <c r="WWG19" s="59"/>
      <c r="WWH19" s="59"/>
      <c r="WWI19" s="59"/>
      <c r="WWJ19" s="59"/>
      <c r="WWK19" s="59"/>
      <c r="WWL19" s="59"/>
      <c r="WWM19" s="59"/>
      <c r="WWN19" s="59"/>
      <c r="WWO19" s="59"/>
      <c r="WWP19" s="59"/>
      <c r="WWQ19" s="59"/>
      <c r="WWR19" s="59"/>
      <c r="WWS19" s="59"/>
      <c r="WWT19" s="59"/>
      <c r="WWU19" s="59"/>
      <c r="WWV19" s="59"/>
      <c r="WWW19" s="59"/>
      <c r="WWX19" s="59"/>
      <c r="WWY19" s="59"/>
      <c r="WWZ19" s="59"/>
      <c r="WXA19" s="59"/>
      <c r="WXB19" s="59"/>
      <c r="WXC19" s="59"/>
      <c r="WXD19" s="59"/>
      <c r="WXE19" s="59"/>
      <c r="WXF19" s="59"/>
      <c r="WXG19" s="59"/>
      <c r="WXH19" s="59"/>
      <c r="WXI19" s="59"/>
      <c r="WXJ19" s="59"/>
      <c r="WXK19" s="59"/>
      <c r="WXL19" s="59"/>
      <c r="WXM19" s="59"/>
      <c r="WXN19" s="59"/>
      <c r="WXO19" s="59"/>
      <c r="WXP19" s="59"/>
      <c r="WXQ19" s="59"/>
      <c r="WXR19" s="59"/>
      <c r="WXS19" s="59"/>
      <c r="WXT19" s="59"/>
      <c r="WXU19" s="59"/>
      <c r="WXV19" s="59"/>
      <c r="WXW19" s="59"/>
      <c r="WXX19" s="59"/>
      <c r="WXY19" s="59"/>
      <c r="WXZ19" s="59"/>
      <c r="WYA19" s="59"/>
      <c r="WYB19" s="59"/>
      <c r="WYC19" s="59"/>
      <c r="WYD19" s="59"/>
      <c r="WYE19" s="59"/>
      <c r="WYF19" s="59"/>
      <c r="WYG19" s="59"/>
      <c r="WYH19" s="59"/>
      <c r="WYI19" s="59"/>
      <c r="WYJ19" s="59"/>
      <c r="WYK19" s="59"/>
      <c r="WYL19" s="59"/>
      <c r="WYM19" s="59"/>
      <c r="WYN19" s="59"/>
      <c r="WYO19" s="59"/>
      <c r="WYP19" s="59"/>
      <c r="WYQ19" s="59"/>
      <c r="WYR19" s="59"/>
      <c r="WYS19" s="59"/>
      <c r="WYT19" s="59"/>
      <c r="WYU19" s="59"/>
      <c r="WYV19" s="59"/>
      <c r="WYW19" s="59"/>
      <c r="WYX19" s="59"/>
      <c r="WYY19" s="59"/>
      <c r="WYZ19" s="59"/>
      <c r="WZA19" s="59"/>
      <c r="WZB19" s="59"/>
      <c r="WZC19" s="59"/>
      <c r="WZD19" s="59"/>
      <c r="WZE19" s="59"/>
      <c r="WZF19" s="59"/>
      <c r="WZG19" s="59"/>
      <c r="WZH19" s="59"/>
      <c r="WZI19" s="59"/>
      <c r="WZJ19" s="59"/>
      <c r="WZK19" s="59"/>
      <c r="WZL19" s="59"/>
      <c r="WZM19" s="59"/>
      <c r="WZN19" s="59"/>
      <c r="WZO19" s="59"/>
      <c r="WZP19" s="59"/>
      <c r="WZQ19" s="59"/>
      <c r="WZR19" s="59"/>
      <c r="WZS19" s="59"/>
      <c r="WZT19" s="59"/>
      <c r="WZU19" s="59"/>
      <c r="WZV19" s="59"/>
      <c r="WZW19" s="59"/>
      <c r="WZX19" s="59"/>
      <c r="WZY19" s="59"/>
      <c r="WZZ19" s="59"/>
      <c r="XAA19" s="59"/>
      <c r="XAB19" s="59"/>
      <c r="XAC19" s="59"/>
      <c r="XAD19" s="59"/>
      <c r="XAE19" s="59"/>
      <c r="XAF19" s="59"/>
      <c r="XAG19" s="59"/>
      <c r="XAH19" s="59"/>
      <c r="XAI19" s="59"/>
      <c r="XAJ19" s="59"/>
      <c r="XAK19" s="59"/>
      <c r="XAL19" s="59"/>
      <c r="XAM19" s="59"/>
      <c r="XAN19" s="59"/>
      <c r="XAO19" s="59"/>
      <c r="XAP19" s="59"/>
      <c r="XAQ19" s="59"/>
      <c r="XAR19" s="59"/>
      <c r="XAS19" s="59"/>
      <c r="XAT19" s="59"/>
      <c r="XAU19" s="59"/>
      <c r="XAV19" s="59"/>
      <c r="XAW19" s="59"/>
      <c r="XAX19" s="59"/>
      <c r="XAY19" s="59"/>
      <c r="XAZ19" s="59"/>
      <c r="XBA19" s="59"/>
      <c r="XBB19" s="59"/>
      <c r="XBC19" s="59"/>
      <c r="XBD19" s="59"/>
      <c r="XBE19" s="59"/>
      <c r="XBF19" s="59"/>
      <c r="XBG19" s="59"/>
      <c r="XBH19" s="59"/>
      <c r="XBI19" s="59"/>
      <c r="XBJ19" s="59"/>
      <c r="XBK19" s="59"/>
      <c r="XBL19" s="59"/>
      <c r="XBM19" s="59"/>
      <c r="XBN19" s="59"/>
      <c r="XBO19" s="59"/>
      <c r="XBP19" s="59"/>
      <c r="XBQ19" s="59"/>
      <c r="XBR19" s="59"/>
      <c r="XBS19" s="59"/>
      <c r="XBT19" s="59"/>
      <c r="XBU19" s="59"/>
      <c r="XBV19" s="59"/>
      <c r="XBW19" s="59"/>
      <c r="XBX19" s="59"/>
      <c r="XBY19" s="59"/>
      <c r="XBZ19" s="59"/>
      <c r="XCA19" s="59"/>
      <c r="XCB19" s="59"/>
      <c r="XCC19" s="59"/>
      <c r="XCD19" s="59"/>
      <c r="XCE19" s="59"/>
      <c r="XCF19" s="59"/>
      <c r="XCG19" s="59"/>
      <c r="XCH19" s="59"/>
      <c r="XCI19" s="59"/>
      <c r="XCJ19" s="59"/>
      <c r="XCK19" s="59"/>
      <c r="XCL19" s="59"/>
      <c r="XCM19" s="59"/>
      <c r="XCN19" s="59"/>
      <c r="XCO19" s="59"/>
      <c r="XCP19" s="59"/>
      <c r="XCQ19" s="59"/>
      <c r="XCR19" s="59"/>
      <c r="XCS19" s="59"/>
      <c r="XCT19" s="59"/>
      <c r="XCU19" s="59"/>
      <c r="XCV19" s="59"/>
      <c r="XCW19" s="59"/>
      <c r="XCX19" s="59"/>
      <c r="XCY19" s="59"/>
      <c r="XCZ19" s="59"/>
      <c r="XDA19" s="59"/>
      <c r="XDB19" s="59"/>
      <c r="XDC19" s="59"/>
      <c r="XDD19" s="59"/>
      <c r="XDE19" s="59"/>
      <c r="XDF19" s="59"/>
      <c r="XDG19" s="59"/>
      <c r="XDH19" s="59"/>
      <c r="XDI19" s="59"/>
      <c r="XDJ19" s="59"/>
      <c r="XDK19" s="59"/>
      <c r="XDL19" s="59"/>
      <c r="XDM19" s="59"/>
      <c r="XDN19" s="59"/>
      <c r="XDO19" s="59"/>
      <c r="XDP19" s="59"/>
      <c r="XDQ19" s="59"/>
      <c r="XDR19" s="59"/>
      <c r="XDS19" s="59"/>
      <c r="XDT19" s="59"/>
      <c r="XDU19" s="59"/>
      <c r="XDV19" s="59"/>
      <c r="XDW19" s="59"/>
      <c r="XDX19" s="59"/>
      <c r="XDY19" s="59"/>
      <c r="XDZ19" s="59"/>
      <c r="XEA19" s="59"/>
      <c r="XEB19" s="59"/>
      <c r="XEC19" s="59"/>
      <c r="XED19" s="59"/>
      <c r="XEE19" s="59"/>
      <c r="XEF19" s="59"/>
      <c r="XEG19" s="59"/>
      <c r="XEH19" s="59"/>
      <c r="XEI19" s="59"/>
      <c r="XEJ19" s="59"/>
      <c r="XEK19" s="59"/>
      <c r="XEL19" s="59"/>
      <c r="XEM19" s="59"/>
      <c r="XEN19" s="59"/>
      <c r="XEO19" s="59"/>
      <c r="XEP19" s="59"/>
      <c r="XEQ19" s="59"/>
      <c r="XER19" s="59"/>
      <c r="XES19" s="59"/>
      <c r="XET19" s="59"/>
      <c r="XEU19" s="59"/>
      <c r="XEV19" s="59"/>
      <c r="XEW19" s="59"/>
      <c r="XEX19" s="59"/>
      <c r="XEY19" s="59"/>
      <c r="XEZ19" s="59"/>
      <c r="XFA19" s="59"/>
      <c r="XFB19" s="59"/>
      <c r="XFC19" s="59"/>
      <c r="XFD19" s="59"/>
    </row>
    <row r="20" spans="1:16384" ht="14.25" thickTop="1" x14ac:dyDescent="0.15">
      <c r="A20" s="117"/>
      <c r="B20" s="118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21"/>
    </row>
    <row r="21" spans="1:16384" x14ac:dyDescent="0.15">
      <c r="A21" s="116"/>
      <c r="B21" s="59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  <c r="T21" s="59"/>
      <c r="U21" s="59"/>
      <c r="V21" s="59"/>
      <c r="W21" s="59"/>
      <c r="X21" s="59"/>
      <c r="Y21" s="59"/>
      <c r="Z21" s="59"/>
      <c r="AA21" s="122"/>
    </row>
    <row r="22" spans="1:16384" x14ac:dyDescent="0.15">
      <c r="A22" s="116"/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59"/>
      <c r="T22" s="59"/>
      <c r="U22" s="59"/>
      <c r="V22" s="59"/>
      <c r="W22" s="59"/>
      <c r="X22" s="59"/>
      <c r="Y22" s="59"/>
      <c r="Z22" s="59"/>
      <c r="AA22" s="122"/>
    </row>
    <row r="23" spans="1:16384" x14ac:dyDescent="0.15">
      <c r="A23" s="116"/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  <c r="T23" s="59"/>
      <c r="U23" s="59"/>
      <c r="V23" s="59"/>
      <c r="W23" s="59"/>
      <c r="X23" s="59"/>
      <c r="Y23" s="59"/>
      <c r="Z23" s="59"/>
      <c r="AA23" s="122"/>
    </row>
    <row r="24" spans="1:16384" x14ac:dyDescent="0.15">
      <c r="A24" s="116"/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  <c r="AA24" s="122"/>
    </row>
    <row r="25" spans="1:16384" x14ac:dyDescent="0.15">
      <c r="A25" s="116"/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  <c r="AA25" s="122"/>
    </row>
    <row r="26" spans="1:16384" x14ac:dyDescent="0.15">
      <c r="A26" s="116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122"/>
    </row>
    <row r="27" spans="1:16384" x14ac:dyDescent="0.15">
      <c r="A27" s="116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122"/>
    </row>
    <row r="28" spans="1:16384" x14ac:dyDescent="0.15">
      <c r="A28" s="116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59"/>
      <c r="Y28" s="59"/>
      <c r="Z28" s="59"/>
      <c r="AA28" s="122"/>
    </row>
    <row r="29" spans="1:16384" x14ac:dyDescent="0.15">
      <c r="A29" s="116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59"/>
      <c r="S29" s="59"/>
      <c r="T29" s="59"/>
      <c r="U29" s="59"/>
      <c r="V29" s="59"/>
      <c r="W29" s="59"/>
      <c r="X29" s="59"/>
      <c r="Y29" s="59"/>
      <c r="Z29" s="59"/>
      <c r="AA29" s="122"/>
    </row>
    <row r="30" spans="1:16384" x14ac:dyDescent="0.15">
      <c r="A30" s="116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  <c r="Z30" s="59"/>
      <c r="AA30" s="122"/>
    </row>
    <row r="31" spans="1:16384" x14ac:dyDescent="0.15">
      <c r="A31" s="116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59"/>
      <c r="S31" s="59"/>
      <c r="T31" s="59"/>
      <c r="U31" s="59"/>
      <c r="V31" s="59"/>
      <c r="W31" s="59"/>
      <c r="X31" s="59"/>
      <c r="Y31" s="59"/>
      <c r="Z31" s="59"/>
      <c r="AA31" s="122"/>
    </row>
    <row r="32" spans="1:16384" x14ac:dyDescent="0.15">
      <c r="A32" s="116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122"/>
    </row>
    <row r="33" spans="1:27" x14ac:dyDescent="0.15">
      <c r="A33" s="116"/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122"/>
    </row>
    <row r="34" spans="1:27" x14ac:dyDescent="0.15">
      <c r="A34" s="116"/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122"/>
    </row>
    <row r="35" spans="1:27" x14ac:dyDescent="0.15">
      <c r="A35" s="116"/>
      <c r="B35" s="59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122"/>
    </row>
    <row r="36" spans="1:27" x14ac:dyDescent="0.15">
      <c r="A36" s="116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122"/>
    </row>
    <row r="37" spans="1:27" x14ac:dyDescent="0.15">
      <c r="A37" s="116"/>
      <c r="B37" s="59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  <c r="Z37" s="59"/>
      <c r="AA37" s="122"/>
    </row>
    <row r="38" spans="1:27" x14ac:dyDescent="0.15">
      <c r="A38" s="116"/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122"/>
    </row>
    <row r="39" spans="1:27" x14ac:dyDescent="0.15">
      <c r="A39" s="116"/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59"/>
      <c r="AA39" s="122"/>
    </row>
    <row r="40" spans="1:27" x14ac:dyDescent="0.15">
      <c r="A40" s="116"/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  <c r="Z40" s="59"/>
      <c r="AA40" s="122"/>
    </row>
    <row r="41" spans="1:27" x14ac:dyDescent="0.15">
      <c r="A41" s="116"/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59"/>
      <c r="AA41" s="122"/>
    </row>
    <row r="42" spans="1:27" x14ac:dyDescent="0.15">
      <c r="A42" s="116"/>
      <c r="B42" s="59"/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  <c r="AA42" s="122"/>
    </row>
    <row r="43" spans="1:27" x14ac:dyDescent="0.15">
      <c r="A43" s="116"/>
      <c r="B43" s="59"/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/>
      <c r="P43" s="59"/>
      <c r="Q43" s="59"/>
      <c r="R43" s="59"/>
      <c r="S43" s="59"/>
      <c r="T43" s="59"/>
      <c r="U43" s="59"/>
      <c r="V43" s="59"/>
      <c r="W43" s="59"/>
      <c r="X43" s="59"/>
      <c r="Y43" s="59"/>
      <c r="Z43" s="59"/>
      <c r="AA43" s="122"/>
    </row>
    <row r="44" spans="1:27" x14ac:dyDescent="0.15">
      <c r="A44" s="116"/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122"/>
    </row>
    <row r="45" spans="1:27" x14ac:dyDescent="0.15">
      <c r="A45" s="116"/>
      <c r="B45" s="59"/>
      <c r="C45" s="59"/>
      <c r="D45" s="59"/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122"/>
    </row>
    <row r="46" spans="1:27" x14ac:dyDescent="0.15">
      <c r="A46" s="116"/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59"/>
      <c r="AA46" s="122"/>
    </row>
    <row r="47" spans="1:27" x14ac:dyDescent="0.15">
      <c r="A47" s="116"/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9"/>
      <c r="AA47" s="122"/>
    </row>
    <row r="48" spans="1:27" ht="14.25" thickBot="1" x14ac:dyDescent="0.2">
      <c r="A48" s="119"/>
      <c r="B48" s="120"/>
      <c r="C48" s="120"/>
      <c r="D48" s="120"/>
      <c r="E48" s="120"/>
      <c r="F48" s="120"/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3"/>
    </row>
    <row r="49" ht="14.25" thickTop="1" x14ac:dyDescent="0.15"/>
  </sheetData>
  <dataConsolidate/>
  <phoneticPr fontId="2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81" r:id="rId4" name="cbGetValues">
          <controlPr defaultSize="0" autoLine="0" r:id="rId5">
            <anchor moveWithCells="1">
              <from>
                <xdr:col>10</xdr:col>
                <xdr:colOff>0</xdr:colOff>
                <xdr:row>4</xdr:row>
                <xdr:rowOff>161925</xdr:rowOff>
              </from>
              <to>
                <xdr:col>12</xdr:col>
                <xdr:colOff>28575</xdr:colOff>
                <xdr:row>6</xdr:row>
                <xdr:rowOff>19050</xdr:rowOff>
              </to>
            </anchor>
          </controlPr>
        </control>
      </mc:Choice>
      <mc:Fallback>
        <control shapeId="20481" r:id="rId4" name="cbGetValues"/>
      </mc:Fallback>
    </mc:AlternateContent>
    <mc:AlternateContent xmlns:mc="http://schemas.openxmlformats.org/markup-compatibility/2006">
      <mc:Choice Requires="x14">
        <control shapeId="20482" r:id="rId6" name="cbSetValue">
          <controlPr defaultSize="0" autoLine="0" r:id="rId7">
            <anchor moveWithCells="1">
              <from>
                <xdr:col>10</xdr:col>
                <xdr:colOff>0</xdr:colOff>
                <xdr:row>6</xdr:row>
                <xdr:rowOff>161925</xdr:rowOff>
              </from>
              <to>
                <xdr:col>12</xdr:col>
                <xdr:colOff>28575</xdr:colOff>
                <xdr:row>9</xdr:row>
                <xdr:rowOff>38100</xdr:rowOff>
              </to>
            </anchor>
          </controlPr>
        </control>
      </mc:Choice>
      <mc:Fallback>
        <control shapeId="20482" r:id="rId6" name="cbSetValue"/>
      </mc:Fallback>
    </mc:AlternateContent>
    <mc:AlternateContent xmlns:mc="http://schemas.openxmlformats.org/markup-compatibility/2006">
      <mc:Choice Requires="x14">
        <control shapeId="20487" r:id="rId8" name="cbClear">
          <controlPr defaultSize="0" autoLine="0" r:id="rId9">
            <anchor moveWithCells="1">
              <from>
                <xdr:col>10</xdr:col>
                <xdr:colOff>0</xdr:colOff>
                <xdr:row>1</xdr:row>
                <xdr:rowOff>9525</xdr:rowOff>
              </from>
              <to>
                <xdr:col>12</xdr:col>
                <xdr:colOff>28575</xdr:colOff>
                <xdr:row>3</xdr:row>
                <xdr:rowOff>47625</xdr:rowOff>
              </to>
            </anchor>
          </controlPr>
        </control>
      </mc:Choice>
      <mc:Fallback>
        <control shapeId="20487" r:id="rId8" name="cbClear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"/>
  <sheetViews>
    <sheetView zoomScale="90" zoomScaleNormal="90" workbookViewId="0">
      <selection activeCell="J6" sqref="J6"/>
    </sheetView>
  </sheetViews>
  <sheetFormatPr defaultRowHeight="13.5" x14ac:dyDescent="0.15"/>
  <cols>
    <col min="1" max="16384" width="9" style="12"/>
  </cols>
  <sheetData/>
  <phoneticPr fontId="2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1505" r:id="rId4" name="cbOperator">
          <controlPr defaultSize="0" autoLine="0" r:id="rId5">
            <anchor moveWithCells="1">
              <from>
                <xdr:col>10</xdr:col>
                <xdr:colOff>9525</xdr:colOff>
                <xdr:row>4</xdr:row>
                <xdr:rowOff>9525</xdr:rowOff>
              </from>
              <to>
                <xdr:col>12</xdr:col>
                <xdr:colOff>0</xdr:colOff>
                <xdr:row>6</xdr:row>
                <xdr:rowOff>19050</xdr:rowOff>
              </to>
            </anchor>
          </controlPr>
        </control>
      </mc:Choice>
      <mc:Fallback>
        <control shapeId="21505" r:id="rId4" name="cbOperator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XFD49"/>
  <sheetViews>
    <sheetView tabSelected="1" zoomScale="85" zoomScaleNormal="85" workbookViewId="0">
      <selection activeCell="K7" sqref="K7"/>
    </sheetView>
  </sheetViews>
  <sheetFormatPr defaultRowHeight="13.5" x14ac:dyDescent="0.15"/>
  <cols>
    <col min="1" max="1" width="9" style="12"/>
    <col min="2" max="9" width="10.625" style="12" customWidth="1"/>
    <col min="10" max="18" width="9" style="12"/>
    <col min="19" max="21" width="9.125" style="12" customWidth="1"/>
    <col min="22" max="16384" width="9" style="12"/>
  </cols>
  <sheetData>
    <row r="1" spans="1:9" x14ac:dyDescent="0.15">
      <c r="A1" s="102" t="s">
        <v>648</v>
      </c>
    </row>
    <row r="2" spans="1:9" x14ac:dyDescent="0.15">
      <c r="B2" s="101" t="s">
        <v>651</v>
      </c>
      <c r="C2" s="97" t="s">
        <v>743</v>
      </c>
      <c r="D2" s="98"/>
      <c r="E2" s="98"/>
      <c r="F2" s="98"/>
      <c r="G2" s="98"/>
      <c r="H2" s="98"/>
      <c r="I2" s="99"/>
    </row>
    <row r="3" spans="1:9" x14ac:dyDescent="0.15">
      <c r="A3" s="105" t="s">
        <v>650</v>
      </c>
      <c r="B3" s="101" t="s">
        <v>596</v>
      </c>
      <c r="C3" s="97" t="s">
        <v>650</v>
      </c>
      <c r="D3" s="98"/>
      <c r="E3" s="98"/>
      <c r="F3" s="98"/>
      <c r="G3" s="98"/>
      <c r="H3" s="98"/>
      <c r="I3" s="99"/>
    </row>
    <row r="4" spans="1:9" x14ac:dyDescent="0.15">
      <c r="A4" s="105" t="s">
        <v>652</v>
      </c>
      <c r="B4" s="101" t="s">
        <v>600</v>
      </c>
      <c r="C4" s="97" t="s">
        <v>652</v>
      </c>
      <c r="D4" s="98"/>
      <c r="E4" s="98"/>
      <c r="F4" s="98"/>
      <c r="G4" s="98"/>
      <c r="H4" s="98"/>
      <c r="I4" s="99"/>
    </row>
    <row r="5" spans="1:9" x14ac:dyDescent="0.15">
      <c r="A5" s="100"/>
      <c r="B5" s="103"/>
      <c r="C5" s="104"/>
      <c r="D5" s="104"/>
      <c r="E5" s="104"/>
      <c r="F5" s="104"/>
      <c r="G5" s="104"/>
      <c r="H5" s="104"/>
      <c r="I5" s="104"/>
    </row>
    <row r="6" spans="1:9" ht="27.75" thickBot="1" x14ac:dyDescent="0.2">
      <c r="A6" s="100"/>
      <c r="B6" s="106"/>
      <c r="C6" s="126" t="s">
        <v>647</v>
      </c>
      <c r="D6" s="127" t="s">
        <v>646</v>
      </c>
      <c r="E6" s="127" t="s">
        <v>649</v>
      </c>
      <c r="F6" s="129" t="s">
        <v>714</v>
      </c>
      <c r="G6" s="126" t="s">
        <v>647</v>
      </c>
      <c r="H6" s="127" t="s">
        <v>646</v>
      </c>
      <c r="I6" s="127" t="s">
        <v>649</v>
      </c>
    </row>
    <row r="7" spans="1:9" x14ac:dyDescent="0.15">
      <c r="B7" s="107" t="s">
        <v>653</v>
      </c>
      <c r="C7" s="108" t="s">
        <v>670</v>
      </c>
      <c r="D7" s="108" t="s">
        <v>738</v>
      </c>
      <c r="E7" s="108"/>
      <c r="F7" s="130" t="s">
        <v>735</v>
      </c>
      <c r="G7" s="108"/>
      <c r="H7" s="108"/>
      <c r="I7" s="109"/>
    </row>
    <row r="8" spans="1:9" x14ac:dyDescent="0.15">
      <c r="B8" s="110" t="s">
        <v>654</v>
      </c>
      <c r="C8" s="111" t="s">
        <v>671</v>
      </c>
      <c r="D8" s="111" t="s">
        <v>739</v>
      </c>
      <c r="E8" s="111"/>
      <c r="F8" s="128" t="s">
        <v>736</v>
      </c>
      <c r="G8" s="111"/>
      <c r="H8" s="111"/>
      <c r="I8" s="112"/>
    </row>
    <row r="9" spans="1:9" x14ac:dyDescent="0.15">
      <c r="B9" s="110" t="s">
        <v>655</v>
      </c>
      <c r="C9" s="111"/>
      <c r="D9" s="111"/>
      <c r="E9" s="111"/>
      <c r="F9" s="128" t="s">
        <v>724</v>
      </c>
      <c r="G9" s="111"/>
      <c r="H9" s="111"/>
      <c r="I9" s="112"/>
    </row>
    <row r="10" spans="1:9" x14ac:dyDescent="0.15">
      <c r="B10" s="110" t="s">
        <v>656</v>
      </c>
      <c r="C10" s="111"/>
      <c r="D10" s="111"/>
      <c r="E10" s="111"/>
      <c r="F10" s="128" t="s">
        <v>725</v>
      </c>
      <c r="G10" s="111"/>
      <c r="H10" s="111"/>
      <c r="I10" s="112"/>
    </row>
    <row r="11" spans="1:9" x14ac:dyDescent="0.15">
      <c r="B11" s="110" t="s">
        <v>657</v>
      </c>
      <c r="C11" s="111"/>
      <c r="D11" s="111"/>
      <c r="E11" s="111"/>
      <c r="F11" s="128" t="s">
        <v>715</v>
      </c>
      <c r="G11" s="111"/>
      <c r="H11" s="111"/>
      <c r="I11" s="112"/>
    </row>
    <row r="12" spans="1:9" x14ac:dyDescent="0.15">
      <c r="B12" s="110" t="s">
        <v>658</v>
      </c>
      <c r="C12" s="111"/>
      <c r="D12" s="111"/>
      <c r="E12" s="111"/>
      <c r="F12" s="128" t="s">
        <v>716</v>
      </c>
      <c r="G12" s="111"/>
      <c r="H12" s="111"/>
      <c r="I12" s="112"/>
    </row>
    <row r="13" spans="1:9" x14ac:dyDescent="0.15">
      <c r="B13" s="110" t="s">
        <v>659</v>
      </c>
      <c r="C13" s="111"/>
      <c r="D13" s="111"/>
      <c r="E13" s="111"/>
      <c r="F13" s="128" t="s">
        <v>717</v>
      </c>
      <c r="G13" s="111"/>
      <c r="H13" s="111"/>
      <c r="I13" s="112"/>
    </row>
    <row r="14" spans="1:9" x14ac:dyDescent="0.15">
      <c r="B14" s="110" t="s">
        <v>660</v>
      </c>
      <c r="C14" s="111"/>
      <c r="D14" s="111"/>
      <c r="E14" s="111"/>
      <c r="F14" s="128" t="s">
        <v>718</v>
      </c>
      <c r="G14" s="111"/>
      <c r="H14" s="111"/>
      <c r="I14" s="112"/>
    </row>
    <row r="15" spans="1:9" x14ac:dyDescent="0.15">
      <c r="B15" s="110" t="s">
        <v>661</v>
      </c>
      <c r="C15" s="111"/>
      <c r="D15" s="111"/>
      <c r="E15" s="111"/>
      <c r="F15" s="128" t="s">
        <v>719</v>
      </c>
      <c r="G15" s="111"/>
      <c r="H15" s="111"/>
      <c r="I15" s="112"/>
    </row>
    <row r="16" spans="1:9" ht="14.25" thickBot="1" x14ac:dyDescent="0.2">
      <c r="B16" s="113" t="s">
        <v>734</v>
      </c>
      <c r="C16" s="114"/>
      <c r="D16" s="114"/>
      <c r="E16" s="114"/>
      <c r="F16" s="131" t="s">
        <v>737</v>
      </c>
      <c r="G16" s="114"/>
      <c r="H16" s="114"/>
      <c r="I16" s="115"/>
    </row>
    <row r="17" spans="1:16384" s="132" customFormat="1" ht="14.25" thickBot="1" x14ac:dyDescent="0.2">
      <c r="A17" s="59"/>
      <c r="B17" s="59"/>
      <c r="C17" s="59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59"/>
      <c r="AG17" s="59"/>
      <c r="AH17" s="59"/>
      <c r="AI17" s="59"/>
      <c r="AJ17" s="59"/>
      <c r="AK17" s="59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59"/>
      <c r="AW17" s="59"/>
      <c r="AX17" s="59"/>
      <c r="AY17" s="59"/>
      <c r="AZ17" s="59"/>
      <c r="BA17" s="59"/>
      <c r="BB17" s="59"/>
      <c r="BC17" s="59"/>
      <c r="BD17" s="59"/>
      <c r="BE17" s="59"/>
      <c r="BF17" s="59"/>
      <c r="BG17" s="59"/>
      <c r="BH17" s="59"/>
      <c r="BI17" s="59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59"/>
      <c r="BW17" s="59"/>
      <c r="BX17" s="59"/>
      <c r="BY17" s="59"/>
      <c r="BZ17" s="59"/>
      <c r="CA17" s="59"/>
      <c r="CB17" s="59"/>
      <c r="CC17" s="59"/>
      <c r="CD17" s="59"/>
      <c r="CE17" s="59"/>
      <c r="CF17" s="59"/>
      <c r="CG17" s="59"/>
      <c r="CH17" s="59"/>
      <c r="CI17" s="59"/>
      <c r="CJ17" s="59"/>
      <c r="CK17" s="59"/>
      <c r="CL17" s="59"/>
      <c r="CM17" s="59"/>
      <c r="CN17" s="59"/>
      <c r="CO17" s="59"/>
      <c r="CP17" s="59"/>
      <c r="CQ17" s="59"/>
      <c r="CR17" s="59"/>
      <c r="CS17" s="59"/>
      <c r="CT17" s="59"/>
      <c r="CU17" s="59"/>
      <c r="CV17" s="59"/>
      <c r="CW17" s="59"/>
      <c r="CX17" s="59"/>
      <c r="CY17" s="59"/>
      <c r="CZ17" s="59"/>
      <c r="DA17" s="59"/>
      <c r="DB17" s="59"/>
      <c r="DC17" s="59"/>
      <c r="DD17" s="59"/>
      <c r="DE17" s="59"/>
      <c r="DF17" s="59"/>
      <c r="DG17" s="59"/>
      <c r="DH17" s="59"/>
      <c r="DI17" s="59"/>
      <c r="DJ17" s="59"/>
      <c r="DK17" s="59"/>
      <c r="DL17" s="59"/>
      <c r="DM17" s="59"/>
      <c r="DN17" s="59"/>
      <c r="DO17" s="59"/>
      <c r="DP17" s="59"/>
      <c r="DQ17" s="59"/>
      <c r="DR17" s="59"/>
      <c r="DS17" s="59"/>
      <c r="DT17" s="59"/>
      <c r="DU17" s="59"/>
      <c r="DV17" s="59"/>
      <c r="DW17" s="59"/>
      <c r="DX17" s="59"/>
      <c r="DY17" s="59"/>
      <c r="DZ17" s="59"/>
      <c r="EA17" s="59"/>
      <c r="EB17" s="59"/>
      <c r="EC17" s="59"/>
      <c r="ED17" s="59"/>
      <c r="EE17" s="59"/>
      <c r="EF17" s="59"/>
      <c r="EG17" s="59"/>
      <c r="EH17" s="59"/>
      <c r="EI17" s="59"/>
      <c r="EJ17" s="59"/>
      <c r="EK17" s="59"/>
      <c r="EL17" s="59"/>
      <c r="EM17" s="59"/>
      <c r="EN17" s="59"/>
      <c r="EO17" s="59"/>
      <c r="EP17" s="59"/>
      <c r="EQ17" s="59"/>
      <c r="ER17" s="59"/>
      <c r="ES17" s="59"/>
      <c r="ET17" s="59"/>
      <c r="EU17" s="59"/>
      <c r="EV17" s="59"/>
      <c r="EW17" s="59"/>
      <c r="EX17" s="59"/>
      <c r="EY17" s="59"/>
      <c r="EZ17" s="59"/>
      <c r="FA17" s="59"/>
      <c r="FB17" s="59"/>
      <c r="FC17" s="59"/>
      <c r="FD17" s="59"/>
      <c r="FE17" s="59"/>
      <c r="FF17" s="59"/>
      <c r="FG17" s="59"/>
      <c r="FH17" s="59"/>
      <c r="FI17" s="59"/>
      <c r="FJ17" s="59"/>
      <c r="FK17" s="59"/>
      <c r="FL17" s="59"/>
      <c r="FM17" s="59"/>
      <c r="FN17" s="59"/>
      <c r="FO17" s="59"/>
      <c r="FP17" s="59"/>
      <c r="FQ17" s="59"/>
      <c r="FR17" s="59"/>
      <c r="FS17" s="59"/>
      <c r="FT17" s="59"/>
      <c r="FU17" s="59"/>
      <c r="FV17" s="59"/>
      <c r="FW17" s="59"/>
      <c r="FX17" s="59"/>
      <c r="FY17" s="59"/>
      <c r="FZ17" s="59"/>
      <c r="GA17" s="59"/>
      <c r="GB17" s="59"/>
      <c r="GC17" s="59"/>
      <c r="GD17" s="59"/>
      <c r="GE17" s="59"/>
      <c r="GF17" s="59"/>
      <c r="GG17" s="59"/>
      <c r="GH17" s="59"/>
      <c r="GI17" s="59"/>
      <c r="GJ17" s="59"/>
      <c r="GK17" s="59"/>
      <c r="GL17" s="59"/>
      <c r="GM17" s="59"/>
      <c r="GN17" s="59"/>
      <c r="GO17" s="59"/>
      <c r="GP17" s="59"/>
      <c r="GQ17" s="59"/>
      <c r="GR17" s="59"/>
      <c r="GS17" s="59"/>
      <c r="GT17" s="59"/>
      <c r="GU17" s="59"/>
      <c r="GV17" s="59"/>
      <c r="GW17" s="59"/>
      <c r="GX17" s="59"/>
      <c r="GY17" s="59"/>
      <c r="GZ17" s="59"/>
      <c r="HA17" s="59"/>
      <c r="HB17" s="59"/>
      <c r="HC17" s="59"/>
      <c r="HD17" s="59"/>
      <c r="HE17" s="59"/>
      <c r="HF17" s="59"/>
      <c r="HG17" s="59"/>
      <c r="HH17" s="59"/>
      <c r="HI17" s="59"/>
      <c r="HJ17" s="59"/>
      <c r="HK17" s="59"/>
      <c r="HL17" s="59"/>
      <c r="HM17" s="59"/>
      <c r="HN17" s="59"/>
      <c r="HO17" s="59"/>
      <c r="HP17" s="59"/>
      <c r="HQ17" s="59"/>
      <c r="HR17" s="59"/>
      <c r="HS17" s="59"/>
      <c r="HT17" s="59"/>
      <c r="HU17" s="59"/>
      <c r="HV17" s="59"/>
      <c r="HW17" s="59"/>
      <c r="HX17" s="59"/>
      <c r="HY17" s="59"/>
      <c r="HZ17" s="59"/>
      <c r="IA17" s="59"/>
      <c r="IB17" s="59"/>
      <c r="IC17" s="59"/>
      <c r="ID17" s="59"/>
      <c r="IE17" s="59"/>
      <c r="IF17" s="59"/>
      <c r="IG17" s="59"/>
      <c r="IH17" s="59"/>
      <c r="II17" s="59"/>
      <c r="IJ17" s="59"/>
      <c r="IK17" s="59"/>
      <c r="IL17" s="59"/>
      <c r="IM17" s="59"/>
      <c r="IN17" s="59"/>
      <c r="IO17" s="59"/>
      <c r="IP17" s="59"/>
      <c r="IQ17" s="59"/>
      <c r="IR17" s="59"/>
      <c r="IS17" s="59"/>
      <c r="IT17" s="59"/>
      <c r="IU17" s="59"/>
      <c r="IV17" s="59"/>
      <c r="IW17" s="59"/>
      <c r="IX17" s="59"/>
      <c r="IY17" s="59"/>
      <c r="IZ17" s="59"/>
      <c r="JA17" s="59"/>
      <c r="JB17" s="59"/>
      <c r="JC17" s="59"/>
      <c r="JD17" s="59"/>
      <c r="JE17" s="59"/>
      <c r="JF17" s="59"/>
      <c r="JG17" s="59"/>
      <c r="JH17" s="59"/>
      <c r="JI17" s="59"/>
      <c r="JJ17" s="59"/>
      <c r="JK17" s="59"/>
      <c r="JL17" s="59"/>
      <c r="JM17" s="59"/>
      <c r="JN17" s="59"/>
      <c r="JO17" s="59"/>
      <c r="JP17" s="59"/>
      <c r="JQ17" s="59"/>
      <c r="JR17" s="59"/>
      <c r="JS17" s="59"/>
      <c r="JT17" s="59"/>
      <c r="JU17" s="59"/>
      <c r="JV17" s="59"/>
      <c r="JW17" s="59"/>
      <c r="JX17" s="59"/>
      <c r="JY17" s="59"/>
      <c r="JZ17" s="59"/>
      <c r="KA17" s="59"/>
      <c r="KB17" s="59"/>
      <c r="KC17" s="59"/>
      <c r="KD17" s="59"/>
      <c r="KE17" s="59"/>
      <c r="KF17" s="59"/>
      <c r="KG17" s="59"/>
      <c r="KH17" s="59"/>
      <c r="KI17" s="59"/>
      <c r="KJ17" s="59"/>
      <c r="KK17" s="59"/>
      <c r="KL17" s="59"/>
      <c r="KM17" s="59"/>
      <c r="KN17" s="59"/>
      <c r="KO17" s="59"/>
      <c r="KP17" s="59"/>
      <c r="KQ17" s="59"/>
      <c r="KR17" s="59"/>
      <c r="KS17" s="59"/>
      <c r="KT17" s="59"/>
      <c r="KU17" s="59"/>
      <c r="KV17" s="59"/>
      <c r="KW17" s="59"/>
      <c r="KX17" s="59"/>
      <c r="KY17" s="59"/>
      <c r="KZ17" s="59"/>
      <c r="LA17" s="59"/>
      <c r="LB17" s="59"/>
      <c r="LC17" s="59"/>
      <c r="LD17" s="59"/>
      <c r="LE17" s="59"/>
      <c r="LF17" s="59"/>
      <c r="LG17" s="59"/>
      <c r="LH17" s="59"/>
      <c r="LI17" s="59"/>
      <c r="LJ17" s="59"/>
      <c r="LK17" s="59"/>
      <c r="LL17" s="59"/>
      <c r="LM17" s="59"/>
      <c r="LN17" s="59"/>
      <c r="LO17" s="59"/>
      <c r="LP17" s="59"/>
      <c r="LQ17" s="59"/>
      <c r="LR17" s="59"/>
      <c r="LS17" s="59"/>
      <c r="LT17" s="59"/>
      <c r="LU17" s="59"/>
      <c r="LV17" s="59"/>
      <c r="LW17" s="59"/>
      <c r="LX17" s="59"/>
      <c r="LY17" s="59"/>
      <c r="LZ17" s="59"/>
      <c r="MA17" s="59"/>
      <c r="MB17" s="59"/>
      <c r="MC17" s="59"/>
      <c r="MD17" s="59"/>
      <c r="ME17" s="59"/>
      <c r="MF17" s="59"/>
      <c r="MG17" s="59"/>
      <c r="MH17" s="59"/>
      <c r="MI17" s="59"/>
      <c r="MJ17" s="59"/>
      <c r="MK17" s="59"/>
      <c r="ML17" s="59"/>
      <c r="MM17" s="59"/>
      <c r="MN17" s="59"/>
      <c r="MO17" s="59"/>
      <c r="MP17" s="59"/>
      <c r="MQ17" s="59"/>
      <c r="MR17" s="59"/>
      <c r="MS17" s="59"/>
      <c r="MT17" s="59"/>
      <c r="MU17" s="59"/>
      <c r="MV17" s="59"/>
      <c r="MW17" s="59"/>
      <c r="MX17" s="59"/>
      <c r="MY17" s="59"/>
      <c r="MZ17" s="59"/>
      <c r="NA17" s="59"/>
      <c r="NB17" s="59"/>
      <c r="NC17" s="59"/>
      <c r="ND17" s="59"/>
      <c r="NE17" s="59"/>
      <c r="NF17" s="59"/>
      <c r="NG17" s="59"/>
      <c r="NH17" s="59"/>
      <c r="NI17" s="59"/>
      <c r="NJ17" s="59"/>
      <c r="NK17" s="59"/>
      <c r="NL17" s="59"/>
      <c r="NM17" s="59"/>
      <c r="NN17" s="59"/>
      <c r="NO17" s="59"/>
      <c r="NP17" s="59"/>
      <c r="NQ17" s="59"/>
      <c r="NR17" s="59"/>
      <c r="NS17" s="59"/>
      <c r="NT17" s="59"/>
      <c r="NU17" s="59"/>
      <c r="NV17" s="59"/>
      <c r="NW17" s="59"/>
      <c r="NX17" s="59"/>
      <c r="NY17" s="59"/>
      <c r="NZ17" s="59"/>
      <c r="OA17" s="59"/>
      <c r="OB17" s="59"/>
      <c r="OC17" s="59"/>
      <c r="OD17" s="59"/>
      <c r="OE17" s="59"/>
      <c r="OF17" s="59"/>
      <c r="OG17" s="59"/>
      <c r="OH17" s="59"/>
      <c r="OI17" s="59"/>
      <c r="OJ17" s="59"/>
      <c r="OK17" s="59"/>
      <c r="OL17" s="59"/>
      <c r="OM17" s="59"/>
      <c r="ON17" s="59"/>
      <c r="OO17" s="59"/>
      <c r="OP17" s="59"/>
      <c r="OQ17" s="59"/>
      <c r="OR17" s="59"/>
      <c r="OS17" s="59"/>
      <c r="OT17" s="59"/>
      <c r="OU17" s="59"/>
      <c r="OV17" s="59"/>
      <c r="OW17" s="59"/>
      <c r="OX17" s="59"/>
      <c r="OY17" s="59"/>
      <c r="OZ17" s="59"/>
      <c r="PA17" s="59"/>
      <c r="PB17" s="59"/>
      <c r="PC17" s="59"/>
      <c r="PD17" s="59"/>
      <c r="PE17" s="59"/>
      <c r="PF17" s="59"/>
      <c r="PG17" s="59"/>
      <c r="PH17" s="59"/>
      <c r="PI17" s="59"/>
      <c r="PJ17" s="59"/>
      <c r="PK17" s="59"/>
      <c r="PL17" s="59"/>
      <c r="PM17" s="59"/>
      <c r="PN17" s="59"/>
      <c r="PO17" s="59"/>
      <c r="PP17" s="59"/>
      <c r="PQ17" s="59"/>
      <c r="PR17" s="59"/>
      <c r="PS17" s="59"/>
      <c r="PT17" s="59"/>
      <c r="PU17" s="59"/>
      <c r="PV17" s="59"/>
      <c r="PW17" s="59"/>
      <c r="PX17" s="59"/>
      <c r="PY17" s="59"/>
      <c r="PZ17" s="59"/>
      <c r="QA17" s="59"/>
      <c r="QB17" s="59"/>
      <c r="QC17" s="59"/>
      <c r="QD17" s="59"/>
      <c r="QE17" s="59"/>
      <c r="QF17" s="59"/>
      <c r="QG17" s="59"/>
      <c r="QH17" s="59"/>
      <c r="QI17" s="59"/>
      <c r="QJ17" s="59"/>
      <c r="QK17" s="59"/>
      <c r="QL17" s="59"/>
      <c r="QM17" s="59"/>
      <c r="QN17" s="59"/>
      <c r="QO17" s="59"/>
      <c r="QP17" s="59"/>
      <c r="QQ17" s="59"/>
      <c r="QR17" s="59"/>
      <c r="QS17" s="59"/>
      <c r="QT17" s="59"/>
      <c r="QU17" s="59"/>
      <c r="QV17" s="59"/>
      <c r="QW17" s="59"/>
      <c r="QX17" s="59"/>
      <c r="QY17" s="59"/>
      <c r="QZ17" s="59"/>
      <c r="RA17" s="59"/>
      <c r="RB17" s="59"/>
      <c r="RC17" s="59"/>
      <c r="RD17" s="59"/>
      <c r="RE17" s="59"/>
      <c r="RF17" s="59"/>
      <c r="RG17" s="59"/>
      <c r="RH17" s="59"/>
      <c r="RI17" s="59"/>
      <c r="RJ17" s="59"/>
      <c r="RK17" s="59"/>
      <c r="RL17" s="59"/>
      <c r="RM17" s="59"/>
      <c r="RN17" s="59"/>
      <c r="RO17" s="59"/>
      <c r="RP17" s="59"/>
      <c r="RQ17" s="59"/>
      <c r="RR17" s="59"/>
      <c r="RS17" s="59"/>
      <c r="RT17" s="59"/>
      <c r="RU17" s="59"/>
      <c r="RV17" s="59"/>
      <c r="RW17" s="59"/>
      <c r="RX17" s="59"/>
      <c r="RY17" s="59"/>
      <c r="RZ17" s="59"/>
      <c r="SA17" s="59"/>
      <c r="SB17" s="59"/>
      <c r="SC17" s="59"/>
      <c r="SD17" s="59"/>
      <c r="SE17" s="59"/>
      <c r="SF17" s="59"/>
      <c r="SG17" s="59"/>
      <c r="SH17" s="59"/>
      <c r="SI17" s="59"/>
      <c r="SJ17" s="59"/>
      <c r="SK17" s="59"/>
      <c r="SL17" s="59"/>
      <c r="SM17" s="59"/>
      <c r="SN17" s="59"/>
      <c r="SO17" s="59"/>
      <c r="SP17" s="59"/>
      <c r="SQ17" s="59"/>
      <c r="SR17" s="59"/>
      <c r="SS17" s="59"/>
      <c r="ST17" s="59"/>
      <c r="SU17" s="59"/>
      <c r="SV17" s="59"/>
      <c r="SW17" s="59"/>
      <c r="SX17" s="59"/>
      <c r="SY17" s="59"/>
      <c r="SZ17" s="59"/>
      <c r="TA17" s="59"/>
      <c r="TB17" s="59"/>
      <c r="TC17" s="59"/>
      <c r="TD17" s="59"/>
      <c r="TE17" s="59"/>
      <c r="TF17" s="59"/>
      <c r="TG17" s="59"/>
      <c r="TH17" s="59"/>
      <c r="TI17" s="59"/>
      <c r="TJ17" s="59"/>
      <c r="TK17" s="59"/>
      <c r="TL17" s="59"/>
      <c r="TM17" s="59"/>
      <c r="TN17" s="59"/>
      <c r="TO17" s="59"/>
      <c r="TP17" s="59"/>
      <c r="TQ17" s="59"/>
      <c r="TR17" s="59"/>
      <c r="TS17" s="59"/>
      <c r="TT17" s="59"/>
      <c r="TU17" s="59"/>
      <c r="TV17" s="59"/>
      <c r="TW17" s="59"/>
      <c r="TX17" s="59"/>
      <c r="TY17" s="59"/>
      <c r="TZ17" s="59"/>
      <c r="UA17" s="59"/>
      <c r="UB17" s="59"/>
      <c r="UC17" s="59"/>
      <c r="UD17" s="59"/>
      <c r="UE17" s="59"/>
      <c r="UF17" s="59"/>
      <c r="UG17" s="59"/>
      <c r="UH17" s="59"/>
      <c r="UI17" s="59"/>
      <c r="UJ17" s="59"/>
      <c r="UK17" s="59"/>
      <c r="UL17" s="59"/>
      <c r="UM17" s="59"/>
      <c r="UN17" s="59"/>
      <c r="UO17" s="59"/>
      <c r="UP17" s="59"/>
      <c r="UQ17" s="59"/>
      <c r="UR17" s="59"/>
      <c r="US17" s="59"/>
      <c r="UT17" s="59"/>
      <c r="UU17" s="59"/>
      <c r="UV17" s="59"/>
      <c r="UW17" s="59"/>
      <c r="UX17" s="59"/>
      <c r="UY17" s="59"/>
      <c r="UZ17" s="59"/>
      <c r="VA17" s="59"/>
      <c r="VB17" s="59"/>
      <c r="VC17" s="59"/>
      <c r="VD17" s="59"/>
      <c r="VE17" s="59"/>
      <c r="VF17" s="59"/>
      <c r="VG17" s="59"/>
      <c r="VH17" s="59"/>
      <c r="VI17" s="59"/>
      <c r="VJ17" s="59"/>
      <c r="VK17" s="59"/>
      <c r="VL17" s="59"/>
      <c r="VM17" s="59"/>
      <c r="VN17" s="59"/>
      <c r="VO17" s="59"/>
      <c r="VP17" s="59"/>
      <c r="VQ17" s="59"/>
      <c r="VR17" s="59"/>
      <c r="VS17" s="59"/>
      <c r="VT17" s="59"/>
      <c r="VU17" s="59"/>
      <c r="VV17" s="59"/>
      <c r="VW17" s="59"/>
      <c r="VX17" s="59"/>
      <c r="VY17" s="59"/>
      <c r="VZ17" s="59"/>
      <c r="WA17" s="59"/>
      <c r="WB17" s="59"/>
      <c r="WC17" s="59"/>
      <c r="WD17" s="59"/>
      <c r="WE17" s="59"/>
      <c r="WF17" s="59"/>
      <c r="WG17" s="59"/>
      <c r="WH17" s="59"/>
      <c r="WI17" s="59"/>
      <c r="WJ17" s="59"/>
      <c r="WK17" s="59"/>
      <c r="WL17" s="59"/>
      <c r="WM17" s="59"/>
      <c r="WN17" s="59"/>
      <c r="WO17" s="59"/>
      <c r="WP17" s="59"/>
      <c r="WQ17" s="59"/>
      <c r="WR17" s="59"/>
      <c r="WS17" s="59"/>
      <c r="WT17" s="59"/>
      <c r="WU17" s="59"/>
      <c r="WV17" s="59"/>
      <c r="WW17" s="59"/>
      <c r="WX17" s="59"/>
      <c r="WY17" s="59"/>
      <c r="WZ17" s="59"/>
      <c r="XA17" s="59"/>
      <c r="XB17" s="59"/>
      <c r="XC17" s="59"/>
      <c r="XD17" s="59"/>
      <c r="XE17" s="59"/>
      <c r="XF17" s="59"/>
      <c r="XG17" s="59"/>
      <c r="XH17" s="59"/>
      <c r="XI17" s="59"/>
      <c r="XJ17" s="59"/>
      <c r="XK17" s="59"/>
      <c r="XL17" s="59"/>
      <c r="XM17" s="59"/>
      <c r="XN17" s="59"/>
      <c r="XO17" s="59"/>
      <c r="XP17" s="59"/>
      <c r="XQ17" s="59"/>
      <c r="XR17" s="59"/>
      <c r="XS17" s="59"/>
      <c r="XT17" s="59"/>
      <c r="XU17" s="59"/>
      <c r="XV17" s="59"/>
      <c r="XW17" s="59"/>
      <c r="XX17" s="59"/>
      <c r="XY17" s="59"/>
      <c r="XZ17" s="59"/>
      <c r="YA17" s="59"/>
      <c r="YB17" s="59"/>
      <c r="YC17" s="59"/>
      <c r="YD17" s="59"/>
      <c r="YE17" s="59"/>
      <c r="YF17" s="59"/>
      <c r="YG17" s="59"/>
      <c r="YH17" s="59"/>
      <c r="YI17" s="59"/>
      <c r="YJ17" s="59"/>
      <c r="YK17" s="59"/>
      <c r="YL17" s="59"/>
      <c r="YM17" s="59"/>
      <c r="YN17" s="59"/>
      <c r="YO17" s="59"/>
      <c r="YP17" s="59"/>
      <c r="YQ17" s="59"/>
      <c r="YR17" s="59"/>
      <c r="YS17" s="59"/>
      <c r="YT17" s="59"/>
      <c r="YU17" s="59"/>
      <c r="YV17" s="59"/>
      <c r="YW17" s="59"/>
      <c r="YX17" s="59"/>
      <c r="YY17" s="59"/>
      <c r="YZ17" s="59"/>
      <c r="ZA17" s="59"/>
      <c r="ZB17" s="59"/>
      <c r="ZC17" s="59"/>
      <c r="ZD17" s="59"/>
      <c r="ZE17" s="59"/>
      <c r="ZF17" s="59"/>
      <c r="ZG17" s="59"/>
      <c r="ZH17" s="59"/>
      <c r="ZI17" s="59"/>
      <c r="ZJ17" s="59"/>
      <c r="ZK17" s="59"/>
      <c r="ZL17" s="59"/>
      <c r="ZM17" s="59"/>
      <c r="ZN17" s="59"/>
      <c r="ZO17" s="59"/>
      <c r="ZP17" s="59"/>
      <c r="ZQ17" s="59"/>
      <c r="ZR17" s="59"/>
      <c r="ZS17" s="59"/>
      <c r="ZT17" s="59"/>
      <c r="ZU17" s="59"/>
      <c r="ZV17" s="59"/>
      <c r="ZW17" s="59"/>
      <c r="ZX17" s="59"/>
      <c r="ZY17" s="59"/>
      <c r="ZZ17" s="59"/>
      <c r="AAA17" s="59"/>
      <c r="AAB17" s="59"/>
      <c r="AAC17" s="59"/>
      <c r="AAD17" s="59"/>
      <c r="AAE17" s="59"/>
      <c r="AAF17" s="59"/>
      <c r="AAG17" s="59"/>
      <c r="AAH17" s="59"/>
      <c r="AAI17" s="59"/>
      <c r="AAJ17" s="59"/>
      <c r="AAK17" s="59"/>
      <c r="AAL17" s="59"/>
      <c r="AAM17" s="59"/>
      <c r="AAN17" s="59"/>
      <c r="AAO17" s="59"/>
      <c r="AAP17" s="59"/>
      <c r="AAQ17" s="59"/>
      <c r="AAR17" s="59"/>
      <c r="AAS17" s="59"/>
      <c r="AAT17" s="59"/>
      <c r="AAU17" s="59"/>
      <c r="AAV17" s="59"/>
      <c r="AAW17" s="59"/>
      <c r="AAX17" s="59"/>
      <c r="AAY17" s="59"/>
      <c r="AAZ17" s="59"/>
      <c r="ABA17" s="59"/>
      <c r="ABB17" s="59"/>
      <c r="ABC17" s="59"/>
      <c r="ABD17" s="59"/>
      <c r="ABE17" s="59"/>
      <c r="ABF17" s="59"/>
      <c r="ABG17" s="59"/>
      <c r="ABH17" s="59"/>
      <c r="ABI17" s="59"/>
      <c r="ABJ17" s="59"/>
      <c r="ABK17" s="59"/>
      <c r="ABL17" s="59"/>
      <c r="ABM17" s="59"/>
      <c r="ABN17" s="59"/>
      <c r="ABO17" s="59"/>
      <c r="ABP17" s="59"/>
      <c r="ABQ17" s="59"/>
      <c r="ABR17" s="59"/>
      <c r="ABS17" s="59"/>
      <c r="ABT17" s="59"/>
      <c r="ABU17" s="59"/>
      <c r="ABV17" s="59"/>
      <c r="ABW17" s="59"/>
      <c r="ABX17" s="59"/>
      <c r="ABY17" s="59"/>
      <c r="ABZ17" s="59"/>
      <c r="ACA17" s="59"/>
      <c r="ACB17" s="59"/>
      <c r="ACC17" s="59"/>
      <c r="ACD17" s="59"/>
      <c r="ACE17" s="59"/>
      <c r="ACF17" s="59"/>
      <c r="ACG17" s="59"/>
      <c r="ACH17" s="59"/>
      <c r="ACI17" s="59"/>
      <c r="ACJ17" s="59"/>
      <c r="ACK17" s="59"/>
      <c r="ACL17" s="59"/>
      <c r="ACM17" s="59"/>
      <c r="ACN17" s="59"/>
      <c r="ACO17" s="59"/>
      <c r="ACP17" s="59"/>
      <c r="ACQ17" s="59"/>
      <c r="ACR17" s="59"/>
      <c r="ACS17" s="59"/>
      <c r="ACT17" s="59"/>
      <c r="ACU17" s="59"/>
      <c r="ACV17" s="59"/>
      <c r="ACW17" s="59"/>
      <c r="ACX17" s="59"/>
      <c r="ACY17" s="59"/>
      <c r="ACZ17" s="59"/>
      <c r="ADA17" s="59"/>
      <c r="ADB17" s="59"/>
      <c r="ADC17" s="59"/>
      <c r="ADD17" s="59"/>
      <c r="ADE17" s="59"/>
      <c r="ADF17" s="59"/>
      <c r="ADG17" s="59"/>
      <c r="ADH17" s="59"/>
      <c r="ADI17" s="59"/>
      <c r="ADJ17" s="59"/>
      <c r="ADK17" s="59"/>
      <c r="ADL17" s="59"/>
      <c r="ADM17" s="59"/>
      <c r="ADN17" s="59"/>
      <c r="ADO17" s="59"/>
      <c r="ADP17" s="59"/>
      <c r="ADQ17" s="59"/>
      <c r="ADR17" s="59"/>
      <c r="ADS17" s="59"/>
      <c r="ADT17" s="59"/>
      <c r="ADU17" s="59"/>
      <c r="ADV17" s="59"/>
      <c r="ADW17" s="59"/>
      <c r="ADX17" s="59"/>
      <c r="ADY17" s="59"/>
      <c r="ADZ17" s="59"/>
      <c r="AEA17" s="59"/>
      <c r="AEB17" s="59"/>
      <c r="AEC17" s="59"/>
      <c r="AED17" s="59"/>
      <c r="AEE17" s="59"/>
      <c r="AEF17" s="59"/>
      <c r="AEG17" s="59"/>
      <c r="AEH17" s="59"/>
      <c r="AEI17" s="59"/>
      <c r="AEJ17" s="59"/>
      <c r="AEK17" s="59"/>
      <c r="AEL17" s="59"/>
      <c r="AEM17" s="59"/>
      <c r="AEN17" s="59"/>
      <c r="AEO17" s="59"/>
      <c r="AEP17" s="59"/>
      <c r="AEQ17" s="59"/>
      <c r="AER17" s="59"/>
      <c r="AES17" s="59"/>
      <c r="AET17" s="59"/>
      <c r="AEU17" s="59"/>
      <c r="AEV17" s="59"/>
      <c r="AEW17" s="59"/>
      <c r="AEX17" s="59"/>
      <c r="AEY17" s="59"/>
      <c r="AEZ17" s="59"/>
      <c r="AFA17" s="59"/>
      <c r="AFB17" s="59"/>
      <c r="AFC17" s="59"/>
      <c r="AFD17" s="59"/>
      <c r="AFE17" s="59"/>
      <c r="AFF17" s="59"/>
      <c r="AFG17" s="59"/>
      <c r="AFH17" s="59"/>
      <c r="AFI17" s="59"/>
      <c r="AFJ17" s="59"/>
      <c r="AFK17" s="59"/>
      <c r="AFL17" s="59"/>
      <c r="AFM17" s="59"/>
      <c r="AFN17" s="59"/>
      <c r="AFO17" s="59"/>
      <c r="AFP17" s="59"/>
      <c r="AFQ17" s="59"/>
      <c r="AFR17" s="59"/>
      <c r="AFS17" s="59"/>
      <c r="AFT17" s="59"/>
      <c r="AFU17" s="59"/>
      <c r="AFV17" s="59"/>
      <c r="AFW17" s="59"/>
      <c r="AFX17" s="59"/>
      <c r="AFY17" s="59"/>
      <c r="AFZ17" s="59"/>
      <c r="AGA17" s="59"/>
      <c r="AGB17" s="59"/>
      <c r="AGC17" s="59"/>
      <c r="AGD17" s="59"/>
      <c r="AGE17" s="59"/>
      <c r="AGF17" s="59"/>
      <c r="AGG17" s="59"/>
      <c r="AGH17" s="59"/>
      <c r="AGI17" s="59"/>
      <c r="AGJ17" s="59"/>
      <c r="AGK17" s="59"/>
      <c r="AGL17" s="59"/>
      <c r="AGM17" s="59"/>
      <c r="AGN17" s="59"/>
      <c r="AGO17" s="59"/>
      <c r="AGP17" s="59"/>
      <c r="AGQ17" s="59"/>
      <c r="AGR17" s="59"/>
      <c r="AGS17" s="59"/>
      <c r="AGT17" s="59"/>
      <c r="AGU17" s="59"/>
      <c r="AGV17" s="59"/>
      <c r="AGW17" s="59"/>
      <c r="AGX17" s="59"/>
      <c r="AGY17" s="59"/>
      <c r="AGZ17" s="59"/>
      <c r="AHA17" s="59"/>
      <c r="AHB17" s="59"/>
      <c r="AHC17" s="59"/>
      <c r="AHD17" s="59"/>
      <c r="AHE17" s="59"/>
      <c r="AHF17" s="59"/>
      <c r="AHG17" s="59"/>
      <c r="AHH17" s="59"/>
      <c r="AHI17" s="59"/>
      <c r="AHJ17" s="59"/>
      <c r="AHK17" s="59"/>
      <c r="AHL17" s="59"/>
      <c r="AHM17" s="59"/>
      <c r="AHN17" s="59"/>
      <c r="AHO17" s="59"/>
      <c r="AHP17" s="59"/>
      <c r="AHQ17" s="59"/>
      <c r="AHR17" s="59"/>
      <c r="AHS17" s="59"/>
      <c r="AHT17" s="59"/>
      <c r="AHU17" s="59"/>
      <c r="AHV17" s="59"/>
      <c r="AHW17" s="59"/>
      <c r="AHX17" s="59"/>
      <c r="AHY17" s="59"/>
      <c r="AHZ17" s="59"/>
      <c r="AIA17" s="59"/>
      <c r="AIB17" s="59"/>
      <c r="AIC17" s="59"/>
      <c r="AID17" s="59"/>
      <c r="AIE17" s="59"/>
      <c r="AIF17" s="59"/>
      <c r="AIG17" s="59"/>
      <c r="AIH17" s="59"/>
      <c r="AII17" s="59"/>
      <c r="AIJ17" s="59"/>
      <c r="AIK17" s="59"/>
      <c r="AIL17" s="59"/>
      <c r="AIM17" s="59"/>
      <c r="AIN17" s="59"/>
      <c r="AIO17" s="59"/>
      <c r="AIP17" s="59"/>
      <c r="AIQ17" s="59"/>
      <c r="AIR17" s="59"/>
      <c r="AIS17" s="59"/>
      <c r="AIT17" s="59"/>
      <c r="AIU17" s="59"/>
      <c r="AIV17" s="59"/>
      <c r="AIW17" s="59"/>
      <c r="AIX17" s="59"/>
      <c r="AIY17" s="59"/>
      <c r="AIZ17" s="59"/>
      <c r="AJA17" s="59"/>
      <c r="AJB17" s="59"/>
      <c r="AJC17" s="59"/>
      <c r="AJD17" s="59"/>
      <c r="AJE17" s="59"/>
      <c r="AJF17" s="59"/>
      <c r="AJG17" s="59"/>
      <c r="AJH17" s="59"/>
      <c r="AJI17" s="59"/>
      <c r="AJJ17" s="59"/>
      <c r="AJK17" s="59"/>
      <c r="AJL17" s="59"/>
      <c r="AJM17" s="59"/>
      <c r="AJN17" s="59"/>
      <c r="AJO17" s="59"/>
      <c r="AJP17" s="59"/>
      <c r="AJQ17" s="59"/>
      <c r="AJR17" s="59"/>
      <c r="AJS17" s="59"/>
      <c r="AJT17" s="59"/>
      <c r="AJU17" s="59"/>
      <c r="AJV17" s="59"/>
      <c r="AJW17" s="59"/>
      <c r="AJX17" s="59"/>
      <c r="AJY17" s="59"/>
      <c r="AJZ17" s="59"/>
      <c r="AKA17" s="59"/>
      <c r="AKB17" s="59"/>
      <c r="AKC17" s="59"/>
      <c r="AKD17" s="59"/>
      <c r="AKE17" s="59"/>
      <c r="AKF17" s="59"/>
      <c r="AKG17" s="59"/>
      <c r="AKH17" s="59"/>
      <c r="AKI17" s="59"/>
      <c r="AKJ17" s="59"/>
      <c r="AKK17" s="59"/>
      <c r="AKL17" s="59"/>
      <c r="AKM17" s="59"/>
      <c r="AKN17" s="59"/>
      <c r="AKO17" s="59"/>
      <c r="AKP17" s="59"/>
      <c r="AKQ17" s="59"/>
      <c r="AKR17" s="59"/>
      <c r="AKS17" s="59"/>
      <c r="AKT17" s="59"/>
      <c r="AKU17" s="59"/>
      <c r="AKV17" s="59"/>
      <c r="AKW17" s="59"/>
      <c r="AKX17" s="59"/>
      <c r="AKY17" s="59"/>
      <c r="AKZ17" s="59"/>
      <c r="ALA17" s="59"/>
      <c r="ALB17" s="59"/>
      <c r="ALC17" s="59"/>
      <c r="ALD17" s="59"/>
      <c r="ALE17" s="59"/>
      <c r="ALF17" s="59"/>
      <c r="ALG17" s="59"/>
      <c r="ALH17" s="59"/>
      <c r="ALI17" s="59"/>
      <c r="ALJ17" s="59"/>
      <c r="ALK17" s="59"/>
      <c r="ALL17" s="59"/>
      <c r="ALM17" s="59"/>
      <c r="ALN17" s="59"/>
      <c r="ALO17" s="59"/>
      <c r="ALP17" s="59"/>
      <c r="ALQ17" s="59"/>
      <c r="ALR17" s="59"/>
      <c r="ALS17" s="59"/>
      <c r="ALT17" s="59"/>
      <c r="ALU17" s="59"/>
      <c r="ALV17" s="59"/>
      <c r="ALW17" s="59"/>
      <c r="ALX17" s="59"/>
      <c r="ALY17" s="59"/>
      <c r="ALZ17" s="59"/>
      <c r="AMA17" s="59"/>
      <c r="AMB17" s="59"/>
      <c r="AMC17" s="59"/>
      <c r="AMD17" s="59"/>
      <c r="AME17" s="59"/>
      <c r="AMF17" s="59"/>
      <c r="AMG17" s="59"/>
      <c r="AMH17" s="59"/>
      <c r="AMI17" s="59"/>
      <c r="AMJ17" s="59"/>
      <c r="AMK17" s="59"/>
      <c r="AML17" s="59"/>
      <c r="AMM17" s="59"/>
      <c r="AMN17" s="59"/>
      <c r="AMO17" s="59"/>
      <c r="AMP17" s="59"/>
      <c r="AMQ17" s="59"/>
      <c r="AMR17" s="59"/>
      <c r="AMS17" s="59"/>
      <c r="AMT17" s="59"/>
      <c r="AMU17" s="59"/>
      <c r="AMV17" s="59"/>
      <c r="AMW17" s="59"/>
      <c r="AMX17" s="59"/>
      <c r="AMY17" s="59"/>
      <c r="AMZ17" s="59"/>
      <c r="ANA17" s="59"/>
      <c r="ANB17" s="59"/>
      <c r="ANC17" s="59"/>
      <c r="AND17" s="59"/>
      <c r="ANE17" s="59"/>
      <c r="ANF17" s="59"/>
      <c r="ANG17" s="59"/>
      <c r="ANH17" s="59"/>
      <c r="ANI17" s="59"/>
      <c r="ANJ17" s="59"/>
      <c r="ANK17" s="59"/>
      <c r="ANL17" s="59"/>
      <c r="ANM17" s="59"/>
      <c r="ANN17" s="59"/>
      <c r="ANO17" s="59"/>
      <c r="ANP17" s="59"/>
      <c r="ANQ17" s="59"/>
      <c r="ANR17" s="59"/>
      <c r="ANS17" s="59"/>
      <c r="ANT17" s="59"/>
      <c r="ANU17" s="59"/>
      <c r="ANV17" s="59"/>
      <c r="ANW17" s="59"/>
      <c r="ANX17" s="59"/>
      <c r="ANY17" s="59"/>
      <c r="ANZ17" s="59"/>
      <c r="AOA17" s="59"/>
      <c r="AOB17" s="59"/>
      <c r="AOC17" s="59"/>
      <c r="AOD17" s="59"/>
      <c r="AOE17" s="59"/>
      <c r="AOF17" s="59"/>
      <c r="AOG17" s="59"/>
      <c r="AOH17" s="59"/>
      <c r="AOI17" s="59"/>
      <c r="AOJ17" s="59"/>
      <c r="AOK17" s="59"/>
      <c r="AOL17" s="59"/>
      <c r="AOM17" s="59"/>
      <c r="AON17" s="59"/>
      <c r="AOO17" s="59"/>
      <c r="AOP17" s="59"/>
      <c r="AOQ17" s="59"/>
      <c r="AOR17" s="59"/>
      <c r="AOS17" s="59"/>
      <c r="AOT17" s="59"/>
      <c r="AOU17" s="59"/>
      <c r="AOV17" s="59"/>
      <c r="AOW17" s="59"/>
      <c r="AOX17" s="59"/>
      <c r="AOY17" s="59"/>
      <c r="AOZ17" s="59"/>
      <c r="APA17" s="59"/>
      <c r="APB17" s="59"/>
      <c r="APC17" s="59"/>
      <c r="APD17" s="59"/>
      <c r="APE17" s="59"/>
      <c r="APF17" s="59"/>
      <c r="APG17" s="59"/>
      <c r="APH17" s="59"/>
      <c r="API17" s="59"/>
      <c r="APJ17" s="59"/>
      <c r="APK17" s="59"/>
      <c r="APL17" s="59"/>
      <c r="APM17" s="59"/>
      <c r="APN17" s="59"/>
      <c r="APO17" s="59"/>
      <c r="APP17" s="59"/>
      <c r="APQ17" s="59"/>
      <c r="APR17" s="59"/>
      <c r="APS17" s="59"/>
      <c r="APT17" s="59"/>
      <c r="APU17" s="59"/>
      <c r="APV17" s="59"/>
      <c r="APW17" s="59"/>
      <c r="APX17" s="59"/>
      <c r="APY17" s="59"/>
      <c r="APZ17" s="59"/>
      <c r="AQA17" s="59"/>
      <c r="AQB17" s="59"/>
      <c r="AQC17" s="59"/>
      <c r="AQD17" s="59"/>
      <c r="AQE17" s="59"/>
      <c r="AQF17" s="59"/>
      <c r="AQG17" s="59"/>
      <c r="AQH17" s="59"/>
      <c r="AQI17" s="59"/>
      <c r="AQJ17" s="59"/>
      <c r="AQK17" s="59"/>
      <c r="AQL17" s="59"/>
      <c r="AQM17" s="59"/>
      <c r="AQN17" s="59"/>
      <c r="AQO17" s="59"/>
      <c r="AQP17" s="59"/>
      <c r="AQQ17" s="59"/>
      <c r="AQR17" s="59"/>
      <c r="AQS17" s="59"/>
      <c r="AQT17" s="59"/>
      <c r="AQU17" s="59"/>
      <c r="AQV17" s="59"/>
      <c r="AQW17" s="59"/>
      <c r="AQX17" s="59"/>
      <c r="AQY17" s="59"/>
      <c r="AQZ17" s="59"/>
      <c r="ARA17" s="59"/>
      <c r="ARB17" s="59"/>
      <c r="ARC17" s="59"/>
      <c r="ARD17" s="59"/>
      <c r="ARE17" s="59"/>
      <c r="ARF17" s="59"/>
      <c r="ARG17" s="59"/>
      <c r="ARH17" s="59"/>
      <c r="ARI17" s="59"/>
      <c r="ARJ17" s="59"/>
      <c r="ARK17" s="59"/>
      <c r="ARL17" s="59"/>
      <c r="ARM17" s="59"/>
      <c r="ARN17" s="59"/>
      <c r="ARO17" s="59"/>
      <c r="ARP17" s="59"/>
      <c r="ARQ17" s="59"/>
      <c r="ARR17" s="59"/>
      <c r="ARS17" s="59"/>
      <c r="ART17" s="59"/>
      <c r="ARU17" s="59"/>
      <c r="ARV17" s="59"/>
      <c r="ARW17" s="59"/>
      <c r="ARX17" s="59"/>
      <c r="ARY17" s="59"/>
      <c r="ARZ17" s="59"/>
      <c r="ASA17" s="59"/>
      <c r="ASB17" s="59"/>
      <c r="ASC17" s="59"/>
      <c r="ASD17" s="59"/>
      <c r="ASE17" s="59"/>
      <c r="ASF17" s="59"/>
      <c r="ASG17" s="59"/>
      <c r="ASH17" s="59"/>
      <c r="ASI17" s="59"/>
      <c r="ASJ17" s="59"/>
      <c r="ASK17" s="59"/>
      <c r="ASL17" s="59"/>
      <c r="ASM17" s="59"/>
      <c r="ASN17" s="59"/>
      <c r="ASO17" s="59"/>
      <c r="ASP17" s="59"/>
      <c r="ASQ17" s="59"/>
      <c r="ASR17" s="59"/>
      <c r="ASS17" s="59"/>
      <c r="AST17" s="59"/>
      <c r="ASU17" s="59"/>
      <c r="ASV17" s="59"/>
      <c r="ASW17" s="59"/>
      <c r="ASX17" s="59"/>
      <c r="ASY17" s="59"/>
      <c r="ASZ17" s="59"/>
      <c r="ATA17" s="59"/>
      <c r="ATB17" s="59"/>
      <c r="ATC17" s="59"/>
      <c r="ATD17" s="59"/>
      <c r="ATE17" s="59"/>
      <c r="ATF17" s="59"/>
      <c r="ATG17" s="59"/>
      <c r="ATH17" s="59"/>
      <c r="ATI17" s="59"/>
      <c r="ATJ17" s="59"/>
      <c r="ATK17" s="59"/>
      <c r="ATL17" s="59"/>
      <c r="ATM17" s="59"/>
      <c r="ATN17" s="59"/>
      <c r="ATO17" s="59"/>
      <c r="ATP17" s="59"/>
      <c r="ATQ17" s="59"/>
      <c r="ATR17" s="59"/>
      <c r="ATS17" s="59"/>
      <c r="ATT17" s="59"/>
      <c r="ATU17" s="59"/>
      <c r="ATV17" s="59"/>
      <c r="ATW17" s="59"/>
      <c r="ATX17" s="59"/>
      <c r="ATY17" s="59"/>
      <c r="ATZ17" s="59"/>
      <c r="AUA17" s="59"/>
      <c r="AUB17" s="59"/>
      <c r="AUC17" s="59"/>
      <c r="AUD17" s="59"/>
      <c r="AUE17" s="59"/>
      <c r="AUF17" s="59"/>
      <c r="AUG17" s="59"/>
      <c r="AUH17" s="59"/>
      <c r="AUI17" s="59"/>
      <c r="AUJ17" s="59"/>
      <c r="AUK17" s="59"/>
      <c r="AUL17" s="59"/>
      <c r="AUM17" s="59"/>
      <c r="AUN17" s="59"/>
      <c r="AUO17" s="59"/>
      <c r="AUP17" s="59"/>
      <c r="AUQ17" s="59"/>
      <c r="AUR17" s="59"/>
      <c r="AUS17" s="59"/>
      <c r="AUT17" s="59"/>
      <c r="AUU17" s="59"/>
      <c r="AUV17" s="59"/>
      <c r="AUW17" s="59"/>
      <c r="AUX17" s="59"/>
      <c r="AUY17" s="59"/>
      <c r="AUZ17" s="59"/>
      <c r="AVA17" s="59"/>
      <c r="AVB17" s="59"/>
      <c r="AVC17" s="59"/>
      <c r="AVD17" s="59"/>
      <c r="AVE17" s="59"/>
      <c r="AVF17" s="59"/>
      <c r="AVG17" s="59"/>
      <c r="AVH17" s="59"/>
      <c r="AVI17" s="59"/>
      <c r="AVJ17" s="59"/>
      <c r="AVK17" s="59"/>
      <c r="AVL17" s="59"/>
      <c r="AVM17" s="59"/>
      <c r="AVN17" s="59"/>
      <c r="AVO17" s="59"/>
      <c r="AVP17" s="59"/>
      <c r="AVQ17" s="59"/>
      <c r="AVR17" s="59"/>
      <c r="AVS17" s="59"/>
      <c r="AVT17" s="59"/>
      <c r="AVU17" s="59"/>
      <c r="AVV17" s="59"/>
      <c r="AVW17" s="59"/>
      <c r="AVX17" s="59"/>
      <c r="AVY17" s="59"/>
      <c r="AVZ17" s="59"/>
      <c r="AWA17" s="59"/>
      <c r="AWB17" s="59"/>
      <c r="AWC17" s="59"/>
      <c r="AWD17" s="59"/>
      <c r="AWE17" s="59"/>
      <c r="AWF17" s="59"/>
      <c r="AWG17" s="59"/>
      <c r="AWH17" s="59"/>
      <c r="AWI17" s="59"/>
      <c r="AWJ17" s="59"/>
      <c r="AWK17" s="59"/>
      <c r="AWL17" s="59"/>
      <c r="AWM17" s="59"/>
      <c r="AWN17" s="59"/>
      <c r="AWO17" s="59"/>
      <c r="AWP17" s="59"/>
      <c r="AWQ17" s="59"/>
      <c r="AWR17" s="59"/>
      <c r="AWS17" s="59"/>
      <c r="AWT17" s="59"/>
      <c r="AWU17" s="59"/>
      <c r="AWV17" s="59"/>
      <c r="AWW17" s="59"/>
      <c r="AWX17" s="59"/>
      <c r="AWY17" s="59"/>
      <c r="AWZ17" s="59"/>
      <c r="AXA17" s="59"/>
      <c r="AXB17" s="59"/>
      <c r="AXC17" s="59"/>
      <c r="AXD17" s="59"/>
      <c r="AXE17" s="59"/>
      <c r="AXF17" s="59"/>
      <c r="AXG17" s="59"/>
      <c r="AXH17" s="59"/>
      <c r="AXI17" s="59"/>
      <c r="AXJ17" s="59"/>
      <c r="AXK17" s="59"/>
      <c r="AXL17" s="59"/>
      <c r="AXM17" s="59"/>
      <c r="AXN17" s="59"/>
      <c r="AXO17" s="59"/>
      <c r="AXP17" s="59"/>
      <c r="AXQ17" s="59"/>
      <c r="AXR17" s="59"/>
      <c r="AXS17" s="59"/>
      <c r="AXT17" s="59"/>
      <c r="AXU17" s="59"/>
      <c r="AXV17" s="59"/>
      <c r="AXW17" s="59"/>
      <c r="AXX17" s="59"/>
      <c r="AXY17" s="59"/>
      <c r="AXZ17" s="59"/>
      <c r="AYA17" s="59"/>
      <c r="AYB17" s="59"/>
      <c r="AYC17" s="59"/>
      <c r="AYD17" s="59"/>
      <c r="AYE17" s="59"/>
      <c r="AYF17" s="59"/>
      <c r="AYG17" s="59"/>
      <c r="AYH17" s="59"/>
      <c r="AYI17" s="59"/>
      <c r="AYJ17" s="59"/>
      <c r="AYK17" s="59"/>
      <c r="AYL17" s="59"/>
      <c r="AYM17" s="59"/>
      <c r="AYN17" s="59"/>
      <c r="AYO17" s="59"/>
      <c r="AYP17" s="59"/>
      <c r="AYQ17" s="59"/>
      <c r="AYR17" s="59"/>
      <c r="AYS17" s="59"/>
      <c r="AYT17" s="59"/>
      <c r="AYU17" s="59"/>
      <c r="AYV17" s="59"/>
      <c r="AYW17" s="59"/>
      <c r="AYX17" s="59"/>
      <c r="AYY17" s="59"/>
      <c r="AYZ17" s="59"/>
      <c r="AZA17" s="59"/>
      <c r="AZB17" s="59"/>
      <c r="AZC17" s="59"/>
      <c r="AZD17" s="59"/>
      <c r="AZE17" s="59"/>
      <c r="AZF17" s="59"/>
      <c r="AZG17" s="59"/>
      <c r="AZH17" s="59"/>
      <c r="AZI17" s="59"/>
      <c r="AZJ17" s="59"/>
      <c r="AZK17" s="59"/>
      <c r="AZL17" s="59"/>
      <c r="AZM17" s="59"/>
      <c r="AZN17" s="59"/>
      <c r="AZO17" s="59"/>
      <c r="AZP17" s="59"/>
      <c r="AZQ17" s="59"/>
      <c r="AZR17" s="59"/>
      <c r="AZS17" s="59"/>
      <c r="AZT17" s="59"/>
      <c r="AZU17" s="59"/>
      <c r="AZV17" s="59"/>
      <c r="AZW17" s="59"/>
      <c r="AZX17" s="59"/>
      <c r="AZY17" s="59"/>
      <c r="AZZ17" s="59"/>
      <c r="BAA17" s="59"/>
      <c r="BAB17" s="59"/>
      <c r="BAC17" s="59"/>
      <c r="BAD17" s="59"/>
      <c r="BAE17" s="59"/>
      <c r="BAF17" s="59"/>
      <c r="BAG17" s="59"/>
      <c r="BAH17" s="59"/>
      <c r="BAI17" s="59"/>
      <c r="BAJ17" s="59"/>
      <c r="BAK17" s="59"/>
      <c r="BAL17" s="59"/>
      <c r="BAM17" s="59"/>
      <c r="BAN17" s="59"/>
      <c r="BAO17" s="59"/>
      <c r="BAP17" s="59"/>
      <c r="BAQ17" s="59"/>
      <c r="BAR17" s="59"/>
      <c r="BAS17" s="59"/>
      <c r="BAT17" s="59"/>
      <c r="BAU17" s="59"/>
      <c r="BAV17" s="59"/>
      <c r="BAW17" s="59"/>
      <c r="BAX17" s="59"/>
      <c r="BAY17" s="59"/>
      <c r="BAZ17" s="59"/>
      <c r="BBA17" s="59"/>
      <c r="BBB17" s="59"/>
      <c r="BBC17" s="59"/>
      <c r="BBD17" s="59"/>
      <c r="BBE17" s="59"/>
      <c r="BBF17" s="59"/>
      <c r="BBG17" s="59"/>
      <c r="BBH17" s="59"/>
      <c r="BBI17" s="59"/>
      <c r="BBJ17" s="59"/>
      <c r="BBK17" s="59"/>
      <c r="BBL17" s="59"/>
      <c r="BBM17" s="59"/>
      <c r="BBN17" s="59"/>
      <c r="BBO17" s="59"/>
      <c r="BBP17" s="59"/>
      <c r="BBQ17" s="59"/>
      <c r="BBR17" s="59"/>
      <c r="BBS17" s="59"/>
      <c r="BBT17" s="59"/>
      <c r="BBU17" s="59"/>
      <c r="BBV17" s="59"/>
      <c r="BBW17" s="59"/>
      <c r="BBX17" s="59"/>
      <c r="BBY17" s="59"/>
      <c r="BBZ17" s="59"/>
      <c r="BCA17" s="59"/>
      <c r="BCB17" s="59"/>
      <c r="BCC17" s="59"/>
      <c r="BCD17" s="59"/>
      <c r="BCE17" s="59"/>
      <c r="BCF17" s="59"/>
      <c r="BCG17" s="59"/>
      <c r="BCH17" s="59"/>
      <c r="BCI17" s="59"/>
      <c r="BCJ17" s="59"/>
      <c r="BCK17" s="59"/>
      <c r="BCL17" s="59"/>
      <c r="BCM17" s="59"/>
      <c r="BCN17" s="59"/>
      <c r="BCO17" s="59"/>
      <c r="BCP17" s="59"/>
      <c r="BCQ17" s="59"/>
      <c r="BCR17" s="59"/>
      <c r="BCS17" s="59"/>
      <c r="BCT17" s="59"/>
      <c r="BCU17" s="59"/>
      <c r="BCV17" s="59"/>
      <c r="BCW17" s="59"/>
      <c r="BCX17" s="59"/>
      <c r="BCY17" s="59"/>
      <c r="BCZ17" s="59"/>
      <c r="BDA17" s="59"/>
      <c r="BDB17" s="59"/>
      <c r="BDC17" s="59"/>
      <c r="BDD17" s="59"/>
      <c r="BDE17" s="59"/>
      <c r="BDF17" s="59"/>
      <c r="BDG17" s="59"/>
      <c r="BDH17" s="59"/>
      <c r="BDI17" s="59"/>
      <c r="BDJ17" s="59"/>
      <c r="BDK17" s="59"/>
      <c r="BDL17" s="59"/>
      <c r="BDM17" s="59"/>
      <c r="BDN17" s="59"/>
      <c r="BDO17" s="59"/>
      <c r="BDP17" s="59"/>
      <c r="BDQ17" s="59"/>
      <c r="BDR17" s="59"/>
      <c r="BDS17" s="59"/>
      <c r="BDT17" s="59"/>
      <c r="BDU17" s="59"/>
      <c r="BDV17" s="59"/>
      <c r="BDW17" s="59"/>
      <c r="BDX17" s="59"/>
      <c r="BDY17" s="59"/>
      <c r="BDZ17" s="59"/>
      <c r="BEA17" s="59"/>
      <c r="BEB17" s="59"/>
      <c r="BEC17" s="59"/>
      <c r="BED17" s="59"/>
      <c r="BEE17" s="59"/>
      <c r="BEF17" s="59"/>
      <c r="BEG17" s="59"/>
      <c r="BEH17" s="59"/>
      <c r="BEI17" s="59"/>
      <c r="BEJ17" s="59"/>
      <c r="BEK17" s="59"/>
      <c r="BEL17" s="59"/>
      <c r="BEM17" s="59"/>
      <c r="BEN17" s="59"/>
      <c r="BEO17" s="59"/>
      <c r="BEP17" s="59"/>
      <c r="BEQ17" s="59"/>
      <c r="BER17" s="59"/>
      <c r="BES17" s="59"/>
      <c r="BET17" s="59"/>
      <c r="BEU17" s="59"/>
      <c r="BEV17" s="59"/>
      <c r="BEW17" s="59"/>
      <c r="BEX17" s="59"/>
      <c r="BEY17" s="59"/>
      <c r="BEZ17" s="59"/>
      <c r="BFA17" s="59"/>
      <c r="BFB17" s="59"/>
      <c r="BFC17" s="59"/>
      <c r="BFD17" s="59"/>
      <c r="BFE17" s="59"/>
      <c r="BFF17" s="59"/>
      <c r="BFG17" s="59"/>
      <c r="BFH17" s="59"/>
      <c r="BFI17" s="59"/>
      <c r="BFJ17" s="59"/>
      <c r="BFK17" s="59"/>
      <c r="BFL17" s="59"/>
      <c r="BFM17" s="59"/>
      <c r="BFN17" s="59"/>
      <c r="BFO17" s="59"/>
      <c r="BFP17" s="59"/>
      <c r="BFQ17" s="59"/>
      <c r="BFR17" s="59"/>
      <c r="BFS17" s="59"/>
      <c r="BFT17" s="59"/>
      <c r="BFU17" s="59"/>
      <c r="BFV17" s="59"/>
      <c r="BFW17" s="59"/>
      <c r="BFX17" s="59"/>
      <c r="BFY17" s="59"/>
      <c r="BFZ17" s="59"/>
      <c r="BGA17" s="59"/>
      <c r="BGB17" s="59"/>
      <c r="BGC17" s="59"/>
      <c r="BGD17" s="59"/>
      <c r="BGE17" s="59"/>
      <c r="BGF17" s="59"/>
      <c r="BGG17" s="59"/>
      <c r="BGH17" s="59"/>
      <c r="BGI17" s="59"/>
      <c r="BGJ17" s="59"/>
      <c r="BGK17" s="59"/>
      <c r="BGL17" s="59"/>
      <c r="BGM17" s="59"/>
      <c r="BGN17" s="59"/>
      <c r="BGO17" s="59"/>
      <c r="BGP17" s="59"/>
      <c r="BGQ17" s="59"/>
      <c r="BGR17" s="59"/>
      <c r="BGS17" s="59"/>
      <c r="BGT17" s="59"/>
      <c r="BGU17" s="59"/>
      <c r="BGV17" s="59"/>
      <c r="BGW17" s="59"/>
      <c r="BGX17" s="59"/>
      <c r="BGY17" s="59"/>
      <c r="BGZ17" s="59"/>
      <c r="BHA17" s="59"/>
      <c r="BHB17" s="59"/>
      <c r="BHC17" s="59"/>
      <c r="BHD17" s="59"/>
      <c r="BHE17" s="59"/>
      <c r="BHF17" s="59"/>
      <c r="BHG17" s="59"/>
      <c r="BHH17" s="59"/>
      <c r="BHI17" s="59"/>
      <c r="BHJ17" s="59"/>
      <c r="BHK17" s="59"/>
      <c r="BHL17" s="59"/>
      <c r="BHM17" s="59"/>
      <c r="BHN17" s="59"/>
      <c r="BHO17" s="59"/>
      <c r="BHP17" s="59"/>
      <c r="BHQ17" s="59"/>
      <c r="BHR17" s="59"/>
      <c r="BHS17" s="59"/>
      <c r="BHT17" s="59"/>
      <c r="BHU17" s="59"/>
      <c r="BHV17" s="59"/>
      <c r="BHW17" s="59"/>
      <c r="BHX17" s="59"/>
      <c r="BHY17" s="59"/>
      <c r="BHZ17" s="59"/>
      <c r="BIA17" s="59"/>
      <c r="BIB17" s="59"/>
      <c r="BIC17" s="59"/>
      <c r="BID17" s="59"/>
      <c r="BIE17" s="59"/>
      <c r="BIF17" s="59"/>
      <c r="BIG17" s="59"/>
      <c r="BIH17" s="59"/>
      <c r="BII17" s="59"/>
      <c r="BIJ17" s="59"/>
      <c r="BIK17" s="59"/>
      <c r="BIL17" s="59"/>
      <c r="BIM17" s="59"/>
      <c r="BIN17" s="59"/>
      <c r="BIO17" s="59"/>
      <c r="BIP17" s="59"/>
      <c r="BIQ17" s="59"/>
      <c r="BIR17" s="59"/>
      <c r="BIS17" s="59"/>
      <c r="BIT17" s="59"/>
      <c r="BIU17" s="59"/>
      <c r="BIV17" s="59"/>
      <c r="BIW17" s="59"/>
      <c r="BIX17" s="59"/>
      <c r="BIY17" s="59"/>
      <c r="BIZ17" s="59"/>
      <c r="BJA17" s="59"/>
      <c r="BJB17" s="59"/>
      <c r="BJC17" s="59"/>
      <c r="BJD17" s="59"/>
      <c r="BJE17" s="59"/>
      <c r="BJF17" s="59"/>
      <c r="BJG17" s="59"/>
      <c r="BJH17" s="59"/>
      <c r="BJI17" s="59"/>
      <c r="BJJ17" s="59"/>
      <c r="BJK17" s="59"/>
      <c r="BJL17" s="59"/>
      <c r="BJM17" s="59"/>
      <c r="BJN17" s="59"/>
      <c r="BJO17" s="59"/>
      <c r="BJP17" s="59"/>
      <c r="BJQ17" s="59"/>
      <c r="BJR17" s="59"/>
      <c r="BJS17" s="59"/>
      <c r="BJT17" s="59"/>
      <c r="BJU17" s="59"/>
      <c r="BJV17" s="59"/>
      <c r="BJW17" s="59"/>
      <c r="BJX17" s="59"/>
      <c r="BJY17" s="59"/>
      <c r="BJZ17" s="59"/>
      <c r="BKA17" s="59"/>
      <c r="BKB17" s="59"/>
      <c r="BKC17" s="59"/>
      <c r="BKD17" s="59"/>
      <c r="BKE17" s="59"/>
      <c r="BKF17" s="59"/>
      <c r="BKG17" s="59"/>
      <c r="BKH17" s="59"/>
      <c r="BKI17" s="59"/>
      <c r="BKJ17" s="59"/>
      <c r="BKK17" s="59"/>
      <c r="BKL17" s="59"/>
      <c r="BKM17" s="59"/>
      <c r="BKN17" s="59"/>
      <c r="BKO17" s="59"/>
      <c r="BKP17" s="59"/>
      <c r="BKQ17" s="59"/>
      <c r="BKR17" s="59"/>
      <c r="BKS17" s="59"/>
      <c r="BKT17" s="59"/>
      <c r="BKU17" s="59"/>
      <c r="BKV17" s="59"/>
      <c r="BKW17" s="59"/>
      <c r="BKX17" s="59"/>
      <c r="BKY17" s="59"/>
      <c r="BKZ17" s="59"/>
      <c r="BLA17" s="59"/>
      <c r="BLB17" s="59"/>
      <c r="BLC17" s="59"/>
      <c r="BLD17" s="59"/>
      <c r="BLE17" s="59"/>
      <c r="BLF17" s="59"/>
      <c r="BLG17" s="59"/>
      <c r="BLH17" s="59"/>
      <c r="BLI17" s="59"/>
      <c r="BLJ17" s="59"/>
      <c r="BLK17" s="59"/>
      <c r="BLL17" s="59"/>
      <c r="BLM17" s="59"/>
      <c r="BLN17" s="59"/>
      <c r="BLO17" s="59"/>
      <c r="BLP17" s="59"/>
      <c r="BLQ17" s="59"/>
      <c r="BLR17" s="59"/>
      <c r="BLS17" s="59"/>
      <c r="BLT17" s="59"/>
      <c r="BLU17" s="59"/>
      <c r="BLV17" s="59"/>
      <c r="BLW17" s="59"/>
      <c r="BLX17" s="59"/>
      <c r="BLY17" s="59"/>
      <c r="BLZ17" s="59"/>
      <c r="BMA17" s="59"/>
      <c r="BMB17" s="59"/>
      <c r="BMC17" s="59"/>
      <c r="BMD17" s="59"/>
      <c r="BME17" s="59"/>
      <c r="BMF17" s="59"/>
      <c r="BMG17" s="59"/>
      <c r="BMH17" s="59"/>
      <c r="BMI17" s="59"/>
      <c r="BMJ17" s="59"/>
      <c r="BMK17" s="59"/>
      <c r="BML17" s="59"/>
      <c r="BMM17" s="59"/>
      <c r="BMN17" s="59"/>
      <c r="BMO17" s="59"/>
      <c r="BMP17" s="59"/>
      <c r="BMQ17" s="59"/>
      <c r="BMR17" s="59"/>
      <c r="BMS17" s="59"/>
      <c r="BMT17" s="59"/>
      <c r="BMU17" s="59"/>
      <c r="BMV17" s="59"/>
      <c r="BMW17" s="59"/>
      <c r="BMX17" s="59"/>
      <c r="BMY17" s="59"/>
      <c r="BMZ17" s="59"/>
      <c r="BNA17" s="59"/>
      <c r="BNB17" s="59"/>
      <c r="BNC17" s="59"/>
      <c r="BND17" s="59"/>
      <c r="BNE17" s="59"/>
      <c r="BNF17" s="59"/>
      <c r="BNG17" s="59"/>
      <c r="BNH17" s="59"/>
      <c r="BNI17" s="59"/>
      <c r="BNJ17" s="59"/>
      <c r="BNK17" s="59"/>
      <c r="BNL17" s="59"/>
      <c r="BNM17" s="59"/>
      <c r="BNN17" s="59"/>
      <c r="BNO17" s="59"/>
      <c r="BNP17" s="59"/>
      <c r="BNQ17" s="59"/>
      <c r="BNR17" s="59"/>
      <c r="BNS17" s="59"/>
      <c r="BNT17" s="59"/>
      <c r="BNU17" s="59"/>
      <c r="BNV17" s="59"/>
      <c r="BNW17" s="59"/>
      <c r="BNX17" s="59"/>
      <c r="BNY17" s="59"/>
      <c r="BNZ17" s="59"/>
      <c r="BOA17" s="59"/>
      <c r="BOB17" s="59"/>
      <c r="BOC17" s="59"/>
      <c r="BOD17" s="59"/>
      <c r="BOE17" s="59"/>
      <c r="BOF17" s="59"/>
      <c r="BOG17" s="59"/>
      <c r="BOH17" s="59"/>
      <c r="BOI17" s="59"/>
      <c r="BOJ17" s="59"/>
      <c r="BOK17" s="59"/>
      <c r="BOL17" s="59"/>
      <c r="BOM17" s="59"/>
      <c r="BON17" s="59"/>
      <c r="BOO17" s="59"/>
      <c r="BOP17" s="59"/>
      <c r="BOQ17" s="59"/>
      <c r="BOR17" s="59"/>
      <c r="BOS17" s="59"/>
      <c r="BOT17" s="59"/>
      <c r="BOU17" s="59"/>
      <c r="BOV17" s="59"/>
      <c r="BOW17" s="59"/>
      <c r="BOX17" s="59"/>
      <c r="BOY17" s="59"/>
      <c r="BOZ17" s="59"/>
      <c r="BPA17" s="59"/>
      <c r="BPB17" s="59"/>
      <c r="BPC17" s="59"/>
      <c r="BPD17" s="59"/>
      <c r="BPE17" s="59"/>
      <c r="BPF17" s="59"/>
      <c r="BPG17" s="59"/>
      <c r="BPH17" s="59"/>
      <c r="BPI17" s="59"/>
      <c r="BPJ17" s="59"/>
      <c r="BPK17" s="59"/>
      <c r="BPL17" s="59"/>
      <c r="BPM17" s="59"/>
      <c r="BPN17" s="59"/>
      <c r="BPO17" s="59"/>
      <c r="BPP17" s="59"/>
      <c r="BPQ17" s="59"/>
      <c r="BPR17" s="59"/>
      <c r="BPS17" s="59"/>
      <c r="BPT17" s="59"/>
      <c r="BPU17" s="59"/>
      <c r="BPV17" s="59"/>
      <c r="BPW17" s="59"/>
      <c r="BPX17" s="59"/>
      <c r="BPY17" s="59"/>
      <c r="BPZ17" s="59"/>
      <c r="BQA17" s="59"/>
      <c r="BQB17" s="59"/>
      <c r="BQC17" s="59"/>
      <c r="BQD17" s="59"/>
      <c r="BQE17" s="59"/>
      <c r="BQF17" s="59"/>
      <c r="BQG17" s="59"/>
      <c r="BQH17" s="59"/>
      <c r="BQI17" s="59"/>
      <c r="BQJ17" s="59"/>
      <c r="BQK17" s="59"/>
      <c r="BQL17" s="59"/>
      <c r="BQM17" s="59"/>
      <c r="BQN17" s="59"/>
      <c r="BQO17" s="59"/>
      <c r="BQP17" s="59"/>
      <c r="BQQ17" s="59"/>
      <c r="BQR17" s="59"/>
      <c r="BQS17" s="59"/>
      <c r="BQT17" s="59"/>
      <c r="BQU17" s="59"/>
      <c r="BQV17" s="59"/>
      <c r="BQW17" s="59"/>
      <c r="BQX17" s="59"/>
      <c r="BQY17" s="59"/>
      <c r="BQZ17" s="59"/>
      <c r="BRA17" s="59"/>
      <c r="BRB17" s="59"/>
      <c r="BRC17" s="59"/>
      <c r="BRD17" s="59"/>
      <c r="BRE17" s="59"/>
      <c r="BRF17" s="59"/>
      <c r="BRG17" s="59"/>
      <c r="BRH17" s="59"/>
      <c r="BRI17" s="59"/>
      <c r="BRJ17" s="59"/>
      <c r="BRK17" s="59"/>
      <c r="BRL17" s="59"/>
      <c r="BRM17" s="59"/>
      <c r="BRN17" s="59"/>
      <c r="BRO17" s="59"/>
      <c r="BRP17" s="59"/>
      <c r="BRQ17" s="59"/>
      <c r="BRR17" s="59"/>
      <c r="BRS17" s="59"/>
      <c r="BRT17" s="59"/>
      <c r="BRU17" s="59"/>
      <c r="BRV17" s="59"/>
      <c r="BRW17" s="59"/>
      <c r="BRX17" s="59"/>
      <c r="BRY17" s="59"/>
      <c r="BRZ17" s="59"/>
      <c r="BSA17" s="59"/>
      <c r="BSB17" s="59"/>
      <c r="BSC17" s="59"/>
      <c r="BSD17" s="59"/>
      <c r="BSE17" s="59"/>
      <c r="BSF17" s="59"/>
      <c r="BSG17" s="59"/>
      <c r="BSH17" s="59"/>
      <c r="BSI17" s="59"/>
      <c r="BSJ17" s="59"/>
      <c r="BSK17" s="59"/>
      <c r="BSL17" s="59"/>
      <c r="BSM17" s="59"/>
      <c r="BSN17" s="59"/>
      <c r="BSO17" s="59"/>
      <c r="BSP17" s="59"/>
      <c r="BSQ17" s="59"/>
      <c r="BSR17" s="59"/>
      <c r="BSS17" s="59"/>
      <c r="BST17" s="59"/>
      <c r="BSU17" s="59"/>
      <c r="BSV17" s="59"/>
      <c r="BSW17" s="59"/>
      <c r="BSX17" s="59"/>
      <c r="BSY17" s="59"/>
      <c r="BSZ17" s="59"/>
      <c r="BTA17" s="59"/>
      <c r="BTB17" s="59"/>
      <c r="BTC17" s="59"/>
      <c r="BTD17" s="59"/>
      <c r="BTE17" s="59"/>
      <c r="BTF17" s="59"/>
      <c r="BTG17" s="59"/>
      <c r="BTH17" s="59"/>
      <c r="BTI17" s="59"/>
      <c r="BTJ17" s="59"/>
      <c r="BTK17" s="59"/>
      <c r="BTL17" s="59"/>
      <c r="BTM17" s="59"/>
      <c r="BTN17" s="59"/>
      <c r="BTO17" s="59"/>
      <c r="BTP17" s="59"/>
      <c r="BTQ17" s="59"/>
      <c r="BTR17" s="59"/>
      <c r="BTS17" s="59"/>
      <c r="BTT17" s="59"/>
      <c r="BTU17" s="59"/>
      <c r="BTV17" s="59"/>
      <c r="BTW17" s="59"/>
      <c r="BTX17" s="59"/>
      <c r="BTY17" s="59"/>
      <c r="BTZ17" s="59"/>
      <c r="BUA17" s="59"/>
      <c r="BUB17" s="59"/>
      <c r="BUC17" s="59"/>
      <c r="BUD17" s="59"/>
      <c r="BUE17" s="59"/>
      <c r="BUF17" s="59"/>
      <c r="BUG17" s="59"/>
      <c r="BUH17" s="59"/>
      <c r="BUI17" s="59"/>
      <c r="BUJ17" s="59"/>
      <c r="BUK17" s="59"/>
      <c r="BUL17" s="59"/>
      <c r="BUM17" s="59"/>
      <c r="BUN17" s="59"/>
      <c r="BUO17" s="59"/>
      <c r="BUP17" s="59"/>
      <c r="BUQ17" s="59"/>
      <c r="BUR17" s="59"/>
      <c r="BUS17" s="59"/>
      <c r="BUT17" s="59"/>
      <c r="BUU17" s="59"/>
      <c r="BUV17" s="59"/>
      <c r="BUW17" s="59"/>
      <c r="BUX17" s="59"/>
      <c r="BUY17" s="59"/>
      <c r="BUZ17" s="59"/>
      <c r="BVA17" s="59"/>
      <c r="BVB17" s="59"/>
      <c r="BVC17" s="59"/>
      <c r="BVD17" s="59"/>
      <c r="BVE17" s="59"/>
      <c r="BVF17" s="59"/>
      <c r="BVG17" s="59"/>
      <c r="BVH17" s="59"/>
      <c r="BVI17" s="59"/>
      <c r="BVJ17" s="59"/>
      <c r="BVK17" s="59"/>
      <c r="BVL17" s="59"/>
      <c r="BVM17" s="59"/>
      <c r="BVN17" s="59"/>
      <c r="BVO17" s="59"/>
      <c r="BVP17" s="59"/>
      <c r="BVQ17" s="59"/>
      <c r="BVR17" s="59"/>
      <c r="BVS17" s="59"/>
      <c r="BVT17" s="59"/>
      <c r="BVU17" s="59"/>
      <c r="BVV17" s="59"/>
      <c r="BVW17" s="59"/>
      <c r="BVX17" s="59"/>
      <c r="BVY17" s="59"/>
      <c r="BVZ17" s="59"/>
      <c r="BWA17" s="59"/>
      <c r="BWB17" s="59"/>
      <c r="BWC17" s="59"/>
      <c r="BWD17" s="59"/>
      <c r="BWE17" s="59"/>
      <c r="BWF17" s="59"/>
      <c r="BWG17" s="59"/>
      <c r="BWH17" s="59"/>
      <c r="BWI17" s="59"/>
      <c r="BWJ17" s="59"/>
      <c r="BWK17" s="59"/>
      <c r="BWL17" s="59"/>
      <c r="BWM17" s="59"/>
      <c r="BWN17" s="59"/>
      <c r="BWO17" s="59"/>
      <c r="BWP17" s="59"/>
      <c r="BWQ17" s="59"/>
      <c r="BWR17" s="59"/>
      <c r="BWS17" s="59"/>
      <c r="BWT17" s="59"/>
      <c r="BWU17" s="59"/>
      <c r="BWV17" s="59"/>
      <c r="BWW17" s="59"/>
      <c r="BWX17" s="59"/>
      <c r="BWY17" s="59"/>
      <c r="BWZ17" s="59"/>
      <c r="BXA17" s="59"/>
      <c r="BXB17" s="59"/>
      <c r="BXC17" s="59"/>
      <c r="BXD17" s="59"/>
      <c r="BXE17" s="59"/>
      <c r="BXF17" s="59"/>
      <c r="BXG17" s="59"/>
      <c r="BXH17" s="59"/>
      <c r="BXI17" s="59"/>
      <c r="BXJ17" s="59"/>
      <c r="BXK17" s="59"/>
      <c r="BXL17" s="59"/>
      <c r="BXM17" s="59"/>
      <c r="BXN17" s="59"/>
      <c r="BXO17" s="59"/>
      <c r="BXP17" s="59"/>
      <c r="BXQ17" s="59"/>
      <c r="BXR17" s="59"/>
      <c r="BXS17" s="59"/>
      <c r="BXT17" s="59"/>
      <c r="BXU17" s="59"/>
      <c r="BXV17" s="59"/>
      <c r="BXW17" s="59"/>
      <c r="BXX17" s="59"/>
      <c r="BXY17" s="59"/>
      <c r="BXZ17" s="59"/>
      <c r="BYA17" s="59"/>
      <c r="BYB17" s="59"/>
      <c r="BYC17" s="59"/>
      <c r="BYD17" s="59"/>
      <c r="BYE17" s="59"/>
      <c r="BYF17" s="59"/>
      <c r="BYG17" s="59"/>
      <c r="BYH17" s="59"/>
      <c r="BYI17" s="59"/>
      <c r="BYJ17" s="59"/>
      <c r="BYK17" s="59"/>
      <c r="BYL17" s="59"/>
      <c r="BYM17" s="59"/>
      <c r="BYN17" s="59"/>
      <c r="BYO17" s="59"/>
      <c r="BYP17" s="59"/>
      <c r="BYQ17" s="59"/>
      <c r="BYR17" s="59"/>
      <c r="BYS17" s="59"/>
      <c r="BYT17" s="59"/>
      <c r="BYU17" s="59"/>
      <c r="BYV17" s="59"/>
      <c r="BYW17" s="59"/>
      <c r="BYX17" s="59"/>
      <c r="BYY17" s="59"/>
      <c r="BYZ17" s="59"/>
      <c r="BZA17" s="59"/>
      <c r="BZB17" s="59"/>
      <c r="BZC17" s="59"/>
      <c r="BZD17" s="59"/>
      <c r="BZE17" s="59"/>
      <c r="BZF17" s="59"/>
      <c r="BZG17" s="59"/>
      <c r="BZH17" s="59"/>
      <c r="BZI17" s="59"/>
      <c r="BZJ17" s="59"/>
      <c r="BZK17" s="59"/>
      <c r="BZL17" s="59"/>
      <c r="BZM17" s="59"/>
      <c r="BZN17" s="59"/>
      <c r="BZO17" s="59"/>
      <c r="BZP17" s="59"/>
      <c r="BZQ17" s="59"/>
      <c r="BZR17" s="59"/>
      <c r="BZS17" s="59"/>
      <c r="BZT17" s="59"/>
      <c r="BZU17" s="59"/>
      <c r="BZV17" s="59"/>
      <c r="BZW17" s="59"/>
      <c r="BZX17" s="59"/>
      <c r="BZY17" s="59"/>
      <c r="BZZ17" s="59"/>
      <c r="CAA17" s="59"/>
      <c r="CAB17" s="59"/>
      <c r="CAC17" s="59"/>
      <c r="CAD17" s="59"/>
      <c r="CAE17" s="59"/>
      <c r="CAF17" s="59"/>
      <c r="CAG17" s="59"/>
      <c r="CAH17" s="59"/>
      <c r="CAI17" s="59"/>
      <c r="CAJ17" s="59"/>
      <c r="CAK17" s="59"/>
      <c r="CAL17" s="59"/>
      <c r="CAM17" s="59"/>
      <c r="CAN17" s="59"/>
      <c r="CAO17" s="59"/>
      <c r="CAP17" s="59"/>
      <c r="CAQ17" s="59"/>
      <c r="CAR17" s="59"/>
      <c r="CAS17" s="59"/>
      <c r="CAT17" s="59"/>
      <c r="CAU17" s="59"/>
      <c r="CAV17" s="59"/>
      <c r="CAW17" s="59"/>
      <c r="CAX17" s="59"/>
      <c r="CAY17" s="59"/>
      <c r="CAZ17" s="59"/>
      <c r="CBA17" s="59"/>
      <c r="CBB17" s="59"/>
      <c r="CBC17" s="59"/>
      <c r="CBD17" s="59"/>
      <c r="CBE17" s="59"/>
      <c r="CBF17" s="59"/>
      <c r="CBG17" s="59"/>
      <c r="CBH17" s="59"/>
      <c r="CBI17" s="59"/>
      <c r="CBJ17" s="59"/>
      <c r="CBK17" s="59"/>
      <c r="CBL17" s="59"/>
      <c r="CBM17" s="59"/>
      <c r="CBN17" s="59"/>
      <c r="CBO17" s="59"/>
      <c r="CBP17" s="59"/>
      <c r="CBQ17" s="59"/>
      <c r="CBR17" s="59"/>
      <c r="CBS17" s="59"/>
      <c r="CBT17" s="59"/>
      <c r="CBU17" s="59"/>
      <c r="CBV17" s="59"/>
      <c r="CBW17" s="59"/>
      <c r="CBX17" s="59"/>
      <c r="CBY17" s="59"/>
      <c r="CBZ17" s="59"/>
      <c r="CCA17" s="59"/>
      <c r="CCB17" s="59"/>
      <c r="CCC17" s="59"/>
      <c r="CCD17" s="59"/>
      <c r="CCE17" s="59"/>
      <c r="CCF17" s="59"/>
      <c r="CCG17" s="59"/>
      <c r="CCH17" s="59"/>
      <c r="CCI17" s="59"/>
      <c r="CCJ17" s="59"/>
      <c r="CCK17" s="59"/>
      <c r="CCL17" s="59"/>
      <c r="CCM17" s="59"/>
      <c r="CCN17" s="59"/>
      <c r="CCO17" s="59"/>
      <c r="CCP17" s="59"/>
      <c r="CCQ17" s="59"/>
      <c r="CCR17" s="59"/>
      <c r="CCS17" s="59"/>
      <c r="CCT17" s="59"/>
      <c r="CCU17" s="59"/>
      <c r="CCV17" s="59"/>
      <c r="CCW17" s="59"/>
      <c r="CCX17" s="59"/>
      <c r="CCY17" s="59"/>
      <c r="CCZ17" s="59"/>
      <c r="CDA17" s="59"/>
      <c r="CDB17" s="59"/>
      <c r="CDC17" s="59"/>
      <c r="CDD17" s="59"/>
      <c r="CDE17" s="59"/>
      <c r="CDF17" s="59"/>
      <c r="CDG17" s="59"/>
      <c r="CDH17" s="59"/>
      <c r="CDI17" s="59"/>
      <c r="CDJ17" s="59"/>
      <c r="CDK17" s="59"/>
      <c r="CDL17" s="59"/>
      <c r="CDM17" s="59"/>
      <c r="CDN17" s="59"/>
      <c r="CDO17" s="59"/>
      <c r="CDP17" s="59"/>
      <c r="CDQ17" s="59"/>
      <c r="CDR17" s="59"/>
      <c r="CDS17" s="59"/>
      <c r="CDT17" s="59"/>
      <c r="CDU17" s="59"/>
      <c r="CDV17" s="59"/>
      <c r="CDW17" s="59"/>
      <c r="CDX17" s="59"/>
      <c r="CDY17" s="59"/>
      <c r="CDZ17" s="59"/>
      <c r="CEA17" s="59"/>
      <c r="CEB17" s="59"/>
      <c r="CEC17" s="59"/>
      <c r="CED17" s="59"/>
      <c r="CEE17" s="59"/>
      <c r="CEF17" s="59"/>
      <c r="CEG17" s="59"/>
      <c r="CEH17" s="59"/>
      <c r="CEI17" s="59"/>
      <c r="CEJ17" s="59"/>
      <c r="CEK17" s="59"/>
      <c r="CEL17" s="59"/>
      <c r="CEM17" s="59"/>
      <c r="CEN17" s="59"/>
      <c r="CEO17" s="59"/>
      <c r="CEP17" s="59"/>
      <c r="CEQ17" s="59"/>
      <c r="CER17" s="59"/>
      <c r="CES17" s="59"/>
      <c r="CET17" s="59"/>
      <c r="CEU17" s="59"/>
      <c r="CEV17" s="59"/>
      <c r="CEW17" s="59"/>
      <c r="CEX17" s="59"/>
      <c r="CEY17" s="59"/>
      <c r="CEZ17" s="59"/>
      <c r="CFA17" s="59"/>
      <c r="CFB17" s="59"/>
      <c r="CFC17" s="59"/>
      <c r="CFD17" s="59"/>
      <c r="CFE17" s="59"/>
      <c r="CFF17" s="59"/>
      <c r="CFG17" s="59"/>
      <c r="CFH17" s="59"/>
      <c r="CFI17" s="59"/>
      <c r="CFJ17" s="59"/>
      <c r="CFK17" s="59"/>
      <c r="CFL17" s="59"/>
      <c r="CFM17" s="59"/>
      <c r="CFN17" s="59"/>
      <c r="CFO17" s="59"/>
      <c r="CFP17" s="59"/>
      <c r="CFQ17" s="59"/>
      <c r="CFR17" s="59"/>
      <c r="CFS17" s="59"/>
      <c r="CFT17" s="59"/>
      <c r="CFU17" s="59"/>
      <c r="CFV17" s="59"/>
      <c r="CFW17" s="59"/>
      <c r="CFX17" s="59"/>
      <c r="CFY17" s="59"/>
      <c r="CFZ17" s="59"/>
      <c r="CGA17" s="59"/>
      <c r="CGB17" s="59"/>
      <c r="CGC17" s="59"/>
      <c r="CGD17" s="59"/>
      <c r="CGE17" s="59"/>
      <c r="CGF17" s="59"/>
      <c r="CGG17" s="59"/>
      <c r="CGH17" s="59"/>
      <c r="CGI17" s="59"/>
      <c r="CGJ17" s="59"/>
      <c r="CGK17" s="59"/>
      <c r="CGL17" s="59"/>
      <c r="CGM17" s="59"/>
      <c r="CGN17" s="59"/>
      <c r="CGO17" s="59"/>
      <c r="CGP17" s="59"/>
      <c r="CGQ17" s="59"/>
      <c r="CGR17" s="59"/>
      <c r="CGS17" s="59"/>
      <c r="CGT17" s="59"/>
      <c r="CGU17" s="59"/>
      <c r="CGV17" s="59"/>
      <c r="CGW17" s="59"/>
      <c r="CGX17" s="59"/>
      <c r="CGY17" s="59"/>
      <c r="CGZ17" s="59"/>
      <c r="CHA17" s="59"/>
      <c r="CHB17" s="59"/>
      <c r="CHC17" s="59"/>
      <c r="CHD17" s="59"/>
      <c r="CHE17" s="59"/>
      <c r="CHF17" s="59"/>
      <c r="CHG17" s="59"/>
      <c r="CHH17" s="59"/>
      <c r="CHI17" s="59"/>
      <c r="CHJ17" s="59"/>
      <c r="CHK17" s="59"/>
      <c r="CHL17" s="59"/>
      <c r="CHM17" s="59"/>
      <c r="CHN17" s="59"/>
      <c r="CHO17" s="59"/>
      <c r="CHP17" s="59"/>
      <c r="CHQ17" s="59"/>
      <c r="CHR17" s="59"/>
      <c r="CHS17" s="59"/>
      <c r="CHT17" s="59"/>
      <c r="CHU17" s="59"/>
      <c r="CHV17" s="59"/>
      <c r="CHW17" s="59"/>
      <c r="CHX17" s="59"/>
      <c r="CHY17" s="59"/>
      <c r="CHZ17" s="59"/>
      <c r="CIA17" s="59"/>
      <c r="CIB17" s="59"/>
      <c r="CIC17" s="59"/>
      <c r="CID17" s="59"/>
      <c r="CIE17" s="59"/>
      <c r="CIF17" s="59"/>
      <c r="CIG17" s="59"/>
      <c r="CIH17" s="59"/>
      <c r="CII17" s="59"/>
      <c r="CIJ17" s="59"/>
      <c r="CIK17" s="59"/>
      <c r="CIL17" s="59"/>
      <c r="CIM17" s="59"/>
      <c r="CIN17" s="59"/>
      <c r="CIO17" s="59"/>
      <c r="CIP17" s="59"/>
      <c r="CIQ17" s="59"/>
      <c r="CIR17" s="59"/>
      <c r="CIS17" s="59"/>
      <c r="CIT17" s="59"/>
      <c r="CIU17" s="59"/>
      <c r="CIV17" s="59"/>
      <c r="CIW17" s="59"/>
      <c r="CIX17" s="59"/>
      <c r="CIY17" s="59"/>
      <c r="CIZ17" s="59"/>
      <c r="CJA17" s="59"/>
      <c r="CJB17" s="59"/>
      <c r="CJC17" s="59"/>
      <c r="CJD17" s="59"/>
      <c r="CJE17" s="59"/>
      <c r="CJF17" s="59"/>
      <c r="CJG17" s="59"/>
      <c r="CJH17" s="59"/>
      <c r="CJI17" s="59"/>
      <c r="CJJ17" s="59"/>
      <c r="CJK17" s="59"/>
      <c r="CJL17" s="59"/>
      <c r="CJM17" s="59"/>
      <c r="CJN17" s="59"/>
      <c r="CJO17" s="59"/>
      <c r="CJP17" s="59"/>
      <c r="CJQ17" s="59"/>
      <c r="CJR17" s="59"/>
      <c r="CJS17" s="59"/>
      <c r="CJT17" s="59"/>
      <c r="CJU17" s="59"/>
      <c r="CJV17" s="59"/>
      <c r="CJW17" s="59"/>
      <c r="CJX17" s="59"/>
      <c r="CJY17" s="59"/>
      <c r="CJZ17" s="59"/>
      <c r="CKA17" s="59"/>
      <c r="CKB17" s="59"/>
      <c r="CKC17" s="59"/>
      <c r="CKD17" s="59"/>
      <c r="CKE17" s="59"/>
      <c r="CKF17" s="59"/>
      <c r="CKG17" s="59"/>
      <c r="CKH17" s="59"/>
      <c r="CKI17" s="59"/>
      <c r="CKJ17" s="59"/>
      <c r="CKK17" s="59"/>
      <c r="CKL17" s="59"/>
      <c r="CKM17" s="59"/>
      <c r="CKN17" s="59"/>
      <c r="CKO17" s="59"/>
      <c r="CKP17" s="59"/>
      <c r="CKQ17" s="59"/>
      <c r="CKR17" s="59"/>
      <c r="CKS17" s="59"/>
      <c r="CKT17" s="59"/>
      <c r="CKU17" s="59"/>
      <c r="CKV17" s="59"/>
      <c r="CKW17" s="59"/>
      <c r="CKX17" s="59"/>
      <c r="CKY17" s="59"/>
      <c r="CKZ17" s="59"/>
      <c r="CLA17" s="59"/>
      <c r="CLB17" s="59"/>
      <c r="CLC17" s="59"/>
      <c r="CLD17" s="59"/>
      <c r="CLE17" s="59"/>
      <c r="CLF17" s="59"/>
      <c r="CLG17" s="59"/>
      <c r="CLH17" s="59"/>
      <c r="CLI17" s="59"/>
      <c r="CLJ17" s="59"/>
      <c r="CLK17" s="59"/>
      <c r="CLL17" s="59"/>
      <c r="CLM17" s="59"/>
      <c r="CLN17" s="59"/>
      <c r="CLO17" s="59"/>
      <c r="CLP17" s="59"/>
      <c r="CLQ17" s="59"/>
      <c r="CLR17" s="59"/>
      <c r="CLS17" s="59"/>
      <c r="CLT17" s="59"/>
      <c r="CLU17" s="59"/>
      <c r="CLV17" s="59"/>
      <c r="CLW17" s="59"/>
      <c r="CLX17" s="59"/>
      <c r="CLY17" s="59"/>
      <c r="CLZ17" s="59"/>
      <c r="CMA17" s="59"/>
      <c r="CMB17" s="59"/>
      <c r="CMC17" s="59"/>
      <c r="CMD17" s="59"/>
      <c r="CME17" s="59"/>
      <c r="CMF17" s="59"/>
      <c r="CMG17" s="59"/>
      <c r="CMH17" s="59"/>
      <c r="CMI17" s="59"/>
      <c r="CMJ17" s="59"/>
      <c r="CMK17" s="59"/>
      <c r="CML17" s="59"/>
      <c r="CMM17" s="59"/>
      <c r="CMN17" s="59"/>
      <c r="CMO17" s="59"/>
      <c r="CMP17" s="59"/>
      <c r="CMQ17" s="59"/>
      <c r="CMR17" s="59"/>
      <c r="CMS17" s="59"/>
      <c r="CMT17" s="59"/>
      <c r="CMU17" s="59"/>
      <c r="CMV17" s="59"/>
      <c r="CMW17" s="59"/>
      <c r="CMX17" s="59"/>
      <c r="CMY17" s="59"/>
      <c r="CMZ17" s="59"/>
      <c r="CNA17" s="59"/>
      <c r="CNB17" s="59"/>
      <c r="CNC17" s="59"/>
      <c r="CND17" s="59"/>
      <c r="CNE17" s="59"/>
      <c r="CNF17" s="59"/>
      <c r="CNG17" s="59"/>
      <c r="CNH17" s="59"/>
      <c r="CNI17" s="59"/>
      <c r="CNJ17" s="59"/>
      <c r="CNK17" s="59"/>
      <c r="CNL17" s="59"/>
      <c r="CNM17" s="59"/>
      <c r="CNN17" s="59"/>
      <c r="CNO17" s="59"/>
      <c r="CNP17" s="59"/>
      <c r="CNQ17" s="59"/>
      <c r="CNR17" s="59"/>
      <c r="CNS17" s="59"/>
      <c r="CNT17" s="59"/>
      <c r="CNU17" s="59"/>
      <c r="CNV17" s="59"/>
      <c r="CNW17" s="59"/>
      <c r="CNX17" s="59"/>
      <c r="CNY17" s="59"/>
      <c r="CNZ17" s="59"/>
      <c r="COA17" s="59"/>
      <c r="COB17" s="59"/>
      <c r="COC17" s="59"/>
      <c r="COD17" s="59"/>
      <c r="COE17" s="59"/>
      <c r="COF17" s="59"/>
      <c r="COG17" s="59"/>
      <c r="COH17" s="59"/>
      <c r="COI17" s="59"/>
      <c r="COJ17" s="59"/>
      <c r="COK17" s="59"/>
      <c r="COL17" s="59"/>
      <c r="COM17" s="59"/>
      <c r="CON17" s="59"/>
      <c r="COO17" s="59"/>
      <c r="COP17" s="59"/>
      <c r="COQ17" s="59"/>
      <c r="COR17" s="59"/>
      <c r="COS17" s="59"/>
      <c r="COT17" s="59"/>
      <c r="COU17" s="59"/>
      <c r="COV17" s="59"/>
      <c r="COW17" s="59"/>
      <c r="COX17" s="59"/>
      <c r="COY17" s="59"/>
      <c r="COZ17" s="59"/>
      <c r="CPA17" s="59"/>
      <c r="CPB17" s="59"/>
      <c r="CPC17" s="59"/>
      <c r="CPD17" s="59"/>
      <c r="CPE17" s="59"/>
      <c r="CPF17" s="59"/>
      <c r="CPG17" s="59"/>
      <c r="CPH17" s="59"/>
      <c r="CPI17" s="59"/>
      <c r="CPJ17" s="59"/>
      <c r="CPK17" s="59"/>
      <c r="CPL17" s="59"/>
      <c r="CPM17" s="59"/>
      <c r="CPN17" s="59"/>
      <c r="CPO17" s="59"/>
      <c r="CPP17" s="59"/>
      <c r="CPQ17" s="59"/>
      <c r="CPR17" s="59"/>
      <c r="CPS17" s="59"/>
      <c r="CPT17" s="59"/>
      <c r="CPU17" s="59"/>
      <c r="CPV17" s="59"/>
      <c r="CPW17" s="59"/>
      <c r="CPX17" s="59"/>
      <c r="CPY17" s="59"/>
      <c r="CPZ17" s="59"/>
      <c r="CQA17" s="59"/>
      <c r="CQB17" s="59"/>
      <c r="CQC17" s="59"/>
      <c r="CQD17" s="59"/>
      <c r="CQE17" s="59"/>
      <c r="CQF17" s="59"/>
      <c r="CQG17" s="59"/>
      <c r="CQH17" s="59"/>
      <c r="CQI17" s="59"/>
      <c r="CQJ17" s="59"/>
      <c r="CQK17" s="59"/>
      <c r="CQL17" s="59"/>
      <c r="CQM17" s="59"/>
      <c r="CQN17" s="59"/>
      <c r="CQO17" s="59"/>
      <c r="CQP17" s="59"/>
      <c r="CQQ17" s="59"/>
      <c r="CQR17" s="59"/>
      <c r="CQS17" s="59"/>
      <c r="CQT17" s="59"/>
      <c r="CQU17" s="59"/>
      <c r="CQV17" s="59"/>
      <c r="CQW17" s="59"/>
      <c r="CQX17" s="59"/>
      <c r="CQY17" s="59"/>
      <c r="CQZ17" s="59"/>
      <c r="CRA17" s="59"/>
      <c r="CRB17" s="59"/>
      <c r="CRC17" s="59"/>
      <c r="CRD17" s="59"/>
      <c r="CRE17" s="59"/>
      <c r="CRF17" s="59"/>
      <c r="CRG17" s="59"/>
      <c r="CRH17" s="59"/>
      <c r="CRI17" s="59"/>
      <c r="CRJ17" s="59"/>
      <c r="CRK17" s="59"/>
      <c r="CRL17" s="59"/>
      <c r="CRM17" s="59"/>
      <c r="CRN17" s="59"/>
      <c r="CRO17" s="59"/>
      <c r="CRP17" s="59"/>
      <c r="CRQ17" s="59"/>
      <c r="CRR17" s="59"/>
      <c r="CRS17" s="59"/>
      <c r="CRT17" s="59"/>
      <c r="CRU17" s="59"/>
      <c r="CRV17" s="59"/>
      <c r="CRW17" s="59"/>
      <c r="CRX17" s="59"/>
      <c r="CRY17" s="59"/>
      <c r="CRZ17" s="59"/>
      <c r="CSA17" s="59"/>
      <c r="CSB17" s="59"/>
      <c r="CSC17" s="59"/>
      <c r="CSD17" s="59"/>
      <c r="CSE17" s="59"/>
      <c r="CSF17" s="59"/>
      <c r="CSG17" s="59"/>
      <c r="CSH17" s="59"/>
      <c r="CSI17" s="59"/>
      <c r="CSJ17" s="59"/>
      <c r="CSK17" s="59"/>
      <c r="CSL17" s="59"/>
      <c r="CSM17" s="59"/>
      <c r="CSN17" s="59"/>
      <c r="CSO17" s="59"/>
      <c r="CSP17" s="59"/>
      <c r="CSQ17" s="59"/>
      <c r="CSR17" s="59"/>
      <c r="CSS17" s="59"/>
      <c r="CST17" s="59"/>
      <c r="CSU17" s="59"/>
      <c r="CSV17" s="59"/>
      <c r="CSW17" s="59"/>
      <c r="CSX17" s="59"/>
      <c r="CSY17" s="59"/>
      <c r="CSZ17" s="59"/>
      <c r="CTA17" s="59"/>
      <c r="CTB17" s="59"/>
      <c r="CTC17" s="59"/>
      <c r="CTD17" s="59"/>
      <c r="CTE17" s="59"/>
      <c r="CTF17" s="59"/>
      <c r="CTG17" s="59"/>
      <c r="CTH17" s="59"/>
      <c r="CTI17" s="59"/>
      <c r="CTJ17" s="59"/>
      <c r="CTK17" s="59"/>
      <c r="CTL17" s="59"/>
      <c r="CTM17" s="59"/>
      <c r="CTN17" s="59"/>
      <c r="CTO17" s="59"/>
      <c r="CTP17" s="59"/>
      <c r="CTQ17" s="59"/>
      <c r="CTR17" s="59"/>
      <c r="CTS17" s="59"/>
      <c r="CTT17" s="59"/>
      <c r="CTU17" s="59"/>
      <c r="CTV17" s="59"/>
      <c r="CTW17" s="59"/>
      <c r="CTX17" s="59"/>
      <c r="CTY17" s="59"/>
      <c r="CTZ17" s="59"/>
      <c r="CUA17" s="59"/>
      <c r="CUB17" s="59"/>
      <c r="CUC17" s="59"/>
      <c r="CUD17" s="59"/>
      <c r="CUE17" s="59"/>
      <c r="CUF17" s="59"/>
      <c r="CUG17" s="59"/>
      <c r="CUH17" s="59"/>
      <c r="CUI17" s="59"/>
      <c r="CUJ17" s="59"/>
      <c r="CUK17" s="59"/>
      <c r="CUL17" s="59"/>
      <c r="CUM17" s="59"/>
      <c r="CUN17" s="59"/>
      <c r="CUO17" s="59"/>
      <c r="CUP17" s="59"/>
      <c r="CUQ17" s="59"/>
      <c r="CUR17" s="59"/>
      <c r="CUS17" s="59"/>
      <c r="CUT17" s="59"/>
      <c r="CUU17" s="59"/>
      <c r="CUV17" s="59"/>
      <c r="CUW17" s="59"/>
      <c r="CUX17" s="59"/>
      <c r="CUY17" s="59"/>
      <c r="CUZ17" s="59"/>
      <c r="CVA17" s="59"/>
      <c r="CVB17" s="59"/>
      <c r="CVC17" s="59"/>
      <c r="CVD17" s="59"/>
      <c r="CVE17" s="59"/>
      <c r="CVF17" s="59"/>
      <c r="CVG17" s="59"/>
      <c r="CVH17" s="59"/>
      <c r="CVI17" s="59"/>
      <c r="CVJ17" s="59"/>
      <c r="CVK17" s="59"/>
      <c r="CVL17" s="59"/>
      <c r="CVM17" s="59"/>
      <c r="CVN17" s="59"/>
      <c r="CVO17" s="59"/>
      <c r="CVP17" s="59"/>
      <c r="CVQ17" s="59"/>
      <c r="CVR17" s="59"/>
      <c r="CVS17" s="59"/>
      <c r="CVT17" s="59"/>
      <c r="CVU17" s="59"/>
      <c r="CVV17" s="59"/>
      <c r="CVW17" s="59"/>
      <c r="CVX17" s="59"/>
      <c r="CVY17" s="59"/>
      <c r="CVZ17" s="59"/>
      <c r="CWA17" s="59"/>
      <c r="CWB17" s="59"/>
      <c r="CWC17" s="59"/>
      <c r="CWD17" s="59"/>
      <c r="CWE17" s="59"/>
      <c r="CWF17" s="59"/>
      <c r="CWG17" s="59"/>
      <c r="CWH17" s="59"/>
      <c r="CWI17" s="59"/>
      <c r="CWJ17" s="59"/>
      <c r="CWK17" s="59"/>
      <c r="CWL17" s="59"/>
      <c r="CWM17" s="59"/>
      <c r="CWN17" s="59"/>
      <c r="CWO17" s="59"/>
      <c r="CWP17" s="59"/>
      <c r="CWQ17" s="59"/>
      <c r="CWR17" s="59"/>
      <c r="CWS17" s="59"/>
      <c r="CWT17" s="59"/>
      <c r="CWU17" s="59"/>
      <c r="CWV17" s="59"/>
      <c r="CWW17" s="59"/>
      <c r="CWX17" s="59"/>
      <c r="CWY17" s="59"/>
      <c r="CWZ17" s="59"/>
      <c r="CXA17" s="59"/>
      <c r="CXB17" s="59"/>
      <c r="CXC17" s="59"/>
      <c r="CXD17" s="59"/>
      <c r="CXE17" s="59"/>
      <c r="CXF17" s="59"/>
      <c r="CXG17" s="59"/>
      <c r="CXH17" s="59"/>
      <c r="CXI17" s="59"/>
      <c r="CXJ17" s="59"/>
      <c r="CXK17" s="59"/>
      <c r="CXL17" s="59"/>
      <c r="CXM17" s="59"/>
      <c r="CXN17" s="59"/>
      <c r="CXO17" s="59"/>
      <c r="CXP17" s="59"/>
      <c r="CXQ17" s="59"/>
      <c r="CXR17" s="59"/>
      <c r="CXS17" s="59"/>
      <c r="CXT17" s="59"/>
      <c r="CXU17" s="59"/>
      <c r="CXV17" s="59"/>
      <c r="CXW17" s="59"/>
      <c r="CXX17" s="59"/>
      <c r="CXY17" s="59"/>
      <c r="CXZ17" s="59"/>
      <c r="CYA17" s="59"/>
      <c r="CYB17" s="59"/>
      <c r="CYC17" s="59"/>
      <c r="CYD17" s="59"/>
      <c r="CYE17" s="59"/>
      <c r="CYF17" s="59"/>
      <c r="CYG17" s="59"/>
      <c r="CYH17" s="59"/>
      <c r="CYI17" s="59"/>
      <c r="CYJ17" s="59"/>
      <c r="CYK17" s="59"/>
      <c r="CYL17" s="59"/>
      <c r="CYM17" s="59"/>
      <c r="CYN17" s="59"/>
      <c r="CYO17" s="59"/>
      <c r="CYP17" s="59"/>
      <c r="CYQ17" s="59"/>
      <c r="CYR17" s="59"/>
      <c r="CYS17" s="59"/>
      <c r="CYT17" s="59"/>
      <c r="CYU17" s="59"/>
      <c r="CYV17" s="59"/>
      <c r="CYW17" s="59"/>
      <c r="CYX17" s="59"/>
      <c r="CYY17" s="59"/>
      <c r="CYZ17" s="59"/>
      <c r="CZA17" s="59"/>
      <c r="CZB17" s="59"/>
      <c r="CZC17" s="59"/>
      <c r="CZD17" s="59"/>
      <c r="CZE17" s="59"/>
      <c r="CZF17" s="59"/>
      <c r="CZG17" s="59"/>
      <c r="CZH17" s="59"/>
      <c r="CZI17" s="59"/>
      <c r="CZJ17" s="59"/>
      <c r="CZK17" s="59"/>
      <c r="CZL17" s="59"/>
      <c r="CZM17" s="59"/>
      <c r="CZN17" s="59"/>
      <c r="CZO17" s="59"/>
      <c r="CZP17" s="59"/>
      <c r="CZQ17" s="59"/>
      <c r="CZR17" s="59"/>
      <c r="CZS17" s="59"/>
      <c r="CZT17" s="59"/>
      <c r="CZU17" s="59"/>
      <c r="CZV17" s="59"/>
      <c r="CZW17" s="59"/>
      <c r="CZX17" s="59"/>
      <c r="CZY17" s="59"/>
      <c r="CZZ17" s="59"/>
      <c r="DAA17" s="59"/>
      <c r="DAB17" s="59"/>
      <c r="DAC17" s="59"/>
      <c r="DAD17" s="59"/>
      <c r="DAE17" s="59"/>
      <c r="DAF17" s="59"/>
      <c r="DAG17" s="59"/>
      <c r="DAH17" s="59"/>
      <c r="DAI17" s="59"/>
      <c r="DAJ17" s="59"/>
      <c r="DAK17" s="59"/>
      <c r="DAL17" s="59"/>
      <c r="DAM17" s="59"/>
      <c r="DAN17" s="59"/>
      <c r="DAO17" s="59"/>
      <c r="DAP17" s="59"/>
      <c r="DAQ17" s="59"/>
      <c r="DAR17" s="59"/>
      <c r="DAS17" s="59"/>
      <c r="DAT17" s="59"/>
      <c r="DAU17" s="59"/>
      <c r="DAV17" s="59"/>
      <c r="DAW17" s="59"/>
      <c r="DAX17" s="59"/>
      <c r="DAY17" s="59"/>
      <c r="DAZ17" s="59"/>
      <c r="DBA17" s="59"/>
      <c r="DBB17" s="59"/>
      <c r="DBC17" s="59"/>
      <c r="DBD17" s="59"/>
      <c r="DBE17" s="59"/>
      <c r="DBF17" s="59"/>
      <c r="DBG17" s="59"/>
      <c r="DBH17" s="59"/>
      <c r="DBI17" s="59"/>
      <c r="DBJ17" s="59"/>
      <c r="DBK17" s="59"/>
      <c r="DBL17" s="59"/>
      <c r="DBM17" s="59"/>
      <c r="DBN17" s="59"/>
      <c r="DBO17" s="59"/>
      <c r="DBP17" s="59"/>
      <c r="DBQ17" s="59"/>
      <c r="DBR17" s="59"/>
      <c r="DBS17" s="59"/>
      <c r="DBT17" s="59"/>
      <c r="DBU17" s="59"/>
      <c r="DBV17" s="59"/>
      <c r="DBW17" s="59"/>
      <c r="DBX17" s="59"/>
      <c r="DBY17" s="59"/>
      <c r="DBZ17" s="59"/>
      <c r="DCA17" s="59"/>
      <c r="DCB17" s="59"/>
      <c r="DCC17" s="59"/>
      <c r="DCD17" s="59"/>
      <c r="DCE17" s="59"/>
      <c r="DCF17" s="59"/>
      <c r="DCG17" s="59"/>
      <c r="DCH17" s="59"/>
      <c r="DCI17" s="59"/>
      <c r="DCJ17" s="59"/>
      <c r="DCK17" s="59"/>
      <c r="DCL17" s="59"/>
      <c r="DCM17" s="59"/>
      <c r="DCN17" s="59"/>
      <c r="DCO17" s="59"/>
      <c r="DCP17" s="59"/>
      <c r="DCQ17" s="59"/>
      <c r="DCR17" s="59"/>
      <c r="DCS17" s="59"/>
      <c r="DCT17" s="59"/>
      <c r="DCU17" s="59"/>
      <c r="DCV17" s="59"/>
      <c r="DCW17" s="59"/>
      <c r="DCX17" s="59"/>
      <c r="DCY17" s="59"/>
      <c r="DCZ17" s="59"/>
      <c r="DDA17" s="59"/>
      <c r="DDB17" s="59"/>
      <c r="DDC17" s="59"/>
      <c r="DDD17" s="59"/>
      <c r="DDE17" s="59"/>
      <c r="DDF17" s="59"/>
      <c r="DDG17" s="59"/>
      <c r="DDH17" s="59"/>
      <c r="DDI17" s="59"/>
      <c r="DDJ17" s="59"/>
      <c r="DDK17" s="59"/>
      <c r="DDL17" s="59"/>
      <c r="DDM17" s="59"/>
      <c r="DDN17" s="59"/>
      <c r="DDO17" s="59"/>
      <c r="DDP17" s="59"/>
      <c r="DDQ17" s="59"/>
      <c r="DDR17" s="59"/>
      <c r="DDS17" s="59"/>
      <c r="DDT17" s="59"/>
      <c r="DDU17" s="59"/>
      <c r="DDV17" s="59"/>
      <c r="DDW17" s="59"/>
      <c r="DDX17" s="59"/>
      <c r="DDY17" s="59"/>
      <c r="DDZ17" s="59"/>
      <c r="DEA17" s="59"/>
      <c r="DEB17" s="59"/>
      <c r="DEC17" s="59"/>
      <c r="DED17" s="59"/>
      <c r="DEE17" s="59"/>
      <c r="DEF17" s="59"/>
      <c r="DEG17" s="59"/>
      <c r="DEH17" s="59"/>
      <c r="DEI17" s="59"/>
      <c r="DEJ17" s="59"/>
      <c r="DEK17" s="59"/>
      <c r="DEL17" s="59"/>
      <c r="DEM17" s="59"/>
      <c r="DEN17" s="59"/>
      <c r="DEO17" s="59"/>
      <c r="DEP17" s="59"/>
      <c r="DEQ17" s="59"/>
      <c r="DER17" s="59"/>
      <c r="DES17" s="59"/>
      <c r="DET17" s="59"/>
      <c r="DEU17" s="59"/>
      <c r="DEV17" s="59"/>
      <c r="DEW17" s="59"/>
      <c r="DEX17" s="59"/>
      <c r="DEY17" s="59"/>
      <c r="DEZ17" s="59"/>
      <c r="DFA17" s="59"/>
      <c r="DFB17" s="59"/>
      <c r="DFC17" s="59"/>
      <c r="DFD17" s="59"/>
      <c r="DFE17" s="59"/>
      <c r="DFF17" s="59"/>
      <c r="DFG17" s="59"/>
      <c r="DFH17" s="59"/>
      <c r="DFI17" s="59"/>
      <c r="DFJ17" s="59"/>
      <c r="DFK17" s="59"/>
      <c r="DFL17" s="59"/>
      <c r="DFM17" s="59"/>
      <c r="DFN17" s="59"/>
      <c r="DFO17" s="59"/>
      <c r="DFP17" s="59"/>
      <c r="DFQ17" s="59"/>
      <c r="DFR17" s="59"/>
      <c r="DFS17" s="59"/>
      <c r="DFT17" s="59"/>
      <c r="DFU17" s="59"/>
      <c r="DFV17" s="59"/>
      <c r="DFW17" s="59"/>
      <c r="DFX17" s="59"/>
      <c r="DFY17" s="59"/>
      <c r="DFZ17" s="59"/>
      <c r="DGA17" s="59"/>
      <c r="DGB17" s="59"/>
      <c r="DGC17" s="59"/>
      <c r="DGD17" s="59"/>
      <c r="DGE17" s="59"/>
      <c r="DGF17" s="59"/>
      <c r="DGG17" s="59"/>
      <c r="DGH17" s="59"/>
      <c r="DGI17" s="59"/>
      <c r="DGJ17" s="59"/>
      <c r="DGK17" s="59"/>
      <c r="DGL17" s="59"/>
      <c r="DGM17" s="59"/>
      <c r="DGN17" s="59"/>
      <c r="DGO17" s="59"/>
      <c r="DGP17" s="59"/>
      <c r="DGQ17" s="59"/>
      <c r="DGR17" s="59"/>
      <c r="DGS17" s="59"/>
      <c r="DGT17" s="59"/>
      <c r="DGU17" s="59"/>
      <c r="DGV17" s="59"/>
      <c r="DGW17" s="59"/>
      <c r="DGX17" s="59"/>
      <c r="DGY17" s="59"/>
      <c r="DGZ17" s="59"/>
      <c r="DHA17" s="59"/>
      <c r="DHB17" s="59"/>
      <c r="DHC17" s="59"/>
      <c r="DHD17" s="59"/>
      <c r="DHE17" s="59"/>
      <c r="DHF17" s="59"/>
      <c r="DHG17" s="59"/>
      <c r="DHH17" s="59"/>
      <c r="DHI17" s="59"/>
      <c r="DHJ17" s="59"/>
      <c r="DHK17" s="59"/>
      <c r="DHL17" s="59"/>
      <c r="DHM17" s="59"/>
      <c r="DHN17" s="59"/>
      <c r="DHO17" s="59"/>
      <c r="DHP17" s="59"/>
      <c r="DHQ17" s="59"/>
      <c r="DHR17" s="59"/>
      <c r="DHS17" s="59"/>
      <c r="DHT17" s="59"/>
      <c r="DHU17" s="59"/>
      <c r="DHV17" s="59"/>
      <c r="DHW17" s="59"/>
      <c r="DHX17" s="59"/>
      <c r="DHY17" s="59"/>
      <c r="DHZ17" s="59"/>
      <c r="DIA17" s="59"/>
      <c r="DIB17" s="59"/>
      <c r="DIC17" s="59"/>
      <c r="DID17" s="59"/>
      <c r="DIE17" s="59"/>
      <c r="DIF17" s="59"/>
      <c r="DIG17" s="59"/>
      <c r="DIH17" s="59"/>
      <c r="DII17" s="59"/>
      <c r="DIJ17" s="59"/>
      <c r="DIK17" s="59"/>
      <c r="DIL17" s="59"/>
      <c r="DIM17" s="59"/>
      <c r="DIN17" s="59"/>
      <c r="DIO17" s="59"/>
      <c r="DIP17" s="59"/>
      <c r="DIQ17" s="59"/>
      <c r="DIR17" s="59"/>
      <c r="DIS17" s="59"/>
      <c r="DIT17" s="59"/>
      <c r="DIU17" s="59"/>
      <c r="DIV17" s="59"/>
      <c r="DIW17" s="59"/>
      <c r="DIX17" s="59"/>
      <c r="DIY17" s="59"/>
      <c r="DIZ17" s="59"/>
      <c r="DJA17" s="59"/>
      <c r="DJB17" s="59"/>
      <c r="DJC17" s="59"/>
      <c r="DJD17" s="59"/>
      <c r="DJE17" s="59"/>
      <c r="DJF17" s="59"/>
      <c r="DJG17" s="59"/>
      <c r="DJH17" s="59"/>
      <c r="DJI17" s="59"/>
      <c r="DJJ17" s="59"/>
      <c r="DJK17" s="59"/>
      <c r="DJL17" s="59"/>
      <c r="DJM17" s="59"/>
      <c r="DJN17" s="59"/>
      <c r="DJO17" s="59"/>
      <c r="DJP17" s="59"/>
      <c r="DJQ17" s="59"/>
      <c r="DJR17" s="59"/>
      <c r="DJS17" s="59"/>
      <c r="DJT17" s="59"/>
      <c r="DJU17" s="59"/>
      <c r="DJV17" s="59"/>
      <c r="DJW17" s="59"/>
      <c r="DJX17" s="59"/>
      <c r="DJY17" s="59"/>
      <c r="DJZ17" s="59"/>
      <c r="DKA17" s="59"/>
      <c r="DKB17" s="59"/>
      <c r="DKC17" s="59"/>
      <c r="DKD17" s="59"/>
      <c r="DKE17" s="59"/>
      <c r="DKF17" s="59"/>
      <c r="DKG17" s="59"/>
      <c r="DKH17" s="59"/>
      <c r="DKI17" s="59"/>
      <c r="DKJ17" s="59"/>
      <c r="DKK17" s="59"/>
      <c r="DKL17" s="59"/>
      <c r="DKM17" s="59"/>
      <c r="DKN17" s="59"/>
      <c r="DKO17" s="59"/>
      <c r="DKP17" s="59"/>
      <c r="DKQ17" s="59"/>
      <c r="DKR17" s="59"/>
      <c r="DKS17" s="59"/>
      <c r="DKT17" s="59"/>
      <c r="DKU17" s="59"/>
      <c r="DKV17" s="59"/>
      <c r="DKW17" s="59"/>
      <c r="DKX17" s="59"/>
      <c r="DKY17" s="59"/>
      <c r="DKZ17" s="59"/>
      <c r="DLA17" s="59"/>
      <c r="DLB17" s="59"/>
      <c r="DLC17" s="59"/>
      <c r="DLD17" s="59"/>
      <c r="DLE17" s="59"/>
      <c r="DLF17" s="59"/>
      <c r="DLG17" s="59"/>
      <c r="DLH17" s="59"/>
      <c r="DLI17" s="59"/>
      <c r="DLJ17" s="59"/>
      <c r="DLK17" s="59"/>
      <c r="DLL17" s="59"/>
      <c r="DLM17" s="59"/>
      <c r="DLN17" s="59"/>
      <c r="DLO17" s="59"/>
      <c r="DLP17" s="59"/>
      <c r="DLQ17" s="59"/>
      <c r="DLR17" s="59"/>
      <c r="DLS17" s="59"/>
      <c r="DLT17" s="59"/>
      <c r="DLU17" s="59"/>
      <c r="DLV17" s="59"/>
      <c r="DLW17" s="59"/>
      <c r="DLX17" s="59"/>
      <c r="DLY17" s="59"/>
      <c r="DLZ17" s="59"/>
      <c r="DMA17" s="59"/>
      <c r="DMB17" s="59"/>
      <c r="DMC17" s="59"/>
      <c r="DMD17" s="59"/>
      <c r="DME17" s="59"/>
      <c r="DMF17" s="59"/>
      <c r="DMG17" s="59"/>
      <c r="DMH17" s="59"/>
      <c r="DMI17" s="59"/>
      <c r="DMJ17" s="59"/>
      <c r="DMK17" s="59"/>
      <c r="DML17" s="59"/>
      <c r="DMM17" s="59"/>
      <c r="DMN17" s="59"/>
      <c r="DMO17" s="59"/>
      <c r="DMP17" s="59"/>
      <c r="DMQ17" s="59"/>
      <c r="DMR17" s="59"/>
      <c r="DMS17" s="59"/>
      <c r="DMT17" s="59"/>
      <c r="DMU17" s="59"/>
      <c r="DMV17" s="59"/>
      <c r="DMW17" s="59"/>
      <c r="DMX17" s="59"/>
      <c r="DMY17" s="59"/>
      <c r="DMZ17" s="59"/>
      <c r="DNA17" s="59"/>
      <c r="DNB17" s="59"/>
      <c r="DNC17" s="59"/>
      <c r="DND17" s="59"/>
      <c r="DNE17" s="59"/>
      <c r="DNF17" s="59"/>
      <c r="DNG17" s="59"/>
      <c r="DNH17" s="59"/>
      <c r="DNI17" s="59"/>
      <c r="DNJ17" s="59"/>
      <c r="DNK17" s="59"/>
      <c r="DNL17" s="59"/>
      <c r="DNM17" s="59"/>
      <c r="DNN17" s="59"/>
      <c r="DNO17" s="59"/>
      <c r="DNP17" s="59"/>
      <c r="DNQ17" s="59"/>
      <c r="DNR17" s="59"/>
      <c r="DNS17" s="59"/>
      <c r="DNT17" s="59"/>
      <c r="DNU17" s="59"/>
      <c r="DNV17" s="59"/>
      <c r="DNW17" s="59"/>
      <c r="DNX17" s="59"/>
      <c r="DNY17" s="59"/>
      <c r="DNZ17" s="59"/>
      <c r="DOA17" s="59"/>
      <c r="DOB17" s="59"/>
      <c r="DOC17" s="59"/>
      <c r="DOD17" s="59"/>
      <c r="DOE17" s="59"/>
      <c r="DOF17" s="59"/>
      <c r="DOG17" s="59"/>
      <c r="DOH17" s="59"/>
      <c r="DOI17" s="59"/>
      <c r="DOJ17" s="59"/>
      <c r="DOK17" s="59"/>
      <c r="DOL17" s="59"/>
      <c r="DOM17" s="59"/>
      <c r="DON17" s="59"/>
      <c r="DOO17" s="59"/>
      <c r="DOP17" s="59"/>
      <c r="DOQ17" s="59"/>
      <c r="DOR17" s="59"/>
      <c r="DOS17" s="59"/>
      <c r="DOT17" s="59"/>
      <c r="DOU17" s="59"/>
      <c r="DOV17" s="59"/>
      <c r="DOW17" s="59"/>
      <c r="DOX17" s="59"/>
      <c r="DOY17" s="59"/>
      <c r="DOZ17" s="59"/>
      <c r="DPA17" s="59"/>
      <c r="DPB17" s="59"/>
      <c r="DPC17" s="59"/>
      <c r="DPD17" s="59"/>
      <c r="DPE17" s="59"/>
      <c r="DPF17" s="59"/>
      <c r="DPG17" s="59"/>
      <c r="DPH17" s="59"/>
      <c r="DPI17" s="59"/>
      <c r="DPJ17" s="59"/>
      <c r="DPK17" s="59"/>
      <c r="DPL17" s="59"/>
      <c r="DPM17" s="59"/>
      <c r="DPN17" s="59"/>
      <c r="DPO17" s="59"/>
      <c r="DPP17" s="59"/>
      <c r="DPQ17" s="59"/>
      <c r="DPR17" s="59"/>
      <c r="DPS17" s="59"/>
      <c r="DPT17" s="59"/>
      <c r="DPU17" s="59"/>
      <c r="DPV17" s="59"/>
      <c r="DPW17" s="59"/>
      <c r="DPX17" s="59"/>
      <c r="DPY17" s="59"/>
      <c r="DPZ17" s="59"/>
      <c r="DQA17" s="59"/>
      <c r="DQB17" s="59"/>
      <c r="DQC17" s="59"/>
      <c r="DQD17" s="59"/>
      <c r="DQE17" s="59"/>
      <c r="DQF17" s="59"/>
      <c r="DQG17" s="59"/>
      <c r="DQH17" s="59"/>
      <c r="DQI17" s="59"/>
      <c r="DQJ17" s="59"/>
      <c r="DQK17" s="59"/>
      <c r="DQL17" s="59"/>
      <c r="DQM17" s="59"/>
      <c r="DQN17" s="59"/>
      <c r="DQO17" s="59"/>
      <c r="DQP17" s="59"/>
      <c r="DQQ17" s="59"/>
      <c r="DQR17" s="59"/>
      <c r="DQS17" s="59"/>
      <c r="DQT17" s="59"/>
      <c r="DQU17" s="59"/>
      <c r="DQV17" s="59"/>
      <c r="DQW17" s="59"/>
      <c r="DQX17" s="59"/>
      <c r="DQY17" s="59"/>
      <c r="DQZ17" s="59"/>
      <c r="DRA17" s="59"/>
      <c r="DRB17" s="59"/>
      <c r="DRC17" s="59"/>
      <c r="DRD17" s="59"/>
      <c r="DRE17" s="59"/>
      <c r="DRF17" s="59"/>
      <c r="DRG17" s="59"/>
      <c r="DRH17" s="59"/>
      <c r="DRI17" s="59"/>
      <c r="DRJ17" s="59"/>
      <c r="DRK17" s="59"/>
      <c r="DRL17" s="59"/>
      <c r="DRM17" s="59"/>
      <c r="DRN17" s="59"/>
      <c r="DRO17" s="59"/>
      <c r="DRP17" s="59"/>
      <c r="DRQ17" s="59"/>
      <c r="DRR17" s="59"/>
      <c r="DRS17" s="59"/>
      <c r="DRT17" s="59"/>
      <c r="DRU17" s="59"/>
      <c r="DRV17" s="59"/>
      <c r="DRW17" s="59"/>
      <c r="DRX17" s="59"/>
      <c r="DRY17" s="59"/>
      <c r="DRZ17" s="59"/>
      <c r="DSA17" s="59"/>
      <c r="DSB17" s="59"/>
      <c r="DSC17" s="59"/>
      <c r="DSD17" s="59"/>
      <c r="DSE17" s="59"/>
      <c r="DSF17" s="59"/>
      <c r="DSG17" s="59"/>
      <c r="DSH17" s="59"/>
      <c r="DSI17" s="59"/>
      <c r="DSJ17" s="59"/>
      <c r="DSK17" s="59"/>
      <c r="DSL17" s="59"/>
      <c r="DSM17" s="59"/>
      <c r="DSN17" s="59"/>
      <c r="DSO17" s="59"/>
      <c r="DSP17" s="59"/>
      <c r="DSQ17" s="59"/>
      <c r="DSR17" s="59"/>
      <c r="DSS17" s="59"/>
      <c r="DST17" s="59"/>
      <c r="DSU17" s="59"/>
      <c r="DSV17" s="59"/>
      <c r="DSW17" s="59"/>
      <c r="DSX17" s="59"/>
      <c r="DSY17" s="59"/>
      <c r="DSZ17" s="59"/>
      <c r="DTA17" s="59"/>
      <c r="DTB17" s="59"/>
      <c r="DTC17" s="59"/>
      <c r="DTD17" s="59"/>
      <c r="DTE17" s="59"/>
      <c r="DTF17" s="59"/>
      <c r="DTG17" s="59"/>
      <c r="DTH17" s="59"/>
      <c r="DTI17" s="59"/>
      <c r="DTJ17" s="59"/>
      <c r="DTK17" s="59"/>
      <c r="DTL17" s="59"/>
      <c r="DTM17" s="59"/>
      <c r="DTN17" s="59"/>
      <c r="DTO17" s="59"/>
      <c r="DTP17" s="59"/>
      <c r="DTQ17" s="59"/>
      <c r="DTR17" s="59"/>
      <c r="DTS17" s="59"/>
      <c r="DTT17" s="59"/>
      <c r="DTU17" s="59"/>
      <c r="DTV17" s="59"/>
      <c r="DTW17" s="59"/>
      <c r="DTX17" s="59"/>
      <c r="DTY17" s="59"/>
      <c r="DTZ17" s="59"/>
      <c r="DUA17" s="59"/>
      <c r="DUB17" s="59"/>
      <c r="DUC17" s="59"/>
      <c r="DUD17" s="59"/>
      <c r="DUE17" s="59"/>
      <c r="DUF17" s="59"/>
      <c r="DUG17" s="59"/>
      <c r="DUH17" s="59"/>
      <c r="DUI17" s="59"/>
      <c r="DUJ17" s="59"/>
      <c r="DUK17" s="59"/>
      <c r="DUL17" s="59"/>
      <c r="DUM17" s="59"/>
      <c r="DUN17" s="59"/>
      <c r="DUO17" s="59"/>
      <c r="DUP17" s="59"/>
      <c r="DUQ17" s="59"/>
      <c r="DUR17" s="59"/>
      <c r="DUS17" s="59"/>
      <c r="DUT17" s="59"/>
      <c r="DUU17" s="59"/>
      <c r="DUV17" s="59"/>
      <c r="DUW17" s="59"/>
      <c r="DUX17" s="59"/>
      <c r="DUY17" s="59"/>
      <c r="DUZ17" s="59"/>
      <c r="DVA17" s="59"/>
      <c r="DVB17" s="59"/>
      <c r="DVC17" s="59"/>
      <c r="DVD17" s="59"/>
      <c r="DVE17" s="59"/>
      <c r="DVF17" s="59"/>
      <c r="DVG17" s="59"/>
      <c r="DVH17" s="59"/>
      <c r="DVI17" s="59"/>
      <c r="DVJ17" s="59"/>
      <c r="DVK17" s="59"/>
      <c r="DVL17" s="59"/>
      <c r="DVM17" s="59"/>
      <c r="DVN17" s="59"/>
      <c r="DVO17" s="59"/>
      <c r="DVP17" s="59"/>
      <c r="DVQ17" s="59"/>
      <c r="DVR17" s="59"/>
      <c r="DVS17" s="59"/>
      <c r="DVT17" s="59"/>
      <c r="DVU17" s="59"/>
      <c r="DVV17" s="59"/>
      <c r="DVW17" s="59"/>
      <c r="DVX17" s="59"/>
      <c r="DVY17" s="59"/>
      <c r="DVZ17" s="59"/>
      <c r="DWA17" s="59"/>
      <c r="DWB17" s="59"/>
      <c r="DWC17" s="59"/>
      <c r="DWD17" s="59"/>
      <c r="DWE17" s="59"/>
      <c r="DWF17" s="59"/>
      <c r="DWG17" s="59"/>
      <c r="DWH17" s="59"/>
      <c r="DWI17" s="59"/>
      <c r="DWJ17" s="59"/>
      <c r="DWK17" s="59"/>
      <c r="DWL17" s="59"/>
      <c r="DWM17" s="59"/>
      <c r="DWN17" s="59"/>
      <c r="DWO17" s="59"/>
      <c r="DWP17" s="59"/>
      <c r="DWQ17" s="59"/>
      <c r="DWR17" s="59"/>
      <c r="DWS17" s="59"/>
      <c r="DWT17" s="59"/>
      <c r="DWU17" s="59"/>
      <c r="DWV17" s="59"/>
      <c r="DWW17" s="59"/>
      <c r="DWX17" s="59"/>
      <c r="DWY17" s="59"/>
      <c r="DWZ17" s="59"/>
      <c r="DXA17" s="59"/>
      <c r="DXB17" s="59"/>
      <c r="DXC17" s="59"/>
      <c r="DXD17" s="59"/>
      <c r="DXE17" s="59"/>
      <c r="DXF17" s="59"/>
      <c r="DXG17" s="59"/>
      <c r="DXH17" s="59"/>
      <c r="DXI17" s="59"/>
      <c r="DXJ17" s="59"/>
      <c r="DXK17" s="59"/>
      <c r="DXL17" s="59"/>
      <c r="DXM17" s="59"/>
      <c r="DXN17" s="59"/>
      <c r="DXO17" s="59"/>
      <c r="DXP17" s="59"/>
      <c r="DXQ17" s="59"/>
      <c r="DXR17" s="59"/>
      <c r="DXS17" s="59"/>
      <c r="DXT17" s="59"/>
      <c r="DXU17" s="59"/>
      <c r="DXV17" s="59"/>
      <c r="DXW17" s="59"/>
      <c r="DXX17" s="59"/>
      <c r="DXY17" s="59"/>
      <c r="DXZ17" s="59"/>
      <c r="DYA17" s="59"/>
      <c r="DYB17" s="59"/>
      <c r="DYC17" s="59"/>
      <c r="DYD17" s="59"/>
      <c r="DYE17" s="59"/>
      <c r="DYF17" s="59"/>
      <c r="DYG17" s="59"/>
      <c r="DYH17" s="59"/>
      <c r="DYI17" s="59"/>
      <c r="DYJ17" s="59"/>
      <c r="DYK17" s="59"/>
      <c r="DYL17" s="59"/>
      <c r="DYM17" s="59"/>
      <c r="DYN17" s="59"/>
      <c r="DYO17" s="59"/>
      <c r="DYP17" s="59"/>
      <c r="DYQ17" s="59"/>
      <c r="DYR17" s="59"/>
      <c r="DYS17" s="59"/>
      <c r="DYT17" s="59"/>
      <c r="DYU17" s="59"/>
      <c r="DYV17" s="59"/>
      <c r="DYW17" s="59"/>
      <c r="DYX17" s="59"/>
      <c r="DYY17" s="59"/>
      <c r="DYZ17" s="59"/>
      <c r="DZA17" s="59"/>
      <c r="DZB17" s="59"/>
      <c r="DZC17" s="59"/>
      <c r="DZD17" s="59"/>
      <c r="DZE17" s="59"/>
      <c r="DZF17" s="59"/>
      <c r="DZG17" s="59"/>
      <c r="DZH17" s="59"/>
      <c r="DZI17" s="59"/>
      <c r="DZJ17" s="59"/>
      <c r="DZK17" s="59"/>
      <c r="DZL17" s="59"/>
      <c r="DZM17" s="59"/>
      <c r="DZN17" s="59"/>
      <c r="DZO17" s="59"/>
      <c r="DZP17" s="59"/>
      <c r="DZQ17" s="59"/>
      <c r="DZR17" s="59"/>
      <c r="DZS17" s="59"/>
      <c r="DZT17" s="59"/>
      <c r="DZU17" s="59"/>
      <c r="DZV17" s="59"/>
      <c r="DZW17" s="59"/>
      <c r="DZX17" s="59"/>
      <c r="DZY17" s="59"/>
      <c r="DZZ17" s="59"/>
      <c r="EAA17" s="59"/>
      <c r="EAB17" s="59"/>
      <c r="EAC17" s="59"/>
      <c r="EAD17" s="59"/>
      <c r="EAE17" s="59"/>
      <c r="EAF17" s="59"/>
      <c r="EAG17" s="59"/>
      <c r="EAH17" s="59"/>
      <c r="EAI17" s="59"/>
      <c r="EAJ17" s="59"/>
      <c r="EAK17" s="59"/>
      <c r="EAL17" s="59"/>
      <c r="EAM17" s="59"/>
      <c r="EAN17" s="59"/>
      <c r="EAO17" s="59"/>
      <c r="EAP17" s="59"/>
      <c r="EAQ17" s="59"/>
      <c r="EAR17" s="59"/>
      <c r="EAS17" s="59"/>
      <c r="EAT17" s="59"/>
      <c r="EAU17" s="59"/>
      <c r="EAV17" s="59"/>
      <c r="EAW17" s="59"/>
      <c r="EAX17" s="59"/>
      <c r="EAY17" s="59"/>
      <c r="EAZ17" s="59"/>
      <c r="EBA17" s="59"/>
      <c r="EBB17" s="59"/>
      <c r="EBC17" s="59"/>
      <c r="EBD17" s="59"/>
      <c r="EBE17" s="59"/>
      <c r="EBF17" s="59"/>
      <c r="EBG17" s="59"/>
      <c r="EBH17" s="59"/>
      <c r="EBI17" s="59"/>
      <c r="EBJ17" s="59"/>
      <c r="EBK17" s="59"/>
      <c r="EBL17" s="59"/>
      <c r="EBM17" s="59"/>
      <c r="EBN17" s="59"/>
      <c r="EBO17" s="59"/>
      <c r="EBP17" s="59"/>
      <c r="EBQ17" s="59"/>
      <c r="EBR17" s="59"/>
      <c r="EBS17" s="59"/>
      <c r="EBT17" s="59"/>
      <c r="EBU17" s="59"/>
      <c r="EBV17" s="59"/>
      <c r="EBW17" s="59"/>
      <c r="EBX17" s="59"/>
      <c r="EBY17" s="59"/>
      <c r="EBZ17" s="59"/>
      <c r="ECA17" s="59"/>
      <c r="ECB17" s="59"/>
      <c r="ECC17" s="59"/>
      <c r="ECD17" s="59"/>
      <c r="ECE17" s="59"/>
      <c r="ECF17" s="59"/>
      <c r="ECG17" s="59"/>
      <c r="ECH17" s="59"/>
      <c r="ECI17" s="59"/>
      <c r="ECJ17" s="59"/>
      <c r="ECK17" s="59"/>
      <c r="ECL17" s="59"/>
      <c r="ECM17" s="59"/>
      <c r="ECN17" s="59"/>
      <c r="ECO17" s="59"/>
      <c r="ECP17" s="59"/>
      <c r="ECQ17" s="59"/>
      <c r="ECR17" s="59"/>
      <c r="ECS17" s="59"/>
      <c r="ECT17" s="59"/>
      <c r="ECU17" s="59"/>
      <c r="ECV17" s="59"/>
      <c r="ECW17" s="59"/>
      <c r="ECX17" s="59"/>
      <c r="ECY17" s="59"/>
      <c r="ECZ17" s="59"/>
      <c r="EDA17" s="59"/>
      <c r="EDB17" s="59"/>
      <c r="EDC17" s="59"/>
      <c r="EDD17" s="59"/>
      <c r="EDE17" s="59"/>
      <c r="EDF17" s="59"/>
      <c r="EDG17" s="59"/>
      <c r="EDH17" s="59"/>
      <c r="EDI17" s="59"/>
      <c r="EDJ17" s="59"/>
      <c r="EDK17" s="59"/>
      <c r="EDL17" s="59"/>
      <c r="EDM17" s="59"/>
      <c r="EDN17" s="59"/>
      <c r="EDO17" s="59"/>
      <c r="EDP17" s="59"/>
      <c r="EDQ17" s="59"/>
      <c r="EDR17" s="59"/>
      <c r="EDS17" s="59"/>
      <c r="EDT17" s="59"/>
      <c r="EDU17" s="59"/>
      <c r="EDV17" s="59"/>
      <c r="EDW17" s="59"/>
      <c r="EDX17" s="59"/>
      <c r="EDY17" s="59"/>
      <c r="EDZ17" s="59"/>
      <c r="EEA17" s="59"/>
      <c r="EEB17" s="59"/>
      <c r="EEC17" s="59"/>
      <c r="EED17" s="59"/>
      <c r="EEE17" s="59"/>
      <c r="EEF17" s="59"/>
      <c r="EEG17" s="59"/>
      <c r="EEH17" s="59"/>
      <c r="EEI17" s="59"/>
      <c r="EEJ17" s="59"/>
      <c r="EEK17" s="59"/>
      <c r="EEL17" s="59"/>
      <c r="EEM17" s="59"/>
      <c r="EEN17" s="59"/>
      <c r="EEO17" s="59"/>
      <c r="EEP17" s="59"/>
      <c r="EEQ17" s="59"/>
      <c r="EER17" s="59"/>
      <c r="EES17" s="59"/>
      <c r="EET17" s="59"/>
      <c r="EEU17" s="59"/>
      <c r="EEV17" s="59"/>
      <c r="EEW17" s="59"/>
      <c r="EEX17" s="59"/>
      <c r="EEY17" s="59"/>
      <c r="EEZ17" s="59"/>
      <c r="EFA17" s="59"/>
      <c r="EFB17" s="59"/>
      <c r="EFC17" s="59"/>
      <c r="EFD17" s="59"/>
      <c r="EFE17" s="59"/>
      <c r="EFF17" s="59"/>
      <c r="EFG17" s="59"/>
      <c r="EFH17" s="59"/>
      <c r="EFI17" s="59"/>
      <c r="EFJ17" s="59"/>
      <c r="EFK17" s="59"/>
      <c r="EFL17" s="59"/>
      <c r="EFM17" s="59"/>
      <c r="EFN17" s="59"/>
      <c r="EFO17" s="59"/>
      <c r="EFP17" s="59"/>
      <c r="EFQ17" s="59"/>
      <c r="EFR17" s="59"/>
      <c r="EFS17" s="59"/>
      <c r="EFT17" s="59"/>
      <c r="EFU17" s="59"/>
      <c r="EFV17" s="59"/>
      <c r="EFW17" s="59"/>
      <c r="EFX17" s="59"/>
      <c r="EFY17" s="59"/>
      <c r="EFZ17" s="59"/>
      <c r="EGA17" s="59"/>
      <c r="EGB17" s="59"/>
      <c r="EGC17" s="59"/>
      <c r="EGD17" s="59"/>
      <c r="EGE17" s="59"/>
      <c r="EGF17" s="59"/>
      <c r="EGG17" s="59"/>
      <c r="EGH17" s="59"/>
      <c r="EGI17" s="59"/>
      <c r="EGJ17" s="59"/>
      <c r="EGK17" s="59"/>
      <c r="EGL17" s="59"/>
      <c r="EGM17" s="59"/>
      <c r="EGN17" s="59"/>
      <c r="EGO17" s="59"/>
      <c r="EGP17" s="59"/>
      <c r="EGQ17" s="59"/>
      <c r="EGR17" s="59"/>
      <c r="EGS17" s="59"/>
      <c r="EGT17" s="59"/>
      <c r="EGU17" s="59"/>
      <c r="EGV17" s="59"/>
      <c r="EGW17" s="59"/>
      <c r="EGX17" s="59"/>
      <c r="EGY17" s="59"/>
      <c r="EGZ17" s="59"/>
      <c r="EHA17" s="59"/>
      <c r="EHB17" s="59"/>
      <c r="EHC17" s="59"/>
      <c r="EHD17" s="59"/>
      <c r="EHE17" s="59"/>
      <c r="EHF17" s="59"/>
      <c r="EHG17" s="59"/>
      <c r="EHH17" s="59"/>
      <c r="EHI17" s="59"/>
      <c r="EHJ17" s="59"/>
      <c r="EHK17" s="59"/>
      <c r="EHL17" s="59"/>
      <c r="EHM17" s="59"/>
      <c r="EHN17" s="59"/>
      <c r="EHO17" s="59"/>
      <c r="EHP17" s="59"/>
      <c r="EHQ17" s="59"/>
      <c r="EHR17" s="59"/>
      <c r="EHS17" s="59"/>
      <c r="EHT17" s="59"/>
      <c r="EHU17" s="59"/>
      <c r="EHV17" s="59"/>
      <c r="EHW17" s="59"/>
      <c r="EHX17" s="59"/>
      <c r="EHY17" s="59"/>
      <c r="EHZ17" s="59"/>
      <c r="EIA17" s="59"/>
      <c r="EIB17" s="59"/>
      <c r="EIC17" s="59"/>
      <c r="EID17" s="59"/>
      <c r="EIE17" s="59"/>
      <c r="EIF17" s="59"/>
      <c r="EIG17" s="59"/>
      <c r="EIH17" s="59"/>
      <c r="EII17" s="59"/>
      <c r="EIJ17" s="59"/>
      <c r="EIK17" s="59"/>
      <c r="EIL17" s="59"/>
      <c r="EIM17" s="59"/>
      <c r="EIN17" s="59"/>
      <c r="EIO17" s="59"/>
      <c r="EIP17" s="59"/>
      <c r="EIQ17" s="59"/>
      <c r="EIR17" s="59"/>
      <c r="EIS17" s="59"/>
      <c r="EIT17" s="59"/>
      <c r="EIU17" s="59"/>
      <c r="EIV17" s="59"/>
      <c r="EIW17" s="59"/>
      <c r="EIX17" s="59"/>
      <c r="EIY17" s="59"/>
      <c r="EIZ17" s="59"/>
      <c r="EJA17" s="59"/>
      <c r="EJB17" s="59"/>
      <c r="EJC17" s="59"/>
      <c r="EJD17" s="59"/>
      <c r="EJE17" s="59"/>
      <c r="EJF17" s="59"/>
      <c r="EJG17" s="59"/>
      <c r="EJH17" s="59"/>
      <c r="EJI17" s="59"/>
      <c r="EJJ17" s="59"/>
      <c r="EJK17" s="59"/>
      <c r="EJL17" s="59"/>
      <c r="EJM17" s="59"/>
      <c r="EJN17" s="59"/>
      <c r="EJO17" s="59"/>
      <c r="EJP17" s="59"/>
      <c r="EJQ17" s="59"/>
      <c r="EJR17" s="59"/>
      <c r="EJS17" s="59"/>
      <c r="EJT17" s="59"/>
      <c r="EJU17" s="59"/>
      <c r="EJV17" s="59"/>
      <c r="EJW17" s="59"/>
      <c r="EJX17" s="59"/>
      <c r="EJY17" s="59"/>
      <c r="EJZ17" s="59"/>
      <c r="EKA17" s="59"/>
      <c r="EKB17" s="59"/>
      <c r="EKC17" s="59"/>
      <c r="EKD17" s="59"/>
      <c r="EKE17" s="59"/>
      <c r="EKF17" s="59"/>
      <c r="EKG17" s="59"/>
      <c r="EKH17" s="59"/>
      <c r="EKI17" s="59"/>
      <c r="EKJ17" s="59"/>
      <c r="EKK17" s="59"/>
      <c r="EKL17" s="59"/>
      <c r="EKM17" s="59"/>
      <c r="EKN17" s="59"/>
      <c r="EKO17" s="59"/>
      <c r="EKP17" s="59"/>
      <c r="EKQ17" s="59"/>
      <c r="EKR17" s="59"/>
      <c r="EKS17" s="59"/>
      <c r="EKT17" s="59"/>
      <c r="EKU17" s="59"/>
      <c r="EKV17" s="59"/>
      <c r="EKW17" s="59"/>
      <c r="EKX17" s="59"/>
      <c r="EKY17" s="59"/>
      <c r="EKZ17" s="59"/>
      <c r="ELA17" s="59"/>
      <c r="ELB17" s="59"/>
      <c r="ELC17" s="59"/>
      <c r="ELD17" s="59"/>
      <c r="ELE17" s="59"/>
      <c r="ELF17" s="59"/>
      <c r="ELG17" s="59"/>
      <c r="ELH17" s="59"/>
      <c r="ELI17" s="59"/>
      <c r="ELJ17" s="59"/>
      <c r="ELK17" s="59"/>
      <c r="ELL17" s="59"/>
      <c r="ELM17" s="59"/>
      <c r="ELN17" s="59"/>
      <c r="ELO17" s="59"/>
      <c r="ELP17" s="59"/>
      <c r="ELQ17" s="59"/>
      <c r="ELR17" s="59"/>
      <c r="ELS17" s="59"/>
      <c r="ELT17" s="59"/>
      <c r="ELU17" s="59"/>
      <c r="ELV17" s="59"/>
      <c r="ELW17" s="59"/>
      <c r="ELX17" s="59"/>
      <c r="ELY17" s="59"/>
      <c r="ELZ17" s="59"/>
      <c r="EMA17" s="59"/>
      <c r="EMB17" s="59"/>
      <c r="EMC17" s="59"/>
      <c r="EMD17" s="59"/>
      <c r="EME17" s="59"/>
      <c r="EMF17" s="59"/>
      <c r="EMG17" s="59"/>
      <c r="EMH17" s="59"/>
      <c r="EMI17" s="59"/>
      <c r="EMJ17" s="59"/>
      <c r="EMK17" s="59"/>
      <c r="EML17" s="59"/>
      <c r="EMM17" s="59"/>
      <c r="EMN17" s="59"/>
      <c r="EMO17" s="59"/>
      <c r="EMP17" s="59"/>
      <c r="EMQ17" s="59"/>
      <c r="EMR17" s="59"/>
      <c r="EMS17" s="59"/>
      <c r="EMT17" s="59"/>
      <c r="EMU17" s="59"/>
      <c r="EMV17" s="59"/>
      <c r="EMW17" s="59"/>
      <c r="EMX17" s="59"/>
      <c r="EMY17" s="59"/>
      <c r="EMZ17" s="59"/>
      <c r="ENA17" s="59"/>
      <c r="ENB17" s="59"/>
      <c r="ENC17" s="59"/>
      <c r="END17" s="59"/>
      <c r="ENE17" s="59"/>
      <c r="ENF17" s="59"/>
      <c r="ENG17" s="59"/>
      <c r="ENH17" s="59"/>
      <c r="ENI17" s="59"/>
      <c r="ENJ17" s="59"/>
      <c r="ENK17" s="59"/>
      <c r="ENL17" s="59"/>
      <c r="ENM17" s="59"/>
      <c r="ENN17" s="59"/>
      <c r="ENO17" s="59"/>
      <c r="ENP17" s="59"/>
      <c r="ENQ17" s="59"/>
      <c r="ENR17" s="59"/>
      <c r="ENS17" s="59"/>
      <c r="ENT17" s="59"/>
      <c r="ENU17" s="59"/>
      <c r="ENV17" s="59"/>
      <c r="ENW17" s="59"/>
      <c r="ENX17" s="59"/>
      <c r="ENY17" s="59"/>
      <c r="ENZ17" s="59"/>
      <c r="EOA17" s="59"/>
      <c r="EOB17" s="59"/>
      <c r="EOC17" s="59"/>
      <c r="EOD17" s="59"/>
      <c r="EOE17" s="59"/>
      <c r="EOF17" s="59"/>
      <c r="EOG17" s="59"/>
      <c r="EOH17" s="59"/>
      <c r="EOI17" s="59"/>
      <c r="EOJ17" s="59"/>
      <c r="EOK17" s="59"/>
      <c r="EOL17" s="59"/>
      <c r="EOM17" s="59"/>
      <c r="EON17" s="59"/>
      <c r="EOO17" s="59"/>
      <c r="EOP17" s="59"/>
      <c r="EOQ17" s="59"/>
      <c r="EOR17" s="59"/>
      <c r="EOS17" s="59"/>
      <c r="EOT17" s="59"/>
      <c r="EOU17" s="59"/>
      <c r="EOV17" s="59"/>
      <c r="EOW17" s="59"/>
      <c r="EOX17" s="59"/>
      <c r="EOY17" s="59"/>
      <c r="EOZ17" s="59"/>
      <c r="EPA17" s="59"/>
      <c r="EPB17" s="59"/>
      <c r="EPC17" s="59"/>
      <c r="EPD17" s="59"/>
      <c r="EPE17" s="59"/>
      <c r="EPF17" s="59"/>
      <c r="EPG17" s="59"/>
      <c r="EPH17" s="59"/>
      <c r="EPI17" s="59"/>
      <c r="EPJ17" s="59"/>
      <c r="EPK17" s="59"/>
      <c r="EPL17" s="59"/>
      <c r="EPM17" s="59"/>
      <c r="EPN17" s="59"/>
      <c r="EPO17" s="59"/>
      <c r="EPP17" s="59"/>
      <c r="EPQ17" s="59"/>
      <c r="EPR17" s="59"/>
      <c r="EPS17" s="59"/>
      <c r="EPT17" s="59"/>
      <c r="EPU17" s="59"/>
      <c r="EPV17" s="59"/>
      <c r="EPW17" s="59"/>
      <c r="EPX17" s="59"/>
      <c r="EPY17" s="59"/>
      <c r="EPZ17" s="59"/>
      <c r="EQA17" s="59"/>
      <c r="EQB17" s="59"/>
      <c r="EQC17" s="59"/>
      <c r="EQD17" s="59"/>
      <c r="EQE17" s="59"/>
      <c r="EQF17" s="59"/>
      <c r="EQG17" s="59"/>
      <c r="EQH17" s="59"/>
      <c r="EQI17" s="59"/>
      <c r="EQJ17" s="59"/>
      <c r="EQK17" s="59"/>
      <c r="EQL17" s="59"/>
      <c r="EQM17" s="59"/>
      <c r="EQN17" s="59"/>
      <c r="EQO17" s="59"/>
      <c r="EQP17" s="59"/>
      <c r="EQQ17" s="59"/>
      <c r="EQR17" s="59"/>
      <c r="EQS17" s="59"/>
      <c r="EQT17" s="59"/>
      <c r="EQU17" s="59"/>
      <c r="EQV17" s="59"/>
      <c r="EQW17" s="59"/>
      <c r="EQX17" s="59"/>
      <c r="EQY17" s="59"/>
      <c r="EQZ17" s="59"/>
      <c r="ERA17" s="59"/>
      <c r="ERB17" s="59"/>
      <c r="ERC17" s="59"/>
      <c r="ERD17" s="59"/>
      <c r="ERE17" s="59"/>
      <c r="ERF17" s="59"/>
      <c r="ERG17" s="59"/>
      <c r="ERH17" s="59"/>
      <c r="ERI17" s="59"/>
      <c r="ERJ17" s="59"/>
      <c r="ERK17" s="59"/>
      <c r="ERL17" s="59"/>
      <c r="ERM17" s="59"/>
      <c r="ERN17" s="59"/>
      <c r="ERO17" s="59"/>
      <c r="ERP17" s="59"/>
      <c r="ERQ17" s="59"/>
      <c r="ERR17" s="59"/>
      <c r="ERS17" s="59"/>
      <c r="ERT17" s="59"/>
      <c r="ERU17" s="59"/>
      <c r="ERV17" s="59"/>
      <c r="ERW17" s="59"/>
      <c r="ERX17" s="59"/>
      <c r="ERY17" s="59"/>
      <c r="ERZ17" s="59"/>
      <c r="ESA17" s="59"/>
      <c r="ESB17" s="59"/>
      <c r="ESC17" s="59"/>
      <c r="ESD17" s="59"/>
      <c r="ESE17" s="59"/>
      <c r="ESF17" s="59"/>
      <c r="ESG17" s="59"/>
      <c r="ESH17" s="59"/>
      <c r="ESI17" s="59"/>
      <c r="ESJ17" s="59"/>
      <c r="ESK17" s="59"/>
      <c r="ESL17" s="59"/>
      <c r="ESM17" s="59"/>
      <c r="ESN17" s="59"/>
      <c r="ESO17" s="59"/>
      <c r="ESP17" s="59"/>
      <c r="ESQ17" s="59"/>
      <c r="ESR17" s="59"/>
      <c r="ESS17" s="59"/>
      <c r="EST17" s="59"/>
      <c r="ESU17" s="59"/>
      <c r="ESV17" s="59"/>
      <c r="ESW17" s="59"/>
      <c r="ESX17" s="59"/>
      <c r="ESY17" s="59"/>
      <c r="ESZ17" s="59"/>
      <c r="ETA17" s="59"/>
      <c r="ETB17" s="59"/>
      <c r="ETC17" s="59"/>
      <c r="ETD17" s="59"/>
      <c r="ETE17" s="59"/>
      <c r="ETF17" s="59"/>
      <c r="ETG17" s="59"/>
      <c r="ETH17" s="59"/>
      <c r="ETI17" s="59"/>
      <c r="ETJ17" s="59"/>
      <c r="ETK17" s="59"/>
      <c r="ETL17" s="59"/>
      <c r="ETM17" s="59"/>
      <c r="ETN17" s="59"/>
      <c r="ETO17" s="59"/>
      <c r="ETP17" s="59"/>
      <c r="ETQ17" s="59"/>
      <c r="ETR17" s="59"/>
      <c r="ETS17" s="59"/>
      <c r="ETT17" s="59"/>
      <c r="ETU17" s="59"/>
      <c r="ETV17" s="59"/>
      <c r="ETW17" s="59"/>
      <c r="ETX17" s="59"/>
      <c r="ETY17" s="59"/>
      <c r="ETZ17" s="59"/>
      <c r="EUA17" s="59"/>
      <c r="EUB17" s="59"/>
      <c r="EUC17" s="59"/>
      <c r="EUD17" s="59"/>
      <c r="EUE17" s="59"/>
      <c r="EUF17" s="59"/>
      <c r="EUG17" s="59"/>
      <c r="EUH17" s="59"/>
      <c r="EUI17" s="59"/>
      <c r="EUJ17" s="59"/>
      <c r="EUK17" s="59"/>
      <c r="EUL17" s="59"/>
      <c r="EUM17" s="59"/>
      <c r="EUN17" s="59"/>
      <c r="EUO17" s="59"/>
      <c r="EUP17" s="59"/>
      <c r="EUQ17" s="59"/>
      <c r="EUR17" s="59"/>
      <c r="EUS17" s="59"/>
      <c r="EUT17" s="59"/>
      <c r="EUU17" s="59"/>
      <c r="EUV17" s="59"/>
      <c r="EUW17" s="59"/>
      <c r="EUX17" s="59"/>
      <c r="EUY17" s="59"/>
      <c r="EUZ17" s="59"/>
      <c r="EVA17" s="59"/>
      <c r="EVB17" s="59"/>
      <c r="EVC17" s="59"/>
      <c r="EVD17" s="59"/>
      <c r="EVE17" s="59"/>
      <c r="EVF17" s="59"/>
      <c r="EVG17" s="59"/>
      <c r="EVH17" s="59"/>
      <c r="EVI17" s="59"/>
      <c r="EVJ17" s="59"/>
      <c r="EVK17" s="59"/>
      <c r="EVL17" s="59"/>
      <c r="EVM17" s="59"/>
      <c r="EVN17" s="59"/>
      <c r="EVO17" s="59"/>
      <c r="EVP17" s="59"/>
      <c r="EVQ17" s="59"/>
      <c r="EVR17" s="59"/>
      <c r="EVS17" s="59"/>
      <c r="EVT17" s="59"/>
      <c r="EVU17" s="59"/>
      <c r="EVV17" s="59"/>
      <c r="EVW17" s="59"/>
      <c r="EVX17" s="59"/>
      <c r="EVY17" s="59"/>
      <c r="EVZ17" s="59"/>
      <c r="EWA17" s="59"/>
      <c r="EWB17" s="59"/>
      <c r="EWC17" s="59"/>
      <c r="EWD17" s="59"/>
      <c r="EWE17" s="59"/>
      <c r="EWF17" s="59"/>
      <c r="EWG17" s="59"/>
      <c r="EWH17" s="59"/>
      <c r="EWI17" s="59"/>
      <c r="EWJ17" s="59"/>
      <c r="EWK17" s="59"/>
      <c r="EWL17" s="59"/>
      <c r="EWM17" s="59"/>
      <c r="EWN17" s="59"/>
      <c r="EWO17" s="59"/>
      <c r="EWP17" s="59"/>
      <c r="EWQ17" s="59"/>
      <c r="EWR17" s="59"/>
      <c r="EWS17" s="59"/>
      <c r="EWT17" s="59"/>
      <c r="EWU17" s="59"/>
      <c r="EWV17" s="59"/>
      <c r="EWW17" s="59"/>
      <c r="EWX17" s="59"/>
      <c r="EWY17" s="59"/>
      <c r="EWZ17" s="59"/>
      <c r="EXA17" s="59"/>
      <c r="EXB17" s="59"/>
      <c r="EXC17" s="59"/>
      <c r="EXD17" s="59"/>
      <c r="EXE17" s="59"/>
      <c r="EXF17" s="59"/>
      <c r="EXG17" s="59"/>
      <c r="EXH17" s="59"/>
      <c r="EXI17" s="59"/>
      <c r="EXJ17" s="59"/>
      <c r="EXK17" s="59"/>
      <c r="EXL17" s="59"/>
      <c r="EXM17" s="59"/>
      <c r="EXN17" s="59"/>
      <c r="EXO17" s="59"/>
      <c r="EXP17" s="59"/>
      <c r="EXQ17" s="59"/>
      <c r="EXR17" s="59"/>
      <c r="EXS17" s="59"/>
      <c r="EXT17" s="59"/>
      <c r="EXU17" s="59"/>
      <c r="EXV17" s="59"/>
      <c r="EXW17" s="59"/>
      <c r="EXX17" s="59"/>
      <c r="EXY17" s="59"/>
      <c r="EXZ17" s="59"/>
      <c r="EYA17" s="59"/>
      <c r="EYB17" s="59"/>
      <c r="EYC17" s="59"/>
      <c r="EYD17" s="59"/>
      <c r="EYE17" s="59"/>
      <c r="EYF17" s="59"/>
      <c r="EYG17" s="59"/>
      <c r="EYH17" s="59"/>
      <c r="EYI17" s="59"/>
      <c r="EYJ17" s="59"/>
      <c r="EYK17" s="59"/>
      <c r="EYL17" s="59"/>
      <c r="EYM17" s="59"/>
      <c r="EYN17" s="59"/>
      <c r="EYO17" s="59"/>
      <c r="EYP17" s="59"/>
      <c r="EYQ17" s="59"/>
      <c r="EYR17" s="59"/>
      <c r="EYS17" s="59"/>
      <c r="EYT17" s="59"/>
      <c r="EYU17" s="59"/>
      <c r="EYV17" s="59"/>
      <c r="EYW17" s="59"/>
      <c r="EYX17" s="59"/>
      <c r="EYY17" s="59"/>
      <c r="EYZ17" s="59"/>
      <c r="EZA17" s="59"/>
      <c r="EZB17" s="59"/>
      <c r="EZC17" s="59"/>
      <c r="EZD17" s="59"/>
      <c r="EZE17" s="59"/>
      <c r="EZF17" s="59"/>
      <c r="EZG17" s="59"/>
      <c r="EZH17" s="59"/>
      <c r="EZI17" s="59"/>
      <c r="EZJ17" s="59"/>
      <c r="EZK17" s="59"/>
      <c r="EZL17" s="59"/>
      <c r="EZM17" s="59"/>
      <c r="EZN17" s="59"/>
      <c r="EZO17" s="59"/>
      <c r="EZP17" s="59"/>
      <c r="EZQ17" s="59"/>
      <c r="EZR17" s="59"/>
      <c r="EZS17" s="59"/>
      <c r="EZT17" s="59"/>
      <c r="EZU17" s="59"/>
      <c r="EZV17" s="59"/>
      <c r="EZW17" s="59"/>
      <c r="EZX17" s="59"/>
      <c r="EZY17" s="59"/>
      <c r="EZZ17" s="59"/>
      <c r="FAA17" s="59"/>
      <c r="FAB17" s="59"/>
      <c r="FAC17" s="59"/>
      <c r="FAD17" s="59"/>
      <c r="FAE17" s="59"/>
      <c r="FAF17" s="59"/>
      <c r="FAG17" s="59"/>
      <c r="FAH17" s="59"/>
      <c r="FAI17" s="59"/>
      <c r="FAJ17" s="59"/>
      <c r="FAK17" s="59"/>
      <c r="FAL17" s="59"/>
      <c r="FAM17" s="59"/>
      <c r="FAN17" s="59"/>
      <c r="FAO17" s="59"/>
      <c r="FAP17" s="59"/>
      <c r="FAQ17" s="59"/>
      <c r="FAR17" s="59"/>
      <c r="FAS17" s="59"/>
      <c r="FAT17" s="59"/>
      <c r="FAU17" s="59"/>
      <c r="FAV17" s="59"/>
      <c r="FAW17" s="59"/>
      <c r="FAX17" s="59"/>
      <c r="FAY17" s="59"/>
      <c r="FAZ17" s="59"/>
      <c r="FBA17" s="59"/>
      <c r="FBB17" s="59"/>
      <c r="FBC17" s="59"/>
      <c r="FBD17" s="59"/>
      <c r="FBE17" s="59"/>
      <c r="FBF17" s="59"/>
      <c r="FBG17" s="59"/>
      <c r="FBH17" s="59"/>
      <c r="FBI17" s="59"/>
      <c r="FBJ17" s="59"/>
      <c r="FBK17" s="59"/>
      <c r="FBL17" s="59"/>
      <c r="FBM17" s="59"/>
      <c r="FBN17" s="59"/>
      <c r="FBO17" s="59"/>
      <c r="FBP17" s="59"/>
      <c r="FBQ17" s="59"/>
      <c r="FBR17" s="59"/>
      <c r="FBS17" s="59"/>
      <c r="FBT17" s="59"/>
      <c r="FBU17" s="59"/>
      <c r="FBV17" s="59"/>
      <c r="FBW17" s="59"/>
      <c r="FBX17" s="59"/>
      <c r="FBY17" s="59"/>
      <c r="FBZ17" s="59"/>
      <c r="FCA17" s="59"/>
      <c r="FCB17" s="59"/>
      <c r="FCC17" s="59"/>
      <c r="FCD17" s="59"/>
      <c r="FCE17" s="59"/>
      <c r="FCF17" s="59"/>
      <c r="FCG17" s="59"/>
      <c r="FCH17" s="59"/>
      <c r="FCI17" s="59"/>
      <c r="FCJ17" s="59"/>
      <c r="FCK17" s="59"/>
      <c r="FCL17" s="59"/>
      <c r="FCM17" s="59"/>
      <c r="FCN17" s="59"/>
      <c r="FCO17" s="59"/>
      <c r="FCP17" s="59"/>
      <c r="FCQ17" s="59"/>
      <c r="FCR17" s="59"/>
      <c r="FCS17" s="59"/>
      <c r="FCT17" s="59"/>
      <c r="FCU17" s="59"/>
      <c r="FCV17" s="59"/>
      <c r="FCW17" s="59"/>
      <c r="FCX17" s="59"/>
      <c r="FCY17" s="59"/>
      <c r="FCZ17" s="59"/>
      <c r="FDA17" s="59"/>
      <c r="FDB17" s="59"/>
      <c r="FDC17" s="59"/>
      <c r="FDD17" s="59"/>
      <c r="FDE17" s="59"/>
      <c r="FDF17" s="59"/>
      <c r="FDG17" s="59"/>
      <c r="FDH17" s="59"/>
      <c r="FDI17" s="59"/>
      <c r="FDJ17" s="59"/>
      <c r="FDK17" s="59"/>
      <c r="FDL17" s="59"/>
      <c r="FDM17" s="59"/>
      <c r="FDN17" s="59"/>
      <c r="FDO17" s="59"/>
      <c r="FDP17" s="59"/>
      <c r="FDQ17" s="59"/>
      <c r="FDR17" s="59"/>
      <c r="FDS17" s="59"/>
      <c r="FDT17" s="59"/>
      <c r="FDU17" s="59"/>
      <c r="FDV17" s="59"/>
      <c r="FDW17" s="59"/>
      <c r="FDX17" s="59"/>
      <c r="FDY17" s="59"/>
      <c r="FDZ17" s="59"/>
      <c r="FEA17" s="59"/>
      <c r="FEB17" s="59"/>
      <c r="FEC17" s="59"/>
      <c r="FED17" s="59"/>
      <c r="FEE17" s="59"/>
      <c r="FEF17" s="59"/>
      <c r="FEG17" s="59"/>
      <c r="FEH17" s="59"/>
      <c r="FEI17" s="59"/>
      <c r="FEJ17" s="59"/>
      <c r="FEK17" s="59"/>
      <c r="FEL17" s="59"/>
      <c r="FEM17" s="59"/>
      <c r="FEN17" s="59"/>
      <c r="FEO17" s="59"/>
      <c r="FEP17" s="59"/>
      <c r="FEQ17" s="59"/>
      <c r="FER17" s="59"/>
      <c r="FES17" s="59"/>
      <c r="FET17" s="59"/>
      <c r="FEU17" s="59"/>
      <c r="FEV17" s="59"/>
      <c r="FEW17" s="59"/>
      <c r="FEX17" s="59"/>
      <c r="FEY17" s="59"/>
      <c r="FEZ17" s="59"/>
      <c r="FFA17" s="59"/>
      <c r="FFB17" s="59"/>
      <c r="FFC17" s="59"/>
      <c r="FFD17" s="59"/>
      <c r="FFE17" s="59"/>
      <c r="FFF17" s="59"/>
      <c r="FFG17" s="59"/>
      <c r="FFH17" s="59"/>
      <c r="FFI17" s="59"/>
      <c r="FFJ17" s="59"/>
      <c r="FFK17" s="59"/>
      <c r="FFL17" s="59"/>
      <c r="FFM17" s="59"/>
      <c r="FFN17" s="59"/>
      <c r="FFO17" s="59"/>
      <c r="FFP17" s="59"/>
      <c r="FFQ17" s="59"/>
      <c r="FFR17" s="59"/>
      <c r="FFS17" s="59"/>
      <c r="FFT17" s="59"/>
      <c r="FFU17" s="59"/>
      <c r="FFV17" s="59"/>
      <c r="FFW17" s="59"/>
      <c r="FFX17" s="59"/>
      <c r="FFY17" s="59"/>
      <c r="FFZ17" s="59"/>
      <c r="FGA17" s="59"/>
      <c r="FGB17" s="59"/>
      <c r="FGC17" s="59"/>
      <c r="FGD17" s="59"/>
      <c r="FGE17" s="59"/>
      <c r="FGF17" s="59"/>
      <c r="FGG17" s="59"/>
      <c r="FGH17" s="59"/>
      <c r="FGI17" s="59"/>
      <c r="FGJ17" s="59"/>
      <c r="FGK17" s="59"/>
      <c r="FGL17" s="59"/>
      <c r="FGM17" s="59"/>
      <c r="FGN17" s="59"/>
      <c r="FGO17" s="59"/>
      <c r="FGP17" s="59"/>
      <c r="FGQ17" s="59"/>
      <c r="FGR17" s="59"/>
      <c r="FGS17" s="59"/>
      <c r="FGT17" s="59"/>
      <c r="FGU17" s="59"/>
      <c r="FGV17" s="59"/>
      <c r="FGW17" s="59"/>
      <c r="FGX17" s="59"/>
      <c r="FGY17" s="59"/>
      <c r="FGZ17" s="59"/>
      <c r="FHA17" s="59"/>
      <c r="FHB17" s="59"/>
      <c r="FHC17" s="59"/>
      <c r="FHD17" s="59"/>
      <c r="FHE17" s="59"/>
      <c r="FHF17" s="59"/>
      <c r="FHG17" s="59"/>
      <c r="FHH17" s="59"/>
      <c r="FHI17" s="59"/>
      <c r="FHJ17" s="59"/>
      <c r="FHK17" s="59"/>
      <c r="FHL17" s="59"/>
      <c r="FHM17" s="59"/>
      <c r="FHN17" s="59"/>
      <c r="FHO17" s="59"/>
      <c r="FHP17" s="59"/>
      <c r="FHQ17" s="59"/>
      <c r="FHR17" s="59"/>
      <c r="FHS17" s="59"/>
      <c r="FHT17" s="59"/>
      <c r="FHU17" s="59"/>
      <c r="FHV17" s="59"/>
      <c r="FHW17" s="59"/>
      <c r="FHX17" s="59"/>
      <c r="FHY17" s="59"/>
      <c r="FHZ17" s="59"/>
      <c r="FIA17" s="59"/>
      <c r="FIB17" s="59"/>
      <c r="FIC17" s="59"/>
      <c r="FID17" s="59"/>
      <c r="FIE17" s="59"/>
      <c r="FIF17" s="59"/>
      <c r="FIG17" s="59"/>
      <c r="FIH17" s="59"/>
      <c r="FII17" s="59"/>
      <c r="FIJ17" s="59"/>
      <c r="FIK17" s="59"/>
      <c r="FIL17" s="59"/>
      <c r="FIM17" s="59"/>
      <c r="FIN17" s="59"/>
      <c r="FIO17" s="59"/>
      <c r="FIP17" s="59"/>
      <c r="FIQ17" s="59"/>
      <c r="FIR17" s="59"/>
      <c r="FIS17" s="59"/>
      <c r="FIT17" s="59"/>
      <c r="FIU17" s="59"/>
      <c r="FIV17" s="59"/>
      <c r="FIW17" s="59"/>
      <c r="FIX17" s="59"/>
      <c r="FIY17" s="59"/>
      <c r="FIZ17" s="59"/>
      <c r="FJA17" s="59"/>
      <c r="FJB17" s="59"/>
      <c r="FJC17" s="59"/>
      <c r="FJD17" s="59"/>
      <c r="FJE17" s="59"/>
      <c r="FJF17" s="59"/>
      <c r="FJG17" s="59"/>
      <c r="FJH17" s="59"/>
      <c r="FJI17" s="59"/>
      <c r="FJJ17" s="59"/>
      <c r="FJK17" s="59"/>
      <c r="FJL17" s="59"/>
      <c r="FJM17" s="59"/>
      <c r="FJN17" s="59"/>
      <c r="FJO17" s="59"/>
      <c r="FJP17" s="59"/>
      <c r="FJQ17" s="59"/>
      <c r="FJR17" s="59"/>
      <c r="FJS17" s="59"/>
      <c r="FJT17" s="59"/>
      <c r="FJU17" s="59"/>
      <c r="FJV17" s="59"/>
      <c r="FJW17" s="59"/>
      <c r="FJX17" s="59"/>
      <c r="FJY17" s="59"/>
      <c r="FJZ17" s="59"/>
      <c r="FKA17" s="59"/>
      <c r="FKB17" s="59"/>
      <c r="FKC17" s="59"/>
      <c r="FKD17" s="59"/>
      <c r="FKE17" s="59"/>
      <c r="FKF17" s="59"/>
      <c r="FKG17" s="59"/>
      <c r="FKH17" s="59"/>
      <c r="FKI17" s="59"/>
      <c r="FKJ17" s="59"/>
      <c r="FKK17" s="59"/>
      <c r="FKL17" s="59"/>
      <c r="FKM17" s="59"/>
      <c r="FKN17" s="59"/>
      <c r="FKO17" s="59"/>
      <c r="FKP17" s="59"/>
      <c r="FKQ17" s="59"/>
      <c r="FKR17" s="59"/>
      <c r="FKS17" s="59"/>
      <c r="FKT17" s="59"/>
      <c r="FKU17" s="59"/>
      <c r="FKV17" s="59"/>
      <c r="FKW17" s="59"/>
      <c r="FKX17" s="59"/>
      <c r="FKY17" s="59"/>
      <c r="FKZ17" s="59"/>
      <c r="FLA17" s="59"/>
      <c r="FLB17" s="59"/>
      <c r="FLC17" s="59"/>
      <c r="FLD17" s="59"/>
      <c r="FLE17" s="59"/>
      <c r="FLF17" s="59"/>
      <c r="FLG17" s="59"/>
      <c r="FLH17" s="59"/>
      <c r="FLI17" s="59"/>
      <c r="FLJ17" s="59"/>
      <c r="FLK17" s="59"/>
      <c r="FLL17" s="59"/>
      <c r="FLM17" s="59"/>
      <c r="FLN17" s="59"/>
      <c r="FLO17" s="59"/>
      <c r="FLP17" s="59"/>
      <c r="FLQ17" s="59"/>
      <c r="FLR17" s="59"/>
      <c r="FLS17" s="59"/>
      <c r="FLT17" s="59"/>
      <c r="FLU17" s="59"/>
      <c r="FLV17" s="59"/>
      <c r="FLW17" s="59"/>
      <c r="FLX17" s="59"/>
      <c r="FLY17" s="59"/>
      <c r="FLZ17" s="59"/>
      <c r="FMA17" s="59"/>
      <c r="FMB17" s="59"/>
      <c r="FMC17" s="59"/>
      <c r="FMD17" s="59"/>
      <c r="FME17" s="59"/>
      <c r="FMF17" s="59"/>
      <c r="FMG17" s="59"/>
      <c r="FMH17" s="59"/>
      <c r="FMI17" s="59"/>
      <c r="FMJ17" s="59"/>
      <c r="FMK17" s="59"/>
      <c r="FML17" s="59"/>
      <c r="FMM17" s="59"/>
      <c r="FMN17" s="59"/>
      <c r="FMO17" s="59"/>
      <c r="FMP17" s="59"/>
      <c r="FMQ17" s="59"/>
      <c r="FMR17" s="59"/>
      <c r="FMS17" s="59"/>
      <c r="FMT17" s="59"/>
      <c r="FMU17" s="59"/>
      <c r="FMV17" s="59"/>
      <c r="FMW17" s="59"/>
      <c r="FMX17" s="59"/>
      <c r="FMY17" s="59"/>
      <c r="FMZ17" s="59"/>
      <c r="FNA17" s="59"/>
      <c r="FNB17" s="59"/>
      <c r="FNC17" s="59"/>
      <c r="FND17" s="59"/>
      <c r="FNE17" s="59"/>
      <c r="FNF17" s="59"/>
      <c r="FNG17" s="59"/>
      <c r="FNH17" s="59"/>
      <c r="FNI17" s="59"/>
      <c r="FNJ17" s="59"/>
      <c r="FNK17" s="59"/>
      <c r="FNL17" s="59"/>
      <c r="FNM17" s="59"/>
      <c r="FNN17" s="59"/>
      <c r="FNO17" s="59"/>
      <c r="FNP17" s="59"/>
      <c r="FNQ17" s="59"/>
      <c r="FNR17" s="59"/>
      <c r="FNS17" s="59"/>
      <c r="FNT17" s="59"/>
      <c r="FNU17" s="59"/>
      <c r="FNV17" s="59"/>
      <c r="FNW17" s="59"/>
      <c r="FNX17" s="59"/>
      <c r="FNY17" s="59"/>
      <c r="FNZ17" s="59"/>
      <c r="FOA17" s="59"/>
      <c r="FOB17" s="59"/>
      <c r="FOC17" s="59"/>
      <c r="FOD17" s="59"/>
      <c r="FOE17" s="59"/>
      <c r="FOF17" s="59"/>
      <c r="FOG17" s="59"/>
      <c r="FOH17" s="59"/>
      <c r="FOI17" s="59"/>
      <c r="FOJ17" s="59"/>
      <c r="FOK17" s="59"/>
      <c r="FOL17" s="59"/>
      <c r="FOM17" s="59"/>
      <c r="FON17" s="59"/>
      <c r="FOO17" s="59"/>
      <c r="FOP17" s="59"/>
      <c r="FOQ17" s="59"/>
      <c r="FOR17" s="59"/>
      <c r="FOS17" s="59"/>
      <c r="FOT17" s="59"/>
      <c r="FOU17" s="59"/>
      <c r="FOV17" s="59"/>
      <c r="FOW17" s="59"/>
      <c r="FOX17" s="59"/>
      <c r="FOY17" s="59"/>
      <c r="FOZ17" s="59"/>
      <c r="FPA17" s="59"/>
      <c r="FPB17" s="59"/>
      <c r="FPC17" s="59"/>
      <c r="FPD17" s="59"/>
      <c r="FPE17" s="59"/>
      <c r="FPF17" s="59"/>
      <c r="FPG17" s="59"/>
      <c r="FPH17" s="59"/>
      <c r="FPI17" s="59"/>
      <c r="FPJ17" s="59"/>
      <c r="FPK17" s="59"/>
      <c r="FPL17" s="59"/>
      <c r="FPM17" s="59"/>
      <c r="FPN17" s="59"/>
      <c r="FPO17" s="59"/>
      <c r="FPP17" s="59"/>
      <c r="FPQ17" s="59"/>
      <c r="FPR17" s="59"/>
      <c r="FPS17" s="59"/>
      <c r="FPT17" s="59"/>
      <c r="FPU17" s="59"/>
      <c r="FPV17" s="59"/>
      <c r="FPW17" s="59"/>
      <c r="FPX17" s="59"/>
      <c r="FPY17" s="59"/>
      <c r="FPZ17" s="59"/>
      <c r="FQA17" s="59"/>
      <c r="FQB17" s="59"/>
      <c r="FQC17" s="59"/>
      <c r="FQD17" s="59"/>
      <c r="FQE17" s="59"/>
      <c r="FQF17" s="59"/>
      <c r="FQG17" s="59"/>
      <c r="FQH17" s="59"/>
      <c r="FQI17" s="59"/>
      <c r="FQJ17" s="59"/>
      <c r="FQK17" s="59"/>
      <c r="FQL17" s="59"/>
      <c r="FQM17" s="59"/>
      <c r="FQN17" s="59"/>
      <c r="FQO17" s="59"/>
      <c r="FQP17" s="59"/>
      <c r="FQQ17" s="59"/>
      <c r="FQR17" s="59"/>
      <c r="FQS17" s="59"/>
      <c r="FQT17" s="59"/>
      <c r="FQU17" s="59"/>
      <c r="FQV17" s="59"/>
      <c r="FQW17" s="59"/>
      <c r="FQX17" s="59"/>
      <c r="FQY17" s="59"/>
      <c r="FQZ17" s="59"/>
      <c r="FRA17" s="59"/>
      <c r="FRB17" s="59"/>
      <c r="FRC17" s="59"/>
      <c r="FRD17" s="59"/>
      <c r="FRE17" s="59"/>
      <c r="FRF17" s="59"/>
      <c r="FRG17" s="59"/>
      <c r="FRH17" s="59"/>
      <c r="FRI17" s="59"/>
      <c r="FRJ17" s="59"/>
      <c r="FRK17" s="59"/>
      <c r="FRL17" s="59"/>
      <c r="FRM17" s="59"/>
      <c r="FRN17" s="59"/>
      <c r="FRO17" s="59"/>
      <c r="FRP17" s="59"/>
      <c r="FRQ17" s="59"/>
      <c r="FRR17" s="59"/>
      <c r="FRS17" s="59"/>
      <c r="FRT17" s="59"/>
      <c r="FRU17" s="59"/>
      <c r="FRV17" s="59"/>
      <c r="FRW17" s="59"/>
      <c r="FRX17" s="59"/>
      <c r="FRY17" s="59"/>
      <c r="FRZ17" s="59"/>
      <c r="FSA17" s="59"/>
      <c r="FSB17" s="59"/>
      <c r="FSC17" s="59"/>
      <c r="FSD17" s="59"/>
      <c r="FSE17" s="59"/>
      <c r="FSF17" s="59"/>
      <c r="FSG17" s="59"/>
      <c r="FSH17" s="59"/>
      <c r="FSI17" s="59"/>
      <c r="FSJ17" s="59"/>
      <c r="FSK17" s="59"/>
      <c r="FSL17" s="59"/>
      <c r="FSM17" s="59"/>
      <c r="FSN17" s="59"/>
      <c r="FSO17" s="59"/>
      <c r="FSP17" s="59"/>
      <c r="FSQ17" s="59"/>
      <c r="FSR17" s="59"/>
      <c r="FSS17" s="59"/>
      <c r="FST17" s="59"/>
      <c r="FSU17" s="59"/>
      <c r="FSV17" s="59"/>
      <c r="FSW17" s="59"/>
      <c r="FSX17" s="59"/>
      <c r="FSY17" s="59"/>
      <c r="FSZ17" s="59"/>
      <c r="FTA17" s="59"/>
      <c r="FTB17" s="59"/>
      <c r="FTC17" s="59"/>
      <c r="FTD17" s="59"/>
      <c r="FTE17" s="59"/>
      <c r="FTF17" s="59"/>
      <c r="FTG17" s="59"/>
      <c r="FTH17" s="59"/>
      <c r="FTI17" s="59"/>
      <c r="FTJ17" s="59"/>
      <c r="FTK17" s="59"/>
      <c r="FTL17" s="59"/>
      <c r="FTM17" s="59"/>
      <c r="FTN17" s="59"/>
      <c r="FTO17" s="59"/>
      <c r="FTP17" s="59"/>
      <c r="FTQ17" s="59"/>
      <c r="FTR17" s="59"/>
      <c r="FTS17" s="59"/>
      <c r="FTT17" s="59"/>
      <c r="FTU17" s="59"/>
      <c r="FTV17" s="59"/>
      <c r="FTW17" s="59"/>
      <c r="FTX17" s="59"/>
      <c r="FTY17" s="59"/>
      <c r="FTZ17" s="59"/>
      <c r="FUA17" s="59"/>
      <c r="FUB17" s="59"/>
      <c r="FUC17" s="59"/>
      <c r="FUD17" s="59"/>
      <c r="FUE17" s="59"/>
      <c r="FUF17" s="59"/>
      <c r="FUG17" s="59"/>
      <c r="FUH17" s="59"/>
      <c r="FUI17" s="59"/>
      <c r="FUJ17" s="59"/>
      <c r="FUK17" s="59"/>
      <c r="FUL17" s="59"/>
      <c r="FUM17" s="59"/>
      <c r="FUN17" s="59"/>
      <c r="FUO17" s="59"/>
      <c r="FUP17" s="59"/>
      <c r="FUQ17" s="59"/>
      <c r="FUR17" s="59"/>
      <c r="FUS17" s="59"/>
      <c r="FUT17" s="59"/>
      <c r="FUU17" s="59"/>
      <c r="FUV17" s="59"/>
      <c r="FUW17" s="59"/>
      <c r="FUX17" s="59"/>
      <c r="FUY17" s="59"/>
      <c r="FUZ17" s="59"/>
      <c r="FVA17" s="59"/>
      <c r="FVB17" s="59"/>
      <c r="FVC17" s="59"/>
      <c r="FVD17" s="59"/>
      <c r="FVE17" s="59"/>
      <c r="FVF17" s="59"/>
      <c r="FVG17" s="59"/>
      <c r="FVH17" s="59"/>
      <c r="FVI17" s="59"/>
      <c r="FVJ17" s="59"/>
      <c r="FVK17" s="59"/>
      <c r="FVL17" s="59"/>
      <c r="FVM17" s="59"/>
      <c r="FVN17" s="59"/>
      <c r="FVO17" s="59"/>
      <c r="FVP17" s="59"/>
      <c r="FVQ17" s="59"/>
      <c r="FVR17" s="59"/>
      <c r="FVS17" s="59"/>
      <c r="FVT17" s="59"/>
      <c r="FVU17" s="59"/>
      <c r="FVV17" s="59"/>
      <c r="FVW17" s="59"/>
      <c r="FVX17" s="59"/>
      <c r="FVY17" s="59"/>
      <c r="FVZ17" s="59"/>
      <c r="FWA17" s="59"/>
      <c r="FWB17" s="59"/>
      <c r="FWC17" s="59"/>
      <c r="FWD17" s="59"/>
      <c r="FWE17" s="59"/>
      <c r="FWF17" s="59"/>
      <c r="FWG17" s="59"/>
      <c r="FWH17" s="59"/>
      <c r="FWI17" s="59"/>
      <c r="FWJ17" s="59"/>
      <c r="FWK17" s="59"/>
      <c r="FWL17" s="59"/>
      <c r="FWM17" s="59"/>
      <c r="FWN17" s="59"/>
      <c r="FWO17" s="59"/>
      <c r="FWP17" s="59"/>
      <c r="FWQ17" s="59"/>
      <c r="FWR17" s="59"/>
      <c r="FWS17" s="59"/>
      <c r="FWT17" s="59"/>
      <c r="FWU17" s="59"/>
      <c r="FWV17" s="59"/>
      <c r="FWW17" s="59"/>
      <c r="FWX17" s="59"/>
      <c r="FWY17" s="59"/>
      <c r="FWZ17" s="59"/>
      <c r="FXA17" s="59"/>
      <c r="FXB17" s="59"/>
      <c r="FXC17" s="59"/>
      <c r="FXD17" s="59"/>
      <c r="FXE17" s="59"/>
      <c r="FXF17" s="59"/>
      <c r="FXG17" s="59"/>
      <c r="FXH17" s="59"/>
      <c r="FXI17" s="59"/>
      <c r="FXJ17" s="59"/>
      <c r="FXK17" s="59"/>
      <c r="FXL17" s="59"/>
      <c r="FXM17" s="59"/>
      <c r="FXN17" s="59"/>
      <c r="FXO17" s="59"/>
      <c r="FXP17" s="59"/>
      <c r="FXQ17" s="59"/>
      <c r="FXR17" s="59"/>
      <c r="FXS17" s="59"/>
      <c r="FXT17" s="59"/>
      <c r="FXU17" s="59"/>
      <c r="FXV17" s="59"/>
      <c r="FXW17" s="59"/>
      <c r="FXX17" s="59"/>
      <c r="FXY17" s="59"/>
      <c r="FXZ17" s="59"/>
      <c r="FYA17" s="59"/>
      <c r="FYB17" s="59"/>
      <c r="FYC17" s="59"/>
      <c r="FYD17" s="59"/>
      <c r="FYE17" s="59"/>
      <c r="FYF17" s="59"/>
      <c r="FYG17" s="59"/>
      <c r="FYH17" s="59"/>
      <c r="FYI17" s="59"/>
      <c r="FYJ17" s="59"/>
      <c r="FYK17" s="59"/>
      <c r="FYL17" s="59"/>
      <c r="FYM17" s="59"/>
      <c r="FYN17" s="59"/>
      <c r="FYO17" s="59"/>
      <c r="FYP17" s="59"/>
      <c r="FYQ17" s="59"/>
      <c r="FYR17" s="59"/>
      <c r="FYS17" s="59"/>
      <c r="FYT17" s="59"/>
      <c r="FYU17" s="59"/>
      <c r="FYV17" s="59"/>
      <c r="FYW17" s="59"/>
      <c r="FYX17" s="59"/>
      <c r="FYY17" s="59"/>
      <c r="FYZ17" s="59"/>
      <c r="FZA17" s="59"/>
      <c r="FZB17" s="59"/>
      <c r="FZC17" s="59"/>
      <c r="FZD17" s="59"/>
      <c r="FZE17" s="59"/>
      <c r="FZF17" s="59"/>
      <c r="FZG17" s="59"/>
      <c r="FZH17" s="59"/>
      <c r="FZI17" s="59"/>
      <c r="FZJ17" s="59"/>
      <c r="FZK17" s="59"/>
      <c r="FZL17" s="59"/>
      <c r="FZM17" s="59"/>
      <c r="FZN17" s="59"/>
      <c r="FZO17" s="59"/>
      <c r="FZP17" s="59"/>
      <c r="FZQ17" s="59"/>
      <c r="FZR17" s="59"/>
      <c r="FZS17" s="59"/>
      <c r="FZT17" s="59"/>
      <c r="FZU17" s="59"/>
      <c r="FZV17" s="59"/>
      <c r="FZW17" s="59"/>
      <c r="FZX17" s="59"/>
      <c r="FZY17" s="59"/>
      <c r="FZZ17" s="59"/>
      <c r="GAA17" s="59"/>
      <c r="GAB17" s="59"/>
      <c r="GAC17" s="59"/>
      <c r="GAD17" s="59"/>
      <c r="GAE17" s="59"/>
      <c r="GAF17" s="59"/>
      <c r="GAG17" s="59"/>
      <c r="GAH17" s="59"/>
      <c r="GAI17" s="59"/>
      <c r="GAJ17" s="59"/>
      <c r="GAK17" s="59"/>
      <c r="GAL17" s="59"/>
      <c r="GAM17" s="59"/>
      <c r="GAN17" s="59"/>
      <c r="GAO17" s="59"/>
      <c r="GAP17" s="59"/>
      <c r="GAQ17" s="59"/>
      <c r="GAR17" s="59"/>
      <c r="GAS17" s="59"/>
      <c r="GAT17" s="59"/>
      <c r="GAU17" s="59"/>
      <c r="GAV17" s="59"/>
      <c r="GAW17" s="59"/>
      <c r="GAX17" s="59"/>
      <c r="GAY17" s="59"/>
      <c r="GAZ17" s="59"/>
      <c r="GBA17" s="59"/>
      <c r="GBB17" s="59"/>
      <c r="GBC17" s="59"/>
      <c r="GBD17" s="59"/>
      <c r="GBE17" s="59"/>
      <c r="GBF17" s="59"/>
      <c r="GBG17" s="59"/>
      <c r="GBH17" s="59"/>
      <c r="GBI17" s="59"/>
      <c r="GBJ17" s="59"/>
      <c r="GBK17" s="59"/>
      <c r="GBL17" s="59"/>
      <c r="GBM17" s="59"/>
      <c r="GBN17" s="59"/>
      <c r="GBO17" s="59"/>
      <c r="GBP17" s="59"/>
      <c r="GBQ17" s="59"/>
      <c r="GBR17" s="59"/>
      <c r="GBS17" s="59"/>
      <c r="GBT17" s="59"/>
      <c r="GBU17" s="59"/>
      <c r="GBV17" s="59"/>
      <c r="GBW17" s="59"/>
      <c r="GBX17" s="59"/>
      <c r="GBY17" s="59"/>
      <c r="GBZ17" s="59"/>
      <c r="GCA17" s="59"/>
      <c r="GCB17" s="59"/>
      <c r="GCC17" s="59"/>
      <c r="GCD17" s="59"/>
      <c r="GCE17" s="59"/>
      <c r="GCF17" s="59"/>
      <c r="GCG17" s="59"/>
      <c r="GCH17" s="59"/>
      <c r="GCI17" s="59"/>
      <c r="GCJ17" s="59"/>
      <c r="GCK17" s="59"/>
      <c r="GCL17" s="59"/>
      <c r="GCM17" s="59"/>
      <c r="GCN17" s="59"/>
      <c r="GCO17" s="59"/>
      <c r="GCP17" s="59"/>
      <c r="GCQ17" s="59"/>
      <c r="GCR17" s="59"/>
      <c r="GCS17" s="59"/>
      <c r="GCT17" s="59"/>
      <c r="GCU17" s="59"/>
      <c r="GCV17" s="59"/>
      <c r="GCW17" s="59"/>
      <c r="GCX17" s="59"/>
      <c r="GCY17" s="59"/>
      <c r="GCZ17" s="59"/>
      <c r="GDA17" s="59"/>
      <c r="GDB17" s="59"/>
      <c r="GDC17" s="59"/>
      <c r="GDD17" s="59"/>
      <c r="GDE17" s="59"/>
      <c r="GDF17" s="59"/>
      <c r="GDG17" s="59"/>
      <c r="GDH17" s="59"/>
      <c r="GDI17" s="59"/>
      <c r="GDJ17" s="59"/>
      <c r="GDK17" s="59"/>
      <c r="GDL17" s="59"/>
      <c r="GDM17" s="59"/>
      <c r="GDN17" s="59"/>
      <c r="GDO17" s="59"/>
      <c r="GDP17" s="59"/>
      <c r="GDQ17" s="59"/>
      <c r="GDR17" s="59"/>
      <c r="GDS17" s="59"/>
      <c r="GDT17" s="59"/>
      <c r="GDU17" s="59"/>
      <c r="GDV17" s="59"/>
      <c r="GDW17" s="59"/>
      <c r="GDX17" s="59"/>
      <c r="GDY17" s="59"/>
      <c r="GDZ17" s="59"/>
      <c r="GEA17" s="59"/>
      <c r="GEB17" s="59"/>
      <c r="GEC17" s="59"/>
      <c r="GED17" s="59"/>
      <c r="GEE17" s="59"/>
      <c r="GEF17" s="59"/>
      <c r="GEG17" s="59"/>
      <c r="GEH17" s="59"/>
      <c r="GEI17" s="59"/>
      <c r="GEJ17" s="59"/>
      <c r="GEK17" s="59"/>
      <c r="GEL17" s="59"/>
      <c r="GEM17" s="59"/>
      <c r="GEN17" s="59"/>
      <c r="GEO17" s="59"/>
      <c r="GEP17" s="59"/>
      <c r="GEQ17" s="59"/>
      <c r="GER17" s="59"/>
      <c r="GES17" s="59"/>
      <c r="GET17" s="59"/>
      <c r="GEU17" s="59"/>
      <c r="GEV17" s="59"/>
      <c r="GEW17" s="59"/>
      <c r="GEX17" s="59"/>
      <c r="GEY17" s="59"/>
      <c r="GEZ17" s="59"/>
      <c r="GFA17" s="59"/>
      <c r="GFB17" s="59"/>
      <c r="GFC17" s="59"/>
      <c r="GFD17" s="59"/>
      <c r="GFE17" s="59"/>
      <c r="GFF17" s="59"/>
      <c r="GFG17" s="59"/>
      <c r="GFH17" s="59"/>
      <c r="GFI17" s="59"/>
      <c r="GFJ17" s="59"/>
      <c r="GFK17" s="59"/>
      <c r="GFL17" s="59"/>
      <c r="GFM17" s="59"/>
      <c r="GFN17" s="59"/>
      <c r="GFO17" s="59"/>
      <c r="GFP17" s="59"/>
      <c r="GFQ17" s="59"/>
      <c r="GFR17" s="59"/>
      <c r="GFS17" s="59"/>
      <c r="GFT17" s="59"/>
      <c r="GFU17" s="59"/>
      <c r="GFV17" s="59"/>
      <c r="GFW17" s="59"/>
      <c r="GFX17" s="59"/>
      <c r="GFY17" s="59"/>
      <c r="GFZ17" s="59"/>
      <c r="GGA17" s="59"/>
      <c r="GGB17" s="59"/>
      <c r="GGC17" s="59"/>
      <c r="GGD17" s="59"/>
      <c r="GGE17" s="59"/>
      <c r="GGF17" s="59"/>
      <c r="GGG17" s="59"/>
      <c r="GGH17" s="59"/>
      <c r="GGI17" s="59"/>
      <c r="GGJ17" s="59"/>
      <c r="GGK17" s="59"/>
      <c r="GGL17" s="59"/>
      <c r="GGM17" s="59"/>
      <c r="GGN17" s="59"/>
      <c r="GGO17" s="59"/>
      <c r="GGP17" s="59"/>
      <c r="GGQ17" s="59"/>
      <c r="GGR17" s="59"/>
      <c r="GGS17" s="59"/>
      <c r="GGT17" s="59"/>
      <c r="GGU17" s="59"/>
      <c r="GGV17" s="59"/>
      <c r="GGW17" s="59"/>
      <c r="GGX17" s="59"/>
      <c r="GGY17" s="59"/>
      <c r="GGZ17" s="59"/>
      <c r="GHA17" s="59"/>
      <c r="GHB17" s="59"/>
      <c r="GHC17" s="59"/>
      <c r="GHD17" s="59"/>
      <c r="GHE17" s="59"/>
      <c r="GHF17" s="59"/>
      <c r="GHG17" s="59"/>
      <c r="GHH17" s="59"/>
      <c r="GHI17" s="59"/>
      <c r="GHJ17" s="59"/>
      <c r="GHK17" s="59"/>
      <c r="GHL17" s="59"/>
      <c r="GHM17" s="59"/>
      <c r="GHN17" s="59"/>
      <c r="GHO17" s="59"/>
      <c r="GHP17" s="59"/>
      <c r="GHQ17" s="59"/>
      <c r="GHR17" s="59"/>
      <c r="GHS17" s="59"/>
      <c r="GHT17" s="59"/>
      <c r="GHU17" s="59"/>
      <c r="GHV17" s="59"/>
      <c r="GHW17" s="59"/>
      <c r="GHX17" s="59"/>
      <c r="GHY17" s="59"/>
      <c r="GHZ17" s="59"/>
      <c r="GIA17" s="59"/>
      <c r="GIB17" s="59"/>
      <c r="GIC17" s="59"/>
      <c r="GID17" s="59"/>
      <c r="GIE17" s="59"/>
      <c r="GIF17" s="59"/>
      <c r="GIG17" s="59"/>
      <c r="GIH17" s="59"/>
      <c r="GII17" s="59"/>
      <c r="GIJ17" s="59"/>
      <c r="GIK17" s="59"/>
      <c r="GIL17" s="59"/>
      <c r="GIM17" s="59"/>
      <c r="GIN17" s="59"/>
      <c r="GIO17" s="59"/>
      <c r="GIP17" s="59"/>
      <c r="GIQ17" s="59"/>
      <c r="GIR17" s="59"/>
      <c r="GIS17" s="59"/>
      <c r="GIT17" s="59"/>
      <c r="GIU17" s="59"/>
      <c r="GIV17" s="59"/>
      <c r="GIW17" s="59"/>
      <c r="GIX17" s="59"/>
      <c r="GIY17" s="59"/>
      <c r="GIZ17" s="59"/>
      <c r="GJA17" s="59"/>
      <c r="GJB17" s="59"/>
      <c r="GJC17" s="59"/>
      <c r="GJD17" s="59"/>
      <c r="GJE17" s="59"/>
      <c r="GJF17" s="59"/>
      <c r="GJG17" s="59"/>
      <c r="GJH17" s="59"/>
      <c r="GJI17" s="59"/>
      <c r="GJJ17" s="59"/>
      <c r="GJK17" s="59"/>
      <c r="GJL17" s="59"/>
      <c r="GJM17" s="59"/>
      <c r="GJN17" s="59"/>
      <c r="GJO17" s="59"/>
      <c r="GJP17" s="59"/>
      <c r="GJQ17" s="59"/>
      <c r="GJR17" s="59"/>
      <c r="GJS17" s="59"/>
      <c r="GJT17" s="59"/>
      <c r="GJU17" s="59"/>
      <c r="GJV17" s="59"/>
      <c r="GJW17" s="59"/>
      <c r="GJX17" s="59"/>
      <c r="GJY17" s="59"/>
      <c r="GJZ17" s="59"/>
      <c r="GKA17" s="59"/>
      <c r="GKB17" s="59"/>
      <c r="GKC17" s="59"/>
      <c r="GKD17" s="59"/>
      <c r="GKE17" s="59"/>
      <c r="GKF17" s="59"/>
      <c r="GKG17" s="59"/>
      <c r="GKH17" s="59"/>
      <c r="GKI17" s="59"/>
      <c r="GKJ17" s="59"/>
      <c r="GKK17" s="59"/>
      <c r="GKL17" s="59"/>
      <c r="GKM17" s="59"/>
      <c r="GKN17" s="59"/>
      <c r="GKO17" s="59"/>
      <c r="GKP17" s="59"/>
      <c r="GKQ17" s="59"/>
      <c r="GKR17" s="59"/>
      <c r="GKS17" s="59"/>
      <c r="GKT17" s="59"/>
      <c r="GKU17" s="59"/>
      <c r="GKV17" s="59"/>
      <c r="GKW17" s="59"/>
      <c r="GKX17" s="59"/>
      <c r="GKY17" s="59"/>
      <c r="GKZ17" s="59"/>
      <c r="GLA17" s="59"/>
      <c r="GLB17" s="59"/>
      <c r="GLC17" s="59"/>
      <c r="GLD17" s="59"/>
      <c r="GLE17" s="59"/>
      <c r="GLF17" s="59"/>
      <c r="GLG17" s="59"/>
      <c r="GLH17" s="59"/>
      <c r="GLI17" s="59"/>
      <c r="GLJ17" s="59"/>
      <c r="GLK17" s="59"/>
      <c r="GLL17" s="59"/>
      <c r="GLM17" s="59"/>
      <c r="GLN17" s="59"/>
      <c r="GLO17" s="59"/>
      <c r="GLP17" s="59"/>
      <c r="GLQ17" s="59"/>
      <c r="GLR17" s="59"/>
      <c r="GLS17" s="59"/>
      <c r="GLT17" s="59"/>
      <c r="GLU17" s="59"/>
      <c r="GLV17" s="59"/>
      <c r="GLW17" s="59"/>
      <c r="GLX17" s="59"/>
      <c r="GLY17" s="59"/>
      <c r="GLZ17" s="59"/>
      <c r="GMA17" s="59"/>
      <c r="GMB17" s="59"/>
      <c r="GMC17" s="59"/>
      <c r="GMD17" s="59"/>
      <c r="GME17" s="59"/>
      <c r="GMF17" s="59"/>
      <c r="GMG17" s="59"/>
      <c r="GMH17" s="59"/>
      <c r="GMI17" s="59"/>
      <c r="GMJ17" s="59"/>
      <c r="GMK17" s="59"/>
      <c r="GML17" s="59"/>
      <c r="GMM17" s="59"/>
      <c r="GMN17" s="59"/>
      <c r="GMO17" s="59"/>
      <c r="GMP17" s="59"/>
      <c r="GMQ17" s="59"/>
      <c r="GMR17" s="59"/>
      <c r="GMS17" s="59"/>
      <c r="GMT17" s="59"/>
      <c r="GMU17" s="59"/>
      <c r="GMV17" s="59"/>
      <c r="GMW17" s="59"/>
      <c r="GMX17" s="59"/>
      <c r="GMY17" s="59"/>
      <c r="GMZ17" s="59"/>
      <c r="GNA17" s="59"/>
      <c r="GNB17" s="59"/>
      <c r="GNC17" s="59"/>
      <c r="GND17" s="59"/>
      <c r="GNE17" s="59"/>
      <c r="GNF17" s="59"/>
      <c r="GNG17" s="59"/>
      <c r="GNH17" s="59"/>
      <c r="GNI17" s="59"/>
      <c r="GNJ17" s="59"/>
      <c r="GNK17" s="59"/>
      <c r="GNL17" s="59"/>
      <c r="GNM17" s="59"/>
      <c r="GNN17" s="59"/>
      <c r="GNO17" s="59"/>
      <c r="GNP17" s="59"/>
      <c r="GNQ17" s="59"/>
      <c r="GNR17" s="59"/>
      <c r="GNS17" s="59"/>
      <c r="GNT17" s="59"/>
      <c r="GNU17" s="59"/>
      <c r="GNV17" s="59"/>
      <c r="GNW17" s="59"/>
      <c r="GNX17" s="59"/>
      <c r="GNY17" s="59"/>
      <c r="GNZ17" s="59"/>
      <c r="GOA17" s="59"/>
      <c r="GOB17" s="59"/>
      <c r="GOC17" s="59"/>
      <c r="GOD17" s="59"/>
      <c r="GOE17" s="59"/>
      <c r="GOF17" s="59"/>
      <c r="GOG17" s="59"/>
      <c r="GOH17" s="59"/>
      <c r="GOI17" s="59"/>
      <c r="GOJ17" s="59"/>
      <c r="GOK17" s="59"/>
      <c r="GOL17" s="59"/>
      <c r="GOM17" s="59"/>
      <c r="GON17" s="59"/>
      <c r="GOO17" s="59"/>
      <c r="GOP17" s="59"/>
      <c r="GOQ17" s="59"/>
      <c r="GOR17" s="59"/>
      <c r="GOS17" s="59"/>
      <c r="GOT17" s="59"/>
      <c r="GOU17" s="59"/>
      <c r="GOV17" s="59"/>
      <c r="GOW17" s="59"/>
      <c r="GOX17" s="59"/>
      <c r="GOY17" s="59"/>
      <c r="GOZ17" s="59"/>
      <c r="GPA17" s="59"/>
      <c r="GPB17" s="59"/>
      <c r="GPC17" s="59"/>
      <c r="GPD17" s="59"/>
      <c r="GPE17" s="59"/>
      <c r="GPF17" s="59"/>
      <c r="GPG17" s="59"/>
      <c r="GPH17" s="59"/>
      <c r="GPI17" s="59"/>
      <c r="GPJ17" s="59"/>
      <c r="GPK17" s="59"/>
      <c r="GPL17" s="59"/>
      <c r="GPM17" s="59"/>
      <c r="GPN17" s="59"/>
      <c r="GPO17" s="59"/>
      <c r="GPP17" s="59"/>
      <c r="GPQ17" s="59"/>
      <c r="GPR17" s="59"/>
      <c r="GPS17" s="59"/>
      <c r="GPT17" s="59"/>
      <c r="GPU17" s="59"/>
      <c r="GPV17" s="59"/>
      <c r="GPW17" s="59"/>
      <c r="GPX17" s="59"/>
      <c r="GPY17" s="59"/>
      <c r="GPZ17" s="59"/>
      <c r="GQA17" s="59"/>
      <c r="GQB17" s="59"/>
      <c r="GQC17" s="59"/>
      <c r="GQD17" s="59"/>
      <c r="GQE17" s="59"/>
      <c r="GQF17" s="59"/>
      <c r="GQG17" s="59"/>
      <c r="GQH17" s="59"/>
      <c r="GQI17" s="59"/>
      <c r="GQJ17" s="59"/>
      <c r="GQK17" s="59"/>
      <c r="GQL17" s="59"/>
      <c r="GQM17" s="59"/>
      <c r="GQN17" s="59"/>
      <c r="GQO17" s="59"/>
      <c r="GQP17" s="59"/>
      <c r="GQQ17" s="59"/>
      <c r="GQR17" s="59"/>
      <c r="GQS17" s="59"/>
      <c r="GQT17" s="59"/>
      <c r="GQU17" s="59"/>
      <c r="GQV17" s="59"/>
      <c r="GQW17" s="59"/>
      <c r="GQX17" s="59"/>
      <c r="GQY17" s="59"/>
      <c r="GQZ17" s="59"/>
      <c r="GRA17" s="59"/>
      <c r="GRB17" s="59"/>
      <c r="GRC17" s="59"/>
      <c r="GRD17" s="59"/>
      <c r="GRE17" s="59"/>
      <c r="GRF17" s="59"/>
      <c r="GRG17" s="59"/>
      <c r="GRH17" s="59"/>
      <c r="GRI17" s="59"/>
      <c r="GRJ17" s="59"/>
      <c r="GRK17" s="59"/>
      <c r="GRL17" s="59"/>
      <c r="GRM17" s="59"/>
      <c r="GRN17" s="59"/>
      <c r="GRO17" s="59"/>
      <c r="GRP17" s="59"/>
      <c r="GRQ17" s="59"/>
      <c r="GRR17" s="59"/>
      <c r="GRS17" s="59"/>
      <c r="GRT17" s="59"/>
      <c r="GRU17" s="59"/>
      <c r="GRV17" s="59"/>
      <c r="GRW17" s="59"/>
      <c r="GRX17" s="59"/>
      <c r="GRY17" s="59"/>
      <c r="GRZ17" s="59"/>
      <c r="GSA17" s="59"/>
      <c r="GSB17" s="59"/>
      <c r="GSC17" s="59"/>
      <c r="GSD17" s="59"/>
      <c r="GSE17" s="59"/>
      <c r="GSF17" s="59"/>
      <c r="GSG17" s="59"/>
      <c r="GSH17" s="59"/>
      <c r="GSI17" s="59"/>
      <c r="GSJ17" s="59"/>
      <c r="GSK17" s="59"/>
      <c r="GSL17" s="59"/>
      <c r="GSM17" s="59"/>
      <c r="GSN17" s="59"/>
      <c r="GSO17" s="59"/>
      <c r="GSP17" s="59"/>
      <c r="GSQ17" s="59"/>
      <c r="GSR17" s="59"/>
      <c r="GSS17" s="59"/>
      <c r="GST17" s="59"/>
      <c r="GSU17" s="59"/>
      <c r="GSV17" s="59"/>
      <c r="GSW17" s="59"/>
      <c r="GSX17" s="59"/>
      <c r="GSY17" s="59"/>
      <c r="GSZ17" s="59"/>
      <c r="GTA17" s="59"/>
      <c r="GTB17" s="59"/>
      <c r="GTC17" s="59"/>
      <c r="GTD17" s="59"/>
      <c r="GTE17" s="59"/>
      <c r="GTF17" s="59"/>
      <c r="GTG17" s="59"/>
      <c r="GTH17" s="59"/>
      <c r="GTI17" s="59"/>
      <c r="GTJ17" s="59"/>
      <c r="GTK17" s="59"/>
      <c r="GTL17" s="59"/>
      <c r="GTM17" s="59"/>
      <c r="GTN17" s="59"/>
      <c r="GTO17" s="59"/>
      <c r="GTP17" s="59"/>
      <c r="GTQ17" s="59"/>
      <c r="GTR17" s="59"/>
      <c r="GTS17" s="59"/>
      <c r="GTT17" s="59"/>
      <c r="GTU17" s="59"/>
      <c r="GTV17" s="59"/>
      <c r="GTW17" s="59"/>
      <c r="GTX17" s="59"/>
      <c r="GTY17" s="59"/>
      <c r="GTZ17" s="59"/>
      <c r="GUA17" s="59"/>
      <c r="GUB17" s="59"/>
      <c r="GUC17" s="59"/>
      <c r="GUD17" s="59"/>
      <c r="GUE17" s="59"/>
      <c r="GUF17" s="59"/>
      <c r="GUG17" s="59"/>
      <c r="GUH17" s="59"/>
      <c r="GUI17" s="59"/>
      <c r="GUJ17" s="59"/>
      <c r="GUK17" s="59"/>
      <c r="GUL17" s="59"/>
      <c r="GUM17" s="59"/>
      <c r="GUN17" s="59"/>
      <c r="GUO17" s="59"/>
      <c r="GUP17" s="59"/>
      <c r="GUQ17" s="59"/>
      <c r="GUR17" s="59"/>
      <c r="GUS17" s="59"/>
      <c r="GUT17" s="59"/>
      <c r="GUU17" s="59"/>
      <c r="GUV17" s="59"/>
      <c r="GUW17" s="59"/>
      <c r="GUX17" s="59"/>
      <c r="GUY17" s="59"/>
      <c r="GUZ17" s="59"/>
      <c r="GVA17" s="59"/>
      <c r="GVB17" s="59"/>
      <c r="GVC17" s="59"/>
      <c r="GVD17" s="59"/>
      <c r="GVE17" s="59"/>
      <c r="GVF17" s="59"/>
      <c r="GVG17" s="59"/>
      <c r="GVH17" s="59"/>
      <c r="GVI17" s="59"/>
      <c r="GVJ17" s="59"/>
      <c r="GVK17" s="59"/>
      <c r="GVL17" s="59"/>
      <c r="GVM17" s="59"/>
      <c r="GVN17" s="59"/>
      <c r="GVO17" s="59"/>
      <c r="GVP17" s="59"/>
      <c r="GVQ17" s="59"/>
      <c r="GVR17" s="59"/>
      <c r="GVS17" s="59"/>
      <c r="GVT17" s="59"/>
      <c r="GVU17" s="59"/>
      <c r="GVV17" s="59"/>
      <c r="GVW17" s="59"/>
      <c r="GVX17" s="59"/>
      <c r="GVY17" s="59"/>
      <c r="GVZ17" s="59"/>
      <c r="GWA17" s="59"/>
      <c r="GWB17" s="59"/>
      <c r="GWC17" s="59"/>
      <c r="GWD17" s="59"/>
      <c r="GWE17" s="59"/>
      <c r="GWF17" s="59"/>
      <c r="GWG17" s="59"/>
      <c r="GWH17" s="59"/>
      <c r="GWI17" s="59"/>
      <c r="GWJ17" s="59"/>
      <c r="GWK17" s="59"/>
      <c r="GWL17" s="59"/>
      <c r="GWM17" s="59"/>
      <c r="GWN17" s="59"/>
      <c r="GWO17" s="59"/>
      <c r="GWP17" s="59"/>
      <c r="GWQ17" s="59"/>
      <c r="GWR17" s="59"/>
      <c r="GWS17" s="59"/>
      <c r="GWT17" s="59"/>
      <c r="GWU17" s="59"/>
      <c r="GWV17" s="59"/>
      <c r="GWW17" s="59"/>
      <c r="GWX17" s="59"/>
      <c r="GWY17" s="59"/>
      <c r="GWZ17" s="59"/>
      <c r="GXA17" s="59"/>
      <c r="GXB17" s="59"/>
      <c r="GXC17" s="59"/>
      <c r="GXD17" s="59"/>
      <c r="GXE17" s="59"/>
      <c r="GXF17" s="59"/>
      <c r="GXG17" s="59"/>
      <c r="GXH17" s="59"/>
      <c r="GXI17" s="59"/>
      <c r="GXJ17" s="59"/>
      <c r="GXK17" s="59"/>
      <c r="GXL17" s="59"/>
      <c r="GXM17" s="59"/>
      <c r="GXN17" s="59"/>
      <c r="GXO17" s="59"/>
      <c r="GXP17" s="59"/>
      <c r="GXQ17" s="59"/>
      <c r="GXR17" s="59"/>
      <c r="GXS17" s="59"/>
      <c r="GXT17" s="59"/>
      <c r="GXU17" s="59"/>
      <c r="GXV17" s="59"/>
      <c r="GXW17" s="59"/>
      <c r="GXX17" s="59"/>
      <c r="GXY17" s="59"/>
      <c r="GXZ17" s="59"/>
      <c r="GYA17" s="59"/>
      <c r="GYB17" s="59"/>
      <c r="GYC17" s="59"/>
      <c r="GYD17" s="59"/>
      <c r="GYE17" s="59"/>
      <c r="GYF17" s="59"/>
      <c r="GYG17" s="59"/>
      <c r="GYH17" s="59"/>
      <c r="GYI17" s="59"/>
      <c r="GYJ17" s="59"/>
      <c r="GYK17" s="59"/>
      <c r="GYL17" s="59"/>
      <c r="GYM17" s="59"/>
      <c r="GYN17" s="59"/>
      <c r="GYO17" s="59"/>
      <c r="GYP17" s="59"/>
      <c r="GYQ17" s="59"/>
      <c r="GYR17" s="59"/>
      <c r="GYS17" s="59"/>
      <c r="GYT17" s="59"/>
      <c r="GYU17" s="59"/>
      <c r="GYV17" s="59"/>
      <c r="GYW17" s="59"/>
      <c r="GYX17" s="59"/>
      <c r="GYY17" s="59"/>
      <c r="GYZ17" s="59"/>
      <c r="GZA17" s="59"/>
      <c r="GZB17" s="59"/>
      <c r="GZC17" s="59"/>
      <c r="GZD17" s="59"/>
      <c r="GZE17" s="59"/>
      <c r="GZF17" s="59"/>
      <c r="GZG17" s="59"/>
      <c r="GZH17" s="59"/>
      <c r="GZI17" s="59"/>
      <c r="GZJ17" s="59"/>
      <c r="GZK17" s="59"/>
      <c r="GZL17" s="59"/>
      <c r="GZM17" s="59"/>
      <c r="GZN17" s="59"/>
      <c r="GZO17" s="59"/>
      <c r="GZP17" s="59"/>
      <c r="GZQ17" s="59"/>
      <c r="GZR17" s="59"/>
      <c r="GZS17" s="59"/>
      <c r="GZT17" s="59"/>
      <c r="GZU17" s="59"/>
      <c r="GZV17" s="59"/>
      <c r="GZW17" s="59"/>
      <c r="GZX17" s="59"/>
      <c r="GZY17" s="59"/>
      <c r="GZZ17" s="59"/>
      <c r="HAA17" s="59"/>
      <c r="HAB17" s="59"/>
      <c r="HAC17" s="59"/>
      <c r="HAD17" s="59"/>
      <c r="HAE17" s="59"/>
      <c r="HAF17" s="59"/>
      <c r="HAG17" s="59"/>
      <c r="HAH17" s="59"/>
      <c r="HAI17" s="59"/>
      <c r="HAJ17" s="59"/>
      <c r="HAK17" s="59"/>
      <c r="HAL17" s="59"/>
      <c r="HAM17" s="59"/>
      <c r="HAN17" s="59"/>
      <c r="HAO17" s="59"/>
      <c r="HAP17" s="59"/>
      <c r="HAQ17" s="59"/>
      <c r="HAR17" s="59"/>
      <c r="HAS17" s="59"/>
      <c r="HAT17" s="59"/>
      <c r="HAU17" s="59"/>
      <c r="HAV17" s="59"/>
      <c r="HAW17" s="59"/>
      <c r="HAX17" s="59"/>
      <c r="HAY17" s="59"/>
      <c r="HAZ17" s="59"/>
      <c r="HBA17" s="59"/>
      <c r="HBB17" s="59"/>
      <c r="HBC17" s="59"/>
      <c r="HBD17" s="59"/>
      <c r="HBE17" s="59"/>
      <c r="HBF17" s="59"/>
      <c r="HBG17" s="59"/>
      <c r="HBH17" s="59"/>
      <c r="HBI17" s="59"/>
      <c r="HBJ17" s="59"/>
      <c r="HBK17" s="59"/>
      <c r="HBL17" s="59"/>
      <c r="HBM17" s="59"/>
      <c r="HBN17" s="59"/>
      <c r="HBO17" s="59"/>
      <c r="HBP17" s="59"/>
      <c r="HBQ17" s="59"/>
      <c r="HBR17" s="59"/>
      <c r="HBS17" s="59"/>
      <c r="HBT17" s="59"/>
      <c r="HBU17" s="59"/>
      <c r="HBV17" s="59"/>
      <c r="HBW17" s="59"/>
      <c r="HBX17" s="59"/>
      <c r="HBY17" s="59"/>
      <c r="HBZ17" s="59"/>
      <c r="HCA17" s="59"/>
      <c r="HCB17" s="59"/>
      <c r="HCC17" s="59"/>
      <c r="HCD17" s="59"/>
      <c r="HCE17" s="59"/>
      <c r="HCF17" s="59"/>
      <c r="HCG17" s="59"/>
      <c r="HCH17" s="59"/>
      <c r="HCI17" s="59"/>
      <c r="HCJ17" s="59"/>
      <c r="HCK17" s="59"/>
      <c r="HCL17" s="59"/>
      <c r="HCM17" s="59"/>
      <c r="HCN17" s="59"/>
      <c r="HCO17" s="59"/>
      <c r="HCP17" s="59"/>
      <c r="HCQ17" s="59"/>
      <c r="HCR17" s="59"/>
      <c r="HCS17" s="59"/>
      <c r="HCT17" s="59"/>
      <c r="HCU17" s="59"/>
      <c r="HCV17" s="59"/>
      <c r="HCW17" s="59"/>
      <c r="HCX17" s="59"/>
      <c r="HCY17" s="59"/>
      <c r="HCZ17" s="59"/>
      <c r="HDA17" s="59"/>
      <c r="HDB17" s="59"/>
      <c r="HDC17" s="59"/>
      <c r="HDD17" s="59"/>
      <c r="HDE17" s="59"/>
      <c r="HDF17" s="59"/>
      <c r="HDG17" s="59"/>
      <c r="HDH17" s="59"/>
      <c r="HDI17" s="59"/>
      <c r="HDJ17" s="59"/>
      <c r="HDK17" s="59"/>
      <c r="HDL17" s="59"/>
      <c r="HDM17" s="59"/>
      <c r="HDN17" s="59"/>
      <c r="HDO17" s="59"/>
      <c r="HDP17" s="59"/>
      <c r="HDQ17" s="59"/>
      <c r="HDR17" s="59"/>
      <c r="HDS17" s="59"/>
      <c r="HDT17" s="59"/>
      <c r="HDU17" s="59"/>
      <c r="HDV17" s="59"/>
      <c r="HDW17" s="59"/>
      <c r="HDX17" s="59"/>
      <c r="HDY17" s="59"/>
      <c r="HDZ17" s="59"/>
      <c r="HEA17" s="59"/>
      <c r="HEB17" s="59"/>
      <c r="HEC17" s="59"/>
      <c r="HED17" s="59"/>
      <c r="HEE17" s="59"/>
      <c r="HEF17" s="59"/>
      <c r="HEG17" s="59"/>
      <c r="HEH17" s="59"/>
      <c r="HEI17" s="59"/>
      <c r="HEJ17" s="59"/>
      <c r="HEK17" s="59"/>
      <c r="HEL17" s="59"/>
      <c r="HEM17" s="59"/>
      <c r="HEN17" s="59"/>
      <c r="HEO17" s="59"/>
      <c r="HEP17" s="59"/>
      <c r="HEQ17" s="59"/>
      <c r="HER17" s="59"/>
      <c r="HES17" s="59"/>
      <c r="HET17" s="59"/>
      <c r="HEU17" s="59"/>
      <c r="HEV17" s="59"/>
      <c r="HEW17" s="59"/>
      <c r="HEX17" s="59"/>
      <c r="HEY17" s="59"/>
      <c r="HEZ17" s="59"/>
      <c r="HFA17" s="59"/>
      <c r="HFB17" s="59"/>
      <c r="HFC17" s="59"/>
      <c r="HFD17" s="59"/>
      <c r="HFE17" s="59"/>
      <c r="HFF17" s="59"/>
      <c r="HFG17" s="59"/>
      <c r="HFH17" s="59"/>
      <c r="HFI17" s="59"/>
      <c r="HFJ17" s="59"/>
      <c r="HFK17" s="59"/>
      <c r="HFL17" s="59"/>
      <c r="HFM17" s="59"/>
      <c r="HFN17" s="59"/>
      <c r="HFO17" s="59"/>
      <c r="HFP17" s="59"/>
      <c r="HFQ17" s="59"/>
      <c r="HFR17" s="59"/>
      <c r="HFS17" s="59"/>
      <c r="HFT17" s="59"/>
      <c r="HFU17" s="59"/>
      <c r="HFV17" s="59"/>
      <c r="HFW17" s="59"/>
      <c r="HFX17" s="59"/>
      <c r="HFY17" s="59"/>
      <c r="HFZ17" s="59"/>
      <c r="HGA17" s="59"/>
      <c r="HGB17" s="59"/>
      <c r="HGC17" s="59"/>
      <c r="HGD17" s="59"/>
      <c r="HGE17" s="59"/>
      <c r="HGF17" s="59"/>
      <c r="HGG17" s="59"/>
      <c r="HGH17" s="59"/>
      <c r="HGI17" s="59"/>
      <c r="HGJ17" s="59"/>
      <c r="HGK17" s="59"/>
      <c r="HGL17" s="59"/>
      <c r="HGM17" s="59"/>
      <c r="HGN17" s="59"/>
      <c r="HGO17" s="59"/>
      <c r="HGP17" s="59"/>
      <c r="HGQ17" s="59"/>
      <c r="HGR17" s="59"/>
      <c r="HGS17" s="59"/>
      <c r="HGT17" s="59"/>
      <c r="HGU17" s="59"/>
      <c r="HGV17" s="59"/>
      <c r="HGW17" s="59"/>
      <c r="HGX17" s="59"/>
      <c r="HGY17" s="59"/>
      <c r="HGZ17" s="59"/>
      <c r="HHA17" s="59"/>
      <c r="HHB17" s="59"/>
      <c r="HHC17" s="59"/>
      <c r="HHD17" s="59"/>
      <c r="HHE17" s="59"/>
      <c r="HHF17" s="59"/>
      <c r="HHG17" s="59"/>
      <c r="HHH17" s="59"/>
      <c r="HHI17" s="59"/>
      <c r="HHJ17" s="59"/>
      <c r="HHK17" s="59"/>
      <c r="HHL17" s="59"/>
      <c r="HHM17" s="59"/>
      <c r="HHN17" s="59"/>
      <c r="HHO17" s="59"/>
      <c r="HHP17" s="59"/>
      <c r="HHQ17" s="59"/>
      <c r="HHR17" s="59"/>
      <c r="HHS17" s="59"/>
      <c r="HHT17" s="59"/>
      <c r="HHU17" s="59"/>
      <c r="HHV17" s="59"/>
      <c r="HHW17" s="59"/>
      <c r="HHX17" s="59"/>
      <c r="HHY17" s="59"/>
      <c r="HHZ17" s="59"/>
      <c r="HIA17" s="59"/>
      <c r="HIB17" s="59"/>
      <c r="HIC17" s="59"/>
      <c r="HID17" s="59"/>
      <c r="HIE17" s="59"/>
      <c r="HIF17" s="59"/>
      <c r="HIG17" s="59"/>
      <c r="HIH17" s="59"/>
      <c r="HII17" s="59"/>
      <c r="HIJ17" s="59"/>
      <c r="HIK17" s="59"/>
      <c r="HIL17" s="59"/>
      <c r="HIM17" s="59"/>
      <c r="HIN17" s="59"/>
      <c r="HIO17" s="59"/>
      <c r="HIP17" s="59"/>
      <c r="HIQ17" s="59"/>
      <c r="HIR17" s="59"/>
      <c r="HIS17" s="59"/>
      <c r="HIT17" s="59"/>
      <c r="HIU17" s="59"/>
      <c r="HIV17" s="59"/>
      <c r="HIW17" s="59"/>
      <c r="HIX17" s="59"/>
      <c r="HIY17" s="59"/>
      <c r="HIZ17" s="59"/>
      <c r="HJA17" s="59"/>
      <c r="HJB17" s="59"/>
      <c r="HJC17" s="59"/>
      <c r="HJD17" s="59"/>
      <c r="HJE17" s="59"/>
      <c r="HJF17" s="59"/>
      <c r="HJG17" s="59"/>
      <c r="HJH17" s="59"/>
      <c r="HJI17" s="59"/>
      <c r="HJJ17" s="59"/>
      <c r="HJK17" s="59"/>
      <c r="HJL17" s="59"/>
      <c r="HJM17" s="59"/>
      <c r="HJN17" s="59"/>
      <c r="HJO17" s="59"/>
      <c r="HJP17" s="59"/>
      <c r="HJQ17" s="59"/>
      <c r="HJR17" s="59"/>
      <c r="HJS17" s="59"/>
      <c r="HJT17" s="59"/>
      <c r="HJU17" s="59"/>
      <c r="HJV17" s="59"/>
      <c r="HJW17" s="59"/>
      <c r="HJX17" s="59"/>
      <c r="HJY17" s="59"/>
      <c r="HJZ17" s="59"/>
      <c r="HKA17" s="59"/>
      <c r="HKB17" s="59"/>
      <c r="HKC17" s="59"/>
      <c r="HKD17" s="59"/>
      <c r="HKE17" s="59"/>
      <c r="HKF17" s="59"/>
      <c r="HKG17" s="59"/>
      <c r="HKH17" s="59"/>
      <c r="HKI17" s="59"/>
      <c r="HKJ17" s="59"/>
      <c r="HKK17" s="59"/>
      <c r="HKL17" s="59"/>
      <c r="HKM17" s="59"/>
      <c r="HKN17" s="59"/>
      <c r="HKO17" s="59"/>
      <c r="HKP17" s="59"/>
      <c r="HKQ17" s="59"/>
      <c r="HKR17" s="59"/>
      <c r="HKS17" s="59"/>
      <c r="HKT17" s="59"/>
      <c r="HKU17" s="59"/>
      <c r="HKV17" s="59"/>
      <c r="HKW17" s="59"/>
      <c r="HKX17" s="59"/>
      <c r="HKY17" s="59"/>
      <c r="HKZ17" s="59"/>
      <c r="HLA17" s="59"/>
      <c r="HLB17" s="59"/>
      <c r="HLC17" s="59"/>
      <c r="HLD17" s="59"/>
      <c r="HLE17" s="59"/>
      <c r="HLF17" s="59"/>
      <c r="HLG17" s="59"/>
      <c r="HLH17" s="59"/>
      <c r="HLI17" s="59"/>
      <c r="HLJ17" s="59"/>
      <c r="HLK17" s="59"/>
      <c r="HLL17" s="59"/>
      <c r="HLM17" s="59"/>
      <c r="HLN17" s="59"/>
      <c r="HLO17" s="59"/>
      <c r="HLP17" s="59"/>
      <c r="HLQ17" s="59"/>
      <c r="HLR17" s="59"/>
      <c r="HLS17" s="59"/>
      <c r="HLT17" s="59"/>
      <c r="HLU17" s="59"/>
      <c r="HLV17" s="59"/>
      <c r="HLW17" s="59"/>
      <c r="HLX17" s="59"/>
      <c r="HLY17" s="59"/>
      <c r="HLZ17" s="59"/>
      <c r="HMA17" s="59"/>
      <c r="HMB17" s="59"/>
      <c r="HMC17" s="59"/>
      <c r="HMD17" s="59"/>
      <c r="HME17" s="59"/>
      <c r="HMF17" s="59"/>
      <c r="HMG17" s="59"/>
      <c r="HMH17" s="59"/>
      <c r="HMI17" s="59"/>
      <c r="HMJ17" s="59"/>
      <c r="HMK17" s="59"/>
      <c r="HML17" s="59"/>
      <c r="HMM17" s="59"/>
      <c r="HMN17" s="59"/>
      <c r="HMO17" s="59"/>
      <c r="HMP17" s="59"/>
      <c r="HMQ17" s="59"/>
      <c r="HMR17" s="59"/>
      <c r="HMS17" s="59"/>
      <c r="HMT17" s="59"/>
      <c r="HMU17" s="59"/>
      <c r="HMV17" s="59"/>
      <c r="HMW17" s="59"/>
      <c r="HMX17" s="59"/>
      <c r="HMY17" s="59"/>
      <c r="HMZ17" s="59"/>
      <c r="HNA17" s="59"/>
      <c r="HNB17" s="59"/>
      <c r="HNC17" s="59"/>
      <c r="HND17" s="59"/>
      <c r="HNE17" s="59"/>
      <c r="HNF17" s="59"/>
      <c r="HNG17" s="59"/>
      <c r="HNH17" s="59"/>
      <c r="HNI17" s="59"/>
      <c r="HNJ17" s="59"/>
      <c r="HNK17" s="59"/>
      <c r="HNL17" s="59"/>
      <c r="HNM17" s="59"/>
      <c r="HNN17" s="59"/>
      <c r="HNO17" s="59"/>
      <c r="HNP17" s="59"/>
      <c r="HNQ17" s="59"/>
      <c r="HNR17" s="59"/>
      <c r="HNS17" s="59"/>
      <c r="HNT17" s="59"/>
      <c r="HNU17" s="59"/>
      <c r="HNV17" s="59"/>
      <c r="HNW17" s="59"/>
      <c r="HNX17" s="59"/>
      <c r="HNY17" s="59"/>
      <c r="HNZ17" s="59"/>
      <c r="HOA17" s="59"/>
      <c r="HOB17" s="59"/>
      <c r="HOC17" s="59"/>
      <c r="HOD17" s="59"/>
      <c r="HOE17" s="59"/>
      <c r="HOF17" s="59"/>
      <c r="HOG17" s="59"/>
      <c r="HOH17" s="59"/>
      <c r="HOI17" s="59"/>
      <c r="HOJ17" s="59"/>
      <c r="HOK17" s="59"/>
      <c r="HOL17" s="59"/>
      <c r="HOM17" s="59"/>
      <c r="HON17" s="59"/>
      <c r="HOO17" s="59"/>
      <c r="HOP17" s="59"/>
      <c r="HOQ17" s="59"/>
      <c r="HOR17" s="59"/>
      <c r="HOS17" s="59"/>
      <c r="HOT17" s="59"/>
      <c r="HOU17" s="59"/>
      <c r="HOV17" s="59"/>
      <c r="HOW17" s="59"/>
      <c r="HOX17" s="59"/>
      <c r="HOY17" s="59"/>
      <c r="HOZ17" s="59"/>
      <c r="HPA17" s="59"/>
      <c r="HPB17" s="59"/>
      <c r="HPC17" s="59"/>
      <c r="HPD17" s="59"/>
      <c r="HPE17" s="59"/>
      <c r="HPF17" s="59"/>
      <c r="HPG17" s="59"/>
      <c r="HPH17" s="59"/>
      <c r="HPI17" s="59"/>
      <c r="HPJ17" s="59"/>
      <c r="HPK17" s="59"/>
      <c r="HPL17" s="59"/>
      <c r="HPM17" s="59"/>
      <c r="HPN17" s="59"/>
      <c r="HPO17" s="59"/>
      <c r="HPP17" s="59"/>
      <c r="HPQ17" s="59"/>
      <c r="HPR17" s="59"/>
      <c r="HPS17" s="59"/>
      <c r="HPT17" s="59"/>
      <c r="HPU17" s="59"/>
      <c r="HPV17" s="59"/>
      <c r="HPW17" s="59"/>
      <c r="HPX17" s="59"/>
      <c r="HPY17" s="59"/>
      <c r="HPZ17" s="59"/>
      <c r="HQA17" s="59"/>
      <c r="HQB17" s="59"/>
      <c r="HQC17" s="59"/>
      <c r="HQD17" s="59"/>
      <c r="HQE17" s="59"/>
      <c r="HQF17" s="59"/>
      <c r="HQG17" s="59"/>
      <c r="HQH17" s="59"/>
      <c r="HQI17" s="59"/>
      <c r="HQJ17" s="59"/>
      <c r="HQK17" s="59"/>
      <c r="HQL17" s="59"/>
      <c r="HQM17" s="59"/>
      <c r="HQN17" s="59"/>
      <c r="HQO17" s="59"/>
      <c r="HQP17" s="59"/>
      <c r="HQQ17" s="59"/>
      <c r="HQR17" s="59"/>
      <c r="HQS17" s="59"/>
      <c r="HQT17" s="59"/>
      <c r="HQU17" s="59"/>
      <c r="HQV17" s="59"/>
      <c r="HQW17" s="59"/>
      <c r="HQX17" s="59"/>
      <c r="HQY17" s="59"/>
      <c r="HQZ17" s="59"/>
      <c r="HRA17" s="59"/>
      <c r="HRB17" s="59"/>
      <c r="HRC17" s="59"/>
      <c r="HRD17" s="59"/>
      <c r="HRE17" s="59"/>
      <c r="HRF17" s="59"/>
      <c r="HRG17" s="59"/>
      <c r="HRH17" s="59"/>
      <c r="HRI17" s="59"/>
      <c r="HRJ17" s="59"/>
      <c r="HRK17" s="59"/>
      <c r="HRL17" s="59"/>
      <c r="HRM17" s="59"/>
      <c r="HRN17" s="59"/>
      <c r="HRO17" s="59"/>
      <c r="HRP17" s="59"/>
      <c r="HRQ17" s="59"/>
      <c r="HRR17" s="59"/>
      <c r="HRS17" s="59"/>
      <c r="HRT17" s="59"/>
      <c r="HRU17" s="59"/>
      <c r="HRV17" s="59"/>
      <c r="HRW17" s="59"/>
      <c r="HRX17" s="59"/>
      <c r="HRY17" s="59"/>
      <c r="HRZ17" s="59"/>
      <c r="HSA17" s="59"/>
      <c r="HSB17" s="59"/>
      <c r="HSC17" s="59"/>
      <c r="HSD17" s="59"/>
      <c r="HSE17" s="59"/>
      <c r="HSF17" s="59"/>
      <c r="HSG17" s="59"/>
      <c r="HSH17" s="59"/>
      <c r="HSI17" s="59"/>
      <c r="HSJ17" s="59"/>
      <c r="HSK17" s="59"/>
      <c r="HSL17" s="59"/>
      <c r="HSM17" s="59"/>
      <c r="HSN17" s="59"/>
      <c r="HSO17" s="59"/>
      <c r="HSP17" s="59"/>
      <c r="HSQ17" s="59"/>
      <c r="HSR17" s="59"/>
      <c r="HSS17" s="59"/>
      <c r="HST17" s="59"/>
      <c r="HSU17" s="59"/>
      <c r="HSV17" s="59"/>
      <c r="HSW17" s="59"/>
      <c r="HSX17" s="59"/>
      <c r="HSY17" s="59"/>
      <c r="HSZ17" s="59"/>
      <c r="HTA17" s="59"/>
      <c r="HTB17" s="59"/>
      <c r="HTC17" s="59"/>
      <c r="HTD17" s="59"/>
      <c r="HTE17" s="59"/>
      <c r="HTF17" s="59"/>
      <c r="HTG17" s="59"/>
      <c r="HTH17" s="59"/>
      <c r="HTI17" s="59"/>
      <c r="HTJ17" s="59"/>
      <c r="HTK17" s="59"/>
      <c r="HTL17" s="59"/>
      <c r="HTM17" s="59"/>
      <c r="HTN17" s="59"/>
      <c r="HTO17" s="59"/>
      <c r="HTP17" s="59"/>
      <c r="HTQ17" s="59"/>
      <c r="HTR17" s="59"/>
      <c r="HTS17" s="59"/>
      <c r="HTT17" s="59"/>
      <c r="HTU17" s="59"/>
      <c r="HTV17" s="59"/>
      <c r="HTW17" s="59"/>
      <c r="HTX17" s="59"/>
      <c r="HTY17" s="59"/>
      <c r="HTZ17" s="59"/>
      <c r="HUA17" s="59"/>
      <c r="HUB17" s="59"/>
      <c r="HUC17" s="59"/>
      <c r="HUD17" s="59"/>
      <c r="HUE17" s="59"/>
      <c r="HUF17" s="59"/>
      <c r="HUG17" s="59"/>
      <c r="HUH17" s="59"/>
      <c r="HUI17" s="59"/>
      <c r="HUJ17" s="59"/>
      <c r="HUK17" s="59"/>
      <c r="HUL17" s="59"/>
      <c r="HUM17" s="59"/>
      <c r="HUN17" s="59"/>
      <c r="HUO17" s="59"/>
      <c r="HUP17" s="59"/>
      <c r="HUQ17" s="59"/>
      <c r="HUR17" s="59"/>
      <c r="HUS17" s="59"/>
      <c r="HUT17" s="59"/>
      <c r="HUU17" s="59"/>
      <c r="HUV17" s="59"/>
      <c r="HUW17" s="59"/>
      <c r="HUX17" s="59"/>
      <c r="HUY17" s="59"/>
      <c r="HUZ17" s="59"/>
      <c r="HVA17" s="59"/>
      <c r="HVB17" s="59"/>
      <c r="HVC17" s="59"/>
      <c r="HVD17" s="59"/>
      <c r="HVE17" s="59"/>
      <c r="HVF17" s="59"/>
      <c r="HVG17" s="59"/>
      <c r="HVH17" s="59"/>
      <c r="HVI17" s="59"/>
      <c r="HVJ17" s="59"/>
      <c r="HVK17" s="59"/>
      <c r="HVL17" s="59"/>
      <c r="HVM17" s="59"/>
      <c r="HVN17" s="59"/>
      <c r="HVO17" s="59"/>
      <c r="HVP17" s="59"/>
      <c r="HVQ17" s="59"/>
      <c r="HVR17" s="59"/>
      <c r="HVS17" s="59"/>
      <c r="HVT17" s="59"/>
      <c r="HVU17" s="59"/>
      <c r="HVV17" s="59"/>
      <c r="HVW17" s="59"/>
      <c r="HVX17" s="59"/>
      <c r="HVY17" s="59"/>
      <c r="HVZ17" s="59"/>
      <c r="HWA17" s="59"/>
      <c r="HWB17" s="59"/>
      <c r="HWC17" s="59"/>
      <c r="HWD17" s="59"/>
      <c r="HWE17" s="59"/>
      <c r="HWF17" s="59"/>
      <c r="HWG17" s="59"/>
      <c r="HWH17" s="59"/>
      <c r="HWI17" s="59"/>
      <c r="HWJ17" s="59"/>
      <c r="HWK17" s="59"/>
      <c r="HWL17" s="59"/>
      <c r="HWM17" s="59"/>
      <c r="HWN17" s="59"/>
      <c r="HWO17" s="59"/>
      <c r="HWP17" s="59"/>
      <c r="HWQ17" s="59"/>
      <c r="HWR17" s="59"/>
      <c r="HWS17" s="59"/>
      <c r="HWT17" s="59"/>
      <c r="HWU17" s="59"/>
      <c r="HWV17" s="59"/>
      <c r="HWW17" s="59"/>
      <c r="HWX17" s="59"/>
      <c r="HWY17" s="59"/>
      <c r="HWZ17" s="59"/>
      <c r="HXA17" s="59"/>
      <c r="HXB17" s="59"/>
      <c r="HXC17" s="59"/>
      <c r="HXD17" s="59"/>
      <c r="HXE17" s="59"/>
      <c r="HXF17" s="59"/>
      <c r="HXG17" s="59"/>
      <c r="HXH17" s="59"/>
      <c r="HXI17" s="59"/>
      <c r="HXJ17" s="59"/>
      <c r="HXK17" s="59"/>
      <c r="HXL17" s="59"/>
      <c r="HXM17" s="59"/>
      <c r="HXN17" s="59"/>
      <c r="HXO17" s="59"/>
      <c r="HXP17" s="59"/>
      <c r="HXQ17" s="59"/>
      <c r="HXR17" s="59"/>
      <c r="HXS17" s="59"/>
      <c r="HXT17" s="59"/>
      <c r="HXU17" s="59"/>
      <c r="HXV17" s="59"/>
      <c r="HXW17" s="59"/>
      <c r="HXX17" s="59"/>
      <c r="HXY17" s="59"/>
      <c r="HXZ17" s="59"/>
      <c r="HYA17" s="59"/>
      <c r="HYB17" s="59"/>
      <c r="HYC17" s="59"/>
      <c r="HYD17" s="59"/>
      <c r="HYE17" s="59"/>
      <c r="HYF17" s="59"/>
      <c r="HYG17" s="59"/>
      <c r="HYH17" s="59"/>
      <c r="HYI17" s="59"/>
      <c r="HYJ17" s="59"/>
      <c r="HYK17" s="59"/>
      <c r="HYL17" s="59"/>
      <c r="HYM17" s="59"/>
      <c r="HYN17" s="59"/>
      <c r="HYO17" s="59"/>
      <c r="HYP17" s="59"/>
      <c r="HYQ17" s="59"/>
      <c r="HYR17" s="59"/>
      <c r="HYS17" s="59"/>
      <c r="HYT17" s="59"/>
      <c r="HYU17" s="59"/>
      <c r="HYV17" s="59"/>
      <c r="HYW17" s="59"/>
      <c r="HYX17" s="59"/>
      <c r="HYY17" s="59"/>
      <c r="HYZ17" s="59"/>
      <c r="HZA17" s="59"/>
      <c r="HZB17" s="59"/>
      <c r="HZC17" s="59"/>
      <c r="HZD17" s="59"/>
      <c r="HZE17" s="59"/>
      <c r="HZF17" s="59"/>
      <c r="HZG17" s="59"/>
      <c r="HZH17" s="59"/>
      <c r="HZI17" s="59"/>
      <c r="HZJ17" s="59"/>
      <c r="HZK17" s="59"/>
      <c r="HZL17" s="59"/>
      <c r="HZM17" s="59"/>
      <c r="HZN17" s="59"/>
      <c r="HZO17" s="59"/>
      <c r="HZP17" s="59"/>
      <c r="HZQ17" s="59"/>
      <c r="HZR17" s="59"/>
      <c r="HZS17" s="59"/>
      <c r="HZT17" s="59"/>
      <c r="HZU17" s="59"/>
      <c r="HZV17" s="59"/>
      <c r="HZW17" s="59"/>
      <c r="HZX17" s="59"/>
      <c r="HZY17" s="59"/>
      <c r="HZZ17" s="59"/>
      <c r="IAA17" s="59"/>
      <c r="IAB17" s="59"/>
      <c r="IAC17" s="59"/>
      <c r="IAD17" s="59"/>
      <c r="IAE17" s="59"/>
      <c r="IAF17" s="59"/>
      <c r="IAG17" s="59"/>
      <c r="IAH17" s="59"/>
      <c r="IAI17" s="59"/>
      <c r="IAJ17" s="59"/>
      <c r="IAK17" s="59"/>
      <c r="IAL17" s="59"/>
      <c r="IAM17" s="59"/>
      <c r="IAN17" s="59"/>
      <c r="IAO17" s="59"/>
      <c r="IAP17" s="59"/>
      <c r="IAQ17" s="59"/>
      <c r="IAR17" s="59"/>
      <c r="IAS17" s="59"/>
      <c r="IAT17" s="59"/>
      <c r="IAU17" s="59"/>
      <c r="IAV17" s="59"/>
      <c r="IAW17" s="59"/>
      <c r="IAX17" s="59"/>
      <c r="IAY17" s="59"/>
      <c r="IAZ17" s="59"/>
      <c r="IBA17" s="59"/>
      <c r="IBB17" s="59"/>
      <c r="IBC17" s="59"/>
      <c r="IBD17" s="59"/>
      <c r="IBE17" s="59"/>
      <c r="IBF17" s="59"/>
      <c r="IBG17" s="59"/>
      <c r="IBH17" s="59"/>
      <c r="IBI17" s="59"/>
      <c r="IBJ17" s="59"/>
      <c r="IBK17" s="59"/>
      <c r="IBL17" s="59"/>
      <c r="IBM17" s="59"/>
      <c r="IBN17" s="59"/>
      <c r="IBO17" s="59"/>
      <c r="IBP17" s="59"/>
      <c r="IBQ17" s="59"/>
      <c r="IBR17" s="59"/>
      <c r="IBS17" s="59"/>
      <c r="IBT17" s="59"/>
      <c r="IBU17" s="59"/>
      <c r="IBV17" s="59"/>
      <c r="IBW17" s="59"/>
      <c r="IBX17" s="59"/>
      <c r="IBY17" s="59"/>
      <c r="IBZ17" s="59"/>
      <c r="ICA17" s="59"/>
      <c r="ICB17" s="59"/>
      <c r="ICC17" s="59"/>
      <c r="ICD17" s="59"/>
      <c r="ICE17" s="59"/>
      <c r="ICF17" s="59"/>
      <c r="ICG17" s="59"/>
      <c r="ICH17" s="59"/>
      <c r="ICI17" s="59"/>
      <c r="ICJ17" s="59"/>
      <c r="ICK17" s="59"/>
      <c r="ICL17" s="59"/>
      <c r="ICM17" s="59"/>
      <c r="ICN17" s="59"/>
      <c r="ICO17" s="59"/>
      <c r="ICP17" s="59"/>
      <c r="ICQ17" s="59"/>
      <c r="ICR17" s="59"/>
      <c r="ICS17" s="59"/>
      <c r="ICT17" s="59"/>
      <c r="ICU17" s="59"/>
      <c r="ICV17" s="59"/>
      <c r="ICW17" s="59"/>
      <c r="ICX17" s="59"/>
      <c r="ICY17" s="59"/>
      <c r="ICZ17" s="59"/>
      <c r="IDA17" s="59"/>
      <c r="IDB17" s="59"/>
      <c r="IDC17" s="59"/>
      <c r="IDD17" s="59"/>
      <c r="IDE17" s="59"/>
      <c r="IDF17" s="59"/>
      <c r="IDG17" s="59"/>
      <c r="IDH17" s="59"/>
      <c r="IDI17" s="59"/>
      <c r="IDJ17" s="59"/>
      <c r="IDK17" s="59"/>
      <c r="IDL17" s="59"/>
      <c r="IDM17" s="59"/>
      <c r="IDN17" s="59"/>
      <c r="IDO17" s="59"/>
      <c r="IDP17" s="59"/>
      <c r="IDQ17" s="59"/>
      <c r="IDR17" s="59"/>
      <c r="IDS17" s="59"/>
      <c r="IDT17" s="59"/>
      <c r="IDU17" s="59"/>
      <c r="IDV17" s="59"/>
      <c r="IDW17" s="59"/>
      <c r="IDX17" s="59"/>
      <c r="IDY17" s="59"/>
      <c r="IDZ17" s="59"/>
      <c r="IEA17" s="59"/>
      <c r="IEB17" s="59"/>
      <c r="IEC17" s="59"/>
      <c r="IED17" s="59"/>
      <c r="IEE17" s="59"/>
      <c r="IEF17" s="59"/>
      <c r="IEG17" s="59"/>
      <c r="IEH17" s="59"/>
      <c r="IEI17" s="59"/>
      <c r="IEJ17" s="59"/>
      <c r="IEK17" s="59"/>
      <c r="IEL17" s="59"/>
      <c r="IEM17" s="59"/>
      <c r="IEN17" s="59"/>
      <c r="IEO17" s="59"/>
      <c r="IEP17" s="59"/>
      <c r="IEQ17" s="59"/>
      <c r="IER17" s="59"/>
      <c r="IES17" s="59"/>
      <c r="IET17" s="59"/>
      <c r="IEU17" s="59"/>
      <c r="IEV17" s="59"/>
      <c r="IEW17" s="59"/>
      <c r="IEX17" s="59"/>
      <c r="IEY17" s="59"/>
      <c r="IEZ17" s="59"/>
      <c r="IFA17" s="59"/>
      <c r="IFB17" s="59"/>
      <c r="IFC17" s="59"/>
      <c r="IFD17" s="59"/>
      <c r="IFE17" s="59"/>
      <c r="IFF17" s="59"/>
      <c r="IFG17" s="59"/>
      <c r="IFH17" s="59"/>
      <c r="IFI17" s="59"/>
      <c r="IFJ17" s="59"/>
      <c r="IFK17" s="59"/>
      <c r="IFL17" s="59"/>
      <c r="IFM17" s="59"/>
      <c r="IFN17" s="59"/>
      <c r="IFO17" s="59"/>
      <c r="IFP17" s="59"/>
      <c r="IFQ17" s="59"/>
      <c r="IFR17" s="59"/>
      <c r="IFS17" s="59"/>
      <c r="IFT17" s="59"/>
      <c r="IFU17" s="59"/>
      <c r="IFV17" s="59"/>
      <c r="IFW17" s="59"/>
      <c r="IFX17" s="59"/>
      <c r="IFY17" s="59"/>
      <c r="IFZ17" s="59"/>
      <c r="IGA17" s="59"/>
      <c r="IGB17" s="59"/>
      <c r="IGC17" s="59"/>
      <c r="IGD17" s="59"/>
      <c r="IGE17" s="59"/>
      <c r="IGF17" s="59"/>
      <c r="IGG17" s="59"/>
      <c r="IGH17" s="59"/>
      <c r="IGI17" s="59"/>
      <c r="IGJ17" s="59"/>
      <c r="IGK17" s="59"/>
      <c r="IGL17" s="59"/>
      <c r="IGM17" s="59"/>
      <c r="IGN17" s="59"/>
      <c r="IGO17" s="59"/>
      <c r="IGP17" s="59"/>
      <c r="IGQ17" s="59"/>
      <c r="IGR17" s="59"/>
      <c r="IGS17" s="59"/>
      <c r="IGT17" s="59"/>
      <c r="IGU17" s="59"/>
      <c r="IGV17" s="59"/>
      <c r="IGW17" s="59"/>
      <c r="IGX17" s="59"/>
      <c r="IGY17" s="59"/>
      <c r="IGZ17" s="59"/>
      <c r="IHA17" s="59"/>
      <c r="IHB17" s="59"/>
      <c r="IHC17" s="59"/>
      <c r="IHD17" s="59"/>
      <c r="IHE17" s="59"/>
      <c r="IHF17" s="59"/>
      <c r="IHG17" s="59"/>
      <c r="IHH17" s="59"/>
      <c r="IHI17" s="59"/>
      <c r="IHJ17" s="59"/>
      <c r="IHK17" s="59"/>
      <c r="IHL17" s="59"/>
      <c r="IHM17" s="59"/>
      <c r="IHN17" s="59"/>
      <c r="IHO17" s="59"/>
      <c r="IHP17" s="59"/>
      <c r="IHQ17" s="59"/>
      <c r="IHR17" s="59"/>
      <c r="IHS17" s="59"/>
      <c r="IHT17" s="59"/>
      <c r="IHU17" s="59"/>
      <c r="IHV17" s="59"/>
      <c r="IHW17" s="59"/>
      <c r="IHX17" s="59"/>
      <c r="IHY17" s="59"/>
      <c r="IHZ17" s="59"/>
      <c r="IIA17" s="59"/>
      <c r="IIB17" s="59"/>
      <c r="IIC17" s="59"/>
      <c r="IID17" s="59"/>
      <c r="IIE17" s="59"/>
      <c r="IIF17" s="59"/>
      <c r="IIG17" s="59"/>
      <c r="IIH17" s="59"/>
      <c r="III17" s="59"/>
      <c r="IIJ17" s="59"/>
      <c r="IIK17" s="59"/>
      <c r="IIL17" s="59"/>
      <c r="IIM17" s="59"/>
      <c r="IIN17" s="59"/>
      <c r="IIO17" s="59"/>
      <c r="IIP17" s="59"/>
      <c r="IIQ17" s="59"/>
      <c r="IIR17" s="59"/>
      <c r="IIS17" s="59"/>
      <c r="IIT17" s="59"/>
      <c r="IIU17" s="59"/>
      <c r="IIV17" s="59"/>
      <c r="IIW17" s="59"/>
      <c r="IIX17" s="59"/>
      <c r="IIY17" s="59"/>
      <c r="IIZ17" s="59"/>
      <c r="IJA17" s="59"/>
      <c r="IJB17" s="59"/>
      <c r="IJC17" s="59"/>
      <c r="IJD17" s="59"/>
      <c r="IJE17" s="59"/>
      <c r="IJF17" s="59"/>
      <c r="IJG17" s="59"/>
      <c r="IJH17" s="59"/>
      <c r="IJI17" s="59"/>
      <c r="IJJ17" s="59"/>
      <c r="IJK17" s="59"/>
      <c r="IJL17" s="59"/>
      <c r="IJM17" s="59"/>
      <c r="IJN17" s="59"/>
      <c r="IJO17" s="59"/>
      <c r="IJP17" s="59"/>
      <c r="IJQ17" s="59"/>
      <c r="IJR17" s="59"/>
      <c r="IJS17" s="59"/>
      <c r="IJT17" s="59"/>
      <c r="IJU17" s="59"/>
      <c r="IJV17" s="59"/>
      <c r="IJW17" s="59"/>
      <c r="IJX17" s="59"/>
      <c r="IJY17" s="59"/>
      <c r="IJZ17" s="59"/>
      <c r="IKA17" s="59"/>
      <c r="IKB17" s="59"/>
      <c r="IKC17" s="59"/>
      <c r="IKD17" s="59"/>
      <c r="IKE17" s="59"/>
      <c r="IKF17" s="59"/>
      <c r="IKG17" s="59"/>
      <c r="IKH17" s="59"/>
      <c r="IKI17" s="59"/>
      <c r="IKJ17" s="59"/>
      <c r="IKK17" s="59"/>
      <c r="IKL17" s="59"/>
      <c r="IKM17" s="59"/>
      <c r="IKN17" s="59"/>
      <c r="IKO17" s="59"/>
      <c r="IKP17" s="59"/>
      <c r="IKQ17" s="59"/>
      <c r="IKR17" s="59"/>
      <c r="IKS17" s="59"/>
      <c r="IKT17" s="59"/>
      <c r="IKU17" s="59"/>
      <c r="IKV17" s="59"/>
      <c r="IKW17" s="59"/>
      <c r="IKX17" s="59"/>
      <c r="IKY17" s="59"/>
      <c r="IKZ17" s="59"/>
      <c r="ILA17" s="59"/>
      <c r="ILB17" s="59"/>
      <c r="ILC17" s="59"/>
      <c r="ILD17" s="59"/>
      <c r="ILE17" s="59"/>
      <c r="ILF17" s="59"/>
      <c r="ILG17" s="59"/>
      <c r="ILH17" s="59"/>
      <c r="ILI17" s="59"/>
      <c r="ILJ17" s="59"/>
      <c r="ILK17" s="59"/>
      <c r="ILL17" s="59"/>
      <c r="ILM17" s="59"/>
      <c r="ILN17" s="59"/>
      <c r="ILO17" s="59"/>
      <c r="ILP17" s="59"/>
      <c r="ILQ17" s="59"/>
      <c r="ILR17" s="59"/>
      <c r="ILS17" s="59"/>
      <c r="ILT17" s="59"/>
      <c r="ILU17" s="59"/>
      <c r="ILV17" s="59"/>
      <c r="ILW17" s="59"/>
      <c r="ILX17" s="59"/>
      <c r="ILY17" s="59"/>
      <c r="ILZ17" s="59"/>
      <c r="IMA17" s="59"/>
      <c r="IMB17" s="59"/>
      <c r="IMC17" s="59"/>
      <c r="IMD17" s="59"/>
      <c r="IME17" s="59"/>
      <c r="IMF17" s="59"/>
      <c r="IMG17" s="59"/>
      <c r="IMH17" s="59"/>
      <c r="IMI17" s="59"/>
      <c r="IMJ17" s="59"/>
      <c r="IMK17" s="59"/>
      <c r="IML17" s="59"/>
      <c r="IMM17" s="59"/>
      <c r="IMN17" s="59"/>
      <c r="IMO17" s="59"/>
      <c r="IMP17" s="59"/>
      <c r="IMQ17" s="59"/>
      <c r="IMR17" s="59"/>
      <c r="IMS17" s="59"/>
      <c r="IMT17" s="59"/>
      <c r="IMU17" s="59"/>
      <c r="IMV17" s="59"/>
      <c r="IMW17" s="59"/>
      <c r="IMX17" s="59"/>
      <c r="IMY17" s="59"/>
      <c r="IMZ17" s="59"/>
      <c r="INA17" s="59"/>
      <c r="INB17" s="59"/>
      <c r="INC17" s="59"/>
      <c r="IND17" s="59"/>
      <c r="INE17" s="59"/>
      <c r="INF17" s="59"/>
      <c r="ING17" s="59"/>
      <c r="INH17" s="59"/>
      <c r="INI17" s="59"/>
      <c r="INJ17" s="59"/>
      <c r="INK17" s="59"/>
      <c r="INL17" s="59"/>
      <c r="INM17" s="59"/>
      <c r="INN17" s="59"/>
      <c r="INO17" s="59"/>
      <c r="INP17" s="59"/>
      <c r="INQ17" s="59"/>
      <c r="INR17" s="59"/>
      <c r="INS17" s="59"/>
      <c r="INT17" s="59"/>
      <c r="INU17" s="59"/>
      <c r="INV17" s="59"/>
      <c r="INW17" s="59"/>
      <c r="INX17" s="59"/>
      <c r="INY17" s="59"/>
      <c r="INZ17" s="59"/>
      <c r="IOA17" s="59"/>
      <c r="IOB17" s="59"/>
      <c r="IOC17" s="59"/>
      <c r="IOD17" s="59"/>
      <c r="IOE17" s="59"/>
      <c r="IOF17" s="59"/>
      <c r="IOG17" s="59"/>
      <c r="IOH17" s="59"/>
      <c r="IOI17" s="59"/>
      <c r="IOJ17" s="59"/>
      <c r="IOK17" s="59"/>
      <c r="IOL17" s="59"/>
      <c r="IOM17" s="59"/>
      <c r="ION17" s="59"/>
      <c r="IOO17" s="59"/>
      <c r="IOP17" s="59"/>
      <c r="IOQ17" s="59"/>
      <c r="IOR17" s="59"/>
      <c r="IOS17" s="59"/>
      <c r="IOT17" s="59"/>
      <c r="IOU17" s="59"/>
      <c r="IOV17" s="59"/>
      <c r="IOW17" s="59"/>
      <c r="IOX17" s="59"/>
      <c r="IOY17" s="59"/>
      <c r="IOZ17" s="59"/>
      <c r="IPA17" s="59"/>
      <c r="IPB17" s="59"/>
      <c r="IPC17" s="59"/>
      <c r="IPD17" s="59"/>
      <c r="IPE17" s="59"/>
      <c r="IPF17" s="59"/>
      <c r="IPG17" s="59"/>
      <c r="IPH17" s="59"/>
      <c r="IPI17" s="59"/>
      <c r="IPJ17" s="59"/>
      <c r="IPK17" s="59"/>
      <c r="IPL17" s="59"/>
      <c r="IPM17" s="59"/>
      <c r="IPN17" s="59"/>
      <c r="IPO17" s="59"/>
      <c r="IPP17" s="59"/>
      <c r="IPQ17" s="59"/>
      <c r="IPR17" s="59"/>
      <c r="IPS17" s="59"/>
      <c r="IPT17" s="59"/>
      <c r="IPU17" s="59"/>
      <c r="IPV17" s="59"/>
      <c r="IPW17" s="59"/>
      <c r="IPX17" s="59"/>
      <c r="IPY17" s="59"/>
      <c r="IPZ17" s="59"/>
      <c r="IQA17" s="59"/>
      <c r="IQB17" s="59"/>
      <c r="IQC17" s="59"/>
      <c r="IQD17" s="59"/>
      <c r="IQE17" s="59"/>
      <c r="IQF17" s="59"/>
      <c r="IQG17" s="59"/>
      <c r="IQH17" s="59"/>
      <c r="IQI17" s="59"/>
      <c r="IQJ17" s="59"/>
      <c r="IQK17" s="59"/>
      <c r="IQL17" s="59"/>
      <c r="IQM17" s="59"/>
      <c r="IQN17" s="59"/>
      <c r="IQO17" s="59"/>
      <c r="IQP17" s="59"/>
      <c r="IQQ17" s="59"/>
      <c r="IQR17" s="59"/>
      <c r="IQS17" s="59"/>
      <c r="IQT17" s="59"/>
      <c r="IQU17" s="59"/>
      <c r="IQV17" s="59"/>
      <c r="IQW17" s="59"/>
      <c r="IQX17" s="59"/>
      <c r="IQY17" s="59"/>
      <c r="IQZ17" s="59"/>
      <c r="IRA17" s="59"/>
      <c r="IRB17" s="59"/>
      <c r="IRC17" s="59"/>
      <c r="IRD17" s="59"/>
      <c r="IRE17" s="59"/>
      <c r="IRF17" s="59"/>
      <c r="IRG17" s="59"/>
      <c r="IRH17" s="59"/>
      <c r="IRI17" s="59"/>
      <c r="IRJ17" s="59"/>
      <c r="IRK17" s="59"/>
      <c r="IRL17" s="59"/>
      <c r="IRM17" s="59"/>
      <c r="IRN17" s="59"/>
      <c r="IRO17" s="59"/>
      <c r="IRP17" s="59"/>
      <c r="IRQ17" s="59"/>
      <c r="IRR17" s="59"/>
      <c r="IRS17" s="59"/>
      <c r="IRT17" s="59"/>
      <c r="IRU17" s="59"/>
      <c r="IRV17" s="59"/>
      <c r="IRW17" s="59"/>
      <c r="IRX17" s="59"/>
      <c r="IRY17" s="59"/>
      <c r="IRZ17" s="59"/>
      <c r="ISA17" s="59"/>
      <c r="ISB17" s="59"/>
      <c r="ISC17" s="59"/>
      <c r="ISD17" s="59"/>
      <c r="ISE17" s="59"/>
      <c r="ISF17" s="59"/>
      <c r="ISG17" s="59"/>
      <c r="ISH17" s="59"/>
      <c r="ISI17" s="59"/>
      <c r="ISJ17" s="59"/>
      <c r="ISK17" s="59"/>
      <c r="ISL17" s="59"/>
      <c r="ISM17" s="59"/>
      <c r="ISN17" s="59"/>
      <c r="ISO17" s="59"/>
      <c r="ISP17" s="59"/>
      <c r="ISQ17" s="59"/>
      <c r="ISR17" s="59"/>
      <c r="ISS17" s="59"/>
      <c r="IST17" s="59"/>
      <c r="ISU17" s="59"/>
      <c r="ISV17" s="59"/>
      <c r="ISW17" s="59"/>
      <c r="ISX17" s="59"/>
      <c r="ISY17" s="59"/>
      <c r="ISZ17" s="59"/>
      <c r="ITA17" s="59"/>
      <c r="ITB17" s="59"/>
      <c r="ITC17" s="59"/>
      <c r="ITD17" s="59"/>
      <c r="ITE17" s="59"/>
      <c r="ITF17" s="59"/>
      <c r="ITG17" s="59"/>
      <c r="ITH17" s="59"/>
      <c r="ITI17" s="59"/>
      <c r="ITJ17" s="59"/>
      <c r="ITK17" s="59"/>
      <c r="ITL17" s="59"/>
      <c r="ITM17" s="59"/>
      <c r="ITN17" s="59"/>
      <c r="ITO17" s="59"/>
      <c r="ITP17" s="59"/>
      <c r="ITQ17" s="59"/>
      <c r="ITR17" s="59"/>
      <c r="ITS17" s="59"/>
      <c r="ITT17" s="59"/>
      <c r="ITU17" s="59"/>
      <c r="ITV17" s="59"/>
      <c r="ITW17" s="59"/>
      <c r="ITX17" s="59"/>
      <c r="ITY17" s="59"/>
      <c r="ITZ17" s="59"/>
      <c r="IUA17" s="59"/>
      <c r="IUB17" s="59"/>
      <c r="IUC17" s="59"/>
      <c r="IUD17" s="59"/>
      <c r="IUE17" s="59"/>
      <c r="IUF17" s="59"/>
      <c r="IUG17" s="59"/>
      <c r="IUH17" s="59"/>
      <c r="IUI17" s="59"/>
      <c r="IUJ17" s="59"/>
      <c r="IUK17" s="59"/>
      <c r="IUL17" s="59"/>
      <c r="IUM17" s="59"/>
      <c r="IUN17" s="59"/>
      <c r="IUO17" s="59"/>
      <c r="IUP17" s="59"/>
      <c r="IUQ17" s="59"/>
      <c r="IUR17" s="59"/>
      <c r="IUS17" s="59"/>
      <c r="IUT17" s="59"/>
      <c r="IUU17" s="59"/>
      <c r="IUV17" s="59"/>
      <c r="IUW17" s="59"/>
      <c r="IUX17" s="59"/>
      <c r="IUY17" s="59"/>
      <c r="IUZ17" s="59"/>
      <c r="IVA17" s="59"/>
      <c r="IVB17" s="59"/>
      <c r="IVC17" s="59"/>
      <c r="IVD17" s="59"/>
      <c r="IVE17" s="59"/>
      <c r="IVF17" s="59"/>
      <c r="IVG17" s="59"/>
      <c r="IVH17" s="59"/>
      <c r="IVI17" s="59"/>
      <c r="IVJ17" s="59"/>
      <c r="IVK17" s="59"/>
      <c r="IVL17" s="59"/>
      <c r="IVM17" s="59"/>
      <c r="IVN17" s="59"/>
      <c r="IVO17" s="59"/>
      <c r="IVP17" s="59"/>
      <c r="IVQ17" s="59"/>
      <c r="IVR17" s="59"/>
      <c r="IVS17" s="59"/>
      <c r="IVT17" s="59"/>
      <c r="IVU17" s="59"/>
      <c r="IVV17" s="59"/>
      <c r="IVW17" s="59"/>
      <c r="IVX17" s="59"/>
      <c r="IVY17" s="59"/>
      <c r="IVZ17" s="59"/>
      <c r="IWA17" s="59"/>
      <c r="IWB17" s="59"/>
      <c r="IWC17" s="59"/>
      <c r="IWD17" s="59"/>
      <c r="IWE17" s="59"/>
      <c r="IWF17" s="59"/>
      <c r="IWG17" s="59"/>
      <c r="IWH17" s="59"/>
      <c r="IWI17" s="59"/>
      <c r="IWJ17" s="59"/>
      <c r="IWK17" s="59"/>
      <c r="IWL17" s="59"/>
      <c r="IWM17" s="59"/>
      <c r="IWN17" s="59"/>
      <c r="IWO17" s="59"/>
      <c r="IWP17" s="59"/>
      <c r="IWQ17" s="59"/>
      <c r="IWR17" s="59"/>
      <c r="IWS17" s="59"/>
      <c r="IWT17" s="59"/>
      <c r="IWU17" s="59"/>
      <c r="IWV17" s="59"/>
      <c r="IWW17" s="59"/>
      <c r="IWX17" s="59"/>
      <c r="IWY17" s="59"/>
      <c r="IWZ17" s="59"/>
      <c r="IXA17" s="59"/>
      <c r="IXB17" s="59"/>
      <c r="IXC17" s="59"/>
      <c r="IXD17" s="59"/>
      <c r="IXE17" s="59"/>
      <c r="IXF17" s="59"/>
      <c r="IXG17" s="59"/>
      <c r="IXH17" s="59"/>
      <c r="IXI17" s="59"/>
      <c r="IXJ17" s="59"/>
      <c r="IXK17" s="59"/>
      <c r="IXL17" s="59"/>
      <c r="IXM17" s="59"/>
      <c r="IXN17" s="59"/>
      <c r="IXO17" s="59"/>
      <c r="IXP17" s="59"/>
      <c r="IXQ17" s="59"/>
      <c r="IXR17" s="59"/>
      <c r="IXS17" s="59"/>
      <c r="IXT17" s="59"/>
      <c r="IXU17" s="59"/>
      <c r="IXV17" s="59"/>
      <c r="IXW17" s="59"/>
      <c r="IXX17" s="59"/>
      <c r="IXY17" s="59"/>
      <c r="IXZ17" s="59"/>
      <c r="IYA17" s="59"/>
      <c r="IYB17" s="59"/>
      <c r="IYC17" s="59"/>
      <c r="IYD17" s="59"/>
      <c r="IYE17" s="59"/>
      <c r="IYF17" s="59"/>
      <c r="IYG17" s="59"/>
      <c r="IYH17" s="59"/>
      <c r="IYI17" s="59"/>
      <c r="IYJ17" s="59"/>
      <c r="IYK17" s="59"/>
      <c r="IYL17" s="59"/>
      <c r="IYM17" s="59"/>
      <c r="IYN17" s="59"/>
      <c r="IYO17" s="59"/>
      <c r="IYP17" s="59"/>
      <c r="IYQ17" s="59"/>
      <c r="IYR17" s="59"/>
      <c r="IYS17" s="59"/>
      <c r="IYT17" s="59"/>
      <c r="IYU17" s="59"/>
      <c r="IYV17" s="59"/>
      <c r="IYW17" s="59"/>
      <c r="IYX17" s="59"/>
      <c r="IYY17" s="59"/>
      <c r="IYZ17" s="59"/>
      <c r="IZA17" s="59"/>
      <c r="IZB17" s="59"/>
      <c r="IZC17" s="59"/>
      <c r="IZD17" s="59"/>
      <c r="IZE17" s="59"/>
      <c r="IZF17" s="59"/>
      <c r="IZG17" s="59"/>
      <c r="IZH17" s="59"/>
      <c r="IZI17" s="59"/>
      <c r="IZJ17" s="59"/>
      <c r="IZK17" s="59"/>
      <c r="IZL17" s="59"/>
      <c r="IZM17" s="59"/>
      <c r="IZN17" s="59"/>
      <c r="IZO17" s="59"/>
      <c r="IZP17" s="59"/>
      <c r="IZQ17" s="59"/>
      <c r="IZR17" s="59"/>
      <c r="IZS17" s="59"/>
      <c r="IZT17" s="59"/>
      <c r="IZU17" s="59"/>
      <c r="IZV17" s="59"/>
      <c r="IZW17" s="59"/>
      <c r="IZX17" s="59"/>
      <c r="IZY17" s="59"/>
      <c r="IZZ17" s="59"/>
      <c r="JAA17" s="59"/>
      <c r="JAB17" s="59"/>
      <c r="JAC17" s="59"/>
      <c r="JAD17" s="59"/>
      <c r="JAE17" s="59"/>
      <c r="JAF17" s="59"/>
      <c r="JAG17" s="59"/>
      <c r="JAH17" s="59"/>
      <c r="JAI17" s="59"/>
      <c r="JAJ17" s="59"/>
      <c r="JAK17" s="59"/>
      <c r="JAL17" s="59"/>
      <c r="JAM17" s="59"/>
      <c r="JAN17" s="59"/>
      <c r="JAO17" s="59"/>
      <c r="JAP17" s="59"/>
      <c r="JAQ17" s="59"/>
      <c r="JAR17" s="59"/>
      <c r="JAS17" s="59"/>
      <c r="JAT17" s="59"/>
      <c r="JAU17" s="59"/>
      <c r="JAV17" s="59"/>
      <c r="JAW17" s="59"/>
      <c r="JAX17" s="59"/>
      <c r="JAY17" s="59"/>
      <c r="JAZ17" s="59"/>
      <c r="JBA17" s="59"/>
      <c r="JBB17" s="59"/>
      <c r="JBC17" s="59"/>
      <c r="JBD17" s="59"/>
      <c r="JBE17" s="59"/>
      <c r="JBF17" s="59"/>
      <c r="JBG17" s="59"/>
      <c r="JBH17" s="59"/>
      <c r="JBI17" s="59"/>
      <c r="JBJ17" s="59"/>
      <c r="JBK17" s="59"/>
      <c r="JBL17" s="59"/>
      <c r="JBM17" s="59"/>
      <c r="JBN17" s="59"/>
      <c r="JBO17" s="59"/>
      <c r="JBP17" s="59"/>
      <c r="JBQ17" s="59"/>
      <c r="JBR17" s="59"/>
      <c r="JBS17" s="59"/>
      <c r="JBT17" s="59"/>
      <c r="JBU17" s="59"/>
      <c r="JBV17" s="59"/>
      <c r="JBW17" s="59"/>
      <c r="JBX17" s="59"/>
      <c r="JBY17" s="59"/>
      <c r="JBZ17" s="59"/>
      <c r="JCA17" s="59"/>
      <c r="JCB17" s="59"/>
      <c r="JCC17" s="59"/>
      <c r="JCD17" s="59"/>
      <c r="JCE17" s="59"/>
      <c r="JCF17" s="59"/>
      <c r="JCG17" s="59"/>
      <c r="JCH17" s="59"/>
      <c r="JCI17" s="59"/>
      <c r="JCJ17" s="59"/>
      <c r="JCK17" s="59"/>
      <c r="JCL17" s="59"/>
      <c r="JCM17" s="59"/>
      <c r="JCN17" s="59"/>
      <c r="JCO17" s="59"/>
      <c r="JCP17" s="59"/>
      <c r="JCQ17" s="59"/>
      <c r="JCR17" s="59"/>
      <c r="JCS17" s="59"/>
      <c r="JCT17" s="59"/>
      <c r="JCU17" s="59"/>
      <c r="JCV17" s="59"/>
      <c r="JCW17" s="59"/>
      <c r="JCX17" s="59"/>
      <c r="JCY17" s="59"/>
      <c r="JCZ17" s="59"/>
      <c r="JDA17" s="59"/>
      <c r="JDB17" s="59"/>
      <c r="JDC17" s="59"/>
      <c r="JDD17" s="59"/>
      <c r="JDE17" s="59"/>
      <c r="JDF17" s="59"/>
      <c r="JDG17" s="59"/>
      <c r="JDH17" s="59"/>
      <c r="JDI17" s="59"/>
      <c r="JDJ17" s="59"/>
      <c r="JDK17" s="59"/>
      <c r="JDL17" s="59"/>
      <c r="JDM17" s="59"/>
      <c r="JDN17" s="59"/>
      <c r="JDO17" s="59"/>
      <c r="JDP17" s="59"/>
      <c r="JDQ17" s="59"/>
      <c r="JDR17" s="59"/>
      <c r="JDS17" s="59"/>
      <c r="JDT17" s="59"/>
      <c r="JDU17" s="59"/>
      <c r="JDV17" s="59"/>
      <c r="JDW17" s="59"/>
      <c r="JDX17" s="59"/>
      <c r="JDY17" s="59"/>
      <c r="JDZ17" s="59"/>
      <c r="JEA17" s="59"/>
      <c r="JEB17" s="59"/>
      <c r="JEC17" s="59"/>
      <c r="JED17" s="59"/>
      <c r="JEE17" s="59"/>
      <c r="JEF17" s="59"/>
      <c r="JEG17" s="59"/>
      <c r="JEH17" s="59"/>
      <c r="JEI17" s="59"/>
      <c r="JEJ17" s="59"/>
      <c r="JEK17" s="59"/>
      <c r="JEL17" s="59"/>
      <c r="JEM17" s="59"/>
      <c r="JEN17" s="59"/>
      <c r="JEO17" s="59"/>
      <c r="JEP17" s="59"/>
      <c r="JEQ17" s="59"/>
      <c r="JER17" s="59"/>
      <c r="JES17" s="59"/>
      <c r="JET17" s="59"/>
      <c r="JEU17" s="59"/>
      <c r="JEV17" s="59"/>
      <c r="JEW17" s="59"/>
      <c r="JEX17" s="59"/>
      <c r="JEY17" s="59"/>
      <c r="JEZ17" s="59"/>
      <c r="JFA17" s="59"/>
      <c r="JFB17" s="59"/>
      <c r="JFC17" s="59"/>
      <c r="JFD17" s="59"/>
      <c r="JFE17" s="59"/>
      <c r="JFF17" s="59"/>
      <c r="JFG17" s="59"/>
      <c r="JFH17" s="59"/>
      <c r="JFI17" s="59"/>
      <c r="JFJ17" s="59"/>
      <c r="JFK17" s="59"/>
      <c r="JFL17" s="59"/>
      <c r="JFM17" s="59"/>
      <c r="JFN17" s="59"/>
      <c r="JFO17" s="59"/>
      <c r="JFP17" s="59"/>
      <c r="JFQ17" s="59"/>
      <c r="JFR17" s="59"/>
      <c r="JFS17" s="59"/>
      <c r="JFT17" s="59"/>
      <c r="JFU17" s="59"/>
      <c r="JFV17" s="59"/>
      <c r="JFW17" s="59"/>
      <c r="JFX17" s="59"/>
      <c r="JFY17" s="59"/>
      <c r="JFZ17" s="59"/>
      <c r="JGA17" s="59"/>
      <c r="JGB17" s="59"/>
      <c r="JGC17" s="59"/>
      <c r="JGD17" s="59"/>
      <c r="JGE17" s="59"/>
      <c r="JGF17" s="59"/>
      <c r="JGG17" s="59"/>
      <c r="JGH17" s="59"/>
      <c r="JGI17" s="59"/>
      <c r="JGJ17" s="59"/>
      <c r="JGK17" s="59"/>
      <c r="JGL17" s="59"/>
      <c r="JGM17" s="59"/>
      <c r="JGN17" s="59"/>
      <c r="JGO17" s="59"/>
      <c r="JGP17" s="59"/>
      <c r="JGQ17" s="59"/>
      <c r="JGR17" s="59"/>
      <c r="JGS17" s="59"/>
      <c r="JGT17" s="59"/>
      <c r="JGU17" s="59"/>
      <c r="JGV17" s="59"/>
      <c r="JGW17" s="59"/>
      <c r="JGX17" s="59"/>
      <c r="JGY17" s="59"/>
      <c r="JGZ17" s="59"/>
      <c r="JHA17" s="59"/>
      <c r="JHB17" s="59"/>
      <c r="JHC17" s="59"/>
      <c r="JHD17" s="59"/>
      <c r="JHE17" s="59"/>
      <c r="JHF17" s="59"/>
      <c r="JHG17" s="59"/>
      <c r="JHH17" s="59"/>
      <c r="JHI17" s="59"/>
      <c r="JHJ17" s="59"/>
      <c r="JHK17" s="59"/>
      <c r="JHL17" s="59"/>
      <c r="JHM17" s="59"/>
      <c r="JHN17" s="59"/>
      <c r="JHO17" s="59"/>
      <c r="JHP17" s="59"/>
      <c r="JHQ17" s="59"/>
      <c r="JHR17" s="59"/>
      <c r="JHS17" s="59"/>
      <c r="JHT17" s="59"/>
      <c r="JHU17" s="59"/>
      <c r="JHV17" s="59"/>
      <c r="JHW17" s="59"/>
      <c r="JHX17" s="59"/>
      <c r="JHY17" s="59"/>
      <c r="JHZ17" s="59"/>
      <c r="JIA17" s="59"/>
      <c r="JIB17" s="59"/>
      <c r="JIC17" s="59"/>
      <c r="JID17" s="59"/>
      <c r="JIE17" s="59"/>
      <c r="JIF17" s="59"/>
      <c r="JIG17" s="59"/>
      <c r="JIH17" s="59"/>
      <c r="JII17" s="59"/>
      <c r="JIJ17" s="59"/>
      <c r="JIK17" s="59"/>
      <c r="JIL17" s="59"/>
      <c r="JIM17" s="59"/>
      <c r="JIN17" s="59"/>
      <c r="JIO17" s="59"/>
      <c r="JIP17" s="59"/>
      <c r="JIQ17" s="59"/>
      <c r="JIR17" s="59"/>
      <c r="JIS17" s="59"/>
      <c r="JIT17" s="59"/>
      <c r="JIU17" s="59"/>
      <c r="JIV17" s="59"/>
      <c r="JIW17" s="59"/>
      <c r="JIX17" s="59"/>
      <c r="JIY17" s="59"/>
      <c r="JIZ17" s="59"/>
      <c r="JJA17" s="59"/>
      <c r="JJB17" s="59"/>
      <c r="JJC17" s="59"/>
      <c r="JJD17" s="59"/>
      <c r="JJE17" s="59"/>
      <c r="JJF17" s="59"/>
      <c r="JJG17" s="59"/>
      <c r="JJH17" s="59"/>
      <c r="JJI17" s="59"/>
      <c r="JJJ17" s="59"/>
      <c r="JJK17" s="59"/>
      <c r="JJL17" s="59"/>
      <c r="JJM17" s="59"/>
      <c r="JJN17" s="59"/>
      <c r="JJO17" s="59"/>
      <c r="JJP17" s="59"/>
      <c r="JJQ17" s="59"/>
      <c r="JJR17" s="59"/>
      <c r="JJS17" s="59"/>
      <c r="JJT17" s="59"/>
      <c r="JJU17" s="59"/>
      <c r="JJV17" s="59"/>
      <c r="JJW17" s="59"/>
      <c r="JJX17" s="59"/>
      <c r="JJY17" s="59"/>
      <c r="JJZ17" s="59"/>
      <c r="JKA17" s="59"/>
      <c r="JKB17" s="59"/>
      <c r="JKC17" s="59"/>
      <c r="JKD17" s="59"/>
      <c r="JKE17" s="59"/>
      <c r="JKF17" s="59"/>
      <c r="JKG17" s="59"/>
      <c r="JKH17" s="59"/>
      <c r="JKI17" s="59"/>
      <c r="JKJ17" s="59"/>
      <c r="JKK17" s="59"/>
      <c r="JKL17" s="59"/>
      <c r="JKM17" s="59"/>
      <c r="JKN17" s="59"/>
      <c r="JKO17" s="59"/>
      <c r="JKP17" s="59"/>
      <c r="JKQ17" s="59"/>
      <c r="JKR17" s="59"/>
      <c r="JKS17" s="59"/>
      <c r="JKT17" s="59"/>
      <c r="JKU17" s="59"/>
      <c r="JKV17" s="59"/>
      <c r="JKW17" s="59"/>
      <c r="JKX17" s="59"/>
      <c r="JKY17" s="59"/>
      <c r="JKZ17" s="59"/>
      <c r="JLA17" s="59"/>
      <c r="JLB17" s="59"/>
      <c r="JLC17" s="59"/>
      <c r="JLD17" s="59"/>
      <c r="JLE17" s="59"/>
      <c r="JLF17" s="59"/>
      <c r="JLG17" s="59"/>
      <c r="JLH17" s="59"/>
      <c r="JLI17" s="59"/>
      <c r="JLJ17" s="59"/>
      <c r="JLK17" s="59"/>
      <c r="JLL17" s="59"/>
      <c r="JLM17" s="59"/>
      <c r="JLN17" s="59"/>
      <c r="JLO17" s="59"/>
      <c r="JLP17" s="59"/>
      <c r="JLQ17" s="59"/>
      <c r="JLR17" s="59"/>
      <c r="JLS17" s="59"/>
      <c r="JLT17" s="59"/>
      <c r="JLU17" s="59"/>
      <c r="JLV17" s="59"/>
      <c r="JLW17" s="59"/>
      <c r="JLX17" s="59"/>
      <c r="JLY17" s="59"/>
      <c r="JLZ17" s="59"/>
      <c r="JMA17" s="59"/>
      <c r="JMB17" s="59"/>
      <c r="JMC17" s="59"/>
      <c r="JMD17" s="59"/>
      <c r="JME17" s="59"/>
      <c r="JMF17" s="59"/>
      <c r="JMG17" s="59"/>
      <c r="JMH17" s="59"/>
      <c r="JMI17" s="59"/>
      <c r="JMJ17" s="59"/>
      <c r="JMK17" s="59"/>
      <c r="JML17" s="59"/>
      <c r="JMM17" s="59"/>
      <c r="JMN17" s="59"/>
      <c r="JMO17" s="59"/>
      <c r="JMP17" s="59"/>
      <c r="JMQ17" s="59"/>
      <c r="JMR17" s="59"/>
      <c r="JMS17" s="59"/>
      <c r="JMT17" s="59"/>
      <c r="JMU17" s="59"/>
      <c r="JMV17" s="59"/>
      <c r="JMW17" s="59"/>
      <c r="JMX17" s="59"/>
      <c r="JMY17" s="59"/>
      <c r="JMZ17" s="59"/>
      <c r="JNA17" s="59"/>
      <c r="JNB17" s="59"/>
      <c r="JNC17" s="59"/>
      <c r="JND17" s="59"/>
      <c r="JNE17" s="59"/>
      <c r="JNF17" s="59"/>
      <c r="JNG17" s="59"/>
      <c r="JNH17" s="59"/>
      <c r="JNI17" s="59"/>
      <c r="JNJ17" s="59"/>
      <c r="JNK17" s="59"/>
      <c r="JNL17" s="59"/>
      <c r="JNM17" s="59"/>
      <c r="JNN17" s="59"/>
      <c r="JNO17" s="59"/>
      <c r="JNP17" s="59"/>
      <c r="JNQ17" s="59"/>
      <c r="JNR17" s="59"/>
      <c r="JNS17" s="59"/>
      <c r="JNT17" s="59"/>
      <c r="JNU17" s="59"/>
      <c r="JNV17" s="59"/>
      <c r="JNW17" s="59"/>
      <c r="JNX17" s="59"/>
      <c r="JNY17" s="59"/>
      <c r="JNZ17" s="59"/>
      <c r="JOA17" s="59"/>
      <c r="JOB17" s="59"/>
      <c r="JOC17" s="59"/>
      <c r="JOD17" s="59"/>
      <c r="JOE17" s="59"/>
      <c r="JOF17" s="59"/>
      <c r="JOG17" s="59"/>
      <c r="JOH17" s="59"/>
      <c r="JOI17" s="59"/>
      <c r="JOJ17" s="59"/>
      <c r="JOK17" s="59"/>
      <c r="JOL17" s="59"/>
      <c r="JOM17" s="59"/>
      <c r="JON17" s="59"/>
      <c r="JOO17" s="59"/>
      <c r="JOP17" s="59"/>
      <c r="JOQ17" s="59"/>
      <c r="JOR17" s="59"/>
      <c r="JOS17" s="59"/>
      <c r="JOT17" s="59"/>
      <c r="JOU17" s="59"/>
      <c r="JOV17" s="59"/>
      <c r="JOW17" s="59"/>
      <c r="JOX17" s="59"/>
      <c r="JOY17" s="59"/>
      <c r="JOZ17" s="59"/>
      <c r="JPA17" s="59"/>
      <c r="JPB17" s="59"/>
      <c r="JPC17" s="59"/>
      <c r="JPD17" s="59"/>
      <c r="JPE17" s="59"/>
      <c r="JPF17" s="59"/>
      <c r="JPG17" s="59"/>
      <c r="JPH17" s="59"/>
      <c r="JPI17" s="59"/>
      <c r="JPJ17" s="59"/>
      <c r="JPK17" s="59"/>
      <c r="JPL17" s="59"/>
      <c r="JPM17" s="59"/>
      <c r="JPN17" s="59"/>
      <c r="JPO17" s="59"/>
      <c r="JPP17" s="59"/>
      <c r="JPQ17" s="59"/>
      <c r="JPR17" s="59"/>
      <c r="JPS17" s="59"/>
      <c r="JPT17" s="59"/>
      <c r="JPU17" s="59"/>
      <c r="JPV17" s="59"/>
      <c r="JPW17" s="59"/>
      <c r="JPX17" s="59"/>
      <c r="JPY17" s="59"/>
      <c r="JPZ17" s="59"/>
      <c r="JQA17" s="59"/>
      <c r="JQB17" s="59"/>
      <c r="JQC17" s="59"/>
      <c r="JQD17" s="59"/>
      <c r="JQE17" s="59"/>
      <c r="JQF17" s="59"/>
      <c r="JQG17" s="59"/>
      <c r="JQH17" s="59"/>
      <c r="JQI17" s="59"/>
      <c r="JQJ17" s="59"/>
      <c r="JQK17" s="59"/>
      <c r="JQL17" s="59"/>
      <c r="JQM17" s="59"/>
      <c r="JQN17" s="59"/>
      <c r="JQO17" s="59"/>
      <c r="JQP17" s="59"/>
      <c r="JQQ17" s="59"/>
      <c r="JQR17" s="59"/>
      <c r="JQS17" s="59"/>
      <c r="JQT17" s="59"/>
      <c r="JQU17" s="59"/>
      <c r="JQV17" s="59"/>
      <c r="JQW17" s="59"/>
      <c r="JQX17" s="59"/>
      <c r="JQY17" s="59"/>
      <c r="JQZ17" s="59"/>
      <c r="JRA17" s="59"/>
      <c r="JRB17" s="59"/>
      <c r="JRC17" s="59"/>
      <c r="JRD17" s="59"/>
      <c r="JRE17" s="59"/>
      <c r="JRF17" s="59"/>
      <c r="JRG17" s="59"/>
      <c r="JRH17" s="59"/>
      <c r="JRI17" s="59"/>
      <c r="JRJ17" s="59"/>
      <c r="JRK17" s="59"/>
      <c r="JRL17" s="59"/>
      <c r="JRM17" s="59"/>
      <c r="JRN17" s="59"/>
      <c r="JRO17" s="59"/>
      <c r="JRP17" s="59"/>
      <c r="JRQ17" s="59"/>
      <c r="JRR17" s="59"/>
      <c r="JRS17" s="59"/>
      <c r="JRT17" s="59"/>
      <c r="JRU17" s="59"/>
      <c r="JRV17" s="59"/>
      <c r="JRW17" s="59"/>
      <c r="JRX17" s="59"/>
      <c r="JRY17" s="59"/>
      <c r="JRZ17" s="59"/>
      <c r="JSA17" s="59"/>
      <c r="JSB17" s="59"/>
      <c r="JSC17" s="59"/>
      <c r="JSD17" s="59"/>
      <c r="JSE17" s="59"/>
      <c r="JSF17" s="59"/>
      <c r="JSG17" s="59"/>
      <c r="JSH17" s="59"/>
      <c r="JSI17" s="59"/>
      <c r="JSJ17" s="59"/>
      <c r="JSK17" s="59"/>
      <c r="JSL17" s="59"/>
      <c r="JSM17" s="59"/>
      <c r="JSN17" s="59"/>
      <c r="JSO17" s="59"/>
      <c r="JSP17" s="59"/>
      <c r="JSQ17" s="59"/>
      <c r="JSR17" s="59"/>
      <c r="JSS17" s="59"/>
      <c r="JST17" s="59"/>
      <c r="JSU17" s="59"/>
      <c r="JSV17" s="59"/>
      <c r="JSW17" s="59"/>
      <c r="JSX17" s="59"/>
      <c r="JSY17" s="59"/>
      <c r="JSZ17" s="59"/>
      <c r="JTA17" s="59"/>
      <c r="JTB17" s="59"/>
      <c r="JTC17" s="59"/>
      <c r="JTD17" s="59"/>
      <c r="JTE17" s="59"/>
      <c r="JTF17" s="59"/>
      <c r="JTG17" s="59"/>
      <c r="JTH17" s="59"/>
      <c r="JTI17" s="59"/>
      <c r="JTJ17" s="59"/>
      <c r="JTK17" s="59"/>
      <c r="JTL17" s="59"/>
      <c r="JTM17" s="59"/>
      <c r="JTN17" s="59"/>
      <c r="JTO17" s="59"/>
      <c r="JTP17" s="59"/>
      <c r="JTQ17" s="59"/>
      <c r="JTR17" s="59"/>
      <c r="JTS17" s="59"/>
      <c r="JTT17" s="59"/>
      <c r="JTU17" s="59"/>
      <c r="JTV17" s="59"/>
      <c r="JTW17" s="59"/>
      <c r="JTX17" s="59"/>
      <c r="JTY17" s="59"/>
      <c r="JTZ17" s="59"/>
      <c r="JUA17" s="59"/>
      <c r="JUB17" s="59"/>
      <c r="JUC17" s="59"/>
      <c r="JUD17" s="59"/>
      <c r="JUE17" s="59"/>
      <c r="JUF17" s="59"/>
      <c r="JUG17" s="59"/>
      <c r="JUH17" s="59"/>
      <c r="JUI17" s="59"/>
      <c r="JUJ17" s="59"/>
      <c r="JUK17" s="59"/>
      <c r="JUL17" s="59"/>
      <c r="JUM17" s="59"/>
      <c r="JUN17" s="59"/>
      <c r="JUO17" s="59"/>
      <c r="JUP17" s="59"/>
      <c r="JUQ17" s="59"/>
      <c r="JUR17" s="59"/>
      <c r="JUS17" s="59"/>
      <c r="JUT17" s="59"/>
      <c r="JUU17" s="59"/>
      <c r="JUV17" s="59"/>
      <c r="JUW17" s="59"/>
      <c r="JUX17" s="59"/>
      <c r="JUY17" s="59"/>
      <c r="JUZ17" s="59"/>
      <c r="JVA17" s="59"/>
      <c r="JVB17" s="59"/>
      <c r="JVC17" s="59"/>
      <c r="JVD17" s="59"/>
      <c r="JVE17" s="59"/>
      <c r="JVF17" s="59"/>
      <c r="JVG17" s="59"/>
      <c r="JVH17" s="59"/>
      <c r="JVI17" s="59"/>
      <c r="JVJ17" s="59"/>
      <c r="JVK17" s="59"/>
      <c r="JVL17" s="59"/>
      <c r="JVM17" s="59"/>
      <c r="JVN17" s="59"/>
      <c r="JVO17" s="59"/>
      <c r="JVP17" s="59"/>
      <c r="JVQ17" s="59"/>
      <c r="JVR17" s="59"/>
      <c r="JVS17" s="59"/>
      <c r="JVT17" s="59"/>
      <c r="JVU17" s="59"/>
      <c r="JVV17" s="59"/>
      <c r="JVW17" s="59"/>
      <c r="JVX17" s="59"/>
      <c r="JVY17" s="59"/>
      <c r="JVZ17" s="59"/>
      <c r="JWA17" s="59"/>
      <c r="JWB17" s="59"/>
      <c r="JWC17" s="59"/>
      <c r="JWD17" s="59"/>
      <c r="JWE17" s="59"/>
      <c r="JWF17" s="59"/>
      <c r="JWG17" s="59"/>
      <c r="JWH17" s="59"/>
      <c r="JWI17" s="59"/>
      <c r="JWJ17" s="59"/>
      <c r="JWK17" s="59"/>
      <c r="JWL17" s="59"/>
      <c r="JWM17" s="59"/>
      <c r="JWN17" s="59"/>
      <c r="JWO17" s="59"/>
      <c r="JWP17" s="59"/>
      <c r="JWQ17" s="59"/>
      <c r="JWR17" s="59"/>
      <c r="JWS17" s="59"/>
      <c r="JWT17" s="59"/>
      <c r="JWU17" s="59"/>
      <c r="JWV17" s="59"/>
      <c r="JWW17" s="59"/>
      <c r="JWX17" s="59"/>
      <c r="JWY17" s="59"/>
      <c r="JWZ17" s="59"/>
      <c r="JXA17" s="59"/>
      <c r="JXB17" s="59"/>
      <c r="JXC17" s="59"/>
      <c r="JXD17" s="59"/>
      <c r="JXE17" s="59"/>
      <c r="JXF17" s="59"/>
      <c r="JXG17" s="59"/>
      <c r="JXH17" s="59"/>
      <c r="JXI17" s="59"/>
      <c r="JXJ17" s="59"/>
      <c r="JXK17" s="59"/>
      <c r="JXL17" s="59"/>
      <c r="JXM17" s="59"/>
      <c r="JXN17" s="59"/>
      <c r="JXO17" s="59"/>
      <c r="JXP17" s="59"/>
      <c r="JXQ17" s="59"/>
      <c r="JXR17" s="59"/>
      <c r="JXS17" s="59"/>
      <c r="JXT17" s="59"/>
      <c r="JXU17" s="59"/>
      <c r="JXV17" s="59"/>
      <c r="JXW17" s="59"/>
      <c r="JXX17" s="59"/>
      <c r="JXY17" s="59"/>
      <c r="JXZ17" s="59"/>
      <c r="JYA17" s="59"/>
      <c r="JYB17" s="59"/>
      <c r="JYC17" s="59"/>
      <c r="JYD17" s="59"/>
      <c r="JYE17" s="59"/>
      <c r="JYF17" s="59"/>
      <c r="JYG17" s="59"/>
      <c r="JYH17" s="59"/>
      <c r="JYI17" s="59"/>
      <c r="JYJ17" s="59"/>
      <c r="JYK17" s="59"/>
      <c r="JYL17" s="59"/>
      <c r="JYM17" s="59"/>
      <c r="JYN17" s="59"/>
      <c r="JYO17" s="59"/>
      <c r="JYP17" s="59"/>
      <c r="JYQ17" s="59"/>
      <c r="JYR17" s="59"/>
      <c r="JYS17" s="59"/>
      <c r="JYT17" s="59"/>
      <c r="JYU17" s="59"/>
      <c r="JYV17" s="59"/>
      <c r="JYW17" s="59"/>
      <c r="JYX17" s="59"/>
      <c r="JYY17" s="59"/>
      <c r="JYZ17" s="59"/>
      <c r="JZA17" s="59"/>
      <c r="JZB17" s="59"/>
      <c r="JZC17" s="59"/>
      <c r="JZD17" s="59"/>
      <c r="JZE17" s="59"/>
      <c r="JZF17" s="59"/>
      <c r="JZG17" s="59"/>
      <c r="JZH17" s="59"/>
      <c r="JZI17" s="59"/>
      <c r="JZJ17" s="59"/>
      <c r="JZK17" s="59"/>
      <c r="JZL17" s="59"/>
      <c r="JZM17" s="59"/>
      <c r="JZN17" s="59"/>
      <c r="JZO17" s="59"/>
      <c r="JZP17" s="59"/>
      <c r="JZQ17" s="59"/>
      <c r="JZR17" s="59"/>
      <c r="JZS17" s="59"/>
      <c r="JZT17" s="59"/>
      <c r="JZU17" s="59"/>
      <c r="JZV17" s="59"/>
      <c r="JZW17" s="59"/>
      <c r="JZX17" s="59"/>
      <c r="JZY17" s="59"/>
      <c r="JZZ17" s="59"/>
      <c r="KAA17" s="59"/>
      <c r="KAB17" s="59"/>
      <c r="KAC17" s="59"/>
      <c r="KAD17" s="59"/>
      <c r="KAE17" s="59"/>
      <c r="KAF17" s="59"/>
      <c r="KAG17" s="59"/>
      <c r="KAH17" s="59"/>
      <c r="KAI17" s="59"/>
      <c r="KAJ17" s="59"/>
      <c r="KAK17" s="59"/>
      <c r="KAL17" s="59"/>
      <c r="KAM17" s="59"/>
      <c r="KAN17" s="59"/>
      <c r="KAO17" s="59"/>
      <c r="KAP17" s="59"/>
      <c r="KAQ17" s="59"/>
      <c r="KAR17" s="59"/>
      <c r="KAS17" s="59"/>
      <c r="KAT17" s="59"/>
      <c r="KAU17" s="59"/>
      <c r="KAV17" s="59"/>
      <c r="KAW17" s="59"/>
      <c r="KAX17" s="59"/>
      <c r="KAY17" s="59"/>
      <c r="KAZ17" s="59"/>
      <c r="KBA17" s="59"/>
      <c r="KBB17" s="59"/>
      <c r="KBC17" s="59"/>
      <c r="KBD17" s="59"/>
      <c r="KBE17" s="59"/>
      <c r="KBF17" s="59"/>
      <c r="KBG17" s="59"/>
      <c r="KBH17" s="59"/>
      <c r="KBI17" s="59"/>
      <c r="KBJ17" s="59"/>
      <c r="KBK17" s="59"/>
      <c r="KBL17" s="59"/>
      <c r="KBM17" s="59"/>
      <c r="KBN17" s="59"/>
      <c r="KBO17" s="59"/>
      <c r="KBP17" s="59"/>
      <c r="KBQ17" s="59"/>
      <c r="KBR17" s="59"/>
      <c r="KBS17" s="59"/>
      <c r="KBT17" s="59"/>
      <c r="KBU17" s="59"/>
      <c r="KBV17" s="59"/>
      <c r="KBW17" s="59"/>
      <c r="KBX17" s="59"/>
      <c r="KBY17" s="59"/>
      <c r="KBZ17" s="59"/>
      <c r="KCA17" s="59"/>
      <c r="KCB17" s="59"/>
      <c r="KCC17" s="59"/>
      <c r="KCD17" s="59"/>
      <c r="KCE17" s="59"/>
      <c r="KCF17" s="59"/>
      <c r="KCG17" s="59"/>
      <c r="KCH17" s="59"/>
      <c r="KCI17" s="59"/>
      <c r="KCJ17" s="59"/>
      <c r="KCK17" s="59"/>
      <c r="KCL17" s="59"/>
      <c r="KCM17" s="59"/>
      <c r="KCN17" s="59"/>
      <c r="KCO17" s="59"/>
      <c r="KCP17" s="59"/>
      <c r="KCQ17" s="59"/>
      <c r="KCR17" s="59"/>
      <c r="KCS17" s="59"/>
      <c r="KCT17" s="59"/>
      <c r="KCU17" s="59"/>
      <c r="KCV17" s="59"/>
      <c r="KCW17" s="59"/>
      <c r="KCX17" s="59"/>
      <c r="KCY17" s="59"/>
      <c r="KCZ17" s="59"/>
      <c r="KDA17" s="59"/>
      <c r="KDB17" s="59"/>
      <c r="KDC17" s="59"/>
      <c r="KDD17" s="59"/>
      <c r="KDE17" s="59"/>
      <c r="KDF17" s="59"/>
      <c r="KDG17" s="59"/>
      <c r="KDH17" s="59"/>
      <c r="KDI17" s="59"/>
      <c r="KDJ17" s="59"/>
      <c r="KDK17" s="59"/>
      <c r="KDL17" s="59"/>
      <c r="KDM17" s="59"/>
      <c r="KDN17" s="59"/>
      <c r="KDO17" s="59"/>
      <c r="KDP17" s="59"/>
      <c r="KDQ17" s="59"/>
      <c r="KDR17" s="59"/>
      <c r="KDS17" s="59"/>
      <c r="KDT17" s="59"/>
      <c r="KDU17" s="59"/>
      <c r="KDV17" s="59"/>
      <c r="KDW17" s="59"/>
      <c r="KDX17" s="59"/>
      <c r="KDY17" s="59"/>
      <c r="KDZ17" s="59"/>
      <c r="KEA17" s="59"/>
      <c r="KEB17" s="59"/>
      <c r="KEC17" s="59"/>
      <c r="KED17" s="59"/>
      <c r="KEE17" s="59"/>
      <c r="KEF17" s="59"/>
      <c r="KEG17" s="59"/>
      <c r="KEH17" s="59"/>
      <c r="KEI17" s="59"/>
      <c r="KEJ17" s="59"/>
      <c r="KEK17" s="59"/>
      <c r="KEL17" s="59"/>
      <c r="KEM17" s="59"/>
      <c r="KEN17" s="59"/>
      <c r="KEO17" s="59"/>
      <c r="KEP17" s="59"/>
      <c r="KEQ17" s="59"/>
      <c r="KER17" s="59"/>
      <c r="KES17" s="59"/>
      <c r="KET17" s="59"/>
      <c r="KEU17" s="59"/>
      <c r="KEV17" s="59"/>
      <c r="KEW17" s="59"/>
      <c r="KEX17" s="59"/>
      <c r="KEY17" s="59"/>
      <c r="KEZ17" s="59"/>
      <c r="KFA17" s="59"/>
      <c r="KFB17" s="59"/>
      <c r="KFC17" s="59"/>
      <c r="KFD17" s="59"/>
      <c r="KFE17" s="59"/>
      <c r="KFF17" s="59"/>
      <c r="KFG17" s="59"/>
      <c r="KFH17" s="59"/>
      <c r="KFI17" s="59"/>
      <c r="KFJ17" s="59"/>
      <c r="KFK17" s="59"/>
      <c r="KFL17" s="59"/>
      <c r="KFM17" s="59"/>
      <c r="KFN17" s="59"/>
      <c r="KFO17" s="59"/>
      <c r="KFP17" s="59"/>
      <c r="KFQ17" s="59"/>
      <c r="KFR17" s="59"/>
      <c r="KFS17" s="59"/>
      <c r="KFT17" s="59"/>
      <c r="KFU17" s="59"/>
      <c r="KFV17" s="59"/>
      <c r="KFW17" s="59"/>
      <c r="KFX17" s="59"/>
      <c r="KFY17" s="59"/>
      <c r="KFZ17" s="59"/>
      <c r="KGA17" s="59"/>
      <c r="KGB17" s="59"/>
      <c r="KGC17" s="59"/>
      <c r="KGD17" s="59"/>
      <c r="KGE17" s="59"/>
      <c r="KGF17" s="59"/>
      <c r="KGG17" s="59"/>
      <c r="KGH17" s="59"/>
      <c r="KGI17" s="59"/>
      <c r="KGJ17" s="59"/>
      <c r="KGK17" s="59"/>
      <c r="KGL17" s="59"/>
      <c r="KGM17" s="59"/>
      <c r="KGN17" s="59"/>
      <c r="KGO17" s="59"/>
      <c r="KGP17" s="59"/>
      <c r="KGQ17" s="59"/>
      <c r="KGR17" s="59"/>
      <c r="KGS17" s="59"/>
      <c r="KGT17" s="59"/>
      <c r="KGU17" s="59"/>
      <c r="KGV17" s="59"/>
      <c r="KGW17" s="59"/>
      <c r="KGX17" s="59"/>
      <c r="KGY17" s="59"/>
      <c r="KGZ17" s="59"/>
      <c r="KHA17" s="59"/>
      <c r="KHB17" s="59"/>
      <c r="KHC17" s="59"/>
      <c r="KHD17" s="59"/>
      <c r="KHE17" s="59"/>
      <c r="KHF17" s="59"/>
      <c r="KHG17" s="59"/>
      <c r="KHH17" s="59"/>
      <c r="KHI17" s="59"/>
      <c r="KHJ17" s="59"/>
      <c r="KHK17" s="59"/>
      <c r="KHL17" s="59"/>
      <c r="KHM17" s="59"/>
      <c r="KHN17" s="59"/>
      <c r="KHO17" s="59"/>
      <c r="KHP17" s="59"/>
      <c r="KHQ17" s="59"/>
      <c r="KHR17" s="59"/>
      <c r="KHS17" s="59"/>
      <c r="KHT17" s="59"/>
      <c r="KHU17" s="59"/>
      <c r="KHV17" s="59"/>
      <c r="KHW17" s="59"/>
      <c r="KHX17" s="59"/>
      <c r="KHY17" s="59"/>
      <c r="KHZ17" s="59"/>
      <c r="KIA17" s="59"/>
      <c r="KIB17" s="59"/>
      <c r="KIC17" s="59"/>
      <c r="KID17" s="59"/>
      <c r="KIE17" s="59"/>
      <c r="KIF17" s="59"/>
      <c r="KIG17" s="59"/>
      <c r="KIH17" s="59"/>
      <c r="KII17" s="59"/>
      <c r="KIJ17" s="59"/>
      <c r="KIK17" s="59"/>
      <c r="KIL17" s="59"/>
      <c r="KIM17" s="59"/>
      <c r="KIN17" s="59"/>
      <c r="KIO17" s="59"/>
      <c r="KIP17" s="59"/>
      <c r="KIQ17" s="59"/>
      <c r="KIR17" s="59"/>
      <c r="KIS17" s="59"/>
      <c r="KIT17" s="59"/>
      <c r="KIU17" s="59"/>
      <c r="KIV17" s="59"/>
      <c r="KIW17" s="59"/>
      <c r="KIX17" s="59"/>
      <c r="KIY17" s="59"/>
      <c r="KIZ17" s="59"/>
      <c r="KJA17" s="59"/>
      <c r="KJB17" s="59"/>
      <c r="KJC17" s="59"/>
      <c r="KJD17" s="59"/>
      <c r="KJE17" s="59"/>
      <c r="KJF17" s="59"/>
      <c r="KJG17" s="59"/>
      <c r="KJH17" s="59"/>
      <c r="KJI17" s="59"/>
      <c r="KJJ17" s="59"/>
      <c r="KJK17" s="59"/>
      <c r="KJL17" s="59"/>
      <c r="KJM17" s="59"/>
      <c r="KJN17" s="59"/>
      <c r="KJO17" s="59"/>
      <c r="KJP17" s="59"/>
      <c r="KJQ17" s="59"/>
      <c r="KJR17" s="59"/>
      <c r="KJS17" s="59"/>
      <c r="KJT17" s="59"/>
      <c r="KJU17" s="59"/>
      <c r="KJV17" s="59"/>
      <c r="KJW17" s="59"/>
      <c r="KJX17" s="59"/>
      <c r="KJY17" s="59"/>
      <c r="KJZ17" s="59"/>
      <c r="KKA17" s="59"/>
      <c r="KKB17" s="59"/>
      <c r="KKC17" s="59"/>
      <c r="KKD17" s="59"/>
      <c r="KKE17" s="59"/>
      <c r="KKF17" s="59"/>
      <c r="KKG17" s="59"/>
      <c r="KKH17" s="59"/>
      <c r="KKI17" s="59"/>
      <c r="KKJ17" s="59"/>
      <c r="KKK17" s="59"/>
      <c r="KKL17" s="59"/>
      <c r="KKM17" s="59"/>
      <c r="KKN17" s="59"/>
      <c r="KKO17" s="59"/>
      <c r="KKP17" s="59"/>
      <c r="KKQ17" s="59"/>
      <c r="KKR17" s="59"/>
      <c r="KKS17" s="59"/>
      <c r="KKT17" s="59"/>
      <c r="KKU17" s="59"/>
      <c r="KKV17" s="59"/>
      <c r="KKW17" s="59"/>
      <c r="KKX17" s="59"/>
      <c r="KKY17" s="59"/>
      <c r="KKZ17" s="59"/>
      <c r="KLA17" s="59"/>
      <c r="KLB17" s="59"/>
      <c r="KLC17" s="59"/>
      <c r="KLD17" s="59"/>
      <c r="KLE17" s="59"/>
      <c r="KLF17" s="59"/>
      <c r="KLG17" s="59"/>
      <c r="KLH17" s="59"/>
      <c r="KLI17" s="59"/>
      <c r="KLJ17" s="59"/>
      <c r="KLK17" s="59"/>
      <c r="KLL17" s="59"/>
      <c r="KLM17" s="59"/>
      <c r="KLN17" s="59"/>
      <c r="KLO17" s="59"/>
      <c r="KLP17" s="59"/>
      <c r="KLQ17" s="59"/>
      <c r="KLR17" s="59"/>
      <c r="KLS17" s="59"/>
      <c r="KLT17" s="59"/>
      <c r="KLU17" s="59"/>
      <c r="KLV17" s="59"/>
      <c r="KLW17" s="59"/>
      <c r="KLX17" s="59"/>
      <c r="KLY17" s="59"/>
      <c r="KLZ17" s="59"/>
      <c r="KMA17" s="59"/>
      <c r="KMB17" s="59"/>
      <c r="KMC17" s="59"/>
      <c r="KMD17" s="59"/>
      <c r="KME17" s="59"/>
      <c r="KMF17" s="59"/>
      <c r="KMG17" s="59"/>
      <c r="KMH17" s="59"/>
      <c r="KMI17" s="59"/>
      <c r="KMJ17" s="59"/>
      <c r="KMK17" s="59"/>
      <c r="KML17" s="59"/>
      <c r="KMM17" s="59"/>
      <c r="KMN17" s="59"/>
      <c r="KMO17" s="59"/>
      <c r="KMP17" s="59"/>
      <c r="KMQ17" s="59"/>
      <c r="KMR17" s="59"/>
      <c r="KMS17" s="59"/>
      <c r="KMT17" s="59"/>
      <c r="KMU17" s="59"/>
      <c r="KMV17" s="59"/>
      <c r="KMW17" s="59"/>
      <c r="KMX17" s="59"/>
      <c r="KMY17" s="59"/>
      <c r="KMZ17" s="59"/>
      <c r="KNA17" s="59"/>
      <c r="KNB17" s="59"/>
      <c r="KNC17" s="59"/>
      <c r="KND17" s="59"/>
      <c r="KNE17" s="59"/>
      <c r="KNF17" s="59"/>
      <c r="KNG17" s="59"/>
      <c r="KNH17" s="59"/>
      <c r="KNI17" s="59"/>
      <c r="KNJ17" s="59"/>
      <c r="KNK17" s="59"/>
      <c r="KNL17" s="59"/>
      <c r="KNM17" s="59"/>
      <c r="KNN17" s="59"/>
      <c r="KNO17" s="59"/>
      <c r="KNP17" s="59"/>
      <c r="KNQ17" s="59"/>
      <c r="KNR17" s="59"/>
      <c r="KNS17" s="59"/>
      <c r="KNT17" s="59"/>
      <c r="KNU17" s="59"/>
      <c r="KNV17" s="59"/>
      <c r="KNW17" s="59"/>
      <c r="KNX17" s="59"/>
      <c r="KNY17" s="59"/>
      <c r="KNZ17" s="59"/>
      <c r="KOA17" s="59"/>
      <c r="KOB17" s="59"/>
      <c r="KOC17" s="59"/>
      <c r="KOD17" s="59"/>
      <c r="KOE17" s="59"/>
      <c r="KOF17" s="59"/>
      <c r="KOG17" s="59"/>
      <c r="KOH17" s="59"/>
      <c r="KOI17" s="59"/>
      <c r="KOJ17" s="59"/>
      <c r="KOK17" s="59"/>
      <c r="KOL17" s="59"/>
      <c r="KOM17" s="59"/>
      <c r="KON17" s="59"/>
      <c r="KOO17" s="59"/>
      <c r="KOP17" s="59"/>
      <c r="KOQ17" s="59"/>
      <c r="KOR17" s="59"/>
      <c r="KOS17" s="59"/>
      <c r="KOT17" s="59"/>
      <c r="KOU17" s="59"/>
      <c r="KOV17" s="59"/>
      <c r="KOW17" s="59"/>
      <c r="KOX17" s="59"/>
      <c r="KOY17" s="59"/>
      <c r="KOZ17" s="59"/>
      <c r="KPA17" s="59"/>
      <c r="KPB17" s="59"/>
      <c r="KPC17" s="59"/>
      <c r="KPD17" s="59"/>
      <c r="KPE17" s="59"/>
      <c r="KPF17" s="59"/>
      <c r="KPG17" s="59"/>
      <c r="KPH17" s="59"/>
      <c r="KPI17" s="59"/>
      <c r="KPJ17" s="59"/>
      <c r="KPK17" s="59"/>
      <c r="KPL17" s="59"/>
      <c r="KPM17" s="59"/>
      <c r="KPN17" s="59"/>
      <c r="KPO17" s="59"/>
      <c r="KPP17" s="59"/>
      <c r="KPQ17" s="59"/>
      <c r="KPR17" s="59"/>
      <c r="KPS17" s="59"/>
      <c r="KPT17" s="59"/>
      <c r="KPU17" s="59"/>
      <c r="KPV17" s="59"/>
      <c r="KPW17" s="59"/>
      <c r="KPX17" s="59"/>
      <c r="KPY17" s="59"/>
      <c r="KPZ17" s="59"/>
      <c r="KQA17" s="59"/>
      <c r="KQB17" s="59"/>
      <c r="KQC17" s="59"/>
      <c r="KQD17" s="59"/>
      <c r="KQE17" s="59"/>
      <c r="KQF17" s="59"/>
      <c r="KQG17" s="59"/>
      <c r="KQH17" s="59"/>
      <c r="KQI17" s="59"/>
      <c r="KQJ17" s="59"/>
      <c r="KQK17" s="59"/>
      <c r="KQL17" s="59"/>
      <c r="KQM17" s="59"/>
      <c r="KQN17" s="59"/>
      <c r="KQO17" s="59"/>
      <c r="KQP17" s="59"/>
      <c r="KQQ17" s="59"/>
      <c r="KQR17" s="59"/>
      <c r="KQS17" s="59"/>
      <c r="KQT17" s="59"/>
      <c r="KQU17" s="59"/>
      <c r="KQV17" s="59"/>
      <c r="KQW17" s="59"/>
      <c r="KQX17" s="59"/>
      <c r="KQY17" s="59"/>
      <c r="KQZ17" s="59"/>
      <c r="KRA17" s="59"/>
      <c r="KRB17" s="59"/>
      <c r="KRC17" s="59"/>
      <c r="KRD17" s="59"/>
      <c r="KRE17" s="59"/>
      <c r="KRF17" s="59"/>
      <c r="KRG17" s="59"/>
      <c r="KRH17" s="59"/>
      <c r="KRI17" s="59"/>
      <c r="KRJ17" s="59"/>
      <c r="KRK17" s="59"/>
      <c r="KRL17" s="59"/>
      <c r="KRM17" s="59"/>
      <c r="KRN17" s="59"/>
      <c r="KRO17" s="59"/>
      <c r="KRP17" s="59"/>
      <c r="KRQ17" s="59"/>
      <c r="KRR17" s="59"/>
      <c r="KRS17" s="59"/>
      <c r="KRT17" s="59"/>
      <c r="KRU17" s="59"/>
      <c r="KRV17" s="59"/>
      <c r="KRW17" s="59"/>
      <c r="KRX17" s="59"/>
      <c r="KRY17" s="59"/>
      <c r="KRZ17" s="59"/>
      <c r="KSA17" s="59"/>
      <c r="KSB17" s="59"/>
      <c r="KSC17" s="59"/>
      <c r="KSD17" s="59"/>
      <c r="KSE17" s="59"/>
      <c r="KSF17" s="59"/>
      <c r="KSG17" s="59"/>
      <c r="KSH17" s="59"/>
      <c r="KSI17" s="59"/>
      <c r="KSJ17" s="59"/>
      <c r="KSK17" s="59"/>
      <c r="KSL17" s="59"/>
      <c r="KSM17" s="59"/>
      <c r="KSN17" s="59"/>
      <c r="KSO17" s="59"/>
      <c r="KSP17" s="59"/>
      <c r="KSQ17" s="59"/>
      <c r="KSR17" s="59"/>
      <c r="KSS17" s="59"/>
      <c r="KST17" s="59"/>
      <c r="KSU17" s="59"/>
      <c r="KSV17" s="59"/>
      <c r="KSW17" s="59"/>
      <c r="KSX17" s="59"/>
      <c r="KSY17" s="59"/>
      <c r="KSZ17" s="59"/>
      <c r="KTA17" s="59"/>
      <c r="KTB17" s="59"/>
      <c r="KTC17" s="59"/>
      <c r="KTD17" s="59"/>
      <c r="KTE17" s="59"/>
      <c r="KTF17" s="59"/>
      <c r="KTG17" s="59"/>
      <c r="KTH17" s="59"/>
      <c r="KTI17" s="59"/>
      <c r="KTJ17" s="59"/>
      <c r="KTK17" s="59"/>
      <c r="KTL17" s="59"/>
      <c r="KTM17" s="59"/>
      <c r="KTN17" s="59"/>
      <c r="KTO17" s="59"/>
      <c r="KTP17" s="59"/>
      <c r="KTQ17" s="59"/>
      <c r="KTR17" s="59"/>
      <c r="KTS17" s="59"/>
      <c r="KTT17" s="59"/>
      <c r="KTU17" s="59"/>
      <c r="KTV17" s="59"/>
      <c r="KTW17" s="59"/>
      <c r="KTX17" s="59"/>
      <c r="KTY17" s="59"/>
      <c r="KTZ17" s="59"/>
      <c r="KUA17" s="59"/>
      <c r="KUB17" s="59"/>
      <c r="KUC17" s="59"/>
      <c r="KUD17" s="59"/>
      <c r="KUE17" s="59"/>
      <c r="KUF17" s="59"/>
      <c r="KUG17" s="59"/>
      <c r="KUH17" s="59"/>
      <c r="KUI17" s="59"/>
      <c r="KUJ17" s="59"/>
      <c r="KUK17" s="59"/>
      <c r="KUL17" s="59"/>
      <c r="KUM17" s="59"/>
      <c r="KUN17" s="59"/>
      <c r="KUO17" s="59"/>
      <c r="KUP17" s="59"/>
      <c r="KUQ17" s="59"/>
      <c r="KUR17" s="59"/>
      <c r="KUS17" s="59"/>
      <c r="KUT17" s="59"/>
      <c r="KUU17" s="59"/>
      <c r="KUV17" s="59"/>
      <c r="KUW17" s="59"/>
      <c r="KUX17" s="59"/>
      <c r="KUY17" s="59"/>
      <c r="KUZ17" s="59"/>
      <c r="KVA17" s="59"/>
      <c r="KVB17" s="59"/>
      <c r="KVC17" s="59"/>
      <c r="KVD17" s="59"/>
      <c r="KVE17" s="59"/>
      <c r="KVF17" s="59"/>
      <c r="KVG17" s="59"/>
      <c r="KVH17" s="59"/>
      <c r="KVI17" s="59"/>
      <c r="KVJ17" s="59"/>
      <c r="KVK17" s="59"/>
      <c r="KVL17" s="59"/>
      <c r="KVM17" s="59"/>
      <c r="KVN17" s="59"/>
      <c r="KVO17" s="59"/>
      <c r="KVP17" s="59"/>
      <c r="KVQ17" s="59"/>
      <c r="KVR17" s="59"/>
      <c r="KVS17" s="59"/>
      <c r="KVT17" s="59"/>
      <c r="KVU17" s="59"/>
      <c r="KVV17" s="59"/>
      <c r="KVW17" s="59"/>
      <c r="KVX17" s="59"/>
      <c r="KVY17" s="59"/>
      <c r="KVZ17" s="59"/>
      <c r="KWA17" s="59"/>
      <c r="KWB17" s="59"/>
      <c r="KWC17" s="59"/>
      <c r="KWD17" s="59"/>
      <c r="KWE17" s="59"/>
      <c r="KWF17" s="59"/>
      <c r="KWG17" s="59"/>
      <c r="KWH17" s="59"/>
      <c r="KWI17" s="59"/>
      <c r="KWJ17" s="59"/>
      <c r="KWK17" s="59"/>
      <c r="KWL17" s="59"/>
      <c r="KWM17" s="59"/>
      <c r="KWN17" s="59"/>
      <c r="KWO17" s="59"/>
      <c r="KWP17" s="59"/>
      <c r="KWQ17" s="59"/>
      <c r="KWR17" s="59"/>
      <c r="KWS17" s="59"/>
      <c r="KWT17" s="59"/>
      <c r="KWU17" s="59"/>
      <c r="KWV17" s="59"/>
      <c r="KWW17" s="59"/>
      <c r="KWX17" s="59"/>
      <c r="KWY17" s="59"/>
      <c r="KWZ17" s="59"/>
      <c r="KXA17" s="59"/>
      <c r="KXB17" s="59"/>
      <c r="KXC17" s="59"/>
      <c r="KXD17" s="59"/>
      <c r="KXE17" s="59"/>
      <c r="KXF17" s="59"/>
      <c r="KXG17" s="59"/>
      <c r="KXH17" s="59"/>
      <c r="KXI17" s="59"/>
      <c r="KXJ17" s="59"/>
      <c r="KXK17" s="59"/>
      <c r="KXL17" s="59"/>
      <c r="KXM17" s="59"/>
      <c r="KXN17" s="59"/>
      <c r="KXO17" s="59"/>
      <c r="KXP17" s="59"/>
      <c r="KXQ17" s="59"/>
      <c r="KXR17" s="59"/>
      <c r="KXS17" s="59"/>
      <c r="KXT17" s="59"/>
      <c r="KXU17" s="59"/>
      <c r="KXV17" s="59"/>
      <c r="KXW17" s="59"/>
      <c r="KXX17" s="59"/>
      <c r="KXY17" s="59"/>
      <c r="KXZ17" s="59"/>
      <c r="KYA17" s="59"/>
      <c r="KYB17" s="59"/>
      <c r="KYC17" s="59"/>
      <c r="KYD17" s="59"/>
      <c r="KYE17" s="59"/>
      <c r="KYF17" s="59"/>
      <c r="KYG17" s="59"/>
      <c r="KYH17" s="59"/>
      <c r="KYI17" s="59"/>
      <c r="KYJ17" s="59"/>
      <c r="KYK17" s="59"/>
      <c r="KYL17" s="59"/>
      <c r="KYM17" s="59"/>
      <c r="KYN17" s="59"/>
      <c r="KYO17" s="59"/>
      <c r="KYP17" s="59"/>
      <c r="KYQ17" s="59"/>
      <c r="KYR17" s="59"/>
      <c r="KYS17" s="59"/>
      <c r="KYT17" s="59"/>
      <c r="KYU17" s="59"/>
      <c r="KYV17" s="59"/>
      <c r="KYW17" s="59"/>
      <c r="KYX17" s="59"/>
      <c r="KYY17" s="59"/>
      <c r="KYZ17" s="59"/>
      <c r="KZA17" s="59"/>
      <c r="KZB17" s="59"/>
      <c r="KZC17" s="59"/>
      <c r="KZD17" s="59"/>
      <c r="KZE17" s="59"/>
      <c r="KZF17" s="59"/>
      <c r="KZG17" s="59"/>
      <c r="KZH17" s="59"/>
      <c r="KZI17" s="59"/>
      <c r="KZJ17" s="59"/>
      <c r="KZK17" s="59"/>
      <c r="KZL17" s="59"/>
      <c r="KZM17" s="59"/>
      <c r="KZN17" s="59"/>
      <c r="KZO17" s="59"/>
      <c r="KZP17" s="59"/>
      <c r="KZQ17" s="59"/>
      <c r="KZR17" s="59"/>
      <c r="KZS17" s="59"/>
      <c r="KZT17" s="59"/>
      <c r="KZU17" s="59"/>
      <c r="KZV17" s="59"/>
      <c r="KZW17" s="59"/>
      <c r="KZX17" s="59"/>
      <c r="KZY17" s="59"/>
      <c r="KZZ17" s="59"/>
      <c r="LAA17" s="59"/>
      <c r="LAB17" s="59"/>
      <c r="LAC17" s="59"/>
      <c r="LAD17" s="59"/>
      <c r="LAE17" s="59"/>
      <c r="LAF17" s="59"/>
      <c r="LAG17" s="59"/>
      <c r="LAH17" s="59"/>
      <c r="LAI17" s="59"/>
      <c r="LAJ17" s="59"/>
      <c r="LAK17" s="59"/>
      <c r="LAL17" s="59"/>
      <c r="LAM17" s="59"/>
      <c r="LAN17" s="59"/>
      <c r="LAO17" s="59"/>
      <c r="LAP17" s="59"/>
      <c r="LAQ17" s="59"/>
      <c r="LAR17" s="59"/>
      <c r="LAS17" s="59"/>
      <c r="LAT17" s="59"/>
      <c r="LAU17" s="59"/>
      <c r="LAV17" s="59"/>
      <c r="LAW17" s="59"/>
      <c r="LAX17" s="59"/>
      <c r="LAY17" s="59"/>
      <c r="LAZ17" s="59"/>
      <c r="LBA17" s="59"/>
      <c r="LBB17" s="59"/>
      <c r="LBC17" s="59"/>
      <c r="LBD17" s="59"/>
      <c r="LBE17" s="59"/>
      <c r="LBF17" s="59"/>
      <c r="LBG17" s="59"/>
      <c r="LBH17" s="59"/>
      <c r="LBI17" s="59"/>
      <c r="LBJ17" s="59"/>
      <c r="LBK17" s="59"/>
      <c r="LBL17" s="59"/>
      <c r="LBM17" s="59"/>
      <c r="LBN17" s="59"/>
      <c r="LBO17" s="59"/>
      <c r="LBP17" s="59"/>
      <c r="LBQ17" s="59"/>
      <c r="LBR17" s="59"/>
      <c r="LBS17" s="59"/>
      <c r="LBT17" s="59"/>
      <c r="LBU17" s="59"/>
      <c r="LBV17" s="59"/>
      <c r="LBW17" s="59"/>
      <c r="LBX17" s="59"/>
      <c r="LBY17" s="59"/>
      <c r="LBZ17" s="59"/>
      <c r="LCA17" s="59"/>
      <c r="LCB17" s="59"/>
      <c r="LCC17" s="59"/>
      <c r="LCD17" s="59"/>
      <c r="LCE17" s="59"/>
      <c r="LCF17" s="59"/>
      <c r="LCG17" s="59"/>
      <c r="LCH17" s="59"/>
      <c r="LCI17" s="59"/>
      <c r="LCJ17" s="59"/>
      <c r="LCK17" s="59"/>
      <c r="LCL17" s="59"/>
      <c r="LCM17" s="59"/>
      <c r="LCN17" s="59"/>
      <c r="LCO17" s="59"/>
      <c r="LCP17" s="59"/>
      <c r="LCQ17" s="59"/>
      <c r="LCR17" s="59"/>
      <c r="LCS17" s="59"/>
      <c r="LCT17" s="59"/>
      <c r="LCU17" s="59"/>
      <c r="LCV17" s="59"/>
      <c r="LCW17" s="59"/>
      <c r="LCX17" s="59"/>
      <c r="LCY17" s="59"/>
      <c r="LCZ17" s="59"/>
      <c r="LDA17" s="59"/>
      <c r="LDB17" s="59"/>
      <c r="LDC17" s="59"/>
      <c r="LDD17" s="59"/>
      <c r="LDE17" s="59"/>
      <c r="LDF17" s="59"/>
      <c r="LDG17" s="59"/>
      <c r="LDH17" s="59"/>
      <c r="LDI17" s="59"/>
      <c r="LDJ17" s="59"/>
      <c r="LDK17" s="59"/>
      <c r="LDL17" s="59"/>
      <c r="LDM17" s="59"/>
      <c r="LDN17" s="59"/>
      <c r="LDO17" s="59"/>
      <c r="LDP17" s="59"/>
      <c r="LDQ17" s="59"/>
      <c r="LDR17" s="59"/>
      <c r="LDS17" s="59"/>
      <c r="LDT17" s="59"/>
      <c r="LDU17" s="59"/>
      <c r="LDV17" s="59"/>
      <c r="LDW17" s="59"/>
      <c r="LDX17" s="59"/>
      <c r="LDY17" s="59"/>
      <c r="LDZ17" s="59"/>
      <c r="LEA17" s="59"/>
      <c r="LEB17" s="59"/>
      <c r="LEC17" s="59"/>
      <c r="LED17" s="59"/>
      <c r="LEE17" s="59"/>
      <c r="LEF17" s="59"/>
      <c r="LEG17" s="59"/>
      <c r="LEH17" s="59"/>
      <c r="LEI17" s="59"/>
      <c r="LEJ17" s="59"/>
      <c r="LEK17" s="59"/>
      <c r="LEL17" s="59"/>
      <c r="LEM17" s="59"/>
      <c r="LEN17" s="59"/>
      <c r="LEO17" s="59"/>
      <c r="LEP17" s="59"/>
      <c r="LEQ17" s="59"/>
      <c r="LER17" s="59"/>
      <c r="LES17" s="59"/>
      <c r="LET17" s="59"/>
      <c r="LEU17" s="59"/>
      <c r="LEV17" s="59"/>
      <c r="LEW17" s="59"/>
      <c r="LEX17" s="59"/>
      <c r="LEY17" s="59"/>
      <c r="LEZ17" s="59"/>
      <c r="LFA17" s="59"/>
      <c r="LFB17" s="59"/>
      <c r="LFC17" s="59"/>
      <c r="LFD17" s="59"/>
      <c r="LFE17" s="59"/>
      <c r="LFF17" s="59"/>
      <c r="LFG17" s="59"/>
      <c r="LFH17" s="59"/>
      <c r="LFI17" s="59"/>
      <c r="LFJ17" s="59"/>
      <c r="LFK17" s="59"/>
      <c r="LFL17" s="59"/>
      <c r="LFM17" s="59"/>
      <c r="LFN17" s="59"/>
      <c r="LFO17" s="59"/>
      <c r="LFP17" s="59"/>
      <c r="LFQ17" s="59"/>
      <c r="LFR17" s="59"/>
      <c r="LFS17" s="59"/>
      <c r="LFT17" s="59"/>
      <c r="LFU17" s="59"/>
      <c r="LFV17" s="59"/>
      <c r="LFW17" s="59"/>
      <c r="LFX17" s="59"/>
      <c r="LFY17" s="59"/>
      <c r="LFZ17" s="59"/>
      <c r="LGA17" s="59"/>
      <c r="LGB17" s="59"/>
      <c r="LGC17" s="59"/>
      <c r="LGD17" s="59"/>
      <c r="LGE17" s="59"/>
      <c r="LGF17" s="59"/>
      <c r="LGG17" s="59"/>
      <c r="LGH17" s="59"/>
      <c r="LGI17" s="59"/>
      <c r="LGJ17" s="59"/>
      <c r="LGK17" s="59"/>
      <c r="LGL17" s="59"/>
      <c r="LGM17" s="59"/>
      <c r="LGN17" s="59"/>
      <c r="LGO17" s="59"/>
      <c r="LGP17" s="59"/>
      <c r="LGQ17" s="59"/>
      <c r="LGR17" s="59"/>
      <c r="LGS17" s="59"/>
      <c r="LGT17" s="59"/>
      <c r="LGU17" s="59"/>
      <c r="LGV17" s="59"/>
      <c r="LGW17" s="59"/>
      <c r="LGX17" s="59"/>
      <c r="LGY17" s="59"/>
      <c r="LGZ17" s="59"/>
      <c r="LHA17" s="59"/>
      <c r="LHB17" s="59"/>
      <c r="LHC17" s="59"/>
      <c r="LHD17" s="59"/>
      <c r="LHE17" s="59"/>
      <c r="LHF17" s="59"/>
      <c r="LHG17" s="59"/>
      <c r="LHH17" s="59"/>
      <c r="LHI17" s="59"/>
      <c r="LHJ17" s="59"/>
      <c r="LHK17" s="59"/>
      <c r="LHL17" s="59"/>
      <c r="LHM17" s="59"/>
      <c r="LHN17" s="59"/>
      <c r="LHO17" s="59"/>
      <c r="LHP17" s="59"/>
      <c r="LHQ17" s="59"/>
      <c r="LHR17" s="59"/>
      <c r="LHS17" s="59"/>
      <c r="LHT17" s="59"/>
      <c r="LHU17" s="59"/>
      <c r="LHV17" s="59"/>
      <c r="LHW17" s="59"/>
      <c r="LHX17" s="59"/>
      <c r="LHY17" s="59"/>
      <c r="LHZ17" s="59"/>
      <c r="LIA17" s="59"/>
      <c r="LIB17" s="59"/>
      <c r="LIC17" s="59"/>
      <c r="LID17" s="59"/>
      <c r="LIE17" s="59"/>
      <c r="LIF17" s="59"/>
      <c r="LIG17" s="59"/>
      <c r="LIH17" s="59"/>
      <c r="LII17" s="59"/>
      <c r="LIJ17" s="59"/>
      <c r="LIK17" s="59"/>
      <c r="LIL17" s="59"/>
      <c r="LIM17" s="59"/>
      <c r="LIN17" s="59"/>
      <c r="LIO17" s="59"/>
      <c r="LIP17" s="59"/>
      <c r="LIQ17" s="59"/>
      <c r="LIR17" s="59"/>
      <c r="LIS17" s="59"/>
      <c r="LIT17" s="59"/>
      <c r="LIU17" s="59"/>
      <c r="LIV17" s="59"/>
      <c r="LIW17" s="59"/>
      <c r="LIX17" s="59"/>
      <c r="LIY17" s="59"/>
      <c r="LIZ17" s="59"/>
      <c r="LJA17" s="59"/>
      <c r="LJB17" s="59"/>
      <c r="LJC17" s="59"/>
      <c r="LJD17" s="59"/>
      <c r="LJE17" s="59"/>
      <c r="LJF17" s="59"/>
      <c r="LJG17" s="59"/>
      <c r="LJH17" s="59"/>
      <c r="LJI17" s="59"/>
      <c r="LJJ17" s="59"/>
      <c r="LJK17" s="59"/>
      <c r="LJL17" s="59"/>
      <c r="LJM17" s="59"/>
      <c r="LJN17" s="59"/>
      <c r="LJO17" s="59"/>
      <c r="LJP17" s="59"/>
      <c r="LJQ17" s="59"/>
      <c r="LJR17" s="59"/>
      <c r="LJS17" s="59"/>
      <c r="LJT17" s="59"/>
      <c r="LJU17" s="59"/>
      <c r="LJV17" s="59"/>
      <c r="LJW17" s="59"/>
      <c r="LJX17" s="59"/>
      <c r="LJY17" s="59"/>
      <c r="LJZ17" s="59"/>
      <c r="LKA17" s="59"/>
      <c r="LKB17" s="59"/>
      <c r="LKC17" s="59"/>
      <c r="LKD17" s="59"/>
      <c r="LKE17" s="59"/>
      <c r="LKF17" s="59"/>
      <c r="LKG17" s="59"/>
      <c r="LKH17" s="59"/>
      <c r="LKI17" s="59"/>
      <c r="LKJ17" s="59"/>
      <c r="LKK17" s="59"/>
      <c r="LKL17" s="59"/>
      <c r="LKM17" s="59"/>
      <c r="LKN17" s="59"/>
      <c r="LKO17" s="59"/>
      <c r="LKP17" s="59"/>
      <c r="LKQ17" s="59"/>
      <c r="LKR17" s="59"/>
      <c r="LKS17" s="59"/>
      <c r="LKT17" s="59"/>
      <c r="LKU17" s="59"/>
      <c r="LKV17" s="59"/>
      <c r="LKW17" s="59"/>
      <c r="LKX17" s="59"/>
      <c r="LKY17" s="59"/>
      <c r="LKZ17" s="59"/>
      <c r="LLA17" s="59"/>
      <c r="LLB17" s="59"/>
      <c r="LLC17" s="59"/>
      <c r="LLD17" s="59"/>
      <c r="LLE17" s="59"/>
      <c r="LLF17" s="59"/>
      <c r="LLG17" s="59"/>
      <c r="LLH17" s="59"/>
      <c r="LLI17" s="59"/>
      <c r="LLJ17" s="59"/>
      <c r="LLK17" s="59"/>
      <c r="LLL17" s="59"/>
      <c r="LLM17" s="59"/>
      <c r="LLN17" s="59"/>
      <c r="LLO17" s="59"/>
      <c r="LLP17" s="59"/>
      <c r="LLQ17" s="59"/>
      <c r="LLR17" s="59"/>
      <c r="LLS17" s="59"/>
      <c r="LLT17" s="59"/>
      <c r="LLU17" s="59"/>
      <c r="LLV17" s="59"/>
      <c r="LLW17" s="59"/>
      <c r="LLX17" s="59"/>
      <c r="LLY17" s="59"/>
      <c r="LLZ17" s="59"/>
      <c r="LMA17" s="59"/>
      <c r="LMB17" s="59"/>
      <c r="LMC17" s="59"/>
      <c r="LMD17" s="59"/>
      <c r="LME17" s="59"/>
      <c r="LMF17" s="59"/>
      <c r="LMG17" s="59"/>
      <c r="LMH17" s="59"/>
      <c r="LMI17" s="59"/>
      <c r="LMJ17" s="59"/>
      <c r="LMK17" s="59"/>
      <c r="LML17" s="59"/>
      <c r="LMM17" s="59"/>
      <c r="LMN17" s="59"/>
      <c r="LMO17" s="59"/>
      <c r="LMP17" s="59"/>
      <c r="LMQ17" s="59"/>
      <c r="LMR17" s="59"/>
      <c r="LMS17" s="59"/>
      <c r="LMT17" s="59"/>
      <c r="LMU17" s="59"/>
      <c r="LMV17" s="59"/>
      <c r="LMW17" s="59"/>
      <c r="LMX17" s="59"/>
      <c r="LMY17" s="59"/>
      <c r="LMZ17" s="59"/>
      <c r="LNA17" s="59"/>
      <c r="LNB17" s="59"/>
      <c r="LNC17" s="59"/>
      <c r="LND17" s="59"/>
      <c r="LNE17" s="59"/>
      <c r="LNF17" s="59"/>
      <c r="LNG17" s="59"/>
      <c r="LNH17" s="59"/>
      <c r="LNI17" s="59"/>
      <c r="LNJ17" s="59"/>
      <c r="LNK17" s="59"/>
      <c r="LNL17" s="59"/>
      <c r="LNM17" s="59"/>
      <c r="LNN17" s="59"/>
      <c r="LNO17" s="59"/>
      <c r="LNP17" s="59"/>
      <c r="LNQ17" s="59"/>
      <c r="LNR17" s="59"/>
      <c r="LNS17" s="59"/>
      <c r="LNT17" s="59"/>
      <c r="LNU17" s="59"/>
      <c r="LNV17" s="59"/>
      <c r="LNW17" s="59"/>
      <c r="LNX17" s="59"/>
      <c r="LNY17" s="59"/>
      <c r="LNZ17" s="59"/>
      <c r="LOA17" s="59"/>
      <c r="LOB17" s="59"/>
      <c r="LOC17" s="59"/>
      <c r="LOD17" s="59"/>
      <c r="LOE17" s="59"/>
      <c r="LOF17" s="59"/>
      <c r="LOG17" s="59"/>
      <c r="LOH17" s="59"/>
      <c r="LOI17" s="59"/>
      <c r="LOJ17" s="59"/>
      <c r="LOK17" s="59"/>
      <c r="LOL17" s="59"/>
      <c r="LOM17" s="59"/>
      <c r="LON17" s="59"/>
      <c r="LOO17" s="59"/>
      <c r="LOP17" s="59"/>
      <c r="LOQ17" s="59"/>
      <c r="LOR17" s="59"/>
      <c r="LOS17" s="59"/>
      <c r="LOT17" s="59"/>
      <c r="LOU17" s="59"/>
      <c r="LOV17" s="59"/>
      <c r="LOW17" s="59"/>
      <c r="LOX17" s="59"/>
      <c r="LOY17" s="59"/>
      <c r="LOZ17" s="59"/>
      <c r="LPA17" s="59"/>
      <c r="LPB17" s="59"/>
      <c r="LPC17" s="59"/>
      <c r="LPD17" s="59"/>
      <c r="LPE17" s="59"/>
      <c r="LPF17" s="59"/>
      <c r="LPG17" s="59"/>
      <c r="LPH17" s="59"/>
      <c r="LPI17" s="59"/>
      <c r="LPJ17" s="59"/>
      <c r="LPK17" s="59"/>
      <c r="LPL17" s="59"/>
      <c r="LPM17" s="59"/>
      <c r="LPN17" s="59"/>
      <c r="LPO17" s="59"/>
      <c r="LPP17" s="59"/>
      <c r="LPQ17" s="59"/>
      <c r="LPR17" s="59"/>
      <c r="LPS17" s="59"/>
      <c r="LPT17" s="59"/>
      <c r="LPU17" s="59"/>
      <c r="LPV17" s="59"/>
      <c r="LPW17" s="59"/>
      <c r="LPX17" s="59"/>
      <c r="LPY17" s="59"/>
      <c r="LPZ17" s="59"/>
      <c r="LQA17" s="59"/>
      <c r="LQB17" s="59"/>
      <c r="LQC17" s="59"/>
      <c r="LQD17" s="59"/>
      <c r="LQE17" s="59"/>
      <c r="LQF17" s="59"/>
      <c r="LQG17" s="59"/>
      <c r="LQH17" s="59"/>
      <c r="LQI17" s="59"/>
      <c r="LQJ17" s="59"/>
      <c r="LQK17" s="59"/>
      <c r="LQL17" s="59"/>
      <c r="LQM17" s="59"/>
      <c r="LQN17" s="59"/>
      <c r="LQO17" s="59"/>
      <c r="LQP17" s="59"/>
      <c r="LQQ17" s="59"/>
      <c r="LQR17" s="59"/>
      <c r="LQS17" s="59"/>
      <c r="LQT17" s="59"/>
      <c r="LQU17" s="59"/>
      <c r="LQV17" s="59"/>
      <c r="LQW17" s="59"/>
      <c r="LQX17" s="59"/>
      <c r="LQY17" s="59"/>
      <c r="LQZ17" s="59"/>
      <c r="LRA17" s="59"/>
      <c r="LRB17" s="59"/>
      <c r="LRC17" s="59"/>
      <c r="LRD17" s="59"/>
      <c r="LRE17" s="59"/>
      <c r="LRF17" s="59"/>
      <c r="LRG17" s="59"/>
      <c r="LRH17" s="59"/>
      <c r="LRI17" s="59"/>
      <c r="LRJ17" s="59"/>
      <c r="LRK17" s="59"/>
      <c r="LRL17" s="59"/>
      <c r="LRM17" s="59"/>
      <c r="LRN17" s="59"/>
      <c r="LRO17" s="59"/>
      <c r="LRP17" s="59"/>
      <c r="LRQ17" s="59"/>
      <c r="LRR17" s="59"/>
      <c r="LRS17" s="59"/>
      <c r="LRT17" s="59"/>
      <c r="LRU17" s="59"/>
      <c r="LRV17" s="59"/>
      <c r="LRW17" s="59"/>
      <c r="LRX17" s="59"/>
      <c r="LRY17" s="59"/>
      <c r="LRZ17" s="59"/>
      <c r="LSA17" s="59"/>
      <c r="LSB17" s="59"/>
      <c r="LSC17" s="59"/>
      <c r="LSD17" s="59"/>
      <c r="LSE17" s="59"/>
      <c r="LSF17" s="59"/>
      <c r="LSG17" s="59"/>
      <c r="LSH17" s="59"/>
      <c r="LSI17" s="59"/>
      <c r="LSJ17" s="59"/>
      <c r="LSK17" s="59"/>
      <c r="LSL17" s="59"/>
      <c r="LSM17" s="59"/>
      <c r="LSN17" s="59"/>
      <c r="LSO17" s="59"/>
      <c r="LSP17" s="59"/>
      <c r="LSQ17" s="59"/>
      <c r="LSR17" s="59"/>
      <c r="LSS17" s="59"/>
      <c r="LST17" s="59"/>
      <c r="LSU17" s="59"/>
      <c r="LSV17" s="59"/>
      <c r="LSW17" s="59"/>
      <c r="LSX17" s="59"/>
      <c r="LSY17" s="59"/>
      <c r="LSZ17" s="59"/>
      <c r="LTA17" s="59"/>
      <c r="LTB17" s="59"/>
      <c r="LTC17" s="59"/>
      <c r="LTD17" s="59"/>
      <c r="LTE17" s="59"/>
      <c r="LTF17" s="59"/>
      <c r="LTG17" s="59"/>
      <c r="LTH17" s="59"/>
      <c r="LTI17" s="59"/>
      <c r="LTJ17" s="59"/>
      <c r="LTK17" s="59"/>
      <c r="LTL17" s="59"/>
      <c r="LTM17" s="59"/>
      <c r="LTN17" s="59"/>
      <c r="LTO17" s="59"/>
      <c r="LTP17" s="59"/>
      <c r="LTQ17" s="59"/>
      <c r="LTR17" s="59"/>
      <c r="LTS17" s="59"/>
      <c r="LTT17" s="59"/>
      <c r="LTU17" s="59"/>
      <c r="LTV17" s="59"/>
      <c r="LTW17" s="59"/>
      <c r="LTX17" s="59"/>
      <c r="LTY17" s="59"/>
      <c r="LTZ17" s="59"/>
      <c r="LUA17" s="59"/>
      <c r="LUB17" s="59"/>
      <c r="LUC17" s="59"/>
      <c r="LUD17" s="59"/>
      <c r="LUE17" s="59"/>
      <c r="LUF17" s="59"/>
      <c r="LUG17" s="59"/>
      <c r="LUH17" s="59"/>
      <c r="LUI17" s="59"/>
      <c r="LUJ17" s="59"/>
      <c r="LUK17" s="59"/>
      <c r="LUL17" s="59"/>
      <c r="LUM17" s="59"/>
      <c r="LUN17" s="59"/>
      <c r="LUO17" s="59"/>
      <c r="LUP17" s="59"/>
      <c r="LUQ17" s="59"/>
      <c r="LUR17" s="59"/>
      <c r="LUS17" s="59"/>
      <c r="LUT17" s="59"/>
      <c r="LUU17" s="59"/>
      <c r="LUV17" s="59"/>
      <c r="LUW17" s="59"/>
      <c r="LUX17" s="59"/>
      <c r="LUY17" s="59"/>
      <c r="LUZ17" s="59"/>
      <c r="LVA17" s="59"/>
      <c r="LVB17" s="59"/>
      <c r="LVC17" s="59"/>
      <c r="LVD17" s="59"/>
      <c r="LVE17" s="59"/>
      <c r="LVF17" s="59"/>
      <c r="LVG17" s="59"/>
      <c r="LVH17" s="59"/>
      <c r="LVI17" s="59"/>
      <c r="LVJ17" s="59"/>
      <c r="LVK17" s="59"/>
      <c r="LVL17" s="59"/>
      <c r="LVM17" s="59"/>
      <c r="LVN17" s="59"/>
      <c r="LVO17" s="59"/>
      <c r="LVP17" s="59"/>
      <c r="LVQ17" s="59"/>
      <c r="LVR17" s="59"/>
      <c r="LVS17" s="59"/>
      <c r="LVT17" s="59"/>
      <c r="LVU17" s="59"/>
      <c r="LVV17" s="59"/>
      <c r="LVW17" s="59"/>
      <c r="LVX17" s="59"/>
      <c r="LVY17" s="59"/>
      <c r="LVZ17" s="59"/>
      <c r="LWA17" s="59"/>
      <c r="LWB17" s="59"/>
      <c r="LWC17" s="59"/>
      <c r="LWD17" s="59"/>
      <c r="LWE17" s="59"/>
      <c r="LWF17" s="59"/>
      <c r="LWG17" s="59"/>
      <c r="LWH17" s="59"/>
      <c r="LWI17" s="59"/>
      <c r="LWJ17" s="59"/>
      <c r="LWK17" s="59"/>
      <c r="LWL17" s="59"/>
      <c r="LWM17" s="59"/>
      <c r="LWN17" s="59"/>
      <c r="LWO17" s="59"/>
      <c r="LWP17" s="59"/>
      <c r="LWQ17" s="59"/>
      <c r="LWR17" s="59"/>
      <c r="LWS17" s="59"/>
      <c r="LWT17" s="59"/>
      <c r="LWU17" s="59"/>
      <c r="LWV17" s="59"/>
      <c r="LWW17" s="59"/>
      <c r="LWX17" s="59"/>
      <c r="LWY17" s="59"/>
      <c r="LWZ17" s="59"/>
      <c r="LXA17" s="59"/>
      <c r="LXB17" s="59"/>
      <c r="LXC17" s="59"/>
      <c r="LXD17" s="59"/>
      <c r="LXE17" s="59"/>
      <c r="LXF17" s="59"/>
      <c r="LXG17" s="59"/>
      <c r="LXH17" s="59"/>
      <c r="LXI17" s="59"/>
      <c r="LXJ17" s="59"/>
      <c r="LXK17" s="59"/>
      <c r="LXL17" s="59"/>
      <c r="LXM17" s="59"/>
      <c r="LXN17" s="59"/>
      <c r="LXO17" s="59"/>
      <c r="LXP17" s="59"/>
      <c r="LXQ17" s="59"/>
      <c r="LXR17" s="59"/>
      <c r="LXS17" s="59"/>
      <c r="LXT17" s="59"/>
      <c r="LXU17" s="59"/>
      <c r="LXV17" s="59"/>
      <c r="LXW17" s="59"/>
      <c r="LXX17" s="59"/>
      <c r="LXY17" s="59"/>
      <c r="LXZ17" s="59"/>
      <c r="LYA17" s="59"/>
      <c r="LYB17" s="59"/>
      <c r="LYC17" s="59"/>
      <c r="LYD17" s="59"/>
      <c r="LYE17" s="59"/>
      <c r="LYF17" s="59"/>
      <c r="LYG17" s="59"/>
      <c r="LYH17" s="59"/>
      <c r="LYI17" s="59"/>
      <c r="LYJ17" s="59"/>
      <c r="LYK17" s="59"/>
      <c r="LYL17" s="59"/>
      <c r="LYM17" s="59"/>
      <c r="LYN17" s="59"/>
      <c r="LYO17" s="59"/>
      <c r="LYP17" s="59"/>
      <c r="LYQ17" s="59"/>
      <c r="LYR17" s="59"/>
      <c r="LYS17" s="59"/>
      <c r="LYT17" s="59"/>
      <c r="LYU17" s="59"/>
      <c r="LYV17" s="59"/>
      <c r="LYW17" s="59"/>
      <c r="LYX17" s="59"/>
      <c r="LYY17" s="59"/>
      <c r="LYZ17" s="59"/>
      <c r="LZA17" s="59"/>
      <c r="LZB17" s="59"/>
      <c r="LZC17" s="59"/>
      <c r="LZD17" s="59"/>
      <c r="LZE17" s="59"/>
      <c r="LZF17" s="59"/>
      <c r="LZG17" s="59"/>
      <c r="LZH17" s="59"/>
      <c r="LZI17" s="59"/>
      <c r="LZJ17" s="59"/>
      <c r="LZK17" s="59"/>
      <c r="LZL17" s="59"/>
      <c r="LZM17" s="59"/>
      <c r="LZN17" s="59"/>
      <c r="LZO17" s="59"/>
      <c r="LZP17" s="59"/>
      <c r="LZQ17" s="59"/>
      <c r="LZR17" s="59"/>
      <c r="LZS17" s="59"/>
      <c r="LZT17" s="59"/>
      <c r="LZU17" s="59"/>
      <c r="LZV17" s="59"/>
      <c r="LZW17" s="59"/>
      <c r="LZX17" s="59"/>
      <c r="LZY17" s="59"/>
      <c r="LZZ17" s="59"/>
      <c r="MAA17" s="59"/>
      <c r="MAB17" s="59"/>
      <c r="MAC17" s="59"/>
      <c r="MAD17" s="59"/>
      <c r="MAE17" s="59"/>
      <c r="MAF17" s="59"/>
      <c r="MAG17" s="59"/>
      <c r="MAH17" s="59"/>
      <c r="MAI17" s="59"/>
      <c r="MAJ17" s="59"/>
      <c r="MAK17" s="59"/>
      <c r="MAL17" s="59"/>
      <c r="MAM17" s="59"/>
      <c r="MAN17" s="59"/>
      <c r="MAO17" s="59"/>
      <c r="MAP17" s="59"/>
      <c r="MAQ17" s="59"/>
      <c r="MAR17" s="59"/>
      <c r="MAS17" s="59"/>
      <c r="MAT17" s="59"/>
      <c r="MAU17" s="59"/>
      <c r="MAV17" s="59"/>
      <c r="MAW17" s="59"/>
      <c r="MAX17" s="59"/>
      <c r="MAY17" s="59"/>
      <c r="MAZ17" s="59"/>
      <c r="MBA17" s="59"/>
      <c r="MBB17" s="59"/>
      <c r="MBC17" s="59"/>
      <c r="MBD17" s="59"/>
      <c r="MBE17" s="59"/>
      <c r="MBF17" s="59"/>
      <c r="MBG17" s="59"/>
      <c r="MBH17" s="59"/>
      <c r="MBI17" s="59"/>
      <c r="MBJ17" s="59"/>
      <c r="MBK17" s="59"/>
      <c r="MBL17" s="59"/>
      <c r="MBM17" s="59"/>
      <c r="MBN17" s="59"/>
      <c r="MBO17" s="59"/>
      <c r="MBP17" s="59"/>
      <c r="MBQ17" s="59"/>
      <c r="MBR17" s="59"/>
      <c r="MBS17" s="59"/>
      <c r="MBT17" s="59"/>
      <c r="MBU17" s="59"/>
      <c r="MBV17" s="59"/>
      <c r="MBW17" s="59"/>
      <c r="MBX17" s="59"/>
      <c r="MBY17" s="59"/>
      <c r="MBZ17" s="59"/>
      <c r="MCA17" s="59"/>
      <c r="MCB17" s="59"/>
      <c r="MCC17" s="59"/>
      <c r="MCD17" s="59"/>
      <c r="MCE17" s="59"/>
      <c r="MCF17" s="59"/>
      <c r="MCG17" s="59"/>
      <c r="MCH17" s="59"/>
      <c r="MCI17" s="59"/>
      <c r="MCJ17" s="59"/>
      <c r="MCK17" s="59"/>
      <c r="MCL17" s="59"/>
      <c r="MCM17" s="59"/>
      <c r="MCN17" s="59"/>
      <c r="MCO17" s="59"/>
      <c r="MCP17" s="59"/>
      <c r="MCQ17" s="59"/>
      <c r="MCR17" s="59"/>
      <c r="MCS17" s="59"/>
      <c r="MCT17" s="59"/>
      <c r="MCU17" s="59"/>
      <c r="MCV17" s="59"/>
      <c r="MCW17" s="59"/>
      <c r="MCX17" s="59"/>
      <c r="MCY17" s="59"/>
      <c r="MCZ17" s="59"/>
      <c r="MDA17" s="59"/>
      <c r="MDB17" s="59"/>
      <c r="MDC17" s="59"/>
      <c r="MDD17" s="59"/>
      <c r="MDE17" s="59"/>
      <c r="MDF17" s="59"/>
      <c r="MDG17" s="59"/>
      <c r="MDH17" s="59"/>
      <c r="MDI17" s="59"/>
      <c r="MDJ17" s="59"/>
      <c r="MDK17" s="59"/>
      <c r="MDL17" s="59"/>
      <c r="MDM17" s="59"/>
      <c r="MDN17" s="59"/>
      <c r="MDO17" s="59"/>
      <c r="MDP17" s="59"/>
      <c r="MDQ17" s="59"/>
      <c r="MDR17" s="59"/>
      <c r="MDS17" s="59"/>
      <c r="MDT17" s="59"/>
      <c r="MDU17" s="59"/>
      <c r="MDV17" s="59"/>
      <c r="MDW17" s="59"/>
      <c r="MDX17" s="59"/>
      <c r="MDY17" s="59"/>
      <c r="MDZ17" s="59"/>
      <c r="MEA17" s="59"/>
      <c r="MEB17" s="59"/>
      <c r="MEC17" s="59"/>
      <c r="MED17" s="59"/>
      <c r="MEE17" s="59"/>
      <c r="MEF17" s="59"/>
      <c r="MEG17" s="59"/>
      <c r="MEH17" s="59"/>
      <c r="MEI17" s="59"/>
      <c r="MEJ17" s="59"/>
      <c r="MEK17" s="59"/>
      <c r="MEL17" s="59"/>
      <c r="MEM17" s="59"/>
      <c r="MEN17" s="59"/>
      <c r="MEO17" s="59"/>
      <c r="MEP17" s="59"/>
      <c r="MEQ17" s="59"/>
      <c r="MER17" s="59"/>
      <c r="MES17" s="59"/>
      <c r="MET17" s="59"/>
      <c r="MEU17" s="59"/>
      <c r="MEV17" s="59"/>
      <c r="MEW17" s="59"/>
      <c r="MEX17" s="59"/>
      <c r="MEY17" s="59"/>
      <c r="MEZ17" s="59"/>
      <c r="MFA17" s="59"/>
      <c r="MFB17" s="59"/>
      <c r="MFC17" s="59"/>
      <c r="MFD17" s="59"/>
      <c r="MFE17" s="59"/>
      <c r="MFF17" s="59"/>
      <c r="MFG17" s="59"/>
      <c r="MFH17" s="59"/>
      <c r="MFI17" s="59"/>
      <c r="MFJ17" s="59"/>
      <c r="MFK17" s="59"/>
      <c r="MFL17" s="59"/>
      <c r="MFM17" s="59"/>
      <c r="MFN17" s="59"/>
      <c r="MFO17" s="59"/>
      <c r="MFP17" s="59"/>
      <c r="MFQ17" s="59"/>
      <c r="MFR17" s="59"/>
      <c r="MFS17" s="59"/>
      <c r="MFT17" s="59"/>
      <c r="MFU17" s="59"/>
      <c r="MFV17" s="59"/>
      <c r="MFW17" s="59"/>
      <c r="MFX17" s="59"/>
      <c r="MFY17" s="59"/>
      <c r="MFZ17" s="59"/>
      <c r="MGA17" s="59"/>
      <c r="MGB17" s="59"/>
      <c r="MGC17" s="59"/>
      <c r="MGD17" s="59"/>
      <c r="MGE17" s="59"/>
      <c r="MGF17" s="59"/>
      <c r="MGG17" s="59"/>
      <c r="MGH17" s="59"/>
      <c r="MGI17" s="59"/>
      <c r="MGJ17" s="59"/>
      <c r="MGK17" s="59"/>
      <c r="MGL17" s="59"/>
      <c r="MGM17" s="59"/>
      <c r="MGN17" s="59"/>
      <c r="MGO17" s="59"/>
      <c r="MGP17" s="59"/>
      <c r="MGQ17" s="59"/>
      <c r="MGR17" s="59"/>
      <c r="MGS17" s="59"/>
      <c r="MGT17" s="59"/>
      <c r="MGU17" s="59"/>
      <c r="MGV17" s="59"/>
      <c r="MGW17" s="59"/>
      <c r="MGX17" s="59"/>
      <c r="MGY17" s="59"/>
      <c r="MGZ17" s="59"/>
      <c r="MHA17" s="59"/>
      <c r="MHB17" s="59"/>
      <c r="MHC17" s="59"/>
      <c r="MHD17" s="59"/>
      <c r="MHE17" s="59"/>
      <c r="MHF17" s="59"/>
      <c r="MHG17" s="59"/>
      <c r="MHH17" s="59"/>
      <c r="MHI17" s="59"/>
      <c r="MHJ17" s="59"/>
      <c r="MHK17" s="59"/>
      <c r="MHL17" s="59"/>
      <c r="MHM17" s="59"/>
      <c r="MHN17" s="59"/>
      <c r="MHO17" s="59"/>
      <c r="MHP17" s="59"/>
      <c r="MHQ17" s="59"/>
      <c r="MHR17" s="59"/>
      <c r="MHS17" s="59"/>
      <c r="MHT17" s="59"/>
      <c r="MHU17" s="59"/>
      <c r="MHV17" s="59"/>
      <c r="MHW17" s="59"/>
      <c r="MHX17" s="59"/>
      <c r="MHY17" s="59"/>
      <c r="MHZ17" s="59"/>
      <c r="MIA17" s="59"/>
      <c r="MIB17" s="59"/>
      <c r="MIC17" s="59"/>
      <c r="MID17" s="59"/>
      <c r="MIE17" s="59"/>
      <c r="MIF17" s="59"/>
      <c r="MIG17" s="59"/>
      <c r="MIH17" s="59"/>
      <c r="MII17" s="59"/>
      <c r="MIJ17" s="59"/>
      <c r="MIK17" s="59"/>
      <c r="MIL17" s="59"/>
      <c r="MIM17" s="59"/>
      <c r="MIN17" s="59"/>
      <c r="MIO17" s="59"/>
      <c r="MIP17" s="59"/>
      <c r="MIQ17" s="59"/>
      <c r="MIR17" s="59"/>
      <c r="MIS17" s="59"/>
      <c r="MIT17" s="59"/>
      <c r="MIU17" s="59"/>
      <c r="MIV17" s="59"/>
      <c r="MIW17" s="59"/>
      <c r="MIX17" s="59"/>
      <c r="MIY17" s="59"/>
      <c r="MIZ17" s="59"/>
      <c r="MJA17" s="59"/>
      <c r="MJB17" s="59"/>
      <c r="MJC17" s="59"/>
      <c r="MJD17" s="59"/>
      <c r="MJE17" s="59"/>
      <c r="MJF17" s="59"/>
      <c r="MJG17" s="59"/>
      <c r="MJH17" s="59"/>
      <c r="MJI17" s="59"/>
      <c r="MJJ17" s="59"/>
      <c r="MJK17" s="59"/>
      <c r="MJL17" s="59"/>
      <c r="MJM17" s="59"/>
      <c r="MJN17" s="59"/>
      <c r="MJO17" s="59"/>
      <c r="MJP17" s="59"/>
      <c r="MJQ17" s="59"/>
      <c r="MJR17" s="59"/>
      <c r="MJS17" s="59"/>
      <c r="MJT17" s="59"/>
      <c r="MJU17" s="59"/>
      <c r="MJV17" s="59"/>
      <c r="MJW17" s="59"/>
      <c r="MJX17" s="59"/>
      <c r="MJY17" s="59"/>
      <c r="MJZ17" s="59"/>
      <c r="MKA17" s="59"/>
      <c r="MKB17" s="59"/>
      <c r="MKC17" s="59"/>
      <c r="MKD17" s="59"/>
      <c r="MKE17" s="59"/>
      <c r="MKF17" s="59"/>
      <c r="MKG17" s="59"/>
      <c r="MKH17" s="59"/>
      <c r="MKI17" s="59"/>
      <c r="MKJ17" s="59"/>
      <c r="MKK17" s="59"/>
      <c r="MKL17" s="59"/>
      <c r="MKM17" s="59"/>
      <c r="MKN17" s="59"/>
      <c r="MKO17" s="59"/>
      <c r="MKP17" s="59"/>
      <c r="MKQ17" s="59"/>
      <c r="MKR17" s="59"/>
      <c r="MKS17" s="59"/>
      <c r="MKT17" s="59"/>
      <c r="MKU17" s="59"/>
      <c r="MKV17" s="59"/>
      <c r="MKW17" s="59"/>
      <c r="MKX17" s="59"/>
      <c r="MKY17" s="59"/>
      <c r="MKZ17" s="59"/>
      <c r="MLA17" s="59"/>
      <c r="MLB17" s="59"/>
      <c r="MLC17" s="59"/>
      <c r="MLD17" s="59"/>
      <c r="MLE17" s="59"/>
      <c r="MLF17" s="59"/>
      <c r="MLG17" s="59"/>
      <c r="MLH17" s="59"/>
      <c r="MLI17" s="59"/>
      <c r="MLJ17" s="59"/>
      <c r="MLK17" s="59"/>
      <c r="MLL17" s="59"/>
      <c r="MLM17" s="59"/>
      <c r="MLN17" s="59"/>
      <c r="MLO17" s="59"/>
      <c r="MLP17" s="59"/>
      <c r="MLQ17" s="59"/>
      <c r="MLR17" s="59"/>
      <c r="MLS17" s="59"/>
      <c r="MLT17" s="59"/>
      <c r="MLU17" s="59"/>
      <c r="MLV17" s="59"/>
      <c r="MLW17" s="59"/>
      <c r="MLX17" s="59"/>
      <c r="MLY17" s="59"/>
      <c r="MLZ17" s="59"/>
      <c r="MMA17" s="59"/>
      <c r="MMB17" s="59"/>
      <c r="MMC17" s="59"/>
      <c r="MMD17" s="59"/>
      <c r="MME17" s="59"/>
      <c r="MMF17" s="59"/>
      <c r="MMG17" s="59"/>
      <c r="MMH17" s="59"/>
      <c r="MMI17" s="59"/>
      <c r="MMJ17" s="59"/>
      <c r="MMK17" s="59"/>
      <c r="MML17" s="59"/>
      <c r="MMM17" s="59"/>
      <c r="MMN17" s="59"/>
      <c r="MMO17" s="59"/>
      <c r="MMP17" s="59"/>
      <c r="MMQ17" s="59"/>
      <c r="MMR17" s="59"/>
      <c r="MMS17" s="59"/>
      <c r="MMT17" s="59"/>
      <c r="MMU17" s="59"/>
      <c r="MMV17" s="59"/>
      <c r="MMW17" s="59"/>
      <c r="MMX17" s="59"/>
      <c r="MMY17" s="59"/>
      <c r="MMZ17" s="59"/>
      <c r="MNA17" s="59"/>
      <c r="MNB17" s="59"/>
      <c r="MNC17" s="59"/>
      <c r="MND17" s="59"/>
      <c r="MNE17" s="59"/>
      <c r="MNF17" s="59"/>
      <c r="MNG17" s="59"/>
      <c r="MNH17" s="59"/>
      <c r="MNI17" s="59"/>
      <c r="MNJ17" s="59"/>
      <c r="MNK17" s="59"/>
      <c r="MNL17" s="59"/>
      <c r="MNM17" s="59"/>
      <c r="MNN17" s="59"/>
      <c r="MNO17" s="59"/>
      <c r="MNP17" s="59"/>
      <c r="MNQ17" s="59"/>
      <c r="MNR17" s="59"/>
      <c r="MNS17" s="59"/>
      <c r="MNT17" s="59"/>
      <c r="MNU17" s="59"/>
      <c r="MNV17" s="59"/>
      <c r="MNW17" s="59"/>
      <c r="MNX17" s="59"/>
      <c r="MNY17" s="59"/>
      <c r="MNZ17" s="59"/>
      <c r="MOA17" s="59"/>
      <c r="MOB17" s="59"/>
      <c r="MOC17" s="59"/>
      <c r="MOD17" s="59"/>
      <c r="MOE17" s="59"/>
      <c r="MOF17" s="59"/>
      <c r="MOG17" s="59"/>
      <c r="MOH17" s="59"/>
      <c r="MOI17" s="59"/>
      <c r="MOJ17" s="59"/>
      <c r="MOK17" s="59"/>
      <c r="MOL17" s="59"/>
      <c r="MOM17" s="59"/>
      <c r="MON17" s="59"/>
      <c r="MOO17" s="59"/>
      <c r="MOP17" s="59"/>
      <c r="MOQ17" s="59"/>
      <c r="MOR17" s="59"/>
      <c r="MOS17" s="59"/>
      <c r="MOT17" s="59"/>
      <c r="MOU17" s="59"/>
      <c r="MOV17" s="59"/>
      <c r="MOW17" s="59"/>
      <c r="MOX17" s="59"/>
      <c r="MOY17" s="59"/>
      <c r="MOZ17" s="59"/>
      <c r="MPA17" s="59"/>
      <c r="MPB17" s="59"/>
      <c r="MPC17" s="59"/>
      <c r="MPD17" s="59"/>
      <c r="MPE17" s="59"/>
      <c r="MPF17" s="59"/>
      <c r="MPG17" s="59"/>
      <c r="MPH17" s="59"/>
      <c r="MPI17" s="59"/>
      <c r="MPJ17" s="59"/>
      <c r="MPK17" s="59"/>
      <c r="MPL17" s="59"/>
      <c r="MPM17" s="59"/>
      <c r="MPN17" s="59"/>
      <c r="MPO17" s="59"/>
      <c r="MPP17" s="59"/>
      <c r="MPQ17" s="59"/>
      <c r="MPR17" s="59"/>
      <c r="MPS17" s="59"/>
      <c r="MPT17" s="59"/>
      <c r="MPU17" s="59"/>
      <c r="MPV17" s="59"/>
      <c r="MPW17" s="59"/>
      <c r="MPX17" s="59"/>
      <c r="MPY17" s="59"/>
      <c r="MPZ17" s="59"/>
      <c r="MQA17" s="59"/>
      <c r="MQB17" s="59"/>
      <c r="MQC17" s="59"/>
      <c r="MQD17" s="59"/>
      <c r="MQE17" s="59"/>
      <c r="MQF17" s="59"/>
      <c r="MQG17" s="59"/>
      <c r="MQH17" s="59"/>
      <c r="MQI17" s="59"/>
      <c r="MQJ17" s="59"/>
      <c r="MQK17" s="59"/>
      <c r="MQL17" s="59"/>
      <c r="MQM17" s="59"/>
      <c r="MQN17" s="59"/>
      <c r="MQO17" s="59"/>
      <c r="MQP17" s="59"/>
      <c r="MQQ17" s="59"/>
      <c r="MQR17" s="59"/>
      <c r="MQS17" s="59"/>
      <c r="MQT17" s="59"/>
      <c r="MQU17" s="59"/>
      <c r="MQV17" s="59"/>
      <c r="MQW17" s="59"/>
      <c r="MQX17" s="59"/>
      <c r="MQY17" s="59"/>
      <c r="MQZ17" s="59"/>
      <c r="MRA17" s="59"/>
      <c r="MRB17" s="59"/>
      <c r="MRC17" s="59"/>
      <c r="MRD17" s="59"/>
      <c r="MRE17" s="59"/>
      <c r="MRF17" s="59"/>
      <c r="MRG17" s="59"/>
      <c r="MRH17" s="59"/>
      <c r="MRI17" s="59"/>
      <c r="MRJ17" s="59"/>
      <c r="MRK17" s="59"/>
      <c r="MRL17" s="59"/>
      <c r="MRM17" s="59"/>
      <c r="MRN17" s="59"/>
      <c r="MRO17" s="59"/>
      <c r="MRP17" s="59"/>
      <c r="MRQ17" s="59"/>
      <c r="MRR17" s="59"/>
      <c r="MRS17" s="59"/>
      <c r="MRT17" s="59"/>
      <c r="MRU17" s="59"/>
      <c r="MRV17" s="59"/>
      <c r="MRW17" s="59"/>
      <c r="MRX17" s="59"/>
      <c r="MRY17" s="59"/>
      <c r="MRZ17" s="59"/>
      <c r="MSA17" s="59"/>
      <c r="MSB17" s="59"/>
      <c r="MSC17" s="59"/>
      <c r="MSD17" s="59"/>
      <c r="MSE17" s="59"/>
      <c r="MSF17" s="59"/>
      <c r="MSG17" s="59"/>
      <c r="MSH17" s="59"/>
      <c r="MSI17" s="59"/>
      <c r="MSJ17" s="59"/>
      <c r="MSK17" s="59"/>
      <c r="MSL17" s="59"/>
      <c r="MSM17" s="59"/>
      <c r="MSN17" s="59"/>
      <c r="MSO17" s="59"/>
      <c r="MSP17" s="59"/>
      <c r="MSQ17" s="59"/>
      <c r="MSR17" s="59"/>
      <c r="MSS17" s="59"/>
      <c r="MST17" s="59"/>
      <c r="MSU17" s="59"/>
      <c r="MSV17" s="59"/>
      <c r="MSW17" s="59"/>
      <c r="MSX17" s="59"/>
      <c r="MSY17" s="59"/>
      <c r="MSZ17" s="59"/>
      <c r="MTA17" s="59"/>
      <c r="MTB17" s="59"/>
      <c r="MTC17" s="59"/>
      <c r="MTD17" s="59"/>
      <c r="MTE17" s="59"/>
      <c r="MTF17" s="59"/>
      <c r="MTG17" s="59"/>
      <c r="MTH17" s="59"/>
      <c r="MTI17" s="59"/>
      <c r="MTJ17" s="59"/>
      <c r="MTK17" s="59"/>
      <c r="MTL17" s="59"/>
      <c r="MTM17" s="59"/>
      <c r="MTN17" s="59"/>
      <c r="MTO17" s="59"/>
      <c r="MTP17" s="59"/>
      <c r="MTQ17" s="59"/>
      <c r="MTR17" s="59"/>
      <c r="MTS17" s="59"/>
      <c r="MTT17" s="59"/>
      <c r="MTU17" s="59"/>
      <c r="MTV17" s="59"/>
      <c r="MTW17" s="59"/>
      <c r="MTX17" s="59"/>
      <c r="MTY17" s="59"/>
      <c r="MTZ17" s="59"/>
      <c r="MUA17" s="59"/>
      <c r="MUB17" s="59"/>
      <c r="MUC17" s="59"/>
      <c r="MUD17" s="59"/>
      <c r="MUE17" s="59"/>
      <c r="MUF17" s="59"/>
      <c r="MUG17" s="59"/>
      <c r="MUH17" s="59"/>
      <c r="MUI17" s="59"/>
      <c r="MUJ17" s="59"/>
      <c r="MUK17" s="59"/>
      <c r="MUL17" s="59"/>
      <c r="MUM17" s="59"/>
      <c r="MUN17" s="59"/>
      <c r="MUO17" s="59"/>
      <c r="MUP17" s="59"/>
      <c r="MUQ17" s="59"/>
      <c r="MUR17" s="59"/>
      <c r="MUS17" s="59"/>
      <c r="MUT17" s="59"/>
      <c r="MUU17" s="59"/>
      <c r="MUV17" s="59"/>
      <c r="MUW17" s="59"/>
      <c r="MUX17" s="59"/>
      <c r="MUY17" s="59"/>
      <c r="MUZ17" s="59"/>
      <c r="MVA17" s="59"/>
      <c r="MVB17" s="59"/>
      <c r="MVC17" s="59"/>
      <c r="MVD17" s="59"/>
      <c r="MVE17" s="59"/>
      <c r="MVF17" s="59"/>
      <c r="MVG17" s="59"/>
      <c r="MVH17" s="59"/>
      <c r="MVI17" s="59"/>
      <c r="MVJ17" s="59"/>
      <c r="MVK17" s="59"/>
      <c r="MVL17" s="59"/>
      <c r="MVM17" s="59"/>
      <c r="MVN17" s="59"/>
      <c r="MVO17" s="59"/>
      <c r="MVP17" s="59"/>
      <c r="MVQ17" s="59"/>
      <c r="MVR17" s="59"/>
      <c r="MVS17" s="59"/>
      <c r="MVT17" s="59"/>
      <c r="MVU17" s="59"/>
      <c r="MVV17" s="59"/>
      <c r="MVW17" s="59"/>
      <c r="MVX17" s="59"/>
      <c r="MVY17" s="59"/>
      <c r="MVZ17" s="59"/>
      <c r="MWA17" s="59"/>
      <c r="MWB17" s="59"/>
      <c r="MWC17" s="59"/>
      <c r="MWD17" s="59"/>
      <c r="MWE17" s="59"/>
      <c r="MWF17" s="59"/>
      <c r="MWG17" s="59"/>
      <c r="MWH17" s="59"/>
      <c r="MWI17" s="59"/>
      <c r="MWJ17" s="59"/>
      <c r="MWK17" s="59"/>
      <c r="MWL17" s="59"/>
      <c r="MWM17" s="59"/>
      <c r="MWN17" s="59"/>
      <c r="MWO17" s="59"/>
      <c r="MWP17" s="59"/>
      <c r="MWQ17" s="59"/>
      <c r="MWR17" s="59"/>
      <c r="MWS17" s="59"/>
      <c r="MWT17" s="59"/>
      <c r="MWU17" s="59"/>
      <c r="MWV17" s="59"/>
      <c r="MWW17" s="59"/>
      <c r="MWX17" s="59"/>
      <c r="MWY17" s="59"/>
      <c r="MWZ17" s="59"/>
      <c r="MXA17" s="59"/>
      <c r="MXB17" s="59"/>
      <c r="MXC17" s="59"/>
      <c r="MXD17" s="59"/>
      <c r="MXE17" s="59"/>
      <c r="MXF17" s="59"/>
      <c r="MXG17" s="59"/>
      <c r="MXH17" s="59"/>
      <c r="MXI17" s="59"/>
      <c r="MXJ17" s="59"/>
      <c r="MXK17" s="59"/>
      <c r="MXL17" s="59"/>
      <c r="MXM17" s="59"/>
      <c r="MXN17" s="59"/>
      <c r="MXO17" s="59"/>
      <c r="MXP17" s="59"/>
      <c r="MXQ17" s="59"/>
      <c r="MXR17" s="59"/>
      <c r="MXS17" s="59"/>
      <c r="MXT17" s="59"/>
      <c r="MXU17" s="59"/>
      <c r="MXV17" s="59"/>
      <c r="MXW17" s="59"/>
      <c r="MXX17" s="59"/>
      <c r="MXY17" s="59"/>
      <c r="MXZ17" s="59"/>
      <c r="MYA17" s="59"/>
      <c r="MYB17" s="59"/>
      <c r="MYC17" s="59"/>
      <c r="MYD17" s="59"/>
      <c r="MYE17" s="59"/>
      <c r="MYF17" s="59"/>
      <c r="MYG17" s="59"/>
      <c r="MYH17" s="59"/>
      <c r="MYI17" s="59"/>
      <c r="MYJ17" s="59"/>
      <c r="MYK17" s="59"/>
      <c r="MYL17" s="59"/>
      <c r="MYM17" s="59"/>
      <c r="MYN17" s="59"/>
      <c r="MYO17" s="59"/>
      <c r="MYP17" s="59"/>
      <c r="MYQ17" s="59"/>
      <c r="MYR17" s="59"/>
      <c r="MYS17" s="59"/>
      <c r="MYT17" s="59"/>
      <c r="MYU17" s="59"/>
      <c r="MYV17" s="59"/>
      <c r="MYW17" s="59"/>
      <c r="MYX17" s="59"/>
      <c r="MYY17" s="59"/>
      <c r="MYZ17" s="59"/>
      <c r="MZA17" s="59"/>
      <c r="MZB17" s="59"/>
      <c r="MZC17" s="59"/>
      <c r="MZD17" s="59"/>
      <c r="MZE17" s="59"/>
      <c r="MZF17" s="59"/>
      <c r="MZG17" s="59"/>
      <c r="MZH17" s="59"/>
      <c r="MZI17" s="59"/>
      <c r="MZJ17" s="59"/>
      <c r="MZK17" s="59"/>
      <c r="MZL17" s="59"/>
      <c r="MZM17" s="59"/>
      <c r="MZN17" s="59"/>
      <c r="MZO17" s="59"/>
      <c r="MZP17" s="59"/>
      <c r="MZQ17" s="59"/>
      <c r="MZR17" s="59"/>
      <c r="MZS17" s="59"/>
      <c r="MZT17" s="59"/>
      <c r="MZU17" s="59"/>
      <c r="MZV17" s="59"/>
      <c r="MZW17" s="59"/>
      <c r="MZX17" s="59"/>
      <c r="MZY17" s="59"/>
      <c r="MZZ17" s="59"/>
      <c r="NAA17" s="59"/>
      <c r="NAB17" s="59"/>
      <c r="NAC17" s="59"/>
      <c r="NAD17" s="59"/>
      <c r="NAE17" s="59"/>
      <c r="NAF17" s="59"/>
      <c r="NAG17" s="59"/>
      <c r="NAH17" s="59"/>
      <c r="NAI17" s="59"/>
      <c r="NAJ17" s="59"/>
      <c r="NAK17" s="59"/>
      <c r="NAL17" s="59"/>
      <c r="NAM17" s="59"/>
      <c r="NAN17" s="59"/>
      <c r="NAO17" s="59"/>
      <c r="NAP17" s="59"/>
      <c r="NAQ17" s="59"/>
      <c r="NAR17" s="59"/>
      <c r="NAS17" s="59"/>
      <c r="NAT17" s="59"/>
      <c r="NAU17" s="59"/>
      <c r="NAV17" s="59"/>
      <c r="NAW17" s="59"/>
      <c r="NAX17" s="59"/>
      <c r="NAY17" s="59"/>
      <c r="NAZ17" s="59"/>
      <c r="NBA17" s="59"/>
      <c r="NBB17" s="59"/>
      <c r="NBC17" s="59"/>
      <c r="NBD17" s="59"/>
      <c r="NBE17" s="59"/>
      <c r="NBF17" s="59"/>
      <c r="NBG17" s="59"/>
      <c r="NBH17" s="59"/>
      <c r="NBI17" s="59"/>
      <c r="NBJ17" s="59"/>
      <c r="NBK17" s="59"/>
      <c r="NBL17" s="59"/>
      <c r="NBM17" s="59"/>
      <c r="NBN17" s="59"/>
      <c r="NBO17" s="59"/>
      <c r="NBP17" s="59"/>
      <c r="NBQ17" s="59"/>
      <c r="NBR17" s="59"/>
      <c r="NBS17" s="59"/>
      <c r="NBT17" s="59"/>
      <c r="NBU17" s="59"/>
      <c r="NBV17" s="59"/>
      <c r="NBW17" s="59"/>
      <c r="NBX17" s="59"/>
      <c r="NBY17" s="59"/>
      <c r="NBZ17" s="59"/>
      <c r="NCA17" s="59"/>
      <c r="NCB17" s="59"/>
      <c r="NCC17" s="59"/>
      <c r="NCD17" s="59"/>
      <c r="NCE17" s="59"/>
      <c r="NCF17" s="59"/>
      <c r="NCG17" s="59"/>
      <c r="NCH17" s="59"/>
      <c r="NCI17" s="59"/>
      <c r="NCJ17" s="59"/>
      <c r="NCK17" s="59"/>
      <c r="NCL17" s="59"/>
      <c r="NCM17" s="59"/>
      <c r="NCN17" s="59"/>
      <c r="NCO17" s="59"/>
      <c r="NCP17" s="59"/>
      <c r="NCQ17" s="59"/>
      <c r="NCR17" s="59"/>
      <c r="NCS17" s="59"/>
      <c r="NCT17" s="59"/>
      <c r="NCU17" s="59"/>
      <c r="NCV17" s="59"/>
      <c r="NCW17" s="59"/>
      <c r="NCX17" s="59"/>
      <c r="NCY17" s="59"/>
      <c r="NCZ17" s="59"/>
      <c r="NDA17" s="59"/>
      <c r="NDB17" s="59"/>
      <c r="NDC17" s="59"/>
      <c r="NDD17" s="59"/>
      <c r="NDE17" s="59"/>
      <c r="NDF17" s="59"/>
      <c r="NDG17" s="59"/>
      <c r="NDH17" s="59"/>
      <c r="NDI17" s="59"/>
      <c r="NDJ17" s="59"/>
      <c r="NDK17" s="59"/>
      <c r="NDL17" s="59"/>
      <c r="NDM17" s="59"/>
      <c r="NDN17" s="59"/>
      <c r="NDO17" s="59"/>
      <c r="NDP17" s="59"/>
      <c r="NDQ17" s="59"/>
      <c r="NDR17" s="59"/>
      <c r="NDS17" s="59"/>
      <c r="NDT17" s="59"/>
      <c r="NDU17" s="59"/>
      <c r="NDV17" s="59"/>
      <c r="NDW17" s="59"/>
      <c r="NDX17" s="59"/>
      <c r="NDY17" s="59"/>
      <c r="NDZ17" s="59"/>
      <c r="NEA17" s="59"/>
      <c r="NEB17" s="59"/>
      <c r="NEC17" s="59"/>
      <c r="NED17" s="59"/>
      <c r="NEE17" s="59"/>
      <c r="NEF17" s="59"/>
      <c r="NEG17" s="59"/>
      <c r="NEH17" s="59"/>
      <c r="NEI17" s="59"/>
      <c r="NEJ17" s="59"/>
      <c r="NEK17" s="59"/>
      <c r="NEL17" s="59"/>
      <c r="NEM17" s="59"/>
      <c r="NEN17" s="59"/>
      <c r="NEO17" s="59"/>
      <c r="NEP17" s="59"/>
      <c r="NEQ17" s="59"/>
      <c r="NER17" s="59"/>
      <c r="NES17" s="59"/>
      <c r="NET17" s="59"/>
      <c r="NEU17" s="59"/>
      <c r="NEV17" s="59"/>
      <c r="NEW17" s="59"/>
      <c r="NEX17" s="59"/>
      <c r="NEY17" s="59"/>
      <c r="NEZ17" s="59"/>
      <c r="NFA17" s="59"/>
      <c r="NFB17" s="59"/>
      <c r="NFC17" s="59"/>
      <c r="NFD17" s="59"/>
      <c r="NFE17" s="59"/>
      <c r="NFF17" s="59"/>
      <c r="NFG17" s="59"/>
      <c r="NFH17" s="59"/>
      <c r="NFI17" s="59"/>
      <c r="NFJ17" s="59"/>
      <c r="NFK17" s="59"/>
      <c r="NFL17" s="59"/>
      <c r="NFM17" s="59"/>
      <c r="NFN17" s="59"/>
      <c r="NFO17" s="59"/>
      <c r="NFP17" s="59"/>
      <c r="NFQ17" s="59"/>
      <c r="NFR17" s="59"/>
      <c r="NFS17" s="59"/>
      <c r="NFT17" s="59"/>
      <c r="NFU17" s="59"/>
      <c r="NFV17" s="59"/>
      <c r="NFW17" s="59"/>
      <c r="NFX17" s="59"/>
      <c r="NFY17" s="59"/>
      <c r="NFZ17" s="59"/>
      <c r="NGA17" s="59"/>
      <c r="NGB17" s="59"/>
      <c r="NGC17" s="59"/>
      <c r="NGD17" s="59"/>
      <c r="NGE17" s="59"/>
      <c r="NGF17" s="59"/>
      <c r="NGG17" s="59"/>
      <c r="NGH17" s="59"/>
      <c r="NGI17" s="59"/>
      <c r="NGJ17" s="59"/>
      <c r="NGK17" s="59"/>
      <c r="NGL17" s="59"/>
      <c r="NGM17" s="59"/>
      <c r="NGN17" s="59"/>
      <c r="NGO17" s="59"/>
      <c r="NGP17" s="59"/>
      <c r="NGQ17" s="59"/>
      <c r="NGR17" s="59"/>
      <c r="NGS17" s="59"/>
      <c r="NGT17" s="59"/>
      <c r="NGU17" s="59"/>
      <c r="NGV17" s="59"/>
      <c r="NGW17" s="59"/>
      <c r="NGX17" s="59"/>
      <c r="NGY17" s="59"/>
      <c r="NGZ17" s="59"/>
      <c r="NHA17" s="59"/>
      <c r="NHB17" s="59"/>
      <c r="NHC17" s="59"/>
      <c r="NHD17" s="59"/>
      <c r="NHE17" s="59"/>
      <c r="NHF17" s="59"/>
      <c r="NHG17" s="59"/>
      <c r="NHH17" s="59"/>
      <c r="NHI17" s="59"/>
      <c r="NHJ17" s="59"/>
      <c r="NHK17" s="59"/>
      <c r="NHL17" s="59"/>
      <c r="NHM17" s="59"/>
      <c r="NHN17" s="59"/>
      <c r="NHO17" s="59"/>
      <c r="NHP17" s="59"/>
      <c r="NHQ17" s="59"/>
      <c r="NHR17" s="59"/>
      <c r="NHS17" s="59"/>
      <c r="NHT17" s="59"/>
      <c r="NHU17" s="59"/>
      <c r="NHV17" s="59"/>
      <c r="NHW17" s="59"/>
      <c r="NHX17" s="59"/>
      <c r="NHY17" s="59"/>
      <c r="NHZ17" s="59"/>
      <c r="NIA17" s="59"/>
      <c r="NIB17" s="59"/>
      <c r="NIC17" s="59"/>
      <c r="NID17" s="59"/>
      <c r="NIE17" s="59"/>
      <c r="NIF17" s="59"/>
      <c r="NIG17" s="59"/>
      <c r="NIH17" s="59"/>
      <c r="NII17" s="59"/>
      <c r="NIJ17" s="59"/>
      <c r="NIK17" s="59"/>
      <c r="NIL17" s="59"/>
      <c r="NIM17" s="59"/>
      <c r="NIN17" s="59"/>
      <c r="NIO17" s="59"/>
      <c r="NIP17" s="59"/>
      <c r="NIQ17" s="59"/>
      <c r="NIR17" s="59"/>
      <c r="NIS17" s="59"/>
      <c r="NIT17" s="59"/>
      <c r="NIU17" s="59"/>
      <c r="NIV17" s="59"/>
      <c r="NIW17" s="59"/>
      <c r="NIX17" s="59"/>
      <c r="NIY17" s="59"/>
      <c r="NIZ17" s="59"/>
      <c r="NJA17" s="59"/>
      <c r="NJB17" s="59"/>
      <c r="NJC17" s="59"/>
      <c r="NJD17" s="59"/>
      <c r="NJE17" s="59"/>
      <c r="NJF17" s="59"/>
      <c r="NJG17" s="59"/>
      <c r="NJH17" s="59"/>
      <c r="NJI17" s="59"/>
      <c r="NJJ17" s="59"/>
      <c r="NJK17" s="59"/>
      <c r="NJL17" s="59"/>
      <c r="NJM17" s="59"/>
      <c r="NJN17" s="59"/>
      <c r="NJO17" s="59"/>
      <c r="NJP17" s="59"/>
      <c r="NJQ17" s="59"/>
      <c r="NJR17" s="59"/>
      <c r="NJS17" s="59"/>
      <c r="NJT17" s="59"/>
      <c r="NJU17" s="59"/>
      <c r="NJV17" s="59"/>
      <c r="NJW17" s="59"/>
      <c r="NJX17" s="59"/>
      <c r="NJY17" s="59"/>
      <c r="NJZ17" s="59"/>
      <c r="NKA17" s="59"/>
      <c r="NKB17" s="59"/>
      <c r="NKC17" s="59"/>
      <c r="NKD17" s="59"/>
      <c r="NKE17" s="59"/>
      <c r="NKF17" s="59"/>
      <c r="NKG17" s="59"/>
      <c r="NKH17" s="59"/>
      <c r="NKI17" s="59"/>
      <c r="NKJ17" s="59"/>
      <c r="NKK17" s="59"/>
      <c r="NKL17" s="59"/>
      <c r="NKM17" s="59"/>
      <c r="NKN17" s="59"/>
      <c r="NKO17" s="59"/>
      <c r="NKP17" s="59"/>
      <c r="NKQ17" s="59"/>
      <c r="NKR17" s="59"/>
      <c r="NKS17" s="59"/>
      <c r="NKT17" s="59"/>
      <c r="NKU17" s="59"/>
      <c r="NKV17" s="59"/>
      <c r="NKW17" s="59"/>
      <c r="NKX17" s="59"/>
      <c r="NKY17" s="59"/>
      <c r="NKZ17" s="59"/>
      <c r="NLA17" s="59"/>
      <c r="NLB17" s="59"/>
      <c r="NLC17" s="59"/>
      <c r="NLD17" s="59"/>
      <c r="NLE17" s="59"/>
      <c r="NLF17" s="59"/>
      <c r="NLG17" s="59"/>
      <c r="NLH17" s="59"/>
      <c r="NLI17" s="59"/>
      <c r="NLJ17" s="59"/>
      <c r="NLK17" s="59"/>
      <c r="NLL17" s="59"/>
      <c r="NLM17" s="59"/>
      <c r="NLN17" s="59"/>
      <c r="NLO17" s="59"/>
      <c r="NLP17" s="59"/>
      <c r="NLQ17" s="59"/>
      <c r="NLR17" s="59"/>
      <c r="NLS17" s="59"/>
      <c r="NLT17" s="59"/>
      <c r="NLU17" s="59"/>
      <c r="NLV17" s="59"/>
      <c r="NLW17" s="59"/>
      <c r="NLX17" s="59"/>
      <c r="NLY17" s="59"/>
      <c r="NLZ17" s="59"/>
      <c r="NMA17" s="59"/>
      <c r="NMB17" s="59"/>
      <c r="NMC17" s="59"/>
      <c r="NMD17" s="59"/>
      <c r="NME17" s="59"/>
      <c r="NMF17" s="59"/>
      <c r="NMG17" s="59"/>
      <c r="NMH17" s="59"/>
      <c r="NMI17" s="59"/>
      <c r="NMJ17" s="59"/>
      <c r="NMK17" s="59"/>
      <c r="NML17" s="59"/>
      <c r="NMM17" s="59"/>
      <c r="NMN17" s="59"/>
      <c r="NMO17" s="59"/>
      <c r="NMP17" s="59"/>
      <c r="NMQ17" s="59"/>
      <c r="NMR17" s="59"/>
      <c r="NMS17" s="59"/>
      <c r="NMT17" s="59"/>
      <c r="NMU17" s="59"/>
      <c r="NMV17" s="59"/>
      <c r="NMW17" s="59"/>
      <c r="NMX17" s="59"/>
      <c r="NMY17" s="59"/>
      <c r="NMZ17" s="59"/>
      <c r="NNA17" s="59"/>
      <c r="NNB17" s="59"/>
      <c r="NNC17" s="59"/>
      <c r="NND17" s="59"/>
      <c r="NNE17" s="59"/>
      <c r="NNF17" s="59"/>
      <c r="NNG17" s="59"/>
      <c r="NNH17" s="59"/>
      <c r="NNI17" s="59"/>
      <c r="NNJ17" s="59"/>
      <c r="NNK17" s="59"/>
      <c r="NNL17" s="59"/>
      <c r="NNM17" s="59"/>
      <c r="NNN17" s="59"/>
      <c r="NNO17" s="59"/>
      <c r="NNP17" s="59"/>
      <c r="NNQ17" s="59"/>
      <c r="NNR17" s="59"/>
      <c r="NNS17" s="59"/>
      <c r="NNT17" s="59"/>
      <c r="NNU17" s="59"/>
      <c r="NNV17" s="59"/>
      <c r="NNW17" s="59"/>
      <c r="NNX17" s="59"/>
      <c r="NNY17" s="59"/>
      <c r="NNZ17" s="59"/>
      <c r="NOA17" s="59"/>
      <c r="NOB17" s="59"/>
      <c r="NOC17" s="59"/>
      <c r="NOD17" s="59"/>
      <c r="NOE17" s="59"/>
      <c r="NOF17" s="59"/>
      <c r="NOG17" s="59"/>
      <c r="NOH17" s="59"/>
      <c r="NOI17" s="59"/>
      <c r="NOJ17" s="59"/>
      <c r="NOK17" s="59"/>
      <c r="NOL17" s="59"/>
      <c r="NOM17" s="59"/>
      <c r="NON17" s="59"/>
      <c r="NOO17" s="59"/>
      <c r="NOP17" s="59"/>
      <c r="NOQ17" s="59"/>
      <c r="NOR17" s="59"/>
      <c r="NOS17" s="59"/>
      <c r="NOT17" s="59"/>
      <c r="NOU17" s="59"/>
      <c r="NOV17" s="59"/>
      <c r="NOW17" s="59"/>
      <c r="NOX17" s="59"/>
      <c r="NOY17" s="59"/>
      <c r="NOZ17" s="59"/>
      <c r="NPA17" s="59"/>
      <c r="NPB17" s="59"/>
      <c r="NPC17" s="59"/>
      <c r="NPD17" s="59"/>
      <c r="NPE17" s="59"/>
      <c r="NPF17" s="59"/>
      <c r="NPG17" s="59"/>
      <c r="NPH17" s="59"/>
      <c r="NPI17" s="59"/>
      <c r="NPJ17" s="59"/>
      <c r="NPK17" s="59"/>
      <c r="NPL17" s="59"/>
      <c r="NPM17" s="59"/>
      <c r="NPN17" s="59"/>
      <c r="NPO17" s="59"/>
      <c r="NPP17" s="59"/>
      <c r="NPQ17" s="59"/>
      <c r="NPR17" s="59"/>
      <c r="NPS17" s="59"/>
      <c r="NPT17" s="59"/>
      <c r="NPU17" s="59"/>
      <c r="NPV17" s="59"/>
      <c r="NPW17" s="59"/>
      <c r="NPX17" s="59"/>
      <c r="NPY17" s="59"/>
      <c r="NPZ17" s="59"/>
      <c r="NQA17" s="59"/>
      <c r="NQB17" s="59"/>
      <c r="NQC17" s="59"/>
      <c r="NQD17" s="59"/>
      <c r="NQE17" s="59"/>
      <c r="NQF17" s="59"/>
      <c r="NQG17" s="59"/>
      <c r="NQH17" s="59"/>
      <c r="NQI17" s="59"/>
      <c r="NQJ17" s="59"/>
      <c r="NQK17" s="59"/>
      <c r="NQL17" s="59"/>
      <c r="NQM17" s="59"/>
      <c r="NQN17" s="59"/>
      <c r="NQO17" s="59"/>
      <c r="NQP17" s="59"/>
      <c r="NQQ17" s="59"/>
      <c r="NQR17" s="59"/>
      <c r="NQS17" s="59"/>
      <c r="NQT17" s="59"/>
      <c r="NQU17" s="59"/>
      <c r="NQV17" s="59"/>
      <c r="NQW17" s="59"/>
      <c r="NQX17" s="59"/>
      <c r="NQY17" s="59"/>
      <c r="NQZ17" s="59"/>
      <c r="NRA17" s="59"/>
      <c r="NRB17" s="59"/>
      <c r="NRC17" s="59"/>
      <c r="NRD17" s="59"/>
      <c r="NRE17" s="59"/>
      <c r="NRF17" s="59"/>
      <c r="NRG17" s="59"/>
      <c r="NRH17" s="59"/>
      <c r="NRI17" s="59"/>
      <c r="NRJ17" s="59"/>
      <c r="NRK17" s="59"/>
      <c r="NRL17" s="59"/>
      <c r="NRM17" s="59"/>
      <c r="NRN17" s="59"/>
      <c r="NRO17" s="59"/>
      <c r="NRP17" s="59"/>
      <c r="NRQ17" s="59"/>
      <c r="NRR17" s="59"/>
      <c r="NRS17" s="59"/>
      <c r="NRT17" s="59"/>
      <c r="NRU17" s="59"/>
      <c r="NRV17" s="59"/>
      <c r="NRW17" s="59"/>
      <c r="NRX17" s="59"/>
      <c r="NRY17" s="59"/>
      <c r="NRZ17" s="59"/>
      <c r="NSA17" s="59"/>
      <c r="NSB17" s="59"/>
      <c r="NSC17" s="59"/>
      <c r="NSD17" s="59"/>
      <c r="NSE17" s="59"/>
      <c r="NSF17" s="59"/>
      <c r="NSG17" s="59"/>
      <c r="NSH17" s="59"/>
      <c r="NSI17" s="59"/>
      <c r="NSJ17" s="59"/>
      <c r="NSK17" s="59"/>
      <c r="NSL17" s="59"/>
      <c r="NSM17" s="59"/>
      <c r="NSN17" s="59"/>
      <c r="NSO17" s="59"/>
      <c r="NSP17" s="59"/>
      <c r="NSQ17" s="59"/>
      <c r="NSR17" s="59"/>
      <c r="NSS17" s="59"/>
      <c r="NST17" s="59"/>
      <c r="NSU17" s="59"/>
      <c r="NSV17" s="59"/>
      <c r="NSW17" s="59"/>
      <c r="NSX17" s="59"/>
      <c r="NSY17" s="59"/>
      <c r="NSZ17" s="59"/>
      <c r="NTA17" s="59"/>
      <c r="NTB17" s="59"/>
      <c r="NTC17" s="59"/>
      <c r="NTD17" s="59"/>
      <c r="NTE17" s="59"/>
      <c r="NTF17" s="59"/>
      <c r="NTG17" s="59"/>
      <c r="NTH17" s="59"/>
      <c r="NTI17" s="59"/>
      <c r="NTJ17" s="59"/>
      <c r="NTK17" s="59"/>
      <c r="NTL17" s="59"/>
      <c r="NTM17" s="59"/>
      <c r="NTN17" s="59"/>
      <c r="NTO17" s="59"/>
      <c r="NTP17" s="59"/>
      <c r="NTQ17" s="59"/>
      <c r="NTR17" s="59"/>
      <c r="NTS17" s="59"/>
      <c r="NTT17" s="59"/>
      <c r="NTU17" s="59"/>
      <c r="NTV17" s="59"/>
      <c r="NTW17" s="59"/>
      <c r="NTX17" s="59"/>
      <c r="NTY17" s="59"/>
      <c r="NTZ17" s="59"/>
      <c r="NUA17" s="59"/>
      <c r="NUB17" s="59"/>
      <c r="NUC17" s="59"/>
      <c r="NUD17" s="59"/>
      <c r="NUE17" s="59"/>
      <c r="NUF17" s="59"/>
      <c r="NUG17" s="59"/>
      <c r="NUH17" s="59"/>
      <c r="NUI17" s="59"/>
      <c r="NUJ17" s="59"/>
      <c r="NUK17" s="59"/>
      <c r="NUL17" s="59"/>
      <c r="NUM17" s="59"/>
      <c r="NUN17" s="59"/>
      <c r="NUO17" s="59"/>
      <c r="NUP17" s="59"/>
      <c r="NUQ17" s="59"/>
      <c r="NUR17" s="59"/>
      <c r="NUS17" s="59"/>
      <c r="NUT17" s="59"/>
      <c r="NUU17" s="59"/>
      <c r="NUV17" s="59"/>
      <c r="NUW17" s="59"/>
      <c r="NUX17" s="59"/>
      <c r="NUY17" s="59"/>
      <c r="NUZ17" s="59"/>
      <c r="NVA17" s="59"/>
      <c r="NVB17" s="59"/>
      <c r="NVC17" s="59"/>
      <c r="NVD17" s="59"/>
      <c r="NVE17" s="59"/>
      <c r="NVF17" s="59"/>
      <c r="NVG17" s="59"/>
      <c r="NVH17" s="59"/>
      <c r="NVI17" s="59"/>
      <c r="NVJ17" s="59"/>
      <c r="NVK17" s="59"/>
      <c r="NVL17" s="59"/>
      <c r="NVM17" s="59"/>
      <c r="NVN17" s="59"/>
      <c r="NVO17" s="59"/>
      <c r="NVP17" s="59"/>
      <c r="NVQ17" s="59"/>
      <c r="NVR17" s="59"/>
      <c r="NVS17" s="59"/>
      <c r="NVT17" s="59"/>
      <c r="NVU17" s="59"/>
      <c r="NVV17" s="59"/>
      <c r="NVW17" s="59"/>
      <c r="NVX17" s="59"/>
      <c r="NVY17" s="59"/>
      <c r="NVZ17" s="59"/>
      <c r="NWA17" s="59"/>
      <c r="NWB17" s="59"/>
      <c r="NWC17" s="59"/>
      <c r="NWD17" s="59"/>
      <c r="NWE17" s="59"/>
      <c r="NWF17" s="59"/>
      <c r="NWG17" s="59"/>
      <c r="NWH17" s="59"/>
      <c r="NWI17" s="59"/>
      <c r="NWJ17" s="59"/>
      <c r="NWK17" s="59"/>
      <c r="NWL17" s="59"/>
      <c r="NWM17" s="59"/>
      <c r="NWN17" s="59"/>
      <c r="NWO17" s="59"/>
      <c r="NWP17" s="59"/>
      <c r="NWQ17" s="59"/>
      <c r="NWR17" s="59"/>
      <c r="NWS17" s="59"/>
      <c r="NWT17" s="59"/>
      <c r="NWU17" s="59"/>
      <c r="NWV17" s="59"/>
      <c r="NWW17" s="59"/>
      <c r="NWX17" s="59"/>
      <c r="NWY17" s="59"/>
      <c r="NWZ17" s="59"/>
      <c r="NXA17" s="59"/>
      <c r="NXB17" s="59"/>
      <c r="NXC17" s="59"/>
      <c r="NXD17" s="59"/>
      <c r="NXE17" s="59"/>
      <c r="NXF17" s="59"/>
      <c r="NXG17" s="59"/>
      <c r="NXH17" s="59"/>
      <c r="NXI17" s="59"/>
      <c r="NXJ17" s="59"/>
      <c r="NXK17" s="59"/>
      <c r="NXL17" s="59"/>
      <c r="NXM17" s="59"/>
      <c r="NXN17" s="59"/>
      <c r="NXO17" s="59"/>
      <c r="NXP17" s="59"/>
      <c r="NXQ17" s="59"/>
      <c r="NXR17" s="59"/>
      <c r="NXS17" s="59"/>
      <c r="NXT17" s="59"/>
      <c r="NXU17" s="59"/>
      <c r="NXV17" s="59"/>
      <c r="NXW17" s="59"/>
      <c r="NXX17" s="59"/>
      <c r="NXY17" s="59"/>
      <c r="NXZ17" s="59"/>
      <c r="NYA17" s="59"/>
      <c r="NYB17" s="59"/>
      <c r="NYC17" s="59"/>
      <c r="NYD17" s="59"/>
      <c r="NYE17" s="59"/>
      <c r="NYF17" s="59"/>
      <c r="NYG17" s="59"/>
      <c r="NYH17" s="59"/>
      <c r="NYI17" s="59"/>
      <c r="NYJ17" s="59"/>
      <c r="NYK17" s="59"/>
      <c r="NYL17" s="59"/>
      <c r="NYM17" s="59"/>
      <c r="NYN17" s="59"/>
      <c r="NYO17" s="59"/>
      <c r="NYP17" s="59"/>
      <c r="NYQ17" s="59"/>
      <c r="NYR17" s="59"/>
      <c r="NYS17" s="59"/>
      <c r="NYT17" s="59"/>
      <c r="NYU17" s="59"/>
      <c r="NYV17" s="59"/>
      <c r="NYW17" s="59"/>
      <c r="NYX17" s="59"/>
      <c r="NYY17" s="59"/>
      <c r="NYZ17" s="59"/>
      <c r="NZA17" s="59"/>
      <c r="NZB17" s="59"/>
      <c r="NZC17" s="59"/>
      <c r="NZD17" s="59"/>
      <c r="NZE17" s="59"/>
      <c r="NZF17" s="59"/>
      <c r="NZG17" s="59"/>
      <c r="NZH17" s="59"/>
      <c r="NZI17" s="59"/>
      <c r="NZJ17" s="59"/>
      <c r="NZK17" s="59"/>
      <c r="NZL17" s="59"/>
      <c r="NZM17" s="59"/>
      <c r="NZN17" s="59"/>
      <c r="NZO17" s="59"/>
      <c r="NZP17" s="59"/>
      <c r="NZQ17" s="59"/>
      <c r="NZR17" s="59"/>
      <c r="NZS17" s="59"/>
      <c r="NZT17" s="59"/>
      <c r="NZU17" s="59"/>
      <c r="NZV17" s="59"/>
      <c r="NZW17" s="59"/>
      <c r="NZX17" s="59"/>
      <c r="NZY17" s="59"/>
      <c r="NZZ17" s="59"/>
      <c r="OAA17" s="59"/>
      <c r="OAB17" s="59"/>
      <c r="OAC17" s="59"/>
      <c r="OAD17" s="59"/>
      <c r="OAE17" s="59"/>
      <c r="OAF17" s="59"/>
      <c r="OAG17" s="59"/>
      <c r="OAH17" s="59"/>
      <c r="OAI17" s="59"/>
      <c r="OAJ17" s="59"/>
      <c r="OAK17" s="59"/>
      <c r="OAL17" s="59"/>
      <c r="OAM17" s="59"/>
      <c r="OAN17" s="59"/>
      <c r="OAO17" s="59"/>
      <c r="OAP17" s="59"/>
      <c r="OAQ17" s="59"/>
      <c r="OAR17" s="59"/>
      <c r="OAS17" s="59"/>
      <c r="OAT17" s="59"/>
      <c r="OAU17" s="59"/>
      <c r="OAV17" s="59"/>
      <c r="OAW17" s="59"/>
      <c r="OAX17" s="59"/>
      <c r="OAY17" s="59"/>
      <c r="OAZ17" s="59"/>
      <c r="OBA17" s="59"/>
      <c r="OBB17" s="59"/>
      <c r="OBC17" s="59"/>
      <c r="OBD17" s="59"/>
      <c r="OBE17" s="59"/>
      <c r="OBF17" s="59"/>
      <c r="OBG17" s="59"/>
      <c r="OBH17" s="59"/>
      <c r="OBI17" s="59"/>
      <c r="OBJ17" s="59"/>
      <c r="OBK17" s="59"/>
      <c r="OBL17" s="59"/>
      <c r="OBM17" s="59"/>
      <c r="OBN17" s="59"/>
      <c r="OBO17" s="59"/>
      <c r="OBP17" s="59"/>
      <c r="OBQ17" s="59"/>
      <c r="OBR17" s="59"/>
      <c r="OBS17" s="59"/>
      <c r="OBT17" s="59"/>
      <c r="OBU17" s="59"/>
      <c r="OBV17" s="59"/>
      <c r="OBW17" s="59"/>
      <c r="OBX17" s="59"/>
      <c r="OBY17" s="59"/>
      <c r="OBZ17" s="59"/>
      <c r="OCA17" s="59"/>
      <c r="OCB17" s="59"/>
      <c r="OCC17" s="59"/>
      <c r="OCD17" s="59"/>
      <c r="OCE17" s="59"/>
      <c r="OCF17" s="59"/>
      <c r="OCG17" s="59"/>
      <c r="OCH17" s="59"/>
      <c r="OCI17" s="59"/>
      <c r="OCJ17" s="59"/>
      <c r="OCK17" s="59"/>
      <c r="OCL17" s="59"/>
      <c r="OCM17" s="59"/>
      <c r="OCN17" s="59"/>
      <c r="OCO17" s="59"/>
      <c r="OCP17" s="59"/>
      <c r="OCQ17" s="59"/>
      <c r="OCR17" s="59"/>
      <c r="OCS17" s="59"/>
      <c r="OCT17" s="59"/>
      <c r="OCU17" s="59"/>
      <c r="OCV17" s="59"/>
      <c r="OCW17" s="59"/>
      <c r="OCX17" s="59"/>
      <c r="OCY17" s="59"/>
      <c r="OCZ17" s="59"/>
      <c r="ODA17" s="59"/>
      <c r="ODB17" s="59"/>
      <c r="ODC17" s="59"/>
      <c r="ODD17" s="59"/>
      <c r="ODE17" s="59"/>
      <c r="ODF17" s="59"/>
      <c r="ODG17" s="59"/>
      <c r="ODH17" s="59"/>
      <c r="ODI17" s="59"/>
      <c r="ODJ17" s="59"/>
      <c r="ODK17" s="59"/>
      <c r="ODL17" s="59"/>
      <c r="ODM17" s="59"/>
      <c r="ODN17" s="59"/>
      <c r="ODO17" s="59"/>
      <c r="ODP17" s="59"/>
      <c r="ODQ17" s="59"/>
      <c r="ODR17" s="59"/>
      <c r="ODS17" s="59"/>
      <c r="ODT17" s="59"/>
      <c r="ODU17" s="59"/>
      <c r="ODV17" s="59"/>
      <c r="ODW17" s="59"/>
      <c r="ODX17" s="59"/>
      <c r="ODY17" s="59"/>
      <c r="ODZ17" s="59"/>
      <c r="OEA17" s="59"/>
      <c r="OEB17" s="59"/>
      <c r="OEC17" s="59"/>
      <c r="OED17" s="59"/>
      <c r="OEE17" s="59"/>
      <c r="OEF17" s="59"/>
      <c r="OEG17" s="59"/>
      <c r="OEH17" s="59"/>
      <c r="OEI17" s="59"/>
      <c r="OEJ17" s="59"/>
      <c r="OEK17" s="59"/>
      <c r="OEL17" s="59"/>
      <c r="OEM17" s="59"/>
      <c r="OEN17" s="59"/>
      <c r="OEO17" s="59"/>
      <c r="OEP17" s="59"/>
      <c r="OEQ17" s="59"/>
      <c r="OER17" s="59"/>
      <c r="OES17" s="59"/>
      <c r="OET17" s="59"/>
      <c r="OEU17" s="59"/>
      <c r="OEV17" s="59"/>
      <c r="OEW17" s="59"/>
      <c r="OEX17" s="59"/>
      <c r="OEY17" s="59"/>
      <c r="OEZ17" s="59"/>
      <c r="OFA17" s="59"/>
      <c r="OFB17" s="59"/>
      <c r="OFC17" s="59"/>
      <c r="OFD17" s="59"/>
      <c r="OFE17" s="59"/>
      <c r="OFF17" s="59"/>
      <c r="OFG17" s="59"/>
      <c r="OFH17" s="59"/>
      <c r="OFI17" s="59"/>
      <c r="OFJ17" s="59"/>
      <c r="OFK17" s="59"/>
      <c r="OFL17" s="59"/>
      <c r="OFM17" s="59"/>
      <c r="OFN17" s="59"/>
      <c r="OFO17" s="59"/>
      <c r="OFP17" s="59"/>
      <c r="OFQ17" s="59"/>
      <c r="OFR17" s="59"/>
      <c r="OFS17" s="59"/>
      <c r="OFT17" s="59"/>
      <c r="OFU17" s="59"/>
      <c r="OFV17" s="59"/>
      <c r="OFW17" s="59"/>
      <c r="OFX17" s="59"/>
      <c r="OFY17" s="59"/>
      <c r="OFZ17" s="59"/>
      <c r="OGA17" s="59"/>
      <c r="OGB17" s="59"/>
      <c r="OGC17" s="59"/>
      <c r="OGD17" s="59"/>
      <c r="OGE17" s="59"/>
      <c r="OGF17" s="59"/>
      <c r="OGG17" s="59"/>
      <c r="OGH17" s="59"/>
      <c r="OGI17" s="59"/>
      <c r="OGJ17" s="59"/>
      <c r="OGK17" s="59"/>
      <c r="OGL17" s="59"/>
      <c r="OGM17" s="59"/>
      <c r="OGN17" s="59"/>
      <c r="OGO17" s="59"/>
      <c r="OGP17" s="59"/>
      <c r="OGQ17" s="59"/>
      <c r="OGR17" s="59"/>
      <c r="OGS17" s="59"/>
      <c r="OGT17" s="59"/>
      <c r="OGU17" s="59"/>
      <c r="OGV17" s="59"/>
      <c r="OGW17" s="59"/>
      <c r="OGX17" s="59"/>
      <c r="OGY17" s="59"/>
      <c r="OGZ17" s="59"/>
      <c r="OHA17" s="59"/>
      <c r="OHB17" s="59"/>
      <c r="OHC17" s="59"/>
      <c r="OHD17" s="59"/>
      <c r="OHE17" s="59"/>
      <c r="OHF17" s="59"/>
      <c r="OHG17" s="59"/>
      <c r="OHH17" s="59"/>
      <c r="OHI17" s="59"/>
      <c r="OHJ17" s="59"/>
      <c r="OHK17" s="59"/>
      <c r="OHL17" s="59"/>
      <c r="OHM17" s="59"/>
      <c r="OHN17" s="59"/>
      <c r="OHO17" s="59"/>
      <c r="OHP17" s="59"/>
      <c r="OHQ17" s="59"/>
      <c r="OHR17" s="59"/>
      <c r="OHS17" s="59"/>
      <c r="OHT17" s="59"/>
      <c r="OHU17" s="59"/>
      <c r="OHV17" s="59"/>
      <c r="OHW17" s="59"/>
      <c r="OHX17" s="59"/>
      <c r="OHY17" s="59"/>
      <c r="OHZ17" s="59"/>
      <c r="OIA17" s="59"/>
      <c r="OIB17" s="59"/>
      <c r="OIC17" s="59"/>
      <c r="OID17" s="59"/>
      <c r="OIE17" s="59"/>
      <c r="OIF17" s="59"/>
      <c r="OIG17" s="59"/>
      <c r="OIH17" s="59"/>
      <c r="OII17" s="59"/>
      <c r="OIJ17" s="59"/>
      <c r="OIK17" s="59"/>
      <c r="OIL17" s="59"/>
      <c r="OIM17" s="59"/>
      <c r="OIN17" s="59"/>
      <c r="OIO17" s="59"/>
      <c r="OIP17" s="59"/>
      <c r="OIQ17" s="59"/>
      <c r="OIR17" s="59"/>
      <c r="OIS17" s="59"/>
      <c r="OIT17" s="59"/>
      <c r="OIU17" s="59"/>
      <c r="OIV17" s="59"/>
      <c r="OIW17" s="59"/>
      <c r="OIX17" s="59"/>
      <c r="OIY17" s="59"/>
      <c r="OIZ17" s="59"/>
      <c r="OJA17" s="59"/>
      <c r="OJB17" s="59"/>
      <c r="OJC17" s="59"/>
      <c r="OJD17" s="59"/>
      <c r="OJE17" s="59"/>
      <c r="OJF17" s="59"/>
      <c r="OJG17" s="59"/>
      <c r="OJH17" s="59"/>
      <c r="OJI17" s="59"/>
      <c r="OJJ17" s="59"/>
      <c r="OJK17" s="59"/>
      <c r="OJL17" s="59"/>
      <c r="OJM17" s="59"/>
      <c r="OJN17" s="59"/>
      <c r="OJO17" s="59"/>
      <c r="OJP17" s="59"/>
      <c r="OJQ17" s="59"/>
      <c r="OJR17" s="59"/>
      <c r="OJS17" s="59"/>
      <c r="OJT17" s="59"/>
      <c r="OJU17" s="59"/>
      <c r="OJV17" s="59"/>
      <c r="OJW17" s="59"/>
      <c r="OJX17" s="59"/>
      <c r="OJY17" s="59"/>
      <c r="OJZ17" s="59"/>
      <c r="OKA17" s="59"/>
      <c r="OKB17" s="59"/>
      <c r="OKC17" s="59"/>
      <c r="OKD17" s="59"/>
      <c r="OKE17" s="59"/>
      <c r="OKF17" s="59"/>
      <c r="OKG17" s="59"/>
      <c r="OKH17" s="59"/>
      <c r="OKI17" s="59"/>
      <c r="OKJ17" s="59"/>
      <c r="OKK17" s="59"/>
      <c r="OKL17" s="59"/>
      <c r="OKM17" s="59"/>
      <c r="OKN17" s="59"/>
      <c r="OKO17" s="59"/>
      <c r="OKP17" s="59"/>
      <c r="OKQ17" s="59"/>
      <c r="OKR17" s="59"/>
      <c r="OKS17" s="59"/>
      <c r="OKT17" s="59"/>
      <c r="OKU17" s="59"/>
      <c r="OKV17" s="59"/>
      <c r="OKW17" s="59"/>
      <c r="OKX17" s="59"/>
      <c r="OKY17" s="59"/>
      <c r="OKZ17" s="59"/>
      <c r="OLA17" s="59"/>
      <c r="OLB17" s="59"/>
      <c r="OLC17" s="59"/>
      <c r="OLD17" s="59"/>
      <c r="OLE17" s="59"/>
      <c r="OLF17" s="59"/>
      <c r="OLG17" s="59"/>
      <c r="OLH17" s="59"/>
      <c r="OLI17" s="59"/>
      <c r="OLJ17" s="59"/>
      <c r="OLK17" s="59"/>
      <c r="OLL17" s="59"/>
      <c r="OLM17" s="59"/>
      <c r="OLN17" s="59"/>
      <c r="OLO17" s="59"/>
      <c r="OLP17" s="59"/>
      <c r="OLQ17" s="59"/>
      <c r="OLR17" s="59"/>
      <c r="OLS17" s="59"/>
      <c r="OLT17" s="59"/>
      <c r="OLU17" s="59"/>
      <c r="OLV17" s="59"/>
      <c r="OLW17" s="59"/>
      <c r="OLX17" s="59"/>
      <c r="OLY17" s="59"/>
      <c r="OLZ17" s="59"/>
      <c r="OMA17" s="59"/>
      <c r="OMB17" s="59"/>
      <c r="OMC17" s="59"/>
      <c r="OMD17" s="59"/>
      <c r="OME17" s="59"/>
      <c r="OMF17" s="59"/>
      <c r="OMG17" s="59"/>
      <c r="OMH17" s="59"/>
      <c r="OMI17" s="59"/>
      <c r="OMJ17" s="59"/>
      <c r="OMK17" s="59"/>
      <c r="OML17" s="59"/>
      <c r="OMM17" s="59"/>
      <c r="OMN17" s="59"/>
      <c r="OMO17" s="59"/>
      <c r="OMP17" s="59"/>
      <c r="OMQ17" s="59"/>
      <c r="OMR17" s="59"/>
      <c r="OMS17" s="59"/>
      <c r="OMT17" s="59"/>
      <c r="OMU17" s="59"/>
      <c r="OMV17" s="59"/>
      <c r="OMW17" s="59"/>
      <c r="OMX17" s="59"/>
      <c r="OMY17" s="59"/>
      <c r="OMZ17" s="59"/>
      <c r="ONA17" s="59"/>
      <c r="ONB17" s="59"/>
      <c r="ONC17" s="59"/>
      <c r="OND17" s="59"/>
      <c r="ONE17" s="59"/>
      <c r="ONF17" s="59"/>
      <c r="ONG17" s="59"/>
      <c r="ONH17" s="59"/>
      <c r="ONI17" s="59"/>
      <c r="ONJ17" s="59"/>
      <c r="ONK17" s="59"/>
      <c r="ONL17" s="59"/>
      <c r="ONM17" s="59"/>
      <c r="ONN17" s="59"/>
      <c r="ONO17" s="59"/>
      <c r="ONP17" s="59"/>
      <c r="ONQ17" s="59"/>
      <c r="ONR17" s="59"/>
      <c r="ONS17" s="59"/>
      <c r="ONT17" s="59"/>
      <c r="ONU17" s="59"/>
      <c r="ONV17" s="59"/>
      <c r="ONW17" s="59"/>
      <c r="ONX17" s="59"/>
      <c r="ONY17" s="59"/>
      <c r="ONZ17" s="59"/>
      <c r="OOA17" s="59"/>
      <c r="OOB17" s="59"/>
      <c r="OOC17" s="59"/>
      <c r="OOD17" s="59"/>
      <c r="OOE17" s="59"/>
      <c r="OOF17" s="59"/>
      <c r="OOG17" s="59"/>
      <c r="OOH17" s="59"/>
      <c r="OOI17" s="59"/>
      <c r="OOJ17" s="59"/>
      <c r="OOK17" s="59"/>
      <c r="OOL17" s="59"/>
      <c r="OOM17" s="59"/>
      <c r="OON17" s="59"/>
      <c r="OOO17" s="59"/>
      <c r="OOP17" s="59"/>
      <c r="OOQ17" s="59"/>
      <c r="OOR17" s="59"/>
      <c r="OOS17" s="59"/>
      <c r="OOT17" s="59"/>
      <c r="OOU17" s="59"/>
      <c r="OOV17" s="59"/>
      <c r="OOW17" s="59"/>
      <c r="OOX17" s="59"/>
      <c r="OOY17" s="59"/>
      <c r="OOZ17" s="59"/>
      <c r="OPA17" s="59"/>
      <c r="OPB17" s="59"/>
      <c r="OPC17" s="59"/>
      <c r="OPD17" s="59"/>
      <c r="OPE17" s="59"/>
      <c r="OPF17" s="59"/>
      <c r="OPG17" s="59"/>
      <c r="OPH17" s="59"/>
      <c r="OPI17" s="59"/>
      <c r="OPJ17" s="59"/>
      <c r="OPK17" s="59"/>
      <c r="OPL17" s="59"/>
      <c r="OPM17" s="59"/>
      <c r="OPN17" s="59"/>
      <c r="OPO17" s="59"/>
      <c r="OPP17" s="59"/>
      <c r="OPQ17" s="59"/>
      <c r="OPR17" s="59"/>
      <c r="OPS17" s="59"/>
      <c r="OPT17" s="59"/>
      <c r="OPU17" s="59"/>
      <c r="OPV17" s="59"/>
      <c r="OPW17" s="59"/>
      <c r="OPX17" s="59"/>
      <c r="OPY17" s="59"/>
      <c r="OPZ17" s="59"/>
      <c r="OQA17" s="59"/>
      <c r="OQB17" s="59"/>
      <c r="OQC17" s="59"/>
      <c r="OQD17" s="59"/>
      <c r="OQE17" s="59"/>
      <c r="OQF17" s="59"/>
      <c r="OQG17" s="59"/>
      <c r="OQH17" s="59"/>
      <c r="OQI17" s="59"/>
      <c r="OQJ17" s="59"/>
      <c r="OQK17" s="59"/>
      <c r="OQL17" s="59"/>
      <c r="OQM17" s="59"/>
      <c r="OQN17" s="59"/>
      <c r="OQO17" s="59"/>
      <c r="OQP17" s="59"/>
      <c r="OQQ17" s="59"/>
      <c r="OQR17" s="59"/>
      <c r="OQS17" s="59"/>
      <c r="OQT17" s="59"/>
      <c r="OQU17" s="59"/>
      <c r="OQV17" s="59"/>
      <c r="OQW17" s="59"/>
      <c r="OQX17" s="59"/>
      <c r="OQY17" s="59"/>
      <c r="OQZ17" s="59"/>
      <c r="ORA17" s="59"/>
      <c r="ORB17" s="59"/>
      <c r="ORC17" s="59"/>
      <c r="ORD17" s="59"/>
      <c r="ORE17" s="59"/>
      <c r="ORF17" s="59"/>
      <c r="ORG17" s="59"/>
      <c r="ORH17" s="59"/>
      <c r="ORI17" s="59"/>
      <c r="ORJ17" s="59"/>
      <c r="ORK17" s="59"/>
      <c r="ORL17" s="59"/>
      <c r="ORM17" s="59"/>
      <c r="ORN17" s="59"/>
      <c r="ORO17" s="59"/>
      <c r="ORP17" s="59"/>
      <c r="ORQ17" s="59"/>
      <c r="ORR17" s="59"/>
      <c r="ORS17" s="59"/>
      <c r="ORT17" s="59"/>
      <c r="ORU17" s="59"/>
      <c r="ORV17" s="59"/>
      <c r="ORW17" s="59"/>
      <c r="ORX17" s="59"/>
      <c r="ORY17" s="59"/>
      <c r="ORZ17" s="59"/>
      <c r="OSA17" s="59"/>
      <c r="OSB17" s="59"/>
      <c r="OSC17" s="59"/>
      <c r="OSD17" s="59"/>
      <c r="OSE17" s="59"/>
      <c r="OSF17" s="59"/>
      <c r="OSG17" s="59"/>
      <c r="OSH17" s="59"/>
      <c r="OSI17" s="59"/>
      <c r="OSJ17" s="59"/>
      <c r="OSK17" s="59"/>
      <c r="OSL17" s="59"/>
      <c r="OSM17" s="59"/>
      <c r="OSN17" s="59"/>
      <c r="OSO17" s="59"/>
      <c r="OSP17" s="59"/>
      <c r="OSQ17" s="59"/>
      <c r="OSR17" s="59"/>
      <c r="OSS17" s="59"/>
      <c r="OST17" s="59"/>
      <c r="OSU17" s="59"/>
      <c r="OSV17" s="59"/>
      <c r="OSW17" s="59"/>
      <c r="OSX17" s="59"/>
      <c r="OSY17" s="59"/>
      <c r="OSZ17" s="59"/>
      <c r="OTA17" s="59"/>
      <c r="OTB17" s="59"/>
      <c r="OTC17" s="59"/>
      <c r="OTD17" s="59"/>
      <c r="OTE17" s="59"/>
      <c r="OTF17" s="59"/>
      <c r="OTG17" s="59"/>
      <c r="OTH17" s="59"/>
      <c r="OTI17" s="59"/>
      <c r="OTJ17" s="59"/>
      <c r="OTK17" s="59"/>
      <c r="OTL17" s="59"/>
      <c r="OTM17" s="59"/>
      <c r="OTN17" s="59"/>
      <c r="OTO17" s="59"/>
      <c r="OTP17" s="59"/>
      <c r="OTQ17" s="59"/>
      <c r="OTR17" s="59"/>
      <c r="OTS17" s="59"/>
      <c r="OTT17" s="59"/>
      <c r="OTU17" s="59"/>
      <c r="OTV17" s="59"/>
      <c r="OTW17" s="59"/>
      <c r="OTX17" s="59"/>
      <c r="OTY17" s="59"/>
      <c r="OTZ17" s="59"/>
      <c r="OUA17" s="59"/>
      <c r="OUB17" s="59"/>
      <c r="OUC17" s="59"/>
      <c r="OUD17" s="59"/>
      <c r="OUE17" s="59"/>
      <c r="OUF17" s="59"/>
      <c r="OUG17" s="59"/>
      <c r="OUH17" s="59"/>
      <c r="OUI17" s="59"/>
      <c r="OUJ17" s="59"/>
      <c r="OUK17" s="59"/>
      <c r="OUL17" s="59"/>
      <c r="OUM17" s="59"/>
      <c r="OUN17" s="59"/>
      <c r="OUO17" s="59"/>
      <c r="OUP17" s="59"/>
      <c r="OUQ17" s="59"/>
      <c r="OUR17" s="59"/>
      <c r="OUS17" s="59"/>
      <c r="OUT17" s="59"/>
      <c r="OUU17" s="59"/>
      <c r="OUV17" s="59"/>
      <c r="OUW17" s="59"/>
      <c r="OUX17" s="59"/>
      <c r="OUY17" s="59"/>
      <c r="OUZ17" s="59"/>
      <c r="OVA17" s="59"/>
      <c r="OVB17" s="59"/>
      <c r="OVC17" s="59"/>
      <c r="OVD17" s="59"/>
      <c r="OVE17" s="59"/>
      <c r="OVF17" s="59"/>
      <c r="OVG17" s="59"/>
      <c r="OVH17" s="59"/>
      <c r="OVI17" s="59"/>
      <c r="OVJ17" s="59"/>
      <c r="OVK17" s="59"/>
      <c r="OVL17" s="59"/>
      <c r="OVM17" s="59"/>
      <c r="OVN17" s="59"/>
      <c r="OVO17" s="59"/>
      <c r="OVP17" s="59"/>
      <c r="OVQ17" s="59"/>
      <c r="OVR17" s="59"/>
      <c r="OVS17" s="59"/>
      <c r="OVT17" s="59"/>
      <c r="OVU17" s="59"/>
      <c r="OVV17" s="59"/>
      <c r="OVW17" s="59"/>
      <c r="OVX17" s="59"/>
      <c r="OVY17" s="59"/>
      <c r="OVZ17" s="59"/>
      <c r="OWA17" s="59"/>
      <c r="OWB17" s="59"/>
      <c r="OWC17" s="59"/>
      <c r="OWD17" s="59"/>
      <c r="OWE17" s="59"/>
      <c r="OWF17" s="59"/>
      <c r="OWG17" s="59"/>
      <c r="OWH17" s="59"/>
      <c r="OWI17" s="59"/>
      <c r="OWJ17" s="59"/>
      <c r="OWK17" s="59"/>
      <c r="OWL17" s="59"/>
      <c r="OWM17" s="59"/>
      <c r="OWN17" s="59"/>
      <c r="OWO17" s="59"/>
      <c r="OWP17" s="59"/>
      <c r="OWQ17" s="59"/>
      <c r="OWR17" s="59"/>
      <c r="OWS17" s="59"/>
      <c r="OWT17" s="59"/>
      <c r="OWU17" s="59"/>
      <c r="OWV17" s="59"/>
      <c r="OWW17" s="59"/>
      <c r="OWX17" s="59"/>
      <c r="OWY17" s="59"/>
      <c r="OWZ17" s="59"/>
      <c r="OXA17" s="59"/>
      <c r="OXB17" s="59"/>
      <c r="OXC17" s="59"/>
      <c r="OXD17" s="59"/>
      <c r="OXE17" s="59"/>
      <c r="OXF17" s="59"/>
      <c r="OXG17" s="59"/>
      <c r="OXH17" s="59"/>
      <c r="OXI17" s="59"/>
      <c r="OXJ17" s="59"/>
      <c r="OXK17" s="59"/>
      <c r="OXL17" s="59"/>
      <c r="OXM17" s="59"/>
      <c r="OXN17" s="59"/>
      <c r="OXO17" s="59"/>
      <c r="OXP17" s="59"/>
      <c r="OXQ17" s="59"/>
      <c r="OXR17" s="59"/>
      <c r="OXS17" s="59"/>
      <c r="OXT17" s="59"/>
      <c r="OXU17" s="59"/>
      <c r="OXV17" s="59"/>
      <c r="OXW17" s="59"/>
      <c r="OXX17" s="59"/>
      <c r="OXY17" s="59"/>
      <c r="OXZ17" s="59"/>
      <c r="OYA17" s="59"/>
      <c r="OYB17" s="59"/>
      <c r="OYC17" s="59"/>
      <c r="OYD17" s="59"/>
      <c r="OYE17" s="59"/>
      <c r="OYF17" s="59"/>
      <c r="OYG17" s="59"/>
      <c r="OYH17" s="59"/>
      <c r="OYI17" s="59"/>
      <c r="OYJ17" s="59"/>
      <c r="OYK17" s="59"/>
      <c r="OYL17" s="59"/>
      <c r="OYM17" s="59"/>
      <c r="OYN17" s="59"/>
      <c r="OYO17" s="59"/>
      <c r="OYP17" s="59"/>
      <c r="OYQ17" s="59"/>
      <c r="OYR17" s="59"/>
      <c r="OYS17" s="59"/>
      <c r="OYT17" s="59"/>
      <c r="OYU17" s="59"/>
      <c r="OYV17" s="59"/>
      <c r="OYW17" s="59"/>
      <c r="OYX17" s="59"/>
      <c r="OYY17" s="59"/>
      <c r="OYZ17" s="59"/>
      <c r="OZA17" s="59"/>
      <c r="OZB17" s="59"/>
      <c r="OZC17" s="59"/>
      <c r="OZD17" s="59"/>
      <c r="OZE17" s="59"/>
      <c r="OZF17" s="59"/>
      <c r="OZG17" s="59"/>
      <c r="OZH17" s="59"/>
      <c r="OZI17" s="59"/>
      <c r="OZJ17" s="59"/>
      <c r="OZK17" s="59"/>
      <c r="OZL17" s="59"/>
      <c r="OZM17" s="59"/>
      <c r="OZN17" s="59"/>
      <c r="OZO17" s="59"/>
      <c r="OZP17" s="59"/>
      <c r="OZQ17" s="59"/>
      <c r="OZR17" s="59"/>
      <c r="OZS17" s="59"/>
      <c r="OZT17" s="59"/>
      <c r="OZU17" s="59"/>
      <c r="OZV17" s="59"/>
      <c r="OZW17" s="59"/>
      <c r="OZX17" s="59"/>
      <c r="OZY17" s="59"/>
      <c r="OZZ17" s="59"/>
      <c r="PAA17" s="59"/>
      <c r="PAB17" s="59"/>
      <c r="PAC17" s="59"/>
      <c r="PAD17" s="59"/>
      <c r="PAE17" s="59"/>
      <c r="PAF17" s="59"/>
      <c r="PAG17" s="59"/>
      <c r="PAH17" s="59"/>
      <c r="PAI17" s="59"/>
      <c r="PAJ17" s="59"/>
      <c r="PAK17" s="59"/>
      <c r="PAL17" s="59"/>
      <c r="PAM17" s="59"/>
      <c r="PAN17" s="59"/>
      <c r="PAO17" s="59"/>
      <c r="PAP17" s="59"/>
      <c r="PAQ17" s="59"/>
      <c r="PAR17" s="59"/>
      <c r="PAS17" s="59"/>
      <c r="PAT17" s="59"/>
      <c r="PAU17" s="59"/>
      <c r="PAV17" s="59"/>
      <c r="PAW17" s="59"/>
      <c r="PAX17" s="59"/>
      <c r="PAY17" s="59"/>
      <c r="PAZ17" s="59"/>
      <c r="PBA17" s="59"/>
      <c r="PBB17" s="59"/>
      <c r="PBC17" s="59"/>
      <c r="PBD17" s="59"/>
      <c r="PBE17" s="59"/>
      <c r="PBF17" s="59"/>
      <c r="PBG17" s="59"/>
      <c r="PBH17" s="59"/>
      <c r="PBI17" s="59"/>
      <c r="PBJ17" s="59"/>
      <c r="PBK17" s="59"/>
      <c r="PBL17" s="59"/>
      <c r="PBM17" s="59"/>
      <c r="PBN17" s="59"/>
      <c r="PBO17" s="59"/>
      <c r="PBP17" s="59"/>
      <c r="PBQ17" s="59"/>
      <c r="PBR17" s="59"/>
      <c r="PBS17" s="59"/>
      <c r="PBT17" s="59"/>
      <c r="PBU17" s="59"/>
      <c r="PBV17" s="59"/>
      <c r="PBW17" s="59"/>
      <c r="PBX17" s="59"/>
      <c r="PBY17" s="59"/>
      <c r="PBZ17" s="59"/>
      <c r="PCA17" s="59"/>
      <c r="PCB17" s="59"/>
      <c r="PCC17" s="59"/>
      <c r="PCD17" s="59"/>
      <c r="PCE17" s="59"/>
      <c r="PCF17" s="59"/>
      <c r="PCG17" s="59"/>
      <c r="PCH17" s="59"/>
      <c r="PCI17" s="59"/>
      <c r="PCJ17" s="59"/>
      <c r="PCK17" s="59"/>
      <c r="PCL17" s="59"/>
      <c r="PCM17" s="59"/>
      <c r="PCN17" s="59"/>
      <c r="PCO17" s="59"/>
      <c r="PCP17" s="59"/>
      <c r="PCQ17" s="59"/>
      <c r="PCR17" s="59"/>
      <c r="PCS17" s="59"/>
      <c r="PCT17" s="59"/>
      <c r="PCU17" s="59"/>
      <c r="PCV17" s="59"/>
      <c r="PCW17" s="59"/>
      <c r="PCX17" s="59"/>
      <c r="PCY17" s="59"/>
      <c r="PCZ17" s="59"/>
      <c r="PDA17" s="59"/>
      <c r="PDB17" s="59"/>
      <c r="PDC17" s="59"/>
      <c r="PDD17" s="59"/>
      <c r="PDE17" s="59"/>
      <c r="PDF17" s="59"/>
      <c r="PDG17" s="59"/>
      <c r="PDH17" s="59"/>
      <c r="PDI17" s="59"/>
      <c r="PDJ17" s="59"/>
      <c r="PDK17" s="59"/>
      <c r="PDL17" s="59"/>
      <c r="PDM17" s="59"/>
      <c r="PDN17" s="59"/>
      <c r="PDO17" s="59"/>
      <c r="PDP17" s="59"/>
      <c r="PDQ17" s="59"/>
      <c r="PDR17" s="59"/>
      <c r="PDS17" s="59"/>
      <c r="PDT17" s="59"/>
      <c r="PDU17" s="59"/>
      <c r="PDV17" s="59"/>
      <c r="PDW17" s="59"/>
      <c r="PDX17" s="59"/>
      <c r="PDY17" s="59"/>
      <c r="PDZ17" s="59"/>
      <c r="PEA17" s="59"/>
      <c r="PEB17" s="59"/>
      <c r="PEC17" s="59"/>
      <c r="PED17" s="59"/>
      <c r="PEE17" s="59"/>
      <c r="PEF17" s="59"/>
      <c r="PEG17" s="59"/>
      <c r="PEH17" s="59"/>
      <c r="PEI17" s="59"/>
      <c r="PEJ17" s="59"/>
      <c r="PEK17" s="59"/>
      <c r="PEL17" s="59"/>
      <c r="PEM17" s="59"/>
      <c r="PEN17" s="59"/>
      <c r="PEO17" s="59"/>
      <c r="PEP17" s="59"/>
      <c r="PEQ17" s="59"/>
      <c r="PER17" s="59"/>
      <c r="PES17" s="59"/>
      <c r="PET17" s="59"/>
      <c r="PEU17" s="59"/>
      <c r="PEV17" s="59"/>
      <c r="PEW17" s="59"/>
      <c r="PEX17" s="59"/>
      <c r="PEY17" s="59"/>
      <c r="PEZ17" s="59"/>
      <c r="PFA17" s="59"/>
      <c r="PFB17" s="59"/>
      <c r="PFC17" s="59"/>
      <c r="PFD17" s="59"/>
      <c r="PFE17" s="59"/>
      <c r="PFF17" s="59"/>
      <c r="PFG17" s="59"/>
      <c r="PFH17" s="59"/>
      <c r="PFI17" s="59"/>
      <c r="PFJ17" s="59"/>
      <c r="PFK17" s="59"/>
      <c r="PFL17" s="59"/>
      <c r="PFM17" s="59"/>
      <c r="PFN17" s="59"/>
      <c r="PFO17" s="59"/>
      <c r="PFP17" s="59"/>
      <c r="PFQ17" s="59"/>
      <c r="PFR17" s="59"/>
      <c r="PFS17" s="59"/>
      <c r="PFT17" s="59"/>
      <c r="PFU17" s="59"/>
      <c r="PFV17" s="59"/>
      <c r="PFW17" s="59"/>
      <c r="PFX17" s="59"/>
      <c r="PFY17" s="59"/>
      <c r="PFZ17" s="59"/>
      <c r="PGA17" s="59"/>
      <c r="PGB17" s="59"/>
      <c r="PGC17" s="59"/>
      <c r="PGD17" s="59"/>
      <c r="PGE17" s="59"/>
      <c r="PGF17" s="59"/>
      <c r="PGG17" s="59"/>
      <c r="PGH17" s="59"/>
      <c r="PGI17" s="59"/>
      <c r="PGJ17" s="59"/>
      <c r="PGK17" s="59"/>
      <c r="PGL17" s="59"/>
      <c r="PGM17" s="59"/>
      <c r="PGN17" s="59"/>
      <c r="PGO17" s="59"/>
      <c r="PGP17" s="59"/>
      <c r="PGQ17" s="59"/>
      <c r="PGR17" s="59"/>
      <c r="PGS17" s="59"/>
      <c r="PGT17" s="59"/>
      <c r="PGU17" s="59"/>
      <c r="PGV17" s="59"/>
      <c r="PGW17" s="59"/>
      <c r="PGX17" s="59"/>
      <c r="PGY17" s="59"/>
      <c r="PGZ17" s="59"/>
      <c r="PHA17" s="59"/>
      <c r="PHB17" s="59"/>
      <c r="PHC17" s="59"/>
      <c r="PHD17" s="59"/>
      <c r="PHE17" s="59"/>
      <c r="PHF17" s="59"/>
      <c r="PHG17" s="59"/>
      <c r="PHH17" s="59"/>
      <c r="PHI17" s="59"/>
      <c r="PHJ17" s="59"/>
      <c r="PHK17" s="59"/>
      <c r="PHL17" s="59"/>
      <c r="PHM17" s="59"/>
      <c r="PHN17" s="59"/>
      <c r="PHO17" s="59"/>
      <c r="PHP17" s="59"/>
      <c r="PHQ17" s="59"/>
      <c r="PHR17" s="59"/>
      <c r="PHS17" s="59"/>
      <c r="PHT17" s="59"/>
      <c r="PHU17" s="59"/>
      <c r="PHV17" s="59"/>
      <c r="PHW17" s="59"/>
      <c r="PHX17" s="59"/>
      <c r="PHY17" s="59"/>
      <c r="PHZ17" s="59"/>
      <c r="PIA17" s="59"/>
      <c r="PIB17" s="59"/>
      <c r="PIC17" s="59"/>
      <c r="PID17" s="59"/>
      <c r="PIE17" s="59"/>
      <c r="PIF17" s="59"/>
      <c r="PIG17" s="59"/>
      <c r="PIH17" s="59"/>
      <c r="PII17" s="59"/>
      <c r="PIJ17" s="59"/>
      <c r="PIK17" s="59"/>
      <c r="PIL17" s="59"/>
      <c r="PIM17" s="59"/>
      <c r="PIN17" s="59"/>
      <c r="PIO17" s="59"/>
      <c r="PIP17" s="59"/>
      <c r="PIQ17" s="59"/>
      <c r="PIR17" s="59"/>
      <c r="PIS17" s="59"/>
      <c r="PIT17" s="59"/>
      <c r="PIU17" s="59"/>
      <c r="PIV17" s="59"/>
      <c r="PIW17" s="59"/>
      <c r="PIX17" s="59"/>
      <c r="PIY17" s="59"/>
      <c r="PIZ17" s="59"/>
      <c r="PJA17" s="59"/>
      <c r="PJB17" s="59"/>
      <c r="PJC17" s="59"/>
      <c r="PJD17" s="59"/>
      <c r="PJE17" s="59"/>
      <c r="PJF17" s="59"/>
      <c r="PJG17" s="59"/>
      <c r="PJH17" s="59"/>
      <c r="PJI17" s="59"/>
      <c r="PJJ17" s="59"/>
      <c r="PJK17" s="59"/>
      <c r="PJL17" s="59"/>
      <c r="PJM17" s="59"/>
      <c r="PJN17" s="59"/>
      <c r="PJO17" s="59"/>
      <c r="PJP17" s="59"/>
      <c r="PJQ17" s="59"/>
      <c r="PJR17" s="59"/>
      <c r="PJS17" s="59"/>
      <c r="PJT17" s="59"/>
      <c r="PJU17" s="59"/>
      <c r="PJV17" s="59"/>
      <c r="PJW17" s="59"/>
      <c r="PJX17" s="59"/>
      <c r="PJY17" s="59"/>
      <c r="PJZ17" s="59"/>
      <c r="PKA17" s="59"/>
      <c r="PKB17" s="59"/>
      <c r="PKC17" s="59"/>
      <c r="PKD17" s="59"/>
      <c r="PKE17" s="59"/>
      <c r="PKF17" s="59"/>
      <c r="PKG17" s="59"/>
      <c r="PKH17" s="59"/>
      <c r="PKI17" s="59"/>
      <c r="PKJ17" s="59"/>
      <c r="PKK17" s="59"/>
      <c r="PKL17" s="59"/>
      <c r="PKM17" s="59"/>
      <c r="PKN17" s="59"/>
      <c r="PKO17" s="59"/>
      <c r="PKP17" s="59"/>
      <c r="PKQ17" s="59"/>
      <c r="PKR17" s="59"/>
      <c r="PKS17" s="59"/>
      <c r="PKT17" s="59"/>
      <c r="PKU17" s="59"/>
      <c r="PKV17" s="59"/>
      <c r="PKW17" s="59"/>
      <c r="PKX17" s="59"/>
      <c r="PKY17" s="59"/>
      <c r="PKZ17" s="59"/>
      <c r="PLA17" s="59"/>
      <c r="PLB17" s="59"/>
      <c r="PLC17" s="59"/>
      <c r="PLD17" s="59"/>
      <c r="PLE17" s="59"/>
      <c r="PLF17" s="59"/>
      <c r="PLG17" s="59"/>
      <c r="PLH17" s="59"/>
      <c r="PLI17" s="59"/>
      <c r="PLJ17" s="59"/>
      <c r="PLK17" s="59"/>
      <c r="PLL17" s="59"/>
      <c r="PLM17" s="59"/>
      <c r="PLN17" s="59"/>
      <c r="PLO17" s="59"/>
      <c r="PLP17" s="59"/>
      <c r="PLQ17" s="59"/>
      <c r="PLR17" s="59"/>
      <c r="PLS17" s="59"/>
      <c r="PLT17" s="59"/>
      <c r="PLU17" s="59"/>
      <c r="PLV17" s="59"/>
      <c r="PLW17" s="59"/>
      <c r="PLX17" s="59"/>
      <c r="PLY17" s="59"/>
      <c r="PLZ17" s="59"/>
      <c r="PMA17" s="59"/>
      <c r="PMB17" s="59"/>
      <c r="PMC17" s="59"/>
      <c r="PMD17" s="59"/>
      <c r="PME17" s="59"/>
      <c r="PMF17" s="59"/>
      <c r="PMG17" s="59"/>
      <c r="PMH17" s="59"/>
      <c r="PMI17" s="59"/>
      <c r="PMJ17" s="59"/>
      <c r="PMK17" s="59"/>
      <c r="PML17" s="59"/>
      <c r="PMM17" s="59"/>
      <c r="PMN17" s="59"/>
      <c r="PMO17" s="59"/>
      <c r="PMP17" s="59"/>
      <c r="PMQ17" s="59"/>
      <c r="PMR17" s="59"/>
      <c r="PMS17" s="59"/>
      <c r="PMT17" s="59"/>
      <c r="PMU17" s="59"/>
      <c r="PMV17" s="59"/>
      <c r="PMW17" s="59"/>
      <c r="PMX17" s="59"/>
      <c r="PMY17" s="59"/>
      <c r="PMZ17" s="59"/>
      <c r="PNA17" s="59"/>
      <c r="PNB17" s="59"/>
      <c r="PNC17" s="59"/>
      <c r="PND17" s="59"/>
      <c r="PNE17" s="59"/>
      <c r="PNF17" s="59"/>
      <c r="PNG17" s="59"/>
      <c r="PNH17" s="59"/>
      <c r="PNI17" s="59"/>
      <c r="PNJ17" s="59"/>
      <c r="PNK17" s="59"/>
      <c r="PNL17" s="59"/>
      <c r="PNM17" s="59"/>
      <c r="PNN17" s="59"/>
      <c r="PNO17" s="59"/>
      <c r="PNP17" s="59"/>
      <c r="PNQ17" s="59"/>
      <c r="PNR17" s="59"/>
      <c r="PNS17" s="59"/>
      <c r="PNT17" s="59"/>
      <c r="PNU17" s="59"/>
      <c r="PNV17" s="59"/>
      <c r="PNW17" s="59"/>
      <c r="PNX17" s="59"/>
      <c r="PNY17" s="59"/>
      <c r="PNZ17" s="59"/>
      <c r="POA17" s="59"/>
      <c r="POB17" s="59"/>
      <c r="POC17" s="59"/>
      <c r="POD17" s="59"/>
      <c r="POE17" s="59"/>
      <c r="POF17" s="59"/>
      <c r="POG17" s="59"/>
      <c r="POH17" s="59"/>
      <c r="POI17" s="59"/>
      <c r="POJ17" s="59"/>
      <c r="POK17" s="59"/>
      <c r="POL17" s="59"/>
      <c r="POM17" s="59"/>
      <c r="PON17" s="59"/>
      <c r="POO17" s="59"/>
      <c r="POP17" s="59"/>
      <c r="POQ17" s="59"/>
      <c r="POR17" s="59"/>
      <c r="POS17" s="59"/>
      <c r="POT17" s="59"/>
      <c r="POU17" s="59"/>
      <c r="POV17" s="59"/>
      <c r="POW17" s="59"/>
      <c r="POX17" s="59"/>
      <c r="POY17" s="59"/>
      <c r="POZ17" s="59"/>
      <c r="PPA17" s="59"/>
      <c r="PPB17" s="59"/>
      <c r="PPC17" s="59"/>
      <c r="PPD17" s="59"/>
      <c r="PPE17" s="59"/>
      <c r="PPF17" s="59"/>
      <c r="PPG17" s="59"/>
      <c r="PPH17" s="59"/>
      <c r="PPI17" s="59"/>
      <c r="PPJ17" s="59"/>
      <c r="PPK17" s="59"/>
      <c r="PPL17" s="59"/>
      <c r="PPM17" s="59"/>
      <c r="PPN17" s="59"/>
      <c r="PPO17" s="59"/>
      <c r="PPP17" s="59"/>
      <c r="PPQ17" s="59"/>
      <c r="PPR17" s="59"/>
      <c r="PPS17" s="59"/>
      <c r="PPT17" s="59"/>
      <c r="PPU17" s="59"/>
      <c r="PPV17" s="59"/>
      <c r="PPW17" s="59"/>
      <c r="PPX17" s="59"/>
      <c r="PPY17" s="59"/>
      <c r="PPZ17" s="59"/>
      <c r="PQA17" s="59"/>
      <c r="PQB17" s="59"/>
      <c r="PQC17" s="59"/>
      <c r="PQD17" s="59"/>
      <c r="PQE17" s="59"/>
      <c r="PQF17" s="59"/>
      <c r="PQG17" s="59"/>
      <c r="PQH17" s="59"/>
      <c r="PQI17" s="59"/>
      <c r="PQJ17" s="59"/>
      <c r="PQK17" s="59"/>
      <c r="PQL17" s="59"/>
      <c r="PQM17" s="59"/>
      <c r="PQN17" s="59"/>
      <c r="PQO17" s="59"/>
      <c r="PQP17" s="59"/>
      <c r="PQQ17" s="59"/>
      <c r="PQR17" s="59"/>
      <c r="PQS17" s="59"/>
      <c r="PQT17" s="59"/>
      <c r="PQU17" s="59"/>
      <c r="PQV17" s="59"/>
      <c r="PQW17" s="59"/>
      <c r="PQX17" s="59"/>
      <c r="PQY17" s="59"/>
      <c r="PQZ17" s="59"/>
      <c r="PRA17" s="59"/>
      <c r="PRB17" s="59"/>
      <c r="PRC17" s="59"/>
      <c r="PRD17" s="59"/>
      <c r="PRE17" s="59"/>
      <c r="PRF17" s="59"/>
      <c r="PRG17" s="59"/>
      <c r="PRH17" s="59"/>
      <c r="PRI17" s="59"/>
      <c r="PRJ17" s="59"/>
      <c r="PRK17" s="59"/>
      <c r="PRL17" s="59"/>
      <c r="PRM17" s="59"/>
      <c r="PRN17" s="59"/>
      <c r="PRO17" s="59"/>
      <c r="PRP17" s="59"/>
      <c r="PRQ17" s="59"/>
      <c r="PRR17" s="59"/>
      <c r="PRS17" s="59"/>
      <c r="PRT17" s="59"/>
      <c r="PRU17" s="59"/>
      <c r="PRV17" s="59"/>
      <c r="PRW17" s="59"/>
      <c r="PRX17" s="59"/>
      <c r="PRY17" s="59"/>
      <c r="PRZ17" s="59"/>
      <c r="PSA17" s="59"/>
      <c r="PSB17" s="59"/>
      <c r="PSC17" s="59"/>
      <c r="PSD17" s="59"/>
      <c r="PSE17" s="59"/>
      <c r="PSF17" s="59"/>
      <c r="PSG17" s="59"/>
      <c r="PSH17" s="59"/>
      <c r="PSI17" s="59"/>
      <c r="PSJ17" s="59"/>
      <c r="PSK17" s="59"/>
      <c r="PSL17" s="59"/>
      <c r="PSM17" s="59"/>
      <c r="PSN17" s="59"/>
      <c r="PSO17" s="59"/>
      <c r="PSP17" s="59"/>
      <c r="PSQ17" s="59"/>
      <c r="PSR17" s="59"/>
      <c r="PSS17" s="59"/>
      <c r="PST17" s="59"/>
      <c r="PSU17" s="59"/>
      <c r="PSV17" s="59"/>
      <c r="PSW17" s="59"/>
      <c r="PSX17" s="59"/>
      <c r="PSY17" s="59"/>
      <c r="PSZ17" s="59"/>
      <c r="PTA17" s="59"/>
      <c r="PTB17" s="59"/>
      <c r="PTC17" s="59"/>
      <c r="PTD17" s="59"/>
      <c r="PTE17" s="59"/>
      <c r="PTF17" s="59"/>
      <c r="PTG17" s="59"/>
      <c r="PTH17" s="59"/>
      <c r="PTI17" s="59"/>
      <c r="PTJ17" s="59"/>
      <c r="PTK17" s="59"/>
      <c r="PTL17" s="59"/>
      <c r="PTM17" s="59"/>
      <c r="PTN17" s="59"/>
      <c r="PTO17" s="59"/>
      <c r="PTP17" s="59"/>
      <c r="PTQ17" s="59"/>
      <c r="PTR17" s="59"/>
      <c r="PTS17" s="59"/>
      <c r="PTT17" s="59"/>
      <c r="PTU17" s="59"/>
      <c r="PTV17" s="59"/>
      <c r="PTW17" s="59"/>
      <c r="PTX17" s="59"/>
      <c r="PTY17" s="59"/>
      <c r="PTZ17" s="59"/>
      <c r="PUA17" s="59"/>
      <c r="PUB17" s="59"/>
      <c r="PUC17" s="59"/>
      <c r="PUD17" s="59"/>
      <c r="PUE17" s="59"/>
      <c r="PUF17" s="59"/>
      <c r="PUG17" s="59"/>
      <c r="PUH17" s="59"/>
      <c r="PUI17" s="59"/>
      <c r="PUJ17" s="59"/>
      <c r="PUK17" s="59"/>
      <c r="PUL17" s="59"/>
      <c r="PUM17" s="59"/>
      <c r="PUN17" s="59"/>
      <c r="PUO17" s="59"/>
      <c r="PUP17" s="59"/>
      <c r="PUQ17" s="59"/>
      <c r="PUR17" s="59"/>
      <c r="PUS17" s="59"/>
      <c r="PUT17" s="59"/>
      <c r="PUU17" s="59"/>
      <c r="PUV17" s="59"/>
      <c r="PUW17" s="59"/>
      <c r="PUX17" s="59"/>
      <c r="PUY17" s="59"/>
      <c r="PUZ17" s="59"/>
      <c r="PVA17" s="59"/>
      <c r="PVB17" s="59"/>
      <c r="PVC17" s="59"/>
      <c r="PVD17" s="59"/>
      <c r="PVE17" s="59"/>
      <c r="PVF17" s="59"/>
      <c r="PVG17" s="59"/>
      <c r="PVH17" s="59"/>
      <c r="PVI17" s="59"/>
      <c r="PVJ17" s="59"/>
      <c r="PVK17" s="59"/>
      <c r="PVL17" s="59"/>
      <c r="PVM17" s="59"/>
      <c r="PVN17" s="59"/>
      <c r="PVO17" s="59"/>
      <c r="PVP17" s="59"/>
      <c r="PVQ17" s="59"/>
      <c r="PVR17" s="59"/>
      <c r="PVS17" s="59"/>
      <c r="PVT17" s="59"/>
      <c r="PVU17" s="59"/>
      <c r="PVV17" s="59"/>
      <c r="PVW17" s="59"/>
      <c r="PVX17" s="59"/>
      <c r="PVY17" s="59"/>
      <c r="PVZ17" s="59"/>
      <c r="PWA17" s="59"/>
      <c r="PWB17" s="59"/>
      <c r="PWC17" s="59"/>
      <c r="PWD17" s="59"/>
      <c r="PWE17" s="59"/>
      <c r="PWF17" s="59"/>
      <c r="PWG17" s="59"/>
      <c r="PWH17" s="59"/>
      <c r="PWI17" s="59"/>
      <c r="PWJ17" s="59"/>
      <c r="PWK17" s="59"/>
      <c r="PWL17" s="59"/>
      <c r="PWM17" s="59"/>
      <c r="PWN17" s="59"/>
      <c r="PWO17" s="59"/>
      <c r="PWP17" s="59"/>
      <c r="PWQ17" s="59"/>
      <c r="PWR17" s="59"/>
      <c r="PWS17" s="59"/>
      <c r="PWT17" s="59"/>
      <c r="PWU17" s="59"/>
      <c r="PWV17" s="59"/>
      <c r="PWW17" s="59"/>
      <c r="PWX17" s="59"/>
      <c r="PWY17" s="59"/>
      <c r="PWZ17" s="59"/>
      <c r="PXA17" s="59"/>
      <c r="PXB17" s="59"/>
      <c r="PXC17" s="59"/>
      <c r="PXD17" s="59"/>
      <c r="PXE17" s="59"/>
      <c r="PXF17" s="59"/>
      <c r="PXG17" s="59"/>
      <c r="PXH17" s="59"/>
      <c r="PXI17" s="59"/>
      <c r="PXJ17" s="59"/>
      <c r="PXK17" s="59"/>
      <c r="PXL17" s="59"/>
      <c r="PXM17" s="59"/>
      <c r="PXN17" s="59"/>
      <c r="PXO17" s="59"/>
      <c r="PXP17" s="59"/>
      <c r="PXQ17" s="59"/>
      <c r="PXR17" s="59"/>
      <c r="PXS17" s="59"/>
      <c r="PXT17" s="59"/>
      <c r="PXU17" s="59"/>
      <c r="PXV17" s="59"/>
      <c r="PXW17" s="59"/>
      <c r="PXX17" s="59"/>
      <c r="PXY17" s="59"/>
      <c r="PXZ17" s="59"/>
      <c r="PYA17" s="59"/>
      <c r="PYB17" s="59"/>
      <c r="PYC17" s="59"/>
      <c r="PYD17" s="59"/>
      <c r="PYE17" s="59"/>
      <c r="PYF17" s="59"/>
      <c r="PYG17" s="59"/>
      <c r="PYH17" s="59"/>
      <c r="PYI17" s="59"/>
      <c r="PYJ17" s="59"/>
      <c r="PYK17" s="59"/>
      <c r="PYL17" s="59"/>
      <c r="PYM17" s="59"/>
      <c r="PYN17" s="59"/>
      <c r="PYO17" s="59"/>
      <c r="PYP17" s="59"/>
      <c r="PYQ17" s="59"/>
      <c r="PYR17" s="59"/>
      <c r="PYS17" s="59"/>
      <c r="PYT17" s="59"/>
      <c r="PYU17" s="59"/>
      <c r="PYV17" s="59"/>
      <c r="PYW17" s="59"/>
      <c r="PYX17" s="59"/>
      <c r="PYY17" s="59"/>
      <c r="PYZ17" s="59"/>
      <c r="PZA17" s="59"/>
      <c r="PZB17" s="59"/>
      <c r="PZC17" s="59"/>
      <c r="PZD17" s="59"/>
      <c r="PZE17" s="59"/>
      <c r="PZF17" s="59"/>
      <c r="PZG17" s="59"/>
      <c r="PZH17" s="59"/>
      <c r="PZI17" s="59"/>
      <c r="PZJ17" s="59"/>
      <c r="PZK17" s="59"/>
      <c r="PZL17" s="59"/>
      <c r="PZM17" s="59"/>
      <c r="PZN17" s="59"/>
      <c r="PZO17" s="59"/>
      <c r="PZP17" s="59"/>
      <c r="PZQ17" s="59"/>
      <c r="PZR17" s="59"/>
      <c r="PZS17" s="59"/>
      <c r="PZT17" s="59"/>
      <c r="PZU17" s="59"/>
      <c r="PZV17" s="59"/>
      <c r="PZW17" s="59"/>
      <c r="PZX17" s="59"/>
      <c r="PZY17" s="59"/>
      <c r="PZZ17" s="59"/>
      <c r="QAA17" s="59"/>
      <c r="QAB17" s="59"/>
      <c r="QAC17" s="59"/>
      <c r="QAD17" s="59"/>
      <c r="QAE17" s="59"/>
      <c r="QAF17" s="59"/>
      <c r="QAG17" s="59"/>
      <c r="QAH17" s="59"/>
      <c r="QAI17" s="59"/>
      <c r="QAJ17" s="59"/>
      <c r="QAK17" s="59"/>
      <c r="QAL17" s="59"/>
      <c r="QAM17" s="59"/>
      <c r="QAN17" s="59"/>
      <c r="QAO17" s="59"/>
      <c r="QAP17" s="59"/>
      <c r="QAQ17" s="59"/>
      <c r="QAR17" s="59"/>
      <c r="QAS17" s="59"/>
      <c r="QAT17" s="59"/>
      <c r="QAU17" s="59"/>
      <c r="QAV17" s="59"/>
      <c r="QAW17" s="59"/>
      <c r="QAX17" s="59"/>
      <c r="QAY17" s="59"/>
      <c r="QAZ17" s="59"/>
      <c r="QBA17" s="59"/>
      <c r="QBB17" s="59"/>
      <c r="QBC17" s="59"/>
      <c r="QBD17" s="59"/>
      <c r="QBE17" s="59"/>
      <c r="QBF17" s="59"/>
      <c r="QBG17" s="59"/>
      <c r="QBH17" s="59"/>
      <c r="QBI17" s="59"/>
      <c r="QBJ17" s="59"/>
      <c r="QBK17" s="59"/>
      <c r="QBL17" s="59"/>
      <c r="QBM17" s="59"/>
      <c r="QBN17" s="59"/>
      <c r="QBO17" s="59"/>
      <c r="QBP17" s="59"/>
      <c r="QBQ17" s="59"/>
      <c r="QBR17" s="59"/>
      <c r="QBS17" s="59"/>
      <c r="QBT17" s="59"/>
      <c r="QBU17" s="59"/>
      <c r="QBV17" s="59"/>
      <c r="QBW17" s="59"/>
      <c r="QBX17" s="59"/>
      <c r="QBY17" s="59"/>
      <c r="QBZ17" s="59"/>
      <c r="QCA17" s="59"/>
      <c r="QCB17" s="59"/>
      <c r="QCC17" s="59"/>
      <c r="QCD17" s="59"/>
      <c r="QCE17" s="59"/>
      <c r="QCF17" s="59"/>
      <c r="QCG17" s="59"/>
      <c r="QCH17" s="59"/>
      <c r="QCI17" s="59"/>
      <c r="QCJ17" s="59"/>
      <c r="QCK17" s="59"/>
      <c r="QCL17" s="59"/>
      <c r="QCM17" s="59"/>
      <c r="QCN17" s="59"/>
      <c r="QCO17" s="59"/>
      <c r="QCP17" s="59"/>
      <c r="QCQ17" s="59"/>
      <c r="QCR17" s="59"/>
      <c r="QCS17" s="59"/>
      <c r="QCT17" s="59"/>
      <c r="QCU17" s="59"/>
      <c r="QCV17" s="59"/>
      <c r="QCW17" s="59"/>
      <c r="QCX17" s="59"/>
      <c r="QCY17" s="59"/>
      <c r="QCZ17" s="59"/>
      <c r="QDA17" s="59"/>
      <c r="QDB17" s="59"/>
      <c r="QDC17" s="59"/>
      <c r="QDD17" s="59"/>
      <c r="QDE17" s="59"/>
      <c r="QDF17" s="59"/>
      <c r="QDG17" s="59"/>
      <c r="QDH17" s="59"/>
      <c r="QDI17" s="59"/>
      <c r="QDJ17" s="59"/>
      <c r="QDK17" s="59"/>
      <c r="QDL17" s="59"/>
      <c r="QDM17" s="59"/>
      <c r="QDN17" s="59"/>
      <c r="QDO17" s="59"/>
      <c r="QDP17" s="59"/>
      <c r="QDQ17" s="59"/>
      <c r="QDR17" s="59"/>
      <c r="QDS17" s="59"/>
      <c r="QDT17" s="59"/>
      <c r="QDU17" s="59"/>
      <c r="QDV17" s="59"/>
      <c r="QDW17" s="59"/>
      <c r="QDX17" s="59"/>
      <c r="QDY17" s="59"/>
      <c r="QDZ17" s="59"/>
      <c r="QEA17" s="59"/>
      <c r="QEB17" s="59"/>
      <c r="QEC17" s="59"/>
      <c r="QED17" s="59"/>
      <c r="QEE17" s="59"/>
      <c r="QEF17" s="59"/>
      <c r="QEG17" s="59"/>
      <c r="QEH17" s="59"/>
      <c r="QEI17" s="59"/>
      <c r="QEJ17" s="59"/>
      <c r="QEK17" s="59"/>
      <c r="QEL17" s="59"/>
      <c r="QEM17" s="59"/>
      <c r="QEN17" s="59"/>
      <c r="QEO17" s="59"/>
      <c r="QEP17" s="59"/>
      <c r="QEQ17" s="59"/>
      <c r="QER17" s="59"/>
      <c r="QES17" s="59"/>
      <c r="QET17" s="59"/>
      <c r="QEU17" s="59"/>
      <c r="QEV17" s="59"/>
      <c r="QEW17" s="59"/>
      <c r="QEX17" s="59"/>
      <c r="QEY17" s="59"/>
      <c r="QEZ17" s="59"/>
      <c r="QFA17" s="59"/>
      <c r="QFB17" s="59"/>
      <c r="QFC17" s="59"/>
      <c r="QFD17" s="59"/>
      <c r="QFE17" s="59"/>
      <c r="QFF17" s="59"/>
      <c r="QFG17" s="59"/>
      <c r="QFH17" s="59"/>
      <c r="QFI17" s="59"/>
      <c r="QFJ17" s="59"/>
      <c r="QFK17" s="59"/>
      <c r="QFL17" s="59"/>
      <c r="QFM17" s="59"/>
      <c r="QFN17" s="59"/>
      <c r="QFO17" s="59"/>
      <c r="QFP17" s="59"/>
      <c r="QFQ17" s="59"/>
      <c r="QFR17" s="59"/>
      <c r="QFS17" s="59"/>
      <c r="QFT17" s="59"/>
      <c r="QFU17" s="59"/>
      <c r="QFV17" s="59"/>
      <c r="QFW17" s="59"/>
      <c r="QFX17" s="59"/>
      <c r="QFY17" s="59"/>
      <c r="QFZ17" s="59"/>
      <c r="QGA17" s="59"/>
      <c r="QGB17" s="59"/>
      <c r="QGC17" s="59"/>
      <c r="QGD17" s="59"/>
      <c r="QGE17" s="59"/>
      <c r="QGF17" s="59"/>
      <c r="QGG17" s="59"/>
      <c r="QGH17" s="59"/>
      <c r="QGI17" s="59"/>
      <c r="QGJ17" s="59"/>
      <c r="QGK17" s="59"/>
      <c r="QGL17" s="59"/>
      <c r="QGM17" s="59"/>
      <c r="QGN17" s="59"/>
      <c r="QGO17" s="59"/>
      <c r="QGP17" s="59"/>
      <c r="QGQ17" s="59"/>
      <c r="QGR17" s="59"/>
      <c r="QGS17" s="59"/>
      <c r="QGT17" s="59"/>
      <c r="QGU17" s="59"/>
      <c r="QGV17" s="59"/>
      <c r="QGW17" s="59"/>
      <c r="QGX17" s="59"/>
      <c r="QGY17" s="59"/>
      <c r="QGZ17" s="59"/>
      <c r="QHA17" s="59"/>
      <c r="QHB17" s="59"/>
      <c r="QHC17" s="59"/>
      <c r="QHD17" s="59"/>
      <c r="QHE17" s="59"/>
      <c r="QHF17" s="59"/>
      <c r="QHG17" s="59"/>
      <c r="QHH17" s="59"/>
      <c r="QHI17" s="59"/>
      <c r="QHJ17" s="59"/>
      <c r="QHK17" s="59"/>
      <c r="QHL17" s="59"/>
      <c r="QHM17" s="59"/>
      <c r="QHN17" s="59"/>
      <c r="QHO17" s="59"/>
      <c r="QHP17" s="59"/>
      <c r="QHQ17" s="59"/>
      <c r="QHR17" s="59"/>
      <c r="QHS17" s="59"/>
      <c r="QHT17" s="59"/>
      <c r="QHU17" s="59"/>
      <c r="QHV17" s="59"/>
      <c r="QHW17" s="59"/>
      <c r="QHX17" s="59"/>
      <c r="QHY17" s="59"/>
      <c r="QHZ17" s="59"/>
      <c r="QIA17" s="59"/>
      <c r="QIB17" s="59"/>
      <c r="QIC17" s="59"/>
      <c r="QID17" s="59"/>
      <c r="QIE17" s="59"/>
      <c r="QIF17" s="59"/>
      <c r="QIG17" s="59"/>
      <c r="QIH17" s="59"/>
      <c r="QII17" s="59"/>
      <c r="QIJ17" s="59"/>
      <c r="QIK17" s="59"/>
      <c r="QIL17" s="59"/>
      <c r="QIM17" s="59"/>
      <c r="QIN17" s="59"/>
      <c r="QIO17" s="59"/>
      <c r="QIP17" s="59"/>
      <c r="QIQ17" s="59"/>
      <c r="QIR17" s="59"/>
      <c r="QIS17" s="59"/>
      <c r="QIT17" s="59"/>
      <c r="QIU17" s="59"/>
      <c r="QIV17" s="59"/>
      <c r="QIW17" s="59"/>
      <c r="QIX17" s="59"/>
      <c r="QIY17" s="59"/>
      <c r="QIZ17" s="59"/>
      <c r="QJA17" s="59"/>
      <c r="QJB17" s="59"/>
      <c r="QJC17" s="59"/>
      <c r="QJD17" s="59"/>
      <c r="QJE17" s="59"/>
      <c r="QJF17" s="59"/>
      <c r="QJG17" s="59"/>
      <c r="QJH17" s="59"/>
      <c r="QJI17" s="59"/>
      <c r="QJJ17" s="59"/>
      <c r="QJK17" s="59"/>
      <c r="QJL17" s="59"/>
      <c r="QJM17" s="59"/>
      <c r="QJN17" s="59"/>
      <c r="QJO17" s="59"/>
      <c r="QJP17" s="59"/>
      <c r="QJQ17" s="59"/>
      <c r="QJR17" s="59"/>
      <c r="QJS17" s="59"/>
      <c r="QJT17" s="59"/>
      <c r="QJU17" s="59"/>
      <c r="QJV17" s="59"/>
      <c r="QJW17" s="59"/>
      <c r="QJX17" s="59"/>
      <c r="QJY17" s="59"/>
      <c r="QJZ17" s="59"/>
      <c r="QKA17" s="59"/>
      <c r="QKB17" s="59"/>
      <c r="QKC17" s="59"/>
      <c r="QKD17" s="59"/>
      <c r="QKE17" s="59"/>
      <c r="QKF17" s="59"/>
      <c r="QKG17" s="59"/>
      <c r="QKH17" s="59"/>
      <c r="QKI17" s="59"/>
      <c r="QKJ17" s="59"/>
      <c r="QKK17" s="59"/>
      <c r="QKL17" s="59"/>
      <c r="QKM17" s="59"/>
      <c r="QKN17" s="59"/>
      <c r="QKO17" s="59"/>
      <c r="QKP17" s="59"/>
      <c r="QKQ17" s="59"/>
      <c r="QKR17" s="59"/>
      <c r="QKS17" s="59"/>
      <c r="QKT17" s="59"/>
      <c r="QKU17" s="59"/>
      <c r="QKV17" s="59"/>
      <c r="QKW17" s="59"/>
      <c r="QKX17" s="59"/>
      <c r="QKY17" s="59"/>
      <c r="QKZ17" s="59"/>
      <c r="QLA17" s="59"/>
      <c r="QLB17" s="59"/>
      <c r="QLC17" s="59"/>
      <c r="QLD17" s="59"/>
      <c r="QLE17" s="59"/>
      <c r="QLF17" s="59"/>
      <c r="QLG17" s="59"/>
      <c r="QLH17" s="59"/>
      <c r="QLI17" s="59"/>
      <c r="QLJ17" s="59"/>
      <c r="QLK17" s="59"/>
      <c r="QLL17" s="59"/>
      <c r="QLM17" s="59"/>
      <c r="QLN17" s="59"/>
      <c r="QLO17" s="59"/>
      <c r="QLP17" s="59"/>
      <c r="QLQ17" s="59"/>
      <c r="QLR17" s="59"/>
      <c r="QLS17" s="59"/>
      <c r="QLT17" s="59"/>
      <c r="QLU17" s="59"/>
      <c r="QLV17" s="59"/>
      <c r="QLW17" s="59"/>
      <c r="QLX17" s="59"/>
      <c r="QLY17" s="59"/>
      <c r="QLZ17" s="59"/>
      <c r="QMA17" s="59"/>
      <c r="QMB17" s="59"/>
      <c r="QMC17" s="59"/>
      <c r="QMD17" s="59"/>
      <c r="QME17" s="59"/>
      <c r="QMF17" s="59"/>
      <c r="QMG17" s="59"/>
      <c r="QMH17" s="59"/>
      <c r="QMI17" s="59"/>
      <c r="QMJ17" s="59"/>
      <c r="QMK17" s="59"/>
      <c r="QML17" s="59"/>
      <c r="QMM17" s="59"/>
      <c r="QMN17" s="59"/>
      <c r="QMO17" s="59"/>
      <c r="QMP17" s="59"/>
      <c r="QMQ17" s="59"/>
      <c r="QMR17" s="59"/>
      <c r="QMS17" s="59"/>
      <c r="QMT17" s="59"/>
      <c r="QMU17" s="59"/>
      <c r="QMV17" s="59"/>
      <c r="QMW17" s="59"/>
      <c r="QMX17" s="59"/>
      <c r="QMY17" s="59"/>
      <c r="QMZ17" s="59"/>
      <c r="QNA17" s="59"/>
      <c r="QNB17" s="59"/>
      <c r="QNC17" s="59"/>
      <c r="QND17" s="59"/>
      <c r="QNE17" s="59"/>
      <c r="QNF17" s="59"/>
      <c r="QNG17" s="59"/>
      <c r="QNH17" s="59"/>
      <c r="QNI17" s="59"/>
      <c r="QNJ17" s="59"/>
      <c r="QNK17" s="59"/>
      <c r="QNL17" s="59"/>
      <c r="QNM17" s="59"/>
      <c r="QNN17" s="59"/>
      <c r="QNO17" s="59"/>
      <c r="QNP17" s="59"/>
      <c r="QNQ17" s="59"/>
      <c r="QNR17" s="59"/>
      <c r="QNS17" s="59"/>
      <c r="QNT17" s="59"/>
      <c r="QNU17" s="59"/>
      <c r="QNV17" s="59"/>
      <c r="QNW17" s="59"/>
      <c r="QNX17" s="59"/>
      <c r="QNY17" s="59"/>
      <c r="QNZ17" s="59"/>
      <c r="QOA17" s="59"/>
      <c r="QOB17" s="59"/>
      <c r="QOC17" s="59"/>
      <c r="QOD17" s="59"/>
      <c r="QOE17" s="59"/>
      <c r="QOF17" s="59"/>
      <c r="QOG17" s="59"/>
      <c r="QOH17" s="59"/>
      <c r="QOI17" s="59"/>
      <c r="QOJ17" s="59"/>
      <c r="QOK17" s="59"/>
      <c r="QOL17" s="59"/>
      <c r="QOM17" s="59"/>
      <c r="QON17" s="59"/>
      <c r="QOO17" s="59"/>
      <c r="QOP17" s="59"/>
      <c r="QOQ17" s="59"/>
      <c r="QOR17" s="59"/>
      <c r="QOS17" s="59"/>
      <c r="QOT17" s="59"/>
      <c r="QOU17" s="59"/>
      <c r="QOV17" s="59"/>
      <c r="QOW17" s="59"/>
      <c r="QOX17" s="59"/>
      <c r="QOY17" s="59"/>
      <c r="QOZ17" s="59"/>
      <c r="QPA17" s="59"/>
      <c r="QPB17" s="59"/>
      <c r="QPC17" s="59"/>
      <c r="QPD17" s="59"/>
      <c r="QPE17" s="59"/>
      <c r="QPF17" s="59"/>
      <c r="QPG17" s="59"/>
      <c r="QPH17" s="59"/>
      <c r="QPI17" s="59"/>
      <c r="QPJ17" s="59"/>
      <c r="QPK17" s="59"/>
      <c r="QPL17" s="59"/>
      <c r="QPM17" s="59"/>
      <c r="QPN17" s="59"/>
      <c r="QPO17" s="59"/>
      <c r="QPP17" s="59"/>
      <c r="QPQ17" s="59"/>
      <c r="QPR17" s="59"/>
      <c r="QPS17" s="59"/>
      <c r="QPT17" s="59"/>
      <c r="QPU17" s="59"/>
      <c r="QPV17" s="59"/>
      <c r="QPW17" s="59"/>
      <c r="QPX17" s="59"/>
      <c r="QPY17" s="59"/>
      <c r="QPZ17" s="59"/>
      <c r="QQA17" s="59"/>
      <c r="QQB17" s="59"/>
      <c r="QQC17" s="59"/>
      <c r="QQD17" s="59"/>
      <c r="QQE17" s="59"/>
      <c r="QQF17" s="59"/>
      <c r="QQG17" s="59"/>
      <c r="QQH17" s="59"/>
      <c r="QQI17" s="59"/>
      <c r="QQJ17" s="59"/>
      <c r="QQK17" s="59"/>
      <c r="QQL17" s="59"/>
      <c r="QQM17" s="59"/>
      <c r="QQN17" s="59"/>
      <c r="QQO17" s="59"/>
      <c r="QQP17" s="59"/>
      <c r="QQQ17" s="59"/>
      <c r="QQR17" s="59"/>
      <c r="QQS17" s="59"/>
      <c r="QQT17" s="59"/>
      <c r="QQU17" s="59"/>
      <c r="QQV17" s="59"/>
      <c r="QQW17" s="59"/>
      <c r="QQX17" s="59"/>
      <c r="QQY17" s="59"/>
      <c r="QQZ17" s="59"/>
      <c r="QRA17" s="59"/>
      <c r="QRB17" s="59"/>
      <c r="QRC17" s="59"/>
      <c r="QRD17" s="59"/>
      <c r="QRE17" s="59"/>
      <c r="QRF17" s="59"/>
      <c r="QRG17" s="59"/>
      <c r="QRH17" s="59"/>
      <c r="QRI17" s="59"/>
      <c r="QRJ17" s="59"/>
      <c r="QRK17" s="59"/>
      <c r="QRL17" s="59"/>
      <c r="QRM17" s="59"/>
      <c r="QRN17" s="59"/>
      <c r="QRO17" s="59"/>
      <c r="QRP17" s="59"/>
      <c r="QRQ17" s="59"/>
      <c r="QRR17" s="59"/>
      <c r="QRS17" s="59"/>
      <c r="QRT17" s="59"/>
      <c r="QRU17" s="59"/>
      <c r="QRV17" s="59"/>
      <c r="QRW17" s="59"/>
      <c r="QRX17" s="59"/>
      <c r="QRY17" s="59"/>
      <c r="QRZ17" s="59"/>
      <c r="QSA17" s="59"/>
      <c r="QSB17" s="59"/>
      <c r="QSC17" s="59"/>
      <c r="QSD17" s="59"/>
      <c r="QSE17" s="59"/>
      <c r="QSF17" s="59"/>
      <c r="QSG17" s="59"/>
      <c r="QSH17" s="59"/>
      <c r="QSI17" s="59"/>
      <c r="QSJ17" s="59"/>
      <c r="QSK17" s="59"/>
      <c r="QSL17" s="59"/>
      <c r="QSM17" s="59"/>
      <c r="QSN17" s="59"/>
      <c r="QSO17" s="59"/>
      <c r="QSP17" s="59"/>
      <c r="QSQ17" s="59"/>
      <c r="QSR17" s="59"/>
      <c r="QSS17" s="59"/>
      <c r="QST17" s="59"/>
      <c r="QSU17" s="59"/>
      <c r="QSV17" s="59"/>
      <c r="QSW17" s="59"/>
      <c r="QSX17" s="59"/>
      <c r="QSY17" s="59"/>
      <c r="QSZ17" s="59"/>
      <c r="QTA17" s="59"/>
      <c r="QTB17" s="59"/>
      <c r="QTC17" s="59"/>
      <c r="QTD17" s="59"/>
      <c r="QTE17" s="59"/>
      <c r="QTF17" s="59"/>
      <c r="QTG17" s="59"/>
      <c r="QTH17" s="59"/>
      <c r="QTI17" s="59"/>
      <c r="QTJ17" s="59"/>
      <c r="QTK17" s="59"/>
      <c r="QTL17" s="59"/>
      <c r="QTM17" s="59"/>
      <c r="QTN17" s="59"/>
      <c r="QTO17" s="59"/>
      <c r="QTP17" s="59"/>
      <c r="QTQ17" s="59"/>
      <c r="QTR17" s="59"/>
      <c r="QTS17" s="59"/>
      <c r="QTT17" s="59"/>
      <c r="QTU17" s="59"/>
      <c r="QTV17" s="59"/>
      <c r="QTW17" s="59"/>
      <c r="QTX17" s="59"/>
      <c r="QTY17" s="59"/>
      <c r="QTZ17" s="59"/>
      <c r="QUA17" s="59"/>
      <c r="QUB17" s="59"/>
      <c r="QUC17" s="59"/>
      <c r="QUD17" s="59"/>
      <c r="QUE17" s="59"/>
      <c r="QUF17" s="59"/>
      <c r="QUG17" s="59"/>
      <c r="QUH17" s="59"/>
      <c r="QUI17" s="59"/>
      <c r="QUJ17" s="59"/>
      <c r="QUK17" s="59"/>
      <c r="QUL17" s="59"/>
      <c r="QUM17" s="59"/>
      <c r="QUN17" s="59"/>
      <c r="QUO17" s="59"/>
      <c r="QUP17" s="59"/>
      <c r="QUQ17" s="59"/>
      <c r="QUR17" s="59"/>
      <c r="QUS17" s="59"/>
      <c r="QUT17" s="59"/>
      <c r="QUU17" s="59"/>
      <c r="QUV17" s="59"/>
      <c r="QUW17" s="59"/>
      <c r="QUX17" s="59"/>
      <c r="QUY17" s="59"/>
      <c r="QUZ17" s="59"/>
      <c r="QVA17" s="59"/>
      <c r="QVB17" s="59"/>
      <c r="QVC17" s="59"/>
      <c r="QVD17" s="59"/>
      <c r="QVE17" s="59"/>
      <c r="QVF17" s="59"/>
      <c r="QVG17" s="59"/>
      <c r="QVH17" s="59"/>
      <c r="QVI17" s="59"/>
      <c r="QVJ17" s="59"/>
      <c r="QVK17" s="59"/>
      <c r="QVL17" s="59"/>
      <c r="QVM17" s="59"/>
      <c r="QVN17" s="59"/>
      <c r="QVO17" s="59"/>
      <c r="QVP17" s="59"/>
      <c r="QVQ17" s="59"/>
      <c r="QVR17" s="59"/>
      <c r="QVS17" s="59"/>
      <c r="QVT17" s="59"/>
      <c r="QVU17" s="59"/>
      <c r="QVV17" s="59"/>
      <c r="QVW17" s="59"/>
      <c r="QVX17" s="59"/>
      <c r="QVY17" s="59"/>
      <c r="QVZ17" s="59"/>
      <c r="QWA17" s="59"/>
      <c r="QWB17" s="59"/>
      <c r="QWC17" s="59"/>
      <c r="QWD17" s="59"/>
      <c r="QWE17" s="59"/>
      <c r="QWF17" s="59"/>
      <c r="QWG17" s="59"/>
      <c r="QWH17" s="59"/>
      <c r="QWI17" s="59"/>
      <c r="QWJ17" s="59"/>
      <c r="QWK17" s="59"/>
      <c r="QWL17" s="59"/>
      <c r="QWM17" s="59"/>
      <c r="QWN17" s="59"/>
      <c r="QWO17" s="59"/>
      <c r="QWP17" s="59"/>
      <c r="QWQ17" s="59"/>
      <c r="QWR17" s="59"/>
      <c r="QWS17" s="59"/>
      <c r="QWT17" s="59"/>
      <c r="QWU17" s="59"/>
      <c r="QWV17" s="59"/>
      <c r="QWW17" s="59"/>
      <c r="QWX17" s="59"/>
      <c r="QWY17" s="59"/>
      <c r="QWZ17" s="59"/>
      <c r="QXA17" s="59"/>
      <c r="QXB17" s="59"/>
      <c r="QXC17" s="59"/>
      <c r="QXD17" s="59"/>
      <c r="QXE17" s="59"/>
      <c r="QXF17" s="59"/>
      <c r="QXG17" s="59"/>
      <c r="QXH17" s="59"/>
      <c r="QXI17" s="59"/>
      <c r="QXJ17" s="59"/>
      <c r="QXK17" s="59"/>
      <c r="QXL17" s="59"/>
      <c r="QXM17" s="59"/>
      <c r="QXN17" s="59"/>
      <c r="QXO17" s="59"/>
      <c r="QXP17" s="59"/>
      <c r="QXQ17" s="59"/>
      <c r="QXR17" s="59"/>
      <c r="QXS17" s="59"/>
      <c r="QXT17" s="59"/>
      <c r="QXU17" s="59"/>
      <c r="QXV17" s="59"/>
      <c r="QXW17" s="59"/>
      <c r="QXX17" s="59"/>
      <c r="QXY17" s="59"/>
      <c r="QXZ17" s="59"/>
      <c r="QYA17" s="59"/>
      <c r="QYB17" s="59"/>
      <c r="QYC17" s="59"/>
      <c r="QYD17" s="59"/>
      <c r="QYE17" s="59"/>
      <c r="QYF17" s="59"/>
      <c r="QYG17" s="59"/>
      <c r="QYH17" s="59"/>
      <c r="QYI17" s="59"/>
      <c r="QYJ17" s="59"/>
      <c r="QYK17" s="59"/>
      <c r="QYL17" s="59"/>
      <c r="QYM17" s="59"/>
      <c r="QYN17" s="59"/>
      <c r="QYO17" s="59"/>
      <c r="QYP17" s="59"/>
      <c r="QYQ17" s="59"/>
      <c r="QYR17" s="59"/>
      <c r="QYS17" s="59"/>
      <c r="QYT17" s="59"/>
      <c r="QYU17" s="59"/>
      <c r="QYV17" s="59"/>
      <c r="QYW17" s="59"/>
      <c r="QYX17" s="59"/>
      <c r="QYY17" s="59"/>
      <c r="QYZ17" s="59"/>
      <c r="QZA17" s="59"/>
      <c r="QZB17" s="59"/>
      <c r="QZC17" s="59"/>
      <c r="QZD17" s="59"/>
      <c r="QZE17" s="59"/>
      <c r="QZF17" s="59"/>
      <c r="QZG17" s="59"/>
      <c r="QZH17" s="59"/>
      <c r="QZI17" s="59"/>
      <c r="QZJ17" s="59"/>
      <c r="QZK17" s="59"/>
      <c r="QZL17" s="59"/>
      <c r="QZM17" s="59"/>
      <c r="QZN17" s="59"/>
      <c r="QZO17" s="59"/>
      <c r="QZP17" s="59"/>
      <c r="QZQ17" s="59"/>
      <c r="QZR17" s="59"/>
      <c r="QZS17" s="59"/>
      <c r="QZT17" s="59"/>
      <c r="QZU17" s="59"/>
      <c r="QZV17" s="59"/>
      <c r="QZW17" s="59"/>
      <c r="QZX17" s="59"/>
      <c r="QZY17" s="59"/>
      <c r="QZZ17" s="59"/>
      <c r="RAA17" s="59"/>
      <c r="RAB17" s="59"/>
      <c r="RAC17" s="59"/>
      <c r="RAD17" s="59"/>
      <c r="RAE17" s="59"/>
      <c r="RAF17" s="59"/>
      <c r="RAG17" s="59"/>
      <c r="RAH17" s="59"/>
      <c r="RAI17" s="59"/>
      <c r="RAJ17" s="59"/>
      <c r="RAK17" s="59"/>
      <c r="RAL17" s="59"/>
      <c r="RAM17" s="59"/>
      <c r="RAN17" s="59"/>
      <c r="RAO17" s="59"/>
      <c r="RAP17" s="59"/>
      <c r="RAQ17" s="59"/>
      <c r="RAR17" s="59"/>
      <c r="RAS17" s="59"/>
      <c r="RAT17" s="59"/>
      <c r="RAU17" s="59"/>
      <c r="RAV17" s="59"/>
      <c r="RAW17" s="59"/>
      <c r="RAX17" s="59"/>
      <c r="RAY17" s="59"/>
      <c r="RAZ17" s="59"/>
      <c r="RBA17" s="59"/>
      <c r="RBB17" s="59"/>
      <c r="RBC17" s="59"/>
      <c r="RBD17" s="59"/>
      <c r="RBE17" s="59"/>
      <c r="RBF17" s="59"/>
      <c r="RBG17" s="59"/>
      <c r="RBH17" s="59"/>
      <c r="RBI17" s="59"/>
      <c r="RBJ17" s="59"/>
      <c r="RBK17" s="59"/>
      <c r="RBL17" s="59"/>
      <c r="RBM17" s="59"/>
      <c r="RBN17" s="59"/>
      <c r="RBO17" s="59"/>
      <c r="RBP17" s="59"/>
      <c r="RBQ17" s="59"/>
      <c r="RBR17" s="59"/>
      <c r="RBS17" s="59"/>
      <c r="RBT17" s="59"/>
      <c r="RBU17" s="59"/>
      <c r="RBV17" s="59"/>
      <c r="RBW17" s="59"/>
      <c r="RBX17" s="59"/>
      <c r="RBY17" s="59"/>
      <c r="RBZ17" s="59"/>
      <c r="RCA17" s="59"/>
      <c r="RCB17" s="59"/>
      <c r="RCC17" s="59"/>
      <c r="RCD17" s="59"/>
      <c r="RCE17" s="59"/>
      <c r="RCF17" s="59"/>
      <c r="RCG17" s="59"/>
      <c r="RCH17" s="59"/>
      <c r="RCI17" s="59"/>
      <c r="RCJ17" s="59"/>
      <c r="RCK17" s="59"/>
      <c r="RCL17" s="59"/>
      <c r="RCM17" s="59"/>
      <c r="RCN17" s="59"/>
      <c r="RCO17" s="59"/>
      <c r="RCP17" s="59"/>
      <c r="RCQ17" s="59"/>
      <c r="RCR17" s="59"/>
      <c r="RCS17" s="59"/>
      <c r="RCT17" s="59"/>
      <c r="RCU17" s="59"/>
      <c r="RCV17" s="59"/>
      <c r="RCW17" s="59"/>
      <c r="RCX17" s="59"/>
      <c r="RCY17" s="59"/>
      <c r="RCZ17" s="59"/>
      <c r="RDA17" s="59"/>
      <c r="RDB17" s="59"/>
      <c r="RDC17" s="59"/>
      <c r="RDD17" s="59"/>
      <c r="RDE17" s="59"/>
      <c r="RDF17" s="59"/>
      <c r="RDG17" s="59"/>
      <c r="RDH17" s="59"/>
      <c r="RDI17" s="59"/>
      <c r="RDJ17" s="59"/>
      <c r="RDK17" s="59"/>
      <c r="RDL17" s="59"/>
      <c r="RDM17" s="59"/>
      <c r="RDN17" s="59"/>
      <c r="RDO17" s="59"/>
      <c r="RDP17" s="59"/>
      <c r="RDQ17" s="59"/>
      <c r="RDR17" s="59"/>
      <c r="RDS17" s="59"/>
      <c r="RDT17" s="59"/>
      <c r="RDU17" s="59"/>
      <c r="RDV17" s="59"/>
      <c r="RDW17" s="59"/>
      <c r="RDX17" s="59"/>
      <c r="RDY17" s="59"/>
      <c r="RDZ17" s="59"/>
      <c r="REA17" s="59"/>
      <c r="REB17" s="59"/>
      <c r="REC17" s="59"/>
      <c r="RED17" s="59"/>
      <c r="REE17" s="59"/>
      <c r="REF17" s="59"/>
      <c r="REG17" s="59"/>
      <c r="REH17" s="59"/>
      <c r="REI17" s="59"/>
      <c r="REJ17" s="59"/>
      <c r="REK17" s="59"/>
      <c r="REL17" s="59"/>
      <c r="REM17" s="59"/>
      <c r="REN17" s="59"/>
      <c r="REO17" s="59"/>
      <c r="REP17" s="59"/>
      <c r="REQ17" s="59"/>
      <c r="RER17" s="59"/>
      <c r="RES17" s="59"/>
      <c r="RET17" s="59"/>
      <c r="REU17" s="59"/>
      <c r="REV17" s="59"/>
      <c r="REW17" s="59"/>
      <c r="REX17" s="59"/>
      <c r="REY17" s="59"/>
      <c r="REZ17" s="59"/>
      <c r="RFA17" s="59"/>
      <c r="RFB17" s="59"/>
      <c r="RFC17" s="59"/>
      <c r="RFD17" s="59"/>
      <c r="RFE17" s="59"/>
      <c r="RFF17" s="59"/>
      <c r="RFG17" s="59"/>
      <c r="RFH17" s="59"/>
      <c r="RFI17" s="59"/>
      <c r="RFJ17" s="59"/>
      <c r="RFK17" s="59"/>
      <c r="RFL17" s="59"/>
      <c r="RFM17" s="59"/>
      <c r="RFN17" s="59"/>
      <c r="RFO17" s="59"/>
      <c r="RFP17" s="59"/>
      <c r="RFQ17" s="59"/>
      <c r="RFR17" s="59"/>
      <c r="RFS17" s="59"/>
      <c r="RFT17" s="59"/>
      <c r="RFU17" s="59"/>
      <c r="RFV17" s="59"/>
      <c r="RFW17" s="59"/>
      <c r="RFX17" s="59"/>
      <c r="RFY17" s="59"/>
      <c r="RFZ17" s="59"/>
      <c r="RGA17" s="59"/>
      <c r="RGB17" s="59"/>
      <c r="RGC17" s="59"/>
      <c r="RGD17" s="59"/>
      <c r="RGE17" s="59"/>
      <c r="RGF17" s="59"/>
      <c r="RGG17" s="59"/>
      <c r="RGH17" s="59"/>
      <c r="RGI17" s="59"/>
      <c r="RGJ17" s="59"/>
      <c r="RGK17" s="59"/>
      <c r="RGL17" s="59"/>
      <c r="RGM17" s="59"/>
      <c r="RGN17" s="59"/>
      <c r="RGO17" s="59"/>
      <c r="RGP17" s="59"/>
      <c r="RGQ17" s="59"/>
      <c r="RGR17" s="59"/>
      <c r="RGS17" s="59"/>
      <c r="RGT17" s="59"/>
      <c r="RGU17" s="59"/>
      <c r="RGV17" s="59"/>
      <c r="RGW17" s="59"/>
      <c r="RGX17" s="59"/>
      <c r="RGY17" s="59"/>
      <c r="RGZ17" s="59"/>
      <c r="RHA17" s="59"/>
      <c r="RHB17" s="59"/>
      <c r="RHC17" s="59"/>
      <c r="RHD17" s="59"/>
      <c r="RHE17" s="59"/>
      <c r="RHF17" s="59"/>
      <c r="RHG17" s="59"/>
      <c r="RHH17" s="59"/>
      <c r="RHI17" s="59"/>
      <c r="RHJ17" s="59"/>
      <c r="RHK17" s="59"/>
      <c r="RHL17" s="59"/>
      <c r="RHM17" s="59"/>
      <c r="RHN17" s="59"/>
      <c r="RHO17" s="59"/>
      <c r="RHP17" s="59"/>
      <c r="RHQ17" s="59"/>
      <c r="RHR17" s="59"/>
      <c r="RHS17" s="59"/>
      <c r="RHT17" s="59"/>
      <c r="RHU17" s="59"/>
      <c r="RHV17" s="59"/>
      <c r="RHW17" s="59"/>
      <c r="RHX17" s="59"/>
      <c r="RHY17" s="59"/>
      <c r="RHZ17" s="59"/>
      <c r="RIA17" s="59"/>
      <c r="RIB17" s="59"/>
      <c r="RIC17" s="59"/>
      <c r="RID17" s="59"/>
      <c r="RIE17" s="59"/>
      <c r="RIF17" s="59"/>
      <c r="RIG17" s="59"/>
      <c r="RIH17" s="59"/>
      <c r="RII17" s="59"/>
      <c r="RIJ17" s="59"/>
      <c r="RIK17" s="59"/>
      <c r="RIL17" s="59"/>
      <c r="RIM17" s="59"/>
      <c r="RIN17" s="59"/>
      <c r="RIO17" s="59"/>
      <c r="RIP17" s="59"/>
      <c r="RIQ17" s="59"/>
      <c r="RIR17" s="59"/>
      <c r="RIS17" s="59"/>
      <c r="RIT17" s="59"/>
      <c r="RIU17" s="59"/>
      <c r="RIV17" s="59"/>
      <c r="RIW17" s="59"/>
      <c r="RIX17" s="59"/>
      <c r="RIY17" s="59"/>
      <c r="RIZ17" s="59"/>
      <c r="RJA17" s="59"/>
      <c r="RJB17" s="59"/>
      <c r="RJC17" s="59"/>
      <c r="RJD17" s="59"/>
      <c r="RJE17" s="59"/>
      <c r="RJF17" s="59"/>
      <c r="RJG17" s="59"/>
      <c r="RJH17" s="59"/>
      <c r="RJI17" s="59"/>
      <c r="RJJ17" s="59"/>
      <c r="RJK17" s="59"/>
      <c r="RJL17" s="59"/>
      <c r="RJM17" s="59"/>
      <c r="RJN17" s="59"/>
      <c r="RJO17" s="59"/>
      <c r="RJP17" s="59"/>
      <c r="RJQ17" s="59"/>
      <c r="RJR17" s="59"/>
      <c r="RJS17" s="59"/>
      <c r="RJT17" s="59"/>
      <c r="RJU17" s="59"/>
      <c r="RJV17" s="59"/>
      <c r="RJW17" s="59"/>
      <c r="RJX17" s="59"/>
      <c r="RJY17" s="59"/>
      <c r="RJZ17" s="59"/>
      <c r="RKA17" s="59"/>
      <c r="RKB17" s="59"/>
      <c r="RKC17" s="59"/>
      <c r="RKD17" s="59"/>
      <c r="RKE17" s="59"/>
      <c r="RKF17" s="59"/>
      <c r="RKG17" s="59"/>
      <c r="RKH17" s="59"/>
      <c r="RKI17" s="59"/>
      <c r="RKJ17" s="59"/>
      <c r="RKK17" s="59"/>
      <c r="RKL17" s="59"/>
      <c r="RKM17" s="59"/>
      <c r="RKN17" s="59"/>
      <c r="RKO17" s="59"/>
      <c r="RKP17" s="59"/>
      <c r="RKQ17" s="59"/>
      <c r="RKR17" s="59"/>
      <c r="RKS17" s="59"/>
      <c r="RKT17" s="59"/>
      <c r="RKU17" s="59"/>
      <c r="RKV17" s="59"/>
      <c r="RKW17" s="59"/>
      <c r="RKX17" s="59"/>
      <c r="RKY17" s="59"/>
      <c r="RKZ17" s="59"/>
      <c r="RLA17" s="59"/>
      <c r="RLB17" s="59"/>
      <c r="RLC17" s="59"/>
      <c r="RLD17" s="59"/>
      <c r="RLE17" s="59"/>
      <c r="RLF17" s="59"/>
      <c r="RLG17" s="59"/>
      <c r="RLH17" s="59"/>
      <c r="RLI17" s="59"/>
      <c r="RLJ17" s="59"/>
      <c r="RLK17" s="59"/>
      <c r="RLL17" s="59"/>
      <c r="RLM17" s="59"/>
      <c r="RLN17" s="59"/>
      <c r="RLO17" s="59"/>
      <c r="RLP17" s="59"/>
      <c r="RLQ17" s="59"/>
      <c r="RLR17" s="59"/>
      <c r="RLS17" s="59"/>
      <c r="RLT17" s="59"/>
      <c r="RLU17" s="59"/>
      <c r="RLV17" s="59"/>
      <c r="RLW17" s="59"/>
      <c r="RLX17" s="59"/>
      <c r="RLY17" s="59"/>
      <c r="RLZ17" s="59"/>
      <c r="RMA17" s="59"/>
      <c r="RMB17" s="59"/>
      <c r="RMC17" s="59"/>
      <c r="RMD17" s="59"/>
      <c r="RME17" s="59"/>
      <c r="RMF17" s="59"/>
      <c r="RMG17" s="59"/>
      <c r="RMH17" s="59"/>
      <c r="RMI17" s="59"/>
      <c r="RMJ17" s="59"/>
      <c r="RMK17" s="59"/>
      <c r="RML17" s="59"/>
      <c r="RMM17" s="59"/>
      <c r="RMN17" s="59"/>
      <c r="RMO17" s="59"/>
      <c r="RMP17" s="59"/>
      <c r="RMQ17" s="59"/>
      <c r="RMR17" s="59"/>
      <c r="RMS17" s="59"/>
      <c r="RMT17" s="59"/>
      <c r="RMU17" s="59"/>
      <c r="RMV17" s="59"/>
      <c r="RMW17" s="59"/>
      <c r="RMX17" s="59"/>
      <c r="RMY17" s="59"/>
      <c r="RMZ17" s="59"/>
      <c r="RNA17" s="59"/>
      <c r="RNB17" s="59"/>
      <c r="RNC17" s="59"/>
      <c r="RND17" s="59"/>
      <c r="RNE17" s="59"/>
      <c r="RNF17" s="59"/>
      <c r="RNG17" s="59"/>
      <c r="RNH17" s="59"/>
      <c r="RNI17" s="59"/>
      <c r="RNJ17" s="59"/>
      <c r="RNK17" s="59"/>
      <c r="RNL17" s="59"/>
      <c r="RNM17" s="59"/>
      <c r="RNN17" s="59"/>
      <c r="RNO17" s="59"/>
      <c r="RNP17" s="59"/>
      <c r="RNQ17" s="59"/>
      <c r="RNR17" s="59"/>
      <c r="RNS17" s="59"/>
      <c r="RNT17" s="59"/>
      <c r="RNU17" s="59"/>
      <c r="RNV17" s="59"/>
      <c r="RNW17" s="59"/>
      <c r="RNX17" s="59"/>
      <c r="RNY17" s="59"/>
      <c r="RNZ17" s="59"/>
      <c r="ROA17" s="59"/>
      <c r="ROB17" s="59"/>
      <c r="ROC17" s="59"/>
      <c r="ROD17" s="59"/>
      <c r="ROE17" s="59"/>
      <c r="ROF17" s="59"/>
      <c r="ROG17" s="59"/>
      <c r="ROH17" s="59"/>
      <c r="ROI17" s="59"/>
      <c r="ROJ17" s="59"/>
      <c r="ROK17" s="59"/>
      <c r="ROL17" s="59"/>
      <c r="ROM17" s="59"/>
      <c r="RON17" s="59"/>
      <c r="ROO17" s="59"/>
      <c r="ROP17" s="59"/>
      <c r="ROQ17" s="59"/>
      <c r="ROR17" s="59"/>
      <c r="ROS17" s="59"/>
      <c r="ROT17" s="59"/>
      <c r="ROU17" s="59"/>
      <c r="ROV17" s="59"/>
      <c r="ROW17" s="59"/>
      <c r="ROX17" s="59"/>
      <c r="ROY17" s="59"/>
      <c r="ROZ17" s="59"/>
      <c r="RPA17" s="59"/>
      <c r="RPB17" s="59"/>
      <c r="RPC17" s="59"/>
      <c r="RPD17" s="59"/>
      <c r="RPE17" s="59"/>
      <c r="RPF17" s="59"/>
      <c r="RPG17" s="59"/>
      <c r="RPH17" s="59"/>
      <c r="RPI17" s="59"/>
      <c r="RPJ17" s="59"/>
      <c r="RPK17" s="59"/>
      <c r="RPL17" s="59"/>
      <c r="RPM17" s="59"/>
      <c r="RPN17" s="59"/>
      <c r="RPO17" s="59"/>
      <c r="RPP17" s="59"/>
      <c r="RPQ17" s="59"/>
      <c r="RPR17" s="59"/>
      <c r="RPS17" s="59"/>
      <c r="RPT17" s="59"/>
      <c r="RPU17" s="59"/>
      <c r="RPV17" s="59"/>
      <c r="RPW17" s="59"/>
      <c r="RPX17" s="59"/>
      <c r="RPY17" s="59"/>
      <c r="RPZ17" s="59"/>
      <c r="RQA17" s="59"/>
      <c r="RQB17" s="59"/>
      <c r="RQC17" s="59"/>
      <c r="RQD17" s="59"/>
      <c r="RQE17" s="59"/>
      <c r="RQF17" s="59"/>
      <c r="RQG17" s="59"/>
      <c r="RQH17" s="59"/>
      <c r="RQI17" s="59"/>
      <c r="RQJ17" s="59"/>
      <c r="RQK17" s="59"/>
      <c r="RQL17" s="59"/>
      <c r="RQM17" s="59"/>
      <c r="RQN17" s="59"/>
      <c r="RQO17" s="59"/>
      <c r="RQP17" s="59"/>
      <c r="RQQ17" s="59"/>
      <c r="RQR17" s="59"/>
      <c r="RQS17" s="59"/>
      <c r="RQT17" s="59"/>
      <c r="RQU17" s="59"/>
      <c r="RQV17" s="59"/>
      <c r="RQW17" s="59"/>
      <c r="RQX17" s="59"/>
      <c r="RQY17" s="59"/>
      <c r="RQZ17" s="59"/>
      <c r="RRA17" s="59"/>
      <c r="RRB17" s="59"/>
      <c r="RRC17" s="59"/>
      <c r="RRD17" s="59"/>
      <c r="RRE17" s="59"/>
      <c r="RRF17" s="59"/>
      <c r="RRG17" s="59"/>
      <c r="RRH17" s="59"/>
      <c r="RRI17" s="59"/>
      <c r="RRJ17" s="59"/>
      <c r="RRK17" s="59"/>
      <c r="RRL17" s="59"/>
      <c r="RRM17" s="59"/>
      <c r="RRN17" s="59"/>
      <c r="RRO17" s="59"/>
      <c r="RRP17" s="59"/>
      <c r="RRQ17" s="59"/>
      <c r="RRR17" s="59"/>
      <c r="RRS17" s="59"/>
      <c r="RRT17" s="59"/>
      <c r="RRU17" s="59"/>
      <c r="RRV17" s="59"/>
      <c r="RRW17" s="59"/>
      <c r="RRX17" s="59"/>
      <c r="RRY17" s="59"/>
      <c r="RRZ17" s="59"/>
      <c r="RSA17" s="59"/>
      <c r="RSB17" s="59"/>
      <c r="RSC17" s="59"/>
      <c r="RSD17" s="59"/>
      <c r="RSE17" s="59"/>
      <c r="RSF17" s="59"/>
      <c r="RSG17" s="59"/>
      <c r="RSH17" s="59"/>
      <c r="RSI17" s="59"/>
      <c r="RSJ17" s="59"/>
      <c r="RSK17" s="59"/>
      <c r="RSL17" s="59"/>
      <c r="RSM17" s="59"/>
      <c r="RSN17" s="59"/>
      <c r="RSO17" s="59"/>
      <c r="RSP17" s="59"/>
      <c r="RSQ17" s="59"/>
      <c r="RSR17" s="59"/>
      <c r="RSS17" s="59"/>
      <c r="RST17" s="59"/>
      <c r="RSU17" s="59"/>
      <c r="RSV17" s="59"/>
      <c r="RSW17" s="59"/>
      <c r="RSX17" s="59"/>
      <c r="RSY17" s="59"/>
      <c r="RSZ17" s="59"/>
      <c r="RTA17" s="59"/>
      <c r="RTB17" s="59"/>
      <c r="RTC17" s="59"/>
      <c r="RTD17" s="59"/>
      <c r="RTE17" s="59"/>
      <c r="RTF17" s="59"/>
      <c r="RTG17" s="59"/>
      <c r="RTH17" s="59"/>
      <c r="RTI17" s="59"/>
      <c r="RTJ17" s="59"/>
      <c r="RTK17" s="59"/>
      <c r="RTL17" s="59"/>
      <c r="RTM17" s="59"/>
      <c r="RTN17" s="59"/>
      <c r="RTO17" s="59"/>
      <c r="RTP17" s="59"/>
      <c r="RTQ17" s="59"/>
      <c r="RTR17" s="59"/>
      <c r="RTS17" s="59"/>
      <c r="RTT17" s="59"/>
      <c r="RTU17" s="59"/>
      <c r="RTV17" s="59"/>
      <c r="RTW17" s="59"/>
      <c r="RTX17" s="59"/>
      <c r="RTY17" s="59"/>
      <c r="RTZ17" s="59"/>
      <c r="RUA17" s="59"/>
      <c r="RUB17" s="59"/>
      <c r="RUC17" s="59"/>
      <c r="RUD17" s="59"/>
      <c r="RUE17" s="59"/>
      <c r="RUF17" s="59"/>
      <c r="RUG17" s="59"/>
      <c r="RUH17" s="59"/>
      <c r="RUI17" s="59"/>
      <c r="RUJ17" s="59"/>
      <c r="RUK17" s="59"/>
      <c r="RUL17" s="59"/>
      <c r="RUM17" s="59"/>
      <c r="RUN17" s="59"/>
      <c r="RUO17" s="59"/>
      <c r="RUP17" s="59"/>
      <c r="RUQ17" s="59"/>
      <c r="RUR17" s="59"/>
      <c r="RUS17" s="59"/>
      <c r="RUT17" s="59"/>
      <c r="RUU17" s="59"/>
      <c r="RUV17" s="59"/>
      <c r="RUW17" s="59"/>
      <c r="RUX17" s="59"/>
      <c r="RUY17" s="59"/>
      <c r="RUZ17" s="59"/>
      <c r="RVA17" s="59"/>
      <c r="RVB17" s="59"/>
      <c r="RVC17" s="59"/>
      <c r="RVD17" s="59"/>
      <c r="RVE17" s="59"/>
      <c r="RVF17" s="59"/>
      <c r="RVG17" s="59"/>
      <c r="RVH17" s="59"/>
      <c r="RVI17" s="59"/>
      <c r="RVJ17" s="59"/>
      <c r="RVK17" s="59"/>
      <c r="RVL17" s="59"/>
      <c r="RVM17" s="59"/>
      <c r="RVN17" s="59"/>
      <c r="RVO17" s="59"/>
      <c r="RVP17" s="59"/>
      <c r="RVQ17" s="59"/>
      <c r="RVR17" s="59"/>
      <c r="RVS17" s="59"/>
      <c r="RVT17" s="59"/>
      <c r="RVU17" s="59"/>
      <c r="RVV17" s="59"/>
      <c r="RVW17" s="59"/>
      <c r="RVX17" s="59"/>
      <c r="RVY17" s="59"/>
      <c r="RVZ17" s="59"/>
      <c r="RWA17" s="59"/>
      <c r="RWB17" s="59"/>
      <c r="RWC17" s="59"/>
      <c r="RWD17" s="59"/>
      <c r="RWE17" s="59"/>
      <c r="RWF17" s="59"/>
      <c r="RWG17" s="59"/>
      <c r="RWH17" s="59"/>
      <c r="RWI17" s="59"/>
      <c r="RWJ17" s="59"/>
      <c r="RWK17" s="59"/>
      <c r="RWL17" s="59"/>
      <c r="RWM17" s="59"/>
      <c r="RWN17" s="59"/>
      <c r="RWO17" s="59"/>
      <c r="RWP17" s="59"/>
      <c r="RWQ17" s="59"/>
      <c r="RWR17" s="59"/>
      <c r="RWS17" s="59"/>
      <c r="RWT17" s="59"/>
      <c r="RWU17" s="59"/>
      <c r="RWV17" s="59"/>
      <c r="RWW17" s="59"/>
      <c r="RWX17" s="59"/>
      <c r="RWY17" s="59"/>
      <c r="RWZ17" s="59"/>
      <c r="RXA17" s="59"/>
      <c r="RXB17" s="59"/>
      <c r="RXC17" s="59"/>
      <c r="RXD17" s="59"/>
      <c r="RXE17" s="59"/>
      <c r="RXF17" s="59"/>
      <c r="RXG17" s="59"/>
      <c r="RXH17" s="59"/>
      <c r="RXI17" s="59"/>
      <c r="RXJ17" s="59"/>
      <c r="RXK17" s="59"/>
      <c r="RXL17" s="59"/>
      <c r="RXM17" s="59"/>
      <c r="RXN17" s="59"/>
      <c r="RXO17" s="59"/>
      <c r="RXP17" s="59"/>
      <c r="RXQ17" s="59"/>
      <c r="RXR17" s="59"/>
      <c r="RXS17" s="59"/>
      <c r="RXT17" s="59"/>
      <c r="RXU17" s="59"/>
      <c r="RXV17" s="59"/>
      <c r="RXW17" s="59"/>
      <c r="RXX17" s="59"/>
      <c r="RXY17" s="59"/>
      <c r="RXZ17" s="59"/>
      <c r="RYA17" s="59"/>
      <c r="RYB17" s="59"/>
      <c r="RYC17" s="59"/>
      <c r="RYD17" s="59"/>
      <c r="RYE17" s="59"/>
      <c r="RYF17" s="59"/>
      <c r="RYG17" s="59"/>
      <c r="RYH17" s="59"/>
      <c r="RYI17" s="59"/>
      <c r="RYJ17" s="59"/>
      <c r="RYK17" s="59"/>
      <c r="RYL17" s="59"/>
      <c r="RYM17" s="59"/>
      <c r="RYN17" s="59"/>
      <c r="RYO17" s="59"/>
      <c r="RYP17" s="59"/>
      <c r="RYQ17" s="59"/>
      <c r="RYR17" s="59"/>
      <c r="RYS17" s="59"/>
      <c r="RYT17" s="59"/>
      <c r="RYU17" s="59"/>
      <c r="RYV17" s="59"/>
      <c r="RYW17" s="59"/>
      <c r="RYX17" s="59"/>
      <c r="RYY17" s="59"/>
      <c r="RYZ17" s="59"/>
      <c r="RZA17" s="59"/>
      <c r="RZB17" s="59"/>
      <c r="RZC17" s="59"/>
      <c r="RZD17" s="59"/>
      <c r="RZE17" s="59"/>
      <c r="RZF17" s="59"/>
      <c r="RZG17" s="59"/>
      <c r="RZH17" s="59"/>
      <c r="RZI17" s="59"/>
      <c r="RZJ17" s="59"/>
      <c r="RZK17" s="59"/>
      <c r="RZL17" s="59"/>
      <c r="RZM17" s="59"/>
      <c r="RZN17" s="59"/>
      <c r="RZO17" s="59"/>
      <c r="RZP17" s="59"/>
      <c r="RZQ17" s="59"/>
      <c r="RZR17" s="59"/>
      <c r="RZS17" s="59"/>
      <c r="RZT17" s="59"/>
      <c r="RZU17" s="59"/>
      <c r="RZV17" s="59"/>
      <c r="RZW17" s="59"/>
      <c r="RZX17" s="59"/>
      <c r="RZY17" s="59"/>
      <c r="RZZ17" s="59"/>
      <c r="SAA17" s="59"/>
      <c r="SAB17" s="59"/>
      <c r="SAC17" s="59"/>
      <c r="SAD17" s="59"/>
      <c r="SAE17" s="59"/>
      <c r="SAF17" s="59"/>
      <c r="SAG17" s="59"/>
      <c r="SAH17" s="59"/>
      <c r="SAI17" s="59"/>
      <c r="SAJ17" s="59"/>
      <c r="SAK17" s="59"/>
      <c r="SAL17" s="59"/>
      <c r="SAM17" s="59"/>
      <c r="SAN17" s="59"/>
      <c r="SAO17" s="59"/>
      <c r="SAP17" s="59"/>
      <c r="SAQ17" s="59"/>
      <c r="SAR17" s="59"/>
      <c r="SAS17" s="59"/>
      <c r="SAT17" s="59"/>
      <c r="SAU17" s="59"/>
      <c r="SAV17" s="59"/>
      <c r="SAW17" s="59"/>
      <c r="SAX17" s="59"/>
      <c r="SAY17" s="59"/>
      <c r="SAZ17" s="59"/>
      <c r="SBA17" s="59"/>
      <c r="SBB17" s="59"/>
      <c r="SBC17" s="59"/>
      <c r="SBD17" s="59"/>
      <c r="SBE17" s="59"/>
      <c r="SBF17" s="59"/>
      <c r="SBG17" s="59"/>
      <c r="SBH17" s="59"/>
      <c r="SBI17" s="59"/>
      <c r="SBJ17" s="59"/>
      <c r="SBK17" s="59"/>
      <c r="SBL17" s="59"/>
      <c r="SBM17" s="59"/>
      <c r="SBN17" s="59"/>
      <c r="SBO17" s="59"/>
      <c r="SBP17" s="59"/>
      <c r="SBQ17" s="59"/>
      <c r="SBR17" s="59"/>
      <c r="SBS17" s="59"/>
      <c r="SBT17" s="59"/>
      <c r="SBU17" s="59"/>
      <c r="SBV17" s="59"/>
      <c r="SBW17" s="59"/>
      <c r="SBX17" s="59"/>
      <c r="SBY17" s="59"/>
      <c r="SBZ17" s="59"/>
      <c r="SCA17" s="59"/>
      <c r="SCB17" s="59"/>
      <c r="SCC17" s="59"/>
      <c r="SCD17" s="59"/>
      <c r="SCE17" s="59"/>
      <c r="SCF17" s="59"/>
      <c r="SCG17" s="59"/>
      <c r="SCH17" s="59"/>
      <c r="SCI17" s="59"/>
      <c r="SCJ17" s="59"/>
      <c r="SCK17" s="59"/>
      <c r="SCL17" s="59"/>
      <c r="SCM17" s="59"/>
      <c r="SCN17" s="59"/>
      <c r="SCO17" s="59"/>
      <c r="SCP17" s="59"/>
      <c r="SCQ17" s="59"/>
      <c r="SCR17" s="59"/>
      <c r="SCS17" s="59"/>
      <c r="SCT17" s="59"/>
      <c r="SCU17" s="59"/>
      <c r="SCV17" s="59"/>
      <c r="SCW17" s="59"/>
      <c r="SCX17" s="59"/>
      <c r="SCY17" s="59"/>
      <c r="SCZ17" s="59"/>
      <c r="SDA17" s="59"/>
      <c r="SDB17" s="59"/>
      <c r="SDC17" s="59"/>
      <c r="SDD17" s="59"/>
      <c r="SDE17" s="59"/>
      <c r="SDF17" s="59"/>
      <c r="SDG17" s="59"/>
      <c r="SDH17" s="59"/>
      <c r="SDI17" s="59"/>
      <c r="SDJ17" s="59"/>
      <c r="SDK17" s="59"/>
      <c r="SDL17" s="59"/>
      <c r="SDM17" s="59"/>
      <c r="SDN17" s="59"/>
      <c r="SDO17" s="59"/>
      <c r="SDP17" s="59"/>
      <c r="SDQ17" s="59"/>
      <c r="SDR17" s="59"/>
      <c r="SDS17" s="59"/>
      <c r="SDT17" s="59"/>
      <c r="SDU17" s="59"/>
      <c r="SDV17" s="59"/>
      <c r="SDW17" s="59"/>
      <c r="SDX17" s="59"/>
      <c r="SDY17" s="59"/>
      <c r="SDZ17" s="59"/>
      <c r="SEA17" s="59"/>
      <c r="SEB17" s="59"/>
      <c r="SEC17" s="59"/>
      <c r="SED17" s="59"/>
      <c r="SEE17" s="59"/>
      <c r="SEF17" s="59"/>
      <c r="SEG17" s="59"/>
      <c r="SEH17" s="59"/>
      <c r="SEI17" s="59"/>
      <c r="SEJ17" s="59"/>
      <c r="SEK17" s="59"/>
      <c r="SEL17" s="59"/>
      <c r="SEM17" s="59"/>
      <c r="SEN17" s="59"/>
      <c r="SEO17" s="59"/>
      <c r="SEP17" s="59"/>
      <c r="SEQ17" s="59"/>
      <c r="SER17" s="59"/>
      <c r="SES17" s="59"/>
      <c r="SET17" s="59"/>
      <c r="SEU17" s="59"/>
      <c r="SEV17" s="59"/>
      <c r="SEW17" s="59"/>
      <c r="SEX17" s="59"/>
      <c r="SEY17" s="59"/>
      <c r="SEZ17" s="59"/>
      <c r="SFA17" s="59"/>
      <c r="SFB17" s="59"/>
      <c r="SFC17" s="59"/>
      <c r="SFD17" s="59"/>
      <c r="SFE17" s="59"/>
      <c r="SFF17" s="59"/>
      <c r="SFG17" s="59"/>
      <c r="SFH17" s="59"/>
      <c r="SFI17" s="59"/>
      <c r="SFJ17" s="59"/>
      <c r="SFK17" s="59"/>
      <c r="SFL17" s="59"/>
      <c r="SFM17" s="59"/>
      <c r="SFN17" s="59"/>
      <c r="SFO17" s="59"/>
      <c r="SFP17" s="59"/>
      <c r="SFQ17" s="59"/>
      <c r="SFR17" s="59"/>
      <c r="SFS17" s="59"/>
      <c r="SFT17" s="59"/>
      <c r="SFU17" s="59"/>
      <c r="SFV17" s="59"/>
      <c r="SFW17" s="59"/>
      <c r="SFX17" s="59"/>
      <c r="SFY17" s="59"/>
      <c r="SFZ17" s="59"/>
      <c r="SGA17" s="59"/>
      <c r="SGB17" s="59"/>
      <c r="SGC17" s="59"/>
      <c r="SGD17" s="59"/>
      <c r="SGE17" s="59"/>
      <c r="SGF17" s="59"/>
      <c r="SGG17" s="59"/>
      <c r="SGH17" s="59"/>
      <c r="SGI17" s="59"/>
      <c r="SGJ17" s="59"/>
      <c r="SGK17" s="59"/>
      <c r="SGL17" s="59"/>
      <c r="SGM17" s="59"/>
      <c r="SGN17" s="59"/>
      <c r="SGO17" s="59"/>
      <c r="SGP17" s="59"/>
      <c r="SGQ17" s="59"/>
      <c r="SGR17" s="59"/>
      <c r="SGS17" s="59"/>
      <c r="SGT17" s="59"/>
      <c r="SGU17" s="59"/>
      <c r="SGV17" s="59"/>
      <c r="SGW17" s="59"/>
      <c r="SGX17" s="59"/>
      <c r="SGY17" s="59"/>
      <c r="SGZ17" s="59"/>
      <c r="SHA17" s="59"/>
      <c r="SHB17" s="59"/>
      <c r="SHC17" s="59"/>
      <c r="SHD17" s="59"/>
      <c r="SHE17" s="59"/>
      <c r="SHF17" s="59"/>
      <c r="SHG17" s="59"/>
      <c r="SHH17" s="59"/>
      <c r="SHI17" s="59"/>
      <c r="SHJ17" s="59"/>
      <c r="SHK17" s="59"/>
      <c r="SHL17" s="59"/>
      <c r="SHM17" s="59"/>
      <c r="SHN17" s="59"/>
      <c r="SHO17" s="59"/>
      <c r="SHP17" s="59"/>
      <c r="SHQ17" s="59"/>
      <c r="SHR17" s="59"/>
      <c r="SHS17" s="59"/>
      <c r="SHT17" s="59"/>
      <c r="SHU17" s="59"/>
      <c r="SHV17" s="59"/>
      <c r="SHW17" s="59"/>
      <c r="SHX17" s="59"/>
      <c r="SHY17" s="59"/>
      <c r="SHZ17" s="59"/>
      <c r="SIA17" s="59"/>
      <c r="SIB17" s="59"/>
      <c r="SIC17" s="59"/>
      <c r="SID17" s="59"/>
      <c r="SIE17" s="59"/>
      <c r="SIF17" s="59"/>
      <c r="SIG17" s="59"/>
      <c r="SIH17" s="59"/>
      <c r="SII17" s="59"/>
      <c r="SIJ17" s="59"/>
      <c r="SIK17" s="59"/>
      <c r="SIL17" s="59"/>
      <c r="SIM17" s="59"/>
      <c r="SIN17" s="59"/>
      <c r="SIO17" s="59"/>
      <c r="SIP17" s="59"/>
      <c r="SIQ17" s="59"/>
      <c r="SIR17" s="59"/>
      <c r="SIS17" s="59"/>
      <c r="SIT17" s="59"/>
      <c r="SIU17" s="59"/>
      <c r="SIV17" s="59"/>
      <c r="SIW17" s="59"/>
      <c r="SIX17" s="59"/>
      <c r="SIY17" s="59"/>
      <c r="SIZ17" s="59"/>
      <c r="SJA17" s="59"/>
      <c r="SJB17" s="59"/>
      <c r="SJC17" s="59"/>
      <c r="SJD17" s="59"/>
      <c r="SJE17" s="59"/>
      <c r="SJF17" s="59"/>
      <c r="SJG17" s="59"/>
      <c r="SJH17" s="59"/>
      <c r="SJI17" s="59"/>
      <c r="SJJ17" s="59"/>
      <c r="SJK17" s="59"/>
      <c r="SJL17" s="59"/>
      <c r="SJM17" s="59"/>
      <c r="SJN17" s="59"/>
      <c r="SJO17" s="59"/>
      <c r="SJP17" s="59"/>
      <c r="SJQ17" s="59"/>
      <c r="SJR17" s="59"/>
      <c r="SJS17" s="59"/>
      <c r="SJT17" s="59"/>
      <c r="SJU17" s="59"/>
      <c r="SJV17" s="59"/>
      <c r="SJW17" s="59"/>
      <c r="SJX17" s="59"/>
      <c r="SJY17" s="59"/>
      <c r="SJZ17" s="59"/>
      <c r="SKA17" s="59"/>
      <c r="SKB17" s="59"/>
      <c r="SKC17" s="59"/>
      <c r="SKD17" s="59"/>
      <c r="SKE17" s="59"/>
      <c r="SKF17" s="59"/>
      <c r="SKG17" s="59"/>
      <c r="SKH17" s="59"/>
      <c r="SKI17" s="59"/>
      <c r="SKJ17" s="59"/>
      <c r="SKK17" s="59"/>
      <c r="SKL17" s="59"/>
      <c r="SKM17" s="59"/>
      <c r="SKN17" s="59"/>
      <c r="SKO17" s="59"/>
      <c r="SKP17" s="59"/>
      <c r="SKQ17" s="59"/>
      <c r="SKR17" s="59"/>
      <c r="SKS17" s="59"/>
      <c r="SKT17" s="59"/>
      <c r="SKU17" s="59"/>
      <c r="SKV17" s="59"/>
      <c r="SKW17" s="59"/>
      <c r="SKX17" s="59"/>
      <c r="SKY17" s="59"/>
      <c r="SKZ17" s="59"/>
      <c r="SLA17" s="59"/>
      <c r="SLB17" s="59"/>
      <c r="SLC17" s="59"/>
      <c r="SLD17" s="59"/>
      <c r="SLE17" s="59"/>
      <c r="SLF17" s="59"/>
      <c r="SLG17" s="59"/>
      <c r="SLH17" s="59"/>
      <c r="SLI17" s="59"/>
      <c r="SLJ17" s="59"/>
      <c r="SLK17" s="59"/>
      <c r="SLL17" s="59"/>
      <c r="SLM17" s="59"/>
      <c r="SLN17" s="59"/>
      <c r="SLO17" s="59"/>
      <c r="SLP17" s="59"/>
      <c r="SLQ17" s="59"/>
      <c r="SLR17" s="59"/>
      <c r="SLS17" s="59"/>
      <c r="SLT17" s="59"/>
      <c r="SLU17" s="59"/>
      <c r="SLV17" s="59"/>
      <c r="SLW17" s="59"/>
      <c r="SLX17" s="59"/>
      <c r="SLY17" s="59"/>
      <c r="SLZ17" s="59"/>
      <c r="SMA17" s="59"/>
      <c r="SMB17" s="59"/>
      <c r="SMC17" s="59"/>
      <c r="SMD17" s="59"/>
      <c r="SME17" s="59"/>
      <c r="SMF17" s="59"/>
      <c r="SMG17" s="59"/>
      <c r="SMH17" s="59"/>
      <c r="SMI17" s="59"/>
      <c r="SMJ17" s="59"/>
      <c r="SMK17" s="59"/>
      <c r="SML17" s="59"/>
      <c r="SMM17" s="59"/>
      <c r="SMN17" s="59"/>
      <c r="SMO17" s="59"/>
      <c r="SMP17" s="59"/>
      <c r="SMQ17" s="59"/>
      <c r="SMR17" s="59"/>
      <c r="SMS17" s="59"/>
      <c r="SMT17" s="59"/>
      <c r="SMU17" s="59"/>
      <c r="SMV17" s="59"/>
      <c r="SMW17" s="59"/>
      <c r="SMX17" s="59"/>
      <c r="SMY17" s="59"/>
      <c r="SMZ17" s="59"/>
      <c r="SNA17" s="59"/>
      <c r="SNB17" s="59"/>
      <c r="SNC17" s="59"/>
      <c r="SND17" s="59"/>
      <c r="SNE17" s="59"/>
      <c r="SNF17" s="59"/>
      <c r="SNG17" s="59"/>
      <c r="SNH17" s="59"/>
      <c r="SNI17" s="59"/>
      <c r="SNJ17" s="59"/>
      <c r="SNK17" s="59"/>
      <c r="SNL17" s="59"/>
      <c r="SNM17" s="59"/>
      <c r="SNN17" s="59"/>
      <c r="SNO17" s="59"/>
      <c r="SNP17" s="59"/>
      <c r="SNQ17" s="59"/>
      <c r="SNR17" s="59"/>
      <c r="SNS17" s="59"/>
      <c r="SNT17" s="59"/>
      <c r="SNU17" s="59"/>
      <c r="SNV17" s="59"/>
      <c r="SNW17" s="59"/>
      <c r="SNX17" s="59"/>
      <c r="SNY17" s="59"/>
      <c r="SNZ17" s="59"/>
      <c r="SOA17" s="59"/>
      <c r="SOB17" s="59"/>
      <c r="SOC17" s="59"/>
      <c r="SOD17" s="59"/>
      <c r="SOE17" s="59"/>
      <c r="SOF17" s="59"/>
      <c r="SOG17" s="59"/>
      <c r="SOH17" s="59"/>
      <c r="SOI17" s="59"/>
      <c r="SOJ17" s="59"/>
      <c r="SOK17" s="59"/>
      <c r="SOL17" s="59"/>
      <c r="SOM17" s="59"/>
      <c r="SON17" s="59"/>
      <c r="SOO17" s="59"/>
      <c r="SOP17" s="59"/>
      <c r="SOQ17" s="59"/>
      <c r="SOR17" s="59"/>
      <c r="SOS17" s="59"/>
      <c r="SOT17" s="59"/>
      <c r="SOU17" s="59"/>
      <c r="SOV17" s="59"/>
      <c r="SOW17" s="59"/>
      <c r="SOX17" s="59"/>
      <c r="SOY17" s="59"/>
      <c r="SOZ17" s="59"/>
      <c r="SPA17" s="59"/>
      <c r="SPB17" s="59"/>
      <c r="SPC17" s="59"/>
      <c r="SPD17" s="59"/>
      <c r="SPE17" s="59"/>
      <c r="SPF17" s="59"/>
      <c r="SPG17" s="59"/>
      <c r="SPH17" s="59"/>
      <c r="SPI17" s="59"/>
      <c r="SPJ17" s="59"/>
      <c r="SPK17" s="59"/>
      <c r="SPL17" s="59"/>
      <c r="SPM17" s="59"/>
      <c r="SPN17" s="59"/>
      <c r="SPO17" s="59"/>
      <c r="SPP17" s="59"/>
      <c r="SPQ17" s="59"/>
      <c r="SPR17" s="59"/>
      <c r="SPS17" s="59"/>
      <c r="SPT17" s="59"/>
      <c r="SPU17" s="59"/>
      <c r="SPV17" s="59"/>
      <c r="SPW17" s="59"/>
      <c r="SPX17" s="59"/>
      <c r="SPY17" s="59"/>
      <c r="SPZ17" s="59"/>
      <c r="SQA17" s="59"/>
      <c r="SQB17" s="59"/>
      <c r="SQC17" s="59"/>
      <c r="SQD17" s="59"/>
      <c r="SQE17" s="59"/>
      <c r="SQF17" s="59"/>
      <c r="SQG17" s="59"/>
      <c r="SQH17" s="59"/>
      <c r="SQI17" s="59"/>
      <c r="SQJ17" s="59"/>
      <c r="SQK17" s="59"/>
      <c r="SQL17" s="59"/>
      <c r="SQM17" s="59"/>
      <c r="SQN17" s="59"/>
      <c r="SQO17" s="59"/>
      <c r="SQP17" s="59"/>
      <c r="SQQ17" s="59"/>
      <c r="SQR17" s="59"/>
      <c r="SQS17" s="59"/>
      <c r="SQT17" s="59"/>
      <c r="SQU17" s="59"/>
      <c r="SQV17" s="59"/>
      <c r="SQW17" s="59"/>
      <c r="SQX17" s="59"/>
      <c r="SQY17" s="59"/>
      <c r="SQZ17" s="59"/>
      <c r="SRA17" s="59"/>
      <c r="SRB17" s="59"/>
      <c r="SRC17" s="59"/>
      <c r="SRD17" s="59"/>
      <c r="SRE17" s="59"/>
      <c r="SRF17" s="59"/>
      <c r="SRG17" s="59"/>
      <c r="SRH17" s="59"/>
      <c r="SRI17" s="59"/>
      <c r="SRJ17" s="59"/>
      <c r="SRK17" s="59"/>
      <c r="SRL17" s="59"/>
      <c r="SRM17" s="59"/>
      <c r="SRN17" s="59"/>
      <c r="SRO17" s="59"/>
      <c r="SRP17" s="59"/>
      <c r="SRQ17" s="59"/>
      <c r="SRR17" s="59"/>
      <c r="SRS17" s="59"/>
      <c r="SRT17" s="59"/>
      <c r="SRU17" s="59"/>
      <c r="SRV17" s="59"/>
      <c r="SRW17" s="59"/>
      <c r="SRX17" s="59"/>
      <c r="SRY17" s="59"/>
      <c r="SRZ17" s="59"/>
      <c r="SSA17" s="59"/>
      <c r="SSB17" s="59"/>
      <c r="SSC17" s="59"/>
      <c r="SSD17" s="59"/>
      <c r="SSE17" s="59"/>
      <c r="SSF17" s="59"/>
      <c r="SSG17" s="59"/>
      <c r="SSH17" s="59"/>
      <c r="SSI17" s="59"/>
      <c r="SSJ17" s="59"/>
      <c r="SSK17" s="59"/>
      <c r="SSL17" s="59"/>
      <c r="SSM17" s="59"/>
      <c r="SSN17" s="59"/>
      <c r="SSO17" s="59"/>
      <c r="SSP17" s="59"/>
      <c r="SSQ17" s="59"/>
      <c r="SSR17" s="59"/>
      <c r="SSS17" s="59"/>
      <c r="SST17" s="59"/>
      <c r="SSU17" s="59"/>
      <c r="SSV17" s="59"/>
      <c r="SSW17" s="59"/>
      <c r="SSX17" s="59"/>
      <c r="SSY17" s="59"/>
      <c r="SSZ17" s="59"/>
      <c r="STA17" s="59"/>
      <c r="STB17" s="59"/>
      <c r="STC17" s="59"/>
      <c r="STD17" s="59"/>
      <c r="STE17" s="59"/>
      <c r="STF17" s="59"/>
      <c r="STG17" s="59"/>
      <c r="STH17" s="59"/>
      <c r="STI17" s="59"/>
      <c r="STJ17" s="59"/>
      <c r="STK17" s="59"/>
      <c r="STL17" s="59"/>
      <c r="STM17" s="59"/>
      <c r="STN17" s="59"/>
      <c r="STO17" s="59"/>
      <c r="STP17" s="59"/>
      <c r="STQ17" s="59"/>
      <c r="STR17" s="59"/>
      <c r="STS17" s="59"/>
      <c r="STT17" s="59"/>
      <c r="STU17" s="59"/>
      <c r="STV17" s="59"/>
      <c r="STW17" s="59"/>
      <c r="STX17" s="59"/>
      <c r="STY17" s="59"/>
      <c r="STZ17" s="59"/>
      <c r="SUA17" s="59"/>
      <c r="SUB17" s="59"/>
      <c r="SUC17" s="59"/>
      <c r="SUD17" s="59"/>
      <c r="SUE17" s="59"/>
      <c r="SUF17" s="59"/>
      <c r="SUG17" s="59"/>
      <c r="SUH17" s="59"/>
      <c r="SUI17" s="59"/>
      <c r="SUJ17" s="59"/>
      <c r="SUK17" s="59"/>
      <c r="SUL17" s="59"/>
      <c r="SUM17" s="59"/>
      <c r="SUN17" s="59"/>
      <c r="SUO17" s="59"/>
      <c r="SUP17" s="59"/>
      <c r="SUQ17" s="59"/>
      <c r="SUR17" s="59"/>
      <c r="SUS17" s="59"/>
      <c r="SUT17" s="59"/>
      <c r="SUU17" s="59"/>
      <c r="SUV17" s="59"/>
      <c r="SUW17" s="59"/>
      <c r="SUX17" s="59"/>
      <c r="SUY17" s="59"/>
      <c r="SUZ17" s="59"/>
      <c r="SVA17" s="59"/>
      <c r="SVB17" s="59"/>
      <c r="SVC17" s="59"/>
      <c r="SVD17" s="59"/>
      <c r="SVE17" s="59"/>
      <c r="SVF17" s="59"/>
      <c r="SVG17" s="59"/>
      <c r="SVH17" s="59"/>
      <c r="SVI17" s="59"/>
      <c r="SVJ17" s="59"/>
      <c r="SVK17" s="59"/>
      <c r="SVL17" s="59"/>
      <c r="SVM17" s="59"/>
      <c r="SVN17" s="59"/>
      <c r="SVO17" s="59"/>
      <c r="SVP17" s="59"/>
      <c r="SVQ17" s="59"/>
      <c r="SVR17" s="59"/>
      <c r="SVS17" s="59"/>
      <c r="SVT17" s="59"/>
      <c r="SVU17" s="59"/>
      <c r="SVV17" s="59"/>
      <c r="SVW17" s="59"/>
      <c r="SVX17" s="59"/>
      <c r="SVY17" s="59"/>
      <c r="SVZ17" s="59"/>
      <c r="SWA17" s="59"/>
      <c r="SWB17" s="59"/>
      <c r="SWC17" s="59"/>
      <c r="SWD17" s="59"/>
      <c r="SWE17" s="59"/>
      <c r="SWF17" s="59"/>
      <c r="SWG17" s="59"/>
      <c r="SWH17" s="59"/>
      <c r="SWI17" s="59"/>
      <c r="SWJ17" s="59"/>
      <c r="SWK17" s="59"/>
      <c r="SWL17" s="59"/>
      <c r="SWM17" s="59"/>
      <c r="SWN17" s="59"/>
      <c r="SWO17" s="59"/>
      <c r="SWP17" s="59"/>
      <c r="SWQ17" s="59"/>
      <c r="SWR17" s="59"/>
      <c r="SWS17" s="59"/>
      <c r="SWT17" s="59"/>
      <c r="SWU17" s="59"/>
      <c r="SWV17" s="59"/>
      <c r="SWW17" s="59"/>
      <c r="SWX17" s="59"/>
      <c r="SWY17" s="59"/>
      <c r="SWZ17" s="59"/>
      <c r="SXA17" s="59"/>
      <c r="SXB17" s="59"/>
      <c r="SXC17" s="59"/>
      <c r="SXD17" s="59"/>
      <c r="SXE17" s="59"/>
      <c r="SXF17" s="59"/>
      <c r="SXG17" s="59"/>
      <c r="SXH17" s="59"/>
      <c r="SXI17" s="59"/>
      <c r="SXJ17" s="59"/>
      <c r="SXK17" s="59"/>
      <c r="SXL17" s="59"/>
      <c r="SXM17" s="59"/>
      <c r="SXN17" s="59"/>
      <c r="SXO17" s="59"/>
      <c r="SXP17" s="59"/>
      <c r="SXQ17" s="59"/>
      <c r="SXR17" s="59"/>
      <c r="SXS17" s="59"/>
      <c r="SXT17" s="59"/>
      <c r="SXU17" s="59"/>
      <c r="SXV17" s="59"/>
      <c r="SXW17" s="59"/>
      <c r="SXX17" s="59"/>
      <c r="SXY17" s="59"/>
      <c r="SXZ17" s="59"/>
      <c r="SYA17" s="59"/>
      <c r="SYB17" s="59"/>
      <c r="SYC17" s="59"/>
      <c r="SYD17" s="59"/>
      <c r="SYE17" s="59"/>
      <c r="SYF17" s="59"/>
      <c r="SYG17" s="59"/>
      <c r="SYH17" s="59"/>
      <c r="SYI17" s="59"/>
      <c r="SYJ17" s="59"/>
      <c r="SYK17" s="59"/>
      <c r="SYL17" s="59"/>
      <c r="SYM17" s="59"/>
      <c r="SYN17" s="59"/>
      <c r="SYO17" s="59"/>
      <c r="SYP17" s="59"/>
      <c r="SYQ17" s="59"/>
      <c r="SYR17" s="59"/>
      <c r="SYS17" s="59"/>
      <c r="SYT17" s="59"/>
      <c r="SYU17" s="59"/>
      <c r="SYV17" s="59"/>
      <c r="SYW17" s="59"/>
      <c r="SYX17" s="59"/>
      <c r="SYY17" s="59"/>
      <c r="SYZ17" s="59"/>
      <c r="SZA17" s="59"/>
      <c r="SZB17" s="59"/>
      <c r="SZC17" s="59"/>
      <c r="SZD17" s="59"/>
      <c r="SZE17" s="59"/>
      <c r="SZF17" s="59"/>
      <c r="SZG17" s="59"/>
      <c r="SZH17" s="59"/>
      <c r="SZI17" s="59"/>
      <c r="SZJ17" s="59"/>
      <c r="SZK17" s="59"/>
      <c r="SZL17" s="59"/>
      <c r="SZM17" s="59"/>
      <c r="SZN17" s="59"/>
      <c r="SZO17" s="59"/>
      <c r="SZP17" s="59"/>
      <c r="SZQ17" s="59"/>
      <c r="SZR17" s="59"/>
      <c r="SZS17" s="59"/>
      <c r="SZT17" s="59"/>
      <c r="SZU17" s="59"/>
      <c r="SZV17" s="59"/>
      <c r="SZW17" s="59"/>
      <c r="SZX17" s="59"/>
      <c r="SZY17" s="59"/>
      <c r="SZZ17" s="59"/>
      <c r="TAA17" s="59"/>
      <c r="TAB17" s="59"/>
      <c r="TAC17" s="59"/>
      <c r="TAD17" s="59"/>
      <c r="TAE17" s="59"/>
      <c r="TAF17" s="59"/>
      <c r="TAG17" s="59"/>
      <c r="TAH17" s="59"/>
      <c r="TAI17" s="59"/>
      <c r="TAJ17" s="59"/>
      <c r="TAK17" s="59"/>
      <c r="TAL17" s="59"/>
      <c r="TAM17" s="59"/>
      <c r="TAN17" s="59"/>
      <c r="TAO17" s="59"/>
      <c r="TAP17" s="59"/>
      <c r="TAQ17" s="59"/>
      <c r="TAR17" s="59"/>
      <c r="TAS17" s="59"/>
      <c r="TAT17" s="59"/>
      <c r="TAU17" s="59"/>
      <c r="TAV17" s="59"/>
      <c r="TAW17" s="59"/>
      <c r="TAX17" s="59"/>
      <c r="TAY17" s="59"/>
      <c r="TAZ17" s="59"/>
      <c r="TBA17" s="59"/>
      <c r="TBB17" s="59"/>
      <c r="TBC17" s="59"/>
      <c r="TBD17" s="59"/>
      <c r="TBE17" s="59"/>
      <c r="TBF17" s="59"/>
      <c r="TBG17" s="59"/>
      <c r="TBH17" s="59"/>
      <c r="TBI17" s="59"/>
      <c r="TBJ17" s="59"/>
      <c r="TBK17" s="59"/>
      <c r="TBL17" s="59"/>
      <c r="TBM17" s="59"/>
      <c r="TBN17" s="59"/>
      <c r="TBO17" s="59"/>
      <c r="TBP17" s="59"/>
      <c r="TBQ17" s="59"/>
      <c r="TBR17" s="59"/>
      <c r="TBS17" s="59"/>
      <c r="TBT17" s="59"/>
      <c r="TBU17" s="59"/>
      <c r="TBV17" s="59"/>
      <c r="TBW17" s="59"/>
      <c r="TBX17" s="59"/>
      <c r="TBY17" s="59"/>
      <c r="TBZ17" s="59"/>
      <c r="TCA17" s="59"/>
      <c r="TCB17" s="59"/>
      <c r="TCC17" s="59"/>
      <c r="TCD17" s="59"/>
      <c r="TCE17" s="59"/>
      <c r="TCF17" s="59"/>
      <c r="TCG17" s="59"/>
      <c r="TCH17" s="59"/>
      <c r="TCI17" s="59"/>
      <c r="TCJ17" s="59"/>
      <c r="TCK17" s="59"/>
      <c r="TCL17" s="59"/>
      <c r="TCM17" s="59"/>
      <c r="TCN17" s="59"/>
      <c r="TCO17" s="59"/>
      <c r="TCP17" s="59"/>
      <c r="TCQ17" s="59"/>
      <c r="TCR17" s="59"/>
      <c r="TCS17" s="59"/>
      <c r="TCT17" s="59"/>
      <c r="TCU17" s="59"/>
      <c r="TCV17" s="59"/>
      <c r="TCW17" s="59"/>
      <c r="TCX17" s="59"/>
      <c r="TCY17" s="59"/>
      <c r="TCZ17" s="59"/>
      <c r="TDA17" s="59"/>
      <c r="TDB17" s="59"/>
      <c r="TDC17" s="59"/>
      <c r="TDD17" s="59"/>
      <c r="TDE17" s="59"/>
      <c r="TDF17" s="59"/>
      <c r="TDG17" s="59"/>
      <c r="TDH17" s="59"/>
      <c r="TDI17" s="59"/>
      <c r="TDJ17" s="59"/>
      <c r="TDK17" s="59"/>
      <c r="TDL17" s="59"/>
      <c r="TDM17" s="59"/>
      <c r="TDN17" s="59"/>
      <c r="TDO17" s="59"/>
      <c r="TDP17" s="59"/>
      <c r="TDQ17" s="59"/>
      <c r="TDR17" s="59"/>
      <c r="TDS17" s="59"/>
      <c r="TDT17" s="59"/>
      <c r="TDU17" s="59"/>
      <c r="TDV17" s="59"/>
      <c r="TDW17" s="59"/>
      <c r="TDX17" s="59"/>
      <c r="TDY17" s="59"/>
      <c r="TDZ17" s="59"/>
      <c r="TEA17" s="59"/>
      <c r="TEB17" s="59"/>
      <c r="TEC17" s="59"/>
      <c r="TED17" s="59"/>
      <c r="TEE17" s="59"/>
      <c r="TEF17" s="59"/>
      <c r="TEG17" s="59"/>
      <c r="TEH17" s="59"/>
      <c r="TEI17" s="59"/>
      <c r="TEJ17" s="59"/>
      <c r="TEK17" s="59"/>
      <c r="TEL17" s="59"/>
      <c r="TEM17" s="59"/>
      <c r="TEN17" s="59"/>
      <c r="TEO17" s="59"/>
      <c r="TEP17" s="59"/>
      <c r="TEQ17" s="59"/>
      <c r="TER17" s="59"/>
      <c r="TES17" s="59"/>
      <c r="TET17" s="59"/>
      <c r="TEU17" s="59"/>
      <c r="TEV17" s="59"/>
      <c r="TEW17" s="59"/>
      <c r="TEX17" s="59"/>
      <c r="TEY17" s="59"/>
      <c r="TEZ17" s="59"/>
      <c r="TFA17" s="59"/>
      <c r="TFB17" s="59"/>
      <c r="TFC17" s="59"/>
      <c r="TFD17" s="59"/>
      <c r="TFE17" s="59"/>
      <c r="TFF17" s="59"/>
      <c r="TFG17" s="59"/>
      <c r="TFH17" s="59"/>
      <c r="TFI17" s="59"/>
      <c r="TFJ17" s="59"/>
      <c r="TFK17" s="59"/>
      <c r="TFL17" s="59"/>
      <c r="TFM17" s="59"/>
      <c r="TFN17" s="59"/>
      <c r="TFO17" s="59"/>
      <c r="TFP17" s="59"/>
      <c r="TFQ17" s="59"/>
      <c r="TFR17" s="59"/>
      <c r="TFS17" s="59"/>
      <c r="TFT17" s="59"/>
      <c r="TFU17" s="59"/>
      <c r="TFV17" s="59"/>
      <c r="TFW17" s="59"/>
      <c r="TFX17" s="59"/>
      <c r="TFY17" s="59"/>
      <c r="TFZ17" s="59"/>
      <c r="TGA17" s="59"/>
      <c r="TGB17" s="59"/>
      <c r="TGC17" s="59"/>
      <c r="TGD17" s="59"/>
      <c r="TGE17" s="59"/>
      <c r="TGF17" s="59"/>
      <c r="TGG17" s="59"/>
      <c r="TGH17" s="59"/>
      <c r="TGI17" s="59"/>
      <c r="TGJ17" s="59"/>
      <c r="TGK17" s="59"/>
      <c r="TGL17" s="59"/>
      <c r="TGM17" s="59"/>
      <c r="TGN17" s="59"/>
      <c r="TGO17" s="59"/>
      <c r="TGP17" s="59"/>
      <c r="TGQ17" s="59"/>
      <c r="TGR17" s="59"/>
      <c r="TGS17" s="59"/>
      <c r="TGT17" s="59"/>
      <c r="TGU17" s="59"/>
      <c r="TGV17" s="59"/>
      <c r="TGW17" s="59"/>
      <c r="TGX17" s="59"/>
      <c r="TGY17" s="59"/>
      <c r="TGZ17" s="59"/>
      <c r="THA17" s="59"/>
      <c r="THB17" s="59"/>
      <c r="THC17" s="59"/>
      <c r="THD17" s="59"/>
      <c r="THE17" s="59"/>
      <c r="THF17" s="59"/>
      <c r="THG17" s="59"/>
      <c r="THH17" s="59"/>
      <c r="THI17" s="59"/>
      <c r="THJ17" s="59"/>
      <c r="THK17" s="59"/>
      <c r="THL17" s="59"/>
      <c r="THM17" s="59"/>
      <c r="THN17" s="59"/>
      <c r="THO17" s="59"/>
      <c r="THP17" s="59"/>
      <c r="THQ17" s="59"/>
      <c r="THR17" s="59"/>
      <c r="THS17" s="59"/>
      <c r="THT17" s="59"/>
      <c r="THU17" s="59"/>
      <c r="THV17" s="59"/>
      <c r="THW17" s="59"/>
      <c r="THX17" s="59"/>
      <c r="THY17" s="59"/>
      <c r="THZ17" s="59"/>
      <c r="TIA17" s="59"/>
      <c r="TIB17" s="59"/>
      <c r="TIC17" s="59"/>
      <c r="TID17" s="59"/>
      <c r="TIE17" s="59"/>
      <c r="TIF17" s="59"/>
      <c r="TIG17" s="59"/>
      <c r="TIH17" s="59"/>
      <c r="TII17" s="59"/>
      <c r="TIJ17" s="59"/>
      <c r="TIK17" s="59"/>
      <c r="TIL17" s="59"/>
      <c r="TIM17" s="59"/>
      <c r="TIN17" s="59"/>
      <c r="TIO17" s="59"/>
      <c r="TIP17" s="59"/>
      <c r="TIQ17" s="59"/>
      <c r="TIR17" s="59"/>
      <c r="TIS17" s="59"/>
      <c r="TIT17" s="59"/>
      <c r="TIU17" s="59"/>
      <c r="TIV17" s="59"/>
      <c r="TIW17" s="59"/>
      <c r="TIX17" s="59"/>
      <c r="TIY17" s="59"/>
      <c r="TIZ17" s="59"/>
      <c r="TJA17" s="59"/>
      <c r="TJB17" s="59"/>
      <c r="TJC17" s="59"/>
      <c r="TJD17" s="59"/>
      <c r="TJE17" s="59"/>
      <c r="TJF17" s="59"/>
      <c r="TJG17" s="59"/>
      <c r="TJH17" s="59"/>
      <c r="TJI17" s="59"/>
      <c r="TJJ17" s="59"/>
      <c r="TJK17" s="59"/>
      <c r="TJL17" s="59"/>
      <c r="TJM17" s="59"/>
      <c r="TJN17" s="59"/>
      <c r="TJO17" s="59"/>
      <c r="TJP17" s="59"/>
      <c r="TJQ17" s="59"/>
      <c r="TJR17" s="59"/>
      <c r="TJS17" s="59"/>
      <c r="TJT17" s="59"/>
      <c r="TJU17" s="59"/>
      <c r="TJV17" s="59"/>
      <c r="TJW17" s="59"/>
      <c r="TJX17" s="59"/>
      <c r="TJY17" s="59"/>
      <c r="TJZ17" s="59"/>
      <c r="TKA17" s="59"/>
      <c r="TKB17" s="59"/>
      <c r="TKC17" s="59"/>
      <c r="TKD17" s="59"/>
      <c r="TKE17" s="59"/>
      <c r="TKF17" s="59"/>
      <c r="TKG17" s="59"/>
      <c r="TKH17" s="59"/>
      <c r="TKI17" s="59"/>
      <c r="TKJ17" s="59"/>
      <c r="TKK17" s="59"/>
      <c r="TKL17" s="59"/>
      <c r="TKM17" s="59"/>
      <c r="TKN17" s="59"/>
      <c r="TKO17" s="59"/>
      <c r="TKP17" s="59"/>
      <c r="TKQ17" s="59"/>
      <c r="TKR17" s="59"/>
      <c r="TKS17" s="59"/>
      <c r="TKT17" s="59"/>
      <c r="TKU17" s="59"/>
      <c r="TKV17" s="59"/>
      <c r="TKW17" s="59"/>
      <c r="TKX17" s="59"/>
      <c r="TKY17" s="59"/>
      <c r="TKZ17" s="59"/>
      <c r="TLA17" s="59"/>
      <c r="TLB17" s="59"/>
      <c r="TLC17" s="59"/>
      <c r="TLD17" s="59"/>
      <c r="TLE17" s="59"/>
      <c r="TLF17" s="59"/>
      <c r="TLG17" s="59"/>
      <c r="TLH17" s="59"/>
      <c r="TLI17" s="59"/>
      <c r="TLJ17" s="59"/>
      <c r="TLK17" s="59"/>
      <c r="TLL17" s="59"/>
      <c r="TLM17" s="59"/>
      <c r="TLN17" s="59"/>
      <c r="TLO17" s="59"/>
      <c r="TLP17" s="59"/>
      <c r="TLQ17" s="59"/>
      <c r="TLR17" s="59"/>
      <c r="TLS17" s="59"/>
      <c r="TLT17" s="59"/>
      <c r="TLU17" s="59"/>
      <c r="TLV17" s="59"/>
      <c r="TLW17" s="59"/>
      <c r="TLX17" s="59"/>
      <c r="TLY17" s="59"/>
      <c r="TLZ17" s="59"/>
      <c r="TMA17" s="59"/>
      <c r="TMB17" s="59"/>
      <c r="TMC17" s="59"/>
      <c r="TMD17" s="59"/>
      <c r="TME17" s="59"/>
      <c r="TMF17" s="59"/>
      <c r="TMG17" s="59"/>
      <c r="TMH17" s="59"/>
      <c r="TMI17" s="59"/>
      <c r="TMJ17" s="59"/>
      <c r="TMK17" s="59"/>
      <c r="TML17" s="59"/>
      <c r="TMM17" s="59"/>
      <c r="TMN17" s="59"/>
      <c r="TMO17" s="59"/>
      <c r="TMP17" s="59"/>
      <c r="TMQ17" s="59"/>
      <c r="TMR17" s="59"/>
      <c r="TMS17" s="59"/>
      <c r="TMT17" s="59"/>
      <c r="TMU17" s="59"/>
      <c r="TMV17" s="59"/>
      <c r="TMW17" s="59"/>
      <c r="TMX17" s="59"/>
      <c r="TMY17" s="59"/>
      <c r="TMZ17" s="59"/>
      <c r="TNA17" s="59"/>
      <c r="TNB17" s="59"/>
      <c r="TNC17" s="59"/>
      <c r="TND17" s="59"/>
      <c r="TNE17" s="59"/>
      <c r="TNF17" s="59"/>
      <c r="TNG17" s="59"/>
      <c r="TNH17" s="59"/>
      <c r="TNI17" s="59"/>
      <c r="TNJ17" s="59"/>
      <c r="TNK17" s="59"/>
      <c r="TNL17" s="59"/>
      <c r="TNM17" s="59"/>
      <c r="TNN17" s="59"/>
      <c r="TNO17" s="59"/>
      <c r="TNP17" s="59"/>
      <c r="TNQ17" s="59"/>
      <c r="TNR17" s="59"/>
      <c r="TNS17" s="59"/>
      <c r="TNT17" s="59"/>
      <c r="TNU17" s="59"/>
      <c r="TNV17" s="59"/>
      <c r="TNW17" s="59"/>
      <c r="TNX17" s="59"/>
      <c r="TNY17" s="59"/>
      <c r="TNZ17" s="59"/>
      <c r="TOA17" s="59"/>
      <c r="TOB17" s="59"/>
      <c r="TOC17" s="59"/>
      <c r="TOD17" s="59"/>
      <c r="TOE17" s="59"/>
      <c r="TOF17" s="59"/>
      <c r="TOG17" s="59"/>
      <c r="TOH17" s="59"/>
      <c r="TOI17" s="59"/>
      <c r="TOJ17" s="59"/>
      <c r="TOK17" s="59"/>
      <c r="TOL17" s="59"/>
      <c r="TOM17" s="59"/>
      <c r="TON17" s="59"/>
      <c r="TOO17" s="59"/>
      <c r="TOP17" s="59"/>
      <c r="TOQ17" s="59"/>
      <c r="TOR17" s="59"/>
      <c r="TOS17" s="59"/>
      <c r="TOT17" s="59"/>
      <c r="TOU17" s="59"/>
      <c r="TOV17" s="59"/>
      <c r="TOW17" s="59"/>
      <c r="TOX17" s="59"/>
      <c r="TOY17" s="59"/>
      <c r="TOZ17" s="59"/>
      <c r="TPA17" s="59"/>
      <c r="TPB17" s="59"/>
      <c r="TPC17" s="59"/>
      <c r="TPD17" s="59"/>
      <c r="TPE17" s="59"/>
      <c r="TPF17" s="59"/>
      <c r="TPG17" s="59"/>
      <c r="TPH17" s="59"/>
      <c r="TPI17" s="59"/>
      <c r="TPJ17" s="59"/>
      <c r="TPK17" s="59"/>
      <c r="TPL17" s="59"/>
      <c r="TPM17" s="59"/>
      <c r="TPN17" s="59"/>
      <c r="TPO17" s="59"/>
      <c r="TPP17" s="59"/>
      <c r="TPQ17" s="59"/>
      <c r="TPR17" s="59"/>
      <c r="TPS17" s="59"/>
      <c r="TPT17" s="59"/>
      <c r="TPU17" s="59"/>
      <c r="TPV17" s="59"/>
      <c r="TPW17" s="59"/>
      <c r="TPX17" s="59"/>
      <c r="TPY17" s="59"/>
      <c r="TPZ17" s="59"/>
      <c r="TQA17" s="59"/>
      <c r="TQB17" s="59"/>
      <c r="TQC17" s="59"/>
      <c r="TQD17" s="59"/>
      <c r="TQE17" s="59"/>
      <c r="TQF17" s="59"/>
      <c r="TQG17" s="59"/>
      <c r="TQH17" s="59"/>
      <c r="TQI17" s="59"/>
      <c r="TQJ17" s="59"/>
      <c r="TQK17" s="59"/>
      <c r="TQL17" s="59"/>
      <c r="TQM17" s="59"/>
      <c r="TQN17" s="59"/>
      <c r="TQO17" s="59"/>
      <c r="TQP17" s="59"/>
      <c r="TQQ17" s="59"/>
      <c r="TQR17" s="59"/>
      <c r="TQS17" s="59"/>
      <c r="TQT17" s="59"/>
      <c r="TQU17" s="59"/>
      <c r="TQV17" s="59"/>
      <c r="TQW17" s="59"/>
      <c r="TQX17" s="59"/>
      <c r="TQY17" s="59"/>
      <c r="TQZ17" s="59"/>
      <c r="TRA17" s="59"/>
      <c r="TRB17" s="59"/>
      <c r="TRC17" s="59"/>
      <c r="TRD17" s="59"/>
      <c r="TRE17" s="59"/>
      <c r="TRF17" s="59"/>
      <c r="TRG17" s="59"/>
      <c r="TRH17" s="59"/>
      <c r="TRI17" s="59"/>
      <c r="TRJ17" s="59"/>
      <c r="TRK17" s="59"/>
      <c r="TRL17" s="59"/>
      <c r="TRM17" s="59"/>
      <c r="TRN17" s="59"/>
      <c r="TRO17" s="59"/>
      <c r="TRP17" s="59"/>
      <c r="TRQ17" s="59"/>
      <c r="TRR17" s="59"/>
      <c r="TRS17" s="59"/>
      <c r="TRT17" s="59"/>
      <c r="TRU17" s="59"/>
      <c r="TRV17" s="59"/>
      <c r="TRW17" s="59"/>
      <c r="TRX17" s="59"/>
      <c r="TRY17" s="59"/>
      <c r="TRZ17" s="59"/>
      <c r="TSA17" s="59"/>
      <c r="TSB17" s="59"/>
      <c r="TSC17" s="59"/>
      <c r="TSD17" s="59"/>
      <c r="TSE17" s="59"/>
      <c r="TSF17" s="59"/>
      <c r="TSG17" s="59"/>
      <c r="TSH17" s="59"/>
      <c r="TSI17" s="59"/>
      <c r="TSJ17" s="59"/>
      <c r="TSK17" s="59"/>
      <c r="TSL17" s="59"/>
      <c r="TSM17" s="59"/>
      <c r="TSN17" s="59"/>
      <c r="TSO17" s="59"/>
      <c r="TSP17" s="59"/>
      <c r="TSQ17" s="59"/>
      <c r="TSR17" s="59"/>
      <c r="TSS17" s="59"/>
      <c r="TST17" s="59"/>
      <c r="TSU17" s="59"/>
      <c r="TSV17" s="59"/>
      <c r="TSW17" s="59"/>
      <c r="TSX17" s="59"/>
      <c r="TSY17" s="59"/>
      <c r="TSZ17" s="59"/>
      <c r="TTA17" s="59"/>
      <c r="TTB17" s="59"/>
      <c r="TTC17" s="59"/>
      <c r="TTD17" s="59"/>
      <c r="TTE17" s="59"/>
      <c r="TTF17" s="59"/>
      <c r="TTG17" s="59"/>
      <c r="TTH17" s="59"/>
      <c r="TTI17" s="59"/>
      <c r="TTJ17" s="59"/>
      <c r="TTK17" s="59"/>
      <c r="TTL17" s="59"/>
      <c r="TTM17" s="59"/>
      <c r="TTN17" s="59"/>
      <c r="TTO17" s="59"/>
      <c r="TTP17" s="59"/>
      <c r="TTQ17" s="59"/>
      <c r="TTR17" s="59"/>
      <c r="TTS17" s="59"/>
      <c r="TTT17" s="59"/>
      <c r="TTU17" s="59"/>
      <c r="TTV17" s="59"/>
      <c r="TTW17" s="59"/>
      <c r="TTX17" s="59"/>
      <c r="TTY17" s="59"/>
      <c r="TTZ17" s="59"/>
      <c r="TUA17" s="59"/>
      <c r="TUB17" s="59"/>
      <c r="TUC17" s="59"/>
      <c r="TUD17" s="59"/>
      <c r="TUE17" s="59"/>
      <c r="TUF17" s="59"/>
      <c r="TUG17" s="59"/>
      <c r="TUH17" s="59"/>
      <c r="TUI17" s="59"/>
      <c r="TUJ17" s="59"/>
      <c r="TUK17" s="59"/>
      <c r="TUL17" s="59"/>
      <c r="TUM17" s="59"/>
      <c r="TUN17" s="59"/>
      <c r="TUO17" s="59"/>
      <c r="TUP17" s="59"/>
      <c r="TUQ17" s="59"/>
      <c r="TUR17" s="59"/>
      <c r="TUS17" s="59"/>
      <c r="TUT17" s="59"/>
      <c r="TUU17" s="59"/>
      <c r="TUV17" s="59"/>
      <c r="TUW17" s="59"/>
      <c r="TUX17" s="59"/>
      <c r="TUY17" s="59"/>
      <c r="TUZ17" s="59"/>
      <c r="TVA17" s="59"/>
      <c r="TVB17" s="59"/>
      <c r="TVC17" s="59"/>
      <c r="TVD17" s="59"/>
      <c r="TVE17" s="59"/>
      <c r="TVF17" s="59"/>
      <c r="TVG17" s="59"/>
      <c r="TVH17" s="59"/>
      <c r="TVI17" s="59"/>
      <c r="TVJ17" s="59"/>
      <c r="TVK17" s="59"/>
      <c r="TVL17" s="59"/>
      <c r="TVM17" s="59"/>
      <c r="TVN17" s="59"/>
      <c r="TVO17" s="59"/>
      <c r="TVP17" s="59"/>
      <c r="TVQ17" s="59"/>
      <c r="TVR17" s="59"/>
      <c r="TVS17" s="59"/>
      <c r="TVT17" s="59"/>
      <c r="TVU17" s="59"/>
      <c r="TVV17" s="59"/>
      <c r="TVW17" s="59"/>
      <c r="TVX17" s="59"/>
      <c r="TVY17" s="59"/>
      <c r="TVZ17" s="59"/>
      <c r="TWA17" s="59"/>
      <c r="TWB17" s="59"/>
      <c r="TWC17" s="59"/>
      <c r="TWD17" s="59"/>
      <c r="TWE17" s="59"/>
      <c r="TWF17" s="59"/>
      <c r="TWG17" s="59"/>
      <c r="TWH17" s="59"/>
      <c r="TWI17" s="59"/>
      <c r="TWJ17" s="59"/>
      <c r="TWK17" s="59"/>
      <c r="TWL17" s="59"/>
      <c r="TWM17" s="59"/>
      <c r="TWN17" s="59"/>
      <c r="TWO17" s="59"/>
      <c r="TWP17" s="59"/>
      <c r="TWQ17" s="59"/>
      <c r="TWR17" s="59"/>
      <c r="TWS17" s="59"/>
      <c r="TWT17" s="59"/>
      <c r="TWU17" s="59"/>
      <c r="TWV17" s="59"/>
      <c r="TWW17" s="59"/>
      <c r="TWX17" s="59"/>
      <c r="TWY17" s="59"/>
      <c r="TWZ17" s="59"/>
      <c r="TXA17" s="59"/>
      <c r="TXB17" s="59"/>
      <c r="TXC17" s="59"/>
      <c r="TXD17" s="59"/>
      <c r="TXE17" s="59"/>
      <c r="TXF17" s="59"/>
      <c r="TXG17" s="59"/>
      <c r="TXH17" s="59"/>
      <c r="TXI17" s="59"/>
      <c r="TXJ17" s="59"/>
      <c r="TXK17" s="59"/>
      <c r="TXL17" s="59"/>
      <c r="TXM17" s="59"/>
      <c r="TXN17" s="59"/>
      <c r="TXO17" s="59"/>
      <c r="TXP17" s="59"/>
      <c r="TXQ17" s="59"/>
      <c r="TXR17" s="59"/>
      <c r="TXS17" s="59"/>
      <c r="TXT17" s="59"/>
      <c r="TXU17" s="59"/>
      <c r="TXV17" s="59"/>
      <c r="TXW17" s="59"/>
      <c r="TXX17" s="59"/>
      <c r="TXY17" s="59"/>
      <c r="TXZ17" s="59"/>
      <c r="TYA17" s="59"/>
      <c r="TYB17" s="59"/>
      <c r="TYC17" s="59"/>
      <c r="TYD17" s="59"/>
      <c r="TYE17" s="59"/>
      <c r="TYF17" s="59"/>
      <c r="TYG17" s="59"/>
      <c r="TYH17" s="59"/>
      <c r="TYI17" s="59"/>
      <c r="TYJ17" s="59"/>
      <c r="TYK17" s="59"/>
      <c r="TYL17" s="59"/>
      <c r="TYM17" s="59"/>
      <c r="TYN17" s="59"/>
      <c r="TYO17" s="59"/>
      <c r="TYP17" s="59"/>
      <c r="TYQ17" s="59"/>
      <c r="TYR17" s="59"/>
      <c r="TYS17" s="59"/>
      <c r="TYT17" s="59"/>
      <c r="TYU17" s="59"/>
      <c r="TYV17" s="59"/>
      <c r="TYW17" s="59"/>
      <c r="TYX17" s="59"/>
      <c r="TYY17" s="59"/>
      <c r="TYZ17" s="59"/>
      <c r="TZA17" s="59"/>
      <c r="TZB17" s="59"/>
      <c r="TZC17" s="59"/>
      <c r="TZD17" s="59"/>
      <c r="TZE17" s="59"/>
      <c r="TZF17" s="59"/>
      <c r="TZG17" s="59"/>
      <c r="TZH17" s="59"/>
      <c r="TZI17" s="59"/>
      <c r="TZJ17" s="59"/>
      <c r="TZK17" s="59"/>
      <c r="TZL17" s="59"/>
      <c r="TZM17" s="59"/>
      <c r="TZN17" s="59"/>
      <c r="TZO17" s="59"/>
      <c r="TZP17" s="59"/>
      <c r="TZQ17" s="59"/>
      <c r="TZR17" s="59"/>
      <c r="TZS17" s="59"/>
      <c r="TZT17" s="59"/>
      <c r="TZU17" s="59"/>
      <c r="TZV17" s="59"/>
      <c r="TZW17" s="59"/>
      <c r="TZX17" s="59"/>
      <c r="TZY17" s="59"/>
      <c r="TZZ17" s="59"/>
      <c r="UAA17" s="59"/>
      <c r="UAB17" s="59"/>
      <c r="UAC17" s="59"/>
      <c r="UAD17" s="59"/>
      <c r="UAE17" s="59"/>
      <c r="UAF17" s="59"/>
      <c r="UAG17" s="59"/>
      <c r="UAH17" s="59"/>
      <c r="UAI17" s="59"/>
      <c r="UAJ17" s="59"/>
      <c r="UAK17" s="59"/>
      <c r="UAL17" s="59"/>
      <c r="UAM17" s="59"/>
      <c r="UAN17" s="59"/>
      <c r="UAO17" s="59"/>
      <c r="UAP17" s="59"/>
      <c r="UAQ17" s="59"/>
      <c r="UAR17" s="59"/>
      <c r="UAS17" s="59"/>
      <c r="UAT17" s="59"/>
      <c r="UAU17" s="59"/>
      <c r="UAV17" s="59"/>
      <c r="UAW17" s="59"/>
      <c r="UAX17" s="59"/>
      <c r="UAY17" s="59"/>
      <c r="UAZ17" s="59"/>
      <c r="UBA17" s="59"/>
      <c r="UBB17" s="59"/>
      <c r="UBC17" s="59"/>
      <c r="UBD17" s="59"/>
      <c r="UBE17" s="59"/>
      <c r="UBF17" s="59"/>
      <c r="UBG17" s="59"/>
      <c r="UBH17" s="59"/>
      <c r="UBI17" s="59"/>
      <c r="UBJ17" s="59"/>
      <c r="UBK17" s="59"/>
      <c r="UBL17" s="59"/>
      <c r="UBM17" s="59"/>
      <c r="UBN17" s="59"/>
      <c r="UBO17" s="59"/>
      <c r="UBP17" s="59"/>
      <c r="UBQ17" s="59"/>
      <c r="UBR17" s="59"/>
      <c r="UBS17" s="59"/>
      <c r="UBT17" s="59"/>
      <c r="UBU17" s="59"/>
      <c r="UBV17" s="59"/>
      <c r="UBW17" s="59"/>
      <c r="UBX17" s="59"/>
      <c r="UBY17" s="59"/>
      <c r="UBZ17" s="59"/>
      <c r="UCA17" s="59"/>
      <c r="UCB17" s="59"/>
      <c r="UCC17" s="59"/>
      <c r="UCD17" s="59"/>
      <c r="UCE17" s="59"/>
      <c r="UCF17" s="59"/>
      <c r="UCG17" s="59"/>
      <c r="UCH17" s="59"/>
      <c r="UCI17" s="59"/>
      <c r="UCJ17" s="59"/>
      <c r="UCK17" s="59"/>
      <c r="UCL17" s="59"/>
      <c r="UCM17" s="59"/>
      <c r="UCN17" s="59"/>
      <c r="UCO17" s="59"/>
      <c r="UCP17" s="59"/>
      <c r="UCQ17" s="59"/>
      <c r="UCR17" s="59"/>
      <c r="UCS17" s="59"/>
      <c r="UCT17" s="59"/>
      <c r="UCU17" s="59"/>
      <c r="UCV17" s="59"/>
      <c r="UCW17" s="59"/>
      <c r="UCX17" s="59"/>
      <c r="UCY17" s="59"/>
      <c r="UCZ17" s="59"/>
      <c r="UDA17" s="59"/>
      <c r="UDB17" s="59"/>
      <c r="UDC17" s="59"/>
      <c r="UDD17" s="59"/>
      <c r="UDE17" s="59"/>
      <c r="UDF17" s="59"/>
      <c r="UDG17" s="59"/>
      <c r="UDH17" s="59"/>
      <c r="UDI17" s="59"/>
      <c r="UDJ17" s="59"/>
      <c r="UDK17" s="59"/>
      <c r="UDL17" s="59"/>
      <c r="UDM17" s="59"/>
      <c r="UDN17" s="59"/>
      <c r="UDO17" s="59"/>
      <c r="UDP17" s="59"/>
      <c r="UDQ17" s="59"/>
      <c r="UDR17" s="59"/>
      <c r="UDS17" s="59"/>
      <c r="UDT17" s="59"/>
      <c r="UDU17" s="59"/>
      <c r="UDV17" s="59"/>
      <c r="UDW17" s="59"/>
      <c r="UDX17" s="59"/>
      <c r="UDY17" s="59"/>
      <c r="UDZ17" s="59"/>
      <c r="UEA17" s="59"/>
      <c r="UEB17" s="59"/>
      <c r="UEC17" s="59"/>
      <c r="UED17" s="59"/>
      <c r="UEE17" s="59"/>
      <c r="UEF17" s="59"/>
      <c r="UEG17" s="59"/>
      <c r="UEH17" s="59"/>
      <c r="UEI17" s="59"/>
      <c r="UEJ17" s="59"/>
      <c r="UEK17" s="59"/>
      <c r="UEL17" s="59"/>
      <c r="UEM17" s="59"/>
      <c r="UEN17" s="59"/>
      <c r="UEO17" s="59"/>
      <c r="UEP17" s="59"/>
      <c r="UEQ17" s="59"/>
      <c r="UER17" s="59"/>
      <c r="UES17" s="59"/>
      <c r="UET17" s="59"/>
      <c r="UEU17" s="59"/>
      <c r="UEV17" s="59"/>
      <c r="UEW17" s="59"/>
      <c r="UEX17" s="59"/>
      <c r="UEY17" s="59"/>
      <c r="UEZ17" s="59"/>
      <c r="UFA17" s="59"/>
      <c r="UFB17" s="59"/>
      <c r="UFC17" s="59"/>
      <c r="UFD17" s="59"/>
      <c r="UFE17" s="59"/>
      <c r="UFF17" s="59"/>
      <c r="UFG17" s="59"/>
      <c r="UFH17" s="59"/>
      <c r="UFI17" s="59"/>
      <c r="UFJ17" s="59"/>
      <c r="UFK17" s="59"/>
      <c r="UFL17" s="59"/>
      <c r="UFM17" s="59"/>
      <c r="UFN17" s="59"/>
      <c r="UFO17" s="59"/>
      <c r="UFP17" s="59"/>
      <c r="UFQ17" s="59"/>
      <c r="UFR17" s="59"/>
      <c r="UFS17" s="59"/>
      <c r="UFT17" s="59"/>
      <c r="UFU17" s="59"/>
      <c r="UFV17" s="59"/>
      <c r="UFW17" s="59"/>
      <c r="UFX17" s="59"/>
      <c r="UFY17" s="59"/>
      <c r="UFZ17" s="59"/>
      <c r="UGA17" s="59"/>
      <c r="UGB17" s="59"/>
      <c r="UGC17" s="59"/>
      <c r="UGD17" s="59"/>
      <c r="UGE17" s="59"/>
      <c r="UGF17" s="59"/>
      <c r="UGG17" s="59"/>
      <c r="UGH17" s="59"/>
      <c r="UGI17" s="59"/>
      <c r="UGJ17" s="59"/>
      <c r="UGK17" s="59"/>
      <c r="UGL17" s="59"/>
      <c r="UGM17" s="59"/>
      <c r="UGN17" s="59"/>
      <c r="UGO17" s="59"/>
      <c r="UGP17" s="59"/>
      <c r="UGQ17" s="59"/>
      <c r="UGR17" s="59"/>
      <c r="UGS17" s="59"/>
      <c r="UGT17" s="59"/>
      <c r="UGU17" s="59"/>
      <c r="UGV17" s="59"/>
      <c r="UGW17" s="59"/>
      <c r="UGX17" s="59"/>
      <c r="UGY17" s="59"/>
      <c r="UGZ17" s="59"/>
      <c r="UHA17" s="59"/>
      <c r="UHB17" s="59"/>
      <c r="UHC17" s="59"/>
      <c r="UHD17" s="59"/>
      <c r="UHE17" s="59"/>
      <c r="UHF17" s="59"/>
      <c r="UHG17" s="59"/>
      <c r="UHH17" s="59"/>
      <c r="UHI17" s="59"/>
      <c r="UHJ17" s="59"/>
      <c r="UHK17" s="59"/>
      <c r="UHL17" s="59"/>
      <c r="UHM17" s="59"/>
      <c r="UHN17" s="59"/>
      <c r="UHO17" s="59"/>
      <c r="UHP17" s="59"/>
      <c r="UHQ17" s="59"/>
      <c r="UHR17" s="59"/>
      <c r="UHS17" s="59"/>
      <c r="UHT17" s="59"/>
      <c r="UHU17" s="59"/>
      <c r="UHV17" s="59"/>
      <c r="UHW17" s="59"/>
      <c r="UHX17" s="59"/>
      <c r="UHY17" s="59"/>
      <c r="UHZ17" s="59"/>
      <c r="UIA17" s="59"/>
      <c r="UIB17" s="59"/>
      <c r="UIC17" s="59"/>
      <c r="UID17" s="59"/>
      <c r="UIE17" s="59"/>
      <c r="UIF17" s="59"/>
      <c r="UIG17" s="59"/>
      <c r="UIH17" s="59"/>
      <c r="UII17" s="59"/>
      <c r="UIJ17" s="59"/>
      <c r="UIK17" s="59"/>
      <c r="UIL17" s="59"/>
      <c r="UIM17" s="59"/>
      <c r="UIN17" s="59"/>
      <c r="UIO17" s="59"/>
      <c r="UIP17" s="59"/>
      <c r="UIQ17" s="59"/>
      <c r="UIR17" s="59"/>
      <c r="UIS17" s="59"/>
      <c r="UIT17" s="59"/>
      <c r="UIU17" s="59"/>
      <c r="UIV17" s="59"/>
      <c r="UIW17" s="59"/>
      <c r="UIX17" s="59"/>
      <c r="UIY17" s="59"/>
      <c r="UIZ17" s="59"/>
      <c r="UJA17" s="59"/>
      <c r="UJB17" s="59"/>
      <c r="UJC17" s="59"/>
      <c r="UJD17" s="59"/>
      <c r="UJE17" s="59"/>
      <c r="UJF17" s="59"/>
      <c r="UJG17" s="59"/>
      <c r="UJH17" s="59"/>
      <c r="UJI17" s="59"/>
      <c r="UJJ17" s="59"/>
      <c r="UJK17" s="59"/>
      <c r="UJL17" s="59"/>
      <c r="UJM17" s="59"/>
      <c r="UJN17" s="59"/>
      <c r="UJO17" s="59"/>
      <c r="UJP17" s="59"/>
      <c r="UJQ17" s="59"/>
      <c r="UJR17" s="59"/>
      <c r="UJS17" s="59"/>
      <c r="UJT17" s="59"/>
      <c r="UJU17" s="59"/>
      <c r="UJV17" s="59"/>
      <c r="UJW17" s="59"/>
      <c r="UJX17" s="59"/>
      <c r="UJY17" s="59"/>
      <c r="UJZ17" s="59"/>
      <c r="UKA17" s="59"/>
      <c r="UKB17" s="59"/>
      <c r="UKC17" s="59"/>
      <c r="UKD17" s="59"/>
      <c r="UKE17" s="59"/>
      <c r="UKF17" s="59"/>
      <c r="UKG17" s="59"/>
      <c r="UKH17" s="59"/>
      <c r="UKI17" s="59"/>
      <c r="UKJ17" s="59"/>
      <c r="UKK17" s="59"/>
      <c r="UKL17" s="59"/>
      <c r="UKM17" s="59"/>
      <c r="UKN17" s="59"/>
      <c r="UKO17" s="59"/>
      <c r="UKP17" s="59"/>
      <c r="UKQ17" s="59"/>
      <c r="UKR17" s="59"/>
      <c r="UKS17" s="59"/>
      <c r="UKT17" s="59"/>
      <c r="UKU17" s="59"/>
      <c r="UKV17" s="59"/>
      <c r="UKW17" s="59"/>
      <c r="UKX17" s="59"/>
      <c r="UKY17" s="59"/>
      <c r="UKZ17" s="59"/>
      <c r="ULA17" s="59"/>
      <c r="ULB17" s="59"/>
      <c r="ULC17" s="59"/>
      <c r="ULD17" s="59"/>
      <c r="ULE17" s="59"/>
      <c r="ULF17" s="59"/>
      <c r="ULG17" s="59"/>
      <c r="ULH17" s="59"/>
      <c r="ULI17" s="59"/>
      <c r="ULJ17" s="59"/>
      <c r="ULK17" s="59"/>
      <c r="ULL17" s="59"/>
      <c r="ULM17" s="59"/>
      <c r="ULN17" s="59"/>
      <c r="ULO17" s="59"/>
      <c r="ULP17" s="59"/>
      <c r="ULQ17" s="59"/>
      <c r="ULR17" s="59"/>
      <c r="ULS17" s="59"/>
      <c r="ULT17" s="59"/>
      <c r="ULU17" s="59"/>
      <c r="ULV17" s="59"/>
      <c r="ULW17" s="59"/>
      <c r="ULX17" s="59"/>
      <c r="ULY17" s="59"/>
      <c r="ULZ17" s="59"/>
      <c r="UMA17" s="59"/>
      <c r="UMB17" s="59"/>
      <c r="UMC17" s="59"/>
      <c r="UMD17" s="59"/>
      <c r="UME17" s="59"/>
      <c r="UMF17" s="59"/>
      <c r="UMG17" s="59"/>
      <c r="UMH17" s="59"/>
      <c r="UMI17" s="59"/>
      <c r="UMJ17" s="59"/>
      <c r="UMK17" s="59"/>
      <c r="UML17" s="59"/>
      <c r="UMM17" s="59"/>
      <c r="UMN17" s="59"/>
      <c r="UMO17" s="59"/>
      <c r="UMP17" s="59"/>
      <c r="UMQ17" s="59"/>
      <c r="UMR17" s="59"/>
      <c r="UMS17" s="59"/>
      <c r="UMT17" s="59"/>
      <c r="UMU17" s="59"/>
      <c r="UMV17" s="59"/>
      <c r="UMW17" s="59"/>
      <c r="UMX17" s="59"/>
      <c r="UMY17" s="59"/>
      <c r="UMZ17" s="59"/>
      <c r="UNA17" s="59"/>
      <c r="UNB17" s="59"/>
      <c r="UNC17" s="59"/>
      <c r="UND17" s="59"/>
      <c r="UNE17" s="59"/>
      <c r="UNF17" s="59"/>
      <c r="UNG17" s="59"/>
      <c r="UNH17" s="59"/>
      <c r="UNI17" s="59"/>
      <c r="UNJ17" s="59"/>
      <c r="UNK17" s="59"/>
      <c r="UNL17" s="59"/>
      <c r="UNM17" s="59"/>
      <c r="UNN17" s="59"/>
      <c r="UNO17" s="59"/>
      <c r="UNP17" s="59"/>
      <c r="UNQ17" s="59"/>
      <c r="UNR17" s="59"/>
      <c r="UNS17" s="59"/>
      <c r="UNT17" s="59"/>
      <c r="UNU17" s="59"/>
      <c r="UNV17" s="59"/>
      <c r="UNW17" s="59"/>
      <c r="UNX17" s="59"/>
      <c r="UNY17" s="59"/>
      <c r="UNZ17" s="59"/>
      <c r="UOA17" s="59"/>
      <c r="UOB17" s="59"/>
      <c r="UOC17" s="59"/>
      <c r="UOD17" s="59"/>
      <c r="UOE17" s="59"/>
      <c r="UOF17" s="59"/>
      <c r="UOG17" s="59"/>
      <c r="UOH17" s="59"/>
      <c r="UOI17" s="59"/>
      <c r="UOJ17" s="59"/>
      <c r="UOK17" s="59"/>
      <c r="UOL17" s="59"/>
      <c r="UOM17" s="59"/>
      <c r="UON17" s="59"/>
      <c r="UOO17" s="59"/>
      <c r="UOP17" s="59"/>
      <c r="UOQ17" s="59"/>
      <c r="UOR17" s="59"/>
      <c r="UOS17" s="59"/>
      <c r="UOT17" s="59"/>
      <c r="UOU17" s="59"/>
      <c r="UOV17" s="59"/>
      <c r="UOW17" s="59"/>
      <c r="UOX17" s="59"/>
      <c r="UOY17" s="59"/>
      <c r="UOZ17" s="59"/>
      <c r="UPA17" s="59"/>
      <c r="UPB17" s="59"/>
      <c r="UPC17" s="59"/>
      <c r="UPD17" s="59"/>
      <c r="UPE17" s="59"/>
      <c r="UPF17" s="59"/>
      <c r="UPG17" s="59"/>
      <c r="UPH17" s="59"/>
      <c r="UPI17" s="59"/>
      <c r="UPJ17" s="59"/>
      <c r="UPK17" s="59"/>
      <c r="UPL17" s="59"/>
      <c r="UPM17" s="59"/>
      <c r="UPN17" s="59"/>
      <c r="UPO17" s="59"/>
      <c r="UPP17" s="59"/>
      <c r="UPQ17" s="59"/>
      <c r="UPR17" s="59"/>
      <c r="UPS17" s="59"/>
      <c r="UPT17" s="59"/>
      <c r="UPU17" s="59"/>
      <c r="UPV17" s="59"/>
      <c r="UPW17" s="59"/>
      <c r="UPX17" s="59"/>
      <c r="UPY17" s="59"/>
      <c r="UPZ17" s="59"/>
      <c r="UQA17" s="59"/>
      <c r="UQB17" s="59"/>
      <c r="UQC17" s="59"/>
      <c r="UQD17" s="59"/>
      <c r="UQE17" s="59"/>
      <c r="UQF17" s="59"/>
      <c r="UQG17" s="59"/>
      <c r="UQH17" s="59"/>
      <c r="UQI17" s="59"/>
      <c r="UQJ17" s="59"/>
      <c r="UQK17" s="59"/>
      <c r="UQL17" s="59"/>
      <c r="UQM17" s="59"/>
      <c r="UQN17" s="59"/>
      <c r="UQO17" s="59"/>
      <c r="UQP17" s="59"/>
      <c r="UQQ17" s="59"/>
      <c r="UQR17" s="59"/>
      <c r="UQS17" s="59"/>
      <c r="UQT17" s="59"/>
      <c r="UQU17" s="59"/>
      <c r="UQV17" s="59"/>
      <c r="UQW17" s="59"/>
      <c r="UQX17" s="59"/>
      <c r="UQY17" s="59"/>
      <c r="UQZ17" s="59"/>
      <c r="URA17" s="59"/>
      <c r="URB17" s="59"/>
      <c r="URC17" s="59"/>
      <c r="URD17" s="59"/>
      <c r="URE17" s="59"/>
      <c r="URF17" s="59"/>
      <c r="URG17" s="59"/>
      <c r="URH17" s="59"/>
      <c r="URI17" s="59"/>
      <c r="URJ17" s="59"/>
      <c r="URK17" s="59"/>
      <c r="URL17" s="59"/>
      <c r="URM17" s="59"/>
      <c r="URN17" s="59"/>
      <c r="URO17" s="59"/>
      <c r="URP17" s="59"/>
      <c r="URQ17" s="59"/>
      <c r="URR17" s="59"/>
      <c r="URS17" s="59"/>
      <c r="URT17" s="59"/>
      <c r="URU17" s="59"/>
      <c r="URV17" s="59"/>
      <c r="URW17" s="59"/>
      <c r="URX17" s="59"/>
      <c r="URY17" s="59"/>
      <c r="URZ17" s="59"/>
      <c r="USA17" s="59"/>
      <c r="USB17" s="59"/>
      <c r="USC17" s="59"/>
      <c r="USD17" s="59"/>
      <c r="USE17" s="59"/>
      <c r="USF17" s="59"/>
      <c r="USG17" s="59"/>
      <c r="USH17" s="59"/>
      <c r="USI17" s="59"/>
      <c r="USJ17" s="59"/>
      <c r="USK17" s="59"/>
      <c r="USL17" s="59"/>
      <c r="USM17" s="59"/>
      <c r="USN17" s="59"/>
      <c r="USO17" s="59"/>
      <c r="USP17" s="59"/>
      <c r="USQ17" s="59"/>
      <c r="USR17" s="59"/>
      <c r="USS17" s="59"/>
      <c r="UST17" s="59"/>
      <c r="USU17" s="59"/>
      <c r="USV17" s="59"/>
      <c r="USW17" s="59"/>
      <c r="USX17" s="59"/>
      <c r="USY17" s="59"/>
      <c r="USZ17" s="59"/>
      <c r="UTA17" s="59"/>
      <c r="UTB17" s="59"/>
      <c r="UTC17" s="59"/>
      <c r="UTD17" s="59"/>
      <c r="UTE17" s="59"/>
      <c r="UTF17" s="59"/>
      <c r="UTG17" s="59"/>
      <c r="UTH17" s="59"/>
      <c r="UTI17" s="59"/>
      <c r="UTJ17" s="59"/>
      <c r="UTK17" s="59"/>
      <c r="UTL17" s="59"/>
      <c r="UTM17" s="59"/>
      <c r="UTN17" s="59"/>
      <c r="UTO17" s="59"/>
      <c r="UTP17" s="59"/>
      <c r="UTQ17" s="59"/>
      <c r="UTR17" s="59"/>
      <c r="UTS17" s="59"/>
      <c r="UTT17" s="59"/>
      <c r="UTU17" s="59"/>
      <c r="UTV17" s="59"/>
      <c r="UTW17" s="59"/>
      <c r="UTX17" s="59"/>
      <c r="UTY17" s="59"/>
      <c r="UTZ17" s="59"/>
      <c r="UUA17" s="59"/>
      <c r="UUB17" s="59"/>
      <c r="UUC17" s="59"/>
      <c r="UUD17" s="59"/>
      <c r="UUE17" s="59"/>
      <c r="UUF17" s="59"/>
      <c r="UUG17" s="59"/>
      <c r="UUH17" s="59"/>
      <c r="UUI17" s="59"/>
      <c r="UUJ17" s="59"/>
      <c r="UUK17" s="59"/>
      <c r="UUL17" s="59"/>
      <c r="UUM17" s="59"/>
      <c r="UUN17" s="59"/>
      <c r="UUO17" s="59"/>
      <c r="UUP17" s="59"/>
      <c r="UUQ17" s="59"/>
      <c r="UUR17" s="59"/>
      <c r="UUS17" s="59"/>
      <c r="UUT17" s="59"/>
      <c r="UUU17" s="59"/>
      <c r="UUV17" s="59"/>
      <c r="UUW17" s="59"/>
      <c r="UUX17" s="59"/>
      <c r="UUY17" s="59"/>
      <c r="UUZ17" s="59"/>
      <c r="UVA17" s="59"/>
      <c r="UVB17" s="59"/>
      <c r="UVC17" s="59"/>
      <c r="UVD17" s="59"/>
      <c r="UVE17" s="59"/>
      <c r="UVF17" s="59"/>
      <c r="UVG17" s="59"/>
      <c r="UVH17" s="59"/>
      <c r="UVI17" s="59"/>
      <c r="UVJ17" s="59"/>
      <c r="UVK17" s="59"/>
      <c r="UVL17" s="59"/>
      <c r="UVM17" s="59"/>
      <c r="UVN17" s="59"/>
      <c r="UVO17" s="59"/>
      <c r="UVP17" s="59"/>
      <c r="UVQ17" s="59"/>
      <c r="UVR17" s="59"/>
      <c r="UVS17" s="59"/>
      <c r="UVT17" s="59"/>
      <c r="UVU17" s="59"/>
      <c r="UVV17" s="59"/>
      <c r="UVW17" s="59"/>
      <c r="UVX17" s="59"/>
      <c r="UVY17" s="59"/>
      <c r="UVZ17" s="59"/>
      <c r="UWA17" s="59"/>
      <c r="UWB17" s="59"/>
      <c r="UWC17" s="59"/>
      <c r="UWD17" s="59"/>
      <c r="UWE17" s="59"/>
      <c r="UWF17" s="59"/>
      <c r="UWG17" s="59"/>
      <c r="UWH17" s="59"/>
      <c r="UWI17" s="59"/>
      <c r="UWJ17" s="59"/>
      <c r="UWK17" s="59"/>
      <c r="UWL17" s="59"/>
      <c r="UWM17" s="59"/>
      <c r="UWN17" s="59"/>
      <c r="UWO17" s="59"/>
      <c r="UWP17" s="59"/>
      <c r="UWQ17" s="59"/>
      <c r="UWR17" s="59"/>
      <c r="UWS17" s="59"/>
      <c r="UWT17" s="59"/>
      <c r="UWU17" s="59"/>
      <c r="UWV17" s="59"/>
      <c r="UWW17" s="59"/>
      <c r="UWX17" s="59"/>
      <c r="UWY17" s="59"/>
      <c r="UWZ17" s="59"/>
      <c r="UXA17" s="59"/>
      <c r="UXB17" s="59"/>
      <c r="UXC17" s="59"/>
      <c r="UXD17" s="59"/>
      <c r="UXE17" s="59"/>
      <c r="UXF17" s="59"/>
      <c r="UXG17" s="59"/>
      <c r="UXH17" s="59"/>
      <c r="UXI17" s="59"/>
      <c r="UXJ17" s="59"/>
      <c r="UXK17" s="59"/>
      <c r="UXL17" s="59"/>
      <c r="UXM17" s="59"/>
      <c r="UXN17" s="59"/>
      <c r="UXO17" s="59"/>
      <c r="UXP17" s="59"/>
      <c r="UXQ17" s="59"/>
      <c r="UXR17" s="59"/>
      <c r="UXS17" s="59"/>
      <c r="UXT17" s="59"/>
      <c r="UXU17" s="59"/>
      <c r="UXV17" s="59"/>
      <c r="UXW17" s="59"/>
      <c r="UXX17" s="59"/>
      <c r="UXY17" s="59"/>
      <c r="UXZ17" s="59"/>
      <c r="UYA17" s="59"/>
      <c r="UYB17" s="59"/>
      <c r="UYC17" s="59"/>
      <c r="UYD17" s="59"/>
      <c r="UYE17" s="59"/>
      <c r="UYF17" s="59"/>
      <c r="UYG17" s="59"/>
      <c r="UYH17" s="59"/>
      <c r="UYI17" s="59"/>
      <c r="UYJ17" s="59"/>
      <c r="UYK17" s="59"/>
      <c r="UYL17" s="59"/>
      <c r="UYM17" s="59"/>
      <c r="UYN17" s="59"/>
      <c r="UYO17" s="59"/>
      <c r="UYP17" s="59"/>
      <c r="UYQ17" s="59"/>
      <c r="UYR17" s="59"/>
      <c r="UYS17" s="59"/>
      <c r="UYT17" s="59"/>
      <c r="UYU17" s="59"/>
      <c r="UYV17" s="59"/>
      <c r="UYW17" s="59"/>
      <c r="UYX17" s="59"/>
      <c r="UYY17" s="59"/>
      <c r="UYZ17" s="59"/>
      <c r="UZA17" s="59"/>
      <c r="UZB17" s="59"/>
      <c r="UZC17" s="59"/>
      <c r="UZD17" s="59"/>
      <c r="UZE17" s="59"/>
      <c r="UZF17" s="59"/>
      <c r="UZG17" s="59"/>
      <c r="UZH17" s="59"/>
      <c r="UZI17" s="59"/>
      <c r="UZJ17" s="59"/>
      <c r="UZK17" s="59"/>
      <c r="UZL17" s="59"/>
      <c r="UZM17" s="59"/>
      <c r="UZN17" s="59"/>
      <c r="UZO17" s="59"/>
      <c r="UZP17" s="59"/>
      <c r="UZQ17" s="59"/>
      <c r="UZR17" s="59"/>
      <c r="UZS17" s="59"/>
      <c r="UZT17" s="59"/>
      <c r="UZU17" s="59"/>
      <c r="UZV17" s="59"/>
      <c r="UZW17" s="59"/>
      <c r="UZX17" s="59"/>
      <c r="UZY17" s="59"/>
      <c r="UZZ17" s="59"/>
      <c r="VAA17" s="59"/>
      <c r="VAB17" s="59"/>
      <c r="VAC17" s="59"/>
      <c r="VAD17" s="59"/>
      <c r="VAE17" s="59"/>
      <c r="VAF17" s="59"/>
      <c r="VAG17" s="59"/>
      <c r="VAH17" s="59"/>
      <c r="VAI17" s="59"/>
      <c r="VAJ17" s="59"/>
      <c r="VAK17" s="59"/>
      <c r="VAL17" s="59"/>
      <c r="VAM17" s="59"/>
      <c r="VAN17" s="59"/>
      <c r="VAO17" s="59"/>
      <c r="VAP17" s="59"/>
      <c r="VAQ17" s="59"/>
      <c r="VAR17" s="59"/>
      <c r="VAS17" s="59"/>
      <c r="VAT17" s="59"/>
      <c r="VAU17" s="59"/>
      <c r="VAV17" s="59"/>
      <c r="VAW17" s="59"/>
      <c r="VAX17" s="59"/>
      <c r="VAY17" s="59"/>
      <c r="VAZ17" s="59"/>
      <c r="VBA17" s="59"/>
      <c r="VBB17" s="59"/>
      <c r="VBC17" s="59"/>
      <c r="VBD17" s="59"/>
      <c r="VBE17" s="59"/>
      <c r="VBF17" s="59"/>
      <c r="VBG17" s="59"/>
      <c r="VBH17" s="59"/>
      <c r="VBI17" s="59"/>
      <c r="VBJ17" s="59"/>
      <c r="VBK17" s="59"/>
      <c r="VBL17" s="59"/>
      <c r="VBM17" s="59"/>
      <c r="VBN17" s="59"/>
      <c r="VBO17" s="59"/>
      <c r="VBP17" s="59"/>
      <c r="VBQ17" s="59"/>
      <c r="VBR17" s="59"/>
      <c r="VBS17" s="59"/>
      <c r="VBT17" s="59"/>
      <c r="VBU17" s="59"/>
      <c r="VBV17" s="59"/>
      <c r="VBW17" s="59"/>
      <c r="VBX17" s="59"/>
      <c r="VBY17" s="59"/>
      <c r="VBZ17" s="59"/>
      <c r="VCA17" s="59"/>
      <c r="VCB17" s="59"/>
      <c r="VCC17" s="59"/>
      <c r="VCD17" s="59"/>
      <c r="VCE17" s="59"/>
      <c r="VCF17" s="59"/>
      <c r="VCG17" s="59"/>
      <c r="VCH17" s="59"/>
      <c r="VCI17" s="59"/>
      <c r="VCJ17" s="59"/>
      <c r="VCK17" s="59"/>
      <c r="VCL17" s="59"/>
      <c r="VCM17" s="59"/>
      <c r="VCN17" s="59"/>
      <c r="VCO17" s="59"/>
      <c r="VCP17" s="59"/>
      <c r="VCQ17" s="59"/>
      <c r="VCR17" s="59"/>
      <c r="VCS17" s="59"/>
      <c r="VCT17" s="59"/>
      <c r="VCU17" s="59"/>
      <c r="VCV17" s="59"/>
      <c r="VCW17" s="59"/>
      <c r="VCX17" s="59"/>
      <c r="VCY17" s="59"/>
      <c r="VCZ17" s="59"/>
      <c r="VDA17" s="59"/>
      <c r="VDB17" s="59"/>
      <c r="VDC17" s="59"/>
      <c r="VDD17" s="59"/>
      <c r="VDE17" s="59"/>
      <c r="VDF17" s="59"/>
      <c r="VDG17" s="59"/>
      <c r="VDH17" s="59"/>
      <c r="VDI17" s="59"/>
      <c r="VDJ17" s="59"/>
      <c r="VDK17" s="59"/>
      <c r="VDL17" s="59"/>
      <c r="VDM17" s="59"/>
      <c r="VDN17" s="59"/>
      <c r="VDO17" s="59"/>
      <c r="VDP17" s="59"/>
      <c r="VDQ17" s="59"/>
      <c r="VDR17" s="59"/>
      <c r="VDS17" s="59"/>
      <c r="VDT17" s="59"/>
      <c r="VDU17" s="59"/>
      <c r="VDV17" s="59"/>
      <c r="VDW17" s="59"/>
      <c r="VDX17" s="59"/>
      <c r="VDY17" s="59"/>
      <c r="VDZ17" s="59"/>
      <c r="VEA17" s="59"/>
      <c r="VEB17" s="59"/>
      <c r="VEC17" s="59"/>
      <c r="VED17" s="59"/>
      <c r="VEE17" s="59"/>
      <c r="VEF17" s="59"/>
      <c r="VEG17" s="59"/>
      <c r="VEH17" s="59"/>
      <c r="VEI17" s="59"/>
      <c r="VEJ17" s="59"/>
      <c r="VEK17" s="59"/>
      <c r="VEL17" s="59"/>
      <c r="VEM17" s="59"/>
      <c r="VEN17" s="59"/>
      <c r="VEO17" s="59"/>
      <c r="VEP17" s="59"/>
      <c r="VEQ17" s="59"/>
      <c r="VER17" s="59"/>
      <c r="VES17" s="59"/>
      <c r="VET17" s="59"/>
      <c r="VEU17" s="59"/>
      <c r="VEV17" s="59"/>
      <c r="VEW17" s="59"/>
      <c r="VEX17" s="59"/>
      <c r="VEY17" s="59"/>
      <c r="VEZ17" s="59"/>
      <c r="VFA17" s="59"/>
      <c r="VFB17" s="59"/>
      <c r="VFC17" s="59"/>
      <c r="VFD17" s="59"/>
      <c r="VFE17" s="59"/>
      <c r="VFF17" s="59"/>
      <c r="VFG17" s="59"/>
      <c r="VFH17" s="59"/>
      <c r="VFI17" s="59"/>
      <c r="VFJ17" s="59"/>
      <c r="VFK17" s="59"/>
      <c r="VFL17" s="59"/>
      <c r="VFM17" s="59"/>
      <c r="VFN17" s="59"/>
      <c r="VFO17" s="59"/>
      <c r="VFP17" s="59"/>
      <c r="VFQ17" s="59"/>
      <c r="VFR17" s="59"/>
      <c r="VFS17" s="59"/>
      <c r="VFT17" s="59"/>
      <c r="VFU17" s="59"/>
      <c r="VFV17" s="59"/>
      <c r="VFW17" s="59"/>
      <c r="VFX17" s="59"/>
      <c r="VFY17" s="59"/>
      <c r="VFZ17" s="59"/>
      <c r="VGA17" s="59"/>
      <c r="VGB17" s="59"/>
      <c r="VGC17" s="59"/>
      <c r="VGD17" s="59"/>
      <c r="VGE17" s="59"/>
      <c r="VGF17" s="59"/>
      <c r="VGG17" s="59"/>
      <c r="VGH17" s="59"/>
      <c r="VGI17" s="59"/>
      <c r="VGJ17" s="59"/>
      <c r="VGK17" s="59"/>
      <c r="VGL17" s="59"/>
      <c r="VGM17" s="59"/>
      <c r="VGN17" s="59"/>
      <c r="VGO17" s="59"/>
      <c r="VGP17" s="59"/>
      <c r="VGQ17" s="59"/>
      <c r="VGR17" s="59"/>
      <c r="VGS17" s="59"/>
      <c r="VGT17" s="59"/>
      <c r="VGU17" s="59"/>
      <c r="VGV17" s="59"/>
      <c r="VGW17" s="59"/>
      <c r="VGX17" s="59"/>
      <c r="VGY17" s="59"/>
      <c r="VGZ17" s="59"/>
      <c r="VHA17" s="59"/>
      <c r="VHB17" s="59"/>
      <c r="VHC17" s="59"/>
      <c r="VHD17" s="59"/>
      <c r="VHE17" s="59"/>
      <c r="VHF17" s="59"/>
      <c r="VHG17" s="59"/>
      <c r="VHH17" s="59"/>
      <c r="VHI17" s="59"/>
      <c r="VHJ17" s="59"/>
      <c r="VHK17" s="59"/>
      <c r="VHL17" s="59"/>
      <c r="VHM17" s="59"/>
      <c r="VHN17" s="59"/>
      <c r="VHO17" s="59"/>
      <c r="VHP17" s="59"/>
      <c r="VHQ17" s="59"/>
      <c r="VHR17" s="59"/>
      <c r="VHS17" s="59"/>
      <c r="VHT17" s="59"/>
      <c r="VHU17" s="59"/>
      <c r="VHV17" s="59"/>
      <c r="VHW17" s="59"/>
      <c r="VHX17" s="59"/>
      <c r="VHY17" s="59"/>
      <c r="VHZ17" s="59"/>
      <c r="VIA17" s="59"/>
      <c r="VIB17" s="59"/>
      <c r="VIC17" s="59"/>
      <c r="VID17" s="59"/>
      <c r="VIE17" s="59"/>
      <c r="VIF17" s="59"/>
      <c r="VIG17" s="59"/>
      <c r="VIH17" s="59"/>
      <c r="VII17" s="59"/>
      <c r="VIJ17" s="59"/>
      <c r="VIK17" s="59"/>
      <c r="VIL17" s="59"/>
      <c r="VIM17" s="59"/>
      <c r="VIN17" s="59"/>
      <c r="VIO17" s="59"/>
      <c r="VIP17" s="59"/>
      <c r="VIQ17" s="59"/>
      <c r="VIR17" s="59"/>
      <c r="VIS17" s="59"/>
      <c r="VIT17" s="59"/>
      <c r="VIU17" s="59"/>
      <c r="VIV17" s="59"/>
      <c r="VIW17" s="59"/>
      <c r="VIX17" s="59"/>
      <c r="VIY17" s="59"/>
      <c r="VIZ17" s="59"/>
      <c r="VJA17" s="59"/>
      <c r="VJB17" s="59"/>
      <c r="VJC17" s="59"/>
      <c r="VJD17" s="59"/>
      <c r="VJE17" s="59"/>
      <c r="VJF17" s="59"/>
      <c r="VJG17" s="59"/>
      <c r="VJH17" s="59"/>
      <c r="VJI17" s="59"/>
      <c r="VJJ17" s="59"/>
      <c r="VJK17" s="59"/>
      <c r="VJL17" s="59"/>
      <c r="VJM17" s="59"/>
      <c r="VJN17" s="59"/>
      <c r="VJO17" s="59"/>
      <c r="VJP17" s="59"/>
      <c r="VJQ17" s="59"/>
      <c r="VJR17" s="59"/>
      <c r="VJS17" s="59"/>
      <c r="VJT17" s="59"/>
      <c r="VJU17" s="59"/>
      <c r="VJV17" s="59"/>
      <c r="VJW17" s="59"/>
      <c r="VJX17" s="59"/>
      <c r="VJY17" s="59"/>
      <c r="VJZ17" s="59"/>
      <c r="VKA17" s="59"/>
      <c r="VKB17" s="59"/>
      <c r="VKC17" s="59"/>
      <c r="VKD17" s="59"/>
      <c r="VKE17" s="59"/>
      <c r="VKF17" s="59"/>
      <c r="VKG17" s="59"/>
      <c r="VKH17" s="59"/>
      <c r="VKI17" s="59"/>
      <c r="VKJ17" s="59"/>
      <c r="VKK17" s="59"/>
      <c r="VKL17" s="59"/>
      <c r="VKM17" s="59"/>
      <c r="VKN17" s="59"/>
      <c r="VKO17" s="59"/>
      <c r="VKP17" s="59"/>
      <c r="VKQ17" s="59"/>
      <c r="VKR17" s="59"/>
      <c r="VKS17" s="59"/>
      <c r="VKT17" s="59"/>
      <c r="VKU17" s="59"/>
      <c r="VKV17" s="59"/>
      <c r="VKW17" s="59"/>
      <c r="VKX17" s="59"/>
      <c r="VKY17" s="59"/>
      <c r="VKZ17" s="59"/>
      <c r="VLA17" s="59"/>
      <c r="VLB17" s="59"/>
      <c r="VLC17" s="59"/>
      <c r="VLD17" s="59"/>
      <c r="VLE17" s="59"/>
      <c r="VLF17" s="59"/>
      <c r="VLG17" s="59"/>
      <c r="VLH17" s="59"/>
      <c r="VLI17" s="59"/>
      <c r="VLJ17" s="59"/>
      <c r="VLK17" s="59"/>
      <c r="VLL17" s="59"/>
      <c r="VLM17" s="59"/>
      <c r="VLN17" s="59"/>
      <c r="VLO17" s="59"/>
      <c r="VLP17" s="59"/>
      <c r="VLQ17" s="59"/>
      <c r="VLR17" s="59"/>
      <c r="VLS17" s="59"/>
      <c r="VLT17" s="59"/>
      <c r="VLU17" s="59"/>
      <c r="VLV17" s="59"/>
      <c r="VLW17" s="59"/>
      <c r="VLX17" s="59"/>
      <c r="VLY17" s="59"/>
      <c r="VLZ17" s="59"/>
      <c r="VMA17" s="59"/>
      <c r="VMB17" s="59"/>
      <c r="VMC17" s="59"/>
      <c r="VMD17" s="59"/>
      <c r="VME17" s="59"/>
      <c r="VMF17" s="59"/>
      <c r="VMG17" s="59"/>
      <c r="VMH17" s="59"/>
      <c r="VMI17" s="59"/>
      <c r="VMJ17" s="59"/>
      <c r="VMK17" s="59"/>
      <c r="VML17" s="59"/>
      <c r="VMM17" s="59"/>
      <c r="VMN17" s="59"/>
      <c r="VMO17" s="59"/>
      <c r="VMP17" s="59"/>
      <c r="VMQ17" s="59"/>
      <c r="VMR17" s="59"/>
      <c r="VMS17" s="59"/>
      <c r="VMT17" s="59"/>
      <c r="VMU17" s="59"/>
      <c r="VMV17" s="59"/>
      <c r="VMW17" s="59"/>
      <c r="VMX17" s="59"/>
      <c r="VMY17" s="59"/>
      <c r="VMZ17" s="59"/>
      <c r="VNA17" s="59"/>
      <c r="VNB17" s="59"/>
      <c r="VNC17" s="59"/>
      <c r="VND17" s="59"/>
      <c r="VNE17" s="59"/>
      <c r="VNF17" s="59"/>
      <c r="VNG17" s="59"/>
      <c r="VNH17" s="59"/>
      <c r="VNI17" s="59"/>
      <c r="VNJ17" s="59"/>
      <c r="VNK17" s="59"/>
      <c r="VNL17" s="59"/>
      <c r="VNM17" s="59"/>
      <c r="VNN17" s="59"/>
      <c r="VNO17" s="59"/>
      <c r="VNP17" s="59"/>
      <c r="VNQ17" s="59"/>
      <c r="VNR17" s="59"/>
      <c r="VNS17" s="59"/>
      <c r="VNT17" s="59"/>
      <c r="VNU17" s="59"/>
      <c r="VNV17" s="59"/>
      <c r="VNW17" s="59"/>
      <c r="VNX17" s="59"/>
      <c r="VNY17" s="59"/>
      <c r="VNZ17" s="59"/>
      <c r="VOA17" s="59"/>
      <c r="VOB17" s="59"/>
      <c r="VOC17" s="59"/>
      <c r="VOD17" s="59"/>
      <c r="VOE17" s="59"/>
      <c r="VOF17" s="59"/>
      <c r="VOG17" s="59"/>
      <c r="VOH17" s="59"/>
      <c r="VOI17" s="59"/>
      <c r="VOJ17" s="59"/>
      <c r="VOK17" s="59"/>
      <c r="VOL17" s="59"/>
      <c r="VOM17" s="59"/>
      <c r="VON17" s="59"/>
      <c r="VOO17" s="59"/>
      <c r="VOP17" s="59"/>
      <c r="VOQ17" s="59"/>
      <c r="VOR17" s="59"/>
      <c r="VOS17" s="59"/>
      <c r="VOT17" s="59"/>
      <c r="VOU17" s="59"/>
      <c r="VOV17" s="59"/>
      <c r="VOW17" s="59"/>
      <c r="VOX17" s="59"/>
      <c r="VOY17" s="59"/>
      <c r="VOZ17" s="59"/>
      <c r="VPA17" s="59"/>
      <c r="VPB17" s="59"/>
      <c r="VPC17" s="59"/>
      <c r="VPD17" s="59"/>
      <c r="VPE17" s="59"/>
      <c r="VPF17" s="59"/>
      <c r="VPG17" s="59"/>
      <c r="VPH17" s="59"/>
      <c r="VPI17" s="59"/>
      <c r="VPJ17" s="59"/>
      <c r="VPK17" s="59"/>
      <c r="VPL17" s="59"/>
      <c r="VPM17" s="59"/>
      <c r="VPN17" s="59"/>
      <c r="VPO17" s="59"/>
      <c r="VPP17" s="59"/>
      <c r="VPQ17" s="59"/>
      <c r="VPR17" s="59"/>
      <c r="VPS17" s="59"/>
      <c r="VPT17" s="59"/>
      <c r="VPU17" s="59"/>
      <c r="VPV17" s="59"/>
      <c r="VPW17" s="59"/>
      <c r="VPX17" s="59"/>
      <c r="VPY17" s="59"/>
      <c r="VPZ17" s="59"/>
      <c r="VQA17" s="59"/>
      <c r="VQB17" s="59"/>
      <c r="VQC17" s="59"/>
      <c r="VQD17" s="59"/>
      <c r="VQE17" s="59"/>
      <c r="VQF17" s="59"/>
      <c r="VQG17" s="59"/>
      <c r="VQH17" s="59"/>
      <c r="VQI17" s="59"/>
      <c r="VQJ17" s="59"/>
      <c r="VQK17" s="59"/>
      <c r="VQL17" s="59"/>
      <c r="VQM17" s="59"/>
      <c r="VQN17" s="59"/>
      <c r="VQO17" s="59"/>
      <c r="VQP17" s="59"/>
      <c r="VQQ17" s="59"/>
      <c r="VQR17" s="59"/>
      <c r="VQS17" s="59"/>
      <c r="VQT17" s="59"/>
      <c r="VQU17" s="59"/>
      <c r="VQV17" s="59"/>
      <c r="VQW17" s="59"/>
      <c r="VQX17" s="59"/>
      <c r="VQY17" s="59"/>
      <c r="VQZ17" s="59"/>
      <c r="VRA17" s="59"/>
      <c r="VRB17" s="59"/>
      <c r="VRC17" s="59"/>
      <c r="VRD17" s="59"/>
      <c r="VRE17" s="59"/>
      <c r="VRF17" s="59"/>
      <c r="VRG17" s="59"/>
      <c r="VRH17" s="59"/>
      <c r="VRI17" s="59"/>
      <c r="VRJ17" s="59"/>
      <c r="VRK17" s="59"/>
      <c r="VRL17" s="59"/>
      <c r="VRM17" s="59"/>
      <c r="VRN17" s="59"/>
      <c r="VRO17" s="59"/>
      <c r="VRP17" s="59"/>
      <c r="VRQ17" s="59"/>
      <c r="VRR17" s="59"/>
      <c r="VRS17" s="59"/>
      <c r="VRT17" s="59"/>
      <c r="VRU17" s="59"/>
      <c r="VRV17" s="59"/>
      <c r="VRW17" s="59"/>
      <c r="VRX17" s="59"/>
      <c r="VRY17" s="59"/>
      <c r="VRZ17" s="59"/>
      <c r="VSA17" s="59"/>
      <c r="VSB17" s="59"/>
      <c r="VSC17" s="59"/>
      <c r="VSD17" s="59"/>
      <c r="VSE17" s="59"/>
      <c r="VSF17" s="59"/>
      <c r="VSG17" s="59"/>
      <c r="VSH17" s="59"/>
      <c r="VSI17" s="59"/>
      <c r="VSJ17" s="59"/>
      <c r="VSK17" s="59"/>
      <c r="VSL17" s="59"/>
      <c r="VSM17" s="59"/>
      <c r="VSN17" s="59"/>
      <c r="VSO17" s="59"/>
      <c r="VSP17" s="59"/>
      <c r="VSQ17" s="59"/>
      <c r="VSR17" s="59"/>
      <c r="VSS17" s="59"/>
      <c r="VST17" s="59"/>
      <c r="VSU17" s="59"/>
      <c r="VSV17" s="59"/>
      <c r="VSW17" s="59"/>
      <c r="VSX17" s="59"/>
      <c r="VSY17" s="59"/>
      <c r="VSZ17" s="59"/>
      <c r="VTA17" s="59"/>
      <c r="VTB17" s="59"/>
      <c r="VTC17" s="59"/>
      <c r="VTD17" s="59"/>
      <c r="VTE17" s="59"/>
      <c r="VTF17" s="59"/>
      <c r="VTG17" s="59"/>
      <c r="VTH17" s="59"/>
      <c r="VTI17" s="59"/>
      <c r="VTJ17" s="59"/>
      <c r="VTK17" s="59"/>
      <c r="VTL17" s="59"/>
      <c r="VTM17" s="59"/>
      <c r="VTN17" s="59"/>
      <c r="VTO17" s="59"/>
      <c r="VTP17" s="59"/>
      <c r="VTQ17" s="59"/>
      <c r="VTR17" s="59"/>
      <c r="VTS17" s="59"/>
      <c r="VTT17" s="59"/>
      <c r="VTU17" s="59"/>
      <c r="VTV17" s="59"/>
      <c r="VTW17" s="59"/>
      <c r="VTX17" s="59"/>
      <c r="VTY17" s="59"/>
      <c r="VTZ17" s="59"/>
      <c r="VUA17" s="59"/>
      <c r="VUB17" s="59"/>
      <c r="VUC17" s="59"/>
      <c r="VUD17" s="59"/>
      <c r="VUE17" s="59"/>
      <c r="VUF17" s="59"/>
      <c r="VUG17" s="59"/>
      <c r="VUH17" s="59"/>
      <c r="VUI17" s="59"/>
      <c r="VUJ17" s="59"/>
      <c r="VUK17" s="59"/>
      <c r="VUL17" s="59"/>
      <c r="VUM17" s="59"/>
      <c r="VUN17" s="59"/>
      <c r="VUO17" s="59"/>
      <c r="VUP17" s="59"/>
      <c r="VUQ17" s="59"/>
      <c r="VUR17" s="59"/>
      <c r="VUS17" s="59"/>
      <c r="VUT17" s="59"/>
      <c r="VUU17" s="59"/>
      <c r="VUV17" s="59"/>
      <c r="VUW17" s="59"/>
      <c r="VUX17" s="59"/>
      <c r="VUY17" s="59"/>
      <c r="VUZ17" s="59"/>
      <c r="VVA17" s="59"/>
      <c r="VVB17" s="59"/>
      <c r="VVC17" s="59"/>
      <c r="VVD17" s="59"/>
      <c r="VVE17" s="59"/>
      <c r="VVF17" s="59"/>
      <c r="VVG17" s="59"/>
      <c r="VVH17" s="59"/>
      <c r="VVI17" s="59"/>
      <c r="VVJ17" s="59"/>
      <c r="VVK17" s="59"/>
      <c r="VVL17" s="59"/>
      <c r="VVM17" s="59"/>
      <c r="VVN17" s="59"/>
      <c r="VVO17" s="59"/>
      <c r="VVP17" s="59"/>
      <c r="VVQ17" s="59"/>
      <c r="VVR17" s="59"/>
      <c r="VVS17" s="59"/>
      <c r="VVT17" s="59"/>
      <c r="VVU17" s="59"/>
      <c r="VVV17" s="59"/>
      <c r="VVW17" s="59"/>
      <c r="VVX17" s="59"/>
      <c r="VVY17" s="59"/>
      <c r="VVZ17" s="59"/>
      <c r="VWA17" s="59"/>
      <c r="VWB17" s="59"/>
      <c r="VWC17" s="59"/>
      <c r="VWD17" s="59"/>
      <c r="VWE17" s="59"/>
      <c r="VWF17" s="59"/>
      <c r="VWG17" s="59"/>
      <c r="VWH17" s="59"/>
      <c r="VWI17" s="59"/>
      <c r="VWJ17" s="59"/>
      <c r="VWK17" s="59"/>
      <c r="VWL17" s="59"/>
      <c r="VWM17" s="59"/>
      <c r="VWN17" s="59"/>
      <c r="VWO17" s="59"/>
      <c r="VWP17" s="59"/>
      <c r="VWQ17" s="59"/>
      <c r="VWR17" s="59"/>
      <c r="VWS17" s="59"/>
      <c r="VWT17" s="59"/>
      <c r="VWU17" s="59"/>
      <c r="VWV17" s="59"/>
      <c r="VWW17" s="59"/>
      <c r="VWX17" s="59"/>
      <c r="VWY17" s="59"/>
      <c r="VWZ17" s="59"/>
      <c r="VXA17" s="59"/>
      <c r="VXB17" s="59"/>
      <c r="VXC17" s="59"/>
      <c r="VXD17" s="59"/>
      <c r="VXE17" s="59"/>
      <c r="VXF17" s="59"/>
      <c r="VXG17" s="59"/>
      <c r="VXH17" s="59"/>
      <c r="VXI17" s="59"/>
      <c r="VXJ17" s="59"/>
      <c r="VXK17" s="59"/>
      <c r="VXL17" s="59"/>
      <c r="VXM17" s="59"/>
      <c r="VXN17" s="59"/>
      <c r="VXO17" s="59"/>
      <c r="VXP17" s="59"/>
      <c r="VXQ17" s="59"/>
      <c r="VXR17" s="59"/>
      <c r="VXS17" s="59"/>
      <c r="VXT17" s="59"/>
      <c r="VXU17" s="59"/>
      <c r="VXV17" s="59"/>
      <c r="VXW17" s="59"/>
      <c r="VXX17" s="59"/>
      <c r="VXY17" s="59"/>
      <c r="VXZ17" s="59"/>
      <c r="VYA17" s="59"/>
      <c r="VYB17" s="59"/>
      <c r="VYC17" s="59"/>
      <c r="VYD17" s="59"/>
      <c r="VYE17" s="59"/>
      <c r="VYF17" s="59"/>
      <c r="VYG17" s="59"/>
      <c r="VYH17" s="59"/>
      <c r="VYI17" s="59"/>
      <c r="VYJ17" s="59"/>
      <c r="VYK17" s="59"/>
      <c r="VYL17" s="59"/>
      <c r="VYM17" s="59"/>
      <c r="VYN17" s="59"/>
      <c r="VYO17" s="59"/>
      <c r="VYP17" s="59"/>
      <c r="VYQ17" s="59"/>
      <c r="VYR17" s="59"/>
      <c r="VYS17" s="59"/>
      <c r="VYT17" s="59"/>
      <c r="VYU17" s="59"/>
      <c r="VYV17" s="59"/>
      <c r="VYW17" s="59"/>
      <c r="VYX17" s="59"/>
      <c r="VYY17" s="59"/>
      <c r="VYZ17" s="59"/>
      <c r="VZA17" s="59"/>
      <c r="VZB17" s="59"/>
      <c r="VZC17" s="59"/>
      <c r="VZD17" s="59"/>
      <c r="VZE17" s="59"/>
      <c r="VZF17" s="59"/>
      <c r="VZG17" s="59"/>
      <c r="VZH17" s="59"/>
      <c r="VZI17" s="59"/>
      <c r="VZJ17" s="59"/>
      <c r="VZK17" s="59"/>
      <c r="VZL17" s="59"/>
      <c r="VZM17" s="59"/>
      <c r="VZN17" s="59"/>
      <c r="VZO17" s="59"/>
      <c r="VZP17" s="59"/>
      <c r="VZQ17" s="59"/>
      <c r="VZR17" s="59"/>
      <c r="VZS17" s="59"/>
      <c r="VZT17" s="59"/>
      <c r="VZU17" s="59"/>
      <c r="VZV17" s="59"/>
      <c r="VZW17" s="59"/>
      <c r="VZX17" s="59"/>
      <c r="VZY17" s="59"/>
      <c r="VZZ17" s="59"/>
      <c r="WAA17" s="59"/>
      <c r="WAB17" s="59"/>
      <c r="WAC17" s="59"/>
      <c r="WAD17" s="59"/>
      <c r="WAE17" s="59"/>
      <c r="WAF17" s="59"/>
      <c r="WAG17" s="59"/>
      <c r="WAH17" s="59"/>
      <c r="WAI17" s="59"/>
      <c r="WAJ17" s="59"/>
      <c r="WAK17" s="59"/>
      <c r="WAL17" s="59"/>
      <c r="WAM17" s="59"/>
      <c r="WAN17" s="59"/>
      <c r="WAO17" s="59"/>
      <c r="WAP17" s="59"/>
      <c r="WAQ17" s="59"/>
      <c r="WAR17" s="59"/>
      <c r="WAS17" s="59"/>
      <c r="WAT17" s="59"/>
      <c r="WAU17" s="59"/>
      <c r="WAV17" s="59"/>
      <c r="WAW17" s="59"/>
      <c r="WAX17" s="59"/>
      <c r="WAY17" s="59"/>
      <c r="WAZ17" s="59"/>
      <c r="WBA17" s="59"/>
      <c r="WBB17" s="59"/>
      <c r="WBC17" s="59"/>
      <c r="WBD17" s="59"/>
      <c r="WBE17" s="59"/>
      <c r="WBF17" s="59"/>
      <c r="WBG17" s="59"/>
      <c r="WBH17" s="59"/>
      <c r="WBI17" s="59"/>
      <c r="WBJ17" s="59"/>
      <c r="WBK17" s="59"/>
      <c r="WBL17" s="59"/>
      <c r="WBM17" s="59"/>
      <c r="WBN17" s="59"/>
      <c r="WBO17" s="59"/>
      <c r="WBP17" s="59"/>
      <c r="WBQ17" s="59"/>
      <c r="WBR17" s="59"/>
      <c r="WBS17" s="59"/>
      <c r="WBT17" s="59"/>
      <c r="WBU17" s="59"/>
      <c r="WBV17" s="59"/>
      <c r="WBW17" s="59"/>
      <c r="WBX17" s="59"/>
      <c r="WBY17" s="59"/>
      <c r="WBZ17" s="59"/>
      <c r="WCA17" s="59"/>
      <c r="WCB17" s="59"/>
      <c r="WCC17" s="59"/>
      <c r="WCD17" s="59"/>
      <c r="WCE17" s="59"/>
      <c r="WCF17" s="59"/>
      <c r="WCG17" s="59"/>
      <c r="WCH17" s="59"/>
      <c r="WCI17" s="59"/>
      <c r="WCJ17" s="59"/>
      <c r="WCK17" s="59"/>
      <c r="WCL17" s="59"/>
      <c r="WCM17" s="59"/>
      <c r="WCN17" s="59"/>
      <c r="WCO17" s="59"/>
      <c r="WCP17" s="59"/>
      <c r="WCQ17" s="59"/>
      <c r="WCR17" s="59"/>
      <c r="WCS17" s="59"/>
      <c r="WCT17" s="59"/>
      <c r="WCU17" s="59"/>
      <c r="WCV17" s="59"/>
      <c r="WCW17" s="59"/>
      <c r="WCX17" s="59"/>
      <c r="WCY17" s="59"/>
      <c r="WCZ17" s="59"/>
      <c r="WDA17" s="59"/>
      <c r="WDB17" s="59"/>
      <c r="WDC17" s="59"/>
      <c r="WDD17" s="59"/>
      <c r="WDE17" s="59"/>
      <c r="WDF17" s="59"/>
      <c r="WDG17" s="59"/>
      <c r="WDH17" s="59"/>
      <c r="WDI17" s="59"/>
      <c r="WDJ17" s="59"/>
      <c r="WDK17" s="59"/>
      <c r="WDL17" s="59"/>
      <c r="WDM17" s="59"/>
      <c r="WDN17" s="59"/>
      <c r="WDO17" s="59"/>
      <c r="WDP17" s="59"/>
      <c r="WDQ17" s="59"/>
      <c r="WDR17" s="59"/>
      <c r="WDS17" s="59"/>
      <c r="WDT17" s="59"/>
      <c r="WDU17" s="59"/>
      <c r="WDV17" s="59"/>
      <c r="WDW17" s="59"/>
      <c r="WDX17" s="59"/>
      <c r="WDY17" s="59"/>
      <c r="WDZ17" s="59"/>
      <c r="WEA17" s="59"/>
      <c r="WEB17" s="59"/>
      <c r="WEC17" s="59"/>
      <c r="WED17" s="59"/>
      <c r="WEE17" s="59"/>
      <c r="WEF17" s="59"/>
      <c r="WEG17" s="59"/>
      <c r="WEH17" s="59"/>
      <c r="WEI17" s="59"/>
      <c r="WEJ17" s="59"/>
      <c r="WEK17" s="59"/>
      <c r="WEL17" s="59"/>
      <c r="WEM17" s="59"/>
      <c r="WEN17" s="59"/>
      <c r="WEO17" s="59"/>
      <c r="WEP17" s="59"/>
      <c r="WEQ17" s="59"/>
      <c r="WER17" s="59"/>
      <c r="WES17" s="59"/>
      <c r="WET17" s="59"/>
      <c r="WEU17" s="59"/>
      <c r="WEV17" s="59"/>
      <c r="WEW17" s="59"/>
      <c r="WEX17" s="59"/>
      <c r="WEY17" s="59"/>
      <c r="WEZ17" s="59"/>
      <c r="WFA17" s="59"/>
      <c r="WFB17" s="59"/>
      <c r="WFC17" s="59"/>
      <c r="WFD17" s="59"/>
      <c r="WFE17" s="59"/>
      <c r="WFF17" s="59"/>
      <c r="WFG17" s="59"/>
      <c r="WFH17" s="59"/>
      <c r="WFI17" s="59"/>
      <c r="WFJ17" s="59"/>
      <c r="WFK17" s="59"/>
      <c r="WFL17" s="59"/>
      <c r="WFM17" s="59"/>
      <c r="WFN17" s="59"/>
      <c r="WFO17" s="59"/>
      <c r="WFP17" s="59"/>
      <c r="WFQ17" s="59"/>
      <c r="WFR17" s="59"/>
      <c r="WFS17" s="59"/>
      <c r="WFT17" s="59"/>
      <c r="WFU17" s="59"/>
      <c r="WFV17" s="59"/>
      <c r="WFW17" s="59"/>
      <c r="WFX17" s="59"/>
      <c r="WFY17" s="59"/>
      <c r="WFZ17" s="59"/>
      <c r="WGA17" s="59"/>
      <c r="WGB17" s="59"/>
      <c r="WGC17" s="59"/>
      <c r="WGD17" s="59"/>
      <c r="WGE17" s="59"/>
      <c r="WGF17" s="59"/>
      <c r="WGG17" s="59"/>
      <c r="WGH17" s="59"/>
      <c r="WGI17" s="59"/>
      <c r="WGJ17" s="59"/>
      <c r="WGK17" s="59"/>
      <c r="WGL17" s="59"/>
      <c r="WGM17" s="59"/>
      <c r="WGN17" s="59"/>
      <c r="WGO17" s="59"/>
      <c r="WGP17" s="59"/>
      <c r="WGQ17" s="59"/>
      <c r="WGR17" s="59"/>
      <c r="WGS17" s="59"/>
      <c r="WGT17" s="59"/>
      <c r="WGU17" s="59"/>
      <c r="WGV17" s="59"/>
      <c r="WGW17" s="59"/>
      <c r="WGX17" s="59"/>
      <c r="WGY17" s="59"/>
      <c r="WGZ17" s="59"/>
      <c r="WHA17" s="59"/>
      <c r="WHB17" s="59"/>
      <c r="WHC17" s="59"/>
      <c r="WHD17" s="59"/>
      <c r="WHE17" s="59"/>
      <c r="WHF17" s="59"/>
      <c r="WHG17" s="59"/>
      <c r="WHH17" s="59"/>
      <c r="WHI17" s="59"/>
      <c r="WHJ17" s="59"/>
      <c r="WHK17" s="59"/>
      <c r="WHL17" s="59"/>
      <c r="WHM17" s="59"/>
      <c r="WHN17" s="59"/>
      <c r="WHO17" s="59"/>
      <c r="WHP17" s="59"/>
      <c r="WHQ17" s="59"/>
      <c r="WHR17" s="59"/>
      <c r="WHS17" s="59"/>
      <c r="WHT17" s="59"/>
      <c r="WHU17" s="59"/>
      <c r="WHV17" s="59"/>
      <c r="WHW17" s="59"/>
      <c r="WHX17" s="59"/>
      <c r="WHY17" s="59"/>
      <c r="WHZ17" s="59"/>
      <c r="WIA17" s="59"/>
      <c r="WIB17" s="59"/>
      <c r="WIC17" s="59"/>
      <c r="WID17" s="59"/>
      <c r="WIE17" s="59"/>
      <c r="WIF17" s="59"/>
      <c r="WIG17" s="59"/>
      <c r="WIH17" s="59"/>
      <c r="WII17" s="59"/>
      <c r="WIJ17" s="59"/>
      <c r="WIK17" s="59"/>
      <c r="WIL17" s="59"/>
      <c r="WIM17" s="59"/>
      <c r="WIN17" s="59"/>
      <c r="WIO17" s="59"/>
      <c r="WIP17" s="59"/>
      <c r="WIQ17" s="59"/>
      <c r="WIR17" s="59"/>
      <c r="WIS17" s="59"/>
      <c r="WIT17" s="59"/>
      <c r="WIU17" s="59"/>
      <c r="WIV17" s="59"/>
      <c r="WIW17" s="59"/>
      <c r="WIX17" s="59"/>
      <c r="WIY17" s="59"/>
      <c r="WIZ17" s="59"/>
      <c r="WJA17" s="59"/>
      <c r="WJB17" s="59"/>
      <c r="WJC17" s="59"/>
      <c r="WJD17" s="59"/>
      <c r="WJE17" s="59"/>
      <c r="WJF17" s="59"/>
      <c r="WJG17" s="59"/>
      <c r="WJH17" s="59"/>
      <c r="WJI17" s="59"/>
      <c r="WJJ17" s="59"/>
      <c r="WJK17" s="59"/>
      <c r="WJL17" s="59"/>
      <c r="WJM17" s="59"/>
      <c r="WJN17" s="59"/>
      <c r="WJO17" s="59"/>
      <c r="WJP17" s="59"/>
      <c r="WJQ17" s="59"/>
      <c r="WJR17" s="59"/>
      <c r="WJS17" s="59"/>
      <c r="WJT17" s="59"/>
      <c r="WJU17" s="59"/>
      <c r="WJV17" s="59"/>
      <c r="WJW17" s="59"/>
      <c r="WJX17" s="59"/>
      <c r="WJY17" s="59"/>
      <c r="WJZ17" s="59"/>
      <c r="WKA17" s="59"/>
      <c r="WKB17" s="59"/>
      <c r="WKC17" s="59"/>
      <c r="WKD17" s="59"/>
      <c r="WKE17" s="59"/>
      <c r="WKF17" s="59"/>
      <c r="WKG17" s="59"/>
      <c r="WKH17" s="59"/>
      <c r="WKI17" s="59"/>
      <c r="WKJ17" s="59"/>
      <c r="WKK17" s="59"/>
      <c r="WKL17" s="59"/>
      <c r="WKM17" s="59"/>
      <c r="WKN17" s="59"/>
      <c r="WKO17" s="59"/>
      <c r="WKP17" s="59"/>
      <c r="WKQ17" s="59"/>
      <c r="WKR17" s="59"/>
      <c r="WKS17" s="59"/>
      <c r="WKT17" s="59"/>
      <c r="WKU17" s="59"/>
      <c r="WKV17" s="59"/>
      <c r="WKW17" s="59"/>
      <c r="WKX17" s="59"/>
      <c r="WKY17" s="59"/>
      <c r="WKZ17" s="59"/>
      <c r="WLA17" s="59"/>
      <c r="WLB17" s="59"/>
      <c r="WLC17" s="59"/>
      <c r="WLD17" s="59"/>
      <c r="WLE17" s="59"/>
      <c r="WLF17" s="59"/>
      <c r="WLG17" s="59"/>
      <c r="WLH17" s="59"/>
      <c r="WLI17" s="59"/>
      <c r="WLJ17" s="59"/>
      <c r="WLK17" s="59"/>
      <c r="WLL17" s="59"/>
      <c r="WLM17" s="59"/>
      <c r="WLN17" s="59"/>
      <c r="WLO17" s="59"/>
      <c r="WLP17" s="59"/>
      <c r="WLQ17" s="59"/>
      <c r="WLR17" s="59"/>
      <c r="WLS17" s="59"/>
      <c r="WLT17" s="59"/>
      <c r="WLU17" s="59"/>
      <c r="WLV17" s="59"/>
      <c r="WLW17" s="59"/>
      <c r="WLX17" s="59"/>
      <c r="WLY17" s="59"/>
      <c r="WLZ17" s="59"/>
      <c r="WMA17" s="59"/>
      <c r="WMB17" s="59"/>
      <c r="WMC17" s="59"/>
      <c r="WMD17" s="59"/>
      <c r="WME17" s="59"/>
      <c r="WMF17" s="59"/>
      <c r="WMG17" s="59"/>
      <c r="WMH17" s="59"/>
      <c r="WMI17" s="59"/>
      <c r="WMJ17" s="59"/>
      <c r="WMK17" s="59"/>
      <c r="WML17" s="59"/>
      <c r="WMM17" s="59"/>
      <c r="WMN17" s="59"/>
      <c r="WMO17" s="59"/>
      <c r="WMP17" s="59"/>
      <c r="WMQ17" s="59"/>
      <c r="WMR17" s="59"/>
      <c r="WMS17" s="59"/>
      <c r="WMT17" s="59"/>
      <c r="WMU17" s="59"/>
      <c r="WMV17" s="59"/>
      <c r="WMW17" s="59"/>
      <c r="WMX17" s="59"/>
      <c r="WMY17" s="59"/>
      <c r="WMZ17" s="59"/>
      <c r="WNA17" s="59"/>
      <c r="WNB17" s="59"/>
      <c r="WNC17" s="59"/>
      <c r="WND17" s="59"/>
      <c r="WNE17" s="59"/>
      <c r="WNF17" s="59"/>
      <c r="WNG17" s="59"/>
      <c r="WNH17" s="59"/>
      <c r="WNI17" s="59"/>
      <c r="WNJ17" s="59"/>
      <c r="WNK17" s="59"/>
      <c r="WNL17" s="59"/>
      <c r="WNM17" s="59"/>
      <c r="WNN17" s="59"/>
      <c r="WNO17" s="59"/>
      <c r="WNP17" s="59"/>
      <c r="WNQ17" s="59"/>
      <c r="WNR17" s="59"/>
      <c r="WNS17" s="59"/>
      <c r="WNT17" s="59"/>
      <c r="WNU17" s="59"/>
      <c r="WNV17" s="59"/>
      <c r="WNW17" s="59"/>
      <c r="WNX17" s="59"/>
      <c r="WNY17" s="59"/>
      <c r="WNZ17" s="59"/>
      <c r="WOA17" s="59"/>
      <c r="WOB17" s="59"/>
      <c r="WOC17" s="59"/>
      <c r="WOD17" s="59"/>
      <c r="WOE17" s="59"/>
      <c r="WOF17" s="59"/>
      <c r="WOG17" s="59"/>
      <c r="WOH17" s="59"/>
      <c r="WOI17" s="59"/>
      <c r="WOJ17" s="59"/>
      <c r="WOK17" s="59"/>
      <c r="WOL17" s="59"/>
      <c r="WOM17" s="59"/>
      <c r="WON17" s="59"/>
      <c r="WOO17" s="59"/>
      <c r="WOP17" s="59"/>
      <c r="WOQ17" s="59"/>
      <c r="WOR17" s="59"/>
      <c r="WOS17" s="59"/>
      <c r="WOT17" s="59"/>
      <c r="WOU17" s="59"/>
      <c r="WOV17" s="59"/>
      <c r="WOW17" s="59"/>
      <c r="WOX17" s="59"/>
      <c r="WOY17" s="59"/>
      <c r="WOZ17" s="59"/>
      <c r="WPA17" s="59"/>
      <c r="WPB17" s="59"/>
      <c r="WPC17" s="59"/>
      <c r="WPD17" s="59"/>
      <c r="WPE17" s="59"/>
      <c r="WPF17" s="59"/>
      <c r="WPG17" s="59"/>
      <c r="WPH17" s="59"/>
      <c r="WPI17" s="59"/>
      <c r="WPJ17" s="59"/>
      <c r="WPK17" s="59"/>
      <c r="WPL17" s="59"/>
      <c r="WPM17" s="59"/>
      <c r="WPN17" s="59"/>
      <c r="WPO17" s="59"/>
      <c r="WPP17" s="59"/>
      <c r="WPQ17" s="59"/>
      <c r="WPR17" s="59"/>
      <c r="WPS17" s="59"/>
      <c r="WPT17" s="59"/>
      <c r="WPU17" s="59"/>
      <c r="WPV17" s="59"/>
      <c r="WPW17" s="59"/>
      <c r="WPX17" s="59"/>
      <c r="WPY17" s="59"/>
      <c r="WPZ17" s="59"/>
      <c r="WQA17" s="59"/>
      <c r="WQB17" s="59"/>
      <c r="WQC17" s="59"/>
      <c r="WQD17" s="59"/>
      <c r="WQE17" s="59"/>
      <c r="WQF17" s="59"/>
      <c r="WQG17" s="59"/>
      <c r="WQH17" s="59"/>
      <c r="WQI17" s="59"/>
      <c r="WQJ17" s="59"/>
      <c r="WQK17" s="59"/>
      <c r="WQL17" s="59"/>
      <c r="WQM17" s="59"/>
      <c r="WQN17" s="59"/>
      <c r="WQO17" s="59"/>
      <c r="WQP17" s="59"/>
      <c r="WQQ17" s="59"/>
      <c r="WQR17" s="59"/>
      <c r="WQS17" s="59"/>
      <c r="WQT17" s="59"/>
      <c r="WQU17" s="59"/>
      <c r="WQV17" s="59"/>
      <c r="WQW17" s="59"/>
      <c r="WQX17" s="59"/>
      <c r="WQY17" s="59"/>
      <c r="WQZ17" s="59"/>
      <c r="WRA17" s="59"/>
      <c r="WRB17" s="59"/>
      <c r="WRC17" s="59"/>
      <c r="WRD17" s="59"/>
      <c r="WRE17" s="59"/>
      <c r="WRF17" s="59"/>
      <c r="WRG17" s="59"/>
      <c r="WRH17" s="59"/>
      <c r="WRI17" s="59"/>
      <c r="WRJ17" s="59"/>
      <c r="WRK17" s="59"/>
      <c r="WRL17" s="59"/>
      <c r="WRM17" s="59"/>
      <c r="WRN17" s="59"/>
      <c r="WRO17" s="59"/>
      <c r="WRP17" s="59"/>
      <c r="WRQ17" s="59"/>
      <c r="WRR17" s="59"/>
      <c r="WRS17" s="59"/>
      <c r="WRT17" s="59"/>
      <c r="WRU17" s="59"/>
      <c r="WRV17" s="59"/>
      <c r="WRW17" s="59"/>
      <c r="WRX17" s="59"/>
      <c r="WRY17" s="59"/>
      <c r="WRZ17" s="59"/>
      <c r="WSA17" s="59"/>
      <c r="WSB17" s="59"/>
      <c r="WSC17" s="59"/>
      <c r="WSD17" s="59"/>
      <c r="WSE17" s="59"/>
      <c r="WSF17" s="59"/>
      <c r="WSG17" s="59"/>
      <c r="WSH17" s="59"/>
      <c r="WSI17" s="59"/>
      <c r="WSJ17" s="59"/>
      <c r="WSK17" s="59"/>
      <c r="WSL17" s="59"/>
      <c r="WSM17" s="59"/>
      <c r="WSN17" s="59"/>
      <c r="WSO17" s="59"/>
      <c r="WSP17" s="59"/>
      <c r="WSQ17" s="59"/>
      <c r="WSR17" s="59"/>
      <c r="WSS17" s="59"/>
      <c r="WST17" s="59"/>
      <c r="WSU17" s="59"/>
      <c r="WSV17" s="59"/>
      <c r="WSW17" s="59"/>
      <c r="WSX17" s="59"/>
      <c r="WSY17" s="59"/>
      <c r="WSZ17" s="59"/>
      <c r="WTA17" s="59"/>
      <c r="WTB17" s="59"/>
      <c r="WTC17" s="59"/>
      <c r="WTD17" s="59"/>
      <c r="WTE17" s="59"/>
      <c r="WTF17" s="59"/>
      <c r="WTG17" s="59"/>
      <c r="WTH17" s="59"/>
      <c r="WTI17" s="59"/>
      <c r="WTJ17" s="59"/>
      <c r="WTK17" s="59"/>
      <c r="WTL17" s="59"/>
      <c r="WTM17" s="59"/>
      <c r="WTN17" s="59"/>
      <c r="WTO17" s="59"/>
      <c r="WTP17" s="59"/>
      <c r="WTQ17" s="59"/>
      <c r="WTR17" s="59"/>
      <c r="WTS17" s="59"/>
      <c r="WTT17" s="59"/>
      <c r="WTU17" s="59"/>
      <c r="WTV17" s="59"/>
      <c r="WTW17" s="59"/>
      <c r="WTX17" s="59"/>
      <c r="WTY17" s="59"/>
      <c r="WTZ17" s="59"/>
      <c r="WUA17" s="59"/>
      <c r="WUB17" s="59"/>
      <c r="WUC17" s="59"/>
      <c r="WUD17" s="59"/>
      <c r="WUE17" s="59"/>
      <c r="WUF17" s="59"/>
      <c r="WUG17" s="59"/>
      <c r="WUH17" s="59"/>
      <c r="WUI17" s="59"/>
      <c r="WUJ17" s="59"/>
      <c r="WUK17" s="59"/>
      <c r="WUL17" s="59"/>
      <c r="WUM17" s="59"/>
      <c r="WUN17" s="59"/>
      <c r="WUO17" s="59"/>
      <c r="WUP17" s="59"/>
      <c r="WUQ17" s="59"/>
      <c r="WUR17" s="59"/>
      <c r="WUS17" s="59"/>
      <c r="WUT17" s="59"/>
      <c r="WUU17" s="59"/>
      <c r="WUV17" s="59"/>
      <c r="WUW17" s="59"/>
      <c r="WUX17" s="59"/>
      <c r="WUY17" s="59"/>
      <c r="WUZ17" s="59"/>
      <c r="WVA17" s="59"/>
      <c r="WVB17" s="59"/>
      <c r="WVC17" s="59"/>
      <c r="WVD17" s="59"/>
      <c r="WVE17" s="59"/>
      <c r="WVF17" s="59"/>
      <c r="WVG17" s="59"/>
      <c r="WVH17" s="59"/>
      <c r="WVI17" s="59"/>
      <c r="WVJ17" s="59"/>
      <c r="WVK17" s="59"/>
      <c r="WVL17" s="59"/>
      <c r="WVM17" s="59"/>
      <c r="WVN17" s="59"/>
      <c r="WVO17" s="59"/>
      <c r="WVP17" s="59"/>
      <c r="WVQ17" s="59"/>
      <c r="WVR17" s="59"/>
      <c r="WVS17" s="59"/>
      <c r="WVT17" s="59"/>
      <c r="WVU17" s="59"/>
      <c r="WVV17" s="59"/>
      <c r="WVW17" s="59"/>
      <c r="WVX17" s="59"/>
      <c r="WVY17" s="59"/>
      <c r="WVZ17" s="59"/>
      <c r="WWA17" s="59"/>
      <c r="WWB17" s="59"/>
      <c r="WWC17" s="59"/>
      <c r="WWD17" s="59"/>
      <c r="WWE17" s="59"/>
      <c r="WWF17" s="59"/>
      <c r="WWG17" s="59"/>
      <c r="WWH17" s="59"/>
      <c r="WWI17" s="59"/>
      <c r="WWJ17" s="59"/>
      <c r="WWK17" s="59"/>
      <c r="WWL17" s="59"/>
      <c r="WWM17" s="59"/>
      <c r="WWN17" s="59"/>
      <c r="WWO17" s="59"/>
      <c r="WWP17" s="59"/>
      <c r="WWQ17" s="59"/>
      <c r="WWR17" s="59"/>
      <c r="WWS17" s="59"/>
      <c r="WWT17" s="59"/>
      <c r="WWU17" s="59"/>
      <c r="WWV17" s="59"/>
      <c r="WWW17" s="59"/>
      <c r="WWX17" s="59"/>
      <c r="WWY17" s="59"/>
      <c r="WWZ17" s="59"/>
      <c r="WXA17" s="59"/>
      <c r="WXB17" s="59"/>
      <c r="WXC17" s="59"/>
      <c r="WXD17" s="59"/>
      <c r="WXE17" s="59"/>
      <c r="WXF17" s="59"/>
      <c r="WXG17" s="59"/>
      <c r="WXH17" s="59"/>
      <c r="WXI17" s="59"/>
      <c r="WXJ17" s="59"/>
      <c r="WXK17" s="59"/>
      <c r="WXL17" s="59"/>
      <c r="WXM17" s="59"/>
      <c r="WXN17" s="59"/>
      <c r="WXO17" s="59"/>
      <c r="WXP17" s="59"/>
      <c r="WXQ17" s="59"/>
      <c r="WXR17" s="59"/>
      <c r="WXS17" s="59"/>
      <c r="WXT17" s="59"/>
      <c r="WXU17" s="59"/>
      <c r="WXV17" s="59"/>
      <c r="WXW17" s="59"/>
      <c r="WXX17" s="59"/>
      <c r="WXY17" s="59"/>
      <c r="WXZ17" s="59"/>
      <c r="WYA17" s="59"/>
      <c r="WYB17" s="59"/>
      <c r="WYC17" s="59"/>
      <c r="WYD17" s="59"/>
      <c r="WYE17" s="59"/>
      <c r="WYF17" s="59"/>
      <c r="WYG17" s="59"/>
      <c r="WYH17" s="59"/>
      <c r="WYI17" s="59"/>
      <c r="WYJ17" s="59"/>
      <c r="WYK17" s="59"/>
      <c r="WYL17" s="59"/>
      <c r="WYM17" s="59"/>
      <c r="WYN17" s="59"/>
      <c r="WYO17" s="59"/>
      <c r="WYP17" s="59"/>
      <c r="WYQ17" s="59"/>
      <c r="WYR17" s="59"/>
      <c r="WYS17" s="59"/>
      <c r="WYT17" s="59"/>
      <c r="WYU17" s="59"/>
      <c r="WYV17" s="59"/>
      <c r="WYW17" s="59"/>
      <c r="WYX17" s="59"/>
      <c r="WYY17" s="59"/>
      <c r="WYZ17" s="59"/>
      <c r="WZA17" s="59"/>
      <c r="WZB17" s="59"/>
      <c r="WZC17" s="59"/>
      <c r="WZD17" s="59"/>
      <c r="WZE17" s="59"/>
      <c r="WZF17" s="59"/>
      <c r="WZG17" s="59"/>
      <c r="WZH17" s="59"/>
      <c r="WZI17" s="59"/>
      <c r="WZJ17" s="59"/>
      <c r="WZK17" s="59"/>
      <c r="WZL17" s="59"/>
      <c r="WZM17" s="59"/>
      <c r="WZN17" s="59"/>
      <c r="WZO17" s="59"/>
      <c r="WZP17" s="59"/>
      <c r="WZQ17" s="59"/>
      <c r="WZR17" s="59"/>
      <c r="WZS17" s="59"/>
      <c r="WZT17" s="59"/>
      <c r="WZU17" s="59"/>
      <c r="WZV17" s="59"/>
      <c r="WZW17" s="59"/>
      <c r="WZX17" s="59"/>
      <c r="WZY17" s="59"/>
      <c r="WZZ17" s="59"/>
      <c r="XAA17" s="59"/>
      <c r="XAB17" s="59"/>
      <c r="XAC17" s="59"/>
      <c r="XAD17" s="59"/>
      <c r="XAE17" s="59"/>
      <c r="XAF17" s="59"/>
      <c r="XAG17" s="59"/>
      <c r="XAH17" s="59"/>
      <c r="XAI17" s="59"/>
      <c r="XAJ17" s="59"/>
      <c r="XAK17" s="59"/>
      <c r="XAL17" s="59"/>
      <c r="XAM17" s="59"/>
      <c r="XAN17" s="59"/>
      <c r="XAO17" s="59"/>
      <c r="XAP17" s="59"/>
      <c r="XAQ17" s="59"/>
      <c r="XAR17" s="59"/>
      <c r="XAS17" s="59"/>
      <c r="XAT17" s="59"/>
      <c r="XAU17" s="59"/>
      <c r="XAV17" s="59"/>
      <c r="XAW17" s="59"/>
      <c r="XAX17" s="59"/>
      <c r="XAY17" s="59"/>
      <c r="XAZ17" s="59"/>
      <c r="XBA17" s="59"/>
      <c r="XBB17" s="59"/>
      <c r="XBC17" s="59"/>
      <c r="XBD17" s="59"/>
      <c r="XBE17" s="59"/>
      <c r="XBF17" s="59"/>
      <c r="XBG17" s="59"/>
      <c r="XBH17" s="59"/>
      <c r="XBI17" s="59"/>
      <c r="XBJ17" s="59"/>
      <c r="XBK17" s="59"/>
      <c r="XBL17" s="59"/>
      <c r="XBM17" s="59"/>
      <c r="XBN17" s="59"/>
      <c r="XBO17" s="59"/>
      <c r="XBP17" s="59"/>
      <c r="XBQ17" s="59"/>
      <c r="XBR17" s="59"/>
      <c r="XBS17" s="59"/>
      <c r="XBT17" s="59"/>
      <c r="XBU17" s="59"/>
      <c r="XBV17" s="59"/>
      <c r="XBW17" s="59"/>
      <c r="XBX17" s="59"/>
      <c r="XBY17" s="59"/>
      <c r="XBZ17" s="59"/>
      <c r="XCA17" s="59"/>
      <c r="XCB17" s="59"/>
      <c r="XCC17" s="59"/>
      <c r="XCD17" s="59"/>
      <c r="XCE17" s="59"/>
      <c r="XCF17" s="59"/>
      <c r="XCG17" s="59"/>
      <c r="XCH17" s="59"/>
      <c r="XCI17" s="59"/>
      <c r="XCJ17" s="59"/>
      <c r="XCK17" s="59"/>
      <c r="XCL17" s="59"/>
      <c r="XCM17" s="59"/>
      <c r="XCN17" s="59"/>
      <c r="XCO17" s="59"/>
      <c r="XCP17" s="59"/>
      <c r="XCQ17" s="59"/>
      <c r="XCR17" s="59"/>
      <c r="XCS17" s="59"/>
      <c r="XCT17" s="59"/>
      <c r="XCU17" s="59"/>
      <c r="XCV17" s="59"/>
      <c r="XCW17" s="59"/>
      <c r="XCX17" s="59"/>
      <c r="XCY17" s="59"/>
      <c r="XCZ17" s="59"/>
      <c r="XDA17" s="59"/>
      <c r="XDB17" s="59"/>
      <c r="XDC17" s="59"/>
      <c r="XDD17" s="59"/>
      <c r="XDE17" s="59"/>
      <c r="XDF17" s="59"/>
      <c r="XDG17" s="59"/>
      <c r="XDH17" s="59"/>
      <c r="XDI17" s="59"/>
      <c r="XDJ17" s="59"/>
      <c r="XDK17" s="59"/>
      <c r="XDL17" s="59"/>
      <c r="XDM17" s="59"/>
      <c r="XDN17" s="59"/>
      <c r="XDO17" s="59"/>
      <c r="XDP17" s="59"/>
      <c r="XDQ17" s="59"/>
      <c r="XDR17" s="59"/>
      <c r="XDS17" s="59"/>
      <c r="XDT17" s="59"/>
      <c r="XDU17" s="59"/>
      <c r="XDV17" s="59"/>
      <c r="XDW17" s="59"/>
      <c r="XDX17" s="59"/>
      <c r="XDY17" s="59"/>
      <c r="XDZ17" s="59"/>
      <c r="XEA17" s="59"/>
      <c r="XEB17" s="59"/>
      <c r="XEC17" s="59"/>
      <c r="XED17" s="59"/>
      <c r="XEE17" s="59"/>
      <c r="XEF17" s="59"/>
      <c r="XEG17" s="59"/>
      <c r="XEH17" s="59"/>
      <c r="XEI17" s="59"/>
      <c r="XEJ17" s="59"/>
      <c r="XEK17" s="59"/>
      <c r="XEL17" s="59"/>
      <c r="XEM17" s="59"/>
      <c r="XEN17" s="59"/>
      <c r="XEO17" s="59"/>
      <c r="XEP17" s="59"/>
      <c r="XEQ17" s="59"/>
      <c r="XER17" s="59"/>
      <c r="XES17" s="59"/>
      <c r="XET17" s="59"/>
      <c r="XEU17" s="59"/>
      <c r="XEV17" s="59"/>
      <c r="XEW17" s="59"/>
      <c r="XEX17" s="59"/>
      <c r="XEY17" s="59"/>
      <c r="XEZ17" s="59"/>
      <c r="XFA17" s="59"/>
      <c r="XFB17" s="59"/>
      <c r="XFC17" s="59"/>
      <c r="XFD17" s="59"/>
    </row>
    <row r="18" spans="1:16384" s="134" customFormat="1" ht="15.75" thickTop="1" thickBot="1" x14ac:dyDescent="0.2">
      <c r="A18" s="135" t="s">
        <v>726</v>
      </c>
      <c r="B18" s="133"/>
      <c r="C18" s="133"/>
      <c r="D18" s="133"/>
      <c r="E18" s="133"/>
      <c r="F18" s="133"/>
      <c r="G18" s="133"/>
      <c r="H18" s="133"/>
      <c r="I18" s="133"/>
      <c r="J18" s="133"/>
      <c r="K18" s="133"/>
      <c r="L18" s="133"/>
      <c r="M18" s="133"/>
      <c r="N18" s="133"/>
      <c r="O18" s="133"/>
      <c r="P18" s="133"/>
      <c r="Q18" s="133"/>
      <c r="R18" s="133"/>
      <c r="S18" s="133"/>
      <c r="T18" s="133"/>
      <c r="U18" s="133"/>
      <c r="V18" s="133"/>
      <c r="W18" s="133"/>
      <c r="X18" s="133"/>
      <c r="Y18" s="133"/>
      <c r="Z18" s="133"/>
      <c r="AA18" s="133"/>
      <c r="AB18" s="133"/>
      <c r="AC18" s="133"/>
      <c r="AD18" s="133"/>
      <c r="AE18" s="133"/>
      <c r="AF18" s="133"/>
      <c r="AG18" s="133"/>
      <c r="AH18" s="133"/>
      <c r="AI18" s="133"/>
      <c r="AJ18" s="133"/>
      <c r="AK18" s="133"/>
      <c r="AL18" s="133"/>
      <c r="AM18" s="133"/>
      <c r="AN18" s="133"/>
      <c r="AO18" s="133"/>
      <c r="AP18" s="133"/>
      <c r="AQ18" s="133"/>
      <c r="AR18" s="133"/>
      <c r="AS18" s="133"/>
      <c r="AT18" s="133"/>
      <c r="AU18" s="133"/>
      <c r="AV18" s="133"/>
      <c r="AW18" s="133"/>
      <c r="AX18" s="133"/>
      <c r="AY18" s="133"/>
      <c r="AZ18" s="133"/>
      <c r="BA18" s="133"/>
      <c r="BB18" s="133"/>
      <c r="BC18" s="133"/>
      <c r="BD18" s="133"/>
      <c r="BE18" s="133"/>
      <c r="BF18" s="133"/>
      <c r="BG18" s="133"/>
      <c r="BH18" s="133"/>
      <c r="BI18" s="133"/>
      <c r="BJ18" s="133"/>
      <c r="BK18" s="133"/>
      <c r="BL18" s="133"/>
      <c r="BM18" s="133"/>
      <c r="BN18" s="133"/>
      <c r="BO18" s="133"/>
      <c r="BP18" s="133"/>
      <c r="BQ18" s="133"/>
      <c r="BR18" s="133"/>
      <c r="BS18" s="133"/>
      <c r="BT18" s="133"/>
      <c r="BU18" s="133"/>
      <c r="BV18" s="133"/>
      <c r="BW18" s="133"/>
      <c r="BX18" s="133"/>
      <c r="BY18" s="133"/>
      <c r="BZ18" s="133"/>
      <c r="CA18" s="133"/>
      <c r="CB18" s="133"/>
      <c r="CC18" s="133"/>
      <c r="CD18" s="133"/>
      <c r="CE18" s="133"/>
      <c r="CF18" s="133"/>
      <c r="CG18" s="133"/>
      <c r="CH18" s="133"/>
      <c r="CI18" s="133"/>
      <c r="CJ18" s="133"/>
      <c r="CK18" s="133"/>
      <c r="CL18" s="133"/>
      <c r="CM18" s="133"/>
      <c r="CN18" s="133"/>
      <c r="CO18" s="133"/>
      <c r="CP18" s="133"/>
      <c r="CQ18" s="133"/>
      <c r="CR18" s="133"/>
      <c r="CS18" s="133"/>
      <c r="CT18" s="133"/>
      <c r="CU18" s="133"/>
      <c r="CV18" s="133"/>
      <c r="CW18" s="133"/>
      <c r="CX18" s="133"/>
      <c r="CY18" s="133"/>
      <c r="CZ18" s="133"/>
      <c r="DA18" s="133"/>
      <c r="DB18" s="133"/>
      <c r="DC18" s="133"/>
      <c r="DD18" s="133"/>
      <c r="DE18" s="133"/>
      <c r="DF18" s="133"/>
      <c r="DG18" s="133"/>
      <c r="DH18" s="133"/>
      <c r="DI18" s="133"/>
      <c r="DJ18" s="133"/>
      <c r="DK18" s="133"/>
      <c r="DL18" s="133"/>
      <c r="DM18" s="133"/>
      <c r="DN18" s="133"/>
      <c r="DO18" s="133"/>
      <c r="DP18" s="133"/>
      <c r="DQ18" s="133"/>
      <c r="DR18" s="133"/>
      <c r="DS18" s="133"/>
      <c r="DT18" s="133"/>
      <c r="DU18" s="133"/>
      <c r="DV18" s="133"/>
      <c r="DW18" s="133"/>
      <c r="DX18" s="133"/>
      <c r="DY18" s="133"/>
      <c r="DZ18" s="133"/>
      <c r="EA18" s="133"/>
      <c r="EB18" s="133"/>
      <c r="EC18" s="133"/>
      <c r="ED18" s="133"/>
      <c r="EE18" s="133"/>
      <c r="EF18" s="133"/>
      <c r="EG18" s="133"/>
      <c r="EH18" s="133"/>
      <c r="EI18" s="133"/>
      <c r="EJ18" s="133"/>
      <c r="EK18" s="133"/>
      <c r="EL18" s="133"/>
      <c r="EM18" s="133"/>
      <c r="EN18" s="133"/>
      <c r="EO18" s="133"/>
      <c r="EP18" s="133"/>
      <c r="EQ18" s="133"/>
      <c r="ER18" s="133"/>
      <c r="ES18" s="133"/>
      <c r="ET18" s="133"/>
      <c r="EU18" s="133"/>
      <c r="EV18" s="133"/>
      <c r="EW18" s="133"/>
      <c r="EX18" s="133"/>
      <c r="EY18" s="133"/>
      <c r="EZ18" s="133"/>
      <c r="FA18" s="133"/>
      <c r="FB18" s="133"/>
      <c r="FC18" s="133"/>
      <c r="FD18" s="133"/>
      <c r="FE18" s="133"/>
      <c r="FF18" s="133"/>
      <c r="FG18" s="133"/>
      <c r="FH18" s="133"/>
      <c r="FI18" s="133"/>
      <c r="FJ18" s="133"/>
      <c r="FK18" s="133"/>
      <c r="FL18" s="133"/>
      <c r="FM18" s="133"/>
      <c r="FN18" s="133"/>
      <c r="FO18" s="133"/>
      <c r="FP18" s="133"/>
      <c r="FQ18" s="133"/>
      <c r="FR18" s="133"/>
      <c r="FS18" s="133"/>
      <c r="FT18" s="133"/>
      <c r="FU18" s="133"/>
      <c r="FV18" s="133"/>
      <c r="FW18" s="133"/>
      <c r="FX18" s="133"/>
      <c r="FY18" s="133"/>
      <c r="FZ18" s="133"/>
      <c r="GA18" s="133"/>
      <c r="GB18" s="133"/>
      <c r="GC18" s="133"/>
      <c r="GD18" s="133"/>
      <c r="GE18" s="133"/>
      <c r="GF18" s="133"/>
      <c r="GG18" s="133"/>
      <c r="GH18" s="133"/>
      <c r="GI18" s="133"/>
      <c r="GJ18" s="133"/>
      <c r="GK18" s="133"/>
      <c r="GL18" s="133"/>
      <c r="GM18" s="133"/>
      <c r="GN18" s="133"/>
      <c r="GO18" s="133"/>
      <c r="GP18" s="133"/>
      <c r="GQ18" s="133"/>
      <c r="GR18" s="133"/>
      <c r="GS18" s="133"/>
      <c r="GT18" s="133"/>
      <c r="GU18" s="133"/>
      <c r="GV18" s="133"/>
      <c r="GW18" s="133"/>
      <c r="GX18" s="133"/>
      <c r="GY18" s="133"/>
      <c r="GZ18" s="133"/>
      <c r="HA18" s="133"/>
      <c r="HB18" s="133"/>
      <c r="HC18" s="133"/>
      <c r="HD18" s="133"/>
      <c r="HE18" s="133"/>
      <c r="HF18" s="133"/>
      <c r="HG18" s="133"/>
      <c r="HH18" s="133"/>
      <c r="HI18" s="133"/>
      <c r="HJ18" s="133"/>
      <c r="HK18" s="133"/>
      <c r="HL18" s="133"/>
      <c r="HM18" s="133"/>
      <c r="HN18" s="133"/>
      <c r="HO18" s="133"/>
      <c r="HP18" s="133"/>
      <c r="HQ18" s="133"/>
      <c r="HR18" s="133"/>
      <c r="HS18" s="133"/>
      <c r="HT18" s="133"/>
      <c r="HU18" s="133"/>
      <c r="HV18" s="133"/>
      <c r="HW18" s="133"/>
      <c r="HX18" s="133"/>
      <c r="HY18" s="133"/>
      <c r="HZ18" s="133"/>
      <c r="IA18" s="133"/>
      <c r="IB18" s="133"/>
      <c r="IC18" s="133"/>
      <c r="ID18" s="133"/>
      <c r="IE18" s="133"/>
      <c r="IF18" s="133"/>
      <c r="IG18" s="133"/>
      <c r="IH18" s="133"/>
      <c r="II18" s="133"/>
      <c r="IJ18" s="133"/>
      <c r="IK18" s="133"/>
      <c r="IL18" s="133"/>
      <c r="IM18" s="133"/>
      <c r="IN18" s="133"/>
      <c r="IO18" s="133"/>
      <c r="IP18" s="133"/>
      <c r="IQ18" s="133"/>
      <c r="IR18" s="133"/>
      <c r="IS18" s="133"/>
      <c r="IT18" s="133"/>
      <c r="IU18" s="133"/>
      <c r="IV18" s="133"/>
      <c r="IW18" s="133"/>
      <c r="IX18" s="133"/>
      <c r="IY18" s="133"/>
      <c r="IZ18" s="133"/>
      <c r="JA18" s="133"/>
      <c r="JB18" s="133"/>
      <c r="JC18" s="133"/>
      <c r="JD18" s="133"/>
      <c r="JE18" s="133"/>
      <c r="JF18" s="133"/>
      <c r="JG18" s="133"/>
      <c r="JH18" s="133"/>
      <c r="JI18" s="133"/>
      <c r="JJ18" s="133"/>
      <c r="JK18" s="133"/>
      <c r="JL18" s="133"/>
      <c r="JM18" s="133"/>
      <c r="JN18" s="133"/>
      <c r="JO18" s="133"/>
      <c r="JP18" s="133"/>
      <c r="JQ18" s="133"/>
      <c r="JR18" s="133"/>
      <c r="JS18" s="133"/>
      <c r="JT18" s="133"/>
      <c r="JU18" s="133"/>
      <c r="JV18" s="133"/>
      <c r="JW18" s="133"/>
      <c r="JX18" s="133"/>
      <c r="JY18" s="133"/>
      <c r="JZ18" s="133"/>
      <c r="KA18" s="133"/>
      <c r="KB18" s="133"/>
      <c r="KC18" s="133"/>
      <c r="KD18" s="133"/>
      <c r="KE18" s="133"/>
      <c r="KF18" s="133"/>
      <c r="KG18" s="133"/>
      <c r="KH18" s="133"/>
      <c r="KI18" s="133"/>
      <c r="KJ18" s="133"/>
      <c r="KK18" s="133"/>
      <c r="KL18" s="133"/>
      <c r="KM18" s="133"/>
      <c r="KN18" s="133"/>
      <c r="KO18" s="133"/>
      <c r="KP18" s="133"/>
      <c r="KQ18" s="133"/>
      <c r="KR18" s="133"/>
      <c r="KS18" s="133"/>
      <c r="KT18" s="133"/>
      <c r="KU18" s="133"/>
      <c r="KV18" s="133"/>
      <c r="KW18" s="133"/>
      <c r="KX18" s="133"/>
      <c r="KY18" s="133"/>
      <c r="KZ18" s="133"/>
      <c r="LA18" s="133"/>
      <c r="LB18" s="133"/>
      <c r="LC18" s="133"/>
      <c r="LD18" s="133"/>
      <c r="LE18" s="133"/>
      <c r="LF18" s="133"/>
      <c r="LG18" s="133"/>
      <c r="LH18" s="133"/>
      <c r="LI18" s="133"/>
      <c r="LJ18" s="133"/>
      <c r="LK18" s="133"/>
      <c r="LL18" s="133"/>
      <c r="LM18" s="133"/>
      <c r="LN18" s="133"/>
      <c r="LO18" s="133"/>
      <c r="LP18" s="133"/>
      <c r="LQ18" s="133"/>
      <c r="LR18" s="133"/>
      <c r="LS18" s="133"/>
      <c r="LT18" s="133"/>
      <c r="LU18" s="133"/>
      <c r="LV18" s="133"/>
      <c r="LW18" s="133"/>
      <c r="LX18" s="133"/>
      <c r="LY18" s="133"/>
      <c r="LZ18" s="133"/>
      <c r="MA18" s="133"/>
      <c r="MB18" s="133"/>
      <c r="MC18" s="133"/>
      <c r="MD18" s="133"/>
      <c r="ME18" s="133"/>
      <c r="MF18" s="133"/>
      <c r="MG18" s="133"/>
      <c r="MH18" s="133"/>
      <c r="MI18" s="133"/>
      <c r="MJ18" s="133"/>
      <c r="MK18" s="133"/>
      <c r="ML18" s="133"/>
      <c r="MM18" s="133"/>
      <c r="MN18" s="133"/>
      <c r="MO18" s="133"/>
      <c r="MP18" s="133"/>
      <c r="MQ18" s="133"/>
      <c r="MR18" s="133"/>
      <c r="MS18" s="133"/>
      <c r="MT18" s="133"/>
      <c r="MU18" s="133"/>
      <c r="MV18" s="133"/>
      <c r="MW18" s="133"/>
      <c r="MX18" s="133"/>
      <c r="MY18" s="133"/>
      <c r="MZ18" s="133"/>
      <c r="NA18" s="133"/>
      <c r="NB18" s="133"/>
      <c r="NC18" s="133"/>
      <c r="ND18" s="133"/>
      <c r="NE18" s="133"/>
      <c r="NF18" s="133"/>
      <c r="NG18" s="133"/>
      <c r="NH18" s="133"/>
      <c r="NI18" s="133"/>
      <c r="NJ18" s="133"/>
      <c r="NK18" s="133"/>
      <c r="NL18" s="133"/>
      <c r="NM18" s="133"/>
      <c r="NN18" s="133"/>
      <c r="NO18" s="133"/>
      <c r="NP18" s="133"/>
      <c r="NQ18" s="133"/>
      <c r="NR18" s="133"/>
      <c r="NS18" s="133"/>
      <c r="NT18" s="133"/>
      <c r="NU18" s="133"/>
      <c r="NV18" s="133"/>
      <c r="NW18" s="133"/>
      <c r="NX18" s="133"/>
      <c r="NY18" s="133"/>
      <c r="NZ18" s="133"/>
      <c r="OA18" s="133"/>
      <c r="OB18" s="133"/>
      <c r="OC18" s="133"/>
      <c r="OD18" s="133"/>
      <c r="OE18" s="133"/>
      <c r="OF18" s="133"/>
      <c r="OG18" s="133"/>
      <c r="OH18" s="133"/>
      <c r="OI18" s="133"/>
      <c r="OJ18" s="133"/>
      <c r="OK18" s="133"/>
      <c r="OL18" s="133"/>
      <c r="OM18" s="133"/>
      <c r="ON18" s="133"/>
      <c r="OO18" s="133"/>
      <c r="OP18" s="133"/>
      <c r="OQ18" s="133"/>
      <c r="OR18" s="133"/>
      <c r="OS18" s="133"/>
      <c r="OT18" s="133"/>
      <c r="OU18" s="133"/>
      <c r="OV18" s="133"/>
      <c r="OW18" s="133"/>
      <c r="OX18" s="133"/>
      <c r="OY18" s="133"/>
      <c r="OZ18" s="133"/>
      <c r="PA18" s="133"/>
      <c r="PB18" s="133"/>
      <c r="PC18" s="133"/>
      <c r="PD18" s="133"/>
      <c r="PE18" s="133"/>
      <c r="PF18" s="133"/>
      <c r="PG18" s="133"/>
      <c r="PH18" s="133"/>
      <c r="PI18" s="133"/>
      <c r="PJ18" s="133"/>
      <c r="PK18" s="133"/>
      <c r="PL18" s="133"/>
      <c r="PM18" s="133"/>
      <c r="PN18" s="133"/>
      <c r="PO18" s="133"/>
      <c r="PP18" s="133"/>
      <c r="PQ18" s="133"/>
      <c r="PR18" s="133"/>
      <c r="PS18" s="133"/>
      <c r="PT18" s="133"/>
      <c r="PU18" s="133"/>
      <c r="PV18" s="133"/>
      <c r="PW18" s="133"/>
      <c r="PX18" s="133"/>
      <c r="PY18" s="133"/>
      <c r="PZ18" s="133"/>
      <c r="QA18" s="133"/>
      <c r="QB18" s="133"/>
      <c r="QC18" s="133"/>
      <c r="QD18" s="133"/>
      <c r="QE18" s="133"/>
      <c r="QF18" s="133"/>
      <c r="QG18" s="133"/>
      <c r="QH18" s="133"/>
      <c r="QI18" s="133"/>
      <c r="QJ18" s="133"/>
      <c r="QK18" s="133"/>
      <c r="QL18" s="133"/>
      <c r="QM18" s="133"/>
      <c r="QN18" s="133"/>
      <c r="QO18" s="133"/>
      <c r="QP18" s="133"/>
      <c r="QQ18" s="133"/>
      <c r="QR18" s="133"/>
      <c r="QS18" s="133"/>
      <c r="QT18" s="133"/>
      <c r="QU18" s="133"/>
      <c r="QV18" s="133"/>
      <c r="QW18" s="133"/>
      <c r="QX18" s="133"/>
      <c r="QY18" s="133"/>
      <c r="QZ18" s="133"/>
      <c r="RA18" s="133"/>
      <c r="RB18" s="133"/>
      <c r="RC18" s="133"/>
      <c r="RD18" s="133"/>
      <c r="RE18" s="133"/>
      <c r="RF18" s="133"/>
      <c r="RG18" s="133"/>
      <c r="RH18" s="133"/>
      <c r="RI18" s="133"/>
      <c r="RJ18" s="133"/>
      <c r="RK18" s="133"/>
      <c r="RL18" s="133"/>
      <c r="RM18" s="133"/>
      <c r="RN18" s="133"/>
      <c r="RO18" s="133"/>
      <c r="RP18" s="133"/>
      <c r="RQ18" s="133"/>
      <c r="RR18" s="133"/>
      <c r="RS18" s="133"/>
      <c r="RT18" s="133"/>
      <c r="RU18" s="133"/>
      <c r="RV18" s="133"/>
      <c r="RW18" s="133"/>
      <c r="RX18" s="133"/>
      <c r="RY18" s="133"/>
      <c r="RZ18" s="133"/>
      <c r="SA18" s="133"/>
      <c r="SB18" s="133"/>
      <c r="SC18" s="133"/>
      <c r="SD18" s="133"/>
      <c r="SE18" s="133"/>
      <c r="SF18" s="133"/>
      <c r="SG18" s="133"/>
      <c r="SH18" s="133"/>
      <c r="SI18" s="133"/>
      <c r="SJ18" s="133"/>
      <c r="SK18" s="133"/>
      <c r="SL18" s="133"/>
      <c r="SM18" s="133"/>
      <c r="SN18" s="133"/>
      <c r="SO18" s="133"/>
      <c r="SP18" s="133"/>
      <c r="SQ18" s="133"/>
      <c r="SR18" s="133"/>
      <c r="SS18" s="133"/>
      <c r="ST18" s="133"/>
      <c r="SU18" s="133"/>
      <c r="SV18" s="133"/>
      <c r="SW18" s="133"/>
      <c r="SX18" s="133"/>
      <c r="SY18" s="133"/>
      <c r="SZ18" s="133"/>
      <c r="TA18" s="133"/>
      <c r="TB18" s="133"/>
      <c r="TC18" s="133"/>
      <c r="TD18" s="133"/>
      <c r="TE18" s="133"/>
      <c r="TF18" s="133"/>
      <c r="TG18" s="133"/>
      <c r="TH18" s="133"/>
      <c r="TI18" s="133"/>
      <c r="TJ18" s="133"/>
      <c r="TK18" s="133"/>
      <c r="TL18" s="133"/>
      <c r="TM18" s="133"/>
      <c r="TN18" s="133"/>
      <c r="TO18" s="133"/>
      <c r="TP18" s="133"/>
      <c r="TQ18" s="133"/>
      <c r="TR18" s="133"/>
      <c r="TS18" s="133"/>
      <c r="TT18" s="133"/>
      <c r="TU18" s="133"/>
      <c r="TV18" s="133"/>
      <c r="TW18" s="133"/>
      <c r="TX18" s="133"/>
      <c r="TY18" s="133"/>
      <c r="TZ18" s="133"/>
      <c r="UA18" s="133"/>
      <c r="UB18" s="133"/>
      <c r="UC18" s="133"/>
      <c r="UD18" s="133"/>
      <c r="UE18" s="133"/>
      <c r="UF18" s="133"/>
      <c r="UG18" s="133"/>
      <c r="UH18" s="133"/>
      <c r="UI18" s="133"/>
      <c r="UJ18" s="133"/>
      <c r="UK18" s="133"/>
      <c r="UL18" s="133"/>
      <c r="UM18" s="133"/>
      <c r="UN18" s="133"/>
      <c r="UO18" s="133"/>
      <c r="UP18" s="133"/>
      <c r="UQ18" s="133"/>
      <c r="UR18" s="133"/>
      <c r="US18" s="133"/>
      <c r="UT18" s="133"/>
      <c r="UU18" s="133"/>
      <c r="UV18" s="133"/>
      <c r="UW18" s="133"/>
      <c r="UX18" s="133"/>
      <c r="UY18" s="133"/>
      <c r="UZ18" s="133"/>
      <c r="VA18" s="133"/>
      <c r="VB18" s="133"/>
      <c r="VC18" s="133"/>
      <c r="VD18" s="133"/>
      <c r="VE18" s="133"/>
      <c r="VF18" s="133"/>
      <c r="VG18" s="133"/>
      <c r="VH18" s="133"/>
      <c r="VI18" s="133"/>
      <c r="VJ18" s="133"/>
      <c r="VK18" s="133"/>
      <c r="VL18" s="133"/>
      <c r="VM18" s="133"/>
      <c r="VN18" s="133"/>
      <c r="VO18" s="133"/>
      <c r="VP18" s="133"/>
      <c r="VQ18" s="133"/>
      <c r="VR18" s="133"/>
      <c r="VS18" s="133"/>
      <c r="VT18" s="133"/>
      <c r="VU18" s="133"/>
      <c r="VV18" s="133"/>
      <c r="VW18" s="133"/>
      <c r="VX18" s="133"/>
      <c r="VY18" s="133"/>
      <c r="VZ18" s="133"/>
      <c r="WA18" s="133"/>
      <c r="WB18" s="133"/>
      <c r="WC18" s="133"/>
      <c r="WD18" s="133"/>
      <c r="WE18" s="133"/>
      <c r="WF18" s="133"/>
      <c r="WG18" s="133"/>
      <c r="WH18" s="133"/>
      <c r="WI18" s="133"/>
      <c r="WJ18" s="133"/>
      <c r="WK18" s="133"/>
      <c r="WL18" s="133"/>
      <c r="WM18" s="133"/>
      <c r="WN18" s="133"/>
      <c r="WO18" s="133"/>
      <c r="WP18" s="133"/>
      <c r="WQ18" s="133"/>
      <c r="WR18" s="133"/>
      <c r="WS18" s="133"/>
      <c r="WT18" s="133"/>
      <c r="WU18" s="133"/>
      <c r="WV18" s="133"/>
      <c r="WW18" s="133"/>
      <c r="WX18" s="133"/>
      <c r="WY18" s="133"/>
      <c r="WZ18" s="133"/>
      <c r="XA18" s="133"/>
      <c r="XB18" s="133"/>
      <c r="XC18" s="133"/>
      <c r="XD18" s="133"/>
      <c r="XE18" s="133"/>
      <c r="XF18" s="133"/>
      <c r="XG18" s="133"/>
      <c r="XH18" s="133"/>
      <c r="XI18" s="133"/>
      <c r="XJ18" s="133"/>
      <c r="XK18" s="133"/>
      <c r="XL18" s="133"/>
      <c r="XM18" s="133"/>
      <c r="XN18" s="133"/>
      <c r="XO18" s="133"/>
      <c r="XP18" s="133"/>
      <c r="XQ18" s="133"/>
      <c r="XR18" s="133"/>
      <c r="XS18" s="133"/>
      <c r="XT18" s="133"/>
      <c r="XU18" s="133"/>
      <c r="XV18" s="133"/>
      <c r="XW18" s="133"/>
      <c r="XX18" s="133"/>
      <c r="XY18" s="133"/>
      <c r="XZ18" s="133"/>
      <c r="YA18" s="133"/>
      <c r="YB18" s="133"/>
      <c r="YC18" s="133"/>
      <c r="YD18" s="133"/>
      <c r="YE18" s="133"/>
      <c r="YF18" s="133"/>
      <c r="YG18" s="133"/>
      <c r="YH18" s="133"/>
      <c r="YI18" s="133"/>
      <c r="YJ18" s="133"/>
      <c r="YK18" s="133"/>
      <c r="YL18" s="133"/>
      <c r="YM18" s="133"/>
      <c r="YN18" s="133"/>
      <c r="YO18" s="133"/>
      <c r="YP18" s="133"/>
      <c r="YQ18" s="133"/>
      <c r="YR18" s="133"/>
      <c r="YS18" s="133"/>
      <c r="YT18" s="133"/>
      <c r="YU18" s="133"/>
      <c r="YV18" s="133"/>
      <c r="YW18" s="133"/>
      <c r="YX18" s="133"/>
      <c r="YY18" s="133"/>
      <c r="YZ18" s="133"/>
      <c r="ZA18" s="133"/>
      <c r="ZB18" s="133"/>
      <c r="ZC18" s="133"/>
      <c r="ZD18" s="133"/>
      <c r="ZE18" s="133"/>
      <c r="ZF18" s="133"/>
      <c r="ZG18" s="133"/>
      <c r="ZH18" s="133"/>
      <c r="ZI18" s="133"/>
      <c r="ZJ18" s="133"/>
      <c r="ZK18" s="133"/>
      <c r="ZL18" s="133"/>
      <c r="ZM18" s="133"/>
      <c r="ZN18" s="133"/>
      <c r="ZO18" s="133"/>
      <c r="ZP18" s="133"/>
      <c r="ZQ18" s="133"/>
      <c r="ZR18" s="133"/>
      <c r="ZS18" s="133"/>
      <c r="ZT18" s="133"/>
      <c r="ZU18" s="133"/>
      <c r="ZV18" s="133"/>
      <c r="ZW18" s="133"/>
      <c r="ZX18" s="133"/>
      <c r="ZY18" s="133"/>
      <c r="ZZ18" s="133"/>
      <c r="AAA18" s="133"/>
      <c r="AAB18" s="133"/>
      <c r="AAC18" s="133"/>
      <c r="AAD18" s="133"/>
      <c r="AAE18" s="133"/>
      <c r="AAF18" s="133"/>
      <c r="AAG18" s="133"/>
      <c r="AAH18" s="133"/>
      <c r="AAI18" s="133"/>
      <c r="AAJ18" s="133"/>
      <c r="AAK18" s="133"/>
      <c r="AAL18" s="133"/>
      <c r="AAM18" s="133"/>
      <c r="AAN18" s="133"/>
      <c r="AAO18" s="133"/>
      <c r="AAP18" s="133"/>
      <c r="AAQ18" s="133"/>
      <c r="AAR18" s="133"/>
      <c r="AAS18" s="133"/>
      <c r="AAT18" s="133"/>
      <c r="AAU18" s="133"/>
      <c r="AAV18" s="133"/>
      <c r="AAW18" s="133"/>
      <c r="AAX18" s="133"/>
      <c r="AAY18" s="133"/>
      <c r="AAZ18" s="133"/>
      <c r="ABA18" s="133"/>
      <c r="ABB18" s="133"/>
      <c r="ABC18" s="133"/>
      <c r="ABD18" s="133"/>
      <c r="ABE18" s="133"/>
      <c r="ABF18" s="133"/>
      <c r="ABG18" s="133"/>
      <c r="ABH18" s="133"/>
      <c r="ABI18" s="133"/>
      <c r="ABJ18" s="133"/>
      <c r="ABK18" s="133"/>
      <c r="ABL18" s="133"/>
      <c r="ABM18" s="133"/>
      <c r="ABN18" s="133"/>
      <c r="ABO18" s="133"/>
      <c r="ABP18" s="133"/>
      <c r="ABQ18" s="133"/>
      <c r="ABR18" s="133"/>
      <c r="ABS18" s="133"/>
      <c r="ABT18" s="133"/>
      <c r="ABU18" s="133"/>
      <c r="ABV18" s="133"/>
      <c r="ABW18" s="133"/>
      <c r="ABX18" s="133"/>
      <c r="ABY18" s="133"/>
      <c r="ABZ18" s="133"/>
      <c r="ACA18" s="133"/>
      <c r="ACB18" s="133"/>
      <c r="ACC18" s="133"/>
      <c r="ACD18" s="133"/>
      <c r="ACE18" s="133"/>
      <c r="ACF18" s="133"/>
      <c r="ACG18" s="133"/>
      <c r="ACH18" s="133"/>
      <c r="ACI18" s="133"/>
      <c r="ACJ18" s="133"/>
      <c r="ACK18" s="133"/>
      <c r="ACL18" s="133"/>
      <c r="ACM18" s="133"/>
      <c r="ACN18" s="133"/>
      <c r="ACO18" s="133"/>
      <c r="ACP18" s="133"/>
      <c r="ACQ18" s="133"/>
      <c r="ACR18" s="133"/>
      <c r="ACS18" s="133"/>
      <c r="ACT18" s="133"/>
      <c r="ACU18" s="133"/>
      <c r="ACV18" s="133"/>
      <c r="ACW18" s="133"/>
      <c r="ACX18" s="133"/>
      <c r="ACY18" s="133"/>
      <c r="ACZ18" s="133"/>
      <c r="ADA18" s="133"/>
      <c r="ADB18" s="133"/>
      <c r="ADC18" s="133"/>
      <c r="ADD18" s="133"/>
      <c r="ADE18" s="133"/>
      <c r="ADF18" s="133"/>
      <c r="ADG18" s="133"/>
      <c r="ADH18" s="133"/>
      <c r="ADI18" s="133"/>
      <c r="ADJ18" s="133"/>
      <c r="ADK18" s="133"/>
      <c r="ADL18" s="133"/>
      <c r="ADM18" s="133"/>
      <c r="ADN18" s="133"/>
      <c r="ADO18" s="133"/>
      <c r="ADP18" s="133"/>
      <c r="ADQ18" s="133"/>
      <c r="ADR18" s="133"/>
      <c r="ADS18" s="133"/>
      <c r="ADT18" s="133"/>
      <c r="ADU18" s="133"/>
      <c r="ADV18" s="133"/>
      <c r="ADW18" s="133"/>
      <c r="ADX18" s="133"/>
      <c r="ADY18" s="133"/>
      <c r="ADZ18" s="133"/>
      <c r="AEA18" s="133"/>
      <c r="AEB18" s="133"/>
      <c r="AEC18" s="133"/>
      <c r="AED18" s="133"/>
      <c r="AEE18" s="133"/>
      <c r="AEF18" s="133"/>
      <c r="AEG18" s="133"/>
      <c r="AEH18" s="133"/>
      <c r="AEI18" s="133"/>
      <c r="AEJ18" s="133"/>
      <c r="AEK18" s="133"/>
      <c r="AEL18" s="133"/>
      <c r="AEM18" s="133"/>
      <c r="AEN18" s="133"/>
      <c r="AEO18" s="133"/>
      <c r="AEP18" s="133"/>
      <c r="AEQ18" s="133"/>
      <c r="AER18" s="133"/>
      <c r="AES18" s="133"/>
      <c r="AET18" s="133"/>
      <c r="AEU18" s="133"/>
      <c r="AEV18" s="133"/>
      <c r="AEW18" s="133"/>
      <c r="AEX18" s="133"/>
      <c r="AEY18" s="133"/>
      <c r="AEZ18" s="133"/>
      <c r="AFA18" s="133"/>
      <c r="AFB18" s="133"/>
      <c r="AFC18" s="133"/>
      <c r="AFD18" s="133"/>
      <c r="AFE18" s="133"/>
      <c r="AFF18" s="133"/>
      <c r="AFG18" s="133"/>
      <c r="AFH18" s="133"/>
      <c r="AFI18" s="133"/>
      <c r="AFJ18" s="133"/>
      <c r="AFK18" s="133"/>
      <c r="AFL18" s="133"/>
      <c r="AFM18" s="133"/>
      <c r="AFN18" s="133"/>
      <c r="AFO18" s="133"/>
      <c r="AFP18" s="133"/>
      <c r="AFQ18" s="133"/>
      <c r="AFR18" s="133"/>
      <c r="AFS18" s="133"/>
      <c r="AFT18" s="133"/>
      <c r="AFU18" s="133"/>
      <c r="AFV18" s="133"/>
      <c r="AFW18" s="133"/>
      <c r="AFX18" s="133"/>
      <c r="AFY18" s="133"/>
      <c r="AFZ18" s="133"/>
      <c r="AGA18" s="133"/>
      <c r="AGB18" s="133"/>
      <c r="AGC18" s="133"/>
      <c r="AGD18" s="133"/>
      <c r="AGE18" s="133"/>
      <c r="AGF18" s="133"/>
      <c r="AGG18" s="133"/>
      <c r="AGH18" s="133"/>
      <c r="AGI18" s="133"/>
      <c r="AGJ18" s="133"/>
      <c r="AGK18" s="133"/>
      <c r="AGL18" s="133"/>
      <c r="AGM18" s="133"/>
      <c r="AGN18" s="133"/>
      <c r="AGO18" s="133"/>
      <c r="AGP18" s="133"/>
      <c r="AGQ18" s="133"/>
      <c r="AGR18" s="133"/>
      <c r="AGS18" s="133"/>
      <c r="AGT18" s="133"/>
      <c r="AGU18" s="133"/>
      <c r="AGV18" s="133"/>
      <c r="AGW18" s="133"/>
      <c r="AGX18" s="133"/>
      <c r="AGY18" s="133"/>
      <c r="AGZ18" s="133"/>
      <c r="AHA18" s="133"/>
      <c r="AHB18" s="133"/>
      <c r="AHC18" s="133"/>
      <c r="AHD18" s="133"/>
      <c r="AHE18" s="133"/>
      <c r="AHF18" s="133"/>
      <c r="AHG18" s="133"/>
      <c r="AHH18" s="133"/>
      <c r="AHI18" s="133"/>
      <c r="AHJ18" s="133"/>
      <c r="AHK18" s="133"/>
      <c r="AHL18" s="133"/>
      <c r="AHM18" s="133"/>
      <c r="AHN18" s="133"/>
      <c r="AHO18" s="133"/>
      <c r="AHP18" s="133"/>
      <c r="AHQ18" s="133"/>
      <c r="AHR18" s="133"/>
      <c r="AHS18" s="133"/>
      <c r="AHT18" s="133"/>
      <c r="AHU18" s="133"/>
      <c r="AHV18" s="133"/>
      <c r="AHW18" s="133"/>
      <c r="AHX18" s="133"/>
      <c r="AHY18" s="133"/>
      <c r="AHZ18" s="133"/>
      <c r="AIA18" s="133"/>
      <c r="AIB18" s="133"/>
      <c r="AIC18" s="133"/>
      <c r="AID18" s="133"/>
      <c r="AIE18" s="133"/>
      <c r="AIF18" s="133"/>
      <c r="AIG18" s="133"/>
      <c r="AIH18" s="133"/>
      <c r="AII18" s="133"/>
      <c r="AIJ18" s="133"/>
      <c r="AIK18" s="133"/>
      <c r="AIL18" s="133"/>
      <c r="AIM18" s="133"/>
      <c r="AIN18" s="133"/>
      <c r="AIO18" s="133"/>
      <c r="AIP18" s="133"/>
      <c r="AIQ18" s="133"/>
      <c r="AIR18" s="133"/>
      <c r="AIS18" s="133"/>
      <c r="AIT18" s="133"/>
      <c r="AIU18" s="133"/>
      <c r="AIV18" s="133"/>
      <c r="AIW18" s="133"/>
      <c r="AIX18" s="133"/>
      <c r="AIY18" s="133"/>
      <c r="AIZ18" s="133"/>
      <c r="AJA18" s="133"/>
      <c r="AJB18" s="133"/>
      <c r="AJC18" s="133"/>
      <c r="AJD18" s="133"/>
      <c r="AJE18" s="133"/>
      <c r="AJF18" s="133"/>
      <c r="AJG18" s="133"/>
      <c r="AJH18" s="133"/>
      <c r="AJI18" s="133"/>
      <c r="AJJ18" s="133"/>
      <c r="AJK18" s="133"/>
      <c r="AJL18" s="133"/>
      <c r="AJM18" s="133"/>
      <c r="AJN18" s="133"/>
      <c r="AJO18" s="133"/>
      <c r="AJP18" s="133"/>
      <c r="AJQ18" s="133"/>
      <c r="AJR18" s="133"/>
      <c r="AJS18" s="133"/>
      <c r="AJT18" s="133"/>
      <c r="AJU18" s="133"/>
      <c r="AJV18" s="133"/>
      <c r="AJW18" s="133"/>
      <c r="AJX18" s="133"/>
      <c r="AJY18" s="133"/>
      <c r="AJZ18" s="133"/>
      <c r="AKA18" s="133"/>
      <c r="AKB18" s="133"/>
      <c r="AKC18" s="133"/>
      <c r="AKD18" s="133"/>
      <c r="AKE18" s="133"/>
      <c r="AKF18" s="133"/>
      <c r="AKG18" s="133"/>
      <c r="AKH18" s="133"/>
      <c r="AKI18" s="133"/>
      <c r="AKJ18" s="133"/>
      <c r="AKK18" s="133"/>
      <c r="AKL18" s="133"/>
      <c r="AKM18" s="133"/>
      <c r="AKN18" s="133"/>
      <c r="AKO18" s="133"/>
      <c r="AKP18" s="133"/>
      <c r="AKQ18" s="133"/>
      <c r="AKR18" s="133"/>
      <c r="AKS18" s="133"/>
      <c r="AKT18" s="133"/>
      <c r="AKU18" s="133"/>
      <c r="AKV18" s="133"/>
      <c r="AKW18" s="133"/>
      <c r="AKX18" s="133"/>
      <c r="AKY18" s="133"/>
      <c r="AKZ18" s="133"/>
      <c r="ALA18" s="133"/>
      <c r="ALB18" s="133"/>
      <c r="ALC18" s="133"/>
      <c r="ALD18" s="133"/>
      <c r="ALE18" s="133"/>
      <c r="ALF18" s="133"/>
      <c r="ALG18" s="133"/>
      <c r="ALH18" s="133"/>
      <c r="ALI18" s="133"/>
      <c r="ALJ18" s="133"/>
      <c r="ALK18" s="133"/>
      <c r="ALL18" s="133"/>
      <c r="ALM18" s="133"/>
      <c r="ALN18" s="133"/>
      <c r="ALO18" s="133"/>
      <c r="ALP18" s="133"/>
      <c r="ALQ18" s="133"/>
      <c r="ALR18" s="133"/>
      <c r="ALS18" s="133"/>
      <c r="ALT18" s="133"/>
      <c r="ALU18" s="133"/>
      <c r="ALV18" s="133"/>
      <c r="ALW18" s="133"/>
      <c r="ALX18" s="133"/>
      <c r="ALY18" s="133"/>
      <c r="ALZ18" s="133"/>
      <c r="AMA18" s="133"/>
      <c r="AMB18" s="133"/>
      <c r="AMC18" s="133"/>
      <c r="AMD18" s="133"/>
      <c r="AME18" s="133"/>
      <c r="AMF18" s="133"/>
      <c r="AMG18" s="133"/>
      <c r="AMH18" s="133"/>
      <c r="AMI18" s="133"/>
      <c r="AMJ18" s="133"/>
      <c r="AMK18" s="133"/>
      <c r="AML18" s="133"/>
      <c r="AMM18" s="133"/>
      <c r="AMN18" s="133"/>
      <c r="AMO18" s="133"/>
      <c r="AMP18" s="133"/>
      <c r="AMQ18" s="133"/>
      <c r="AMR18" s="133"/>
      <c r="AMS18" s="133"/>
      <c r="AMT18" s="133"/>
      <c r="AMU18" s="133"/>
      <c r="AMV18" s="133"/>
      <c r="AMW18" s="133"/>
      <c r="AMX18" s="133"/>
      <c r="AMY18" s="133"/>
      <c r="AMZ18" s="133"/>
      <c r="ANA18" s="133"/>
      <c r="ANB18" s="133"/>
      <c r="ANC18" s="133"/>
      <c r="AND18" s="133"/>
      <c r="ANE18" s="133"/>
      <c r="ANF18" s="133"/>
      <c r="ANG18" s="133"/>
      <c r="ANH18" s="133"/>
      <c r="ANI18" s="133"/>
      <c r="ANJ18" s="133"/>
      <c r="ANK18" s="133"/>
      <c r="ANL18" s="133"/>
      <c r="ANM18" s="133"/>
      <c r="ANN18" s="133"/>
      <c r="ANO18" s="133"/>
      <c r="ANP18" s="133"/>
      <c r="ANQ18" s="133"/>
      <c r="ANR18" s="133"/>
      <c r="ANS18" s="133"/>
      <c r="ANT18" s="133"/>
      <c r="ANU18" s="133"/>
      <c r="ANV18" s="133"/>
      <c r="ANW18" s="133"/>
      <c r="ANX18" s="133"/>
      <c r="ANY18" s="133"/>
      <c r="ANZ18" s="133"/>
      <c r="AOA18" s="133"/>
      <c r="AOB18" s="133"/>
      <c r="AOC18" s="133"/>
      <c r="AOD18" s="133"/>
      <c r="AOE18" s="133"/>
      <c r="AOF18" s="133"/>
      <c r="AOG18" s="133"/>
      <c r="AOH18" s="133"/>
      <c r="AOI18" s="133"/>
      <c r="AOJ18" s="133"/>
      <c r="AOK18" s="133"/>
      <c r="AOL18" s="133"/>
      <c r="AOM18" s="133"/>
      <c r="AON18" s="133"/>
      <c r="AOO18" s="133"/>
      <c r="AOP18" s="133"/>
      <c r="AOQ18" s="133"/>
      <c r="AOR18" s="133"/>
      <c r="AOS18" s="133"/>
      <c r="AOT18" s="133"/>
      <c r="AOU18" s="133"/>
      <c r="AOV18" s="133"/>
      <c r="AOW18" s="133"/>
      <c r="AOX18" s="133"/>
      <c r="AOY18" s="133"/>
      <c r="AOZ18" s="133"/>
      <c r="APA18" s="133"/>
      <c r="APB18" s="133"/>
      <c r="APC18" s="133"/>
      <c r="APD18" s="133"/>
      <c r="APE18" s="133"/>
      <c r="APF18" s="133"/>
      <c r="APG18" s="133"/>
      <c r="APH18" s="133"/>
      <c r="API18" s="133"/>
      <c r="APJ18" s="133"/>
      <c r="APK18" s="133"/>
      <c r="APL18" s="133"/>
      <c r="APM18" s="133"/>
      <c r="APN18" s="133"/>
      <c r="APO18" s="133"/>
      <c r="APP18" s="133"/>
      <c r="APQ18" s="133"/>
      <c r="APR18" s="133"/>
      <c r="APS18" s="133"/>
      <c r="APT18" s="133"/>
      <c r="APU18" s="133"/>
      <c r="APV18" s="133"/>
      <c r="APW18" s="133"/>
      <c r="APX18" s="133"/>
      <c r="APY18" s="133"/>
      <c r="APZ18" s="133"/>
      <c r="AQA18" s="133"/>
      <c r="AQB18" s="133"/>
      <c r="AQC18" s="133"/>
      <c r="AQD18" s="133"/>
      <c r="AQE18" s="133"/>
      <c r="AQF18" s="133"/>
      <c r="AQG18" s="133"/>
      <c r="AQH18" s="133"/>
      <c r="AQI18" s="133"/>
      <c r="AQJ18" s="133"/>
      <c r="AQK18" s="133"/>
      <c r="AQL18" s="133"/>
      <c r="AQM18" s="133"/>
      <c r="AQN18" s="133"/>
      <c r="AQO18" s="133"/>
      <c r="AQP18" s="133"/>
      <c r="AQQ18" s="133"/>
      <c r="AQR18" s="133"/>
      <c r="AQS18" s="133"/>
      <c r="AQT18" s="133"/>
      <c r="AQU18" s="133"/>
      <c r="AQV18" s="133"/>
      <c r="AQW18" s="133"/>
      <c r="AQX18" s="133"/>
      <c r="AQY18" s="133"/>
      <c r="AQZ18" s="133"/>
      <c r="ARA18" s="133"/>
      <c r="ARB18" s="133"/>
      <c r="ARC18" s="133"/>
      <c r="ARD18" s="133"/>
      <c r="ARE18" s="133"/>
      <c r="ARF18" s="133"/>
      <c r="ARG18" s="133"/>
      <c r="ARH18" s="133"/>
      <c r="ARI18" s="133"/>
      <c r="ARJ18" s="133"/>
      <c r="ARK18" s="133"/>
      <c r="ARL18" s="133"/>
      <c r="ARM18" s="133"/>
      <c r="ARN18" s="133"/>
      <c r="ARO18" s="133"/>
      <c r="ARP18" s="133"/>
      <c r="ARQ18" s="133"/>
      <c r="ARR18" s="133"/>
      <c r="ARS18" s="133"/>
      <c r="ART18" s="133"/>
      <c r="ARU18" s="133"/>
      <c r="ARV18" s="133"/>
      <c r="ARW18" s="133"/>
      <c r="ARX18" s="133"/>
      <c r="ARY18" s="133"/>
      <c r="ARZ18" s="133"/>
      <c r="ASA18" s="133"/>
      <c r="ASB18" s="133"/>
      <c r="ASC18" s="133"/>
      <c r="ASD18" s="133"/>
      <c r="ASE18" s="133"/>
      <c r="ASF18" s="133"/>
      <c r="ASG18" s="133"/>
      <c r="ASH18" s="133"/>
      <c r="ASI18" s="133"/>
      <c r="ASJ18" s="133"/>
      <c r="ASK18" s="133"/>
      <c r="ASL18" s="133"/>
      <c r="ASM18" s="133"/>
      <c r="ASN18" s="133"/>
      <c r="ASO18" s="133"/>
      <c r="ASP18" s="133"/>
      <c r="ASQ18" s="133"/>
      <c r="ASR18" s="133"/>
      <c r="ASS18" s="133"/>
      <c r="AST18" s="133"/>
      <c r="ASU18" s="133"/>
      <c r="ASV18" s="133"/>
      <c r="ASW18" s="133"/>
      <c r="ASX18" s="133"/>
      <c r="ASY18" s="133"/>
      <c r="ASZ18" s="133"/>
      <c r="ATA18" s="133"/>
      <c r="ATB18" s="133"/>
      <c r="ATC18" s="133"/>
      <c r="ATD18" s="133"/>
      <c r="ATE18" s="133"/>
      <c r="ATF18" s="133"/>
      <c r="ATG18" s="133"/>
      <c r="ATH18" s="133"/>
      <c r="ATI18" s="133"/>
      <c r="ATJ18" s="133"/>
      <c r="ATK18" s="133"/>
      <c r="ATL18" s="133"/>
      <c r="ATM18" s="133"/>
      <c r="ATN18" s="133"/>
      <c r="ATO18" s="133"/>
      <c r="ATP18" s="133"/>
      <c r="ATQ18" s="133"/>
      <c r="ATR18" s="133"/>
      <c r="ATS18" s="133"/>
      <c r="ATT18" s="133"/>
      <c r="ATU18" s="133"/>
      <c r="ATV18" s="133"/>
      <c r="ATW18" s="133"/>
      <c r="ATX18" s="133"/>
      <c r="ATY18" s="133"/>
      <c r="ATZ18" s="133"/>
      <c r="AUA18" s="133"/>
      <c r="AUB18" s="133"/>
      <c r="AUC18" s="133"/>
      <c r="AUD18" s="133"/>
      <c r="AUE18" s="133"/>
      <c r="AUF18" s="133"/>
      <c r="AUG18" s="133"/>
      <c r="AUH18" s="133"/>
      <c r="AUI18" s="133"/>
      <c r="AUJ18" s="133"/>
      <c r="AUK18" s="133"/>
      <c r="AUL18" s="133"/>
      <c r="AUM18" s="133"/>
      <c r="AUN18" s="133"/>
      <c r="AUO18" s="133"/>
      <c r="AUP18" s="133"/>
      <c r="AUQ18" s="133"/>
      <c r="AUR18" s="133"/>
      <c r="AUS18" s="133"/>
      <c r="AUT18" s="133"/>
      <c r="AUU18" s="133"/>
      <c r="AUV18" s="133"/>
      <c r="AUW18" s="133"/>
      <c r="AUX18" s="133"/>
      <c r="AUY18" s="133"/>
      <c r="AUZ18" s="133"/>
      <c r="AVA18" s="133"/>
      <c r="AVB18" s="133"/>
      <c r="AVC18" s="133"/>
      <c r="AVD18" s="133"/>
      <c r="AVE18" s="133"/>
      <c r="AVF18" s="133"/>
      <c r="AVG18" s="133"/>
      <c r="AVH18" s="133"/>
      <c r="AVI18" s="133"/>
      <c r="AVJ18" s="133"/>
      <c r="AVK18" s="133"/>
      <c r="AVL18" s="133"/>
      <c r="AVM18" s="133"/>
      <c r="AVN18" s="133"/>
      <c r="AVO18" s="133"/>
      <c r="AVP18" s="133"/>
      <c r="AVQ18" s="133"/>
      <c r="AVR18" s="133"/>
      <c r="AVS18" s="133"/>
      <c r="AVT18" s="133"/>
      <c r="AVU18" s="133"/>
      <c r="AVV18" s="133"/>
      <c r="AVW18" s="133"/>
      <c r="AVX18" s="133"/>
      <c r="AVY18" s="133"/>
      <c r="AVZ18" s="133"/>
      <c r="AWA18" s="133"/>
      <c r="AWB18" s="133"/>
      <c r="AWC18" s="133"/>
      <c r="AWD18" s="133"/>
      <c r="AWE18" s="133"/>
      <c r="AWF18" s="133"/>
      <c r="AWG18" s="133"/>
      <c r="AWH18" s="133"/>
      <c r="AWI18" s="133"/>
      <c r="AWJ18" s="133"/>
      <c r="AWK18" s="133"/>
      <c r="AWL18" s="133"/>
      <c r="AWM18" s="133"/>
      <c r="AWN18" s="133"/>
      <c r="AWO18" s="133"/>
      <c r="AWP18" s="133"/>
      <c r="AWQ18" s="133"/>
      <c r="AWR18" s="133"/>
      <c r="AWS18" s="133"/>
      <c r="AWT18" s="133"/>
      <c r="AWU18" s="133"/>
      <c r="AWV18" s="133"/>
      <c r="AWW18" s="133"/>
      <c r="AWX18" s="133"/>
      <c r="AWY18" s="133"/>
      <c r="AWZ18" s="133"/>
      <c r="AXA18" s="133"/>
      <c r="AXB18" s="133"/>
      <c r="AXC18" s="133"/>
      <c r="AXD18" s="133"/>
      <c r="AXE18" s="133"/>
      <c r="AXF18" s="133"/>
      <c r="AXG18" s="133"/>
      <c r="AXH18" s="133"/>
      <c r="AXI18" s="133"/>
      <c r="AXJ18" s="133"/>
      <c r="AXK18" s="133"/>
      <c r="AXL18" s="133"/>
      <c r="AXM18" s="133"/>
      <c r="AXN18" s="133"/>
      <c r="AXO18" s="133"/>
      <c r="AXP18" s="133"/>
      <c r="AXQ18" s="133"/>
      <c r="AXR18" s="133"/>
      <c r="AXS18" s="133"/>
      <c r="AXT18" s="133"/>
      <c r="AXU18" s="133"/>
      <c r="AXV18" s="133"/>
      <c r="AXW18" s="133"/>
      <c r="AXX18" s="133"/>
      <c r="AXY18" s="133"/>
      <c r="AXZ18" s="133"/>
      <c r="AYA18" s="133"/>
      <c r="AYB18" s="133"/>
      <c r="AYC18" s="133"/>
      <c r="AYD18" s="133"/>
      <c r="AYE18" s="133"/>
      <c r="AYF18" s="133"/>
      <c r="AYG18" s="133"/>
      <c r="AYH18" s="133"/>
      <c r="AYI18" s="133"/>
      <c r="AYJ18" s="133"/>
      <c r="AYK18" s="133"/>
      <c r="AYL18" s="133"/>
      <c r="AYM18" s="133"/>
      <c r="AYN18" s="133"/>
      <c r="AYO18" s="133"/>
      <c r="AYP18" s="133"/>
      <c r="AYQ18" s="133"/>
      <c r="AYR18" s="133"/>
      <c r="AYS18" s="133"/>
      <c r="AYT18" s="133"/>
      <c r="AYU18" s="133"/>
      <c r="AYV18" s="133"/>
      <c r="AYW18" s="133"/>
      <c r="AYX18" s="133"/>
      <c r="AYY18" s="133"/>
      <c r="AYZ18" s="133"/>
      <c r="AZA18" s="133"/>
      <c r="AZB18" s="133"/>
      <c r="AZC18" s="133"/>
      <c r="AZD18" s="133"/>
      <c r="AZE18" s="133"/>
      <c r="AZF18" s="133"/>
      <c r="AZG18" s="133"/>
      <c r="AZH18" s="133"/>
      <c r="AZI18" s="133"/>
      <c r="AZJ18" s="133"/>
      <c r="AZK18" s="133"/>
      <c r="AZL18" s="133"/>
      <c r="AZM18" s="133"/>
      <c r="AZN18" s="133"/>
      <c r="AZO18" s="133"/>
      <c r="AZP18" s="133"/>
      <c r="AZQ18" s="133"/>
      <c r="AZR18" s="133"/>
      <c r="AZS18" s="133"/>
      <c r="AZT18" s="133"/>
      <c r="AZU18" s="133"/>
      <c r="AZV18" s="133"/>
      <c r="AZW18" s="133"/>
      <c r="AZX18" s="133"/>
      <c r="AZY18" s="133"/>
      <c r="AZZ18" s="133"/>
      <c r="BAA18" s="133"/>
      <c r="BAB18" s="133"/>
      <c r="BAC18" s="133"/>
      <c r="BAD18" s="133"/>
      <c r="BAE18" s="133"/>
      <c r="BAF18" s="133"/>
      <c r="BAG18" s="133"/>
      <c r="BAH18" s="133"/>
      <c r="BAI18" s="133"/>
      <c r="BAJ18" s="133"/>
      <c r="BAK18" s="133"/>
      <c r="BAL18" s="133"/>
      <c r="BAM18" s="133"/>
      <c r="BAN18" s="133"/>
      <c r="BAO18" s="133"/>
      <c r="BAP18" s="133"/>
      <c r="BAQ18" s="133"/>
      <c r="BAR18" s="133"/>
      <c r="BAS18" s="133"/>
      <c r="BAT18" s="133"/>
      <c r="BAU18" s="133"/>
      <c r="BAV18" s="133"/>
      <c r="BAW18" s="133"/>
      <c r="BAX18" s="133"/>
      <c r="BAY18" s="133"/>
      <c r="BAZ18" s="133"/>
      <c r="BBA18" s="133"/>
      <c r="BBB18" s="133"/>
      <c r="BBC18" s="133"/>
      <c r="BBD18" s="133"/>
      <c r="BBE18" s="133"/>
      <c r="BBF18" s="133"/>
      <c r="BBG18" s="133"/>
      <c r="BBH18" s="133"/>
      <c r="BBI18" s="133"/>
      <c r="BBJ18" s="133"/>
      <c r="BBK18" s="133"/>
      <c r="BBL18" s="133"/>
      <c r="BBM18" s="133"/>
      <c r="BBN18" s="133"/>
      <c r="BBO18" s="133"/>
      <c r="BBP18" s="133"/>
      <c r="BBQ18" s="133"/>
      <c r="BBR18" s="133"/>
      <c r="BBS18" s="133"/>
      <c r="BBT18" s="133"/>
      <c r="BBU18" s="133"/>
      <c r="BBV18" s="133"/>
      <c r="BBW18" s="133"/>
      <c r="BBX18" s="133"/>
      <c r="BBY18" s="133"/>
      <c r="BBZ18" s="133"/>
      <c r="BCA18" s="133"/>
      <c r="BCB18" s="133"/>
      <c r="BCC18" s="133"/>
      <c r="BCD18" s="133"/>
      <c r="BCE18" s="133"/>
      <c r="BCF18" s="133"/>
      <c r="BCG18" s="133"/>
      <c r="BCH18" s="133"/>
      <c r="BCI18" s="133"/>
      <c r="BCJ18" s="133"/>
      <c r="BCK18" s="133"/>
      <c r="BCL18" s="133"/>
      <c r="BCM18" s="133"/>
      <c r="BCN18" s="133"/>
      <c r="BCO18" s="133"/>
      <c r="BCP18" s="133"/>
      <c r="BCQ18" s="133"/>
      <c r="BCR18" s="133"/>
      <c r="BCS18" s="133"/>
      <c r="BCT18" s="133"/>
      <c r="BCU18" s="133"/>
      <c r="BCV18" s="133"/>
      <c r="BCW18" s="133"/>
      <c r="BCX18" s="133"/>
      <c r="BCY18" s="133"/>
      <c r="BCZ18" s="133"/>
      <c r="BDA18" s="133"/>
      <c r="BDB18" s="133"/>
      <c r="BDC18" s="133"/>
      <c r="BDD18" s="133"/>
      <c r="BDE18" s="133"/>
      <c r="BDF18" s="133"/>
      <c r="BDG18" s="133"/>
      <c r="BDH18" s="133"/>
      <c r="BDI18" s="133"/>
      <c r="BDJ18" s="133"/>
      <c r="BDK18" s="133"/>
      <c r="BDL18" s="133"/>
      <c r="BDM18" s="133"/>
      <c r="BDN18" s="133"/>
      <c r="BDO18" s="133"/>
      <c r="BDP18" s="133"/>
      <c r="BDQ18" s="133"/>
      <c r="BDR18" s="133"/>
      <c r="BDS18" s="133"/>
      <c r="BDT18" s="133"/>
      <c r="BDU18" s="133"/>
      <c r="BDV18" s="133"/>
      <c r="BDW18" s="133"/>
      <c r="BDX18" s="133"/>
      <c r="BDY18" s="133"/>
      <c r="BDZ18" s="133"/>
      <c r="BEA18" s="133"/>
      <c r="BEB18" s="133"/>
      <c r="BEC18" s="133"/>
      <c r="BED18" s="133"/>
      <c r="BEE18" s="133"/>
      <c r="BEF18" s="133"/>
      <c r="BEG18" s="133"/>
      <c r="BEH18" s="133"/>
      <c r="BEI18" s="133"/>
      <c r="BEJ18" s="133"/>
      <c r="BEK18" s="133"/>
      <c r="BEL18" s="133"/>
      <c r="BEM18" s="133"/>
      <c r="BEN18" s="133"/>
      <c r="BEO18" s="133"/>
      <c r="BEP18" s="133"/>
      <c r="BEQ18" s="133"/>
      <c r="BER18" s="133"/>
      <c r="BES18" s="133"/>
      <c r="BET18" s="133"/>
      <c r="BEU18" s="133"/>
      <c r="BEV18" s="133"/>
      <c r="BEW18" s="133"/>
      <c r="BEX18" s="133"/>
      <c r="BEY18" s="133"/>
      <c r="BEZ18" s="133"/>
      <c r="BFA18" s="133"/>
      <c r="BFB18" s="133"/>
      <c r="BFC18" s="133"/>
      <c r="BFD18" s="133"/>
      <c r="BFE18" s="133"/>
      <c r="BFF18" s="133"/>
      <c r="BFG18" s="133"/>
      <c r="BFH18" s="133"/>
      <c r="BFI18" s="133"/>
      <c r="BFJ18" s="133"/>
      <c r="BFK18" s="133"/>
      <c r="BFL18" s="133"/>
      <c r="BFM18" s="133"/>
      <c r="BFN18" s="133"/>
      <c r="BFO18" s="133"/>
      <c r="BFP18" s="133"/>
      <c r="BFQ18" s="133"/>
      <c r="BFR18" s="133"/>
      <c r="BFS18" s="133"/>
      <c r="BFT18" s="133"/>
      <c r="BFU18" s="133"/>
      <c r="BFV18" s="133"/>
      <c r="BFW18" s="133"/>
      <c r="BFX18" s="133"/>
      <c r="BFY18" s="133"/>
      <c r="BFZ18" s="133"/>
      <c r="BGA18" s="133"/>
      <c r="BGB18" s="133"/>
      <c r="BGC18" s="133"/>
      <c r="BGD18" s="133"/>
      <c r="BGE18" s="133"/>
      <c r="BGF18" s="133"/>
      <c r="BGG18" s="133"/>
      <c r="BGH18" s="133"/>
      <c r="BGI18" s="133"/>
      <c r="BGJ18" s="133"/>
      <c r="BGK18" s="133"/>
      <c r="BGL18" s="133"/>
      <c r="BGM18" s="133"/>
      <c r="BGN18" s="133"/>
      <c r="BGO18" s="133"/>
      <c r="BGP18" s="133"/>
      <c r="BGQ18" s="133"/>
      <c r="BGR18" s="133"/>
      <c r="BGS18" s="133"/>
      <c r="BGT18" s="133"/>
      <c r="BGU18" s="133"/>
      <c r="BGV18" s="133"/>
      <c r="BGW18" s="133"/>
      <c r="BGX18" s="133"/>
      <c r="BGY18" s="133"/>
      <c r="BGZ18" s="133"/>
      <c r="BHA18" s="133"/>
      <c r="BHB18" s="133"/>
      <c r="BHC18" s="133"/>
      <c r="BHD18" s="133"/>
      <c r="BHE18" s="133"/>
      <c r="BHF18" s="133"/>
      <c r="BHG18" s="133"/>
      <c r="BHH18" s="133"/>
      <c r="BHI18" s="133"/>
      <c r="BHJ18" s="133"/>
      <c r="BHK18" s="133"/>
      <c r="BHL18" s="133"/>
      <c r="BHM18" s="133"/>
      <c r="BHN18" s="133"/>
      <c r="BHO18" s="133"/>
      <c r="BHP18" s="133"/>
      <c r="BHQ18" s="133"/>
      <c r="BHR18" s="133"/>
      <c r="BHS18" s="133"/>
      <c r="BHT18" s="133"/>
      <c r="BHU18" s="133"/>
      <c r="BHV18" s="133"/>
      <c r="BHW18" s="133"/>
      <c r="BHX18" s="133"/>
      <c r="BHY18" s="133"/>
      <c r="BHZ18" s="133"/>
      <c r="BIA18" s="133"/>
      <c r="BIB18" s="133"/>
      <c r="BIC18" s="133"/>
      <c r="BID18" s="133"/>
      <c r="BIE18" s="133"/>
      <c r="BIF18" s="133"/>
      <c r="BIG18" s="133"/>
      <c r="BIH18" s="133"/>
      <c r="BII18" s="133"/>
      <c r="BIJ18" s="133"/>
      <c r="BIK18" s="133"/>
      <c r="BIL18" s="133"/>
      <c r="BIM18" s="133"/>
      <c r="BIN18" s="133"/>
      <c r="BIO18" s="133"/>
      <c r="BIP18" s="133"/>
      <c r="BIQ18" s="133"/>
      <c r="BIR18" s="133"/>
      <c r="BIS18" s="133"/>
      <c r="BIT18" s="133"/>
      <c r="BIU18" s="133"/>
      <c r="BIV18" s="133"/>
      <c r="BIW18" s="133"/>
      <c r="BIX18" s="133"/>
      <c r="BIY18" s="133"/>
      <c r="BIZ18" s="133"/>
      <c r="BJA18" s="133"/>
      <c r="BJB18" s="133"/>
      <c r="BJC18" s="133"/>
      <c r="BJD18" s="133"/>
      <c r="BJE18" s="133"/>
      <c r="BJF18" s="133"/>
      <c r="BJG18" s="133"/>
      <c r="BJH18" s="133"/>
      <c r="BJI18" s="133"/>
      <c r="BJJ18" s="133"/>
      <c r="BJK18" s="133"/>
      <c r="BJL18" s="133"/>
      <c r="BJM18" s="133"/>
      <c r="BJN18" s="133"/>
      <c r="BJO18" s="133"/>
      <c r="BJP18" s="133"/>
      <c r="BJQ18" s="133"/>
      <c r="BJR18" s="133"/>
      <c r="BJS18" s="133"/>
      <c r="BJT18" s="133"/>
      <c r="BJU18" s="133"/>
      <c r="BJV18" s="133"/>
      <c r="BJW18" s="133"/>
      <c r="BJX18" s="133"/>
      <c r="BJY18" s="133"/>
      <c r="BJZ18" s="133"/>
      <c r="BKA18" s="133"/>
      <c r="BKB18" s="133"/>
      <c r="BKC18" s="133"/>
      <c r="BKD18" s="133"/>
      <c r="BKE18" s="133"/>
      <c r="BKF18" s="133"/>
      <c r="BKG18" s="133"/>
      <c r="BKH18" s="133"/>
      <c r="BKI18" s="133"/>
      <c r="BKJ18" s="133"/>
      <c r="BKK18" s="133"/>
      <c r="BKL18" s="133"/>
      <c r="BKM18" s="133"/>
      <c r="BKN18" s="133"/>
      <c r="BKO18" s="133"/>
      <c r="BKP18" s="133"/>
      <c r="BKQ18" s="133"/>
      <c r="BKR18" s="133"/>
      <c r="BKS18" s="133"/>
      <c r="BKT18" s="133"/>
      <c r="BKU18" s="133"/>
      <c r="BKV18" s="133"/>
      <c r="BKW18" s="133"/>
      <c r="BKX18" s="133"/>
      <c r="BKY18" s="133"/>
      <c r="BKZ18" s="133"/>
      <c r="BLA18" s="133"/>
      <c r="BLB18" s="133"/>
      <c r="BLC18" s="133"/>
      <c r="BLD18" s="133"/>
      <c r="BLE18" s="133"/>
      <c r="BLF18" s="133"/>
      <c r="BLG18" s="133"/>
      <c r="BLH18" s="133"/>
      <c r="BLI18" s="133"/>
      <c r="BLJ18" s="133"/>
      <c r="BLK18" s="133"/>
      <c r="BLL18" s="133"/>
      <c r="BLM18" s="133"/>
      <c r="BLN18" s="133"/>
      <c r="BLO18" s="133"/>
      <c r="BLP18" s="133"/>
      <c r="BLQ18" s="133"/>
      <c r="BLR18" s="133"/>
      <c r="BLS18" s="133"/>
      <c r="BLT18" s="133"/>
      <c r="BLU18" s="133"/>
      <c r="BLV18" s="133"/>
      <c r="BLW18" s="133"/>
      <c r="BLX18" s="133"/>
      <c r="BLY18" s="133"/>
      <c r="BLZ18" s="133"/>
      <c r="BMA18" s="133"/>
      <c r="BMB18" s="133"/>
      <c r="BMC18" s="133"/>
      <c r="BMD18" s="133"/>
      <c r="BME18" s="133"/>
      <c r="BMF18" s="133"/>
      <c r="BMG18" s="133"/>
      <c r="BMH18" s="133"/>
      <c r="BMI18" s="133"/>
      <c r="BMJ18" s="133"/>
      <c r="BMK18" s="133"/>
      <c r="BML18" s="133"/>
      <c r="BMM18" s="133"/>
      <c r="BMN18" s="133"/>
      <c r="BMO18" s="133"/>
      <c r="BMP18" s="133"/>
      <c r="BMQ18" s="133"/>
      <c r="BMR18" s="133"/>
      <c r="BMS18" s="133"/>
      <c r="BMT18" s="133"/>
      <c r="BMU18" s="133"/>
      <c r="BMV18" s="133"/>
      <c r="BMW18" s="133"/>
      <c r="BMX18" s="133"/>
      <c r="BMY18" s="133"/>
      <c r="BMZ18" s="133"/>
      <c r="BNA18" s="133"/>
      <c r="BNB18" s="133"/>
      <c r="BNC18" s="133"/>
      <c r="BND18" s="133"/>
      <c r="BNE18" s="133"/>
      <c r="BNF18" s="133"/>
      <c r="BNG18" s="133"/>
      <c r="BNH18" s="133"/>
      <c r="BNI18" s="133"/>
      <c r="BNJ18" s="133"/>
      <c r="BNK18" s="133"/>
      <c r="BNL18" s="133"/>
      <c r="BNM18" s="133"/>
      <c r="BNN18" s="133"/>
      <c r="BNO18" s="133"/>
      <c r="BNP18" s="133"/>
      <c r="BNQ18" s="133"/>
      <c r="BNR18" s="133"/>
      <c r="BNS18" s="133"/>
      <c r="BNT18" s="133"/>
      <c r="BNU18" s="133"/>
      <c r="BNV18" s="133"/>
      <c r="BNW18" s="133"/>
      <c r="BNX18" s="133"/>
      <c r="BNY18" s="133"/>
      <c r="BNZ18" s="133"/>
      <c r="BOA18" s="133"/>
      <c r="BOB18" s="133"/>
      <c r="BOC18" s="133"/>
      <c r="BOD18" s="133"/>
      <c r="BOE18" s="133"/>
      <c r="BOF18" s="133"/>
      <c r="BOG18" s="133"/>
      <c r="BOH18" s="133"/>
      <c r="BOI18" s="133"/>
      <c r="BOJ18" s="133"/>
      <c r="BOK18" s="133"/>
      <c r="BOL18" s="133"/>
      <c r="BOM18" s="133"/>
      <c r="BON18" s="133"/>
      <c r="BOO18" s="133"/>
      <c r="BOP18" s="133"/>
      <c r="BOQ18" s="133"/>
      <c r="BOR18" s="133"/>
      <c r="BOS18" s="133"/>
      <c r="BOT18" s="133"/>
      <c r="BOU18" s="133"/>
      <c r="BOV18" s="133"/>
      <c r="BOW18" s="133"/>
      <c r="BOX18" s="133"/>
      <c r="BOY18" s="133"/>
      <c r="BOZ18" s="133"/>
      <c r="BPA18" s="133"/>
      <c r="BPB18" s="133"/>
      <c r="BPC18" s="133"/>
      <c r="BPD18" s="133"/>
      <c r="BPE18" s="133"/>
      <c r="BPF18" s="133"/>
      <c r="BPG18" s="133"/>
      <c r="BPH18" s="133"/>
      <c r="BPI18" s="133"/>
      <c r="BPJ18" s="133"/>
      <c r="BPK18" s="133"/>
      <c r="BPL18" s="133"/>
      <c r="BPM18" s="133"/>
      <c r="BPN18" s="133"/>
      <c r="BPO18" s="133"/>
      <c r="BPP18" s="133"/>
      <c r="BPQ18" s="133"/>
      <c r="BPR18" s="133"/>
      <c r="BPS18" s="133"/>
      <c r="BPT18" s="133"/>
      <c r="BPU18" s="133"/>
      <c r="BPV18" s="133"/>
      <c r="BPW18" s="133"/>
      <c r="BPX18" s="133"/>
      <c r="BPY18" s="133"/>
      <c r="BPZ18" s="133"/>
      <c r="BQA18" s="133"/>
      <c r="BQB18" s="133"/>
      <c r="BQC18" s="133"/>
      <c r="BQD18" s="133"/>
      <c r="BQE18" s="133"/>
      <c r="BQF18" s="133"/>
      <c r="BQG18" s="133"/>
      <c r="BQH18" s="133"/>
      <c r="BQI18" s="133"/>
      <c r="BQJ18" s="133"/>
      <c r="BQK18" s="133"/>
      <c r="BQL18" s="133"/>
      <c r="BQM18" s="133"/>
      <c r="BQN18" s="133"/>
      <c r="BQO18" s="133"/>
      <c r="BQP18" s="133"/>
      <c r="BQQ18" s="133"/>
      <c r="BQR18" s="133"/>
      <c r="BQS18" s="133"/>
      <c r="BQT18" s="133"/>
      <c r="BQU18" s="133"/>
      <c r="BQV18" s="133"/>
      <c r="BQW18" s="133"/>
      <c r="BQX18" s="133"/>
      <c r="BQY18" s="133"/>
      <c r="BQZ18" s="133"/>
      <c r="BRA18" s="133"/>
      <c r="BRB18" s="133"/>
      <c r="BRC18" s="133"/>
      <c r="BRD18" s="133"/>
      <c r="BRE18" s="133"/>
      <c r="BRF18" s="133"/>
      <c r="BRG18" s="133"/>
      <c r="BRH18" s="133"/>
      <c r="BRI18" s="133"/>
      <c r="BRJ18" s="133"/>
      <c r="BRK18" s="133"/>
      <c r="BRL18" s="133"/>
      <c r="BRM18" s="133"/>
      <c r="BRN18" s="133"/>
      <c r="BRO18" s="133"/>
      <c r="BRP18" s="133"/>
      <c r="BRQ18" s="133"/>
      <c r="BRR18" s="133"/>
      <c r="BRS18" s="133"/>
      <c r="BRT18" s="133"/>
      <c r="BRU18" s="133"/>
      <c r="BRV18" s="133"/>
      <c r="BRW18" s="133"/>
      <c r="BRX18" s="133"/>
      <c r="BRY18" s="133"/>
      <c r="BRZ18" s="133"/>
      <c r="BSA18" s="133"/>
      <c r="BSB18" s="133"/>
      <c r="BSC18" s="133"/>
      <c r="BSD18" s="133"/>
      <c r="BSE18" s="133"/>
      <c r="BSF18" s="133"/>
      <c r="BSG18" s="133"/>
      <c r="BSH18" s="133"/>
      <c r="BSI18" s="133"/>
      <c r="BSJ18" s="133"/>
      <c r="BSK18" s="133"/>
      <c r="BSL18" s="133"/>
      <c r="BSM18" s="133"/>
      <c r="BSN18" s="133"/>
      <c r="BSO18" s="133"/>
      <c r="BSP18" s="133"/>
      <c r="BSQ18" s="133"/>
      <c r="BSR18" s="133"/>
      <c r="BSS18" s="133"/>
      <c r="BST18" s="133"/>
      <c r="BSU18" s="133"/>
      <c r="BSV18" s="133"/>
      <c r="BSW18" s="133"/>
      <c r="BSX18" s="133"/>
      <c r="BSY18" s="133"/>
      <c r="BSZ18" s="133"/>
      <c r="BTA18" s="133"/>
      <c r="BTB18" s="133"/>
      <c r="BTC18" s="133"/>
      <c r="BTD18" s="133"/>
      <c r="BTE18" s="133"/>
      <c r="BTF18" s="133"/>
      <c r="BTG18" s="133"/>
      <c r="BTH18" s="133"/>
      <c r="BTI18" s="133"/>
      <c r="BTJ18" s="133"/>
      <c r="BTK18" s="133"/>
      <c r="BTL18" s="133"/>
      <c r="BTM18" s="133"/>
      <c r="BTN18" s="133"/>
      <c r="BTO18" s="133"/>
      <c r="BTP18" s="133"/>
      <c r="BTQ18" s="133"/>
      <c r="BTR18" s="133"/>
      <c r="BTS18" s="133"/>
      <c r="BTT18" s="133"/>
      <c r="BTU18" s="133"/>
      <c r="BTV18" s="133"/>
      <c r="BTW18" s="133"/>
      <c r="BTX18" s="133"/>
      <c r="BTY18" s="133"/>
      <c r="BTZ18" s="133"/>
      <c r="BUA18" s="133"/>
      <c r="BUB18" s="133"/>
      <c r="BUC18" s="133"/>
      <c r="BUD18" s="133"/>
      <c r="BUE18" s="133"/>
      <c r="BUF18" s="133"/>
      <c r="BUG18" s="133"/>
      <c r="BUH18" s="133"/>
      <c r="BUI18" s="133"/>
      <c r="BUJ18" s="133"/>
      <c r="BUK18" s="133"/>
      <c r="BUL18" s="133"/>
      <c r="BUM18" s="133"/>
      <c r="BUN18" s="133"/>
      <c r="BUO18" s="133"/>
      <c r="BUP18" s="133"/>
      <c r="BUQ18" s="133"/>
      <c r="BUR18" s="133"/>
      <c r="BUS18" s="133"/>
      <c r="BUT18" s="133"/>
      <c r="BUU18" s="133"/>
      <c r="BUV18" s="133"/>
      <c r="BUW18" s="133"/>
      <c r="BUX18" s="133"/>
      <c r="BUY18" s="133"/>
      <c r="BUZ18" s="133"/>
      <c r="BVA18" s="133"/>
      <c r="BVB18" s="133"/>
      <c r="BVC18" s="133"/>
      <c r="BVD18" s="133"/>
      <c r="BVE18" s="133"/>
      <c r="BVF18" s="133"/>
      <c r="BVG18" s="133"/>
      <c r="BVH18" s="133"/>
      <c r="BVI18" s="133"/>
      <c r="BVJ18" s="133"/>
      <c r="BVK18" s="133"/>
      <c r="BVL18" s="133"/>
      <c r="BVM18" s="133"/>
      <c r="BVN18" s="133"/>
      <c r="BVO18" s="133"/>
      <c r="BVP18" s="133"/>
      <c r="BVQ18" s="133"/>
      <c r="BVR18" s="133"/>
      <c r="BVS18" s="133"/>
      <c r="BVT18" s="133"/>
      <c r="BVU18" s="133"/>
      <c r="BVV18" s="133"/>
      <c r="BVW18" s="133"/>
      <c r="BVX18" s="133"/>
      <c r="BVY18" s="133"/>
      <c r="BVZ18" s="133"/>
      <c r="BWA18" s="133"/>
      <c r="BWB18" s="133"/>
      <c r="BWC18" s="133"/>
      <c r="BWD18" s="133"/>
      <c r="BWE18" s="133"/>
      <c r="BWF18" s="133"/>
      <c r="BWG18" s="133"/>
      <c r="BWH18" s="133"/>
      <c r="BWI18" s="133"/>
      <c r="BWJ18" s="133"/>
      <c r="BWK18" s="133"/>
      <c r="BWL18" s="133"/>
      <c r="BWM18" s="133"/>
      <c r="BWN18" s="133"/>
      <c r="BWO18" s="133"/>
      <c r="BWP18" s="133"/>
      <c r="BWQ18" s="133"/>
      <c r="BWR18" s="133"/>
      <c r="BWS18" s="133"/>
      <c r="BWT18" s="133"/>
      <c r="BWU18" s="133"/>
      <c r="BWV18" s="133"/>
      <c r="BWW18" s="133"/>
      <c r="BWX18" s="133"/>
      <c r="BWY18" s="133"/>
      <c r="BWZ18" s="133"/>
      <c r="BXA18" s="133"/>
      <c r="BXB18" s="133"/>
      <c r="BXC18" s="133"/>
      <c r="BXD18" s="133"/>
      <c r="BXE18" s="133"/>
      <c r="BXF18" s="133"/>
      <c r="BXG18" s="133"/>
      <c r="BXH18" s="133"/>
      <c r="BXI18" s="133"/>
      <c r="BXJ18" s="133"/>
      <c r="BXK18" s="133"/>
      <c r="BXL18" s="133"/>
      <c r="BXM18" s="133"/>
      <c r="BXN18" s="133"/>
      <c r="BXO18" s="133"/>
      <c r="BXP18" s="133"/>
      <c r="BXQ18" s="133"/>
      <c r="BXR18" s="133"/>
      <c r="BXS18" s="133"/>
      <c r="BXT18" s="133"/>
      <c r="BXU18" s="133"/>
      <c r="BXV18" s="133"/>
      <c r="BXW18" s="133"/>
      <c r="BXX18" s="133"/>
      <c r="BXY18" s="133"/>
      <c r="BXZ18" s="133"/>
      <c r="BYA18" s="133"/>
      <c r="BYB18" s="133"/>
      <c r="BYC18" s="133"/>
      <c r="BYD18" s="133"/>
      <c r="BYE18" s="133"/>
      <c r="BYF18" s="133"/>
      <c r="BYG18" s="133"/>
      <c r="BYH18" s="133"/>
      <c r="BYI18" s="133"/>
      <c r="BYJ18" s="133"/>
      <c r="BYK18" s="133"/>
      <c r="BYL18" s="133"/>
      <c r="BYM18" s="133"/>
      <c r="BYN18" s="133"/>
      <c r="BYO18" s="133"/>
      <c r="BYP18" s="133"/>
      <c r="BYQ18" s="133"/>
      <c r="BYR18" s="133"/>
      <c r="BYS18" s="133"/>
      <c r="BYT18" s="133"/>
      <c r="BYU18" s="133"/>
      <c r="BYV18" s="133"/>
      <c r="BYW18" s="133"/>
      <c r="BYX18" s="133"/>
      <c r="BYY18" s="133"/>
      <c r="BYZ18" s="133"/>
      <c r="BZA18" s="133"/>
      <c r="BZB18" s="133"/>
      <c r="BZC18" s="133"/>
      <c r="BZD18" s="133"/>
      <c r="BZE18" s="133"/>
      <c r="BZF18" s="133"/>
      <c r="BZG18" s="133"/>
      <c r="BZH18" s="133"/>
      <c r="BZI18" s="133"/>
      <c r="BZJ18" s="133"/>
      <c r="BZK18" s="133"/>
      <c r="BZL18" s="133"/>
      <c r="BZM18" s="133"/>
      <c r="BZN18" s="133"/>
      <c r="BZO18" s="133"/>
      <c r="BZP18" s="133"/>
      <c r="BZQ18" s="133"/>
      <c r="BZR18" s="133"/>
      <c r="BZS18" s="133"/>
      <c r="BZT18" s="133"/>
      <c r="BZU18" s="133"/>
      <c r="BZV18" s="133"/>
      <c r="BZW18" s="133"/>
      <c r="BZX18" s="133"/>
      <c r="BZY18" s="133"/>
      <c r="BZZ18" s="133"/>
      <c r="CAA18" s="133"/>
      <c r="CAB18" s="133"/>
      <c r="CAC18" s="133"/>
      <c r="CAD18" s="133"/>
      <c r="CAE18" s="133"/>
      <c r="CAF18" s="133"/>
      <c r="CAG18" s="133"/>
      <c r="CAH18" s="133"/>
      <c r="CAI18" s="133"/>
      <c r="CAJ18" s="133"/>
      <c r="CAK18" s="133"/>
      <c r="CAL18" s="133"/>
      <c r="CAM18" s="133"/>
      <c r="CAN18" s="133"/>
      <c r="CAO18" s="133"/>
      <c r="CAP18" s="133"/>
      <c r="CAQ18" s="133"/>
      <c r="CAR18" s="133"/>
      <c r="CAS18" s="133"/>
      <c r="CAT18" s="133"/>
      <c r="CAU18" s="133"/>
      <c r="CAV18" s="133"/>
      <c r="CAW18" s="133"/>
      <c r="CAX18" s="133"/>
      <c r="CAY18" s="133"/>
      <c r="CAZ18" s="133"/>
      <c r="CBA18" s="133"/>
      <c r="CBB18" s="133"/>
      <c r="CBC18" s="133"/>
      <c r="CBD18" s="133"/>
      <c r="CBE18" s="133"/>
      <c r="CBF18" s="133"/>
      <c r="CBG18" s="133"/>
      <c r="CBH18" s="133"/>
      <c r="CBI18" s="133"/>
      <c r="CBJ18" s="133"/>
      <c r="CBK18" s="133"/>
      <c r="CBL18" s="133"/>
      <c r="CBM18" s="133"/>
      <c r="CBN18" s="133"/>
      <c r="CBO18" s="133"/>
      <c r="CBP18" s="133"/>
      <c r="CBQ18" s="133"/>
      <c r="CBR18" s="133"/>
      <c r="CBS18" s="133"/>
      <c r="CBT18" s="133"/>
      <c r="CBU18" s="133"/>
      <c r="CBV18" s="133"/>
      <c r="CBW18" s="133"/>
      <c r="CBX18" s="133"/>
      <c r="CBY18" s="133"/>
      <c r="CBZ18" s="133"/>
      <c r="CCA18" s="133"/>
      <c r="CCB18" s="133"/>
      <c r="CCC18" s="133"/>
      <c r="CCD18" s="133"/>
      <c r="CCE18" s="133"/>
      <c r="CCF18" s="133"/>
      <c r="CCG18" s="133"/>
      <c r="CCH18" s="133"/>
      <c r="CCI18" s="133"/>
      <c r="CCJ18" s="133"/>
      <c r="CCK18" s="133"/>
      <c r="CCL18" s="133"/>
      <c r="CCM18" s="133"/>
      <c r="CCN18" s="133"/>
      <c r="CCO18" s="133"/>
      <c r="CCP18" s="133"/>
      <c r="CCQ18" s="133"/>
      <c r="CCR18" s="133"/>
      <c r="CCS18" s="133"/>
      <c r="CCT18" s="133"/>
      <c r="CCU18" s="133"/>
      <c r="CCV18" s="133"/>
      <c r="CCW18" s="133"/>
      <c r="CCX18" s="133"/>
      <c r="CCY18" s="133"/>
      <c r="CCZ18" s="133"/>
      <c r="CDA18" s="133"/>
      <c r="CDB18" s="133"/>
      <c r="CDC18" s="133"/>
      <c r="CDD18" s="133"/>
      <c r="CDE18" s="133"/>
      <c r="CDF18" s="133"/>
      <c r="CDG18" s="133"/>
      <c r="CDH18" s="133"/>
      <c r="CDI18" s="133"/>
      <c r="CDJ18" s="133"/>
      <c r="CDK18" s="133"/>
      <c r="CDL18" s="133"/>
      <c r="CDM18" s="133"/>
      <c r="CDN18" s="133"/>
      <c r="CDO18" s="133"/>
      <c r="CDP18" s="133"/>
      <c r="CDQ18" s="133"/>
      <c r="CDR18" s="133"/>
      <c r="CDS18" s="133"/>
      <c r="CDT18" s="133"/>
      <c r="CDU18" s="133"/>
      <c r="CDV18" s="133"/>
      <c r="CDW18" s="133"/>
      <c r="CDX18" s="133"/>
      <c r="CDY18" s="133"/>
      <c r="CDZ18" s="133"/>
      <c r="CEA18" s="133"/>
      <c r="CEB18" s="133"/>
      <c r="CEC18" s="133"/>
      <c r="CED18" s="133"/>
      <c r="CEE18" s="133"/>
      <c r="CEF18" s="133"/>
      <c r="CEG18" s="133"/>
      <c r="CEH18" s="133"/>
      <c r="CEI18" s="133"/>
      <c r="CEJ18" s="133"/>
      <c r="CEK18" s="133"/>
      <c r="CEL18" s="133"/>
      <c r="CEM18" s="133"/>
      <c r="CEN18" s="133"/>
      <c r="CEO18" s="133"/>
      <c r="CEP18" s="133"/>
      <c r="CEQ18" s="133"/>
      <c r="CER18" s="133"/>
      <c r="CES18" s="133"/>
      <c r="CET18" s="133"/>
      <c r="CEU18" s="133"/>
      <c r="CEV18" s="133"/>
      <c r="CEW18" s="133"/>
      <c r="CEX18" s="133"/>
      <c r="CEY18" s="133"/>
      <c r="CEZ18" s="133"/>
      <c r="CFA18" s="133"/>
      <c r="CFB18" s="133"/>
      <c r="CFC18" s="133"/>
      <c r="CFD18" s="133"/>
      <c r="CFE18" s="133"/>
      <c r="CFF18" s="133"/>
      <c r="CFG18" s="133"/>
      <c r="CFH18" s="133"/>
      <c r="CFI18" s="133"/>
      <c r="CFJ18" s="133"/>
      <c r="CFK18" s="133"/>
      <c r="CFL18" s="133"/>
      <c r="CFM18" s="133"/>
      <c r="CFN18" s="133"/>
      <c r="CFO18" s="133"/>
      <c r="CFP18" s="133"/>
      <c r="CFQ18" s="133"/>
      <c r="CFR18" s="133"/>
      <c r="CFS18" s="133"/>
      <c r="CFT18" s="133"/>
      <c r="CFU18" s="133"/>
      <c r="CFV18" s="133"/>
      <c r="CFW18" s="133"/>
      <c r="CFX18" s="133"/>
      <c r="CFY18" s="133"/>
      <c r="CFZ18" s="133"/>
      <c r="CGA18" s="133"/>
      <c r="CGB18" s="133"/>
      <c r="CGC18" s="133"/>
      <c r="CGD18" s="133"/>
      <c r="CGE18" s="133"/>
      <c r="CGF18" s="133"/>
      <c r="CGG18" s="133"/>
      <c r="CGH18" s="133"/>
      <c r="CGI18" s="133"/>
      <c r="CGJ18" s="133"/>
      <c r="CGK18" s="133"/>
      <c r="CGL18" s="133"/>
      <c r="CGM18" s="133"/>
      <c r="CGN18" s="133"/>
      <c r="CGO18" s="133"/>
      <c r="CGP18" s="133"/>
      <c r="CGQ18" s="133"/>
      <c r="CGR18" s="133"/>
      <c r="CGS18" s="133"/>
      <c r="CGT18" s="133"/>
      <c r="CGU18" s="133"/>
      <c r="CGV18" s="133"/>
      <c r="CGW18" s="133"/>
      <c r="CGX18" s="133"/>
      <c r="CGY18" s="133"/>
      <c r="CGZ18" s="133"/>
      <c r="CHA18" s="133"/>
      <c r="CHB18" s="133"/>
      <c r="CHC18" s="133"/>
      <c r="CHD18" s="133"/>
      <c r="CHE18" s="133"/>
      <c r="CHF18" s="133"/>
      <c r="CHG18" s="133"/>
      <c r="CHH18" s="133"/>
      <c r="CHI18" s="133"/>
      <c r="CHJ18" s="133"/>
      <c r="CHK18" s="133"/>
      <c r="CHL18" s="133"/>
      <c r="CHM18" s="133"/>
      <c r="CHN18" s="133"/>
      <c r="CHO18" s="133"/>
      <c r="CHP18" s="133"/>
      <c r="CHQ18" s="133"/>
      <c r="CHR18" s="133"/>
      <c r="CHS18" s="133"/>
      <c r="CHT18" s="133"/>
      <c r="CHU18" s="133"/>
      <c r="CHV18" s="133"/>
      <c r="CHW18" s="133"/>
      <c r="CHX18" s="133"/>
      <c r="CHY18" s="133"/>
      <c r="CHZ18" s="133"/>
      <c r="CIA18" s="133"/>
      <c r="CIB18" s="133"/>
      <c r="CIC18" s="133"/>
      <c r="CID18" s="133"/>
      <c r="CIE18" s="133"/>
      <c r="CIF18" s="133"/>
      <c r="CIG18" s="133"/>
      <c r="CIH18" s="133"/>
      <c r="CII18" s="133"/>
      <c r="CIJ18" s="133"/>
      <c r="CIK18" s="133"/>
      <c r="CIL18" s="133"/>
      <c r="CIM18" s="133"/>
      <c r="CIN18" s="133"/>
      <c r="CIO18" s="133"/>
      <c r="CIP18" s="133"/>
      <c r="CIQ18" s="133"/>
      <c r="CIR18" s="133"/>
      <c r="CIS18" s="133"/>
      <c r="CIT18" s="133"/>
      <c r="CIU18" s="133"/>
      <c r="CIV18" s="133"/>
      <c r="CIW18" s="133"/>
      <c r="CIX18" s="133"/>
      <c r="CIY18" s="133"/>
      <c r="CIZ18" s="133"/>
      <c r="CJA18" s="133"/>
      <c r="CJB18" s="133"/>
      <c r="CJC18" s="133"/>
      <c r="CJD18" s="133"/>
      <c r="CJE18" s="133"/>
      <c r="CJF18" s="133"/>
      <c r="CJG18" s="133"/>
      <c r="CJH18" s="133"/>
      <c r="CJI18" s="133"/>
      <c r="CJJ18" s="133"/>
      <c r="CJK18" s="133"/>
      <c r="CJL18" s="133"/>
      <c r="CJM18" s="133"/>
      <c r="CJN18" s="133"/>
      <c r="CJO18" s="133"/>
      <c r="CJP18" s="133"/>
      <c r="CJQ18" s="133"/>
      <c r="CJR18" s="133"/>
      <c r="CJS18" s="133"/>
      <c r="CJT18" s="133"/>
      <c r="CJU18" s="133"/>
      <c r="CJV18" s="133"/>
      <c r="CJW18" s="133"/>
      <c r="CJX18" s="133"/>
      <c r="CJY18" s="133"/>
      <c r="CJZ18" s="133"/>
      <c r="CKA18" s="133"/>
      <c r="CKB18" s="133"/>
      <c r="CKC18" s="133"/>
      <c r="CKD18" s="133"/>
      <c r="CKE18" s="133"/>
      <c r="CKF18" s="133"/>
      <c r="CKG18" s="133"/>
      <c r="CKH18" s="133"/>
      <c r="CKI18" s="133"/>
      <c r="CKJ18" s="133"/>
      <c r="CKK18" s="133"/>
      <c r="CKL18" s="133"/>
      <c r="CKM18" s="133"/>
      <c r="CKN18" s="133"/>
      <c r="CKO18" s="133"/>
      <c r="CKP18" s="133"/>
      <c r="CKQ18" s="133"/>
      <c r="CKR18" s="133"/>
      <c r="CKS18" s="133"/>
      <c r="CKT18" s="133"/>
      <c r="CKU18" s="133"/>
      <c r="CKV18" s="133"/>
      <c r="CKW18" s="133"/>
      <c r="CKX18" s="133"/>
      <c r="CKY18" s="133"/>
      <c r="CKZ18" s="133"/>
      <c r="CLA18" s="133"/>
      <c r="CLB18" s="133"/>
      <c r="CLC18" s="133"/>
      <c r="CLD18" s="133"/>
      <c r="CLE18" s="133"/>
      <c r="CLF18" s="133"/>
      <c r="CLG18" s="133"/>
      <c r="CLH18" s="133"/>
      <c r="CLI18" s="133"/>
      <c r="CLJ18" s="133"/>
      <c r="CLK18" s="133"/>
      <c r="CLL18" s="133"/>
      <c r="CLM18" s="133"/>
      <c r="CLN18" s="133"/>
      <c r="CLO18" s="133"/>
      <c r="CLP18" s="133"/>
      <c r="CLQ18" s="133"/>
      <c r="CLR18" s="133"/>
      <c r="CLS18" s="133"/>
      <c r="CLT18" s="133"/>
      <c r="CLU18" s="133"/>
      <c r="CLV18" s="133"/>
      <c r="CLW18" s="133"/>
      <c r="CLX18" s="133"/>
      <c r="CLY18" s="133"/>
      <c r="CLZ18" s="133"/>
      <c r="CMA18" s="133"/>
      <c r="CMB18" s="133"/>
      <c r="CMC18" s="133"/>
      <c r="CMD18" s="133"/>
      <c r="CME18" s="133"/>
      <c r="CMF18" s="133"/>
      <c r="CMG18" s="133"/>
      <c r="CMH18" s="133"/>
      <c r="CMI18" s="133"/>
      <c r="CMJ18" s="133"/>
      <c r="CMK18" s="133"/>
      <c r="CML18" s="133"/>
      <c r="CMM18" s="133"/>
      <c r="CMN18" s="133"/>
      <c r="CMO18" s="133"/>
      <c r="CMP18" s="133"/>
      <c r="CMQ18" s="133"/>
      <c r="CMR18" s="133"/>
      <c r="CMS18" s="133"/>
      <c r="CMT18" s="133"/>
      <c r="CMU18" s="133"/>
      <c r="CMV18" s="133"/>
      <c r="CMW18" s="133"/>
      <c r="CMX18" s="133"/>
      <c r="CMY18" s="133"/>
      <c r="CMZ18" s="133"/>
      <c r="CNA18" s="133"/>
      <c r="CNB18" s="133"/>
      <c r="CNC18" s="133"/>
      <c r="CND18" s="133"/>
      <c r="CNE18" s="133"/>
      <c r="CNF18" s="133"/>
      <c r="CNG18" s="133"/>
      <c r="CNH18" s="133"/>
      <c r="CNI18" s="133"/>
      <c r="CNJ18" s="133"/>
      <c r="CNK18" s="133"/>
      <c r="CNL18" s="133"/>
      <c r="CNM18" s="133"/>
      <c r="CNN18" s="133"/>
      <c r="CNO18" s="133"/>
      <c r="CNP18" s="133"/>
      <c r="CNQ18" s="133"/>
      <c r="CNR18" s="133"/>
      <c r="CNS18" s="133"/>
      <c r="CNT18" s="133"/>
      <c r="CNU18" s="133"/>
      <c r="CNV18" s="133"/>
      <c r="CNW18" s="133"/>
      <c r="CNX18" s="133"/>
      <c r="CNY18" s="133"/>
      <c r="CNZ18" s="133"/>
      <c r="COA18" s="133"/>
      <c r="COB18" s="133"/>
      <c r="COC18" s="133"/>
      <c r="COD18" s="133"/>
      <c r="COE18" s="133"/>
      <c r="COF18" s="133"/>
      <c r="COG18" s="133"/>
      <c r="COH18" s="133"/>
      <c r="COI18" s="133"/>
      <c r="COJ18" s="133"/>
      <c r="COK18" s="133"/>
      <c r="COL18" s="133"/>
      <c r="COM18" s="133"/>
      <c r="CON18" s="133"/>
      <c r="COO18" s="133"/>
      <c r="COP18" s="133"/>
      <c r="COQ18" s="133"/>
      <c r="COR18" s="133"/>
      <c r="COS18" s="133"/>
      <c r="COT18" s="133"/>
      <c r="COU18" s="133"/>
      <c r="COV18" s="133"/>
      <c r="COW18" s="133"/>
      <c r="COX18" s="133"/>
      <c r="COY18" s="133"/>
      <c r="COZ18" s="133"/>
      <c r="CPA18" s="133"/>
      <c r="CPB18" s="133"/>
      <c r="CPC18" s="133"/>
      <c r="CPD18" s="133"/>
      <c r="CPE18" s="133"/>
      <c r="CPF18" s="133"/>
      <c r="CPG18" s="133"/>
      <c r="CPH18" s="133"/>
      <c r="CPI18" s="133"/>
      <c r="CPJ18" s="133"/>
      <c r="CPK18" s="133"/>
      <c r="CPL18" s="133"/>
      <c r="CPM18" s="133"/>
      <c r="CPN18" s="133"/>
      <c r="CPO18" s="133"/>
      <c r="CPP18" s="133"/>
      <c r="CPQ18" s="133"/>
      <c r="CPR18" s="133"/>
      <c r="CPS18" s="133"/>
      <c r="CPT18" s="133"/>
      <c r="CPU18" s="133"/>
      <c r="CPV18" s="133"/>
      <c r="CPW18" s="133"/>
      <c r="CPX18" s="133"/>
      <c r="CPY18" s="133"/>
      <c r="CPZ18" s="133"/>
      <c r="CQA18" s="133"/>
      <c r="CQB18" s="133"/>
      <c r="CQC18" s="133"/>
      <c r="CQD18" s="133"/>
      <c r="CQE18" s="133"/>
      <c r="CQF18" s="133"/>
      <c r="CQG18" s="133"/>
      <c r="CQH18" s="133"/>
      <c r="CQI18" s="133"/>
      <c r="CQJ18" s="133"/>
      <c r="CQK18" s="133"/>
      <c r="CQL18" s="133"/>
      <c r="CQM18" s="133"/>
      <c r="CQN18" s="133"/>
      <c r="CQO18" s="133"/>
      <c r="CQP18" s="133"/>
      <c r="CQQ18" s="133"/>
      <c r="CQR18" s="133"/>
      <c r="CQS18" s="133"/>
      <c r="CQT18" s="133"/>
      <c r="CQU18" s="133"/>
      <c r="CQV18" s="133"/>
      <c r="CQW18" s="133"/>
      <c r="CQX18" s="133"/>
      <c r="CQY18" s="133"/>
      <c r="CQZ18" s="133"/>
      <c r="CRA18" s="133"/>
      <c r="CRB18" s="133"/>
      <c r="CRC18" s="133"/>
      <c r="CRD18" s="133"/>
      <c r="CRE18" s="133"/>
      <c r="CRF18" s="133"/>
      <c r="CRG18" s="133"/>
      <c r="CRH18" s="133"/>
      <c r="CRI18" s="133"/>
      <c r="CRJ18" s="133"/>
      <c r="CRK18" s="133"/>
      <c r="CRL18" s="133"/>
      <c r="CRM18" s="133"/>
      <c r="CRN18" s="133"/>
      <c r="CRO18" s="133"/>
      <c r="CRP18" s="133"/>
      <c r="CRQ18" s="133"/>
      <c r="CRR18" s="133"/>
      <c r="CRS18" s="133"/>
      <c r="CRT18" s="133"/>
      <c r="CRU18" s="133"/>
      <c r="CRV18" s="133"/>
      <c r="CRW18" s="133"/>
      <c r="CRX18" s="133"/>
      <c r="CRY18" s="133"/>
      <c r="CRZ18" s="133"/>
      <c r="CSA18" s="133"/>
      <c r="CSB18" s="133"/>
      <c r="CSC18" s="133"/>
      <c r="CSD18" s="133"/>
      <c r="CSE18" s="133"/>
      <c r="CSF18" s="133"/>
      <c r="CSG18" s="133"/>
      <c r="CSH18" s="133"/>
      <c r="CSI18" s="133"/>
      <c r="CSJ18" s="133"/>
      <c r="CSK18" s="133"/>
      <c r="CSL18" s="133"/>
      <c r="CSM18" s="133"/>
      <c r="CSN18" s="133"/>
      <c r="CSO18" s="133"/>
      <c r="CSP18" s="133"/>
      <c r="CSQ18" s="133"/>
      <c r="CSR18" s="133"/>
      <c r="CSS18" s="133"/>
      <c r="CST18" s="133"/>
      <c r="CSU18" s="133"/>
      <c r="CSV18" s="133"/>
      <c r="CSW18" s="133"/>
      <c r="CSX18" s="133"/>
      <c r="CSY18" s="133"/>
      <c r="CSZ18" s="133"/>
      <c r="CTA18" s="133"/>
      <c r="CTB18" s="133"/>
      <c r="CTC18" s="133"/>
      <c r="CTD18" s="133"/>
      <c r="CTE18" s="133"/>
      <c r="CTF18" s="133"/>
      <c r="CTG18" s="133"/>
      <c r="CTH18" s="133"/>
      <c r="CTI18" s="133"/>
      <c r="CTJ18" s="133"/>
      <c r="CTK18" s="133"/>
      <c r="CTL18" s="133"/>
      <c r="CTM18" s="133"/>
      <c r="CTN18" s="133"/>
      <c r="CTO18" s="133"/>
      <c r="CTP18" s="133"/>
      <c r="CTQ18" s="133"/>
      <c r="CTR18" s="133"/>
      <c r="CTS18" s="133"/>
      <c r="CTT18" s="133"/>
      <c r="CTU18" s="133"/>
      <c r="CTV18" s="133"/>
      <c r="CTW18" s="133"/>
      <c r="CTX18" s="133"/>
      <c r="CTY18" s="133"/>
      <c r="CTZ18" s="133"/>
      <c r="CUA18" s="133"/>
      <c r="CUB18" s="133"/>
      <c r="CUC18" s="133"/>
      <c r="CUD18" s="133"/>
      <c r="CUE18" s="133"/>
      <c r="CUF18" s="133"/>
      <c r="CUG18" s="133"/>
      <c r="CUH18" s="133"/>
      <c r="CUI18" s="133"/>
      <c r="CUJ18" s="133"/>
      <c r="CUK18" s="133"/>
      <c r="CUL18" s="133"/>
      <c r="CUM18" s="133"/>
      <c r="CUN18" s="133"/>
      <c r="CUO18" s="133"/>
      <c r="CUP18" s="133"/>
      <c r="CUQ18" s="133"/>
      <c r="CUR18" s="133"/>
      <c r="CUS18" s="133"/>
      <c r="CUT18" s="133"/>
      <c r="CUU18" s="133"/>
      <c r="CUV18" s="133"/>
      <c r="CUW18" s="133"/>
      <c r="CUX18" s="133"/>
      <c r="CUY18" s="133"/>
      <c r="CUZ18" s="133"/>
      <c r="CVA18" s="133"/>
      <c r="CVB18" s="133"/>
      <c r="CVC18" s="133"/>
      <c r="CVD18" s="133"/>
      <c r="CVE18" s="133"/>
      <c r="CVF18" s="133"/>
      <c r="CVG18" s="133"/>
      <c r="CVH18" s="133"/>
      <c r="CVI18" s="133"/>
      <c r="CVJ18" s="133"/>
      <c r="CVK18" s="133"/>
      <c r="CVL18" s="133"/>
      <c r="CVM18" s="133"/>
      <c r="CVN18" s="133"/>
      <c r="CVO18" s="133"/>
      <c r="CVP18" s="133"/>
      <c r="CVQ18" s="133"/>
      <c r="CVR18" s="133"/>
      <c r="CVS18" s="133"/>
      <c r="CVT18" s="133"/>
      <c r="CVU18" s="133"/>
      <c r="CVV18" s="133"/>
      <c r="CVW18" s="133"/>
      <c r="CVX18" s="133"/>
      <c r="CVY18" s="133"/>
      <c r="CVZ18" s="133"/>
      <c r="CWA18" s="133"/>
      <c r="CWB18" s="133"/>
      <c r="CWC18" s="133"/>
      <c r="CWD18" s="133"/>
      <c r="CWE18" s="133"/>
      <c r="CWF18" s="133"/>
      <c r="CWG18" s="133"/>
      <c r="CWH18" s="133"/>
      <c r="CWI18" s="133"/>
      <c r="CWJ18" s="133"/>
      <c r="CWK18" s="133"/>
      <c r="CWL18" s="133"/>
      <c r="CWM18" s="133"/>
      <c r="CWN18" s="133"/>
      <c r="CWO18" s="133"/>
      <c r="CWP18" s="133"/>
      <c r="CWQ18" s="133"/>
      <c r="CWR18" s="133"/>
      <c r="CWS18" s="133"/>
      <c r="CWT18" s="133"/>
      <c r="CWU18" s="133"/>
      <c r="CWV18" s="133"/>
      <c r="CWW18" s="133"/>
      <c r="CWX18" s="133"/>
      <c r="CWY18" s="133"/>
      <c r="CWZ18" s="133"/>
      <c r="CXA18" s="133"/>
      <c r="CXB18" s="133"/>
      <c r="CXC18" s="133"/>
      <c r="CXD18" s="133"/>
      <c r="CXE18" s="133"/>
      <c r="CXF18" s="133"/>
      <c r="CXG18" s="133"/>
      <c r="CXH18" s="133"/>
      <c r="CXI18" s="133"/>
      <c r="CXJ18" s="133"/>
      <c r="CXK18" s="133"/>
      <c r="CXL18" s="133"/>
      <c r="CXM18" s="133"/>
      <c r="CXN18" s="133"/>
      <c r="CXO18" s="133"/>
      <c r="CXP18" s="133"/>
      <c r="CXQ18" s="133"/>
      <c r="CXR18" s="133"/>
      <c r="CXS18" s="133"/>
      <c r="CXT18" s="133"/>
      <c r="CXU18" s="133"/>
      <c r="CXV18" s="133"/>
      <c r="CXW18" s="133"/>
      <c r="CXX18" s="133"/>
      <c r="CXY18" s="133"/>
      <c r="CXZ18" s="133"/>
      <c r="CYA18" s="133"/>
      <c r="CYB18" s="133"/>
      <c r="CYC18" s="133"/>
      <c r="CYD18" s="133"/>
      <c r="CYE18" s="133"/>
      <c r="CYF18" s="133"/>
      <c r="CYG18" s="133"/>
      <c r="CYH18" s="133"/>
      <c r="CYI18" s="133"/>
      <c r="CYJ18" s="133"/>
      <c r="CYK18" s="133"/>
      <c r="CYL18" s="133"/>
      <c r="CYM18" s="133"/>
      <c r="CYN18" s="133"/>
      <c r="CYO18" s="133"/>
      <c r="CYP18" s="133"/>
      <c r="CYQ18" s="133"/>
      <c r="CYR18" s="133"/>
      <c r="CYS18" s="133"/>
      <c r="CYT18" s="133"/>
      <c r="CYU18" s="133"/>
      <c r="CYV18" s="133"/>
      <c r="CYW18" s="133"/>
      <c r="CYX18" s="133"/>
      <c r="CYY18" s="133"/>
      <c r="CYZ18" s="133"/>
      <c r="CZA18" s="133"/>
      <c r="CZB18" s="133"/>
      <c r="CZC18" s="133"/>
      <c r="CZD18" s="133"/>
      <c r="CZE18" s="133"/>
      <c r="CZF18" s="133"/>
      <c r="CZG18" s="133"/>
      <c r="CZH18" s="133"/>
      <c r="CZI18" s="133"/>
      <c r="CZJ18" s="133"/>
      <c r="CZK18" s="133"/>
      <c r="CZL18" s="133"/>
      <c r="CZM18" s="133"/>
      <c r="CZN18" s="133"/>
      <c r="CZO18" s="133"/>
      <c r="CZP18" s="133"/>
      <c r="CZQ18" s="133"/>
      <c r="CZR18" s="133"/>
      <c r="CZS18" s="133"/>
      <c r="CZT18" s="133"/>
      <c r="CZU18" s="133"/>
      <c r="CZV18" s="133"/>
      <c r="CZW18" s="133"/>
      <c r="CZX18" s="133"/>
      <c r="CZY18" s="133"/>
      <c r="CZZ18" s="133"/>
      <c r="DAA18" s="133"/>
      <c r="DAB18" s="133"/>
      <c r="DAC18" s="133"/>
      <c r="DAD18" s="133"/>
      <c r="DAE18" s="133"/>
      <c r="DAF18" s="133"/>
      <c r="DAG18" s="133"/>
      <c r="DAH18" s="133"/>
      <c r="DAI18" s="133"/>
      <c r="DAJ18" s="133"/>
      <c r="DAK18" s="133"/>
      <c r="DAL18" s="133"/>
      <c r="DAM18" s="133"/>
      <c r="DAN18" s="133"/>
      <c r="DAO18" s="133"/>
      <c r="DAP18" s="133"/>
      <c r="DAQ18" s="133"/>
      <c r="DAR18" s="133"/>
      <c r="DAS18" s="133"/>
      <c r="DAT18" s="133"/>
      <c r="DAU18" s="133"/>
      <c r="DAV18" s="133"/>
      <c r="DAW18" s="133"/>
      <c r="DAX18" s="133"/>
      <c r="DAY18" s="133"/>
      <c r="DAZ18" s="133"/>
      <c r="DBA18" s="133"/>
      <c r="DBB18" s="133"/>
      <c r="DBC18" s="133"/>
      <c r="DBD18" s="133"/>
      <c r="DBE18" s="133"/>
      <c r="DBF18" s="133"/>
      <c r="DBG18" s="133"/>
      <c r="DBH18" s="133"/>
      <c r="DBI18" s="133"/>
      <c r="DBJ18" s="133"/>
      <c r="DBK18" s="133"/>
      <c r="DBL18" s="133"/>
      <c r="DBM18" s="133"/>
      <c r="DBN18" s="133"/>
      <c r="DBO18" s="133"/>
      <c r="DBP18" s="133"/>
      <c r="DBQ18" s="133"/>
      <c r="DBR18" s="133"/>
      <c r="DBS18" s="133"/>
      <c r="DBT18" s="133"/>
      <c r="DBU18" s="133"/>
      <c r="DBV18" s="133"/>
      <c r="DBW18" s="133"/>
      <c r="DBX18" s="133"/>
      <c r="DBY18" s="133"/>
      <c r="DBZ18" s="133"/>
      <c r="DCA18" s="133"/>
      <c r="DCB18" s="133"/>
      <c r="DCC18" s="133"/>
      <c r="DCD18" s="133"/>
      <c r="DCE18" s="133"/>
      <c r="DCF18" s="133"/>
      <c r="DCG18" s="133"/>
      <c r="DCH18" s="133"/>
      <c r="DCI18" s="133"/>
      <c r="DCJ18" s="133"/>
      <c r="DCK18" s="133"/>
      <c r="DCL18" s="133"/>
      <c r="DCM18" s="133"/>
      <c r="DCN18" s="133"/>
      <c r="DCO18" s="133"/>
      <c r="DCP18" s="133"/>
      <c r="DCQ18" s="133"/>
      <c r="DCR18" s="133"/>
      <c r="DCS18" s="133"/>
      <c r="DCT18" s="133"/>
      <c r="DCU18" s="133"/>
      <c r="DCV18" s="133"/>
      <c r="DCW18" s="133"/>
      <c r="DCX18" s="133"/>
      <c r="DCY18" s="133"/>
      <c r="DCZ18" s="133"/>
      <c r="DDA18" s="133"/>
      <c r="DDB18" s="133"/>
      <c r="DDC18" s="133"/>
      <c r="DDD18" s="133"/>
      <c r="DDE18" s="133"/>
      <c r="DDF18" s="133"/>
      <c r="DDG18" s="133"/>
      <c r="DDH18" s="133"/>
      <c r="DDI18" s="133"/>
      <c r="DDJ18" s="133"/>
      <c r="DDK18" s="133"/>
      <c r="DDL18" s="133"/>
      <c r="DDM18" s="133"/>
      <c r="DDN18" s="133"/>
      <c r="DDO18" s="133"/>
      <c r="DDP18" s="133"/>
      <c r="DDQ18" s="133"/>
      <c r="DDR18" s="133"/>
      <c r="DDS18" s="133"/>
      <c r="DDT18" s="133"/>
      <c r="DDU18" s="133"/>
      <c r="DDV18" s="133"/>
      <c r="DDW18" s="133"/>
      <c r="DDX18" s="133"/>
      <c r="DDY18" s="133"/>
      <c r="DDZ18" s="133"/>
      <c r="DEA18" s="133"/>
      <c r="DEB18" s="133"/>
      <c r="DEC18" s="133"/>
      <c r="DED18" s="133"/>
      <c r="DEE18" s="133"/>
      <c r="DEF18" s="133"/>
      <c r="DEG18" s="133"/>
      <c r="DEH18" s="133"/>
      <c r="DEI18" s="133"/>
      <c r="DEJ18" s="133"/>
      <c r="DEK18" s="133"/>
      <c r="DEL18" s="133"/>
      <c r="DEM18" s="133"/>
      <c r="DEN18" s="133"/>
      <c r="DEO18" s="133"/>
      <c r="DEP18" s="133"/>
      <c r="DEQ18" s="133"/>
      <c r="DER18" s="133"/>
      <c r="DES18" s="133"/>
      <c r="DET18" s="133"/>
      <c r="DEU18" s="133"/>
      <c r="DEV18" s="133"/>
      <c r="DEW18" s="133"/>
      <c r="DEX18" s="133"/>
      <c r="DEY18" s="133"/>
      <c r="DEZ18" s="133"/>
      <c r="DFA18" s="133"/>
      <c r="DFB18" s="133"/>
      <c r="DFC18" s="133"/>
      <c r="DFD18" s="133"/>
      <c r="DFE18" s="133"/>
      <c r="DFF18" s="133"/>
      <c r="DFG18" s="133"/>
      <c r="DFH18" s="133"/>
      <c r="DFI18" s="133"/>
      <c r="DFJ18" s="133"/>
      <c r="DFK18" s="133"/>
      <c r="DFL18" s="133"/>
      <c r="DFM18" s="133"/>
      <c r="DFN18" s="133"/>
      <c r="DFO18" s="133"/>
      <c r="DFP18" s="133"/>
      <c r="DFQ18" s="133"/>
      <c r="DFR18" s="133"/>
      <c r="DFS18" s="133"/>
      <c r="DFT18" s="133"/>
      <c r="DFU18" s="133"/>
      <c r="DFV18" s="133"/>
      <c r="DFW18" s="133"/>
      <c r="DFX18" s="133"/>
      <c r="DFY18" s="133"/>
      <c r="DFZ18" s="133"/>
      <c r="DGA18" s="133"/>
      <c r="DGB18" s="133"/>
      <c r="DGC18" s="133"/>
      <c r="DGD18" s="133"/>
      <c r="DGE18" s="133"/>
      <c r="DGF18" s="133"/>
      <c r="DGG18" s="133"/>
      <c r="DGH18" s="133"/>
      <c r="DGI18" s="133"/>
      <c r="DGJ18" s="133"/>
      <c r="DGK18" s="133"/>
      <c r="DGL18" s="133"/>
      <c r="DGM18" s="133"/>
      <c r="DGN18" s="133"/>
      <c r="DGO18" s="133"/>
      <c r="DGP18" s="133"/>
      <c r="DGQ18" s="133"/>
      <c r="DGR18" s="133"/>
      <c r="DGS18" s="133"/>
      <c r="DGT18" s="133"/>
      <c r="DGU18" s="133"/>
      <c r="DGV18" s="133"/>
      <c r="DGW18" s="133"/>
      <c r="DGX18" s="133"/>
      <c r="DGY18" s="133"/>
      <c r="DGZ18" s="133"/>
      <c r="DHA18" s="133"/>
      <c r="DHB18" s="133"/>
      <c r="DHC18" s="133"/>
      <c r="DHD18" s="133"/>
      <c r="DHE18" s="133"/>
      <c r="DHF18" s="133"/>
      <c r="DHG18" s="133"/>
      <c r="DHH18" s="133"/>
      <c r="DHI18" s="133"/>
      <c r="DHJ18" s="133"/>
      <c r="DHK18" s="133"/>
      <c r="DHL18" s="133"/>
      <c r="DHM18" s="133"/>
      <c r="DHN18" s="133"/>
      <c r="DHO18" s="133"/>
      <c r="DHP18" s="133"/>
      <c r="DHQ18" s="133"/>
      <c r="DHR18" s="133"/>
      <c r="DHS18" s="133"/>
      <c r="DHT18" s="133"/>
      <c r="DHU18" s="133"/>
      <c r="DHV18" s="133"/>
      <c r="DHW18" s="133"/>
      <c r="DHX18" s="133"/>
      <c r="DHY18" s="133"/>
      <c r="DHZ18" s="133"/>
      <c r="DIA18" s="133"/>
      <c r="DIB18" s="133"/>
      <c r="DIC18" s="133"/>
      <c r="DID18" s="133"/>
      <c r="DIE18" s="133"/>
      <c r="DIF18" s="133"/>
      <c r="DIG18" s="133"/>
      <c r="DIH18" s="133"/>
      <c r="DII18" s="133"/>
      <c r="DIJ18" s="133"/>
      <c r="DIK18" s="133"/>
      <c r="DIL18" s="133"/>
      <c r="DIM18" s="133"/>
      <c r="DIN18" s="133"/>
      <c r="DIO18" s="133"/>
      <c r="DIP18" s="133"/>
      <c r="DIQ18" s="133"/>
      <c r="DIR18" s="133"/>
      <c r="DIS18" s="133"/>
      <c r="DIT18" s="133"/>
      <c r="DIU18" s="133"/>
      <c r="DIV18" s="133"/>
      <c r="DIW18" s="133"/>
      <c r="DIX18" s="133"/>
      <c r="DIY18" s="133"/>
      <c r="DIZ18" s="133"/>
      <c r="DJA18" s="133"/>
      <c r="DJB18" s="133"/>
      <c r="DJC18" s="133"/>
      <c r="DJD18" s="133"/>
      <c r="DJE18" s="133"/>
      <c r="DJF18" s="133"/>
      <c r="DJG18" s="133"/>
      <c r="DJH18" s="133"/>
      <c r="DJI18" s="133"/>
      <c r="DJJ18" s="133"/>
      <c r="DJK18" s="133"/>
      <c r="DJL18" s="133"/>
      <c r="DJM18" s="133"/>
      <c r="DJN18" s="133"/>
      <c r="DJO18" s="133"/>
      <c r="DJP18" s="133"/>
      <c r="DJQ18" s="133"/>
      <c r="DJR18" s="133"/>
      <c r="DJS18" s="133"/>
      <c r="DJT18" s="133"/>
      <c r="DJU18" s="133"/>
      <c r="DJV18" s="133"/>
      <c r="DJW18" s="133"/>
      <c r="DJX18" s="133"/>
      <c r="DJY18" s="133"/>
      <c r="DJZ18" s="133"/>
      <c r="DKA18" s="133"/>
      <c r="DKB18" s="133"/>
      <c r="DKC18" s="133"/>
      <c r="DKD18" s="133"/>
      <c r="DKE18" s="133"/>
      <c r="DKF18" s="133"/>
      <c r="DKG18" s="133"/>
      <c r="DKH18" s="133"/>
      <c r="DKI18" s="133"/>
      <c r="DKJ18" s="133"/>
      <c r="DKK18" s="133"/>
      <c r="DKL18" s="133"/>
      <c r="DKM18" s="133"/>
      <c r="DKN18" s="133"/>
      <c r="DKO18" s="133"/>
      <c r="DKP18" s="133"/>
      <c r="DKQ18" s="133"/>
      <c r="DKR18" s="133"/>
      <c r="DKS18" s="133"/>
      <c r="DKT18" s="133"/>
      <c r="DKU18" s="133"/>
      <c r="DKV18" s="133"/>
      <c r="DKW18" s="133"/>
      <c r="DKX18" s="133"/>
      <c r="DKY18" s="133"/>
      <c r="DKZ18" s="133"/>
      <c r="DLA18" s="133"/>
      <c r="DLB18" s="133"/>
      <c r="DLC18" s="133"/>
      <c r="DLD18" s="133"/>
      <c r="DLE18" s="133"/>
      <c r="DLF18" s="133"/>
      <c r="DLG18" s="133"/>
      <c r="DLH18" s="133"/>
      <c r="DLI18" s="133"/>
      <c r="DLJ18" s="133"/>
      <c r="DLK18" s="133"/>
      <c r="DLL18" s="133"/>
      <c r="DLM18" s="133"/>
      <c r="DLN18" s="133"/>
      <c r="DLO18" s="133"/>
      <c r="DLP18" s="133"/>
      <c r="DLQ18" s="133"/>
      <c r="DLR18" s="133"/>
      <c r="DLS18" s="133"/>
      <c r="DLT18" s="133"/>
      <c r="DLU18" s="133"/>
      <c r="DLV18" s="133"/>
      <c r="DLW18" s="133"/>
      <c r="DLX18" s="133"/>
      <c r="DLY18" s="133"/>
      <c r="DLZ18" s="133"/>
      <c r="DMA18" s="133"/>
      <c r="DMB18" s="133"/>
      <c r="DMC18" s="133"/>
      <c r="DMD18" s="133"/>
      <c r="DME18" s="133"/>
      <c r="DMF18" s="133"/>
      <c r="DMG18" s="133"/>
      <c r="DMH18" s="133"/>
      <c r="DMI18" s="133"/>
      <c r="DMJ18" s="133"/>
      <c r="DMK18" s="133"/>
      <c r="DML18" s="133"/>
      <c r="DMM18" s="133"/>
      <c r="DMN18" s="133"/>
      <c r="DMO18" s="133"/>
      <c r="DMP18" s="133"/>
      <c r="DMQ18" s="133"/>
      <c r="DMR18" s="133"/>
      <c r="DMS18" s="133"/>
      <c r="DMT18" s="133"/>
      <c r="DMU18" s="133"/>
      <c r="DMV18" s="133"/>
      <c r="DMW18" s="133"/>
      <c r="DMX18" s="133"/>
      <c r="DMY18" s="133"/>
      <c r="DMZ18" s="133"/>
      <c r="DNA18" s="133"/>
      <c r="DNB18" s="133"/>
      <c r="DNC18" s="133"/>
      <c r="DND18" s="133"/>
      <c r="DNE18" s="133"/>
      <c r="DNF18" s="133"/>
      <c r="DNG18" s="133"/>
      <c r="DNH18" s="133"/>
      <c r="DNI18" s="133"/>
      <c r="DNJ18" s="133"/>
      <c r="DNK18" s="133"/>
      <c r="DNL18" s="133"/>
      <c r="DNM18" s="133"/>
      <c r="DNN18" s="133"/>
      <c r="DNO18" s="133"/>
      <c r="DNP18" s="133"/>
      <c r="DNQ18" s="133"/>
      <c r="DNR18" s="133"/>
      <c r="DNS18" s="133"/>
      <c r="DNT18" s="133"/>
      <c r="DNU18" s="133"/>
      <c r="DNV18" s="133"/>
      <c r="DNW18" s="133"/>
      <c r="DNX18" s="133"/>
      <c r="DNY18" s="133"/>
      <c r="DNZ18" s="133"/>
      <c r="DOA18" s="133"/>
      <c r="DOB18" s="133"/>
      <c r="DOC18" s="133"/>
      <c r="DOD18" s="133"/>
      <c r="DOE18" s="133"/>
      <c r="DOF18" s="133"/>
      <c r="DOG18" s="133"/>
      <c r="DOH18" s="133"/>
      <c r="DOI18" s="133"/>
      <c r="DOJ18" s="133"/>
      <c r="DOK18" s="133"/>
      <c r="DOL18" s="133"/>
      <c r="DOM18" s="133"/>
      <c r="DON18" s="133"/>
      <c r="DOO18" s="133"/>
      <c r="DOP18" s="133"/>
      <c r="DOQ18" s="133"/>
      <c r="DOR18" s="133"/>
      <c r="DOS18" s="133"/>
      <c r="DOT18" s="133"/>
      <c r="DOU18" s="133"/>
      <c r="DOV18" s="133"/>
      <c r="DOW18" s="133"/>
      <c r="DOX18" s="133"/>
      <c r="DOY18" s="133"/>
      <c r="DOZ18" s="133"/>
      <c r="DPA18" s="133"/>
      <c r="DPB18" s="133"/>
      <c r="DPC18" s="133"/>
      <c r="DPD18" s="133"/>
      <c r="DPE18" s="133"/>
      <c r="DPF18" s="133"/>
      <c r="DPG18" s="133"/>
      <c r="DPH18" s="133"/>
      <c r="DPI18" s="133"/>
      <c r="DPJ18" s="133"/>
      <c r="DPK18" s="133"/>
      <c r="DPL18" s="133"/>
      <c r="DPM18" s="133"/>
      <c r="DPN18" s="133"/>
      <c r="DPO18" s="133"/>
      <c r="DPP18" s="133"/>
      <c r="DPQ18" s="133"/>
      <c r="DPR18" s="133"/>
      <c r="DPS18" s="133"/>
      <c r="DPT18" s="133"/>
      <c r="DPU18" s="133"/>
      <c r="DPV18" s="133"/>
      <c r="DPW18" s="133"/>
      <c r="DPX18" s="133"/>
      <c r="DPY18" s="133"/>
      <c r="DPZ18" s="133"/>
      <c r="DQA18" s="133"/>
      <c r="DQB18" s="133"/>
      <c r="DQC18" s="133"/>
      <c r="DQD18" s="133"/>
      <c r="DQE18" s="133"/>
      <c r="DQF18" s="133"/>
      <c r="DQG18" s="133"/>
      <c r="DQH18" s="133"/>
      <c r="DQI18" s="133"/>
      <c r="DQJ18" s="133"/>
      <c r="DQK18" s="133"/>
      <c r="DQL18" s="133"/>
      <c r="DQM18" s="133"/>
      <c r="DQN18" s="133"/>
      <c r="DQO18" s="133"/>
      <c r="DQP18" s="133"/>
      <c r="DQQ18" s="133"/>
      <c r="DQR18" s="133"/>
      <c r="DQS18" s="133"/>
      <c r="DQT18" s="133"/>
      <c r="DQU18" s="133"/>
      <c r="DQV18" s="133"/>
      <c r="DQW18" s="133"/>
      <c r="DQX18" s="133"/>
      <c r="DQY18" s="133"/>
      <c r="DQZ18" s="133"/>
      <c r="DRA18" s="133"/>
      <c r="DRB18" s="133"/>
      <c r="DRC18" s="133"/>
      <c r="DRD18" s="133"/>
      <c r="DRE18" s="133"/>
      <c r="DRF18" s="133"/>
      <c r="DRG18" s="133"/>
      <c r="DRH18" s="133"/>
      <c r="DRI18" s="133"/>
      <c r="DRJ18" s="133"/>
      <c r="DRK18" s="133"/>
      <c r="DRL18" s="133"/>
      <c r="DRM18" s="133"/>
      <c r="DRN18" s="133"/>
      <c r="DRO18" s="133"/>
      <c r="DRP18" s="133"/>
      <c r="DRQ18" s="133"/>
      <c r="DRR18" s="133"/>
      <c r="DRS18" s="133"/>
      <c r="DRT18" s="133"/>
      <c r="DRU18" s="133"/>
      <c r="DRV18" s="133"/>
      <c r="DRW18" s="133"/>
      <c r="DRX18" s="133"/>
      <c r="DRY18" s="133"/>
      <c r="DRZ18" s="133"/>
      <c r="DSA18" s="133"/>
      <c r="DSB18" s="133"/>
      <c r="DSC18" s="133"/>
      <c r="DSD18" s="133"/>
      <c r="DSE18" s="133"/>
      <c r="DSF18" s="133"/>
      <c r="DSG18" s="133"/>
      <c r="DSH18" s="133"/>
      <c r="DSI18" s="133"/>
      <c r="DSJ18" s="133"/>
      <c r="DSK18" s="133"/>
      <c r="DSL18" s="133"/>
      <c r="DSM18" s="133"/>
      <c r="DSN18" s="133"/>
      <c r="DSO18" s="133"/>
      <c r="DSP18" s="133"/>
      <c r="DSQ18" s="133"/>
      <c r="DSR18" s="133"/>
      <c r="DSS18" s="133"/>
      <c r="DST18" s="133"/>
      <c r="DSU18" s="133"/>
      <c r="DSV18" s="133"/>
      <c r="DSW18" s="133"/>
      <c r="DSX18" s="133"/>
      <c r="DSY18" s="133"/>
      <c r="DSZ18" s="133"/>
      <c r="DTA18" s="133"/>
      <c r="DTB18" s="133"/>
      <c r="DTC18" s="133"/>
      <c r="DTD18" s="133"/>
      <c r="DTE18" s="133"/>
      <c r="DTF18" s="133"/>
      <c r="DTG18" s="133"/>
      <c r="DTH18" s="133"/>
      <c r="DTI18" s="133"/>
      <c r="DTJ18" s="133"/>
      <c r="DTK18" s="133"/>
      <c r="DTL18" s="133"/>
      <c r="DTM18" s="133"/>
      <c r="DTN18" s="133"/>
      <c r="DTO18" s="133"/>
      <c r="DTP18" s="133"/>
      <c r="DTQ18" s="133"/>
      <c r="DTR18" s="133"/>
      <c r="DTS18" s="133"/>
      <c r="DTT18" s="133"/>
      <c r="DTU18" s="133"/>
      <c r="DTV18" s="133"/>
      <c r="DTW18" s="133"/>
      <c r="DTX18" s="133"/>
      <c r="DTY18" s="133"/>
      <c r="DTZ18" s="133"/>
      <c r="DUA18" s="133"/>
      <c r="DUB18" s="133"/>
      <c r="DUC18" s="133"/>
      <c r="DUD18" s="133"/>
      <c r="DUE18" s="133"/>
      <c r="DUF18" s="133"/>
      <c r="DUG18" s="133"/>
      <c r="DUH18" s="133"/>
      <c r="DUI18" s="133"/>
      <c r="DUJ18" s="133"/>
      <c r="DUK18" s="133"/>
      <c r="DUL18" s="133"/>
      <c r="DUM18" s="133"/>
      <c r="DUN18" s="133"/>
      <c r="DUO18" s="133"/>
      <c r="DUP18" s="133"/>
      <c r="DUQ18" s="133"/>
      <c r="DUR18" s="133"/>
      <c r="DUS18" s="133"/>
      <c r="DUT18" s="133"/>
      <c r="DUU18" s="133"/>
      <c r="DUV18" s="133"/>
      <c r="DUW18" s="133"/>
      <c r="DUX18" s="133"/>
      <c r="DUY18" s="133"/>
      <c r="DUZ18" s="133"/>
      <c r="DVA18" s="133"/>
      <c r="DVB18" s="133"/>
      <c r="DVC18" s="133"/>
      <c r="DVD18" s="133"/>
      <c r="DVE18" s="133"/>
      <c r="DVF18" s="133"/>
      <c r="DVG18" s="133"/>
      <c r="DVH18" s="133"/>
      <c r="DVI18" s="133"/>
      <c r="DVJ18" s="133"/>
      <c r="DVK18" s="133"/>
      <c r="DVL18" s="133"/>
      <c r="DVM18" s="133"/>
      <c r="DVN18" s="133"/>
      <c r="DVO18" s="133"/>
      <c r="DVP18" s="133"/>
      <c r="DVQ18" s="133"/>
      <c r="DVR18" s="133"/>
      <c r="DVS18" s="133"/>
      <c r="DVT18" s="133"/>
      <c r="DVU18" s="133"/>
      <c r="DVV18" s="133"/>
      <c r="DVW18" s="133"/>
      <c r="DVX18" s="133"/>
      <c r="DVY18" s="133"/>
      <c r="DVZ18" s="133"/>
      <c r="DWA18" s="133"/>
      <c r="DWB18" s="133"/>
      <c r="DWC18" s="133"/>
      <c r="DWD18" s="133"/>
      <c r="DWE18" s="133"/>
      <c r="DWF18" s="133"/>
      <c r="DWG18" s="133"/>
      <c r="DWH18" s="133"/>
      <c r="DWI18" s="133"/>
      <c r="DWJ18" s="133"/>
      <c r="DWK18" s="133"/>
      <c r="DWL18" s="133"/>
      <c r="DWM18" s="133"/>
      <c r="DWN18" s="133"/>
      <c r="DWO18" s="133"/>
      <c r="DWP18" s="133"/>
      <c r="DWQ18" s="133"/>
      <c r="DWR18" s="133"/>
      <c r="DWS18" s="133"/>
      <c r="DWT18" s="133"/>
      <c r="DWU18" s="133"/>
      <c r="DWV18" s="133"/>
      <c r="DWW18" s="133"/>
      <c r="DWX18" s="133"/>
      <c r="DWY18" s="133"/>
      <c r="DWZ18" s="133"/>
      <c r="DXA18" s="133"/>
      <c r="DXB18" s="133"/>
      <c r="DXC18" s="133"/>
      <c r="DXD18" s="133"/>
      <c r="DXE18" s="133"/>
      <c r="DXF18" s="133"/>
      <c r="DXG18" s="133"/>
      <c r="DXH18" s="133"/>
      <c r="DXI18" s="133"/>
      <c r="DXJ18" s="133"/>
      <c r="DXK18" s="133"/>
      <c r="DXL18" s="133"/>
      <c r="DXM18" s="133"/>
      <c r="DXN18" s="133"/>
      <c r="DXO18" s="133"/>
      <c r="DXP18" s="133"/>
      <c r="DXQ18" s="133"/>
      <c r="DXR18" s="133"/>
      <c r="DXS18" s="133"/>
      <c r="DXT18" s="133"/>
      <c r="DXU18" s="133"/>
      <c r="DXV18" s="133"/>
      <c r="DXW18" s="133"/>
      <c r="DXX18" s="133"/>
      <c r="DXY18" s="133"/>
      <c r="DXZ18" s="133"/>
      <c r="DYA18" s="133"/>
      <c r="DYB18" s="133"/>
      <c r="DYC18" s="133"/>
      <c r="DYD18" s="133"/>
      <c r="DYE18" s="133"/>
      <c r="DYF18" s="133"/>
      <c r="DYG18" s="133"/>
      <c r="DYH18" s="133"/>
      <c r="DYI18" s="133"/>
      <c r="DYJ18" s="133"/>
      <c r="DYK18" s="133"/>
      <c r="DYL18" s="133"/>
      <c r="DYM18" s="133"/>
      <c r="DYN18" s="133"/>
      <c r="DYO18" s="133"/>
      <c r="DYP18" s="133"/>
      <c r="DYQ18" s="133"/>
      <c r="DYR18" s="133"/>
      <c r="DYS18" s="133"/>
      <c r="DYT18" s="133"/>
      <c r="DYU18" s="133"/>
      <c r="DYV18" s="133"/>
      <c r="DYW18" s="133"/>
      <c r="DYX18" s="133"/>
      <c r="DYY18" s="133"/>
      <c r="DYZ18" s="133"/>
      <c r="DZA18" s="133"/>
      <c r="DZB18" s="133"/>
      <c r="DZC18" s="133"/>
      <c r="DZD18" s="133"/>
      <c r="DZE18" s="133"/>
      <c r="DZF18" s="133"/>
      <c r="DZG18" s="133"/>
      <c r="DZH18" s="133"/>
      <c r="DZI18" s="133"/>
      <c r="DZJ18" s="133"/>
      <c r="DZK18" s="133"/>
      <c r="DZL18" s="133"/>
      <c r="DZM18" s="133"/>
      <c r="DZN18" s="133"/>
      <c r="DZO18" s="133"/>
      <c r="DZP18" s="133"/>
      <c r="DZQ18" s="133"/>
      <c r="DZR18" s="133"/>
      <c r="DZS18" s="133"/>
      <c r="DZT18" s="133"/>
      <c r="DZU18" s="133"/>
      <c r="DZV18" s="133"/>
      <c r="DZW18" s="133"/>
      <c r="DZX18" s="133"/>
      <c r="DZY18" s="133"/>
      <c r="DZZ18" s="133"/>
      <c r="EAA18" s="133"/>
      <c r="EAB18" s="133"/>
      <c r="EAC18" s="133"/>
      <c r="EAD18" s="133"/>
      <c r="EAE18" s="133"/>
      <c r="EAF18" s="133"/>
      <c r="EAG18" s="133"/>
      <c r="EAH18" s="133"/>
      <c r="EAI18" s="133"/>
      <c r="EAJ18" s="133"/>
      <c r="EAK18" s="133"/>
      <c r="EAL18" s="133"/>
      <c r="EAM18" s="133"/>
      <c r="EAN18" s="133"/>
      <c r="EAO18" s="133"/>
      <c r="EAP18" s="133"/>
      <c r="EAQ18" s="133"/>
      <c r="EAR18" s="133"/>
      <c r="EAS18" s="133"/>
      <c r="EAT18" s="133"/>
      <c r="EAU18" s="133"/>
      <c r="EAV18" s="133"/>
      <c r="EAW18" s="133"/>
      <c r="EAX18" s="133"/>
      <c r="EAY18" s="133"/>
      <c r="EAZ18" s="133"/>
      <c r="EBA18" s="133"/>
      <c r="EBB18" s="133"/>
      <c r="EBC18" s="133"/>
      <c r="EBD18" s="133"/>
      <c r="EBE18" s="133"/>
      <c r="EBF18" s="133"/>
      <c r="EBG18" s="133"/>
      <c r="EBH18" s="133"/>
      <c r="EBI18" s="133"/>
      <c r="EBJ18" s="133"/>
      <c r="EBK18" s="133"/>
      <c r="EBL18" s="133"/>
      <c r="EBM18" s="133"/>
      <c r="EBN18" s="133"/>
      <c r="EBO18" s="133"/>
      <c r="EBP18" s="133"/>
      <c r="EBQ18" s="133"/>
      <c r="EBR18" s="133"/>
      <c r="EBS18" s="133"/>
      <c r="EBT18" s="133"/>
      <c r="EBU18" s="133"/>
      <c r="EBV18" s="133"/>
      <c r="EBW18" s="133"/>
      <c r="EBX18" s="133"/>
      <c r="EBY18" s="133"/>
      <c r="EBZ18" s="133"/>
      <c r="ECA18" s="133"/>
      <c r="ECB18" s="133"/>
      <c r="ECC18" s="133"/>
      <c r="ECD18" s="133"/>
      <c r="ECE18" s="133"/>
      <c r="ECF18" s="133"/>
      <c r="ECG18" s="133"/>
      <c r="ECH18" s="133"/>
      <c r="ECI18" s="133"/>
      <c r="ECJ18" s="133"/>
      <c r="ECK18" s="133"/>
      <c r="ECL18" s="133"/>
      <c r="ECM18" s="133"/>
      <c r="ECN18" s="133"/>
      <c r="ECO18" s="133"/>
      <c r="ECP18" s="133"/>
      <c r="ECQ18" s="133"/>
      <c r="ECR18" s="133"/>
      <c r="ECS18" s="133"/>
      <c r="ECT18" s="133"/>
      <c r="ECU18" s="133"/>
      <c r="ECV18" s="133"/>
      <c r="ECW18" s="133"/>
      <c r="ECX18" s="133"/>
      <c r="ECY18" s="133"/>
      <c r="ECZ18" s="133"/>
      <c r="EDA18" s="133"/>
      <c r="EDB18" s="133"/>
      <c r="EDC18" s="133"/>
      <c r="EDD18" s="133"/>
      <c r="EDE18" s="133"/>
      <c r="EDF18" s="133"/>
      <c r="EDG18" s="133"/>
      <c r="EDH18" s="133"/>
      <c r="EDI18" s="133"/>
      <c r="EDJ18" s="133"/>
      <c r="EDK18" s="133"/>
      <c r="EDL18" s="133"/>
      <c r="EDM18" s="133"/>
      <c r="EDN18" s="133"/>
      <c r="EDO18" s="133"/>
      <c r="EDP18" s="133"/>
      <c r="EDQ18" s="133"/>
      <c r="EDR18" s="133"/>
      <c r="EDS18" s="133"/>
      <c r="EDT18" s="133"/>
      <c r="EDU18" s="133"/>
      <c r="EDV18" s="133"/>
      <c r="EDW18" s="133"/>
      <c r="EDX18" s="133"/>
      <c r="EDY18" s="133"/>
      <c r="EDZ18" s="133"/>
      <c r="EEA18" s="133"/>
      <c r="EEB18" s="133"/>
      <c r="EEC18" s="133"/>
      <c r="EED18" s="133"/>
      <c r="EEE18" s="133"/>
      <c r="EEF18" s="133"/>
      <c r="EEG18" s="133"/>
      <c r="EEH18" s="133"/>
      <c r="EEI18" s="133"/>
      <c r="EEJ18" s="133"/>
      <c r="EEK18" s="133"/>
      <c r="EEL18" s="133"/>
      <c r="EEM18" s="133"/>
      <c r="EEN18" s="133"/>
      <c r="EEO18" s="133"/>
      <c r="EEP18" s="133"/>
      <c r="EEQ18" s="133"/>
      <c r="EER18" s="133"/>
      <c r="EES18" s="133"/>
      <c r="EET18" s="133"/>
      <c r="EEU18" s="133"/>
      <c r="EEV18" s="133"/>
      <c r="EEW18" s="133"/>
      <c r="EEX18" s="133"/>
      <c r="EEY18" s="133"/>
      <c r="EEZ18" s="133"/>
      <c r="EFA18" s="133"/>
      <c r="EFB18" s="133"/>
      <c r="EFC18" s="133"/>
      <c r="EFD18" s="133"/>
      <c r="EFE18" s="133"/>
      <c r="EFF18" s="133"/>
      <c r="EFG18" s="133"/>
      <c r="EFH18" s="133"/>
      <c r="EFI18" s="133"/>
      <c r="EFJ18" s="133"/>
      <c r="EFK18" s="133"/>
      <c r="EFL18" s="133"/>
      <c r="EFM18" s="133"/>
      <c r="EFN18" s="133"/>
      <c r="EFO18" s="133"/>
      <c r="EFP18" s="133"/>
      <c r="EFQ18" s="133"/>
      <c r="EFR18" s="133"/>
      <c r="EFS18" s="133"/>
      <c r="EFT18" s="133"/>
      <c r="EFU18" s="133"/>
      <c r="EFV18" s="133"/>
      <c r="EFW18" s="133"/>
      <c r="EFX18" s="133"/>
      <c r="EFY18" s="133"/>
      <c r="EFZ18" s="133"/>
      <c r="EGA18" s="133"/>
      <c r="EGB18" s="133"/>
      <c r="EGC18" s="133"/>
      <c r="EGD18" s="133"/>
      <c r="EGE18" s="133"/>
      <c r="EGF18" s="133"/>
      <c r="EGG18" s="133"/>
      <c r="EGH18" s="133"/>
      <c r="EGI18" s="133"/>
      <c r="EGJ18" s="133"/>
      <c r="EGK18" s="133"/>
      <c r="EGL18" s="133"/>
      <c r="EGM18" s="133"/>
      <c r="EGN18" s="133"/>
      <c r="EGO18" s="133"/>
      <c r="EGP18" s="133"/>
      <c r="EGQ18" s="133"/>
      <c r="EGR18" s="133"/>
      <c r="EGS18" s="133"/>
      <c r="EGT18" s="133"/>
      <c r="EGU18" s="133"/>
      <c r="EGV18" s="133"/>
      <c r="EGW18" s="133"/>
      <c r="EGX18" s="133"/>
      <c r="EGY18" s="133"/>
      <c r="EGZ18" s="133"/>
      <c r="EHA18" s="133"/>
      <c r="EHB18" s="133"/>
      <c r="EHC18" s="133"/>
      <c r="EHD18" s="133"/>
      <c r="EHE18" s="133"/>
      <c r="EHF18" s="133"/>
      <c r="EHG18" s="133"/>
      <c r="EHH18" s="133"/>
      <c r="EHI18" s="133"/>
      <c r="EHJ18" s="133"/>
      <c r="EHK18" s="133"/>
      <c r="EHL18" s="133"/>
      <c r="EHM18" s="133"/>
      <c r="EHN18" s="133"/>
      <c r="EHO18" s="133"/>
      <c r="EHP18" s="133"/>
      <c r="EHQ18" s="133"/>
      <c r="EHR18" s="133"/>
      <c r="EHS18" s="133"/>
      <c r="EHT18" s="133"/>
      <c r="EHU18" s="133"/>
      <c r="EHV18" s="133"/>
      <c r="EHW18" s="133"/>
      <c r="EHX18" s="133"/>
      <c r="EHY18" s="133"/>
      <c r="EHZ18" s="133"/>
      <c r="EIA18" s="133"/>
      <c r="EIB18" s="133"/>
      <c r="EIC18" s="133"/>
      <c r="EID18" s="133"/>
      <c r="EIE18" s="133"/>
      <c r="EIF18" s="133"/>
      <c r="EIG18" s="133"/>
      <c r="EIH18" s="133"/>
      <c r="EII18" s="133"/>
      <c r="EIJ18" s="133"/>
      <c r="EIK18" s="133"/>
      <c r="EIL18" s="133"/>
      <c r="EIM18" s="133"/>
      <c r="EIN18" s="133"/>
      <c r="EIO18" s="133"/>
      <c r="EIP18" s="133"/>
      <c r="EIQ18" s="133"/>
      <c r="EIR18" s="133"/>
      <c r="EIS18" s="133"/>
      <c r="EIT18" s="133"/>
      <c r="EIU18" s="133"/>
      <c r="EIV18" s="133"/>
      <c r="EIW18" s="133"/>
      <c r="EIX18" s="133"/>
      <c r="EIY18" s="133"/>
      <c r="EIZ18" s="133"/>
      <c r="EJA18" s="133"/>
      <c r="EJB18" s="133"/>
      <c r="EJC18" s="133"/>
      <c r="EJD18" s="133"/>
      <c r="EJE18" s="133"/>
      <c r="EJF18" s="133"/>
      <c r="EJG18" s="133"/>
      <c r="EJH18" s="133"/>
      <c r="EJI18" s="133"/>
      <c r="EJJ18" s="133"/>
      <c r="EJK18" s="133"/>
      <c r="EJL18" s="133"/>
      <c r="EJM18" s="133"/>
      <c r="EJN18" s="133"/>
      <c r="EJO18" s="133"/>
      <c r="EJP18" s="133"/>
      <c r="EJQ18" s="133"/>
      <c r="EJR18" s="133"/>
      <c r="EJS18" s="133"/>
      <c r="EJT18" s="133"/>
      <c r="EJU18" s="133"/>
      <c r="EJV18" s="133"/>
      <c r="EJW18" s="133"/>
      <c r="EJX18" s="133"/>
      <c r="EJY18" s="133"/>
      <c r="EJZ18" s="133"/>
      <c r="EKA18" s="133"/>
      <c r="EKB18" s="133"/>
      <c r="EKC18" s="133"/>
      <c r="EKD18" s="133"/>
      <c r="EKE18" s="133"/>
      <c r="EKF18" s="133"/>
      <c r="EKG18" s="133"/>
      <c r="EKH18" s="133"/>
      <c r="EKI18" s="133"/>
      <c r="EKJ18" s="133"/>
      <c r="EKK18" s="133"/>
      <c r="EKL18" s="133"/>
      <c r="EKM18" s="133"/>
      <c r="EKN18" s="133"/>
      <c r="EKO18" s="133"/>
      <c r="EKP18" s="133"/>
      <c r="EKQ18" s="133"/>
      <c r="EKR18" s="133"/>
      <c r="EKS18" s="133"/>
      <c r="EKT18" s="133"/>
      <c r="EKU18" s="133"/>
      <c r="EKV18" s="133"/>
      <c r="EKW18" s="133"/>
      <c r="EKX18" s="133"/>
      <c r="EKY18" s="133"/>
      <c r="EKZ18" s="133"/>
      <c r="ELA18" s="133"/>
      <c r="ELB18" s="133"/>
      <c r="ELC18" s="133"/>
      <c r="ELD18" s="133"/>
      <c r="ELE18" s="133"/>
      <c r="ELF18" s="133"/>
      <c r="ELG18" s="133"/>
      <c r="ELH18" s="133"/>
      <c r="ELI18" s="133"/>
      <c r="ELJ18" s="133"/>
      <c r="ELK18" s="133"/>
      <c r="ELL18" s="133"/>
      <c r="ELM18" s="133"/>
      <c r="ELN18" s="133"/>
      <c r="ELO18" s="133"/>
      <c r="ELP18" s="133"/>
      <c r="ELQ18" s="133"/>
      <c r="ELR18" s="133"/>
      <c r="ELS18" s="133"/>
      <c r="ELT18" s="133"/>
      <c r="ELU18" s="133"/>
      <c r="ELV18" s="133"/>
      <c r="ELW18" s="133"/>
      <c r="ELX18" s="133"/>
      <c r="ELY18" s="133"/>
      <c r="ELZ18" s="133"/>
      <c r="EMA18" s="133"/>
      <c r="EMB18" s="133"/>
      <c r="EMC18" s="133"/>
      <c r="EMD18" s="133"/>
      <c r="EME18" s="133"/>
      <c r="EMF18" s="133"/>
      <c r="EMG18" s="133"/>
      <c r="EMH18" s="133"/>
      <c r="EMI18" s="133"/>
      <c r="EMJ18" s="133"/>
      <c r="EMK18" s="133"/>
      <c r="EML18" s="133"/>
      <c r="EMM18" s="133"/>
      <c r="EMN18" s="133"/>
      <c r="EMO18" s="133"/>
      <c r="EMP18" s="133"/>
      <c r="EMQ18" s="133"/>
      <c r="EMR18" s="133"/>
      <c r="EMS18" s="133"/>
      <c r="EMT18" s="133"/>
      <c r="EMU18" s="133"/>
      <c r="EMV18" s="133"/>
      <c r="EMW18" s="133"/>
      <c r="EMX18" s="133"/>
      <c r="EMY18" s="133"/>
      <c r="EMZ18" s="133"/>
      <c r="ENA18" s="133"/>
      <c r="ENB18" s="133"/>
      <c r="ENC18" s="133"/>
      <c r="END18" s="133"/>
      <c r="ENE18" s="133"/>
      <c r="ENF18" s="133"/>
      <c r="ENG18" s="133"/>
      <c r="ENH18" s="133"/>
      <c r="ENI18" s="133"/>
      <c r="ENJ18" s="133"/>
      <c r="ENK18" s="133"/>
      <c r="ENL18" s="133"/>
      <c r="ENM18" s="133"/>
      <c r="ENN18" s="133"/>
      <c r="ENO18" s="133"/>
      <c r="ENP18" s="133"/>
      <c r="ENQ18" s="133"/>
      <c r="ENR18" s="133"/>
      <c r="ENS18" s="133"/>
      <c r="ENT18" s="133"/>
      <c r="ENU18" s="133"/>
      <c r="ENV18" s="133"/>
      <c r="ENW18" s="133"/>
      <c r="ENX18" s="133"/>
      <c r="ENY18" s="133"/>
      <c r="ENZ18" s="133"/>
      <c r="EOA18" s="133"/>
      <c r="EOB18" s="133"/>
      <c r="EOC18" s="133"/>
      <c r="EOD18" s="133"/>
      <c r="EOE18" s="133"/>
      <c r="EOF18" s="133"/>
      <c r="EOG18" s="133"/>
      <c r="EOH18" s="133"/>
      <c r="EOI18" s="133"/>
      <c r="EOJ18" s="133"/>
      <c r="EOK18" s="133"/>
      <c r="EOL18" s="133"/>
      <c r="EOM18" s="133"/>
      <c r="EON18" s="133"/>
      <c r="EOO18" s="133"/>
      <c r="EOP18" s="133"/>
      <c r="EOQ18" s="133"/>
      <c r="EOR18" s="133"/>
      <c r="EOS18" s="133"/>
      <c r="EOT18" s="133"/>
      <c r="EOU18" s="133"/>
      <c r="EOV18" s="133"/>
      <c r="EOW18" s="133"/>
      <c r="EOX18" s="133"/>
      <c r="EOY18" s="133"/>
      <c r="EOZ18" s="133"/>
      <c r="EPA18" s="133"/>
      <c r="EPB18" s="133"/>
      <c r="EPC18" s="133"/>
      <c r="EPD18" s="133"/>
      <c r="EPE18" s="133"/>
      <c r="EPF18" s="133"/>
      <c r="EPG18" s="133"/>
      <c r="EPH18" s="133"/>
      <c r="EPI18" s="133"/>
      <c r="EPJ18" s="133"/>
      <c r="EPK18" s="133"/>
      <c r="EPL18" s="133"/>
      <c r="EPM18" s="133"/>
      <c r="EPN18" s="133"/>
      <c r="EPO18" s="133"/>
      <c r="EPP18" s="133"/>
      <c r="EPQ18" s="133"/>
      <c r="EPR18" s="133"/>
      <c r="EPS18" s="133"/>
      <c r="EPT18" s="133"/>
      <c r="EPU18" s="133"/>
      <c r="EPV18" s="133"/>
      <c r="EPW18" s="133"/>
      <c r="EPX18" s="133"/>
      <c r="EPY18" s="133"/>
      <c r="EPZ18" s="133"/>
      <c r="EQA18" s="133"/>
      <c r="EQB18" s="133"/>
      <c r="EQC18" s="133"/>
      <c r="EQD18" s="133"/>
      <c r="EQE18" s="133"/>
      <c r="EQF18" s="133"/>
      <c r="EQG18" s="133"/>
      <c r="EQH18" s="133"/>
      <c r="EQI18" s="133"/>
      <c r="EQJ18" s="133"/>
      <c r="EQK18" s="133"/>
      <c r="EQL18" s="133"/>
      <c r="EQM18" s="133"/>
      <c r="EQN18" s="133"/>
      <c r="EQO18" s="133"/>
      <c r="EQP18" s="133"/>
      <c r="EQQ18" s="133"/>
      <c r="EQR18" s="133"/>
      <c r="EQS18" s="133"/>
      <c r="EQT18" s="133"/>
      <c r="EQU18" s="133"/>
      <c r="EQV18" s="133"/>
      <c r="EQW18" s="133"/>
      <c r="EQX18" s="133"/>
      <c r="EQY18" s="133"/>
      <c r="EQZ18" s="133"/>
      <c r="ERA18" s="133"/>
      <c r="ERB18" s="133"/>
      <c r="ERC18" s="133"/>
      <c r="ERD18" s="133"/>
      <c r="ERE18" s="133"/>
      <c r="ERF18" s="133"/>
      <c r="ERG18" s="133"/>
      <c r="ERH18" s="133"/>
      <c r="ERI18" s="133"/>
      <c r="ERJ18" s="133"/>
      <c r="ERK18" s="133"/>
      <c r="ERL18" s="133"/>
      <c r="ERM18" s="133"/>
      <c r="ERN18" s="133"/>
      <c r="ERO18" s="133"/>
      <c r="ERP18" s="133"/>
      <c r="ERQ18" s="133"/>
      <c r="ERR18" s="133"/>
      <c r="ERS18" s="133"/>
      <c r="ERT18" s="133"/>
      <c r="ERU18" s="133"/>
      <c r="ERV18" s="133"/>
      <c r="ERW18" s="133"/>
      <c r="ERX18" s="133"/>
      <c r="ERY18" s="133"/>
      <c r="ERZ18" s="133"/>
      <c r="ESA18" s="133"/>
      <c r="ESB18" s="133"/>
      <c r="ESC18" s="133"/>
      <c r="ESD18" s="133"/>
      <c r="ESE18" s="133"/>
      <c r="ESF18" s="133"/>
      <c r="ESG18" s="133"/>
      <c r="ESH18" s="133"/>
      <c r="ESI18" s="133"/>
      <c r="ESJ18" s="133"/>
      <c r="ESK18" s="133"/>
      <c r="ESL18" s="133"/>
      <c r="ESM18" s="133"/>
      <c r="ESN18" s="133"/>
      <c r="ESO18" s="133"/>
      <c r="ESP18" s="133"/>
      <c r="ESQ18" s="133"/>
      <c r="ESR18" s="133"/>
      <c r="ESS18" s="133"/>
      <c r="EST18" s="133"/>
      <c r="ESU18" s="133"/>
      <c r="ESV18" s="133"/>
      <c r="ESW18" s="133"/>
      <c r="ESX18" s="133"/>
      <c r="ESY18" s="133"/>
      <c r="ESZ18" s="133"/>
      <c r="ETA18" s="133"/>
      <c r="ETB18" s="133"/>
      <c r="ETC18" s="133"/>
      <c r="ETD18" s="133"/>
      <c r="ETE18" s="133"/>
      <c r="ETF18" s="133"/>
      <c r="ETG18" s="133"/>
      <c r="ETH18" s="133"/>
      <c r="ETI18" s="133"/>
      <c r="ETJ18" s="133"/>
      <c r="ETK18" s="133"/>
      <c r="ETL18" s="133"/>
      <c r="ETM18" s="133"/>
      <c r="ETN18" s="133"/>
      <c r="ETO18" s="133"/>
      <c r="ETP18" s="133"/>
      <c r="ETQ18" s="133"/>
      <c r="ETR18" s="133"/>
      <c r="ETS18" s="133"/>
      <c r="ETT18" s="133"/>
      <c r="ETU18" s="133"/>
      <c r="ETV18" s="133"/>
      <c r="ETW18" s="133"/>
      <c r="ETX18" s="133"/>
      <c r="ETY18" s="133"/>
      <c r="ETZ18" s="133"/>
      <c r="EUA18" s="133"/>
      <c r="EUB18" s="133"/>
      <c r="EUC18" s="133"/>
      <c r="EUD18" s="133"/>
      <c r="EUE18" s="133"/>
      <c r="EUF18" s="133"/>
      <c r="EUG18" s="133"/>
      <c r="EUH18" s="133"/>
      <c r="EUI18" s="133"/>
      <c r="EUJ18" s="133"/>
      <c r="EUK18" s="133"/>
      <c r="EUL18" s="133"/>
      <c r="EUM18" s="133"/>
      <c r="EUN18" s="133"/>
      <c r="EUO18" s="133"/>
      <c r="EUP18" s="133"/>
      <c r="EUQ18" s="133"/>
      <c r="EUR18" s="133"/>
      <c r="EUS18" s="133"/>
      <c r="EUT18" s="133"/>
      <c r="EUU18" s="133"/>
      <c r="EUV18" s="133"/>
      <c r="EUW18" s="133"/>
      <c r="EUX18" s="133"/>
      <c r="EUY18" s="133"/>
      <c r="EUZ18" s="133"/>
      <c r="EVA18" s="133"/>
      <c r="EVB18" s="133"/>
      <c r="EVC18" s="133"/>
      <c r="EVD18" s="133"/>
      <c r="EVE18" s="133"/>
      <c r="EVF18" s="133"/>
      <c r="EVG18" s="133"/>
      <c r="EVH18" s="133"/>
      <c r="EVI18" s="133"/>
      <c r="EVJ18" s="133"/>
      <c r="EVK18" s="133"/>
      <c r="EVL18" s="133"/>
      <c r="EVM18" s="133"/>
      <c r="EVN18" s="133"/>
      <c r="EVO18" s="133"/>
      <c r="EVP18" s="133"/>
      <c r="EVQ18" s="133"/>
      <c r="EVR18" s="133"/>
      <c r="EVS18" s="133"/>
      <c r="EVT18" s="133"/>
      <c r="EVU18" s="133"/>
      <c r="EVV18" s="133"/>
      <c r="EVW18" s="133"/>
      <c r="EVX18" s="133"/>
      <c r="EVY18" s="133"/>
      <c r="EVZ18" s="133"/>
      <c r="EWA18" s="133"/>
      <c r="EWB18" s="133"/>
      <c r="EWC18" s="133"/>
      <c r="EWD18" s="133"/>
      <c r="EWE18" s="133"/>
      <c r="EWF18" s="133"/>
      <c r="EWG18" s="133"/>
      <c r="EWH18" s="133"/>
      <c r="EWI18" s="133"/>
      <c r="EWJ18" s="133"/>
      <c r="EWK18" s="133"/>
      <c r="EWL18" s="133"/>
      <c r="EWM18" s="133"/>
      <c r="EWN18" s="133"/>
      <c r="EWO18" s="133"/>
      <c r="EWP18" s="133"/>
      <c r="EWQ18" s="133"/>
      <c r="EWR18" s="133"/>
      <c r="EWS18" s="133"/>
      <c r="EWT18" s="133"/>
      <c r="EWU18" s="133"/>
      <c r="EWV18" s="133"/>
      <c r="EWW18" s="133"/>
      <c r="EWX18" s="133"/>
      <c r="EWY18" s="133"/>
      <c r="EWZ18" s="133"/>
      <c r="EXA18" s="133"/>
      <c r="EXB18" s="133"/>
      <c r="EXC18" s="133"/>
      <c r="EXD18" s="133"/>
      <c r="EXE18" s="133"/>
      <c r="EXF18" s="133"/>
      <c r="EXG18" s="133"/>
      <c r="EXH18" s="133"/>
      <c r="EXI18" s="133"/>
      <c r="EXJ18" s="133"/>
      <c r="EXK18" s="133"/>
      <c r="EXL18" s="133"/>
      <c r="EXM18" s="133"/>
      <c r="EXN18" s="133"/>
      <c r="EXO18" s="133"/>
      <c r="EXP18" s="133"/>
      <c r="EXQ18" s="133"/>
      <c r="EXR18" s="133"/>
      <c r="EXS18" s="133"/>
      <c r="EXT18" s="133"/>
      <c r="EXU18" s="133"/>
      <c r="EXV18" s="133"/>
      <c r="EXW18" s="133"/>
      <c r="EXX18" s="133"/>
      <c r="EXY18" s="133"/>
      <c r="EXZ18" s="133"/>
      <c r="EYA18" s="133"/>
      <c r="EYB18" s="133"/>
      <c r="EYC18" s="133"/>
      <c r="EYD18" s="133"/>
      <c r="EYE18" s="133"/>
      <c r="EYF18" s="133"/>
      <c r="EYG18" s="133"/>
      <c r="EYH18" s="133"/>
      <c r="EYI18" s="133"/>
      <c r="EYJ18" s="133"/>
      <c r="EYK18" s="133"/>
      <c r="EYL18" s="133"/>
      <c r="EYM18" s="133"/>
      <c r="EYN18" s="133"/>
      <c r="EYO18" s="133"/>
      <c r="EYP18" s="133"/>
      <c r="EYQ18" s="133"/>
      <c r="EYR18" s="133"/>
      <c r="EYS18" s="133"/>
      <c r="EYT18" s="133"/>
      <c r="EYU18" s="133"/>
      <c r="EYV18" s="133"/>
      <c r="EYW18" s="133"/>
      <c r="EYX18" s="133"/>
      <c r="EYY18" s="133"/>
      <c r="EYZ18" s="133"/>
      <c r="EZA18" s="133"/>
      <c r="EZB18" s="133"/>
      <c r="EZC18" s="133"/>
      <c r="EZD18" s="133"/>
      <c r="EZE18" s="133"/>
      <c r="EZF18" s="133"/>
      <c r="EZG18" s="133"/>
      <c r="EZH18" s="133"/>
      <c r="EZI18" s="133"/>
      <c r="EZJ18" s="133"/>
      <c r="EZK18" s="133"/>
      <c r="EZL18" s="133"/>
      <c r="EZM18" s="133"/>
      <c r="EZN18" s="133"/>
      <c r="EZO18" s="133"/>
      <c r="EZP18" s="133"/>
      <c r="EZQ18" s="133"/>
      <c r="EZR18" s="133"/>
      <c r="EZS18" s="133"/>
      <c r="EZT18" s="133"/>
      <c r="EZU18" s="133"/>
      <c r="EZV18" s="133"/>
      <c r="EZW18" s="133"/>
      <c r="EZX18" s="133"/>
      <c r="EZY18" s="133"/>
      <c r="EZZ18" s="133"/>
      <c r="FAA18" s="133"/>
      <c r="FAB18" s="133"/>
      <c r="FAC18" s="133"/>
      <c r="FAD18" s="133"/>
      <c r="FAE18" s="133"/>
      <c r="FAF18" s="133"/>
      <c r="FAG18" s="133"/>
      <c r="FAH18" s="133"/>
      <c r="FAI18" s="133"/>
      <c r="FAJ18" s="133"/>
      <c r="FAK18" s="133"/>
      <c r="FAL18" s="133"/>
      <c r="FAM18" s="133"/>
      <c r="FAN18" s="133"/>
      <c r="FAO18" s="133"/>
      <c r="FAP18" s="133"/>
      <c r="FAQ18" s="133"/>
      <c r="FAR18" s="133"/>
      <c r="FAS18" s="133"/>
      <c r="FAT18" s="133"/>
      <c r="FAU18" s="133"/>
      <c r="FAV18" s="133"/>
      <c r="FAW18" s="133"/>
      <c r="FAX18" s="133"/>
      <c r="FAY18" s="133"/>
      <c r="FAZ18" s="133"/>
      <c r="FBA18" s="133"/>
      <c r="FBB18" s="133"/>
      <c r="FBC18" s="133"/>
      <c r="FBD18" s="133"/>
      <c r="FBE18" s="133"/>
      <c r="FBF18" s="133"/>
      <c r="FBG18" s="133"/>
      <c r="FBH18" s="133"/>
      <c r="FBI18" s="133"/>
      <c r="FBJ18" s="133"/>
      <c r="FBK18" s="133"/>
      <c r="FBL18" s="133"/>
      <c r="FBM18" s="133"/>
      <c r="FBN18" s="133"/>
      <c r="FBO18" s="133"/>
      <c r="FBP18" s="133"/>
      <c r="FBQ18" s="133"/>
      <c r="FBR18" s="133"/>
      <c r="FBS18" s="133"/>
      <c r="FBT18" s="133"/>
      <c r="FBU18" s="133"/>
      <c r="FBV18" s="133"/>
      <c r="FBW18" s="133"/>
      <c r="FBX18" s="133"/>
      <c r="FBY18" s="133"/>
      <c r="FBZ18" s="133"/>
      <c r="FCA18" s="133"/>
      <c r="FCB18" s="133"/>
      <c r="FCC18" s="133"/>
      <c r="FCD18" s="133"/>
      <c r="FCE18" s="133"/>
      <c r="FCF18" s="133"/>
      <c r="FCG18" s="133"/>
      <c r="FCH18" s="133"/>
      <c r="FCI18" s="133"/>
      <c r="FCJ18" s="133"/>
      <c r="FCK18" s="133"/>
      <c r="FCL18" s="133"/>
      <c r="FCM18" s="133"/>
      <c r="FCN18" s="133"/>
      <c r="FCO18" s="133"/>
      <c r="FCP18" s="133"/>
      <c r="FCQ18" s="133"/>
      <c r="FCR18" s="133"/>
      <c r="FCS18" s="133"/>
      <c r="FCT18" s="133"/>
      <c r="FCU18" s="133"/>
      <c r="FCV18" s="133"/>
      <c r="FCW18" s="133"/>
      <c r="FCX18" s="133"/>
      <c r="FCY18" s="133"/>
      <c r="FCZ18" s="133"/>
      <c r="FDA18" s="133"/>
      <c r="FDB18" s="133"/>
      <c r="FDC18" s="133"/>
      <c r="FDD18" s="133"/>
      <c r="FDE18" s="133"/>
      <c r="FDF18" s="133"/>
      <c r="FDG18" s="133"/>
      <c r="FDH18" s="133"/>
      <c r="FDI18" s="133"/>
      <c r="FDJ18" s="133"/>
      <c r="FDK18" s="133"/>
      <c r="FDL18" s="133"/>
      <c r="FDM18" s="133"/>
      <c r="FDN18" s="133"/>
      <c r="FDO18" s="133"/>
      <c r="FDP18" s="133"/>
      <c r="FDQ18" s="133"/>
      <c r="FDR18" s="133"/>
      <c r="FDS18" s="133"/>
      <c r="FDT18" s="133"/>
      <c r="FDU18" s="133"/>
      <c r="FDV18" s="133"/>
      <c r="FDW18" s="133"/>
      <c r="FDX18" s="133"/>
      <c r="FDY18" s="133"/>
      <c r="FDZ18" s="133"/>
      <c r="FEA18" s="133"/>
      <c r="FEB18" s="133"/>
      <c r="FEC18" s="133"/>
      <c r="FED18" s="133"/>
      <c r="FEE18" s="133"/>
      <c r="FEF18" s="133"/>
      <c r="FEG18" s="133"/>
      <c r="FEH18" s="133"/>
      <c r="FEI18" s="133"/>
      <c r="FEJ18" s="133"/>
      <c r="FEK18" s="133"/>
      <c r="FEL18" s="133"/>
      <c r="FEM18" s="133"/>
      <c r="FEN18" s="133"/>
      <c r="FEO18" s="133"/>
      <c r="FEP18" s="133"/>
      <c r="FEQ18" s="133"/>
      <c r="FER18" s="133"/>
      <c r="FES18" s="133"/>
      <c r="FET18" s="133"/>
      <c r="FEU18" s="133"/>
      <c r="FEV18" s="133"/>
      <c r="FEW18" s="133"/>
      <c r="FEX18" s="133"/>
      <c r="FEY18" s="133"/>
      <c r="FEZ18" s="133"/>
      <c r="FFA18" s="133"/>
      <c r="FFB18" s="133"/>
      <c r="FFC18" s="133"/>
      <c r="FFD18" s="133"/>
      <c r="FFE18" s="133"/>
      <c r="FFF18" s="133"/>
      <c r="FFG18" s="133"/>
      <c r="FFH18" s="133"/>
      <c r="FFI18" s="133"/>
      <c r="FFJ18" s="133"/>
      <c r="FFK18" s="133"/>
      <c r="FFL18" s="133"/>
      <c r="FFM18" s="133"/>
      <c r="FFN18" s="133"/>
      <c r="FFO18" s="133"/>
      <c r="FFP18" s="133"/>
      <c r="FFQ18" s="133"/>
      <c r="FFR18" s="133"/>
      <c r="FFS18" s="133"/>
      <c r="FFT18" s="133"/>
      <c r="FFU18" s="133"/>
      <c r="FFV18" s="133"/>
      <c r="FFW18" s="133"/>
      <c r="FFX18" s="133"/>
      <c r="FFY18" s="133"/>
      <c r="FFZ18" s="133"/>
      <c r="FGA18" s="133"/>
      <c r="FGB18" s="133"/>
      <c r="FGC18" s="133"/>
      <c r="FGD18" s="133"/>
      <c r="FGE18" s="133"/>
      <c r="FGF18" s="133"/>
      <c r="FGG18" s="133"/>
      <c r="FGH18" s="133"/>
      <c r="FGI18" s="133"/>
      <c r="FGJ18" s="133"/>
      <c r="FGK18" s="133"/>
      <c r="FGL18" s="133"/>
      <c r="FGM18" s="133"/>
      <c r="FGN18" s="133"/>
      <c r="FGO18" s="133"/>
      <c r="FGP18" s="133"/>
      <c r="FGQ18" s="133"/>
      <c r="FGR18" s="133"/>
      <c r="FGS18" s="133"/>
      <c r="FGT18" s="133"/>
      <c r="FGU18" s="133"/>
      <c r="FGV18" s="133"/>
      <c r="FGW18" s="133"/>
      <c r="FGX18" s="133"/>
      <c r="FGY18" s="133"/>
      <c r="FGZ18" s="133"/>
      <c r="FHA18" s="133"/>
      <c r="FHB18" s="133"/>
      <c r="FHC18" s="133"/>
      <c r="FHD18" s="133"/>
      <c r="FHE18" s="133"/>
      <c r="FHF18" s="133"/>
      <c r="FHG18" s="133"/>
      <c r="FHH18" s="133"/>
      <c r="FHI18" s="133"/>
      <c r="FHJ18" s="133"/>
      <c r="FHK18" s="133"/>
      <c r="FHL18" s="133"/>
      <c r="FHM18" s="133"/>
      <c r="FHN18" s="133"/>
      <c r="FHO18" s="133"/>
      <c r="FHP18" s="133"/>
      <c r="FHQ18" s="133"/>
      <c r="FHR18" s="133"/>
      <c r="FHS18" s="133"/>
      <c r="FHT18" s="133"/>
      <c r="FHU18" s="133"/>
      <c r="FHV18" s="133"/>
      <c r="FHW18" s="133"/>
      <c r="FHX18" s="133"/>
      <c r="FHY18" s="133"/>
      <c r="FHZ18" s="133"/>
      <c r="FIA18" s="133"/>
      <c r="FIB18" s="133"/>
      <c r="FIC18" s="133"/>
      <c r="FID18" s="133"/>
      <c r="FIE18" s="133"/>
      <c r="FIF18" s="133"/>
      <c r="FIG18" s="133"/>
      <c r="FIH18" s="133"/>
      <c r="FII18" s="133"/>
      <c r="FIJ18" s="133"/>
      <c r="FIK18" s="133"/>
      <c r="FIL18" s="133"/>
      <c r="FIM18" s="133"/>
      <c r="FIN18" s="133"/>
      <c r="FIO18" s="133"/>
      <c r="FIP18" s="133"/>
      <c r="FIQ18" s="133"/>
      <c r="FIR18" s="133"/>
      <c r="FIS18" s="133"/>
      <c r="FIT18" s="133"/>
      <c r="FIU18" s="133"/>
      <c r="FIV18" s="133"/>
      <c r="FIW18" s="133"/>
      <c r="FIX18" s="133"/>
      <c r="FIY18" s="133"/>
      <c r="FIZ18" s="133"/>
      <c r="FJA18" s="133"/>
      <c r="FJB18" s="133"/>
      <c r="FJC18" s="133"/>
      <c r="FJD18" s="133"/>
      <c r="FJE18" s="133"/>
      <c r="FJF18" s="133"/>
      <c r="FJG18" s="133"/>
      <c r="FJH18" s="133"/>
      <c r="FJI18" s="133"/>
      <c r="FJJ18" s="133"/>
      <c r="FJK18" s="133"/>
      <c r="FJL18" s="133"/>
      <c r="FJM18" s="133"/>
      <c r="FJN18" s="133"/>
      <c r="FJO18" s="133"/>
      <c r="FJP18" s="133"/>
      <c r="FJQ18" s="133"/>
      <c r="FJR18" s="133"/>
      <c r="FJS18" s="133"/>
      <c r="FJT18" s="133"/>
      <c r="FJU18" s="133"/>
      <c r="FJV18" s="133"/>
      <c r="FJW18" s="133"/>
      <c r="FJX18" s="133"/>
      <c r="FJY18" s="133"/>
      <c r="FJZ18" s="133"/>
      <c r="FKA18" s="133"/>
      <c r="FKB18" s="133"/>
      <c r="FKC18" s="133"/>
      <c r="FKD18" s="133"/>
      <c r="FKE18" s="133"/>
      <c r="FKF18" s="133"/>
      <c r="FKG18" s="133"/>
      <c r="FKH18" s="133"/>
      <c r="FKI18" s="133"/>
      <c r="FKJ18" s="133"/>
      <c r="FKK18" s="133"/>
      <c r="FKL18" s="133"/>
      <c r="FKM18" s="133"/>
      <c r="FKN18" s="133"/>
      <c r="FKO18" s="133"/>
      <c r="FKP18" s="133"/>
      <c r="FKQ18" s="133"/>
      <c r="FKR18" s="133"/>
      <c r="FKS18" s="133"/>
      <c r="FKT18" s="133"/>
      <c r="FKU18" s="133"/>
      <c r="FKV18" s="133"/>
      <c r="FKW18" s="133"/>
      <c r="FKX18" s="133"/>
      <c r="FKY18" s="133"/>
      <c r="FKZ18" s="133"/>
      <c r="FLA18" s="133"/>
      <c r="FLB18" s="133"/>
      <c r="FLC18" s="133"/>
      <c r="FLD18" s="133"/>
      <c r="FLE18" s="133"/>
      <c r="FLF18" s="133"/>
      <c r="FLG18" s="133"/>
      <c r="FLH18" s="133"/>
      <c r="FLI18" s="133"/>
      <c r="FLJ18" s="133"/>
      <c r="FLK18" s="133"/>
      <c r="FLL18" s="133"/>
      <c r="FLM18" s="133"/>
      <c r="FLN18" s="133"/>
      <c r="FLO18" s="133"/>
      <c r="FLP18" s="133"/>
      <c r="FLQ18" s="133"/>
      <c r="FLR18" s="133"/>
      <c r="FLS18" s="133"/>
      <c r="FLT18" s="133"/>
      <c r="FLU18" s="133"/>
      <c r="FLV18" s="133"/>
      <c r="FLW18" s="133"/>
      <c r="FLX18" s="133"/>
      <c r="FLY18" s="133"/>
      <c r="FLZ18" s="133"/>
      <c r="FMA18" s="133"/>
      <c r="FMB18" s="133"/>
      <c r="FMC18" s="133"/>
      <c r="FMD18" s="133"/>
      <c r="FME18" s="133"/>
      <c r="FMF18" s="133"/>
      <c r="FMG18" s="133"/>
      <c r="FMH18" s="133"/>
      <c r="FMI18" s="133"/>
      <c r="FMJ18" s="133"/>
      <c r="FMK18" s="133"/>
      <c r="FML18" s="133"/>
      <c r="FMM18" s="133"/>
      <c r="FMN18" s="133"/>
      <c r="FMO18" s="133"/>
      <c r="FMP18" s="133"/>
      <c r="FMQ18" s="133"/>
      <c r="FMR18" s="133"/>
      <c r="FMS18" s="133"/>
      <c r="FMT18" s="133"/>
      <c r="FMU18" s="133"/>
      <c r="FMV18" s="133"/>
      <c r="FMW18" s="133"/>
      <c r="FMX18" s="133"/>
      <c r="FMY18" s="133"/>
      <c r="FMZ18" s="133"/>
      <c r="FNA18" s="133"/>
      <c r="FNB18" s="133"/>
      <c r="FNC18" s="133"/>
      <c r="FND18" s="133"/>
      <c r="FNE18" s="133"/>
      <c r="FNF18" s="133"/>
      <c r="FNG18" s="133"/>
      <c r="FNH18" s="133"/>
      <c r="FNI18" s="133"/>
      <c r="FNJ18" s="133"/>
      <c r="FNK18" s="133"/>
      <c r="FNL18" s="133"/>
      <c r="FNM18" s="133"/>
      <c r="FNN18" s="133"/>
      <c r="FNO18" s="133"/>
      <c r="FNP18" s="133"/>
      <c r="FNQ18" s="133"/>
      <c r="FNR18" s="133"/>
      <c r="FNS18" s="133"/>
      <c r="FNT18" s="133"/>
      <c r="FNU18" s="133"/>
      <c r="FNV18" s="133"/>
      <c r="FNW18" s="133"/>
      <c r="FNX18" s="133"/>
      <c r="FNY18" s="133"/>
      <c r="FNZ18" s="133"/>
      <c r="FOA18" s="133"/>
      <c r="FOB18" s="133"/>
      <c r="FOC18" s="133"/>
      <c r="FOD18" s="133"/>
      <c r="FOE18" s="133"/>
      <c r="FOF18" s="133"/>
      <c r="FOG18" s="133"/>
      <c r="FOH18" s="133"/>
      <c r="FOI18" s="133"/>
      <c r="FOJ18" s="133"/>
      <c r="FOK18" s="133"/>
      <c r="FOL18" s="133"/>
      <c r="FOM18" s="133"/>
      <c r="FON18" s="133"/>
      <c r="FOO18" s="133"/>
      <c r="FOP18" s="133"/>
      <c r="FOQ18" s="133"/>
      <c r="FOR18" s="133"/>
      <c r="FOS18" s="133"/>
      <c r="FOT18" s="133"/>
      <c r="FOU18" s="133"/>
      <c r="FOV18" s="133"/>
      <c r="FOW18" s="133"/>
      <c r="FOX18" s="133"/>
      <c r="FOY18" s="133"/>
      <c r="FOZ18" s="133"/>
      <c r="FPA18" s="133"/>
      <c r="FPB18" s="133"/>
      <c r="FPC18" s="133"/>
      <c r="FPD18" s="133"/>
      <c r="FPE18" s="133"/>
      <c r="FPF18" s="133"/>
      <c r="FPG18" s="133"/>
      <c r="FPH18" s="133"/>
      <c r="FPI18" s="133"/>
      <c r="FPJ18" s="133"/>
      <c r="FPK18" s="133"/>
      <c r="FPL18" s="133"/>
      <c r="FPM18" s="133"/>
      <c r="FPN18" s="133"/>
      <c r="FPO18" s="133"/>
      <c r="FPP18" s="133"/>
      <c r="FPQ18" s="133"/>
      <c r="FPR18" s="133"/>
      <c r="FPS18" s="133"/>
      <c r="FPT18" s="133"/>
      <c r="FPU18" s="133"/>
      <c r="FPV18" s="133"/>
      <c r="FPW18" s="133"/>
      <c r="FPX18" s="133"/>
      <c r="FPY18" s="133"/>
      <c r="FPZ18" s="133"/>
      <c r="FQA18" s="133"/>
      <c r="FQB18" s="133"/>
      <c r="FQC18" s="133"/>
      <c r="FQD18" s="133"/>
      <c r="FQE18" s="133"/>
      <c r="FQF18" s="133"/>
      <c r="FQG18" s="133"/>
      <c r="FQH18" s="133"/>
      <c r="FQI18" s="133"/>
      <c r="FQJ18" s="133"/>
      <c r="FQK18" s="133"/>
      <c r="FQL18" s="133"/>
      <c r="FQM18" s="133"/>
      <c r="FQN18" s="133"/>
      <c r="FQO18" s="133"/>
      <c r="FQP18" s="133"/>
      <c r="FQQ18" s="133"/>
      <c r="FQR18" s="133"/>
      <c r="FQS18" s="133"/>
      <c r="FQT18" s="133"/>
      <c r="FQU18" s="133"/>
      <c r="FQV18" s="133"/>
      <c r="FQW18" s="133"/>
      <c r="FQX18" s="133"/>
      <c r="FQY18" s="133"/>
      <c r="FQZ18" s="133"/>
      <c r="FRA18" s="133"/>
      <c r="FRB18" s="133"/>
      <c r="FRC18" s="133"/>
      <c r="FRD18" s="133"/>
      <c r="FRE18" s="133"/>
      <c r="FRF18" s="133"/>
      <c r="FRG18" s="133"/>
      <c r="FRH18" s="133"/>
      <c r="FRI18" s="133"/>
      <c r="FRJ18" s="133"/>
      <c r="FRK18" s="133"/>
      <c r="FRL18" s="133"/>
      <c r="FRM18" s="133"/>
      <c r="FRN18" s="133"/>
      <c r="FRO18" s="133"/>
      <c r="FRP18" s="133"/>
      <c r="FRQ18" s="133"/>
      <c r="FRR18" s="133"/>
      <c r="FRS18" s="133"/>
      <c r="FRT18" s="133"/>
      <c r="FRU18" s="133"/>
      <c r="FRV18" s="133"/>
      <c r="FRW18" s="133"/>
      <c r="FRX18" s="133"/>
      <c r="FRY18" s="133"/>
      <c r="FRZ18" s="133"/>
      <c r="FSA18" s="133"/>
      <c r="FSB18" s="133"/>
      <c r="FSC18" s="133"/>
      <c r="FSD18" s="133"/>
      <c r="FSE18" s="133"/>
      <c r="FSF18" s="133"/>
      <c r="FSG18" s="133"/>
      <c r="FSH18" s="133"/>
      <c r="FSI18" s="133"/>
      <c r="FSJ18" s="133"/>
      <c r="FSK18" s="133"/>
      <c r="FSL18" s="133"/>
      <c r="FSM18" s="133"/>
      <c r="FSN18" s="133"/>
      <c r="FSO18" s="133"/>
      <c r="FSP18" s="133"/>
      <c r="FSQ18" s="133"/>
      <c r="FSR18" s="133"/>
      <c r="FSS18" s="133"/>
      <c r="FST18" s="133"/>
      <c r="FSU18" s="133"/>
      <c r="FSV18" s="133"/>
      <c r="FSW18" s="133"/>
      <c r="FSX18" s="133"/>
      <c r="FSY18" s="133"/>
      <c r="FSZ18" s="133"/>
      <c r="FTA18" s="133"/>
      <c r="FTB18" s="133"/>
      <c r="FTC18" s="133"/>
      <c r="FTD18" s="133"/>
      <c r="FTE18" s="133"/>
      <c r="FTF18" s="133"/>
      <c r="FTG18" s="133"/>
      <c r="FTH18" s="133"/>
      <c r="FTI18" s="133"/>
      <c r="FTJ18" s="133"/>
      <c r="FTK18" s="133"/>
      <c r="FTL18" s="133"/>
      <c r="FTM18" s="133"/>
      <c r="FTN18" s="133"/>
      <c r="FTO18" s="133"/>
      <c r="FTP18" s="133"/>
      <c r="FTQ18" s="133"/>
      <c r="FTR18" s="133"/>
      <c r="FTS18" s="133"/>
      <c r="FTT18" s="133"/>
      <c r="FTU18" s="133"/>
      <c r="FTV18" s="133"/>
      <c r="FTW18" s="133"/>
      <c r="FTX18" s="133"/>
      <c r="FTY18" s="133"/>
      <c r="FTZ18" s="133"/>
      <c r="FUA18" s="133"/>
      <c r="FUB18" s="133"/>
      <c r="FUC18" s="133"/>
      <c r="FUD18" s="133"/>
      <c r="FUE18" s="133"/>
      <c r="FUF18" s="133"/>
      <c r="FUG18" s="133"/>
      <c r="FUH18" s="133"/>
      <c r="FUI18" s="133"/>
      <c r="FUJ18" s="133"/>
      <c r="FUK18" s="133"/>
      <c r="FUL18" s="133"/>
      <c r="FUM18" s="133"/>
      <c r="FUN18" s="133"/>
      <c r="FUO18" s="133"/>
      <c r="FUP18" s="133"/>
      <c r="FUQ18" s="133"/>
      <c r="FUR18" s="133"/>
      <c r="FUS18" s="133"/>
      <c r="FUT18" s="133"/>
      <c r="FUU18" s="133"/>
      <c r="FUV18" s="133"/>
      <c r="FUW18" s="133"/>
      <c r="FUX18" s="133"/>
      <c r="FUY18" s="133"/>
      <c r="FUZ18" s="133"/>
      <c r="FVA18" s="133"/>
      <c r="FVB18" s="133"/>
      <c r="FVC18" s="133"/>
      <c r="FVD18" s="133"/>
      <c r="FVE18" s="133"/>
      <c r="FVF18" s="133"/>
      <c r="FVG18" s="133"/>
      <c r="FVH18" s="133"/>
      <c r="FVI18" s="133"/>
      <c r="FVJ18" s="133"/>
      <c r="FVK18" s="133"/>
      <c r="FVL18" s="133"/>
      <c r="FVM18" s="133"/>
      <c r="FVN18" s="133"/>
      <c r="FVO18" s="133"/>
      <c r="FVP18" s="133"/>
      <c r="FVQ18" s="133"/>
      <c r="FVR18" s="133"/>
      <c r="FVS18" s="133"/>
      <c r="FVT18" s="133"/>
      <c r="FVU18" s="133"/>
      <c r="FVV18" s="133"/>
      <c r="FVW18" s="133"/>
      <c r="FVX18" s="133"/>
      <c r="FVY18" s="133"/>
      <c r="FVZ18" s="133"/>
      <c r="FWA18" s="133"/>
      <c r="FWB18" s="133"/>
      <c r="FWC18" s="133"/>
      <c r="FWD18" s="133"/>
      <c r="FWE18" s="133"/>
      <c r="FWF18" s="133"/>
      <c r="FWG18" s="133"/>
      <c r="FWH18" s="133"/>
      <c r="FWI18" s="133"/>
      <c r="FWJ18" s="133"/>
      <c r="FWK18" s="133"/>
      <c r="FWL18" s="133"/>
      <c r="FWM18" s="133"/>
      <c r="FWN18" s="133"/>
      <c r="FWO18" s="133"/>
      <c r="FWP18" s="133"/>
      <c r="FWQ18" s="133"/>
      <c r="FWR18" s="133"/>
      <c r="FWS18" s="133"/>
      <c r="FWT18" s="133"/>
      <c r="FWU18" s="133"/>
      <c r="FWV18" s="133"/>
      <c r="FWW18" s="133"/>
      <c r="FWX18" s="133"/>
      <c r="FWY18" s="133"/>
      <c r="FWZ18" s="133"/>
      <c r="FXA18" s="133"/>
      <c r="FXB18" s="133"/>
      <c r="FXC18" s="133"/>
      <c r="FXD18" s="133"/>
      <c r="FXE18" s="133"/>
      <c r="FXF18" s="133"/>
      <c r="FXG18" s="133"/>
      <c r="FXH18" s="133"/>
      <c r="FXI18" s="133"/>
      <c r="FXJ18" s="133"/>
      <c r="FXK18" s="133"/>
      <c r="FXL18" s="133"/>
      <c r="FXM18" s="133"/>
      <c r="FXN18" s="133"/>
      <c r="FXO18" s="133"/>
      <c r="FXP18" s="133"/>
      <c r="FXQ18" s="133"/>
      <c r="FXR18" s="133"/>
      <c r="FXS18" s="133"/>
      <c r="FXT18" s="133"/>
      <c r="FXU18" s="133"/>
      <c r="FXV18" s="133"/>
      <c r="FXW18" s="133"/>
      <c r="FXX18" s="133"/>
      <c r="FXY18" s="133"/>
      <c r="FXZ18" s="133"/>
      <c r="FYA18" s="133"/>
      <c r="FYB18" s="133"/>
      <c r="FYC18" s="133"/>
      <c r="FYD18" s="133"/>
      <c r="FYE18" s="133"/>
      <c r="FYF18" s="133"/>
      <c r="FYG18" s="133"/>
      <c r="FYH18" s="133"/>
      <c r="FYI18" s="133"/>
      <c r="FYJ18" s="133"/>
      <c r="FYK18" s="133"/>
      <c r="FYL18" s="133"/>
      <c r="FYM18" s="133"/>
      <c r="FYN18" s="133"/>
      <c r="FYO18" s="133"/>
      <c r="FYP18" s="133"/>
      <c r="FYQ18" s="133"/>
      <c r="FYR18" s="133"/>
      <c r="FYS18" s="133"/>
      <c r="FYT18" s="133"/>
      <c r="FYU18" s="133"/>
      <c r="FYV18" s="133"/>
      <c r="FYW18" s="133"/>
      <c r="FYX18" s="133"/>
      <c r="FYY18" s="133"/>
      <c r="FYZ18" s="133"/>
      <c r="FZA18" s="133"/>
      <c r="FZB18" s="133"/>
      <c r="FZC18" s="133"/>
      <c r="FZD18" s="133"/>
      <c r="FZE18" s="133"/>
      <c r="FZF18" s="133"/>
      <c r="FZG18" s="133"/>
      <c r="FZH18" s="133"/>
      <c r="FZI18" s="133"/>
      <c r="FZJ18" s="133"/>
      <c r="FZK18" s="133"/>
      <c r="FZL18" s="133"/>
      <c r="FZM18" s="133"/>
      <c r="FZN18" s="133"/>
      <c r="FZO18" s="133"/>
      <c r="FZP18" s="133"/>
      <c r="FZQ18" s="133"/>
      <c r="FZR18" s="133"/>
      <c r="FZS18" s="133"/>
      <c r="FZT18" s="133"/>
      <c r="FZU18" s="133"/>
      <c r="FZV18" s="133"/>
      <c r="FZW18" s="133"/>
      <c r="FZX18" s="133"/>
      <c r="FZY18" s="133"/>
      <c r="FZZ18" s="133"/>
      <c r="GAA18" s="133"/>
      <c r="GAB18" s="133"/>
      <c r="GAC18" s="133"/>
      <c r="GAD18" s="133"/>
      <c r="GAE18" s="133"/>
      <c r="GAF18" s="133"/>
      <c r="GAG18" s="133"/>
      <c r="GAH18" s="133"/>
      <c r="GAI18" s="133"/>
      <c r="GAJ18" s="133"/>
      <c r="GAK18" s="133"/>
      <c r="GAL18" s="133"/>
      <c r="GAM18" s="133"/>
      <c r="GAN18" s="133"/>
      <c r="GAO18" s="133"/>
      <c r="GAP18" s="133"/>
      <c r="GAQ18" s="133"/>
      <c r="GAR18" s="133"/>
      <c r="GAS18" s="133"/>
      <c r="GAT18" s="133"/>
      <c r="GAU18" s="133"/>
      <c r="GAV18" s="133"/>
      <c r="GAW18" s="133"/>
      <c r="GAX18" s="133"/>
      <c r="GAY18" s="133"/>
      <c r="GAZ18" s="133"/>
      <c r="GBA18" s="133"/>
      <c r="GBB18" s="133"/>
      <c r="GBC18" s="133"/>
      <c r="GBD18" s="133"/>
      <c r="GBE18" s="133"/>
      <c r="GBF18" s="133"/>
      <c r="GBG18" s="133"/>
      <c r="GBH18" s="133"/>
      <c r="GBI18" s="133"/>
      <c r="GBJ18" s="133"/>
      <c r="GBK18" s="133"/>
      <c r="GBL18" s="133"/>
      <c r="GBM18" s="133"/>
      <c r="GBN18" s="133"/>
      <c r="GBO18" s="133"/>
      <c r="GBP18" s="133"/>
      <c r="GBQ18" s="133"/>
      <c r="GBR18" s="133"/>
      <c r="GBS18" s="133"/>
      <c r="GBT18" s="133"/>
      <c r="GBU18" s="133"/>
      <c r="GBV18" s="133"/>
      <c r="GBW18" s="133"/>
      <c r="GBX18" s="133"/>
      <c r="GBY18" s="133"/>
      <c r="GBZ18" s="133"/>
      <c r="GCA18" s="133"/>
      <c r="GCB18" s="133"/>
      <c r="GCC18" s="133"/>
      <c r="GCD18" s="133"/>
      <c r="GCE18" s="133"/>
      <c r="GCF18" s="133"/>
      <c r="GCG18" s="133"/>
      <c r="GCH18" s="133"/>
      <c r="GCI18" s="133"/>
      <c r="GCJ18" s="133"/>
      <c r="GCK18" s="133"/>
      <c r="GCL18" s="133"/>
      <c r="GCM18" s="133"/>
      <c r="GCN18" s="133"/>
      <c r="GCO18" s="133"/>
      <c r="GCP18" s="133"/>
      <c r="GCQ18" s="133"/>
      <c r="GCR18" s="133"/>
      <c r="GCS18" s="133"/>
      <c r="GCT18" s="133"/>
      <c r="GCU18" s="133"/>
      <c r="GCV18" s="133"/>
      <c r="GCW18" s="133"/>
      <c r="GCX18" s="133"/>
      <c r="GCY18" s="133"/>
      <c r="GCZ18" s="133"/>
      <c r="GDA18" s="133"/>
      <c r="GDB18" s="133"/>
      <c r="GDC18" s="133"/>
      <c r="GDD18" s="133"/>
      <c r="GDE18" s="133"/>
      <c r="GDF18" s="133"/>
      <c r="GDG18" s="133"/>
      <c r="GDH18" s="133"/>
      <c r="GDI18" s="133"/>
      <c r="GDJ18" s="133"/>
      <c r="GDK18" s="133"/>
      <c r="GDL18" s="133"/>
      <c r="GDM18" s="133"/>
      <c r="GDN18" s="133"/>
      <c r="GDO18" s="133"/>
      <c r="GDP18" s="133"/>
      <c r="GDQ18" s="133"/>
      <c r="GDR18" s="133"/>
      <c r="GDS18" s="133"/>
      <c r="GDT18" s="133"/>
      <c r="GDU18" s="133"/>
      <c r="GDV18" s="133"/>
      <c r="GDW18" s="133"/>
      <c r="GDX18" s="133"/>
      <c r="GDY18" s="133"/>
      <c r="GDZ18" s="133"/>
      <c r="GEA18" s="133"/>
      <c r="GEB18" s="133"/>
      <c r="GEC18" s="133"/>
      <c r="GED18" s="133"/>
      <c r="GEE18" s="133"/>
      <c r="GEF18" s="133"/>
      <c r="GEG18" s="133"/>
      <c r="GEH18" s="133"/>
      <c r="GEI18" s="133"/>
      <c r="GEJ18" s="133"/>
      <c r="GEK18" s="133"/>
      <c r="GEL18" s="133"/>
      <c r="GEM18" s="133"/>
      <c r="GEN18" s="133"/>
      <c r="GEO18" s="133"/>
      <c r="GEP18" s="133"/>
      <c r="GEQ18" s="133"/>
      <c r="GER18" s="133"/>
      <c r="GES18" s="133"/>
      <c r="GET18" s="133"/>
      <c r="GEU18" s="133"/>
      <c r="GEV18" s="133"/>
      <c r="GEW18" s="133"/>
      <c r="GEX18" s="133"/>
      <c r="GEY18" s="133"/>
      <c r="GEZ18" s="133"/>
      <c r="GFA18" s="133"/>
      <c r="GFB18" s="133"/>
      <c r="GFC18" s="133"/>
      <c r="GFD18" s="133"/>
      <c r="GFE18" s="133"/>
      <c r="GFF18" s="133"/>
      <c r="GFG18" s="133"/>
      <c r="GFH18" s="133"/>
      <c r="GFI18" s="133"/>
      <c r="GFJ18" s="133"/>
      <c r="GFK18" s="133"/>
      <c r="GFL18" s="133"/>
      <c r="GFM18" s="133"/>
      <c r="GFN18" s="133"/>
      <c r="GFO18" s="133"/>
      <c r="GFP18" s="133"/>
      <c r="GFQ18" s="133"/>
      <c r="GFR18" s="133"/>
      <c r="GFS18" s="133"/>
      <c r="GFT18" s="133"/>
      <c r="GFU18" s="133"/>
      <c r="GFV18" s="133"/>
      <c r="GFW18" s="133"/>
      <c r="GFX18" s="133"/>
      <c r="GFY18" s="133"/>
      <c r="GFZ18" s="133"/>
      <c r="GGA18" s="133"/>
      <c r="GGB18" s="133"/>
      <c r="GGC18" s="133"/>
      <c r="GGD18" s="133"/>
      <c r="GGE18" s="133"/>
      <c r="GGF18" s="133"/>
      <c r="GGG18" s="133"/>
      <c r="GGH18" s="133"/>
      <c r="GGI18" s="133"/>
      <c r="GGJ18" s="133"/>
      <c r="GGK18" s="133"/>
      <c r="GGL18" s="133"/>
      <c r="GGM18" s="133"/>
      <c r="GGN18" s="133"/>
      <c r="GGO18" s="133"/>
      <c r="GGP18" s="133"/>
      <c r="GGQ18" s="133"/>
      <c r="GGR18" s="133"/>
      <c r="GGS18" s="133"/>
      <c r="GGT18" s="133"/>
      <c r="GGU18" s="133"/>
      <c r="GGV18" s="133"/>
      <c r="GGW18" s="133"/>
      <c r="GGX18" s="133"/>
      <c r="GGY18" s="133"/>
      <c r="GGZ18" s="133"/>
      <c r="GHA18" s="133"/>
      <c r="GHB18" s="133"/>
      <c r="GHC18" s="133"/>
      <c r="GHD18" s="133"/>
      <c r="GHE18" s="133"/>
      <c r="GHF18" s="133"/>
      <c r="GHG18" s="133"/>
      <c r="GHH18" s="133"/>
      <c r="GHI18" s="133"/>
      <c r="GHJ18" s="133"/>
      <c r="GHK18" s="133"/>
      <c r="GHL18" s="133"/>
      <c r="GHM18" s="133"/>
      <c r="GHN18" s="133"/>
      <c r="GHO18" s="133"/>
      <c r="GHP18" s="133"/>
      <c r="GHQ18" s="133"/>
      <c r="GHR18" s="133"/>
      <c r="GHS18" s="133"/>
      <c r="GHT18" s="133"/>
      <c r="GHU18" s="133"/>
      <c r="GHV18" s="133"/>
      <c r="GHW18" s="133"/>
      <c r="GHX18" s="133"/>
      <c r="GHY18" s="133"/>
      <c r="GHZ18" s="133"/>
      <c r="GIA18" s="133"/>
      <c r="GIB18" s="133"/>
      <c r="GIC18" s="133"/>
      <c r="GID18" s="133"/>
      <c r="GIE18" s="133"/>
      <c r="GIF18" s="133"/>
      <c r="GIG18" s="133"/>
      <c r="GIH18" s="133"/>
      <c r="GII18" s="133"/>
      <c r="GIJ18" s="133"/>
      <c r="GIK18" s="133"/>
      <c r="GIL18" s="133"/>
      <c r="GIM18" s="133"/>
      <c r="GIN18" s="133"/>
      <c r="GIO18" s="133"/>
      <c r="GIP18" s="133"/>
      <c r="GIQ18" s="133"/>
      <c r="GIR18" s="133"/>
      <c r="GIS18" s="133"/>
      <c r="GIT18" s="133"/>
      <c r="GIU18" s="133"/>
      <c r="GIV18" s="133"/>
      <c r="GIW18" s="133"/>
      <c r="GIX18" s="133"/>
      <c r="GIY18" s="133"/>
      <c r="GIZ18" s="133"/>
      <c r="GJA18" s="133"/>
      <c r="GJB18" s="133"/>
      <c r="GJC18" s="133"/>
      <c r="GJD18" s="133"/>
      <c r="GJE18" s="133"/>
      <c r="GJF18" s="133"/>
      <c r="GJG18" s="133"/>
      <c r="GJH18" s="133"/>
      <c r="GJI18" s="133"/>
      <c r="GJJ18" s="133"/>
      <c r="GJK18" s="133"/>
      <c r="GJL18" s="133"/>
      <c r="GJM18" s="133"/>
      <c r="GJN18" s="133"/>
      <c r="GJO18" s="133"/>
      <c r="GJP18" s="133"/>
      <c r="GJQ18" s="133"/>
      <c r="GJR18" s="133"/>
      <c r="GJS18" s="133"/>
      <c r="GJT18" s="133"/>
      <c r="GJU18" s="133"/>
      <c r="GJV18" s="133"/>
      <c r="GJW18" s="133"/>
      <c r="GJX18" s="133"/>
      <c r="GJY18" s="133"/>
      <c r="GJZ18" s="133"/>
      <c r="GKA18" s="133"/>
      <c r="GKB18" s="133"/>
      <c r="GKC18" s="133"/>
      <c r="GKD18" s="133"/>
      <c r="GKE18" s="133"/>
      <c r="GKF18" s="133"/>
      <c r="GKG18" s="133"/>
      <c r="GKH18" s="133"/>
      <c r="GKI18" s="133"/>
      <c r="GKJ18" s="133"/>
      <c r="GKK18" s="133"/>
      <c r="GKL18" s="133"/>
      <c r="GKM18" s="133"/>
      <c r="GKN18" s="133"/>
      <c r="GKO18" s="133"/>
      <c r="GKP18" s="133"/>
      <c r="GKQ18" s="133"/>
      <c r="GKR18" s="133"/>
      <c r="GKS18" s="133"/>
      <c r="GKT18" s="133"/>
      <c r="GKU18" s="133"/>
      <c r="GKV18" s="133"/>
      <c r="GKW18" s="133"/>
      <c r="GKX18" s="133"/>
      <c r="GKY18" s="133"/>
      <c r="GKZ18" s="133"/>
      <c r="GLA18" s="133"/>
      <c r="GLB18" s="133"/>
      <c r="GLC18" s="133"/>
      <c r="GLD18" s="133"/>
      <c r="GLE18" s="133"/>
      <c r="GLF18" s="133"/>
      <c r="GLG18" s="133"/>
      <c r="GLH18" s="133"/>
      <c r="GLI18" s="133"/>
      <c r="GLJ18" s="133"/>
      <c r="GLK18" s="133"/>
      <c r="GLL18" s="133"/>
      <c r="GLM18" s="133"/>
      <c r="GLN18" s="133"/>
      <c r="GLO18" s="133"/>
      <c r="GLP18" s="133"/>
      <c r="GLQ18" s="133"/>
      <c r="GLR18" s="133"/>
      <c r="GLS18" s="133"/>
      <c r="GLT18" s="133"/>
      <c r="GLU18" s="133"/>
      <c r="GLV18" s="133"/>
      <c r="GLW18" s="133"/>
      <c r="GLX18" s="133"/>
      <c r="GLY18" s="133"/>
      <c r="GLZ18" s="133"/>
      <c r="GMA18" s="133"/>
      <c r="GMB18" s="133"/>
      <c r="GMC18" s="133"/>
      <c r="GMD18" s="133"/>
      <c r="GME18" s="133"/>
      <c r="GMF18" s="133"/>
      <c r="GMG18" s="133"/>
      <c r="GMH18" s="133"/>
      <c r="GMI18" s="133"/>
      <c r="GMJ18" s="133"/>
      <c r="GMK18" s="133"/>
      <c r="GML18" s="133"/>
      <c r="GMM18" s="133"/>
      <c r="GMN18" s="133"/>
      <c r="GMO18" s="133"/>
      <c r="GMP18" s="133"/>
      <c r="GMQ18" s="133"/>
      <c r="GMR18" s="133"/>
      <c r="GMS18" s="133"/>
      <c r="GMT18" s="133"/>
      <c r="GMU18" s="133"/>
      <c r="GMV18" s="133"/>
      <c r="GMW18" s="133"/>
      <c r="GMX18" s="133"/>
      <c r="GMY18" s="133"/>
      <c r="GMZ18" s="133"/>
      <c r="GNA18" s="133"/>
      <c r="GNB18" s="133"/>
      <c r="GNC18" s="133"/>
      <c r="GND18" s="133"/>
      <c r="GNE18" s="133"/>
      <c r="GNF18" s="133"/>
      <c r="GNG18" s="133"/>
      <c r="GNH18" s="133"/>
      <c r="GNI18" s="133"/>
      <c r="GNJ18" s="133"/>
      <c r="GNK18" s="133"/>
      <c r="GNL18" s="133"/>
      <c r="GNM18" s="133"/>
      <c r="GNN18" s="133"/>
      <c r="GNO18" s="133"/>
      <c r="GNP18" s="133"/>
      <c r="GNQ18" s="133"/>
      <c r="GNR18" s="133"/>
      <c r="GNS18" s="133"/>
      <c r="GNT18" s="133"/>
      <c r="GNU18" s="133"/>
      <c r="GNV18" s="133"/>
      <c r="GNW18" s="133"/>
      <c r="GNX18" s="133"/>
      <c r="GNY18" s="133"/>
      <c r="GNZ18" s="133"/>
      <c r="GOA18" s="133"/>
      <c r="GOB18" s="133"/>
      <c r="GOC18" s="133"/>
      <c r="GOD18" s="133"/>
      <c r="GOE18" s="133"/>
      <c r="GOF18" s="133"/>
      <c r="GOG18" s="133"/>
      <c r="GOH18" s="133"/>
      <c r="GOI18" s="133"/>
      <c r="GOJ18" s="133"/>
      <c r="GOK18" s="133"/>
      <c r="GOL18" s="133"/>
      <c r="GOM18" s="133"/>
      <c r="GON18" s="133"/>
      <c r="GOO18" s="133"/>
      <c r="GOP18" s="133"/>
      <c r="GOQ18" s="133"/>
      <c r="GOR18" s="133"/>
      <c r="GOS18" s="133"/>
      <c r="GOT18" s="133"/>
      <c r="GOU18" s="133"/>
      <c r="GOV18" s="133"/>
      <c r="GOW18" s="133"/>
      <c r="GOX18" s="133"/>
      <c r="GOY18" s="133"/>
      <c r="GOZ18" s="133"/>
      <c r="GPA18" s="133"/>
      <c r="GPB18" s="133"/>
      <c r="GPC18" s="133"/>
      <c r="GPD18" s="133"/>
      <c r="GPE18" s="133"/>
      <c r="GPF18" s="133"/>
      <c r="GPG18" s="133"/>
      <c r="GPH18" s="133"/>
      <c r="GPI18" s="133"/>
      <c r="GPJ18" s="133"/>
      <c r="GPK18" s="133"/>
      <c r="GPL18" s="133"/>
      <c r="GPM18" s="133"/>
      <c r="GPN18" s="133"/>
      <c r="GPO18" s="133"/>
      <c r="GPP18" s="133"/>
      <c r="GPQ18" s="133"/>
      <c r="GPR18" s="133"/>
      <c r="GPS18" s="133"/>
      <c r="GPT18" s="133"/>
      <c r="GPU18" s="133"/>
      <c r="GPV18" s="133"/>
      <c r="GPW18" s="133"/>
      <c r="GPX18" s="133"/>
      <c r="GPY18" s="133"/>
      <c r="GPZ18" s="133"/>
      <c r="GQA18" s="133"/>
      <c r="GQB18" s="133"/>
      <c r="GQC18" s="133"/>
      <c r="GQD18" s="133"/>
      <c r="GQE18" s="133"/>
      <c r="GQF18" s="133"/>
      <c r="GQG18" s="133"/>
      <c r="GQH18" s="133"/>
      <c r="GQI18" s="133"/>
      <c r="GQJ18" s="133"/>
      <c r="GQK18" s="133"/>
      <c r="GQL18" s="133"/>
      <c r="GQM18" s="133"/>
      <c r="GQN18" s="133"/>
      <c r="GQO18" s="133"/>
      <c r="GQP18" s="133"/>
      <c r="GQQ18" s="133"/>
      <c r="GQR18" s="133"/>
      <c r="GQS18" s="133"/>
      <c r="GQT18" s="133"/>
      <c r="GQU18" s="133"/>
      <c r="GQV18" s="133"/>
      <c r="GQW18" s="133"/>
      <c r="GQX18" s="133"/>
      <c r="GQY18" s="133"/>
      <c r="GQZ18" s="133"/>
      <c r="GRA18" s="133"/>
      <c r="GRB18" s="133"/>
      <c r="GRC18" s="133"/>
      <c r="GRD18" s="133"/>
      <c r="GRE18" s="133"/>
      <c r="GRF18" s="133"/>
      <c r="GRG18" s="133"/>
      <c r="GRH18" s="133"/>
      <c r="GRI18" s="133"/>
      <c r="GRJ18" s="133"/>
      <c r="GRK18" s="133"/>
      <c r="GRL18" s="133"/>
      <c r="GRM18" s="133"/>
      <c r="GRN18" s="133"/>
      <c r="GRO18" s="133"/>
      <c r="GRP18" s="133"/>
      <c r="GRQ18" s="133"/>
      <c r="GRR18" s="133"/>
      <c r="GRS18" s="133"/>
      <c r="GRT18" s="133"/>
      <c r="GRU18" s="133"/>
      <c r="GRV18" s="133"/>
      <c r="GRW18" s="133"/>
      <c r="GRX18" s="133"/>
      <c r="GRY18" s="133"/>
      <c r="GRZ18" s="133"/>
      <c r="GSA18" s="133"/>
      <c r="GSB18" s="133"/>
      <c r="GSC18" s="133"/>
      <c r="GSD18" s="133"/>
      <c r="GSE18" s="133"/>
      <c r="GSF18" s="133"/>
      <c r="GSG18" s="133"/>
      <c r="GSH18" s="133"/>
      <c r="GSI18" s="133"/>
      <c r="GSJ18" s="133"/>
      <c r="GSK18" s="133"/>
      <c r="GSL18" s="133"/>
      <c r="GSM18" s="133"/>
      <c r="GSN18" s="133"/>
      <c r="GSO18" s="133"/>
      <c r="GSP18" s="133"/>
      <c r="GSQ18" s="133"/>
      <c r="GSR18" s="133"/>
      <c r="GSS18" s="133"/>
      <c r="GST18" s="133"/>
      <c r="GSU18" s="133"/>
      <c r="GSV18" s="133"/>
      <c r="GSW18" s="133"/>
      <c r="GSX18" s="133"/>
      <c r="GSY18" s="133"/>
      <c r="GSZ18" s="133"/>
      <c r="GTA18" s="133"/>
      <c r="GTB18" s="133"/>
      <c r="GTC18" s="133"/>
      <c r="GTD18" s="133"/>
      <c r="GTE18" s="133"/>
      <c r="GTF18" s="133"/>
      <c r="GTG18" s="133"/>
      <c r="GTH18" s="133"/>
      <c r="GTI18" s="133"/>
      <c r="GTJ18" s="133"/>
      <c r="GTK18" s="133"/>
      <c r="GTL18" s="133"/>
      <c r="GTM18" s="133"/>
      <c r="GTN18" s="133"/>
      <c r="GTO18" s="133"/>
      <c r="GTP18" s="133"/>
      <c r="GTQ18" s="133"/>
      <c r="GTR18" s="133"/>
      <c r="GTS18" s="133"/>
      <c r="GTT18" s="133"/>
      <c r="GTU18" s="133"/>
      <c r="GTV18" s="133"/>
      <c r="GTW18" s="133"/>
      <c r="GTX18" s="133"/>
      <c r="GTY18" s="133"/>
      <c r="GTZ18" s="133"/>
      <c r="GUA18" s="133"/>
      <c r="GUB18" s="133"/>
      <c r="GUC18" s="133"/>
      <c r="GUD18" s="133"/>
      <c r="GUE18" s="133"/>
      <c r="GUF18" s="133"/>
      <c r="GUG18" s="133"/>
      <c r="GUH18" s="133"/>
      <c r="GUI18" s="133"/>
      <c r="GUJ18" s="133"/>
      <c r="GUK18" s="133"/>
      <c r="GUL18" s="133"/>
      <c r="GUM18" s="133"/>
      <c r="GUN18" s="133"/>
      <c r="GUO18" s="133"/>
      <c r="GUP18" s="133"/>
      <c r="GUQ18" s="133"/>
      <c r="GUR18" s="133"/>
      <c r="GUS18" s="133"/>
      <c r="GUT18" s="133"/>
      <c r="GUU18" s="133"/>
      <c r="GUV18" s="133"/>
      <c r="GUW18" s="133"/>
      <c r="GUX18" s="133"/>
      <c r="GUY18" s="133"/>
      <c r="GUZ18" s="133"/>
      <c r="GVA18" s="133"/>
      <c r="GVB18" s="133"/>
      <c r="GVC18" s="133"/>
      <c r="GVD18" s="133"/>
      <c r="GVE18" s="133"/>
      <c r="GVF18" s="133"/>
      <c r="GVG18" s="133"/>
      <c r="GVH18" s="133"/>
      <c r="GVI18" s="133"/>
      <c r="GVJ18" s="133"/>
      <c r="GVK18" s="133"/>
      <c r="GVL18" s="133"/>
      <c r="GVM18" s="133"/>
      <c r="GVN18" s="133"/>
      <c r="GVO18" s="133"/>
      <c r="GVP18" s="133"/>
      <c r="GVQ18" s="133"/>
      <c r="GVR18" s="133"/>
      <c r="GVS18" s="133"/>
      <c r="GVT18" s="133"/>
      <c r="GVU18" s="133"/>
      <c r="GVV18" s="133"/>
      <c r="GVW18" s="133"/>
      <c r="GVX18" s="133"/>
      <c r="GVY18" s="133"/>
      <c r="GVZ18" s="133"/>
      <c r="GWA18" s="133"/>
      <c r="GWB18" s="133"/>
      <c r="GWC18" s="133"/>
      <c r="GWD18" s="133"/>
      <c r="GWE18" s="133"/>
      <c r="GWF18" s="133"/>
      <c r="GWG18" s="133"/>
      <c r="GWH18" s="133"/>
      <c r="GWI18" s="133"/>
      <c r="GWJ18" s="133"/>
      <c r="GWK18" s="133"/>
      <c r="GWL18" s="133"/>
      <c r="GWM18" s="133"/>
      <c r="GWN18" s="133"/>
      <c r="GWO18" s="133"/>
      <c r="GWP18" s="133"/>
      <c r="GWQ18" s="133"/>
      <c r="GWR18" s="133"/>
      <c r="GWS18" s="133"/>
      <c r="GWT18" s="133"/>
      <c r="GWU18" s="133"/>
      <c r="GWV18" s="133"/>
      <c r="GWW18" s="133"/>
      <c r="GWX18" s="133"/>
      <c r="GWY18" s="133"/>
      <c r="GWZ18" s="133"/>
      <c r="GXA18" s="133"/>
      <c r="GXB18" s="133"/>
      <c r="GXC18" s="133"/>
      <c r="GXD18" s="133"/>
      <c r="GXE18" s="133"/>
      <c r="GXF18" s="133"/>
      <c r="GXG18" s="133"/>
      <c r="GXH18" s="133"/>
      <c r="GXI18" s="133"/>
      <c r="GXJ18" s="133"/>
      <c r="GXK18" s="133"/>
      <c r="GXL18" s="133"/>
      <c r="GXM18" s="133"/>
      <c r="GXN18" s="133"/>
      <c r="GXO18" s="133"/>
      <c r="GXP18" s="133"/>
      <c r="GXQ18" s="133"/>
      <c r="GXR18" s="133"/>
      <c r="GXS18" s="133"/>
      <c r="GXT18" s="133"/>
      <c r="GXU18" s="133"/>
      <c r="GXV18" s="133"/>
      <c r="GXW18" s="133"/>
      <c r="GXX18" s="133"/>
      <c r="GXY18" s="133"/>
      <c r="GXZ18" s="133"/>
      <c r="GYA18" s="133"/>
      <c r="GYB18" s="133"/>
      <c r="GYC18" s="133"/>
      <c r="GYD18" s="133"/>
      <c r="GYE18" s="133"/>
      <c r="GYF18" s="133"/>
      <c r="GYG18" s="133"/>
      <c r="GYH18" s="133"/>
      <c r="GYI18" s="133"/>
      <c r="GYJ18" s="133"/>
      <c r="GYK18" s="133"/>
      <c r="GYL18" s="133"/>
      <c r="GYM18" s="133"/>
      <c r="GYN18" s="133"/>
      <c r="GYO18" s="133"/>
      <c r="GYP18" s="133"/>
      <c r="GYQ18" s="133"/>
      <c r="GYR18" s="133"/>
      <c r="GYS18" s="133"/>
      <c r="GYT18" s="133"/>
      <c r="GYU18" s="133"/>
      <c r="GYV18" s="133"/>
      <c r="GYW18" s="133"/>
      <c r="GYX18" s="133"/>
      <c r="GYY18" s="133"/>
      <c r="GYZ18" s="133"/>
      <c r="GZA18" s="133"/>
      <c r="GZB18" s="133"/>
      <c r="GZC18" s="133"/>
      <c r="GZD18" s="133"/>
      <c r="GZE18" s="133"/>
      <c r="GZF18" s="133"/>
      <c r="GZG18" s="133"/>
      <c r="GZH18" s="133"/>
      <c r="GZI18" s="133"/>
      <c r="GZJ18" s="133"/>
      <c r="GZK18" s="133"/>
      <c r="GZL18" s="133"/>
      <c r="GZM18" s="133"/>
      <c r="GZN18" s="133"/>
      <c r="GZO18" s="133"/>
      <c r="GZP18" s="133"/>
      <c r="GZQ18" s="133"/>
      <c r="GZR18" s="133"/>
      <c r="GZS18" s="133"/>
      <c r="GZT18" s="133"/>
      <c r="GZU18" s="133"/>
      <c r="GZV18" s="133"/>
      <c r="GZW18" s="133"/>
      <c r="GZX18" s="133"/>
      <c r="GZY18" s="133"/>
      <c r="GZZ18" s="133"/>
      <c r="HAA18" s="133"/>
      <c r="HAB18" s="133"/>
      <c r="HAC18" s="133"/>
      <c r="HAD18" s="133"/>
      <c r="HAE18" s="133"/>
      <c r="HAF18" s="133"/>
      <c r="HAG18" s="133"/>
      <c r="HAH18" s="133"/>
      <c r="HAI18" s="133"/>
      <c r="HAJ18" s="133"/>
      <c r="HAK18" s="133"/>
      <c r="HAL18" s="133"/>
      <c r="HAM18" s="133"/>
      <c r="HAN18" s="133"/>
      <c r="HAO18" s="133"/>
      <c r="HAP18" s="133"/>
      <c r="HAQ18" s="133"/>
      <c r="HAR18" s="133"/>
      <c r="HAS18" s="133"/>
      <c r="HAT18" s="133"/>
      <c r="HAU18" s="133"/>
      <c r="HAV18" s="133"/>
      <c r="HAW18" s="133"/>
      <c r="HAX18" s="133"/>
      <c r="HAY18" s="133"/>
      <c r="HAZ18" s="133"/>
      <c r="HBA18" s="133"/>
      <c r="HBB18" s="133"/>
      <c r="HBC18" s="133"/>
      <c r="HBD18" s="133"/>
      <c r="HBE18" s="133"/>
      <c r="HBF18" s="133"/>
      <c r="HBG18" s="133"/>
      <c r="HBH18" s="133"/>
      <c r="HBI18" s="133"/>
      <c r="HBJ18" s="133"/>
      <c r="HBK18" s="133"/>
      <c r="HBL18" s="133"/>
      <c r="HBM18" s="133"/>
      <c r="HBN18" s="133"/>
      <c r="HBO18" s="133"/>
      <c r="HBP18" s="133"/>
      <c r="HBQ18" s="133"/>
      <c r="HBR18" s="133"/>
      <c r="HBS18" s="133"/>
      <c r="HBT18" s="133"/>
      <c r="HBU18" s="133"/>
      <c r="HBV18" s="133"/>
      <c r="HBW18" s="133"/>
      <c r="HBX18" s="133"/>
      <c r="HBY18" s="133"/>
      <c r="HBZ18" s="133"/>
      <c r="HCA18" s="133"/>
      <c r="HCB18" s="133"/>
      <c r="HCC18" s="133"/>
      <c r="HCD18" s="133"/>
      <c r="HCE18" s="133"/>
      <c r="HCF18" s="133"/>
      <c r="HCG18" s="133"/>
      <c r="HCH18" s="133"/>
      <c r="HCI18" s="133"/>
      <c r="HCJ18" s="133"/>
      <c r="HCK18" s="133"/>
      <c r="HCL18" s="133"/>
      <c r="HCM18" s="133"/>
      <c r="HCN18" s="133"/>
      <c r="HCO18" s="133"/>
      <c r="HCP18" s="133"/>
      <c r="HCQ18" s="133"/>
      <c r="HCR18" s="133"/>
      <c r="HCS18" s="133"/>
      <c r="HCT18" s="133"/>
      <c r="HCU18" s="133"/>
      <c r="HCV18" s="133"/>
      <c r="HCW18" s="133"/>
      <c r="HCX18" s="133"/>
      <c r="HCY18" s="133"/>
      <c r="HCZ18" s="133"/>
      <c r="HDA18" s="133"/>
      <c r="HDB18" s="133"/>
      <c r="HDC18" s="133"/>
      <c r="HDD18" s="133"/>
      <c r="HDE18" s="133"/>
      <c r="HDF18" s="133"/>
      <c r="HDG18" s="133"/>
      <c r="HDH18" s="133"/>
      <c r="HDI18" s="133"/>
      <c r="HDJ18" s="133"/>
      <c r="HDK18" s="133"/>
      <c r="HDL18" s="133"/>
      <c r="HDM18" s="133"/>
      <c r="HDN18" s="133"/>
      <c r="HDO18" s="133"/>
      <c r="HDP18" s="133"/>
      <c r="HDQ18" s="133"/>
      <c r="HDR18" s="133"/>
      <c r="HDS18" s="133"/>
      <c r="HDT18" s="133"/>
      <c r="HDU18" s="133"/>
      <c r="HDV18" s="133"/>
      <c r="HDW18" s="133"/>
      <c r="HDX18" s="133"/>
      <c r="HDY18" s="133"/>
      <c r="HDZ18" s="133"/>
      <c r="HEA18" s="133"/>
      <c r="HEB18" s="133"/>
      <c r="HEC18" s="133"/>
      <c r="HED18" s="133"/>
      <c r="HEE18" s="133"/>
      <c r="HEF18" s="133"/>
      <c r="HEG18" s="133"/>
      <c r="HEH18" s="133"/>
      <c r="HEI18" s="133"/>
      <c r="HEJ18" s="133"/>
      <c r="HEK18" s="133"/>
      <c r="HEL18" s="133"/>
      <c r="HEM18" s="133"/>
      <c r="HEN18" s="133"/>
      <c r="HEO18" s="133"/>
      <c r="HEP18" s="133"/>
      <c r="HEQ18" s="133"/>
      <c r="HER18" s="133"/>
      <c r="HES18" s="133"/>
      <c r="HET18" s="133"/>
      <c r="HEU18" s="133"/>
      <c r="HEV18" s="133"/>
      <c r="HEW18" s="133"/>
      <c r="HEX18" s="133"/>
      <c r="HEY18" s="133"/>
      <c r="HEZ18" s="133"/>
      <c r="HFA18" s="133"/>
      <c r="HFB18" s="133"/>
      <c r="HFC18" s="133"/>
      <c r="HFD18" s="133"/>
      <c r="HFE18" s="133"/>
      <c r="HFF18" s="133"/>
      <c r="HFG18" s="133"/>
      <c r="HFH18" s="133"/>
      <c r="HFI18" s="133"/>
      <c r="HFJ18" s="133"/>
      <c r="HFK18" s="133"/>
      <c r="HFL18" s="133"/>
      <c r="HFM18" s="133"/>
      <c r="HFN18" s="133"/>
      <c r="HFO18" s="133"/>
      <c r="HFP18" s="133"/>
      <c r="HFQ18" s="133"/>
      <c r="HFR18" s="133"/>
      <c r="HFS18" s="133"/>
      <c r="HFT18" s="133"/>
      <c r="HFU18" s="133"/>
      <c r="HFV18" s="133"/>
      <c r="HFW18" s="133"/>
      <c r="HFX18" s="133"/>
      <c r="HFY18" s="133"/>
      <c r="HFZ18" s="133"/>
      <c r="HGA18" s="133"/>
      <c r="HGB18" s="133"/>
      <c r="HGC18" s="133"/>
      <c r="HGD18" s="133"/>
      <c r="HGE18" s="133"/>
      <c r="HGF18" s="133"/>
      <c r="HGG18" s="133"/>
      <c r="HGH18" s="133"/>
      <c r="HGI18" s="133"/>
      <c r="HGJ18" s="133"/>
      <c r="HGK18" s="133"/>
      <c r="HGL18" s="133"/>
      <c r="HGM18" s="133"/>
      <c r="HGN18" s="133"/>
      <c r="HGO18" s="133"/>
      <c r="HGP18" s="133"/>
      <c r="HGQ18" s="133"/>
      <c r="HGR18" s="133"/>
      <c r="HGS18" s="133"/>
      <c r="HGT18" s="133"/>
      <c r="HGU18" s="133"/>
      <c r="HGV18" s="133"/>
      <c r="HGW18" s="133"/>
      <c r="HGX18" s="133"/>
      <c r="HGY18" s="133"/>
      <c r="HGZ18" s="133"/>
      <c r="HHA18" s="133"/>
      <c r="HHB18" s="133"/>
      <c r="HHC18" s="133"/>
      <c r="HHD18" s="133"/>
      <c r="HHE18" s="133"/>
      <c r="HHF18" s="133"/>
      <c r="HHG18" s="133"/>
      <c r="HHH18" s="133"/>
      <c r="HHI18" s="133"/>
      <c r="HHJ18" s="133"/>
      <c r="HHK18" s="133"/>
      <c r="HHL18" s="133"/>
      <c r="HHM18" s="133"/>
      <c r="HHN18" s="133"/>
      <c r="HHO18" s="133"/>
      <c r="HHP18" s="133"/>
      <c r="HHQ18" s="133"/>
      <c r="HHR18" s="133"/>
      <c r="HHS18" s="133"/>
      <c r="HHT18" s="133"/>
      <c r="HHU18" s="133"/>
      <c r="HHV18" s="133"/>
      <c r="HHW18" s="133"/>
      <c r="HHX18" s="133"/>
      <c r="HHY18" s="133"/>
      <c r="HHZ18" s="133"/>
      <c r="HIA18" s="133"/>
      <c r="HIB18" s="133"/>
      <c r="HIC18" s="133"/>
      <c r="HID18" s="133"/>
      <c r="HIE18" s="133"/>
      <c r="HIF18" s="133"/>
      <c r="HIG18" s="133"/>
      <c r="HIH18" s="133"/>
      <c r="HII18" s="133"/>
      <c r="HIJ18" s="133"/>
      <c r="HIK18" s="133"/>
      <c r="HIL18" s="133"/>
      <c r="HIM18" s="133"/>
      <c r="HIN18" s="133"/>
      <c r="HIO18" s="133"/>
      <c r="HIP18" s="133"/>
      <c r="HIQ18" s="133"/>
      <c r="HIR18" s="133"/>
      <c r="HIS18" s="133"/>
      <c r="HIT18" s="133"/>
      <c r="HIU18" s="133"/>
      <c r="HIV18" s="133"/>
      <c r="HIW18" s="133"/>
      <c r="HIX18" s="133"/>
      <c r="HIY18" s="133"/>
      <c r="HIZ18" s="133"/>
      <c r="HJA18" s="133"/>
      <c r="HJB18" s="133"/>
      <c r="HJC18" s="133"/>
      <c r="HJD18" s="133"/>
      <c r="HJE18" s="133"/>
      <c r="HJF18" s="133"/>
      <c r="HJG18" s="133"/>
      <c r="HJH18" s="133"/>
      <c r="HJI18" s="133"/>
      <c r="HJJ18" s="133"/>
      <c r="HJK18" s="133"/>
      <c r="HJL18" s="133"/>
      <c r="HJM18" s="133"/>
      <c r="HJN18" s="133"/>
      <c r="HJO18" s="133"/>
      <c r="HJP18" s="133"/>
      <c r="HJQ18" s="133"/>
      <c r="HJR18" s="133"/>
      <c r="HJS18" s="133"/>
      <c r="HJT18" s="133"/>
      <c r="HJU18" s="133"/>
      <c r="HJV18" s="133"/>
      <c r="HJW18" s="133"/>
      <c r="HJX18" s="133"/>
      <c r="HJY18" s="133"/>
      <c r="HJZ18" s="133"/>
      <c r="HKA18" s="133"/>
      <c r="HKB18" s="133"/>
      <c r="HKC18" s="133"/>
      <c r="HKD18" s="133"/>
      <c r="HKE18" s="133"/>
      <c r="HKF18" s="133"/>
      <c r="HKG18" s="133"/>
      <c r="HKH18" s="133"/>
      <c r="HKI18" s="133"/>
      <c r="HKJ18" s="133"/>
      <c r="HKK18" s="133"/>
      <c r="HKL18" s="133"/>
      <c r="HKM18" s="133"/>
      <c r="HKN18" s="133"/>
      <c r="HKO18" s="133"/>
      <c r="HKP18" s="133"/>
      <c r="HKQ18" s="133"/>
      <c r="HKR18" s="133"/>
      <c r="HKS18" s="133"/>
      <c r="HKT18" s="133"/>
      <c r="HKU18" s="133"/>
      <c r="HKV18" s="133"/>
      <c r="HKW18" s="133"/>
      <c r="HKX18" s="133"/>
      <c r="HKY18" s="133"/>
      <c r="HKZ18" s="133"/>
      <c r="HLA18" s="133"/>
      <c r="HLB18" s="133"/>
      <c r="HLC18" s="133"/>
      <c r="HLD18" s="133"/>
      <c r="HLE18" s="133"/>
      <c r="HLF18" s="133"/>
      <c r="HLG18" s="133"/>
      <c r="HLH18" s="133"/>
      <c r="HLI18" s="133"/>
      <c r="HLJ18" s="133"/>
      <c r="HLK18" s="133"/>
      <c r="HLL18" s="133"/>
      <c r="HLM18" s="133"/>
      <c r="HLN18" s="133"/>
      <c r="HLO18" s="133"/>
      <c r="HLP18" s="133"/>
      <c r="HLQ18" s="133"/>
      <c r="HLR18" s="133"/>
      <c r="HLS18" s="133"/>
      <c r="HLT18" s="133"/>
      <c r="HLU18" s="133"/>
      <c r="HLV18" s="133"/>
      <c r="HLW18" s="133"/>
      <c r="HLX18" s="133"/>
      <c r="HLY18" s="133"/>
      <c r="HLZ18" s="133"/>
      <c r="HMA18" s="133"/>
      <c r="HMB18" s="133"/>
      <c r="HMC18" s="133"/>
      <c r="HMD18" s="133"/>
      <c r="HME18" s="133"/>
      <c r="HMF18" s="133"/>
      <c r="HMG18" s="133"/>
      <c r="HMH18" s="133"/>
      <c r="HMI18" s="133"/>
      <c r="HMJ18" s="133"/>
      <c r="HMK18" s="133"/>
      <c r="HML18" s="133"/>
      <c r="HMM18" s="133"/>
      <c r="HMN18" s="133"/>
      <c r="HMO18" s="133"/>
      <c r="HMP18" s="133"/>
      <c r="HMQ18" s="133"/>
      <c r="HMR18" s="133"/>
      <c r="HMS18" s="133"/>
      <c r="HMT18" s="133"/>
      <c r="HMU18" s="133"/>
      <c r="HMV18" s="133"/>
      <c r="HMW18" s="133"/>
      <c r="HMX18" s="133"/>
      <c r="HMY18" s="133"/>
      <c r="HMZ18" s="133"/>
      <c r="HNA18" s="133"/>
      <c r="HNB18" s="133"/>
      <c r="HNC18" s="133"/>
      <c r="HND18" s="133"/>
      <c r="HNE18" s="133"/>
      <c r="HNF18" s="133"/>
      <c r="HNG18" s="133"/>
      <c r="HNH18" s="133"/>
      <c r="HNI18" s="133"/>
      <c r="HNJ18" s="133"/>
      <c r="HNK18" s="133"/>
      <c r="HNL18" s="133"/>
      <c r="HNM18" s="133"/>
      <c r="HNN18" s="133"/>
      <c r="HNO18" s="133"/>
      <c r="HNP18" s="133"/>
      <c r="HNQ18" s="133"/>
      <c r="HNR18" s="133"/>
      <c r="HNS18" s="133"/>
      <c r="HNT18" s="133"/>
      <c r="HNU18" s="133"/>
      <c r="HNV18" s="133"/>
      <c r="HNW18" s="133"/>
      <c r="HNX18" s="133"/>
      <c r="HNY18" s="133"/>
      <c r="HNZ18" s="133"/>
      <c r="HOA18" s="133"/>
      <c r="HOB18" s="133"/>
      <c r="HOC18" s="133"/>
      <c r="HOD18" s="133"/>
      <c r="HOE18" s="133"/>
      <c r="HOF18" s="133"/>
      <c r="HOG18" s="133"/>
      <c r="HOH18" s="133"/>
      <c r="HOI18" s="133"/>
      <c r="HOJ18" s="133"/>
      <c r="HOK18" s="133"/>
      <c r="HOL18" s="133"/>
      <c r="HOM18" s="133"/>
      <c r="HON18" s="133"/>
      <c r="HOO18" s="133"/>
      <c r="HOP18" s="133"/>
      <c r="HOQ18" s="133"/>
      <c r="HOR18" s="133"/>
      <c r="HOS18" s="133"/>
      <c r="HOT18" s="133"/>
      <c r="HOU18" s="133"/>
      <c r="HOV18" s="133"/>
      <c r="HOW18" s="133"/>
      <c r="HOX18" s="133"/>
      <c r="HOY18" s="133"/>
      <c r="HOZ18" s="133"/>
      <c r="HPA18" s="133"/>
      <c r="HPB18" s="133"/>
      <c r="HPC18" s="133"/>
      <c r="HPD18" s="133"/>
      <c r="HPE18" s="133"/>
      <c r="HPF18" s="133"/>
      <c r="HPG18" s="133"/>
      <c r="HPH18" s="133"/>
      <c r="HPI18" s="133"/>
      <c r="HPJ18" s="133"/>
      <c r="HPK18" s="133"/>
      <c r="HPL18" s="133"/>
      <c r="HPM18" s="133"/>
      <c r="HPN18" s="133"/>
      <c r="HPO18" s="133"/>
      <c r="HPP18" s="133"/>
      <c r="HPQ18" s="133"/>
      <c r="HPR18" s="133"/>
      <c r="HPS18" s="133"/>
      <c r="HPT18" s="133"/>
      <c r="HPU18" s="133"/>
      <c r="HPV18" s="133"/>
      <c r="HPW18" s="133"/>
      <c r="HPX18" s="133"/>
      <c r="HPY18" s="133"/>
      <c r="HPZ18" s="133"/>
      <c r="HQA18" s="133"/>
      <c r="HQB18" s="133"/>
      <c r="HQC18" s="133"/>
      <c r="HQD18" s="133"/>
      <c r="HQE18" s="133"/>
      <c r="HQF18" s="133"/>
      <c r="HQG18" s="133"/>
      <c r="HQH18" s="133"/>
      <c r="HQI18" s="133"/>
      <c r="HQJ18" s="133"/>
      <c r="HQK18" s="133"/>
      <c r="HQL18" s="133"/>
      <c r="HQM18" s="133"/>
      <c r="HQN18" s="133"/>
      <c r="HQO18" s="133"/>
      <c r="HQP18" s="133"/>
      <c r="HQQ18" s="133"/>
      <c r="HQR18" s="133"/>
      <c r="HQS18" s="133"/>
      <c r="HQT18" s="133"/>
      <c r="HQU18" s="133"/>
      <c r="HQV18" s="133"/>
      <c r="HQW18" s="133"/>
      <c r="HQX18" s="133"/>
      <c r="HQY18" s="133"/>
      <c r="HQZ18" s="133"/>
      <c r="HRA18" s="133"/>
      <c r="HRB18" s="133"/>
      <c r="HRC18" s="133"/>
      <c r="HRD18" s="133"/>
      <c r="HRE18" s="133"/>
      <c r="HRF18" s="133"/>
      <c r="HRG18" s="133"/>
      <c r="HRH18" s="133"/>
      <c r="HRI18" s="133"/>
      <c r="HRJ18" s="133"/>
      <c r="HRK18" s="133"/>
      <c r="HRL18" s="133"/>
      <c r="HRM18" s="133"/>
      <c r="HRN18" s="133"/>
      <c r="HRO18" s="133"/>
      <c r="HRP18" s="133"/>
      <c r="HRQ18" s="133"/>
      <c r="HRR18" s="133"/>
      <c r="HRS18" s="133"/>
      <c r="HRT18" s="133"/>
      <c r="HRU18" s="133"/>
      <c r="HRV18" s="133"/>
      <c r="HRW18" s="133"/>
      <c r="HRX18" s="133"/>
      <c r="HRY18" s="133"/>
      <c r="HRZ18" s="133"/>
      <c r="HSA18" s="133"/>
      <c r="HSB18" s="133"/>
      <c r="HSC18" s="133"/>
      <c r="HSD18" s="133"/>
      <c r="HSE18" s="133"/>
      <c r="HSF18" s="133"/>
      <c r="HSG18" s="133"/>
      <c r="HSH18" s="133"/>
      <c r="HSI18" s="133"/>
      <c r="HSJ18" s="133"/>
      <c r="HSK18" s="133"/>
      <c r="HSL18" s="133"/>
      <c r="HSM18" s="133"/>
      <c r="HSN18" s="133"/>
      <c r="HSO18" s="133"/>
      <c r="HSP18" s="133"/>
      <c r="HSQ18" s="133"/>
      <c r="HSR18" s="133"/>
      <c r="HSS18" s="133"/>
      <c r="HST18" s="133"/>
      <c r="HSU18" s="133"/>
      <c r="HSV18" s="133"/>
      <c r="HSW18" s="133"/>
      <c r="HSX18" s="133"/>
      <c r="HSY18" s="133"/>
      <c r="HSZ18" s="133"/>
      <c r="HTA18" s="133"/>
      <c r="HTB18" s="133"/>
      <c r="HTC18" s="133"/>
      <c r="HTD18" s="133"/>
      <c r="HTE18" s="133"/>
      <c r="HTF18" s="133"/>
      <c r="HTG18" s="133"/>
      <c r="HTH18" s="133"/>
      <c r="HTI18" s="133"/>
      <c r="HTJ18" s="133"/>
      <c r="HTK18" s="133"/>
      <c r="HTL18" s="133"/>
      <c r="HTM18" s="133"/>
      <c r="HTN18" s="133"/>
      <c r="HTO18" s="133"/>
      <c r="HTP18" s="133"/>
      <c r="HTQ18" s="133"/>
      <c r="HTR18" s="133"/>
      <c r="HTS18" s="133"/>
      <c r="HTT18" s="133"/>
      <c r="HTU18" s="133"/>
      <c r="HTV18" s="133"/>
      <c r="HTW18" s="133"/>
      <c r="HTX18" s="133"/>
      <c r="HTY18" s="133"/>
      <c r="HTZ18" s="133"/>
      <c r="HUA18" s="133"/>
      <c r="HUB18" s="133"/>
      <c r="HUC18" s="133"/>
      <c r="HUD18" s="133"/>
      <c r="HUE18" s="133"/>
      <c r="HUF18" s="133"/>
      <c r="HUG18" s="133"/>
      <c r="HUH18" s="133"/>
      <c r="HUI18" s="133"/>
      <c r="HUJ18" s="133"/>
      <c r="HUK18" s="133"/>
      <c r="HUL18" s="133"/>
      <c r="HUM18" s="133"/>
      <c r="HUN18" s="133"/>
      <c r="HUO18" s="133"/>
      <c r="HUP18" s="133"/>
      <c r="HUQ18" s="133"/>
      <c r="HUR18" s="133"/>
      <c r="HUS18" s="133"/>
      <c r="HUT18" s="133"/>
      <c r="HUU18" s="133"/>
      <c r="HUV18" s="133"/>
      <c r="HUW18" s="133"/>
      <c r="HUX18" s="133"/>
      <c r="HUY18" s="133"/>
      <c r="HUZ18" s="133"/>
      <c r="HVA18" s="133"/>
      <c r="HVB18" s="133"/>
      <c r="HVC18" s="133"/>
      <c r="HVD18" s="133"/>
      <c r="HVE18" s="133"/>
      <c r="HVF18" s="133"/>
      <c r="HVG18" s="133"/>
      <c r="HVH18" s="133"/>
      <c r="HVI18" s="133"/>
      <c r="HVJ18" s="133"/>
      <c r="HVK18" s="133"/>
      <c r="HVL18" s="133"/>
      <c r="HVM18" s="133"/>
      <c r="HVN18" s="133"/>
      <c r="HVO18" s="133"/>
      <c r="HVP18" s="133"/>
      <c r="HVQ18" s="133"/>
      <c r="HVR18" s="133"/>
      <c r="HVS18" s="133"/>
      <c r="HVT18" s="133"/>
      <c r="HVU18" s="133"/>
      <c r="HVV18" s="133"/>
      <c r="HVW18" s="133"/>
      <c r="HVX18" s="133"/>
      <c r="HVY18" s="133"/>
      <c r="HVZ18" s="133"/>
      <c r="HWA18" s="133"/>
      <c r="HWB18" s="133"/>
      <c r="HWC18" s="133"/>
      <c r="HWD18" s="133"/>
      <c r="HWE18" s="133"/>
      <c r="HWF18" s="133"/>
      <c r="HWG18" s="133"/>
      <c r="HWH18" s="133"/>
      <c r="HWI18" s="133"/>
      <c r="HWJ18" s="133"/>
      <c r="HWK18" s="133"/>
      <c r="HWL18" s="133"/>
      <c r="HWM18" s="133"/>
      <c r="HWN18" s="133"/>
      <c r="HWO18" s="133"/>
      <c r="HWP18" s="133"/>
      <c r="HWQ18" s="133"/>
      <c r="HWR18" s="133"/>
      <c r="HWS18" s="133"/>
      <c r="HWT18" s="133"/>
      <c r="HWU18" s="133"/>
      <c r="HWV18" s="133"/>
      <c r="HWW18" s="133"/>
      <c r="HWX18" s="133"/>
      <c r="HWY18" s="133"/>
      <c r="HWZ18" s="133"/>
      <c r="HXA18" s="133"/>
      <c r="HXB18" s="133"/>
      <c r="HXC18" s="133"/>
      <c r="HXD18" s="133"/>
      <c r="HXE18" s="133"/>
      <c r="HXF18" s="133"/>
      <c r="HXG18" s="133"/>
      <c r="HXH18" s="133"/>
      <c r="HXI18" s="133"/>
      <c r="HXJ18" s="133"/>
      <c r="HXK18" s="133"/>
      <c r="HXL18" s="133"/>
      <c r="HXM18" s="133"/>
      <c r="HXN18" s="133"/>
      <c r="HXO18" s="133"/>
      <c r="HXP18" s="133"/>
      <c r="HXQ18" s="133"/>
      <c r="HXR18" s="133"/>
      <c r="HXS18" s="133"/>
      <c r="HXT18" s="133"/>
      <c r="HXU18" s="133"/>
      <c r="HXV18" s="133"/>
      <c r="HXW18" s="133"/>
      <c r="HXX18" s="133"/>
      <c r="HXY18" s="133"/>
      <c r="HXZ18" s="133"/>
      <c r="HYA18" s="133"/>
      <c r="HYB18" s="133"/>
      <c r="HYC18" s="133"/>
      <c r="HYD18" s="133"/>
      <c r="HYE18" s="133"/>
      <c r="HYF18" s="133"/>
      <c r="HYG18" s="133"/>
      <c r="HYH18" s="133"/>
      <c r="HYI18" s="133"/>
      <c r="HYJ18" s="133"/>
      <c r="HYK18" s="133"/>
      <c r="HYL18" s="133"/>
      <c r="HYM18" s="133"/>
      <c r="HYN18" s="133"/>
      <c r="HYO18" s="133"/>
      <c r="HYP18" s="133"/>
      <c r="HYQ18" s="133"/>
      <c r="HYR18" s="133"/>
      <c r="HYS18" s="133"/>
      <c r="HYT18" s="133"/>
      <c r="HYU18" s="133"/>
      <c r="HYV18" s="133"/>
      <c r="HYW18" s="133"/>
      <c r="HYX18" s="133"/>
      <c r="HYY18" s="133"/>
      <c r="HYZ18" s="133"/>
      <c r="HZA18" s="133"/>
      <c r="HZB18" s="133"/>
      <c r="HZC18" s="133"/>
      <c r="HZD18" s="133"/>
      <c r="HZE18" s="133"/>
      <c r="HZF18" s="133"/>
      <c r="HZG18" s="133"/>
      <c r="HZH18" s="133"/>
      <c r="HZI18" s="133"/>
      <c r="HZJ18" s="133"/>
      <c r="HZK18" s="133"/>
      <c r="HZL18" s="133"/>
      <c r="HZM18" s="133"/>
      <c r="HZN18" s="133"/>
      <c r="HZO18" s="133"/>
      <c r="HZP18" s="133"/>
      <c r="HZQ18" s="133"/>
      <c r="HZR18" s="133"/>
      <c r="HZS18" s="133"/>
      <c r="HZT18" s="133"/>
      <c r="HZU18" s="133"/>
      <c r="HZV18" s="133"/>
      <c r="HZW18" s="133"/>
      <c r="HZX18" s="133"/>
      <c r="HZY18" s="133"/>
      <c r="HZZ18" s="133"/>
      <c r="IAA18" s="133"/>
      <c r="IAB18" s="133"/>
      <c r="IAC18" s="133"/>
      <c r="IAD18" s="133"/>
      <c r="IAE18" s="133"/>
      <c r="IAF18" s="133"/>
      <c r="IAG18" s="133"/>
      <c r="IAH18" s="133"/>
      <c r="IAI18" s="133"/>
      <c r="IAJ18" s="133"/>
      <c r="IAK18" s="133"/>
      <c r="IAL18" s="133"/>
      <c r="IAM18" s="133"/>
      <c r="IAN18" s="133"/>
      <c r="IAO18" s="133"/>
      <c r="IAP18" s="133"/>
      <c r="IAQ18" s="133"/>
      <c r="IAR18" s="133"/>
      <c r="IAS18" s="133"/>
      <c r="IAT18" s="133"/>
      <c r="IAU18" s="133"/>
      <c r="IAV18" s="133"/>
      <c r="IAW18" s="133"/>
      <c r="IAX18" s="133"/>
      <c r="IAY18" s="133"/>
      <c r="IAZ18" s="133"/>
      <c r="IBA18" s="133"/>
      <c r="IBB18" s="133"/>
      <c r="IBC18" s="133"/>
      <c r="IBD18" s="133"/>
      <c r="IBE18" s="133"/>
      <c r="IBF18" s="133"/>
      <c r="IBG18" s="133"/>
      <c r="IBH18" s="133"/>
      <c r="IBI18" s="133"/>
      <c r="IBJ18" s="133"/>
      <c r="IBK18" s="133"/>
      <c r="IBL18" s="133"/>
      <c r="IBM18" s="133"/>
      <c r="IBN18" s="133"/>
      <c r="IBO18" s="133"/>
      <c r="IBP18" s="133"/>
      <c r="IBQ18" s="133"/>
      <c r="IBR18" s="133"/>
      <c r="IBS18" s="133"/>
      <c r="IBT18" s="133"/>
      <c r="IBU18" s="133"/>
      <c r="IBV18" s="133"/>
      <c r="IBW18" s="133"/>
      <c r="IBX18" s="133"/>
      <c r="IBY18" s="133"/>
      <c r="IBZ18" s="133"/>
      <c r="ICA18" s="133"/>
      <c r="ICB18" s="133"/>
      <c r="ICC18" s="133"/>
      <c r="ICD18" s="133"/>
      <c r="ICE18" s="133"/>
      <c r="ICF18" s="133"/>
      <c r="ICG18" s="133"/>
      <c r="ICH18" s="133"/>
      <c r="ICI18" s="133"/>
      <c r="ICJ18" s="133"/>
      <c r="ICK18" s="133"/>
      <c r="ICL18" s="133"/>
      <c r="ICM18" s="133"/>
      <c r="ICN18" s="133"/>
      <c r="ICO18" s="133"/>
      <c r="ICP18" s="133"/>
      <c r="ICQ18" s="133"/>
      <c r="ICR18" s="133"/>
      <c r="ICS18" s="133"/>
      <c r="ICT18" s="133"/>
      <c r="ICU18" s="133"/>
      <c r="ICV18" s="133"/>
      <c r="ICW18" s="133"/>
      <c r="ICX18" s="133"/>
      <c r="ICY18" s="133"/>
      <c r="ICZ18" s="133"/>
      <c r="IDA18" s="133"/>
      <c r="IDB18" s="133"/>
      <c r="IDC18" s="133"/>
      <c r="IDD18" s="133"/>
      <c r="IDE18" s="133"/>
      <c r="IDF18" s="133"/>
      <c r="IDG18" s="133"/>
      <c r="IDH18" s="133"/>
      <c r="IDI18" s="133"/>
      <c r="IDJ18" s="133"/>
      <c r="IDK18" s="133"/>
      <c r="IDL18" s="133"/>
      <c r="IDM18" s="133"/>
      <c r="IDN18" s="133"/>
      <c r="IDO18" s="133"/>
      <c r="IDP18" s="133"/>
      <c r="IDQ18" s="133"/>
      <c r="IDR18" s="133"/>
      <c r="IDS18" s="133"/>
      <c r="IDT18" s="133"/>
      <c r="IDU18" s="133"/>
      <c r="IDV18" s="133"/>
      <c r="IDW18" s="133"/>
      <c r="IDX18" s="133"/>
      <c r="IDY18" s="133"/>
      <c r="IDZ18" s="133"/>
      <c r="IEA18" s="133"/>
      <c r="IEB18" s="133"/>
      <c r="IEC18" s="133"/>
      <c r="IED18" s="133"/>
      <c r="IEE18" s="133"/>
      <c r="IEF18" s="133"/>
      <c r="IEG18" s="133"/>
      <c r="IEH18" s="133"/>
      <c r="IEI18" s="133"/>
      <c r="IEJ18" s="133"/>
      <c r="IEK18" s="133"/>
      <c r="IEL18" s="133"/>
      <c r="IEM18" s="133"/>
      <c r="IEN18" s="133"/>
      <c r="IEO18" s="133"/>
      <c r="IEP18" s="133"/>
      <c r="IEQ18" s="133"/>
      <c r="IER18" s="133"/>
      <c r="IES18" s="133"/>
      <c r="IET18" s="133"/>
      <c r="IEU18" s="133"/>
      <c r="IEV18" s="133"/>
      <c r="IEW18" s="133"/>
      <c r="IEX18" s="133"/>
      <c r="IEY18" s="133"/>
      <c r="IEZ18" s="133"/>
      <c r="IFA18" s="133"/>
      <c r="IFB18" s="133"/>
      <c r="IFC18" s="133"/>
      <c r="IFD18" s="133"/>
      <c r="IFE18" s="133"/>
      <c r="IFF18" s="133"/>
      <c r="IFG18" s="133"/>
      <c r="IFH18" s="133"/>
      <c r="IFI18" s="133"/>
      <c r="IFJ18" s="133"/>
      <c r="IFK18" s="133"/>
      <c r="IFL18" s="133"/>
      <c r="IFM18" s="133"/>
      <c r="IFN18" s="133"/>
      <c r="IFO18" s="133"/>
      <c r="IFP18" s="133"/>
      <c r="IFQ18" s="133"/>
      <c r="IFR18" s="133"/>
      <c r="IFS18" s="133"/>
      <c r="IFT18" s="133"/>
      <c r="IFU18" s="133"/>
      <c r="IFV18" s="133"/>
      <c r="IFW18" s="133"/>
      <c r="IFX18" s="133"/>
      <c r="IFY18" s="133"/>
      <c r="IFZ18" s="133"/>
      <c r="IGA18" s="133"/>
      <c r="IGB18" s="133"/>
      <c r="IGC18" s="133"/>
      <c r="IGD18" s="133"/>
      <c r="IGE18" s="133"/>
      <c r="IGF18" s="133"/>
      <c r="IGG18" s="133"/>
      <c r="IGH18" s="133"/>
      <c r="IGI18" s="133"/>
      <c r="IGJ18" s="133"/>
      <c r="IGK18" s="133"/>
      <c r="IGL18" s="133"/>
      <c r="IGM18" s="133"/>
      <c r="IGN18" s="133"/>
      <c r="IGO18" s="133"/>
      <c r="IGP18" s="133"/>
      <c r="IGQ18" s="133"/>
      <c r="IGR18" s="133"/>
      <c r="IGS18" s="133"/>
      <c r="IGT18" s="133"/>
      <c r="IGU18" s="133"/>
      <c r="IGV18" s="133"/>
      <c r="IGW18" s="133"/>
      <c r="IGX18" s="133"/>
      <c r="IGY18" s="133"/>
      <c r="IGZ18" s="133"/>
      <c r="IHA18" s="133"/>
      <c r="IHB18" s="133"/>
      <c r="IHC18" s="133"/>
      <c r="IHD18" s="133"/>
      <c r="IHE18" s="133"/>
      <c r="IHF18" s="133"/>
      <c r="IHG18" s="133"/>
      <c r="IHH18" s="133"/>
      <c r="IHI18" s="133"/>
      <c r="IHJ18" s="133"/>
      <c r="IHK18" s="133"/>
      <c r="IHL18" s="133"/>
      <c r="IHM18" s="133"/>
      <c r="IHN18" s="133"/>
      <c r="IHO18" s="133"/>
      <c r="IHP18" s="133"/>
      <c r="IHQ18" s="133"/>
      <c r="IHR18" s="133"/>
      <c r="IHS18" s="133"/>
      <c r="IHT18" s="133"/>
      <c r="IHU18" s="133"/>
      <c r="IHV18" s="133"/>
      <c r="IHW18" s="133"/>
      <c r="IHX18" s="133"/>
      <c r="IHY18" s="133"/>
      <c r="IHZ18" s="133"/>
      <c r="IIA18" s="133"/>
      <c r="IIB18" s="133"/>
      <c r="IIC18" s="133"/>
      <c r="IID18" s="133"/>
      <c r="IIE18" s="133"/>
      <c r="IIF18" s="133"/>
      <c r="IIG18" s="133"/>
      <c r="IIH18" s="133"/>
      <c r="III18" s="133"/>
      <c r="IIJ18" s="133"/>
      <c r="IIK18" s="133"/>
      <c r="IIL18" s="133"/>
      <c r="IIM18" s="133"/>
      <c r="IIN18" s="133"/>
      <c r="IIO18" s="133"/>
      <c r="IIP18" s="133"/>
      <c r="IIQ18" s="133"/>
      <c r="IIR18" s="133"/>
      <c r="IIS18" s="133"/>
      <c r="IIT18" s="133"/>
      <c r="IIU18" s="133"/>
      <c r="IIV18" s="133"/>
      <c r="IIW18" s="133"/>
      <c r="IIX18" s="133"/>
      <c r="IIY18" s="133"/>
      <c r="IIZ18" s="133"/>
      <c r="IJA18" s="133"/>
      <c r="IJB18" s="133"/>
      <c r="IJC18" s="133"/>
      <c r="IJD18" s="133"/>
      <c r="IJE18" s="133"/>
      <c r="IJF18" s="133"/>
      <c r="IJG18" s="133"/>
      <c r="IJH18" s="133"/>
      <c r="IJI18" s="133"/>
      <c r="IJJ18" s="133"/>
      <c r="IJK18" s="133"/>
      <c r="IJL18" s="133"/>
      <c r="IJM18" s="133"/>
      <c r="IJN18" s="133"/>
      <c r="IJO18" s="133"/>
      <c r="IJP18" s="133"/>
      <c r="IJQ18" s="133"/>
      <c r="IJR18" s="133"/>
      <c r="IJS18" s="133"/>
      <c r="IJT18" s="133"/>
      <c r="IJU18" s="133"/>
      <c r="IJV18" s="133"/>
      <c r="IJW18" s="133"/>
      <c r="IJX18" s="133"/>
      <c r="IJY18" s="133"/>
      <c r="IJZ18" s="133"/>
      <c r="IKA18" s="133"/>
      <c r="IKB18" s="133"/>
      <c r="IKC18" s="133"/>
      <c r="IKD18" s="133"/>
      <c r="IKE18" s="133"/>
      <c r="IKF18" s="133"/>
      <c r="IKG18" s="133"/>
      <c r="IKH18" s="133"/>
      <c r="IKI18" s="133"/>
      <c r="IKJ18" s="133"/>
      <c r="IKK18" s="133"/>
      <c r="IKL18" s="133"/>
      <c r="IKM18" s="133"/>
      <c r="IKN18" s="133"/>
      <c r="IKO18" s="133"/>
      <c r="IKP18" s="133"/>
      <c r="IKQ18" s="133"/>
      <c r="IKR18" s="133"/>
      <c r="IKS18" s="133"/>
      <c r="IKT18" s="133"/>
      <c r="IKU18" s="133"/>
      <c r="IKV18" s="133"/>
      <c r="IKW18" s="133"/>
      <c r="IKX18" s="133"/>
      <c r="IKY18" s="133"/>
      <c r="IKZ18" s="133"/>
      <c r="ILA18" s="133"/>
      <c r="ILB18" s="133"/>
      <c r="ILC18" s="133"/>
      <c r="ILD18" s="133"/>
      <c r="ILE18" s="133"/>
      <c r="ILF18" s="133"/>
      <c r="ILG18" s="133"/>
      <c r="ILH18" s="133"/>
      <c r="ILI18" s="133"/>
      <c r="ILJ18" s="133"/>
      <c r="ILK18" s="133"/>
      <c r="ILL18" s="133"/>
      <c r="ILM18" s="133"/>
      <c r="ILN18" s="133"/>
      <c r="ILO18" s="133"/>
      <c r="ILP18" s="133"/>
      <c r="ILQ18" s="133"/>
      <c r="ILR18" s="133"/>
      <c r="ILS18" s="133"/>
      <c r="ILT18" s="133"/>
      <c r="ILU18" s="133"/>
      <c r="ILV18" s="133"/>
      <c r="ILW18" s="133"/>
      <c r="ILX18" s="133"/>
      <c r="ILY18" s="133"/>
      <c r="ILZ18" s="133"/>
      <c r="IMA18" s="133"/>
      <c r="IMB18" s="133"/>
      <c r="IMC18" s="133"/>
      <c r="IMD18" s="133"/>
      <c r="IME18" s="133"/>
      <c r="IMF18" s="133"/>
      <c r="IMG18" s="133"/>
      <c r="IMH18" s="133"/>
      <c r="IMI18" s="133"/>
      <c r="IMJ18" s="133"/>
      <c r="IMK18" s="133"/>
      <c r="IML18" s="133"/>
      <c r="IMM18" s="133"/>
      <c r="IMN18" s="133"/>
      <c r="IMO18" s="133"/>
      <c r="IMP18" s="133"/>
      <c r="IMQ18" s="133"/>
      <c r="IMR18" s="133"/>
      <c r="IMS18" s="133"/>
      <c r="IMT18" s="133"/>
      <c r="IMU18" s="133"/>
      <c r="IMV18" s="133"/>
      <c r="IMW18" s="133"/>
      <c r="IMX18" s="133"/>
      <c r="IMY18" s="133"/>
      <c r="IMZ18" s="133"/>
      <c r="INA18" s="133"/>
      <c r="INB18" s="133"/>
      <c r="INC18" s="133"/>
      <c r="IND18" s="133"/>
      <c r="INE18" s="133"/>
      <c r="INF18" s="133"/>
      <c r="ING18" s="133"/>
      <c r="INH18" s="133"/>
      <c r="INI18" s="133"/>
      <c r="INJ18" s="133"/>
      <c r="INK18" s="133"/>
      <c r="INL18" s="133"/>
      <c r="INM18" s="133"/>
      <c r="INN18" s="133"/>
      <c r="INO18" s="133"/>
      <c r="INP18" s="133"/>
      <c r="INQ18" s="133"/>
      <c r="INR18" s="133"/>
      <c r="INS18" s="133"/>
      <c r="INT18" s="133"/>
      <c r="INU18" s="133"/>
      <c r="INV18" s="133"/>
      <c r="INW18" s="133"/>
      <c r="INX18" s="133"/>
      <c r="INY18" s="133"/>
      <c r="INZ18" s="133"/>
      <c r="IOA18" s="133"/>
      <c r="IOB18" s="133"/>
      <c r="IOC18" s="133"/>
      <c r="IOD18" s="133"/>
      <c r="IOE18" s="133"/>
      <c r="IOF18" s="133"/>
      <c r="IOG18" s="133"/>
      <c r="IOH18" s="133"/>
      <c r="IOI18" s="133"/>
      <c r="IOJ18" s="133"/>
      <c r="IOK18" s="133"/>
      <c r="IOL18" s="133"/>
      <c r="IOM18" s="133"/>
      <c r="ION18" s="133"/>
      <c r="IOO18" s="133"/>
      <c r="IOP18" s="133"/>
      <c r="IOQ18" s="133"/>
      <c r="IOR18" s="133"/>
      <c r="IOS18" s="133"/>
      <c r="IOT18" s="133"/>
      <c r="IOU18" s="133"/>
      <c r="IOV18" s="133"/>
      <c r="IOW18" s="133"/>
      <c r="IOX18" s="133"/>
      <c r="IOY18" s="133"/>
      <c r="IOZ18" s="133"/>
      <c r="IPA18" s="133"/>
      <c r="IPB18" s="133"/>
      <c r="IPC18" s="133"/>
      <c r="IPD18" s="133"/>
      <c r="IPE18" s="133"/>
      <c r="IPF18" s="133"/>
      <c r="IPG18" s="133"/>
      <c r="IPH18" s="133"/>
      <c r="IPI18" s="133"/>
      <c r="IPJ18" s="133"/>
      <c r="IPK18" s="133"/>
      <c r="IPL18" s="133"/>
      <c r="IPM18" s="133"/>
      <c r="IPN18" s="133"/>
      <c r="IPO18" s="133"/>
      <c r="IPP18" s="133"/>
      <c r="IPQ18" s="133"/>
      <c r="IPR18" s="133"/>
      <c r="IPS18" s="133"/>
      <c r="IPT18" s="133"/>
      <c r="IPU18" s="133"/>
      <c r="IPV18" s="133"/>
      <c r="IPW18" s="133"/>
      <c r="IPX18" s="133"/>
      <c r="IPY18" s="133"/>
      <c r="IPZ18" s="133"/>
      <c r="IQA18" s="133"/>
      <c r="IQB18" s="133"/>
      <c r="IQC18" s="133"/>
      <c r="IQD18" s="133"/>
      <c r="IQE18" s="133"/>
      <c r="IQF18" s="133"/>
      <c r="IQG18" s="133"/>
      <c r="IQH18" s="133"/>
      <c r="IQI18" s="133"/>
      <c r="IQJ18" s="133"/>
      <c r="IQK18" s="133"/>
      <c r="IQL18" s="133"/>
      <c r="IQM18" s="133"/>
      <c r="IQN18" s="133"/>
      <c r="IQO18" s="133"/>
      <c r="IQP18" s="133"/>
      <c r="IQQ18" s="133"/>
      <c r="IQR18" s="133"/>
      <c r="IQS18" s="133"/>
      <c r="IQT18" s="133"/>
      <c r="IQU18" s="133"/>
      <c r="IQV18" s="133"/>
      <c r="IQW18" s="133"/>
      <c r="IQX18" s="133"/>
      <c r="IQY18" s="133"/>
      <c r="IQZ18" s="133"/>
      <c r="IRA18" s="133"/>
      <c r="IRB18" s="133"/>
      <c r="IRC18" s="133"/>
      <c r="IRD18" s="133"/>
      <c r="IRE18" s="133"/>
      <c r="IRF18" s="133"/>
      <c r="IRG18" s="133"/>
      <c r="IRH18" s="133"/>
      <c r="IRI18" s="133"/>
      <c r="IRJ18" s="133"/>
      <c r="IRK18" s="133"/>
      <c r="IRL18" s="133"/>
      <c r="IRM18" s="133"/>
      <c r="IRN18" s="133"/>
      <c r="IRO18" s="133"/>
      <c r="IRP18" s="133"/>
      <c r="IRQ18" s="133"/>
      <c r="IRR18" s="133"/>
      <c r="IRS18" s="133"/>
      <c r="IRT18" s="133"/>
      <c r="IRU18" s="133"/>
      <c r="IRV18" s="133"/>
      <c r="IRW18" s="133"/>
      <c r="IRX18" s="133"/>
      <c r="IRY18" s="133"/>
      <c r="IRZ18" s="133"/>
      <c r="ISA18" s="133"/>
      <c r="ISB18" s="133"/>
      <c r="ISC18" s="133"/>
      <c r="ISD18" s="133"/>
      <c r="ISE18" s="133"/>
      <c r="ISF18" s="133"/>
      <c r="ISG18" s="133"/>
      <c r="ISH18" s="133"/>
      <c r="ISI18" s="133"/>
      <c r="ISJ18" s="133"/>
      <c r="ISK18" s="133"/>
      <c r="ISL18" s="133"/>
      <c r="ISM18" s="133"/>
      <c r="ISN18" s="133"/>
      <c r="ISO18" s="133"/>
      <c r="ISP18" s="133"/>
      <c r="ISQ18" s="133"/>
      <c r="ISR18" s="133"/>
      <c r="ISS18" s="133"/>
      <c r="IST18" s="133"/>
      <c r="ISU18" s="133"/>
      <c r="ISV18" s="133"/>
      <c r="ISW18" s="133"/>
      <c r="ISX18" s="133"/>
      <c r="ISY18" s="133"/>
      <c r="ISZ18" s="133"/>
      <c r="ITA18" s="133"/>
      <c r="ITB18" s="133"/>
      <c r="ITC18" s="133"/>
      <c r="ITD18" s="133"/>
      <c r="ITE18" s="133"/>
      <c r="ITF18" s="133"/>
      <c r="ITG18" s="133"/>
      <c r="ITH18" s="133"/>
      <c r="ITI18" s="133"/>
      <c r="ITJ18" s="133"/>
      <c r="ITK18" s="133"/>
      <c r="ITL18" s="133"/>
      <c r="ITM18" s="133"/>
      <c r="ITN18" s="133"/>
      <c r="ITO18" s="133"/>
      <c r="ITP18" s="133"/>
      <c r="ITQ18" s="133"/>
      <c r="ITR18" s="133"/>
      <c r="ITS18" s="133"/>
      <c r="ITT18" s="133"/>
      <c r="ITU18" s="133"/>
      <c r="ITV18" s="133"/>
      <c r="ITW18" s="133"/>
      <c r="ITX18" s="133"/>
      <c r="ITY18" s="133"/>
      <c r="ITZ18" s="133"/>
      <c r="IUA18" s="133"/>
      <c r="IUB18" s="133"/>
      <c r="IUC18" s="133"/>
      <c r="IUD18" s="133"/>
      <c r="IUE18" s="133"/>
      <c r="IUF18" s="133"/>
      <c r="IUG18" s="133"/>
      <c r="IUH18" s="133"/>
      <c r="IUI18" s="133"/>
      <c r="IUJ18" s="133"/>
      <c r="IUK18" s="133"/>
      <c r="IUL18" s="133"/>
      <c r="IUM18" s="133"/>
      <c r="IUN18" s="133"/>
      <c r="IUO18" s="133"/>
      <c r="IUP18" s="133"/>
      <c r="IUQ18" s="133"/>
      <c r="IUR18" s="133"/>
      <c r="IUS18" s="133"/>
      <c r="IUT18" s="133"/>
      <c r="IUU18" s="133"/>
      <c r="IUV18" s="133"/>
      <c r="IUW18" s="133"/>
      <c r="IUX18" s="133"/>
      <c r="IUY18" s="133"/>
      <c r="IUZ18" s="133"/>
      <c r="IVA18" s="133"/>
      <c r="IVB18" s="133"/>
      <c r="IVC18" s="133"/>
      <c r="IVD18" s="133"/>
      <c r="IVE18" s="133"/>
      <c r="IVF18" s="133"/>
      <c r="IVG18" s="133"/>
      <c r="IVH18" s="133"/>
      <c r="IVI18" s="133"/>
      <c r="IVJ18" s="133"/>
      <c r="IVK18" s="133"/>
      <c r="IVL18" s="133"/>
      <c r="IVM18" s="133"/>
      <c r="IVN18" s="133"/>
      <c r="IVO18" s="133"/>
      <c r="IVP18" s="133"/>
      <c r="IVQ18" s="133"/>
      <c r="IVR18" s="133"/>
      <c r="IVS18" s="133"/>
      <c r="IVT18" s="133"/>
      <c r="IVU18" s="133"/>
      <c r="IVV18" s="133"/>
      <c r="IVW18" s="133"/>
      <c r="IVX18" s="133"/>
      <c r="IVY18" s="133"/>
      <c r="IVZ18" s="133"/>
      <c r="IWA18" s="133"/>
      <c r="IWB18" s="133"/>
      <c r="IWC18" s="133"/>
      <c r="IWD18" s="133"/>
      <c r="IWE18" s="133"/>
      <c r="IWF18" s="133"/>
      <c r="IWG18" s="133"/>
      <c r="IWH18" s="133"/>
      <c r="IWI18" s="133"/>
      <c r="IWJ18" s="133"/>
      <c r="IWK18" s="133"/>
      <c r="IWL18" s="133"/>
      <c r="IWM18" s="133"/>
      <c r="IWN18" s="133"/>
      <c r="IWO18" s="133"/>
      <c r="IWP18" s="133"/>
      <c r="IWQ18" s="133"/>
      <c r="IWR18" s="133"/>
      <c r="IWS18" s="133"/>
      <c r="IWT18" s="133"/>
      <c r="IWU18" s="133"/>
      <c r="IWV18" s="133"/>
      <c r="IWW18" s="133"/>
      <c r="IWX18" s="133"/>
      <c r="IWY18" s="133"/>
      <c r="IWZ18" s="133"/>
      <c r="IXA18" s="133"/>
      <c r="IXB18" s="133"/>
      <c r="IXC18" s="133"/>
      <c r="IXD18" s="133"/>
      <c r="IXE18" s="133"/>
      <c r="IXF18" s="133"/>
      <c r="IXG18" s="133"/>
      <c r="IXH18" s="133"/>
      <c r="IXI18" s="133"/>
      <c r="IXJ18" s="133"/>
      <c r="IXK18" s="133"/>
      <c r="IXL18" s="133"/>
      <c r="IXM18" s="133"/>
      <c r="IXN18" s="133"/>
      <c r="IXO18" s="133"/>
      <c r="IXP18" s="133"/>
      <c r="IXQ18" s="133"/>
      <c r="IXR18" s="133"/>
      <c r="IXS18" s="133"/>
      <c r="IXT18" s="133"/>
      <c r="IXU18" s="133"/>
      <c r="IXV18" s="133"/>
      <c r="IXW18" s="133"/>
      <c r="IXX18" s="133"/>
      <c r="IXY18" s="133"/>
      <c r="IXZ18" s="133"/>
      <c r="IYA18" s="133"/>
      <c r="IYB18" s="133"/>
      <c r="IYC18" s="133"/>
      <c r="IYD18" s="133"/>
      <c r="IYE18" s="133"/>
      <c r="IYF18" s="133"/>
      <c r="IYG18" s="133"/>
      <c r="IYH18" s="133"/>
      <c r="IYI18" s="133"/>
      <c r="IYJ18" s="133"/>
      <c r="IYK18" s="133"/>
      <c r="IYL18" s="133"/>
      <c r="IYM18" s="133"/>
      <c r="IYN18" s="133"/>
      <c r="IYO18" s="133"/>
      <c r="IYP18" s="133"/>
      <c r="IYQ18" s="133"/>
      <c r="IYR18" s="133"/>
      <c r="IYS18" s="133"/>
      <c r="IYT18" s="133"/>
      <c r="IYU18" s="133"/>
      <c r="IYV18" s="133"/>
      <c r="IYW18" s="133"/>
      <c r="IYX18" s="133"/>
      <c r="IYY18" s="133"/>
      <c r="IYZ18" s="133"/>
      <c r="IZA18" s="133"/>
      <c r="IZB18" s="133"/>
      <c r="IZC18" s="133"/>
      <c r="IZD18" s="133"/>
      <c r="IZE18" s="133"/>
      <c r="IZF18" s="133"/>
      <c r="IZG18" s="133"/>
      <c r="IZH18" s="133"/>
      <c r="IZI18" s="133"/>
      <c r="IZJ18" s="133"/>
      <c r="IZK18" s="133"/>
      <c r="IZL18" s="133"/>
      <c r="IZM18" s="133"/>
      <c r="IZN18" s="133"/>
      <c r="IZO18" s="133"/>
      <c r="IZP18" s="133"/>
      <c r="IZQ18" s="133"/>
      <c r="IZR18" s="133"/>
      <c r="IZS18" s="133"/>
      <c r="IZT18" s="133"/>
      <c r="IZU18" s="133"/>
      <c r="IZV18" s="133"/>
      <c r="IZW18" s="133"/>
      <c r="IZX18" s="133"/>
      <c r="IZY18" s="133"/>
      <c r="IZZ18" s="133"/>
      <c r="JAA18" s="133"/>
      <c r="JAB18" s="133"/>
      <c r="JAC18" s="133"/>
      <c r="JAD18" s="133"/>
      <c r="JAE18" s="133"/>
      <c r="JAF18" s="133"/>
      <c r="JAG18" s="133"/>
      <c r="JAH18" s="133"/>
      <c r="JAI18" s="133"/>
      <c r="JAJ18" s="133"/>
      <c r="JAK18" s="133"/>
      <c r="JAL18" s="133"/>
      <c r="JAM18" s="133"/>
      <c r="JAN18" s="133"/>
      <c r="JAO18" s="133"/>
      <c r="JAP18" s="133"/>
      <c r="JAQ18" s="133"/>
      <c r="JAR18" s="133"/>
      <c r="JAS18" s="133"/>
      <c r="JAT18" s="133"/>
      <c r="JAU18" s="133"/>
      <c r="JAV18" s="133"/>
      <c r="JAW18" s="133"/>
      <c r="JAX18" s="133"/>
      <c r="JAY18" s="133"/>
      <c r="JAZ18" s="133"/>
      <c r="JBA18" s="133"/>
      <c r="JBB18" s="133"/>
      <c r="JBC18" s="133"/>
      <c r="JBD18" s="133"/>
      <c r="JBE18" s="133"/>
      <c r="JBF18" s="133"/>
      <c r="JBG18" s="133"/>
      <c r="JBH18" s="133"/>
      <c r="JBI18" s="133"/>
      <c r="JBJ18" s="133"/>
      <c r="JBK18" s="133"/>
      <c r="JBL18" s="133"/>
      <c r="JBM18" s="133"/>
      <c r="JBN18" s="133"/>
      <c r="JBO18" s="133"/>
      <c r="JBP18" s="133"/>
      <c r="JBQ18" s="133"/>
      <c r="JBR18" s="133"/>
      <c r="JBS18" s="133"/>
      <c r="JBT18" s="133"/>
      <c r="JBU18" s="133"/>
      <c r="JBV18" s="133"/>
      <c r="JBW18" s="133"/>
      <c r="JBX18" s="133"/>
      <c r="JBY18" s="133"/>
      <c r="JBZ18" s="133"/>
      <c r="JCA18" s="133"/>
      <c r="JCB18" s="133"/>
      <c r="JCC18" s="133"/>
      <c r="JCD18" s="133"/>
      <c r="JCE18" s="133"/>
      <c r="JCF18" s="133"/>
      <c r="JCG18" s="133"/>
      <c r="JCH18" s="133"/>
      <c r="JCI18" s="133"/>
      <c r="JCJ18" s="133"/>
      <c r="JCK18" s="133"/>
      <c r="JCL18" s="133"/>
      <c r="JCM18" s="133"/>
      <c r="JCN18" s="133"/>
      <c r="JCO18" s="133"/>
      <c r="JCP18" s="133"/>
      <c r="JCQ18" s="133"/>
      <c r="JCR18" s="133"/>
      <c r="JCS18" s="133"/>
      <c r="JCT18" s="133"/>
      <c r="JCU18" s="133"/>
      <c r="JCV18" s="133"/>
      <c r="JCW18" s="133"/>
      <c r="JCX18" s="133"/>
      <c r="JCY18" s="133"/>
      <c r="JCZ18" s="133"/>
      <c r="JDA18" s="133"/>
      <c r="JDB18" s="133"/>
      <c r="JDC18" s="133"/>
      <c r="JDD18" s="133"/>
      <c r="JDE18" s="133"/>
      <c r="JDF18" s="133"/>
      <c r="JDG18" s="133"/>
      <c r="JDH18" s="133"/>
      <c r="JDI18" s="133"/>
      <c r="JDJ18" s="133"/>
      <c r="JDK18" s="133"/>
      <c r="JDL18" s="133"/>
      <c r="JDM18" s="133"/>
      <c r="JDN18" s="133"/>
      <c r="JDO18" s="133"/>
      <c r="JDP18" s="133"/>
      <c r="JDQ18" s="133"/>
      <c r="JDR18" s="133"/>
      <c r="JDS18" s="133"/>
      <c r="JDT18" s="133"/>
      <c r="JDU18" s="133"/>
      <c r="JDV18" s="133"/>
      <c r="JDW18" s="133"/>
      <c r="JDX18" s="133"/>
      <c r="JDY18" s="133"/>
      <c r="JDZ18" s="133"/>
      <c r="JEA18" s="133"/>
      <c r="JEB18" s="133"/>
      <c r="JEC18" s="133"/>
      <c r="JED18" s="133"/>
      <c r="JEE18" s="133"/>
      <c r="JEF18" s="133"/>
      <c r="JEG18" s="133"/>
      <c r="JEH18" s="133"/>
      <c r="JEI18" s="133"/>
      <c r="JEJ18" s="133"/>
      <c r="JEK18" s="133"/>
      <c r="JEL18" s="133"/>
      <c r="JEM18" s="133"/>
      <c r="JEN18" s="133"/>
      <c r="JEO18" s="133"/>
      <c r="JEP18" s="133"/>
      <c r="JEQ18" s="133"/>
      <c r="JER18" s="133"/>
      <c r="JES18" s="133"/>
      <c r="JET18" s="133"/>
      <c r="JEU18" s="133"/>
      <c r="JEV18" s="133"/>
      <c r="JEW18" s="133"/>
      <c r="JEX18" s="133"/>
      <c r="JEY18" s="133"/>
      <c r="JEZ18" s="133"/>
      <c r="JFA18" s="133"/>
      <c r="JFB18" s="133"/>
      <c r="JFC18" s="133"/>
      <c r="JFD18" s="133"/>
      <c r="JFE18" s="133"/>
      <c r="JFF18" s="133"/>
      <c r="JFG18" s="133"/>
      <c r="JFH18" s="133"/>
      <c r="JFI18" s="133"/>
      <c r="JFJ18" s="133"/>
      <c r="JFK18" s="133"/>
      <c r="JFL18" s="133"/>
      <c r="JFM18" s="133"/>
      <c r="JFN18" s="133"/>
      <c r="JFO18" s="133"/>
      <c r="JFP18" s="133"/>
      <c r="JFQ18" s="133"/>
      <c r="JFR18" s="133"/>
      <c r="JFS18" s="133"/>
      <c r="JFT18" s="133"/>
      <c r="JFU18" s="133"/>
      <c r="JFV18" s="133"/>
      <c r="JFW18" s="133"/>
      <c r="JFX18" s="133"/>
      <c r="JFY18" s="133"/>
      <c r="JFZ18" s="133"/>
      <c r="JGA18" s="133"/>
      <c r="JGB18" s="133"/>
      <c r="JGC18" s="133"/>
      <c r="JGD18" s="133"/>
      <c r="JGE18" s="133"/>
      <c r="JGF18" s="133"/>
      <c r="JGG18" s="133"/>
      <c r="JGH18" s="133"/>
      <c r="JGI18" s="133"/>
      <c r="JGJ18" s="133"/>
      <c r="JGK18" s="133"/>
      <c r="JGL18" s="133"/>
      <c r="JGM18" s="133"/>
      <c r="JGN18" s="133"/>
      <c r="JGO18" s="133"/>
      <c r="JGP18" s="133"/>
      <c r="JGQ18" s="133"/>
      <c r="JGR18" s="133"/>
      <c r="JGS18" s="133"/>
      <c r="JGT18" s="133"/>
      <c r="JGU18" s="133"/>
      <c r="JGV18" s="133"/>
      <c r="JGW18" s="133"/>
      <c r="JGX18" s="133"/>
      <c r="JGY18" s="133"/>
      <c r="JGZ18" s="133"/>
      <c r="JHA18" s="133"/>
      <c r="JHB18" s="133"/>
      <c r="JHC18" s="133"/>
      <c r="JHD18" s="133"/>
      <c r="JHE18" s="133"/>
      <c r="JHF18" s="133"/>
      <c r="JHG18" s="133"/>
      <c r="JHH18" s="133"/>
      <c r="JHI18" s="133"/>
      <c r="JHJ18" s="133"/>
      <c r="JHK18" s="133"/>
      <c r="JHL18" s="133"/>
      <c r="JHM18" s="133"/>
      <c r="JHN18" s="133"/>
      <c r="JHO18" s="133"/>
      <c r="JHP18" s="133"/>
      <c r="JHQ18" s="133"/>
      <c r="JHR18" s="133"/>
      <c r="JHS18" s="133"/>
      <c r="JHT18" s="133"/>
      <c r="JHU18" s="133"/>
      <c r="JHV18" s="133"/>
      <c r="JHW18" s="133"/>
      <c r="JHX18" s="133"/>
      <c r="JHY18" s="133"/>
      <c r="JHZ18" s="133"/>
      <c r="JIA18" s="133"/>
      <c r="JIB18" s="133"/>
      <c r="JIC18" s="133"/>
      <c r="JID18" s="133"/>
      <c r="JIE18" s="133"/>
      <c r="JIF18" s="133"/>
      <c r="JIG18" s="133"/>
      <c r="JIH18" s="133"/>
      <c r="JII18" s="133"/>
      <c r="JIJ18" s="133"/>
      <c r="JIK18" s="133"/>
      <c r="JIL18" s="133"/>
      <c r="JIM18" s="133"/>
      <c r="JIN18" s="133"/>
      <c r="JIO18" s="133"/>
      <c r="JIP18" s="133"/>
      <c r="JIQ18" s="133"/>
      <c r="JIR18" s="133"/>
      <c r="JIS18" s="133"/>
      <c r="JIT18" s="133"/>
      <c r="JIU18" s="133"/>
      <c r="JIV18" s="133"/>
      <c r="JIW18" s="133"/>
      <c r="JIX18" s="133"/>
      <c r="JIY18" s="133"/>
      <c r="JIZ18" s="133"/>
      <c r="JJA18" s="133"/>
      <c r="JJB18" s="133"/>
      <c r="JJC18" s="133"/>
      <c r="JJD18" s="133"/>
      <c r="JJE18" s="133"/>
      <c r="JJF18" s="133"/>
      <c r="JJG18" s="133"/>
      <c r="JJH18" s="133"/>
      <c r="JJI18" s="133"/>
      <c r="JJJ18" s="133"/>
      <c r="JJK18" s="133"/>
      <c r="JJL18" s="133"/>
      <c r="JJM18" s="133"/>
      <c r="JJN18" s="133"/>
      <c r="JJO18" s="133"/>
      <c r="JJP18" s="133"/>
      <c r="JJQ18" s="133"/>
      <c r="JJR18" s="133"/>
      <c r="JJS18" s="133"/>
      <c r="JJT18" s="133"/>
      <c r="JJU18" s="133"/>
      <c r="JJV18" s="133"/>
      <c r="JJW18" s="133"/>
      <c r="JJX18" s="133"/>
      <c r="JJY18" s="133"/>
      <c r="JJZ18" s="133"/>
      <c r="JKA18" s="133"/>
      <c r="JKB18" s="133"/>
      <c r="JKC18" s="133"/>
      <c r="JKD18" s="133"/>
      <c r="JKE18" s="133"/>
      <c r="JKF18" s="133"/>
      <c r="JKG18" s="133"/>
      <c r="JKH18" s="133"/>
      <c r="JKI18" s="133"/>
      <c r="JKJ18" s="133"/>
      <c r="JKK18" s="133"/>
      <c r="JKL18" s="133"/>
      <c r="JKM18" s="133"/>
      <c r="JKN18" s="133"/>
      <c r="JKO18" s="133"/>
      <c r="JKP18" s="133"/>
      <c r="JKQ18" s="133"/>
      <c r="JKR18" s="133"/>
      <c r="JKS18" s="133"/>
      <c r="JKT18" s="133"/>
      <c r="JKU18" s="133"/>
      <c r="JKV18" s="133"/>
      <c r="JKW18" s="133"/>
      <c r="JKX18" s="133"/>
      <c r="JKY18" s="133"/>
      <c r="JKZ18" s="133"/>
      <c r="JLA18" s="133"/>
      <c r="JLB18" s="133"/>
      <c r="JLC18" s="133"/>
      <c r="JLD18" s="133"/>
      <c r="JLE18" s="133"/>
      <c r="JLF18" s="133"/>
      <c r="JLG18" s="133"/>
      <c r="JLH18" s="133"/>
      <c r="JLI18" s="133"/>
      <c r="JLJ18" s="133"/>
      <c r="JLK18" s="133"/>
      <c r="JLL18" s="133"/>
      <c r="JLM18" s="133"/>
      <c r="JLN18" s="133"/>
      <c r="JLO18" s="133"/>
      <c r="JLP18" s="133"/>
      <c r="JLQ18" s="133"/>
      <c r="JLR18" s="133"/>
      <c r="JLS18" s="133"/>
      <c r="JLT18" s="133"/>
      <c r="JLU18" s="133"/>
      <c r="JLV18" s="133"/>
      <c r="JLW18" s="133"/>
      <c r="JLX18" s="133"/>
      <c r="JLY18" s="133"/>
      <c r="JLZ18" s="133"/>
      <c r="JMA18" s="133"/>
      <c r="JMB18" s="133"/>
      <c r="JMC18" s="133"/>
      <c r="JMD18" s="133"/>
      <c r="JME18" s="133"/>
      <c r="JMF18" s="133"/>
      <c r="JMG18" s="133"/>
      <c r="JMH18" s="133"/>
      <c r="JMI18" s="133"/>
      <c r="JMJ18" s="133"/>
      <c r="JMK18" s="133"/>
      <c r="JML18" s="133"/>
      <c r="JMM18" s="133"/>
      <c r="JMN18" s="133"/>
      <c r="JMO18" s="133"/>
      <c r="JMP18" s="133"/>
      <c r="JMQ18" s="133"/>
      <c r="JMR18" s="133"/>
      <c r="JMS18" s="133"/>
      <c r="JMT18" s="133"/>
      <c r="JMU18" s="133"/>
      <c r="JMV18" s="133"/>
      <c r="JMW18" s="133"/>
      <c r="JMX18" s="133"/>
      <c r="JMY18" s="133"/>
      <c r="JMZ18" s="133"/>
      <c r="JNA18" s="133"/>
      <c r="JNB18" s="133"/>
      <c r="JNC18" s="133"/>
      <c r="JND18" s="133"/>
      <c r="JNE18" s="133"/>
      <c r="JNF18" s="133"/>
      <c r="JNG18" s="133"/>
      <c r="JNH18" s="133"/>
      <c r="JNI18" s="133"/>
      <c r="JNJ18" s="133"/>
      <c r="JNK18" s="133"/>
      <c r="JNL18" s="133"/>
      <c r="JNM18" s="133"/>
      <c r="JNN18" s="133"/>
      <c r="JNO18" s="133"/>
      <c r="JNP18" s="133"/>
      <c r="JNQ18" s="133"/>
      <c r="JNR18" s="133"/>
      <c r="JNS18" s="133"/>
      <c r="JNT18" s="133"/>
      <c r="JNU18" s="133"/>
      <c r="JNV18" s="133"/>
      <c r="JNW18" s="133"/>
      <c r="JNX18" s="133"/>
      <c r="JNY18" s="133"/>
      <c r="JNZ18" s="133"/>
      <c r="JOA18" s="133"/>
      <c r="JOB18" s="133"/>
      <c r="JOC18" s="133"/>
      <c r="JOD18" s="133"/>
      <c r="JOE18" s="133"/>
      <c r="JOF18" s="133"/>
      <c r="JOG18" s="133"/>
      <c r="JOH18" s="133"/>
      <c r="JOI18" s="133"/>
      <c r="JOJ18" s="133"/>
      <c r="JOK18" s="133"/>
      <c r="JOL18" s="133"/>
      <c r="JOM18" s="133"/>
      <c r="JON18" s="133"/>
      <c r="JOO18" s="133"/>
      <c r="JOP18" s="133"/>
      <c r="JOQ18" s="133"/>
      <c r="JOR18" s="133"/>
      <c r="JOS18" s="133"/>
      <c r="JOT18" s="133"/>
      <c r="JOU18" s="133"/>
      <c r="JOV18" s="133"/>
      <c r="JOW18" s="133"/>
      <c r="JOX18" s="133"/>
      <c r="JOY18" s="133"/>
      <c r="JOZ18" s="133"/>
      <c r="JPA18" s="133"/>
      <c r="JPB18" s="133"/>
      <c r="JPC18" s="133"/>
      <c r="JPD18" s="133"/>
      <c r="JPE18" s="133"/>
      <c r="JPF18" s="133"/>
      <c r="JPG18" s="133"/>
      <c r="JPH18" s="133"/>
      <c r="JPI18" s="133"/>
      <c r="JPJ18" s="133"/>
      <c r="JPK18" s="133"/>
      <c r="JPL18" s="133"/>
      <c r="JPM18" s="133"/>
      <c r="JPN18" s="133"/>
      <c r="JPO18" s="133"/>
      <c r="JPP18" s="133"/>
      <c r="JPQ18" s="133"/>
      <c r="JPR18" s="133"/>
      <c r="JPS18" s="133"/>
      <c r="JPT18" s="133"/>
      <c r="JPU18" s="133"/>
      <c r="JPV18" s="133"/>
      <c r="JPW18" s="133"/>
      <c r="JPX18" s="133"/>
      <c r="JPY18" s="133"/>
      <c r="JPZ18" s="133"/>
      <c r="JQA18" s="133"/>
      <c r="JQB18" s="133"/>
      <c r="JQC18" s="133"/>
      <c r="JQD18" s="133"/>
      <c r="JQE18" s="133"/>
      <c r="JQF18" s="133"/>
      <c r="JQG18" s="133"/>
      <c r="JQH18" s="133"/>
      <c r="JQI18" s="133"/>
      <c r="JQJ18" s="133"/>
      <c r="JQK18" s="133"/>
      <c r="JQL18" s="133"/>
      <c r="JQM18" s="133"/>
      <c r="JQN18" s="133"/>
      <c r="JQO18" s="133"/>
      <c r="JQP18" s="133"/>
      <c r="JQQ18" s="133"/>
      <c r="JQR18" s="133"/>
      <c r="JQS18" s="133"/>
      <c r="JQT18" s="133"/>
      <c r="JQU18" s="133"/>
      <c r="JQV18" s="133"/>
      <c r="JQW18" s="133"/>
      <c r="JQX18" s="133"/>
      <c r="JQY18" s="133"/>
      <c r="JQZ18" s="133"/>
      <c r="JRA18" s="133"/>
      <c r="JRB18" s="133"/>
      <c r="JRC18" s="133"/>
      <c r="JRD18" s="133"/>
      <c r="JRE18" s="133"/>
      <c r="JRF18" s="133"/>
      <c r="JRG18" s="133"/>
      <c r="JRH18" s="133"/>
      <c r="JRI18" s="133"/>
      <c r="JRJ18" s="133"/>
      <c r="JRK18" s="133"/>
      <c r="JRL18" s="133"/>
      <c r="JRM18" s="133"/>
      <c r="JRN18" s="133"/>
      <c r="JRO18" s="133"/>
      <c r="JRP18" s="133"/>
      <c r="JRQ18" s="133"/>
      <c r="JRR18" s="133"/>
      <c r="JRS18" s="133"/>
      <c r="JRT18" s="133"/>
      <c r="JRU18" s="133"/>
      <c r="JRV18" s="133"/>
      <c r="JRW18" s="133"/>
      <c r="JRX18" s="133"/>
      <c r="JRY18" s="133"/>
      <c r="JRZ18" s="133"/>
      <c r="JSA18" s="133"/>
      <c r="JSB18" s="133"/>
      <c r="JSC18" s="133"/>
      <c r="JSD18" s="133"/>
      <c r="JSE18" s="133"/>
      <c r="JSF18" s="133"/>
      <c r="JSG18" s="133"/>
      <c r="JSH18" s="133"/>
      <c r="JSI18" s="133"/>
      <c r="JSJ18" s="133"/>
      <c r="JSK18" s="133"/>
      <c r="JSL18" s="133"/>
      <c r="JSM18" s="133"/>
      <c r="JSN18" s="133"/>
      <c r="JSO18" s="133"/>
      <c r="JSP18" s="133"/>
      <c r="JSQ18" s="133"/>
      <c r="JSR18" s="133"/>
      <c r="JSS18" s="133"/>
      <c r="JST18" s="133"/>
      <c r="JSU18" s="133"/>
      <c r="JSV18" s="133"/>
      <c r="JSW18" s="133"/>
      <c r="JSX18" s="133"/>
      <c r="JSY18" s="133"/>
      <c r="JSZ18" s="133"/>
      <c r="JTA18" s="133"/>
      <c r="JTB18" s="133"/>
      <c r="JTC18" s="133"/>
      <c r="JTD18" s="133"/>
      <c r="JTE18" s="133"/>
      <c r="JTF18" s="133"/>
      <c r="JTG18" s="133"/>
      <c r="JTH18" s="133"/>
      <c r="JTI18" s="133"/>
      <c r="JTJ18" s="133"/>
      <c r="JTK18" s="133"/>
      <c r="JTL18" s="133"/>
      <c r="JTM18" s="133"/>
      <c r="JTN18" s="133"/>
      <c r="JTO18" s="133"/>
      <c r="JTP18" s="133"/>
      <c r="JTQ18" s="133"/>
      <c r="JTR18" s="133"/>
      <c r="JTS18" s="133"/>
      <c r="JTT18" s="133"/>
      <c r="JTU18" s="133"/>
      <c r="JTV18" s="133"/>
      <c r="JTW18" s="133"/>
      <c r="JTX18" s="133"/>
      <c r="JTY18" s="133"/>
      <c r="JTZ18" s="133"/>
      <c r="JUA18" s="133"/>
      <c r="JUB18" s="133"/>
      <c r="JUC18" s="133"/>
      <c r="JUD18" s="133"/>
      <c r="JUE18" s="133"/>
      <c r="JUF18" s="133"/>
      <c r="JUG18" s="133"/>
      <c r="JUH18" s="133"/>
      <c r="JUI18" s="133"/>
      <c r="JUJ18" s="133"/>
      <c r="JUK18" s="133"/>
      <c r="JUL18" s="133"/>
      <c r="JUM18" s="133"/>
      <c r="JUN18" s="133"/>
      <c r="JUO18" s="133"/>
      <c r="JUP18" s="133"/>
      <c r="JUQ18" s="133"/>
      <c r="JUR18" s="133"/>
      <c r="JUS18" s="133"/>
      <c r="JUT18" s="133"/>
      <c r="JUU18" s="133"/>
      <c r="JUV18" s="133"/>
      <c r="JUW18" s="133"/>
      <c r="JUX18" s="133"/>
      <c r="JUY18" s="133"/>
      <c r="JUZ18" s="133"/>
      <c r="JVA18" s="133"/>
      <c r="JVB18" s="133"/>
      <c r="JVC18" s="133"/>
      <c r="JVD18" s="133"/>
      <c r="JVE18" s="133"/>
      <c r="JVF18" s="133"/>
      <c r="JVG18" s="133"/>
      <c r="JVH18" s="133"/>
      <c r="JVI18" s="133"/>
      <c r="JVJ18" s="133"/>
      <c r="JVK18" s="133"/>
      <c r="JVL18" s="133"/>
      <c r="JVM18" s="133"/>
      <c r="JVN18" s="133"/>
      <c r="JVO18" s="133"/>
      <c r="JVP18" s="133"/>
      <c r="JVQ18" s="133"/>
      <c r="JVR18" s="133"/>
      <c r="JVS18" s="133"/>
      <c r="JVT18" s="133"/>
      <c r="JVU18" s="133"/>
      <c r="JVV18" s="133"/>
      <c r="JVW18" s="133"/>
      <c r="JVX18" s="133"/>
      <c r="JVY18" s="133"/>
      <c r="JVZ18" s="133"/>
      <c r="JWA18" s="133"/>
      <c r="JWB18" s="133"/>
      <c r="JWC18" s="133"/>
      <c r="JWD18" s="133"/>
      <c r="JWE18" s="133"/>
      <c r="JWF18" s="133"/>
      <c r="JWG18" s="133"/>
      <c r="JWH18" s="133"/>
      <c r="JWI18" s="133"/>
      <c r="JWJ18" s="133"/>
      <c r="JWK18" s="133"/>
      <c r="JWL18" s="133"/>
      <c r="JWM18" s="133"/>
      <c r="JWN18" s="133"/>
      <c r="JWO18" s="133"/>
      <c r="JWP18" s="133"/>
      <c r="JWQ18" s="133"/>
      <c r="JWR18" s="133"/>
      <c r="JWS18" s="133"/>
      <c r="JWT18" s="133"/>
      <c r="JWU18" s="133"/>
      <c r="JWV18" s="133"/>
      <c r="JWW18" s="133"/>
      <c r="JWX18" s="133"/>
      <c r="JWY18" s="133"/>
      <c r="JWZ18" s="133"/>
      <c r="JXA18" s="133"/>
      <c r="JXB18" s="133"/>
      <c r="JXC18" s="133"/>
      <c r="JXD18" s="133"/>
      <c r="JXE18" s="133"/>
      <c r="JXF18" s="133"/>
      <c r="JXG18" s="133"/>
      <c r="JXH18" s="133"/>
      <c r="JXI18" s="133"/>
      <c r="JXJ18" s="133"/>
      <c r="JXK18" s="133"/>
      <c r="JXL18" s="133"/>
      <c r="JXM18" s="133"/>
      <c r="JXN18" s="133"/>
      <c r="JXO18" s="133"/>
      <c r="JXP18" s="133"/>
      <c r="JXQ18" s="133"/>
      <c r="JXR18" s="133"/>
      <c r="JXS18" s="133"/>
      <c r="JXT18" s="133"/>
      <c r="JXU18" s="133"/>
      <c r="JXV18" s="133"/>
      <c r="JXW18" s="133"/>
      <c r="JXX18" s="133"/>
      <c r="JXY18" s="133"/>
      <c r="JXZ18" s="133"/>
      <c r="JYA18" s="133"/>
      <c r="JYB18" s="133"/>
      <c r="JYC18" s="133"/>
      <c r="JYD18" s="133"/>
      <c r="JYE18" s="133"/>
      <c r="JYF18" s="133"/>
      <c r="JYG18" s="133"/>
      <c r="JYH18" s="133"/>
      <c r="JYI18" s="133"/>
      <c r="JYJ18" s="133"/>
      <c r="JYK18" s="133"/>
      <c r="JYL18" s="133"/>
      <c r="JYM18" s="133"/>
      <c r="JYN18" s="133"/>
      <c r="JYO18" s="133"/>
      <c r="JYP18" s="133"/>
      <c r="JYQ18" s="133"/>
      <c r="JYR18" s="133"/>
      <c r="JYS18" s="133"/>
      <c r="JYT18" s="133"/>
      <c r="JYU18" s="133"/>
      <c r="JYV18" s="133"/>
      <c r="JYW18" s="133"/>
      <c r="JYX18" s="133"/>
      <c r="JYY18" s="133"/>
      <c r="JYZ18" s="133"/>
      <c r="JZA18" s="133"/>
      <c r="JZB18" s="133"/>
      <c r="JZC18" s="133"/>
      <c r="JZD18" s="133"/>
      <c r="JZE18" s="133"/>
      <c r="JZF18" s="133"/>
      <c r="JZG18" s="133"/>
      <c r="JZH18" s="133"/>
      <c r="JZI18" s="133"/>
      <c r="JZJ18" s="133"/>
      <c r="JZK18" s="133"/>
      <c r="JZL18" s="133"/>
      <c r="JZM18" s="133"/>
      <c r="JZN18" s="133"/>
      <c r="JZO18" s="133"/>
      <c r="JZP18" s="133"/>
      <c r="JZQ18" s="133"/>
      <c r="JZR18" s="133"/>
      <c r="JZS18" s="133"/>
      <c r="JZT18" s="133"/>
      <c r="JZU18" s="133"/>
      <c r="JZV18" s="133"/>
      <c r="JZW18" s="133"/>
      <c r="JZX18" s="133"/>
      <c r="JZY18" s="133"/>
      <c r="JZZ18" s="133"/>
      <c r="KAA18" s="133"/>
      <c r="KAB18" s="133"/>
      <c r="KAC18" s="133"/>
      <c r="KAD18" s="133"/>
      <c r="KAE18" s="133"/>
      <c r="KAF18" s="133"/>
      <c r="KAG18" s="133"/>
      <c r="KAH18" s="133"/>
      <c r="KAI18" s="133"/>
      <c r="KAJ18" s="133"/>
      <c r="KAK18" s="133"/>
      <c r="KAL18" s="133"/>
      <c r="KAM18" s="133"/>
      <c r="KAN18" s="133"/>
      <c r="KAO18" s="133"/>
      <c r="KAP18" s="133"/>
      <c r="KAQ18" s="133"/>
      <c r="KAR18" s="133"/>
      <c r="KAS18" s="133"/>
      <c r="KAT18" s="133"/>
      <c r="KAU18" s="133"/>
      <c r="KAV18" s="133"/>
      <c r="KAW18" s="133"/>
      <c r="KAX18" s="133"/>
      <c r="KAY18" s="133"/>
      <c r="KAZ18" s="133"/>
      <c r="KBA18" s="133"/>
      <c r="KBB18" s="133"/>
      <c r="KBC18" s="133"/>
      <c r="KBD18" s="133"/>
      <c r="KBE18" s="133"/>
      <c r="KBF18" s="133"/>
      <c r="KBG18" s="133"/>
      <c r="KBH18" s="133"/>
      <c r="KBI18" s="133"/>
      <c r="KBJ18" s="133"/>
      <c r="KBK18" s="133"/>
      <c r="KBL18" s="133"/>
      <c r="KBM18" s="133"/>
      <c r="KBN18" s="133"/>
      <c r="KBO18" s="133"/>
      <c r="KBP18" s="133"/>
      <c r="KBQ18" s="133"/>
      <c r="KBR18" s="133"/>
      <c r="KBS18" s="133"/>
      <c r="KBT18" s="133"/>
      <c r="KBU18" s="133"/>
      <c r="KBV18" s="133"/>
      <c r="KBW18" s="133"/>
      <c r="KBX18" s="133"/>
      <c r="KBY18" s="133"/>
      <c r="KBZ18" s="133"/>
      <c r="KCA18" s="133"/>
      <c r="KCB18" s="133"/>
      <c r="KCC18" s="133"/>
      <c r="KCD18" s="133"/>
      <c r="KCE18" s="133"/>
      <c r="KCF18" s="133"/>
      <c r="KCG18" s="133"/>
      <c r="KCH18" s="133"/>
      <c r="KCI18" s="133"/>
      <c r="KCJ18" s="133"/>
      <c r="KCK18" s="133"/>
      <c r="KCL18" s="133"/>
      <c r="KCM18" s="133"/>
      <c r="KCN18" s="133"/>
      <c r="KCO18" s="133"/>
      <c r="KCP18" s="133"/>
      <c r="KCQ18" s="133"/>
      <c r="KCR18" s="133"/>
      <c r="KCS18" s="133"/>
      <c r="KCT18" s="133"/>
      <c r="KCU18" s="133"/>
      <c r="KCV18" s="133"/>
      <c r="KCW18" s="133"/>
      <c r="KCX18" s="133"/>
      <c r="KCY18" s="133"/>
      <c r="KCZ18" s="133"/>
      <c r="KDA18" s="133"/>
      <c r="KDB18" s="133"/>
      <c r="KDC18" s="133"/>
      <c r="KDD18" s="133"/>
      <c r="KDE18" s="133"/>
      <c r="KDF18" s="133"/>
      <c r="KDG18" s="133"/>
      <c r="KDH18" s="133"/>
      <c r="KDI18" s="133"/>
      <c r="KDJ18" s="133"/>
      <c r="KDK18" s="133"/>
      <c r="KDL18" s="133"/>
      <c r="KDM18" s="133"/>
      <c r="KDN18" s="133"/>
      <c r="KDO18" s="133"/>
      <c r="KDP18" s="133"/>
      <c r="KDQ18" s="133"/>
      <c r="KDR18" s="133"/>
      <c r="KDS18" s="133"/>
      <c r="KDT18" s="133"/>
      <c r="KDU18" s="133"/>
      <c r="KDV18" s="133"/>
      <c r="KDW18" s="133"/>
      <c r="KDX18" s="133"/>
      <c r="KDY18" s="133"/>
      <c r="KDZ18" s="133"/>
      <c r="KEA18" s="133"/>
      <c r="KEB18" s="133"/>
      <c r="KEC18" s="133"/>
      <c r="KED18" s="133"/>
      <c r="KEE18" s="133"/>
      <c r="KEF18" s="133"/>
      <c r="KEG18" s="133"/>
      <c r="KEH18" s="133"/>
      <c r="KEI18" s="133"/>
      <c r="KEJ18" s="133"/>
      <c r="KEK18" s="133"/>
      <c r="KEL18" s="133"/>
      <c r="KEM18" s="133"/>
      <c r="KEN18" s="133"/>
      <c r="KEO18" s="133"/>
      <c r="KEP18" s="133"/>
      <c r="KEQ18" s="133"/>
      <c r="KER18" s="133"/>
      <c r="KES18" s="133"/>
      <c r="KET18" s="133"/>
      <c r="KEU18" s="133"/>
      <c r="KEV18" s="133"/>
      <c r="KEW18" s="133"/>
      <c r="KEX18" s="133"/>
      <c r="KEY18" s="133"/>
      <c r="KEZ18" s="133"/>
      <c r="KFA18" s="133"/>
      <c r="KFB18" s="133"/>
      <c r="KFC18" s="133"/>
      <c r="KFD18" s="133"/>
      <c r="KFE18" s="133"/>
      <c r="KFF18" s="133"/>
      <c r="KFG18" s="133"/>
      <c r="KFH18" s="133"/>
      <c r="KFI18" s="133"/>
      <c r="KFJ18" s="133"/>
      <c r="KFK18" s="133"/>
      <c r="KFL18" s="133"/>
      <c r="KFM18" s="133"/>
      <c r="KFN18" s="133"/>
      <c r="KFO18" s="133"/>
      <c r="KFP18" s="133"/>
      <c r="KFQ18" s="133"/>
      <c r="KFR18" s="133"/>
      <c r="KFS18" s="133"/>
      <c r="KFT18" s="133"/>
      <c r="KFU18" s="133"/>
      <c r="KFV18" s="133"/>
      <c r="KFW18" s="133"/>
      <c r="KFX18" s="133"/>
      <c r="KFY18" s="133"/>
      <c r="KFZ18" s="133"/>
      <c r="KGA18" s="133"/>
      <c r="KGB18" s="133"/>
      <c r="KGC18" s="133"/>
      <c r="KGD18" s="133"/>
      <c r="KGE18" s="133"/>
      <c r="KGF18" s="133"/>
      <c r="KGG18" s="133"/>
      <c r="KGH18" s="133"/>
      <c r="KGI18" s="133"/>
      <c r="KGJ18" s="133"/>
      <c r="KGK18" s="133"/>
      <c r="KGL18" s="133"/>
      <c r="KGM18" s="133"/>
      <c r="KGN18" s="133"/>
      <c r="KGO18" s="133"/>
      <c r="KGP18" s="133"/>
      <c r="KGQ18" s="133"/>
      <c r="KGR18" s="133"/>
      <c r="KGS18" s="133"/>
      <c r="KGT18" s="133"/>
      <c r="KGU18" s="133"/>
      <c r="KGV18" s="133"/>
      <c r="KGW18" s="133"/>
      <c r="KGX18" s="133"/>
      <c r="KGY18" s="133"/>
      <c r="KGZ18" s="133"/>
      <c r="KHA18" s="133"/>
      <c r="KHB18" s="133"/>
      <c r="KHC18" s="133"/>
      <c r="KHD18" s="133"/>
      <c r="KHE18" s="133"/>
      <c r="KHF18" s="133"/>
      <c r="KHG18" s="133"/>
      <c r="KHH18" s="133"/>
      <c r="KHI18" s="133"/>
      <c r="KHJ18" s="133"/>
      <c r="KHK18" s="133"/>
      <c r="KHL18" s="133"/>
      <c r="KHM18" s="133"/>
      <c r="KHN18" s="133"/>
      <c r="KHO18" s="133"/>
      <c r="KHP18" s="133"/>
      <c r="KHQ18" s="133"/>
      <c r="KHR18" s="133"/>
      <c r="KHS18" s="133"/>
      <c r="KHT18" s="133"/>
      <c r="KHU18" s="133"/>
      <c r="KHV18" s="133"/>
      <c r="KHW18" s="133"/>
      <c r="KHX18" s="133"/>
      <c r="KHY18" s="133"/>
      <c r="KHZ18" s="133"/>
      <c r="KIA18" s="133"/>
      <c r="KIB18" s="133"/>
      <c r="KIC18" s="133"/>
      <c r="KID18" s="133"/>
      <c r="KIE18" s="133"/>
      <c r="KIF18" s="133"/>
      <c r="KIG18" s="133"/>
      <c r="KIH18" s="133"/>
      <c r="KII18" s="133"/>
      <c r="KIJ18" s="133"/>
      <c r="KIK18" s="133"/>
      <c r="KIL18" s="133"/>
      <c r="KIM18" s="133"/>
      <c r="KIN18" s="133"/>
      <c r="KIO18" s="133"/>
      <c r="KIP18" s="133"/>
      <c r="KIQ18" s="133"/>
      <c r="KIR18" s="133"/>
      <c r="KIS18" s="133"/>
      <c r="KIT18" s="133"/>
      <c r="KIU18" s="133"/>
      <c r="KIV18" s="133"/>
      <c r="KIW18" s="133"/>
      <c r="KIX18" s="133"/>
      <c r="KIY18" s="133"/>
      <c r="KIZ18" s="133"/>
      <c r="KJA18" s="133"/>
      <c r="KJB18" s="133"/>
      <c r="KJC18" s="133"/>
      <c r="KJD18" s="133"/>
      <c r="KJE18" s="133"/>
      <c r="KJF18" s="133"/>
      <c r="KJG18" s="133"/>
      <c r="KJH18" s="133"/>
      <c r="KJI18" s="133"/>
      <c r="KJJ18" s="133"/>
      <c r="KJK18" s="133"/>
      <c r="KJL18" s="133"/>
      <c r="KJM18" s="133"/>
      <c r="KJN18" s="133"/>
      <c r="KJO18" s="133"/>
      <c r="KJP18" s="133"/>
      <c r="KJQ18" s="133"/>
      <c r="KJR18" s="133"/>
      <c r="KJS18" s="133"/>
      <c r="KJT18" s="133"/>
      <c r="KJU18" s="133"/>
      <c r="KJV18" s="133"/>
      <c r="KJW18" s="133"/>
      <c r="KJX18" s="133"/>
      <c r="KJY18" s="133"/>
      <c r="KJZ18" s="133"/>
      <c r="KKA18" s="133"/>
      <c r="KKB18" s="133"/>
      <c r="KKC18" s="133"/>
      <c r="KKD18" s="133"/>
      <c r="KKE18" s="133"/>
      <c r="KKF18" s="133"/>
      <c r="KKG18" s="133"/>
      <c r="KKH18" s="133"/>
      <c r="KKI18" s="133"/>
      <c r="KKJ18" s="133"/>
      <c r="KKK18" s="133"/>
      <c r="KKL18" s="133"/>
      <c r="KKM18" s="133"/>
      <c r="KKN18" s="133"/>
      <c r="KKO18" s="133"/>
      <c r="KKP18" s="133"/>
      <c r="KKQ18" s="133"/>
      <c r="KKR18" s="133"/>
      <c r="KKS18" s="133"/>
      <c r="KKT18" s="133"/>
      <c r="KKU18" s="133"/>
      <c r="KKV18" s="133"/>
      <c r="KKW18" s="133"/>
      <c r="KKX18" s="133"/>
      <c r="KKY18" s="133"/>
      <c r="KKZ18" s="133"/>
      <c r="KLA18" s="133"/>
      <c r="KLB18" s="133"/>
      <c r="KLC18" s="133"/>
      <c r="KLD18" s="133"/>
      <c r="KLE18" s="133"/>
      <c r="KLF18" s="133"/>
      <c r="KLG18" s="133"/>
      <c r="KLH18" s="133"/>
      <c r="KLI18" s="133"/>
      <c r="KLJ18" s="133"/>
      <c r="KLK18" s="133"/>
      <c r="KLL18" s="133"/>
      <c r="KLM18" s="133"/>
      <c r="KLN18" s="133"/>
      <c r="KLO18" s="133"/>
      <c r="KLP18" s="133"/>
      <c r="KLQ18" s="133"/>
      <c r="KLR18" s="133"/>
      <c r="KLS18" s="133"/>
      <c r="KLT18" s="133"/>
      <c r="KLU18" s="133"/>
      <c r="KLV18" s="133"/>
      <c r="KLW18" s="133"/>
      <c r="KLX18" s="133"/>
      <c r="KLY18" s="133"/>
      <c r="KLZ18" s="133"/>
      <c r="KMA18" s="133"/>
      <c r="KMB18" s="133"/>
      <c r="KMC18" s="133"/>
      <c r="KMD18" s="133"/>
      <c r="KME18" s="133"/>
      <c r="KMF18" s="133"/>
      <c r="KMG18" s="133"/>
      <c r="KMH18" s="133"/>
      <c r="KMI18" s="133"/>
      <c r="KMJ18" s="133"/>
      <c r="KMK18" s="133"/>
      <c r="KML18" s="133"/>
      <c r="KMM18" s="133"/>
      <c r="KMN18" s="133"/>
      <c r="KMO18" s="133"/>
      <c r="KMP18" s="133"/>
      <c r="KMQ18" s="133"/>
      <c r="KMR18" s="133"/>
      <c r="KMS18" s="133"/>
      <c r="KMT18" s="133"/>
      <c r="KMU18" s="133"/>
      <c r="KMV18" s="133"/>
      <c r="KMW18" s="133"/>
      <c r="KMX18" s="133"/>
      <c r="KMY18" s="133"/>
      <c r="KMZ18" s="133"/>
      <c r="KNA18" s="133"/>
      <c r="KNB18" s="133"/>
      <c r="KNC18" s="133"/>
      <c r="KND18" s="133"/>
      <c r="KNE18" s="133"/>
      <c r="KNF18" s="133"/>
      <c r="KNG18" s="133"/>
      <c r="KNH18" s="133"/>
      <c r="KNI18" s="133"/>
      <c r="KNJ18" s="133"/>
      <c r="KNK18" s="133"/>
      <c r="KNL18" s="133"/>
      <c r="KNM18" s="133"/>
      <c r="KNN18" s="133"/>
      <c r="KNO18" s="133"/>
      <c r="KNP18" s="133"/>
      <c r="KNQ18" s="133"/>
      <c r="KNR18" s="133"/>
      <c r="KNS18" s="133"/>
      <c r="KNT18" s="133"/>
      <c r="KNU18" s="133"/>
      <c r="KNV18" s="133"/>
      <c r="KNW18" s="133"/>
      <c r="KNX18" s="133"/>
      <c r="KNY18" s="133"/>
      <c r="KNZ18" s="133"/>
      <c r="KOA18" s="133"/>
      <c r="KOB18" s="133"/>
      <c r="KOC18" s="133"/>
      <c r="KOD18" s="133"/>
      <c r="KOE18" s="133"/>
      <c r="KOF18" s="133"/>
      <c r="KOG18" s="133"/>
      <c r="KOH18" s="133"/>
      <c r="KOI18" s="133"/>
      <c r="KOJ18" s="133"/>
      <c r="KOK18" s="133"/>
      <c r="KOL18" s="133"/>
      <c r="KOM18" s="133"/>
      <c r="KON18" s="133"/>
      <c r="KOO18" s="133"/>
      <c r="KOP18" s="133"/>
      <c r="KOQ18" s="133"/>
      <c r="KOR18" s="133"/>
      <c r="KOS18" s="133"/>
      <c r="KOT18" s="133"/>
      <c r="KOU18" s="133"/>
      <c r="KOV18" s="133"/>
      <c r="KOW18" s="133"/>
      <c r="KOX18" s="133"/>
      <c r="KOY18" s="133"/>
      <c r="KOZ18" s="133"/>
      <c r="KPA18" s="133"/>
      <c r="KPB18" s="133"/>
      <c r="KPC18" s="133"/>
      <c r="KPD18" s="133"/>
      <c r="KPE18" s="133"/>
      <c r="KPF18" s="133"/>
      <c r="KPG18" s="133"/>
      <c r="KPH18" s="133"/>
      <c r="KPI18" s="133"/>
      <c r="KPJ18" s="133"/>
      <c r="KPK18" s="133"/>
      <c r="KPL18" s="133"/>
      <c r="KPM18" s="133"/>
      <c r="KPN18" s="133"/>
      <c r="KPO18" s="133"/>
      <c r="KPP18" s="133"/>
      <c r="KPQ18" s="133"/>
      <c r="KPR18" s="133"/>
      <c r="KPS18" s="133"/>
      <c r="KPT18" s="133"/>
      <c r="KPU18" s="133"/>
      <c r="KPV18" s="133"/>
      <c r="KPW18" s="133"/>
      <c r="KPX18" s="133"/>
      <c r="KPY18" s="133"/>
      <c r="KPZ18" s="133"/>
      <c r="KQA18" s="133"/>
      <c r="KQB18" s="133"/>
      <c r="KQC18" s="133"/>
      <c r="KQD18" s="133"/>
      <c r="KQE18" s="133"/>
      <c r="KQF18" s="133"/>
      <c r="KQG18" s="133"/>
      <c r="KQH18" s="133"/>
      <c r="KQI18" s="133"/>
      <c r="KQJ18" s="133"/>
      <c r="KQK18" s="133"/>
      <c r="KQL18" s="133"/>
      <c r="KQM18" s="133"/>
      <c r="KQN18" s="133"/>
      <c r="KQO18" s="133"/>
      <c r="KQP18" s="133"/>
      <c r="KQQ18" s="133"/>
      <c r="KQR18" s="133"/>
      <c r="KQS18" s="133"/>
      <c r="KQT18" s="133"/>
      <c r="KQU18" s="133"/>
      <c r="KQV18" s="133"/>
      <c r="KQW18" s="133"/>
      <c r="KQX18" s="133"/>
      <c r="KQY18" s="133"/>
      <c r="KQZ18" s="133"/>
      <c r="KRA18" s="133"/>
      <c r="KRB18" s="133"/>
      <c r="KRC18" s="133"/>
      <c r="KRD18" s="133"/>
      <c r="KRE18" s="133"/>
      <c r="KRF18" s="133"/>
      <c r="KRG18" s="133"/>
      <c r="KRH18" s="133"/>
      <c r="KRI18" s="133"/>
      <c r="KRJ18" s="133"/>
      <c r="KRK18" s="133"/>
      <c r="KRL18" s="133"/>
      <c r="KRM18" s="133"/>
      <c r="KRN18" s="133"/>
      <c r="KRO18" s="133"/>
      <c r="KRP18" s="133"/>
      <c r="KRQ18" s="133"/>
      <c r="KRR18" s="133"/>
      <c r="KRS18" s="133"/>
      <c r="KRT18" s="133"/>
      <c r="KRU18" s="133"/>
      <c r="KRV18" s="133"/>
      <c r="KRW18" s="133"/>
      <c r="KRX18" s="133"/>
      <c r="KRY18" s="133"/>
      <c r="KRZ18" s="133"/>
      <c r="KSA18" s="133"/>
      <c r="KSB18" s="133"/>
      <c r="KSC18" s="133"/>
      <c r="KSD18" s="133"/>
      <c r="KSE18" s="133"/>
      <c r="KSF18" s="133"/>
      <c r="KSG18" s="133"/>
      <c r="KSH18" s="133"/>
      <c r="KSI18" s="133"/>
      <c r="KSJ18" s="133"/>
      <c r="KSK18" s="133"/>
      <c r="KSL18" s="133"/>
      <c r="KSM18" s="133"/>
      <c r="KSN18" s="133"/>
      <c r="KSO18" s="133"/>
      <c r="KSP18" s="133"/>
      <c r="KSQ18" s="133"/>
      <c r="KSR18" s="133"/>
      <c r="KSS18" s="133"/>
      <c r="KST18" s="133"/>
      <c r="KSU18" s="133"/>
      <c r="KSV18" s="133"/>
      <c r="KSW18" s="133"/>
      <c r="KSX18" s="133"/>
      <c r="KSY18" s="133"/>
      <c r="KSZ18" s="133"/>
      <c r="KTA18" s="133"/>
      <c r="KTB18" s="133"/>
      <c r="KTC18" s="133"/>
      <c r="KTD18" s="133"/>
      <c r="KTE18" s="133"/>
      <c r="KTF18" s="133"/>
      <c r="KTG18" s="133"/>
      <c r="KTH18" s="133"/>
      <c r="KTI18" s="133"/>
      <c r="KTJ18" s="133"/>
      <c r="KTK18" s="133"/>
      <c r="KTL18" s="133"/>
      <c r="KTM18" s="133"/>
      <c r="KTN18" s="133"/>
      <c r="KTO18" s="133"/>
      <c r="KTP18" s="133"/>
      <c r="KTQ18" s="133"/>
      <c r="KTR18" s="133"/>
      <c r="KTS18" s="133"/>
      <c r="KTT18" s="133"/>
      <c r="KTU18" s="133"/>
      <c r="KTV18" s="133"/>
      <c r="KTW18" s="133"/>
      <c r="KTX18" s="133"/>
      <c r="KTY18" s="133"/>
      <c r="KTZ18" s="133"/>
      <c r="KUA18" s="133"/>
      <c r="KUB18" s="133"/>
      <c r="KUC18" s="133"/>
      <c r="KUD18" s="133"/>
      <c r="KUE18" s="133"/>
      <c r="KUF18" s="133"/>
      <c r="KUG18" s="133"/>
      <c r="KUH18" s="133"/>
      <c r="KUI18" s="133"/>
      <c r="KUJ18" s="133"/>
      <c r="KUK18" s="133"/>
      <c r="KUL18" s="133"/>
      <c r="KUM18" s="133"/>
      <c r="KUN18" s="133"/>
      <c r="KUO18" s="133"/>
      <c r="KUP18" s="133"/>
      <c r="KUQ18" s="133"/>
      <c r="KUR18" s="133"/>
      <c r="KUS18" s="133"/>
      <c r="KUT18" s="133"/>
      <c r="KUU18" s="133"/>
      <c r="KUV18" s="133"/>
      <c r="KUW18" s="133"/>
      <c r="KUX18" s="133"/>
      <c r="KUY18" s="133"/>
      <c r="KUZ18" s="133"/>
      <c r="KVA18" s="133"/>
      <c r="KVB18" s="133"/>
      <c r="KVC18" s="133"/>
      <c r="KVD18" s="133"/>
      <c r="KVE18" s="133"/>
      <c r="KVF18" s="133"/>
      <c r="KVG18" s="133"/>
      <c r="KVH18" s="133"/>
      <c r="KVI18" s="133"/>
      <c r="KVJ18" s="133"/>
      <c r="KVK18" s="133"/>
      <c r="KVL18" s="133"/>
      <c r="KVM18" s="133"/>
      <c r="KVN18" s="133"/>
      <c r="KVO18" s="133"/>
      <c r="KVP18" s="133"/>
      <c r="KVQ18" s="133"/>
      <c r="KVR18" s="133"/>
      <c r="KVS18" s="133"/>
      <c r="KVT18" s="133"/>
      <c r="KVU18" s="133"/>
      <c r="KVV18" s="133"/>
      <c r="KVW18" s="133"/>
      <c r="KVX18" s="133"/>
      <c r="KVY18" s="133"/>
      <c r="KVZ18" s="133"/>
      <c r="KWA18" s="133"/>
      <c r="KWB18" s="133"/>
      <c r="KWC18" s="133"/>
      <c r="KWD18" s="133"/>
      <c r="KWE18" s="133"/>
      <c r="KWF18" s="133"/>
      <c r="KWG18" s="133"/>
      <c r="KWH18" s="133"/>
      <c r="KWI18" s="133"/>
      <c r="KWJ18" s="133"/>
      <c r="KWK18" s="133"/>
      <c r="KWL18" s="133"/>
      <c r="KWM18" s="133"/>
      <c r="KWN18" s="133"/>
      <c r="KWO18" s="133"/>
      <c r="KWP18" s="133"/>
      <c r="KWQ18" s="133"/>
      <c r="KWR18" s="133"/>
      <c r="KWS18" s="133"/>
      <c r="KWT18" s="133"/>
      <c r="KWU18" s="133"/>
      <c r="KWV18" s="133"/>
      <c r="KWW18" s="133"/>
      <c r="KWX18" s="133"/>
      <c r="KWY18" s="133"/>
      <c r="KWZ18" s="133"/>
      <c r="KXA18" s="133"/>
      <c r="KXB18" s="133"/>
      <c r="KXC18" s="133"/>
      <c r="KXD18" s="133"/>
      <c r="KXE18" s="133"/>
      <c r="KXF18" s="133"/>
      <c r="KXG18" s="133"/>
      <c r="KXH18" s="133"/>
      <c r="KXI18" s="133"/>
      <c r="KXJ18" s="133"/>
      <c r="KXK18" s="133"/>
      <c r="KXL18" s="133"/>
      <c r="KXM18" s="133"/>
      <c r="KXN18" s="133"/>
      <c r="KXO18" s="133"/>
      <c r="KXP18" s="133"/>
      <c r="KXQ18" s="133"/>
      <c r="KXR18" s="133"/>
      <c r="KXS18" s="133"/>
      <c r="KXT18" s="133"/>
      <c r="KXU18" s="133"/>
      <c r="KXV18" s="133"/>
      <c r="KXW18" s="133"/>
      <c r="KXX18" s="133"/>
      <c r="KXY18" s="133"/>
      <c r="KXZ18" s="133"/>
      <c r="KYA18" s="133"/>
      <c r="KYB18" s="133"/>
      <c r="KYC18" s="133"/>
      <c r="KYD18" s="133"/>
      <c r="KYE18" s="133"/>
      <c r="KYF18" s="133"/>
      <c r="KYG18" s="133"/>
      <c r="KYH18" s="133"/>
      <c r="KYI18" s="133"/>
      <c r="KYJ18" s="133"/>
      <c r="KYK18" s="133"/>
      <c r="KYL18" s="133"/>
      <c r="KYM18" s="133"/>
      <c r="KYN18" s="133"/>
      <c r="KYO18" s="133"/>
      <c r="KYP18" s="133"/>
      <c r="KYQ18" s="133"/>
      <c r="KYR18" s="133"/>
      <c r="KYS18" s="133"/>
      <c r="KYT18" s="133"/>
      <c r="KYU18" s="133"/>
      <c r="KYV18" s="133"/>
      <c r="KYW18" s="133"/>
      <c r="KYX18" s="133"/>
      <c r="KYY18" s="133"/>
      <c r="KYZ18" s="133"/>
      <c r="KZA18" s="133"/>
      <c r="KZB18" s="133"/>
      <c r="KZC18" s="133"/>
      <c r="KZD18" s="133"/>
      <c r="KZE18" s="133"/>
      <c r="KZF18" s="133"/>
      <c r="KZG18" s="133"/>
      <c r="KZH18" s="133"/>
      <c r="KZI18" s="133"/>
      <c r="KZJ18" s="133"/>
      <c r="KZK18" s="133"/>
      <c r="KZL18" s="133"/>
      <c r="KZM18" s="133"/>
      <c r="KZN18" s="133"/>
      <c r="KZO18" s="133"/>
      <c r="KZP18" s="133"/>
      <c r="KZQ18" s="133"/>
      <c r="KZR18" s="133"/>
      <c r="KZS18" s="133"/>
      <c r="KZT18" s="133"/>
      <c r="KZU18" s="133"/>
      <c r="KZV18" s="133"/>
      <c r="KZW18" s="133"/>
      <c r="KZX18" s="133"/>
      <c r="KZY18" s="133"/>
      <c r="KZZ18" s="133"/>
      <c r="LAA18" s="133"/>
      <c r="LAB18" s="133"/>
      <c r="LAC18" s="133"/>
      <c r="LAD18" s="133"/>
      <c r="LAE18" s="133"/>
      <c r="LAF18" s="133"/>
      <c r="LAG18" s="133"/>
      <c r="LAH18" s="133"/>
      <c r="LAI18" s="133"/>
      <c r="LAJ18" s="133"/>
      <c r="LAK18" s="133"/>
      <c r="LAL18" s="133"/>
      <c r="LAM18" s="133"/>
      <c r="LAN18" s="133"/>
      <c r="LAO18" s="133"/>
      <c r="LAP18" s="133"/>
      <c r="LAQ18" s="133"/>
      <c r="LAR18" s="133"/>
      <c r="LAS18" s="133"/>
      <c r="LAT18" s="133"/>
      <c r="LAU18" s="133"/>
      <c r="LAV18" s="133"/>
      <c r="LAW18" s="133"/>
      <c r="LAX18" s="133"/>
      <c r="LAY18" s="133"/>
      <c r="LAZ18" s="133"/>
      <c r="LBA18" s="133"/>
      <c r="LBB18" s="133"/>
      <c r="LBC18" s="133"/>
      <c r="LBD18" s="133"/>
      <c r="LBE18" s="133"/>
      <c r="LBF18" s="133"/>
      <c r="LBG18" s="133"/>
      <c r="LBH18" s="133"/>
      <c r="LBI18" s="133"/>
      <c r="LBJ18" s="133"/>
      <c r="LBK18" s="133"/>
      <c r="LBL18" s="133"/>
      <c r="LBM18" s="133"/>
      <c r="LBN18" s="133"/>
      <c r="LBO18" s="133"/>
      <c r="LBP18" s="133"/>
      <c r="LBQ18" s="133"/>
      <c r="LBR18" s="133"/>
      <c r="LBS18" s="133"/>
      <c r="LBT18" s="133"/>
      <c r="LBU18" s="133"/>
      <c r="LBV18" s="133"/>
      <c r="LBW18" s="133"/>
      <c r="LBX18" s="133"/>
      <c r="LBY18" s="133"/>
      <c r="LBZ18" s="133"/>
      <c r="LCA18" s="133"/>
      <c r="LCB18" s="133"/>
      <c r="LCC18" s="133"/>
      <c r="LCD18" s="133"/>
      <c r="LCE18" s="133"/>
      <c r="LCF18" s="133"/>
      <c r="LCG18" s="133"/>
      <c r="LCH18" s="133"/>
      <c r="LCI18" s="133"/>
      <c r="LCJ18" s="133"/>
      <c r="LCK18" s="133"/>
      <c r="LCL18" s="133"/>
      <c r="LCM18" s="133"/>
      <c r="LCN18" s="133"/>
      <c r="LCO18" s="133"/>
      <c r="LCP18" s="133"/>
      <c r="LCQ18" s="133"/>
      <c r="LCR18" s="133"/>
      <c r="LCS18" s="133"/>
      <c r="LCT18" s="133"/>
      <c r="LCU18" s="133"/>
      <c r="LCV18" s="133"/>
      <c r="LCW18" s="133"/>
      <c r="LCX18" s="133"/>
      <c r="LCY18" s="133"/>
      <c r="LCZ18" s="133"/>
      <c r="LDA18" s="133"/>
      <c r="LDB18" s="133"/>
      <c r="LDC18" s="133"/>
      <c r="LDD18" s="133"/>
      <c r="LDE18" s="133"/>
      <c r="LDF18" s="133"/>
      <c r="LDG18" s="133"/>
      <c r="LDH18" s="133"/>
      <c r="LDI18" s="133"/>
      <c r="LDJ18" s="133"/>
      <c r="LDK18" s="133"/>
      <c r="LDL18" s="133"/>
      <c r="LDM18" s="133"/>
      <c r="LDN18" s="133"/>
      <c r="LDO18" s="133"/>
      <c r="LDP18" s="133"/>
      <c r="LDQ18" s="133"/>
      <c r="LDR18" s="133"/>
      <c r="LDS18" s="133"/>
      <c r="LDT18" s="133"/>
      <c r="LDU18" s="133"/>
      <c r="LDV18" s="133"/>
      <c r="LDW18" s="133"/>
      <c r="LDX18" s="133"/>
      <c r="LDY18" s="133"/>
      <c r="LDZ18" s="133"/>
      <c r="LEA18" s="133"/>
      <c r="LEB18" s="133"/>
      <c r="LEC18" s="133"/>
      <c r="LED18" s="133"/>
      <c r="LEE18" s="133"/>
      <c r="LEF18" s="133"/>
      <c r="LEG18" s="133"/>
      <c r="LEH18" s="133"/>
      <c r="LEI18" s="133"/>
      <c r="LEJ18" s="133"/>
      <c r="LEK18" s="133"/>
      <c r="LEL18" s="133"/>
      <c r="LEM18" s="133"/>
      <c r="LEN18" s="133"/>
      <c r="LEO18" s="133"/>
      <c r="LEP18" s="133"/>
      <c r="LEQ18" s="133"/>
      <c r="LER18" s="133"/>
      <c r="LES18" s="133"/>
      <c r="LET18" s="133"/>
      <c r="LEU18" s="133"/>
      <c r="LEV18" s="133"/>
      <c r="LEW18" s="133"/>
      <c r="LEX18" s="133"/>
      <c r="LEY18" s="133"/>
      <c r="LEZ18" s="133"/>
      <c r="LFA18" s="133"/>
      <c r="LFB18" s="133"/>
      <c r="LFC18" s="133"/>
      <c r="LFD18" s="133"/>
      <c r="LFE18" s="133"/>
      <c r="LFF18" s="133"/>
      <c r="LFG18" s="133"/>
      <c r="LFH18" s="133"/>
      <c r="LFI18" s="133"/>
      <c r="LFJ18" s="133"/>
      <c r="LFK18" s="133"/>
      <c r="LFL18" s="133"/>
      <c r="LFM18" s="133"/>
      <c r="LFN18" s="133"/>
      <c r="LFO18" s="133"/>
      <c r="LFP18" s="133"/>
      <c r="LFQ18" s="133"/>
      <c r="LFR18" s="133"/>
      <c r="LFS18" s="133"/>
      <c r="LFT18" s="133"/>
      <c r="LFU18" s="133"/>
      <c r="LFV18" s="133"/>
      <c r="LFW18" s="133"/>
      <c r="LFX18" s="133"/>
      <c r="LFY18" s="133"/>
      <c r="LFZ18" s="133"/>
      <c r="LGA18" s="133"/>
      <c r="LGB18" s="133"/>
      <c r="LGC18" s="133"/>
      <c r="LGD18" s="133"/>
      <c r="LGE18" s="133"/>
      <c r="LGF18" s="133"/>
      <c r="LGG18" s="133"/>
      <c r="LGH18" s="133"/>
      <c r="LGI18" s="133"/>
      <c r="LGJ18" s="133"/>
      <c r="LGK18" s="133"/>
      <c r="LGL18" s="133"/>
      <c r="LGM18" s="133"/>
      <c r="LGN18" s="133"/>
      <c r="LGO18" s="133"/>
      <c r="LGP18" s="133"/>
      <c r="LGQ18" s="133"/>
      <c r="LGR18" s="133"/>
      <c r="LGS18" s="133"/>
      <c r="LGT18" s="133"/>
      <c r="LGU18" s="133"/>
      <c r="LGV18" s="133"/>
      <c r="LGW18" s="133"/>
      <c r="LGX18" s="133"/>
      <c r="LGY18" s="133"/>
      <c r="LGZ18" s="133"/>
      <c r="LHA18" s="133"/>
      <c r="LHB18" s="133"/>
      <c r="LHC18" s="133"/>
      <c r="LHD18" s="133"/>
      <c r="LHE18" s="133"/>
      <c r="LHF18" s="133"/>
      <c r="LHG18" s="133"/>
      <c r="LHH18" s="133"/>
      <c r="LHI18" s="133"/>
      <c r="LHJ18" s="133"/>
      <c r="LHK18" s="133"/>
      <c r="LHL18" s="133"/>
      <c r="LHM18" s="133"/>
      <c r="LHN18" s="133"/>
      <c r="LHO18" s="133"/>
      <c r="LHP18" s="133"/>
      <c r="LHQ18" s="133"/>
      <c r="LHR18" s="133"/>
      <c r="LHS18" s="133"/>
      <c r="LHT18" s="133"/>
      <c r="LHU18" s="133"/>
      <c r="LHV18" s="133"/>
      <c r="LHW18" s="133"/>
      <c r="LHX18" s="133"/>
      <c r="LHY18" s="133"/>
      <c r="LHZ18" s="133"/>
      <c r="LIA18" s="133"/>
      <c r="LIB18" s="133"/>
      <c r="LIC18" s="133"/>
      <c r="LID18" s="133"/>
      <c r="LIE18" s="133"/>
      <c r="LIF18" s="133"/>
      <c r="LIG18" s="133"/>
      <c r="LIH18" s="133"/>
      <c r="LII18" s="133"/>
      <c r="LIJ18" s="133"/>
      <c r="LIK18" s="133"/>
      <c r="LIL18" s="133"/>
      <c r="LIM18" s="133"/>
      <c r="LIN18" s="133"/>
      <c r="LIO18" s="133"/>
      <c r="LIP18" s="133"/>
      <c r="LIQ18" s="133"/>
      <c r="LIR18" s="133"/>
      <c r="LIS18" s="133"/>
      <c r="LIT18" s="133"/>
      <c r="LIU18" s="133"/>
      <c r="LIV18" s="133"/>
      <c r="LIW18" s="133"/>
      <c r="LIX18" s="133"/>
      <c r="LIY18" s="133"/>
      <c r="LIZ18" s="133"/>
      <c r="LJA18" s="133"/>
      <c r="LJB18" s="133"/>
      <c r="LJC18" s="133"/>
      <c r="LJD18" s="133"/>
      <c r="LJE18" s="133"/>
      <c r="LJF18" s="133"/>
      <c r="LJG18" s="133"/>
      <c r="LJH18" s="133"/>
      <c r="LJI18" s="133"/>
      <c r="LJJ18" s="133"/>
      <c r="LJK18" s="133"/>
      <c r="LJL18" s="133"/>
      <c r="LJM18" s="133"/>
      <c r="LJN18" s="133"/>
      <c r="LJO18" s="133"/>
      <c r="LJP18" s="133"/>
      <c r="LJQ18" s="133"/>
      <c r="LJR18" s="133"/>
      <c r="LJS18" s="133"/>
      <c r="LJT18" s="133"/>
      <c r="LJU18" s="133"/>
      <c r="LJV18" s="133"/>
      <c r="LJW18" s="133"/>
      <c r="LJX18" s="133"/>
      <c r="LJY18" s="133"/>
      <c r="LJZ18" s="133"/>
      <c r="LKA18" s="133"/>
      <c r="LKB18" s="133"/>
      <c r="LKC18" s="133"/>
      <c r="LKD18" s="133"/>
      <c r="LKE18" s="133"/>
      <c r="LKF18" s="133"/>
      <c r="LKG18" s="133"/>
      <c r="LKH18" s="133"/>
      <c r="LKI18" s="133"/>
      <c r="LKJ18" s="133"/>
      <c r="LKK18" s="133"/>
      <c r="LKL18" s="133"/>
      <c r="LKM18" s="133"/>
      <c r="LKN18" s="133"/>
      <c r="LKO18" s="133"/>
      <c r="LKP18" s="133"/>
      <c r="LKQ18" s="133"/>
      <c r="LKR18" s="133"/>
      <c r="LKS18" s="133"/>
      <c r="LKT18" s="133"/>
      <c r="LKU18" s="133"/>
      <c r="LKV18" s="133"/>
      <c r="LKW18" s="133"/>
      <c r="LKX18" s="133"/>
      <c r="LKY18" s="133"/>
      <c r="LKZ18" s="133"/>
      <c r="LLA18" s="133"/>
      <c r="LLB18" s="133"/>
      <c r="LLC18" s="133"/>
      <c r="LLD18" s="133"/>
      <c r="LLE18" s="133"/>
      <c r="LLF18" s="133"/>
      <c r="LLG18" s="133"/>
      <c r="LLH18" s="133"/>
      <c r="LLI18" s="133"/>
      <c r="LLJ18" s="133"/>
      <c r="LLK18" s="133"/>
      <c r="LLL18" s="133"/>
      <c r="LLM18" s="133"/>
      <c r="LLN18" s="133"/>
      <c r="LLO18" s="133"/>
      <c r="LLP18" s="133"/>
      <c r="LLQ18" s="133"/>
      <c r="LLR18" s="133"/>
      <c r="LLS18" s="133"/>
      <c r="LLT18" s="133"/>
      <c r="LLU18" s="133"/>
      <c r="LLV18" s="133"/>
      <c r="LLW18" s="133"/>
      <c r="LLX18" s="133"/>
      <c r="LLY18" s="133"/>
      <c r="LLZ18" s="133"/>
      <c r="LMA18" s="133"/>
      <c r="LMB18" s="133"/>
      <c r="LMC18" s="133"/>
      <c r="LMD18" s="133"/>
      <c r="LME18" s="133"/>
      <c r="LMF18" s="133"/>
      <c r="LMG18" s="133"/>
      <c r="LMH18" s="133"/>
      <c r="LMI18" s="133"/>
      <c r="LMJ18" s="133"/>
      <c r="LMK18" s="133"/>
      <c r="LML18" s="133"/>
      <c r="LMM18" s="133"/>
      <c r="LMN18" s="133"/>
      <c r="LMO18" s="133"/>
      <c r="LMP18" s="133"/>
      <c r="LMQ18" s="133"/>
      <c r="LMR18" s="133"/>
      <c r="LMS18" s="133"/>
      <c r="LMT18" s="133"/>
      <c r="LMU18" s="133"/>
      <c r="LMV18" s="133"/>
      <c r="LMW18" s="133"/>
      <c r="LMX18" s="133"/>
      <c r="LMY18" s="133"/>
      <c r="LMZ18" s="133"/>
      <c r="LNA18" s="133"/>
      <c r="LNB18" s="133"/>
      <c r="LNC18" s="133"/>
      <c r="LND18" s="133"/>
      <c r="LNE18" s="133"/>
      <c r="LNF18" s="133"/>
      <c r="LNG18" s="133"/>
      <c r="LNH18" s="133"/>
      <c r="LNI18" s="133"/>
      <c r="LNJ18" s="133"/>
      <c r="LNK18" s="133"/>
      <c r="LNL18" s="133"/>
      <c r="LNM18" s="133"/>
      <c r="LNN18" s="133"/>
      <c r="LNO18" s="133"/>
      <c r="LNP18" s="133"/>
      <c r="LNQ18" s="133"/>
      <c r="LNR18" s="133"/>
      <c r="LNS18" s="133"/>
      <c r="LNT18" s="133"/>
      <c r="LNU18" s="133"/>
      <c r="LNV18" s="133"/>
      <c r="LNW18" s="133"/>
      <c r="LNX18" s="133"/>
      <c r="LNY18" s="133"/>
      <c r="LNZ18" s="133"/>
      <c r="LOA18" s="133"/>
      <c r="LOB18" s="133"/>
      <c r="LOC18" s="133"/>
      <c r="LOD18" s="133"/>
      <c r="LOE18" s="133"/>
      <c r="LOF18" s="133"/>
      <c r="LOG18" s="133"/>
      <c r="LOH18" s="133"/>
      <c r="LOI18" s="133"/>
      <c r="LOJ18" s="133"/>
      <c r="LOK18" s="133"/>
      <c r="LOL18" s="133"/>
      <c r="LOM18" s="133"/>
      <c r="LON18" s="133"/>
      <c r="LOO18" s="133"/>
      <c r="LOP18" s="133"/>
      <c r="LOQ18" s="133"/>
      <c r="LOR18" s="133"/>
      <c r="LOS18" s="133"/>
      <c r="LOT18" s="133"/>
      <c r="LOU18" s="133"/>
      <c r="LOV18" s="133"/>
      <c r="LOW18" s="133"/>
      <c r="LOX18" s="133"/>
      <c r="LOY18" s="133"/>
      <c r="LOZ18" s="133"/>
      <c r="LPA18" s="133"/>
      <c r="LPB18" s="133"/>
      <c r="LPC18" s="133"/>
      <c r="LPD18" s="133"/>
      <c r="LPE18" s="133"/>
      <c r="LPF18" s="133"/>
      <c r="LPG18" s="133"/>
      <c r="LPH18" s="133"/>
      <c r="LPI18" s="133"/>
      <c r="LPJ18" s="133"/>
      <c r="LPK18" s="133"/>
      <c r="LPL18" s="133"/>
      <c r="LPM18" s="133"/>
      <c r="LPN18" s="133"/>
      <c r="LPO18" s="133"/>
      <c r="LPP18" s="133"/>
      <c r="LPQ18" s="133"/>
      <c r="LPR18" s="133"/>
      <c r="LPS18" s="133"/>
      <c r="LPT18" s="133"/>
      <c r="LPU18" s="133"/>
      <c r="LPV18" s="133"/>
      <c r="LPW18" s="133"/>
      <c r="LPX18" s="133"/>
      <c r="LPY18" s="133"/>
      <c r="LPZ18" s="133"/>
      <c r="LQA18" s="133"/>
      <c r="LQB18" s="133"/>
      <c r="LQC18" s="133"/>
      <c r="LQD18" s="133"/>
      <c r="LQE18" s="133"/>
      <c r="LQF18" s="133"/>
      <c r="LQG18" s="133"/>
      <c r="LQH18" s="133"/>
      <c r="LQI18" s="133"/>
      <c r="LQJ18" s="133"/>
      <c r="LQK18" s="133"/>
      <c r="LQL18" s="133"/>
      <c r="LQM18" s="133"/>
      <c r="LQN18" s="133"/>
      <c r="LQO18" s="133"/>
      <c r="LQP18" s="133"/>
      <c r="LQQ18" s="133"/>
      <c r="LQR18" s="133"/>
      <c r="LQS18" s="133"/>
      <c r="LQT18" s="133"/>
      <c r="LQU18" s="133"/>
      <c r="LQV18" s="133"/>
      <c r="LQW18" s="133"/>
      <c r="LQX18" s="133"/>
      <c r="LQY18" s="133"/>
      <c r="LQZ18" s="133"/>
      <c r="LRA18" s="133"/>
      <c r="LRB18" s="133"/>
      <c r="LRC18" s="133"/>
      <c r="LRD18" s="133"/>
      <c r="LRE18" s="133"/>
      <c r="LRF18" s="133"/>
      <c r="LRG18" s="133"/>
      <c r="LRH18" s="133"/>
      <c r="LRI18" s="133"/>
      <c r="LRJ18" s="133"/>
      <c r="LRK18" s="133"/>
      <c r="LRL18" s="133"/>
      <c r="LRM18" s="133"/>
      <c r="LRN18" s="133"/>
      <c r="LRO18" s="133"/>
      <c r="LRP18" s="133"/>
      <c r="LRQ18" s="133"/>
      <c r="LRR18" s="133"/>
      <c r="LRS18" s="133"/>
      <c r="LRT18" s="133"/>
      <c r="LRU18" s="133"/>
      <c r="LRV18" s="133"/>
      <c r="LRW18" s="133"/>
      <c r="LRX18" s="133"/>
      <c r="LRY18" s="133"/>
      <c r="LRZ18" s="133"/>
      <c r="LSA18" s="133"/>
      <c r="LSB18" s="133"/>
      <c r="LSC18" s="133"/>
      <c r="LSD18" s="133"/>
      <c r="LSE18" s="133"/>
      <c r="LSF18" s="133"/>
      <c r="LSG18" s="133"/>
      <c r="LSH18" s="133"/>
      <c r="LSI18" s="133"/>
      <c r="LSJ18" s="133"/>
      <c r="LSK18" s="133"/>
      <c r="LSL18" s="133"/>
      <c r="LSM18" s="133"/>
      <c r="LSN18" s="133"/>
      <c r="LSO18" s="133"/>
      <c r="LSP18" s="133"/>
      <c r="LSQ18" s="133"/>
      <c r="LSR18" s="133"/>
      <c r="LSS18" s="133"/>
      <c r="LST18" s="133"/>
      <c r="LSU18" s="133"/>
      <c r="LSV18" s="133"/>
      <c r="LSW18" s="133"/>
      <c r="LSX18" s="133"/>
      <c r="LSY18" s="133"/>
      <c r="LSZ18" s="133"/>
      <c r="LTA18" s="133"/>
      <c r="LTB18" s="133"/>
      <c r="LTC18" s="133"/>
      <c r="LTD18" s="133"/>
      <c r="LTE18" s="133"/>
      <c r="LTF18" s="133"/>
      <c r="LTG18" s="133"/>
      <c r="LTH18" s="133"/>
      <c r="LTI18" s="133"/>
      <c r="LTJ18" s="133"/>
      <c r="LTK18" s="133"/>
      <c r="LTL18" s="133"/>
      <c r="LTM18" s="133"/>
      <c r="LTN18" s="133"/>
      <c r="LTO18" s="133"/>
      <c r="LTP18" s="133"/>
      <c r="LTQ18" s="133"/>
      <c r="LTR18" s="133"/>
      <c r="LTS18" s="133"/>
      <c r="LTT18" s="133"/>
      <c r="LTU18" s="133"/>
      <c r="LTV18" s="133"/>
      <c r="LTW18" s="133"/>
      <c r="LTX18" s="133"/>
      <c r="LTY18" s="133"/>
      <c r="LTZ18" s="133"/>
      <c r="LUA18" s="133"/>
      <c r="LUB18" s="133"/>
      <c r="LUC18" s="133"/>
      <c r="LUD18" s="133"/>
      <c r="LUE18" s="133"/>
      <c r="LUF18" s="133"/>
      <c r="LUG18" s="133"/>
      <c r="LUH18" s="133"/>
      <c r="LUI18" s="133"/>
      <c r="LUJ18" s="133"/>
      <c r="LUK18" s="133"/>
      <c r="LUL18" s="133"/>
      <c r="LUM18" s="133"/>
      <c r="LUN18" s="133"/>
      <c r="LUO18" s="133"/>
      <c r="LUP18" s="133"/>
      <c r="LUQ18" s="133"/>
      <c r="LUR18" s="133"/>
      <c r="LUS18" s="133"/>
      <c r="LUT18" s="133"/>
      <c r="LUU18" s="133"/>
      <c r="LUV18" s="133"/>
      <c r="LUW18" s="133"/>
      <c r="LUX18" s="133"/>
      <c r="LUY18" s="133"/>
      <c r="LUZ18" s="133"/>
      <c r="LVA18" s="133"/>
      <c r="LVB18" s="133"/>
      <c r="LVC18" s="133"/>
      <c r="LVD18" s="133"/>
      <c r="LVE18" s="133"/>
      <c r="LVF18" s="133"/>
      <c r="LVG18" s="133"/>
      <c r="LVH18" s="133"/>
      <c r="LVI18" s="133"/>
      <c r="LVJ18" s="133"/>
      <c r="LVK18" s="133"/>
      <c r="LVL18" s="133"/>
      <c r="LVM18" s="133"/>
      <c r="LVN18" s="133"/>
      <c r="LVO18" s="133"/>
      <c r="LVP18" s="133"/>
      <c r="LVQ18" s="133"/>
      <c r="LVR18" s="133"/>
      <c r="LVS18" s="133"/>
      <c r="LVT18" s="133"/>
      <c r="LVU18" s="133"/>
      <c r="LVV18" s="133"/>
      <c r="LVW18" s="133"/>
      <c r="LVX18" s="133"/>
      <c r="LVY18" s="133"/>
      <c r="LVZ18" s="133"/>
      <c r="LWA18" s="133"/>
      <c r="LWB18" s="133"/>
      <c r="LWC18" s="133"/>
      <c r="LWD18" s="133"/>
      <c r="LWE18" s="133"/>
      <c r="LWF18" s="133"/>
      <c r="LWG18" s="133"/>
      <c r="LWH18" s="133"/>
      <c r="LWI18" s="133"/>
      <c r="LWJ18" s="133"/>
      <c r="LWK18" s="133"/>
      <c r="LWL18" s="133"/>
      <c r="LWM18" s="133"/>
      <c r="LWN18" s="133"/>
      <c r="LWO18" s="133"/>
      <c r="LWP18" s="133"/>
      <c r="LWQ18" s="133"/>
      <c r="LWR18" s="133"/>
      <c r="LWS18" s="133"/>
      <c r="LWT18" s="133"/>
      <c r="LWU18" s="133"/>
      <c r="LWV18" s="133"/>
      <c r="LWW18" s="133"/>
      <c r="LWX18" s="133"/>
      <c r="LWY18" s="133"/>
      <c r="LWZ18" s="133"/>
      <c r="LXA18" s="133"/>
      <c r="LXB18" s="133"/>
      <c r="LXC18" s="133"/>
      <c r="LXD18" s="133"/>
      <c r="LXE18" s="133"/>
      <c r="LXF18" s="133"/>
      <c r="LXG18" s="133"/>
      <c r="LXH18" s="133"/>
      <c r="LXI18" s="133"/>
      <c r="LXJ18" s="133"/>
      <c r="LXK18" s="133"/>
      <c r="LXL18" s="133"/>
      <c r="LXM18" s="133"/>
      <c r="LXN18" s="133"/>
      <c r="LXO18" s="133"/>
      <c r="LXP18" s="133"/>
      <c r="LXQ18" s="133"/>
      <c r="LXR18" s="133"/>
      <c r="LXS18" s="133"/>
      <c r="LXT18" s="133"/>
      <c r="LXU18" s="133"/>
      <c r="LXV18" s="133"/>
      <c r="LXW18" s="133"/>
      <c r="LXX18" s="133"/>
      <c r="LXY18" s="133"/>
      <c r="LXZ18" s="133"/>
      <c r="LYA18" s="133"/>
      <c r="LYB18" s="133"/>
      <c r="LYC18" s="133"/>
      <c r="LYD18" s="133"/>
      <c r="LYE18" s="133"/>
      <c r="LYF18" s="133"/>
      <c r="LYG18" s="133"/>
      <c r="LYH18" s="133"/>
      <c r="LYI18" s="133"/>
      <c r="LYJ18" s="133"/>
      <c r="LYK18" s="133"/>
      <c r="LYL18" s="133"/>
      <c r="LYM18" s="133"/>
      <c r="LYN18" s="133"/>
      <c r="LYO18" s="133"/>
      <c r="LYP18" s="133"/>
      <c r="LYQ18" s="133"/>
      <c r="LYR18" s="133"/>
      <c r="LYS18" s="133"/>
      <c r="LYT18" s="133"/>
      <c r="LYU18" s="133"/>
      <c r="LYV18" s="133"/>
      <c r="LYW18" s="133"/>
      <c r="LYX18" s="133"/>
      <c r="LYY18" s="133"/>
      <c r="LYZ18" s="133"/>
      <c r="LZA18" s="133"/>
      <c r="LZB18" s="133"/>
      <c r="LZC18" s="133"/>
      <c r="LZD18" s="133"/>
      <c r="LZE18" s="133"/>
      <c r="LZF18" s="133"/>
      <c r="LZG18" s="133"/>
      <c r="LZH18" s="133"/>
      <c r="LZI18" s="133"/>
      <c r="LZJ18" s="133"/>
      <c r="LZK18" s="133"/>
      <c r="LZL18" s="133"/>
      <c r="LZM18" s="133"/>
      <c r="LZN18" s="133"/>
      <c r="LZO18" s="133"/>
      <c r="LZP18" s="133"/>
      <c r="LZQ18" s="133"/>
      <c r="LZR18" s="133"/>
      <c r="LZS18" s="133"/>
      <c r="LZT18" s="133"/>
      <c r="LZU18" s="133"/>
      <c r="LZV18" s="133"/>
      <c r="LZW18" s="133"/>
      <c r="LZX18" s="133"/>
      <c r="LZY18" s="133"/>
      <c r="LZZ18" s="133"/>
      <c r="MAA18" s="133"/>
      <c r="MAB18" s="133"/>
      <c r="MAC18" s="133"/>
      <c r="MAD18" s="133"/>
      <c r="MAE18" s="133"/>
      <c r="MAF18" s="133"/>
      <c r="MAG18" s="133"/>
      <c r="MAH18" s="133"/>
      <c r="MAI18" s="133"/>
      <c r="MAJ18" s="133"/>
      <c r="MAK18" s="133"/>
      <c r="MAL18" s="133"/>
      <c r="MAM18" s="133"/>
      <c r="MAN18" s="133"/>
      <c r="MAO18" s="133"/>
      <c r="MAP18" s="133"/>
      <c r="MAQ18" s="133"/>
      <c r="MAR18" s="133"/>
      <c r="MAS18" s="133"/>
      <c r="MAT18" s="133"/>
      <c r="MAU18" s="133"/>
      <c r="MAV18" s="133"/>
      <c r="MAW18" s="133"/>
      <c r="MAX18" s="133"/>
      <c r="MAY18" s="133"/>
      <c r="MAZ18" s="133"/>
      <c r="MBA18" s="133"/>
      <c r="MBB18" s="133"/>
      <c r="MBC18" s="133"/>
      <c r="MBD18" s="133"/>
      <c r="MBE18" s="133"/>
      <c r="MBF18" s="133"/>
      <c r="MBG18" s="133"/>
      <c r="MBH18" s="133"/>
      <c r="MBI18" s="133"/>
      <c r="MBJ18" s="133"/>
      <c r="MBK18" s="133"/>
      <c r="MBL18" s="133"/>
      <c r="MBM18" s="133"/>
      <c r="MBN18" s="133"/>
      <c r="MBO18" s="133"/>
      <c r="MBP18" s="133"/>
      <c r="MBQ18" s="133"/>
      <c r="MBR18" s="133"/>
      <c r="MBS18" s="133"/>
      <c r="MBT18" s="133"/>
      <c r="MBU18" s="133"/>
      <c r="MBV18" s="133"/>
      <c r="MBW18" s="133"/>
      <c r="MBX18" s="133"/>
      <c r="MBY18" s="133"/>
      <c r="MBZ18" s="133"/>
      <c r="MCA18" s="133"/>
      <c r="MCB18" s="133"/>
      <c r="MCC18" s="133"/>
      <c r="MCD18" s="133"/>
      <c r="MCE18" s="133"/>
      <c r="MCF18" s="133"/>
      <c r="MCG18" s="133"/>
      <c r="MCH18" s="133"/>
      <c r="MCI18" s="133"/>
      <c r="MCJ18" s="133"/>
      <c r="MCK18" s="133"/>
      <c r="MCL18" s="133"/>
      <c r="MCM18" s="133"/>
      <c r="MCN18" s="133"/>
      <c r="MCO18" s="133"/>
      <c r="MCP18" s="133"/>
      <c r="MCQ18" s="133"/>
      <c r="MCR18" s="133"/>
      <c r="MCS18" s="133"/>
      <c r="MCT18" s="133"/>
      <c r="MCU18" s="133"/>
      <c r="MCV18" s="133"/>
      <c r="MCW18" s="133"/>
      <c r="MCX18" s="133"/>
      <c r="MCY18" s="133"/>
      <c r="MCZ18" s="133"/>
      <c r="MDA18" s="133"/>
      <c r="MDB18" s="133"/>
      <c r="MDC18" s="133"/>
      <c r="MDD18" s="133"/>
      <c r="MDE18" s="133"/>
      <c r="MDF18" s="133"/>
      <c r="MDG18" s="133"/>
      <c r="MDH18" s="133"/>
      <c r="MDI18" s="133"/>
      <c r="MDJ18" s="133"/>
      <c r="MDK18" s="133"/>
      <c r="MDL18" s="133"/>
      <c r="MDM18" s="133"/>
      <c r="MDN18" s="133"/>
      <c r="MDO18" s="133"/>
      <c r="MDP18" s="133"/>
      <c r="MDQ18" s="133"/>
      <c r="MDR18" s="133"/>
      <c r="MDS18" s="133"/>
      <c r="MDT18" s="133"/>
      <c r="MDU18" s="133"/>
      <c r="MDV18" s="133"/>
      <c r="MDW18" s="133"/>
      <c r="MDX18" s="133"/>
      <c r="MDY18" s="133"/>
      <c r="MDZ18" s="133"/>
      <c r="MEA18" s="133"/>
      <c r="MEB18" s="133"/>
      <c r="MEC18" s="133"/>
      <c r="MED18" s="133"/>
      <c r="MEE18" s="133"/>
      <c r="MEF18" s="133"/>
      <c r="MEG18" s="133"/>
      <c r="MEH18" s="133"/>
      <c r="MEI18" s="133"/>
      <c r="MEJ18" s="133"/>
      <c r="MEK18" s="133"/>
      <c r="MEL18" s="133"/>
      <c r="MEM18" s="133"/>
      <c r="MEN18" s="133"/>
      <c r="MEO18" s="133"/>
      <c r="MEP18" s="133"/>
      <c r="MEQ18" s="133"/>
      <c r="MER18" s="133"/>
      <c r="MES18" s="133"/>
      <c r="MET18" s="133"/>
      <c r="MEU18" s="133"/>
      <c r="MEV18" s="133"/>
      <c r="MEW18" s="133"/>
      <c r="MEX18" s="133"/>
      <c r="MEY18" s="133"/>
      <c r="MEZ18" s="133"/>
      <c r="MFA18" s="133"/>
      <c r="MFB18" s="133"/>
      <c r="MFC18" s="133"/>
      <c r="MFD18" s="133"/>
      <c r="MFE18" s="133"/>
      <c r="MFF18" s="133"/>
      <c r="MFG18" s="133"/>
      <c r="MFH18" s="133"/>
      <c r="MFI18" s="133"/>
      <c r="MFJ18" s="133"/>
      <c r="MFK18" s="133"/>
      <c r="MFL18" s="133"/>
      <c r="MFM18" s="133"/>
      <c r="MFN18" s="133"/>
      <c r="MFO18" s="133"/>
      <c r="MFP18" s="133"/>
      <c r="MFQ18" s="133"/>
      <c r="MFR18" s="133"/>
      <c r="MFS18" s="133"/>
      <c r="MFT18" s="133"/>
      <c r="MFU18" s="133"/>
      <c r="MFV18" s="133"/>
      <c r="MFW18" s="133"/>
      <c r="MFX18" s="133"/>
      <c r="MFY18" s="133"/>
      <c r="MFZ18" s="133"/>
      <c r="MGA18" s="133"/>
      <c r="MGB18" s="133"/>
      <c r="MGC18" s="133"/>
      <c r="MGD18" s="133"/>
      <c r="MGE18" s="133"/>
      <c r="MGF18" s="133"/>
      <c r="MGG18" s="133"/>
      <c r="MGH18" s="133"/>
      <c r="MGI18" s="133"/>
      <c r="MGJ18" s="133"/>
      <c r="MGK18" s="133"/>
      <c r="MGL18" s="133"/>
      <c r="MGM18" s="133"/>
      <c r="MGN18" s="133"/>
      <c r="MGO18" s="133"/>
      <c r="MGP18" s="133"/>
      <c r="MGQ18" s="133"/>
      <c r="MGR18" s="133"/>
      <c r="MGS18" s="133"/>
      <c r="MGT18" s="133"/>
      <c r="MGU18" s="133"/>
      <c r="MGV18" s="133"/>
      <c r="MGW18" s="133"/>
      <c r="MGX18" s="133"/>
      <c r="MGY18" s="133"/>
      <c r="MGZ18" s="133"/>
      <c r="MHA18" s="133"/>
      <c r="MHB18" s="133"/>
      <c r="MHC18" s="133"/>
      <c r="MHD18" s="133"/>
      <c r="MHE18" s="133"/>
      <c r="MHF18" s="133"/>
      <c r="MHG18" s="133"/>
      <c r="MHH18" s="133"/>
      <c r="MHI18" s="133"/>
      <c r="MHJ18" s="133"/>
      <c r="MHK18" s="133"/>
      <c r="MHL18" s="133"/>
      <c r="MHM18" s="133"/>
      <c r="MHN18" s="133"/>
      <c r="MHO18" s="133"/>
      <c r="MHP18" s="133"/>
      <c r="MHQ18" s="133"/>
      <c r="MHR18" s="133"/>
      <c r="MHS18" s="133"/>
      <c r="MHT18" s="133"/>
      <c r="MHU18" s="133"/>
      <c r="MHV18" s="133"/>
      <c r="MHW18" s="133"/>
      <c r="MHX18" s="133"/>
      <c r="MHY18" s="133"/>
      <c r="MHZ18" s="133"/>
      <c r="MIA18" s="133"/>
      <c r="MIB18" s="133"/>
      <c r="MIC18" s="133"/>
      <c r="MID18" s="133"/>
      <c r="MIE18" s="133"/>
      <c r="MIF18" s="133"/>
      <c r="MIG18" s="133"/>
      <c r="MIH18" s="133"/>
      <c r="MII18" s="133"/>
      <c r="MIJ18" s="133"/>
      <c r="MIK18" s="133"/>
      <c r="MIL18" s="133"/>
      <c r="MIM18" s="133"/>
      <c r="MIN18" s="133"/>
      <c r="MIO18" s="133"/>
      <c r="MIP18" s="133"/>
      <c r="MIQ18" s="133"/>
      <c r="MIR18" s="133"/>
      <c r="MIS18" s="133"/>
      <c r="MIT18" s="133"/>
      <c r="MIU18" s="133"/>
      <c r="MIV18" s="133"/>
      <c r="MIW18" s="133"/>
      <c r="MIX18" s="133"/>
      <c r="MIY18" s="133"/>
      <c r="MIZ18" s="133"/>
      <c r="MJA18" s="133"/>
      <c r="MJB18" s="133"/>
      <c r="MJC18" s="133"/>
      <c r="MJD18" s="133"/>
      <c r="MJE18" s="133"/>
      <c r="MJF18" s="133"/>
      <c r="MJG18" s="133"/>
      <c r="MJH18" s="133"/>
      <c r="MJI18" s="133"/>
      <c r="MJJ18" s="133"/>
      <c r="MJK18" s="133"/>
      <c r="MJL18" s="133"/>
      <c r="MJM18" s="133"/>
      <c r="MJN18" s="133"/>
      <c r="MJO18" s="133"/>
      <c r="MJP18" s="133"/>
      <c r="MJQ18" s="133"/>
      <c r="MJR18" s="133"/>
      <c r="MJS18" s="133"/>
      <c r="MJT18" s="133"/>
      <c r="MJU18" s="133"/>
      <c r="MJV18" s="133"/>
      <c r="MJW18" s="133"/>
      <c r="MJX18" s="133"/>
      <c r="MJY18" s="133"/>
      <c r="MJZ18" s="133"/>
      <c r="MKA18" s="133"/>
      <c r="MKB18" s="133"/>
      <c r="MKC18" s="133"/>
      <c r="MKD18" s="133"/>
      <c r="MKE18" s="133"/>
      <c r="MKF18" s="133"/>
      <c r="MKG18" s="133"/>
      <c r="MKH18" s="133"/>
      <c r="MKI18" s="133"/>
      <c r="MKJ18" s="133"/>
      <c r="MKK18" s="133"/>
      <c r="MKL18" s="133"/>
      <c r="MKM18" s="133"/>
      <c r="MKN18" s="133"/>
      <c r="MKO18" s="133"/>
      <c r="MKP18" s="133"/>
      <c r="MKQ18" s="133"/>
      <c r="MKR18" s="133"/>
      <c r="MKS18" s="133"/>
      <c r="MKT18" s="133"/>
      <c r="MKU18" s="133"/>
      <c r="MKV18" s="133"/>
      <c r="MKW18" s="133"/>
      <c r="MKX18" s="133"/>
      <c r="MKY18" s="133"/>
      <c r="MKZ18" s="133"/>
      <c r="MLA18" s="133"/>
      <c r="MLB18" s="133"/>
      <c r="MLC18" s="133"/>
      <c r="MLD18" s="133"/>
      <c r="MLE18" s="133"/>
      <c r="MLF18" s="133"/>
      <c r="MLG18" s="133"/>
      <c r="MLH18" s="133"/>
      <c r="MLI18" s="133"/>
      <c r="MLJ18" s="133"/>
      <c r="MLK18" s="133"/>
      <c r="MLL18" s="133"/>
      <c r="MLM18" s="133"/>
      <c r="MLN18" s="133"/>
      <c r="MLO18" s="133"/>
      <c r="MLP18" s="133"/>
      <c r="MLQ18" s="133"/>
      <c r="MLR18" s="133"/>
      <c r="MLS18" s="133"/>
      <c r="MLT18" s="133"/>
      <c r="MLU18" s="133"/>
      <c r="MLV18" s="133"/>
      <c r="MLW18" s="133"/>
      <c r="MLX18" s="133"/>
      <c r="MLY18" s="133"/>
      <c r="MLZ18" s="133"/>
      <c r="MMA18" s="133"/>
      <c r="MMB18" s="133"/>
      <c r="MMC18" s="133"/>
      <c r="MMD18" s="133"/>
      <c r="MME18" s="133"/>
      <c r="MMF18" s="133"/>
      <c r="MMG18" s="133"/>
      <c r="MMH18" s="133"/>
      <c r="MMI18" s="133"/>
      <c r="MMJ18" s="133"/>
      <c r="MMK18" s="133"/>
      <c r="MML18" s="133"/>
      <c r="MMM18" s="133"/>
      <c r="MMN18" s="133"/>
      <c r="MMO18" s="133"/>
      <c r="MMP18" s="133"/>
      <c r="MMQ18" s="133"/>
      <c r="MMR18" s="133"/>
      <c r="MMS18" s="133"/>
      <c r="MMT18" s="133"/>
      <c r="MMU18" s="133"/>
      <c r="MMV18" s="133"/>
      <c r="MMW18" s="133"/>
      <c r="MMX18" s="133"/>
      <c r="MMY18" s="133"/>
      <c r="MMZ18" s="133"/>
      <c r="MNA18" s="133"/>
      <c r="MNB18" s="133"/>
      <c r="MNC18" s="133"/>
      <c r="MND18" s="133"/>
      <c r="MNE18" s="133"/>
      <c r="MNF18" s="133"/>
      <c r="MNG18" s="133"/>
      <c r="MNH18" s="133"/>
      <c r="MNI18" s="133"/>
      <c r="MNJ18" s="133"/>
      <c r="MNK18" s="133"/>
      <c r="MNL18" s="133"/>
      <c r="MNM18" s="133"/>
      <c r="MNN18" s="133"/>
      <c r="MNO18" s="133"/>
      <c r="MNP18" s="133"/>
      <c r="MNQ18" s="133"/>
      <c r="MNR18" s="133"/>
      <c r="MNS18" s="133"/>
      <c r="MNT18" s="133"/>
      <c r="MNU18" s="133"/>
      <c r="MNV18" s="133"/>
      <c r="MNW18" s="133"/>
      <c r="MNX18" s="133"/>
      <c r="MNY18" s="133"/>
      <c r="MNZ18" s="133"/>
      <c r="MOA18" s="133"/>
      <c r="MOB18" s="133"/>
      <c r="MOC18" s="133"/>
      <c r="MOD18" s="133"/>
      <c r="MOE18" s="133"/>
      <c r="MOF18" s="133"/>
      <c r="MOG18" s="133"/>
      <c r="MOH18" s="133"/>
      <c r="MOI18" s="133"/>
      <c r="MOJ18" s="133"/>
      <c r="MOK18" s="133"/>
      <c r="MOL18" s="133"/>
      <c r="MOM18" s="133"/>
      <c r="MON18" s="133"/>
      <c r="MOO18" s="133"/>
      <c r="MOP18" s="133"/>
      <c r="MOQ18" s="133"/>
      <c r="MOR18" s="133"/>
      <c r="MOS18" s="133"/>
      <c r="MOT18" s="133"/>
      <c r="MOU18" s="133"/>
      <c r="MOV18" s="133"/>
      <c r="MOW18" s="133"/>
      <c r="MOX18" s="133"/>
      <c r="MOY18" s="133"/>
      <c r="MOZ18" s="133"/>
      <c r="MPA18" s="133"/>
      <c r="MPB18" s="133"/>
      <c r="MPC18" s="133"/>
      <c r="MPD18" s="133"/>
      <c r="MPE18" s="133"/>
      <c r="MPF18" s="133"/>
      <c r="MPG18" s="133"/>
      <c r="MPH18" s="133"/>
      <c r="MPI18" s="133"/>
      <c r="MPJ18" s="133"/>
      <c r="MPK18" s="133"/>
      <c r="MPL18" s="133"/>
      <c r="MPM18" s="133"/>
      <c r="MPN18" s="133"/>
      <c r="MPO18" s="133"/>
      <c r="MPP18" s="133"/>
      <c r="MPQ18" s="133"/>
      <c r="MPR18" s="133"/>
      <c r="MPS18" s="133"/>
      <c r="MPT18" s="133"/>
      <c r="MPU18" s="133"/>
      <c r="MPV18" s="133"/>
      <c r="MPW18" s="133"/>
      <c r="MPX18" s="133"/>
      <c r="MPY18" s="133"/>
      <c r="MPZ18" s="133"/>
      <c r="MQA18" s="133"/>
      <c r="MQB18" s="133"/>
      <c r="MQC18" s="133"/>
      <c r="MQD18" s="133"/>
      <c r="MQE18" s="133"/>
      <c r="MQF18" s="133"/>
      <c r="MQG18" s="133"/>
      <c r="MQH18" s="133"/>
      <c r="MQI18" s="133"/>
      <c r="MQJ18" s="133"/>
      <c r="MQK18" s="133"/>
      <c r="MQL18" s="133"/>
      <c r="MQM18" s="133"/>
      <c r="MQN18" s="133"/>
      <c r="MQO18" s="133"/>
      <c r="MQP18" s="133"/>
      <c r="MQQ18" s="133"/>
      <c r="MQR18" s="133"/>
      <c r="MQS18" s="133"/>
      <c r="MQT18" s="133"/>
      <c r="MQU18" s="133"/>
      <c r="MQV18" s="133"/>
      <c r="MQW18" s="133"/>
      <c r="MQX18" s="133"/>
      <c r="MQY18" s="133"/>
      <c r="MQZ18" s="133"/>
      <c r="MRA18" s="133"/>
      <c r="MRB18" s="133"/>
      <c r="MRC18" s="133"/>
      <c r="MRD18" s="133"/>
      <c r="MRE18" s="133"/>
      <c r="MRF18" s="133"/>
      <c r="MRG18" s="133"/>
      <c r="MRH18" s="133"/>
      <c r="MRI18" s="133"/>
      <c r="MRJ18" s="133"/>
      <c r="MRK18" s="133"/>
      <c r="MRL18" s="133"/>
      <c r="MRM18" s="133"/>
      <c r="MRN18" s="133"/>
      <c r="MRO18" s="133"/>
      <c r="MRP18" s="133"/>
      <c r="MRQ18" s="133"/>
      <c r="MRR18" s="133"/>
      <c r="MRS18" s="133"/>
      <c r="MRT18" s="133"/>
      <c r="MRU18" s="133"/>
      <c r="MRV18" s="133"/>
      <c r="MRW18" s="133"/>
      <c r="MRX18" s="133"/>
      <c r="MRY18" s="133"/>
      <c r="MRZ18" s="133"/>
      <c r="MSA18" s="133"/>
      <c r="MSB18" s="133"/>
      <c r="MSC18" s="133"/>
      <c r="MSD18" s="133"/>
      <c r="MSE18" s="133"/>
      <c r="MSF18" s="133"/>
      <c r="MSG18" s="133"/>
      <c r="MSH18" s="133"/>
      <c r="MSI18" s="133"/>
      <c r="MSJ18" s="133"/>
      <c r="MSK18" s="133"/>
      <c r="MSL18" s="133"/>
      <c r="MSM18" s="133"/>
      <c r="MSN18" s="133"/>
      <c r="MSO18" s="133"/>
      <c r="MSP18" s="133"/>
      <c r="MSQ18" s="133"/>
      <c r="MSR18" s="133"/>
      <c r="MSS18" s="133"/>
      <c r="MST18" s="133"/>
      <c r="MSU18" s="133"/>
      <c r="MSV18" s="133"/>
      <c r="MSW18" s="133"/>
      <c r="MSX18" s="133"/>
      <c r="MSY18" s="133"/>
      <c r="MSZ18" s="133"/>
      <c r="MTA18" s="133"/>
      <c r="MTB18" s="133"/>
      <c r="MTC18" s="133"/>
      <c r="MTD18" s="133"/>
      <c r="MTE18" s="133"/>
      <c r="MTF18" s="133"/>
      <c r="MTG18" s="133"/>
      <c r="MTH18" s="133"/>
      <c r="MTI18" s="133"/>
      <c r="MTJ18" s="133"/>
      <c r="MTK18" s="133"/>
      <c r="MTL18" s="133"/>
      <c r="MTM18" s="133"/>
      <c r="MTN18" s="133"/>
      <c r="MTO18" s="133"/>
      <c r="MTP18" s="133"/>
      <c r="MTQ18" s="133"/>
      <c r="MTR18" s="133"/>
      <c r="MTS18" s="133"/>
      <c r="MTT18" s="133"/>
      <c r="MTU18" s="133"/>
      <c r="MTV18" s="133"/>
      <c r="MTW18" s="133"/>
      <c r="MTX18" s="133"/>
      <c r="MTY18" s="133"/>
      <c r="MTZ18" s="133"/>
      <c r="MUA18" s="133"/>
      <c r="MUB18" s="133"/>
      <c r="MUC18" s="133"/>
      <c r="MUD18" s="133"/>
      <c r="MUE18" s="133"/>
      <c r="MUF18" s="133"/>
      <c r="MUG18" s="133"/>
      <c r="MUH18" s="133"/>
      <c r="MUI18" s="133"/>
      <c r="MUJ18" s="133"/>
      <c r="MUK18" s="133"/>
      <c r="MUL18" s="133"/>
      <c r="MUM18" s="133"/>
      <c r="MUN18" s="133"/>
      <c r="MUO18" s="133"/>
      <c r="MUP18" s="133"/>
      <c r="MUQ18" s="133"/>
      <c r="MUR18" s="133"/>
      <c r="MUS18" s="133"/>
      <c r="MUT18" s="133"/>
      <c r="MUU18" s="133"/>
      <c r="MUV18" s="133"/>
      <c r="MUW18" s="133"/>
      <c r="MUX18" s="133"/>
      <c r="MUY18" s="133"/>
      <c r="MUZ18" s="133"/>
      <c r="MVA18" s="133"/>
      <c r="MVB18" s="133"/>
      <c r="MVC18" s="133"/>
      <c r="MVD18" s="133"/>
      <c r="MVE18" s="133"/>
      <c r="MVF18" s="133"/>
      <c r="MVG18" s="133"/>
      <c r="MVH18" s="133"/>
      <c r="MVI18" s="133"/>
      <c r="MVJ18" s="133"/>
      <c r="MVK18" s="133"/>
      <c r="MVL18" s="133"/>
      <c r="MVM18" s="133"/>
      <c r="MVN18" s="133"/>
      <c r="MVO18" s="133"/>
      <c r="MVP18" s="133"/>
      <c r="MVQ18" s="133"/>
      <c r="MVR18" s="133"/>
      <c r="MVS18" s="133"/>
      <c r="MVT18" s="133"/>
      <c r="MVU18" s="133"/>
      <c r="MVV18" s="133"/>
      <c r="MVW18" s="133"/>
      <c r="MVX18" s="133"/>
      <c r="MVY18" s="133"/>
      <c r="MVZ18" s="133"/>
      <c r="MWA18" s="133"/>
      <c r="MWB18" s="133"/>
      <c r="MWC18" s="133"/>
      <c r="MWD18" s="133"/>
      <c r="MWE18" s="133"/>
      <c r="MWF18" s="133"/>
      <c r="MWG18" s="133"/>
      <c r="MWH18" s="133"/>
      <c r="MWI18" s="133"/>
      <c r="MWJ18" s="133"/>
      <c r="MWK18" s="133"/>
      <c r="MWL18" s="133"/>
      <c r="MWM18" s="133"/>
      <c r="MWN18" s="133"/>
      <c r="MWO18" s="133"/>
      <c r="MWP18" s="133"/>
      <c r="MWQ18" s="133"/>
      <c r="MWR18" s="133"/>
      <c r="MWS18" s="133"/>
      <c r="MWT18" s="133"/>
      <c r="MWU18" s="133"/>
      <c r="MWV18" s="133"/>
      <c r="MWW18" s="133"/>
      <c r="MWX18" s="133"/>
      <c r="MWY18" s="133"/>
      <c r="MWZ18" s="133"/>
      <c r="MXA18" s="133"/>
      <c r="MXB18" s="133"/>
      <c r="MXC18" s="133"/>
      <c r="MXD18" s="133"/>
      <c r="MXE18" s="133"/>
      <c r="MXF18" s="133"/>
      <c r="MXG18" s="133"/>
      <c r="MXH18" s="133"/>
      <c r="MXI18" s="133"/>
      <c r="MXJ18" s="133"/>
      <c r="MXK18" s="133"/>
      <c r="MXL18" s="133"/>
      <c r="MXM18" s="133"/>
      <c r="MXN18" s="133"/>
      <c r="MXO18" s="133"/>
      <c r="MXP18" s="133"/>
      <c r="MXQ18" s="133"/>
      <c r="MXR18" s="133"/>
      <c r="MXS18" s="133"/>
      <c r="MXT18" s="133"/>
      <c r="MXU18" s="133"/>
      <c r="MXV18" s="133"/>
      <c r="MXW18" s="133"/>
      <c r="MXX18" s="133"/>
      <c r="MXY18" s="133"/>
      <c r="MXZ18" s="133"/>
      <c r="MYA18" s="133"/>
      <c r="MYB18" s="133"/>
      <c r="MYC18" s="133"/>
      <c r="MYD18" s="133"/>
      <c r="MYE18" s="133"/>
      <c r="MYF18" s="133"/>
      <c r="MYG18" s="133"/>
      <c r="MYH18" s="133"/>
      <c r="MYI18" s="133"/>
      <c r="MYJ18" s="133"/>
      <c r="MYK18" s="133"/>
      <c r="MYL18" s="133"/>
      <c r="MYM18" s="133"/>
      <c r="MYN18" s="133"/>
      <c r="MYO18" s="133"/>
      <c r="MYP18" s="133"/>
      <c r="MYQ18" s="133"/>
      <c r="MYR18" s="133"/>
      <c r="MYS18" s="133"/>
      <c r="MYT18" s="133"/>
      <c r="MYU18" s="133"/>
      <c r="MYV18" s="133"/>
      <c r="MYW18" s="133"/>
      <c r="MYX18" s="133"/>
      <c r="MYY18" s="133"/>
      <c r="MYZ18" s="133"/>
      <c r="MZA18" s="133"/>
      <c r="MZB18" s="133"/>
      <c r="MZC18" s="133"/>
      <c r="MZD18" s="133"/>
      <c r="MZE18" s="133"/>
      <c r="MZF18" s="133"/>
      <c r="MZG18" s="133"/>
      <c r="MZH18" s="133"/>
      <c r="MZI18" s="133"/>
      <c r="MZJ18" s="133"/>
      <c r="MZK18" s="133"/>
      <c r="MZL18" s="133"/>
      <c r="MZM18" s="133"/>
      <c r="MZN18" s="133"/>
      <c r="MZO18" s="133"/>
      <c r="MZP18" s="133"/>
      <c r="MZQ18" s="133"/>
      <c r="MZR18" s="133"/>
      <c r="MZS18" s="133"/>
      <c r="MZT18" s="133"/>
      <c r="MZU18" s="133"/>
      <c r="MZV18" s="133"/>
      <c r="MZW18" s="133"/>
      <c r="MZX18" s="133"/>
      <c r="MZY18" s="133"/>
      <c r="MZZ18" s="133"/>
      <c r="NAA18" s="133"/>
      <c r="NAB18" s="133"/>
      <c r="NAC18" s="133"/>
      <c r="NAD18" s="133"/>
      <c r="NAE18" s="133"/>
      <c r="NAF18" s="133"/>
      <c r="NAG18" s="133"/>
      <c r="NAH18" s="133"/>
      <c r="NAI18" s="133"/>
      <c r="NAJ18" s="133"/>
      <c r="NAK18" s="133"/>
      <c r="NAL18" s="133"/>
      <c r="NAM18" s="133"/>
      <c r="NAN18" s="133"/>
      <c r="NAO18" s="133"/>
      <c r="NAP18" s="133"/>
      <c r="NAQ18" s="133"/>
      <c r="NAR18" s="133"/>
      <c r="NAS18" s="133"/>
      <c r="NAT18" s="133"/>
      <c r="NAU18" s="133"/>
      <c r="NAV18" s="133"/>
      <c r="NAW18" s="133"/>
      <c r="NAX18" s="133"/>
      <c r="NAY18" s="133"/>
      <c r="NAZ18" s="133"/>
      <c r="NBA18" s="133"/>
      <c r="NBB18" s="133"/>
      <c r="NBC18" s="133"/>
      <c r="NBD18" s="133"/>
      <c r="NBE18" s="133"/>
      <c r="NBF18" s="133"/>
      <c r="NBG18" s="133"/>
      <c r="NBH18" s="133"/>
      <c r="NBI18" s="133"/>
      <c r="NBJ18" s="133"/>
      <c r="NBK18" s="133"/>
      <c r="NBL18" s="133"/>
      <c r="NBM18" s="133"/>
      <c r="NBN18" s="133"/>
      <c r="NBO18" s="133"/>
      <c r="NBP18" s="133"/>
      <c r="NBQ18" s="133"/>
      <c r="NBR18" s="133"/>
      <c r="NBS18" s="133"/>
      <c r="NBT18" s="133"/>
      <c r="NBU18" s="133"/>
      <c r="NBV18" s="133"/>
      <c r="NBW18" s="133"/>
      <c r="NBX18" s="133"/>
      <c r="NBY18" s="133"/>
      <c r="NBZ18" s="133"/>
      <c r="NCA18" s="133"/>
      <c r="NCB18" s="133"/>
      <c r="NCC18" s="133"/>
      <c r="NCD18" s="133"/>
      <c r="NCE18" s="133"/>
      <c r="NCF18" s="133"/>
      <c r="NCG18" s="133"/>
      <c r="NCH18" s="133"/>
      <c r="NCI18" s="133"/>
      <c r="NCJ18" s="133"/>
      <c r="NCK18" s="133"/>
      <c r="NCL18" s="133"/>
      <c r="NCM18" s="133"/>
      <c r="NCN18" s="133"/>
      <c r="NCO18" s="133"/>
      <c r="NCP18" s="133"/>
      <c r="NCQ18" s="133"/>
      <c r="NCR18" s="133"/>
      <c r="NCS18" s="133"/>
      <c r="NCT18" s="133"/>
      <c r="NCU18" s="133"/>
      <c r="NCV18" s="133"/>
      <c r="NCW18" s="133"/>
      <c r="NCX18" s="133"/>
      <c r="NCY18" s="133"/>
      <c r="NCZ18" s="133"/>
      <c r="NDA18" s="133"/>
      <c r="NDB18" s="133"/>
      <c r="NDC18" s="133"/>
      <c r="NDD18" s="133"/>
      <c r="NDE18" s="133"/>
      <c r="NDF18" s="133"/>
      <c r="NDG18" s="133"/>
      <c r="NDH18" s="133"/>
      <c r="NDI18" s="133"/>
      <c r="NDJ18" s="133"/>
      <c r="NDK18" s="133"/>
      <c r="NDL18" s="133"/>
      <c r="NDM18" s="133"/>
      <c r="NDN18" s="133"/>
      <c r="NDO18" s="133"/>
      <c r="NDP18" s="133"/>
      <c r="NDQ18" s="133"/>
      <c r="NDR18" s="133"/>
      <c r="NDS18" s="133"/>
      <c r="NDT18" s="133"/>
      <c r="NDU18" s="133"/>
      <c r="NDV18" s="133"/>
      <c r="NDW18" s="133"/>
      <c r="NDX18" s="133"/>
      <c r="NDY18" s="133"/>
      <c r="NDZ18" s="133"/>
      <c r="NEA18" s="133"/>
      <c r="NEB18" s="133"/>
      <c r="NEC18" s="133"/>
      <c r="NED18" s="133"/>
      <c r="NEE18" s="133"/>
      <c r="NEF18" s="133"/>
      <c r="NEG18" s="133"/>
      <c r="NEH18" s="133"/>
      <c r="NEI18" s="133"/>
      <c r="NEJ18" s="133"/>
      <c r="NEK18" s="133"/>
      <c r="NEL18" s="133"/>
      <c r="NEM18" s="133"/>
      <c r="NEN18" s="133"/>
      <c r="NEO18" s="133"/>
      <c r="NEP18" s="133"/>
      <c r="NEQ18" s="133"/>
      <c r="NER18" s="133"/>
      <c r="NES18" s="133"/>
      <c r="NET18" s="133"/>
      <c r="NEU18" s="133"/>
      <c r="NEV18" s="133"/>
      <c r="NEW18" s="133"/>
      <c r="NEX18" s="133"/>
      <c r="NEY18" s="133"/>
      <c r="NEZ18" s="133"/>
      <c r="NFA18" s="133"/>
      <c r="NFB18" s="133"/>
      <c r="NFC18" s="133"/>
      <c r="NFD18" s="133"/>
      <c r="NFE18" s="133"/>
      <c r="NFF18" s="133"/>
      <c r="NFG18" s="133"/>
      <c r="NFH18" s="133"/>
      <c r="NFI18" s="133"/>
      <c r="NFJ18" s="133"/>
      <c r="NFK18" s="133"/>
      <c r="NFL18" s="133"/>
      <c r="NFM18" s="133"/>
      <c r="NFN18" s="133"/>
      <c r="NFO18" s="133"/>
      <c r="NFP18" s="133"/>
      <c r="NFQ18" s="133"/>
      <c r="NFR18" s="133"/>
      <c r="NFS18" s="133"/>
      <c r="NFT18" s="133"/>
      <c r="NFU18" s="133"/>
      <c r="NFV18" s="133"/>
      <c r="NFW18" s="133"/>
      <c r="NFX18" s="133"/>
      <c r="NFY18" s="133"/>
      <c r="NFZ18" s="133"/>
      <c r="NGA18" s="133"/>
      <c r="NGB18" s="133"/>
      <c r="NGC18" s="133"/>
      <c r="NGD18" s="133"/>
      <c r="NGE18" s="133"/>
      <c r="NGF18" s="133"/>
      <c r="NGG18" s="133"/>
      <c r="NGH18" s="133"/>
      <c r="NGI18" s="133"/>
      <c r="NGJ18" s="133"/>
      <c r="NGK18" s="133"/>
      <c r="NGL18" s="133"/>
      <c r="NGM18" s="133"/>
      <c r="NGN18" s="133"/>
      <c r="NGO18" s="133"/>
      <c r="NGP18" s="133"/>
      <c r="NGQ18" s="133"/>
      <c r="NGR18" s="133"/>
      <c r="NGS18" s="133"/>
      <c r="NGT18" s="133"/>
      <c r="NGU18" s="133"/>
      <c r="NGV18" s="133"/>
      <c r="NGW18" s="133"/>
      <c r="NGX18" s="133"/>
      <c r="NGY18" s="133"/>
      <c r="NGZ18" s="133"/>
      <c r="NHA18" s="133"/>
      <c r="NHB18" s="133"/>
      <c r="NHC18" s="133"/>
      <c r="NHD18" s="133"/>
      <c r="NHE18" s="133"/>
      <c r="NHF18" s="133"/>
      <c r="NHG18" s="133"/>
      <c r="NHH18" s="133"/>
      <c r="NHI18" s="133"/>
      <c r="NHJ18" s="133"/>
      <c r="NHK18" s="133"/>
      <c r="NHL18" s="133"/>
      <c r="NHM18" s="133"/>
      <c r="NHN18" s="133"/>
      <c r="NHO18" s="133"/>
      <c r="NHP18" s="133"/>
      <c r="NHQ18" s="133"/>
      <c r="NHR18" s="133"/>
      <c r="NHS18" s="133"/>
      <c r="NHT18" s="133"/>
      <c r="NHU18" s="133"/>
      <c r="NHV18" s="133"/>
      <c r="NHW18" s="133"/>
      <c r="NHX18" s="133"/>
      <c r="NHY18" s="133"/>
      <c r="NHZ18" s="133"/>
      <c r="NIA18" s="133"/>
      <c r="NIB18" s="133"/>
      <c r="NIC18" s="133"/>
      <c r="NID18" s="133"/>
      <c r="NIE18" s="133"/>
      <c r="NIF18" s="133"/>
      <c r="NIG18" s="133"/>
      <c r="NIH18" s="133"/>
      <c r="NII18" s="133"/>
      <c r="NIJ18" s="133"/>
      <c r="NIK18" s="133"/>
      <c r="NIL18" s="133"/>
      <c r="NIM18" s="133"/>
      <c r="NIN18" s="133"/>
      <c r="NIO18" s="133"/>
      <c r="NIP18" s="133"/>
      <c r="NIQ18" s="133"/>
      <c r="NIR18" s="133"/>
      <c r="NIS18" s="133"/>
      <c r="NIT18" s="133"/>
      <c r="NIU18" s="133"/>
      <c r="NIV18" s="133"/>
      <c r="NIW18" s="133"/>
      <c r="NIX18" s="133"/>
      <c r="NIY18" s="133"/>
      <c r="NIZ18" s="133"/>
      <c r="NJA18" s="133"/>
      <c r="NJB18" s="133"/>
      <c r="NJC18" s="133"/>
      <c r="NJD18" s="133"/>
      <c r="NJE18" s="133"/>
      <c r="NJF18" s="133"/>
      <c r="NJG18" s="133"/>
      <c r="NJH18" s="133"/>
      <c r="NJI18" s="133"/>
      <c r="NJJ18" s="133"/>
      <c r="NJK18" s="133"/>
      <c r="NJL18" s="133"/>
      <c r="NJM18" s="133"/>
      <c r="NJN18" s="133"/>
      <c r="NJO18" s="133"/>
      <c r="NJP18" s="133"/>
      <c r="NJQ18" s="133"/>
      <c r="NJR18" s="133"/>
      <c r="NJS18" s="133"/>
      <c r="NJT18" s="133"/>
      <c r="NJU18" s="133"/>
      <c r="NJV18" s="133"/>
      <c r="NJW18" s="133"/>
      <c r="NJX18" s="133"/>
      <c r="NJY18" s="133"/>
      <c r="NJZ18" s="133"/>
      <c r="NKA18" s="133"/>
      <c r="NKB18" s="133"/>
      <c r="NKC18" s="133"/>
      <c r="NKD18" s="133"/>
      <c r="NKE18" s="133"/>
      <c r="NKF18" s="133"/>
      <c r="NKG18" s="133"/>
      <c r="NKH18" s="133"/>
      <c r="NKI18" s="133"/>
      <c r="NKJ18" s="133"/>
      <c r="NKK18" s="133"/>
      <c r="NKL18" s="133"/>
      <c r="NKM18" s="133"/>
      <c r="NKN18" s="133"/>
      <c r="NKO18" s="133"/>
      <c r="NKP18" s="133"/>
      <c r="NKQ18" s="133"/>
      <c r="NKR18" s="133"/>
      <c r="NKS18" s="133"/>
      <c r="NKT18" s="133"/>
      <c r="NKU18" s="133"/>
      <c r="NKV18" s="133"/>
      <c r="NKW18" s="133"/>
      <c r="NKX18" s="133"/>
      <c r="NKY18" s="133"/>
      <c r="NKZ18" s="133"/>
      <c r="NLA18" s="133"/>
      <c r="NLB18" s="133"/>
      <c r="NLC18" s="133"/>
      <c r="NLD18" s="133"/>
      <c r="NLE18" s="133"/>
      <c r="NLF18" s="133"/>
      <c r="NLG18" s="133"/>
      <c r="NLH18" s="133"/>
      <c r="NLI18" s="133"/>
      <c r="NLJ18" s="133"/>
      <c r="NLK18" s="133"/>
      <c r="NLL18" s="133"/>
      <c r="NLM18" s="133"/>
      <c r="NLN18" s="133"/>
      <c r="NLO18" s="133"/>
      <c r="NLP18" s="133"/>
      <c r="NLQ18" s="133"/>
      <c r="NLR18" s="133"/>
      <c r="NLS18" s="133"/>
      <c r="NLT18" s="133"/>
      <c r="NLU18" s="133"/>
      <c r="NLV18" s="133"/>
      <c r="NLW18" s="133"/>
      <c r="NLX18" s="133"/>
      <c r="NLY18" s="133"/>
      <c r="NLZ18" s="133"/>
      <c r="NMA18" s="133"/>
      <c r="NMB18" s="133"/>
      <c r="NMC18" s="133"/>
      <c r="NMD18" s="133"/>
      <c r="NME18" s="133"/>
      <c r="NMF18" s="133"/>
      <c r="NMG18" s="133"/>
      <c r="NMH18" s="133"/>
      <c r="NMI18" s="133"/>
      <c r="NMJ18" s="133"/>
      <c r="NMK18" s="133"/>
      <c r="NML18" s="133"/>
      <c r="NMM18" s="133"/>
      <c r="NMN18" s="133"/>
      <c r="NMO18" s="133"/>
      <c r="NMP18" s="133"/>
      <c r="NMQ18" s="133"/>
      <c r="NMR18" s="133"/>
      <c r="NMS18" s="133"/>
      <c r="NMT18" s="133"/>
      <c r="NMU18" s="133"/>
      <c r="NMV18" s="133"/>
      <c r="NMW18" s="133"/>
      <c r="NMX18" s="133"/>
      <c r="NMY18" s="133"/>
      <c r="NMZ18" s="133"/>
      <c r="NNA18" s="133"/>
      <c r="NNB18" s="133"/>
      <c r="NNC18" s="133"/>
      <c r="NND18" s="133"/>
      <c r="NNE18" s="133"/>
      <c r="NNF18" s="133"/>
      <c r="NNG18" s="133"/>
      <c r="NNH18" s="133"/>
      <c r="NNI18" s="133"/>
      <c r="NNJ18" s="133"/>
      <c r="NNK18" s="133"/>
      <c r="NNL18" s="133"/>
      <c r="NNM18" s="133"/>
      <c r="NNN18" s="133"/>
      <c r="NNO18" s="133"/>
      <c r="NNP18" s="133"/>
      <c r="NNQ18" s="133"/>
      <c r="NNR18" s="133"/>
      <c r="NNS18" s="133"/>
      <c r="NNT18" s="133"/>
      <c r="NNU18" s="133"/>
      <c r="NNV18" s="133"/>
      <c r="NNW18" s="133"/>
      <c r="NNX18" s="133"/>
      <c r="NNY18" s="133"/>
      <c r="NNZ18" s="133"/>
      <c r="NOA18" s="133"/>
      <c r="NOB18" s="133"/>
      <c r="NOC18" s="133"/>
      <c r="NOD18" s="133"/>
      <c r="NOE18" s="133"/>
      <c r="NOF18" s="133"/>
      <c r="NOG18" s="133"/>
      <c r="NOH18" s="133"/>
      <c r="NOI18" s="133"/>
      <c r="NOJ18" s="133"/>
      <c r="NOK18" s="133"/>
      <c r="NOL18" s="133"/>
      <c r="NOM18" s="133"/>
      <c r="NON18" s="133"/>
      <c r="NOO18" s="133"/>
      <c r="NOP18" s="133"/>
      <c r="NOQ18" s="133"/>
      <c r="NOR18" s="133"/>
      <c r="NOS18" s="133"/>
      <c r="NOT18" s="133"/>
      <c r="NOU18" s="133"/>
      <c r="NOV18" s="133"/>
      <c r="NOW18" s="133"/>
      <c r="NOX18" s="133"/>
      <c r="NOY18" s="133"/>
      <c r="NOZ18" s="133"/>
      <c r="NPA18" s="133"/>
      <c r="NPB18" s="133"/>
      <c r="NPC18" s="133"/>
      <c r="NPD18" s="133"/>
      <c r="NPE18" s="133"/>
      <c r="NPF18" s="133"/>
      <c r="NPG18" s="133"/>
      <c r="NPH18" s="133"/>
      <c r="NPI18" s="133"/>
      <c r="NPJ18" s="133"/>
      <c r="NPK18" s="133"/>
      <c r="NPL18" s="133"/>
      <c r="NPM18" s="133"/>
      <c r="NPN18" s="133"/>
      <c r="NPO18" s="133"/>
      <c r="NPP18" s="133"/>
      <c r="NPQ18" s="133"/>
      <c r="NPR18" s="133"/>
      <c r="NPS18" s="133"/>
      <c r="NPT18" s="133"/>
      <c r="NPU18" s="133"/>
      <c r="NPV18" s="133"/>
      <c r="NPW18" s="133"/>
      <c r="NPX18" s="133"/>
      <c r="NPY18" s="133"/>
      <c r="NPZ18" s="133"/>
      <c r="NQA18" s="133"/>
      <c r="NQB18" s="133"/>
      <c r="NQC18" s="133"/>
      <c r="NQD18" s="133"/>
      <c r="NQE18" s="133"/>
      <c r="NQF18" s="133"/>
      <c r="NQG18" s="133"/>
      <c r="NQH18" s="133"/>
      <c r="NQI18" s="133"/>
      <c r="NQJ18" s="133"/>
      <c r="NQK18" s="133"/>
      <c r="NQL18" s="133"/>
      <c r="NQM18" s="133"/>
      <c r="NQN18" s="133"/>
      <c r="NQO18" s="133"/>
      <c r="NQP18" s="133"/>
      <c r="NQQ18" s="133"/>
      <c r="NQR18" s="133"/>
      <c r="NQS18" s="133"/>
      <c r="NQT18" s="133"/>
      <c r="NQU18" s="133"/>
      <c r="NQV18" s="133"/>
      <c r="NQW18" s="133"/>
      <c r="NQX18" s="133"/>
      <c r="NQY18" s="133"/>
      <c r="NQZ18" s="133"/>
      <c r="NRA18" s="133"/>
      <c r="NRB18" s="133"/>
      <c r="NRC18" s="133"/>
      <c r="NRD18" s="133"/>
      <c r="NRE18" s="133"/>
      <c r="NRF18" s="133"/>
      <c r="NRG18" s="133"/>
      <c r="NRH18" s="133"/>
      <c r="NRI18" s="133"/>
      <c r="NRJ18" s="133"/>
      <c r="NRK18" s="133"/>
      <c r="NRL18" s="133"/>
      <c r="NRM18" s="133"/>
      <c r="NRN18" s="133"/>
      <c r="NRO18" s="133"/>
      <c r="NRP18" s="133"/>
      <c r="NRQ18" s="133"/>
      <c r="NRR18" s="133"/>
      <c r="NRS18" s="133"/>
      <c r="NRT18" s="133"/>
      <c r="NRU18" s="133"/>
      <c r="NRV18" s="133"/>
      <c r="NRW18" s="133"/>
      <c r="NRX18" s="133"/>
      <c r="NRY18" s="133"/>
      <c r="NRZ18" s="133"/>
      <c r="NSA18" s="133"/>
      <c r="NSB18" s="133"/>
      <c r="NSC18" s="133"/>
      <c r="NSD18" s="133"/>
      <c r="NSE18" s="133"/>
      <c r="NSF18" s="133"/>
      <c r="NSG18" s="133"/>
      <c r="NSH18" s="133"/>
      <c r="NSI18" s="133"/>
      <c r="NSJ18" s="133"/>
      <c r="NSK18" s="133"/>
      <c r="NSL18" s="133"/>
      <c r="NSM18" s="133"/>
      <c r="NSN18" s="133"/>
      <c r="NSO18" s="133"/>
      <c r="NSP18" s="133"/>
      <c r="NSQ18" s="133"/>
      <c r="NSR18" s="133"/>
      <c r="NSS18" s="133"/>
      <c r="NST18" s="133"/>
      <c r="NSU18" s="133"/>
      <c r="NSV18" s="133"/>
      <c r="NSW18" s="133"/>
      <c r="NSX18" s="133"/>
      <c r="NSY18" s="133"/>
      <c r="NSZ18" s="133"/>
      <c r="NTA18" s="133"/>
      <c r="NTB18" s="133"/>
      <c r="NTC18" s="133"/>
      <c r="NTD18" s="133"/>
      <c r="NTE18" s="133"/>
      <c r="NTF18" s="133"/>
      <c r="NTG18" s="133"/>
      <c r="NTH18" s="133"/>
      <c r="NTI18" s="133"/>
      <c r="NTJ18" s="133"/>
      <c r="NTK18" s="133"/>
      <c r="NTL18" s="133"/>
      <c r="NTM18" s="133"/>
      <c r="NTN18" s="133"/>
      <c r="NTO18" s="133"/>
      <c r="NTP18" s="133"/>
      <c r="NTQ18" s="133"/>
      <c r="NTR18" s="133"/>
      <c r="NTS18" s="133"/>
      <c r="NTT18" s="133"/>
      <c r="NTU18" s="133"/>
      <c r="NTV18" s="133"/>
      <c r="NTW18" s="133"/>
      <c r="NTX18" s="133"/>
      <c r="NTY18" s="133"/>
      <c r="NTZ18" s="133"/>
      <c r="NUA18" s="133"/>
      <c r="NUB18" s="133"/>
      <c r="NUC18" s="133"/>
      <c r="NUD18" s="133"/>
      <c r="NUE18" s="133"/>
      <c r="NUF18" s="133"/>
      <c r="NUG18" s="133"/>
      <c r="NUH18" s="133"/>
      <c r="NUI18" s="133"/>
      <c r="NUJ18" s="133"/>
      <c r="NUK18" s="133"/>
      <c r="NUL18" s="133"/>
      <c r="NUM18" s="133"/>
      <c r="NUN18" s="133"/>
      <c r="NUO18" s="133"/>
      <c r="NUP18" s="133"/>
      <c r="NUQ18" s="133"/>
      <c r="NUR18" s="133"/>
      <c r="NUS18" s="133"/>
      <c r="NUT18" s="133"/>
      <c r="NUU18" s="133"/>
      <c r="NUV18" s="133"/>
      <c r="NUW18" s="133"/>
      <c r="NUX18" s="133"/>
      <c r="NUY18" s="133"/>
      <c r="NUZ18" s="133"/>
      <c r="NVA18" s="133"/>
      <c r="NVB18" s="133"/>
      <c r="NVC18" s="133"/>
      <c r="NVD18" s="133"/>
      <c r="NVE18" s="133"/>
      <c r="NVF18" s="133"/>
      <c r="NVG18" s="133"/>
      <c r="NVH18" s="133"/>
      <c r="NVI18" s="133"/>
      <c r="NVJ18" s="133"/>
      <c r="NVK18" s="133"/>
      <c r="NVL18" s="133"/>
      <c r="NVM18" s="133"/>
      <c r="NVN18" s="133"/>
      <c r="NVO18" s="133"/>
      <c r="NVP18" s="133"/>
      <c r="NVQ18" s="133"/>
      <c r="NVR18" s="133"/>
      <c r="NVS18" s="133"/>
      <c r="NVT18" s="133"/>
      <c r="NVU18" s="133"/>
      <c r="NVV18" s="133"/>
      <c r="NVW18" s="133"/>
      <c r="NVX18" s="133"/>
      <c r="NVY18" s="133"/>
      <c r="NVZ18" s="133"/>
      <c r="NWA18" s="133"/>
      <c r="NWB18" s="133"/>
      <c r="NWC18" s="133"/>
      <c r="NWD18" s="133"/>
      <c r="NWE18" s="133"/>
      <c r="NWF18" s="133"/>
      <c r="NWG18" s="133"/>
      <c r="NWH18" s="133"/>
      <c r="NWI18" s="133"/>
      <c r="NWJ18" s="133"/>
      <c r="NWK18" s="133"/>
      <c r="NWL18" s="133"/>
      <c r="NWM18" s="133"/>
      <c r="NWN18" s="133"/>
      <c r="NWO18" s="133"/>
      <c r="NWP18" s="133"/>
      <c r="NWQ18" s="133"/>
      <c r="NWR18" s="133"/>
      <c r="NWS18" s="133"/>
      <c r="NWT18" s="133"/>
      <c r="NWU18" s="133"/>
      <c r="NWV18" s="133"/>
      <c r="NWW18" s="133"/>
      <c r="NWX18" s="133"/>
      <c r="NWY18" s="133"/>
      <c r="NWZ18" s="133"/>
      <c r="NXA18" s="133"/>
      <c r="NXB18" s="133"/>
      <c r="NXC18" s="133"/>
      <c r="NXD18" s="133"/>
      <c r="NXE18" s="133"/>
      <c r="NXF18" s="133"/>
      <c r="NXG18" s="133"/>
      <c r="NXH18" s="133"/>
      <c r="NXI18" s="133"/>
      <c r="NXJ18" s="133"/>
      <c r="NXK18" s="133"/>
      <c r="NXL18" s="133"/>
      <c r="NXM18" s="133"/>
      <c r="NXN18" s="133"/>
      <c r="NXO18" s="133"/>
      <c r="NXP18" s="133"/>
      <c r="NXQ18" s="133"/>
      <c r="NXR18" s="133"/>
      <c r="NXS18" s="133"/>
      <c r="NXT18" s="133"/>
      <c r="NXU18" s="133"/>
      <c r="NXV18" s="133"/>
      <c r="NXW18" s="133"/>
      <c r="NXX18" s="133"/>
      <c r="NXY18" s="133"/>
      <c r="NXZ18" s="133"/>
      <c r="NYA18" s="133"/>
      <c r="NYB18" s="133"/>
      <c r="NYC18" s="133"/>
      <c r="NYD18" s="133"/>
      <c r="NYE18" s="133"/>
      <c r="NYF18" s="133"/>
      <c r="NYG18" s="133"/>
      <c r="NYH18" s="133"/>
      <c r="NYI18" s="133"/>
      <c r="NYJ18" s="133"/>
      <c r="NYK18" s="133"/>
      <c r="NYL18" s="133"/>
      <c r="NYM18" s="133"/>
      <c r="NYN18" s="133"/>
      <c r="NYO18" s="133"/>
      <c r="NYP18" s="133"/>
      <c r="NYQ18" s="133"/>
      <c r="NYR18" s="133"/>
      <c r="NYS18" s="133"/>
      <c r="NYT18" s="133"/>
      <c r="NYU18" s="133"/>
      <c r="NYV18" s="133"/>
      <c r="NYW18" s="133"/>
      <c r="NYX18" s="133"/>
      <c r="NYY18" s="133"/>
      <c r="NYZ18" s="133"/>
      <c r="NZA18" s="133"/>
      <c r="NZB18" s="133"/>
      <c r="NZC18" s="133"/>
      <c r="NZD18" s="133"/>
      <c r="NZE18" s="133"/>
      <c r="NZF18" s="133"/>
      <c r="NZG18" s="133"/>
      <c r="NZH18" s="133"/>
      <c r="NZI18" s="133"/>
      <c r="NZJ18" s="133"/>
      <c r="NZK18" s="133"/>
      <c r="NZL18" s="133"/>
      <c r="NZM18" s="133"/>
      <c r="NZN18" s="133"/>
      <c r="NZO18" s="133"/>
      <c r="NZP18" s="133"/>
      <c r="NZQ18" s="133"/>
      <c r="NZR18" s="133"/>
      <c r="NZS18" s="133"/>
      <c r="NZT18" s="133"/>
      <c r="NZU18" s="133"/>
      <c r="NZV18" s="133"/>
      <c r="NZW18" s="133"/>
      <c r="NZX18" s="133"/>
      <c r="NZY18" s="133"/>
      <c r="NZZ18" s="133"/>
      <c r="OAA18" s="133"/>
      <c r="OAB18" s="133"/>
      <c r="OAC18" s="133"/>
      <c r="OAD18" s="133"/>
      <c r="OAE18" s="133"/>
      <c r="OAF18" s="133"/>
      <c r="OAG18" s="133"/>
      <c r="OAH18" s="133"/>
      <c r="OAI18" s="133"/>
      <c r="OAJ18" s="133"/>
      <c r="OAK18" s="133"/>
      <c r="OAL18" s="133"/>
      <c r="OAM18" s="133"/>
      <c r="OAN18" s="133"/>
      <c r="OAO18" s="133"/>
      <c r="OAP18" s="133"/>
      <c r="OAQ18" s="133"/>
      <c r="OAR18" s="133"/>
      <c r="OAS18" s="133"/>
      <c r="OAT18" s="133"/>
      <c r="OAU18" s="133"/>
      <c r="OAV18" s="133"/>
      <c r="OAW18" s="133"/>
      <c r="OAX18" s="133"/>
      <c r="OAY18" s="133"/>
      <c r="OAZ18" s="133"/>
      <c r="OBA18" s="133"/>
      <c r="OBB18" s="133"/>
      <c r="OBC18" s="133"/>
      <c r="OBD18" s="133"/>
      <c r="OBE18" s="133"/>
      <c r="OBF18" s="133"/>
      <c r="OBG18" s="133"/>
      <c r="OBH18" s="133"/>
      <c r="OBI18" s="133"/>
      <c r="OBJ18" s="133"/>
      <c r="OBK18" s="133"/>
      <c r="OBL18" s="133"/>
      <c r="OBM18" s="133"/>
      <c r="OBN18" s="133"/>
      <c r="OBO18" s="133"/>
      <c r="OBP18" s="133"/>
      <c r="OBQ18" s="133"/>
      <c r="OBR18" s="133"/>
      <c r="OBS18" s="133"/>
      <c r="OBT18" s="133"/>
      <c r="OBU18" s="133"/>
      <c r="OBV18" s="133"/>
      <c r="OBW18" s="133"/>
      <c r="OBX18" s="133"/>
      <c r="OBY18" s="133"/>
      <c r="OBZ18" s="133"/>
      <c r="OCA18" s="133"/>
      <c r="OCB18" s="133"/>
      <c r="OCC18" s="133"/>
      <c r="OCD18" s="133"/>
      <c r="OCE18" s="133"/>
      <c r="OCF18" s="133"/>
      <c r="OCG18" s="133"/>
      <c r="OCH18" s="133"/>
      <c r="OCI18" s="133"/>
      <c r="OCJ18" s="133"/>
      <c r="OCK18" s="133"/>
      <c r="OCL18" s="133"/>
      <c r="OCM18" s="133"/>
      <c r="OCN18" s="133"/>
      <c r="OCO18" s="133"/>
      <c r="OCP18" s="133"/>
      <c r="OCQ18" s="133"/>
      <c r="OCR18" s="133"/>
      <c r="OCS18" s="133"/>
      <c r="OCT18" s="133"/>
      <c r="OCU18" s="133"/>
      <c r="OCV18" s="133"/>
      <c r="OCW18" s="133"/>
      <c r="OCX18" s="133"/>
      <c r="OCY18" s="133"/>
      <c r="OCZ18" s="133"/>
      <c r="ODA18" s="133"/>
      <c r="ODB18" s="133"/>
      <c r="ODC18" s="133"/>
      <c r="ODD18" s="133"/>
      <c r="ODE18" s="133"/>
      <c r="ODF18" s="133"/>
      <c r="ODG18" s="133"/>
      <c r="ODH18" s="133"/>
      <c r="ODI18" s="133"/>
      <c r="ODJ18" s="133"/>
      <c r="ODK18" s="133"/>
      <c r="ODL18" s="133"/>
      <c r="ODM18" s="133"/>
      <c r="ODN18" s="133"/>
      <c r="ODO18" s="133"/>
      <c r="ODP18" s="133"/>
      <c r="ODQ18" s="133"/>
      <c r="ODR18" s="133"/>
      <c r="ODS18" s="133"/>
      <c r="ODT18" s="133"/>
      <c r="ODU18" s="133"/>
      <c r="ODV18" s="133"/>
      <c r="ODW18" s="133"/>
      <c r="ODX18" s="133"/>
      <c r="ODY18" s="133"/>
      <c r="ODZ18" s="133"/>
      <c r="OEA18" s="133"/>
      <c r="OEB18" s="133"/>
      <c r="OEC18" s="133"/>
      <c r="OED18" s="133"/>
      <c r="OEE18" s="133"/>
      <c r="OEF18" s="133"/>
      <c r="OEG18" s="133"/>
      <c r="OEH18" s="133"/>
      <c r="OEI18" s="133"/>
      <c r="OEJ18" s="133"/>
      <c r="OEK18" s="133"/>
      <c r="OEL18" s="133"/>
      <c r="OEM18" s="133"/>
      <c r="OEN18" s="133"/>
      <c r="OEO18" s="133"/>
      <c r="OEP18" s="133"/>
      <c r="OEQ18" s="133"/>
      <c r="OER18" s="133"/>
      <c r="OES18" s="133"/>
      <c r="OET18" s="133"/>
      <c r="OEU18" s="133"/>
      <c r="OEV18" s="133"/>
      <c r="OEW18" s="133"/>
      <c r="OEX18" s="133"/>
      <c r="OEY18" s="133"/>
      <c r="OEZ18" s="133"/>
      <c r="OFA18" s="133"/>
      <c r="OFB18" s="133"/>
      <c r="OFC18" s="133"/>
      <c r="OFD18" s="133"/>
      <c r="OFE18" s="133"/>
      <c r="OFF18" s="133"/>
      <c r="OFG18" s="133"/>
      <c r="OFH18" s="133"/>
      <c r="OFI18" s="133"/>
      <c r="OFJ18" s="133"/>
      <c r="OFK18" s="133"/>
      <c r="OFL18" s="133"/>
      <c r="OFM18" s="133"/>
      <c r="OFN18" s="133"/>
      <c r="OFO18" s="133"/>
      <c r="OFP18" s="133"/>
      <c r="OFQ18" s="133"/>
      <c r="OFR18" s="133"/>
      <c r="OFS18" s="133"/>
      <c r="OFT18" s="133"/>
      <c r="OFU18" s="133"/>
      <c r="OFV18" s="133"/>
      <c r="OFW18" s="133"/>
      <c r="OFX18" s="133"/>
      <c r="OFY18" s="133"/>
      <c r="OFZ18" s="133"/>
      <c r="OGA18" s="133"/>
      <c r="OGB18" s="133"/>
      <c r="OGC18" s="133"/>
      <c r="OGD18" s="133"/>
      <c r="OGE18" s="133"/>
      <c r="OGF18" s="133"/>
      <c r="OGG18" s="133"/>
      <c r="OGH18" s="133"/>
      <c r="OGI18" s="133"/>
      <c r="OGJ18" s="133"/>
      <c r="OGK18" s="133"/>
      <c r="OGL18" s="133"/>
      <c r="OGM18" s="133"/>
      <c r="OGN18" s="133"/>
      <c r="OGO18" s="133"/>
      <c r="OGP18" s="133"/>
      <c r="OGQ18" s="133"/>
      <c r="OGR18" s="133"/>
      <c r="OGS18" s="133"/>
      <c r="OGT18" s="133"/>
      <c r="OGU18" s="133"/>
      <c r="OGV18" s="133"/>
      <c r="OGW18" s="133"/>
      <c r="OGX18" s="133"/>
      <c r="OGY18" s="133"/>
      <c r="OGZ18" s="133"/>
      <c r="OHA18" s="133"/>
      <c r="OHB18" s="133"/>
      <c r="OHC18" s="133"/>
      <c r="OHD18" s="133"/>
      <c r="OHE18" s="133"/>
      <c r="OHF18" s="133"/>
      <c r="OHG18" s="133"/>
      <c r="OHH18" s="133"/>
      <c r="OHI18" s="133"/>
      <c r="OHJ18" s="133"/>
      <c r="OHK18" s="133"/>
      <c r="OHL18" s="133"/>
      <c r="OHM18" s="133"/>
      <c r="OHN18" s="133"/>
      <c r="OHO18" s="133"/>
      <c r="OHP18" s="133"/>
      <c r="OHQ18" s="133"/>
      <c r="OHR18" s="133"/>
      <c r="OHS18" s="133"/>
      <c r="OHT18" s="133"/>
      <c r="OHU18" s="133"/>
      <c r="OHV18" s="133"/>
      <c r="OHW18" s="133"/>
      <c r="OHX18" s="133"/>
      <c r="OHY18" s="133"/>
      <c r="OHZ18" s="133"/>
      <c r="OIA18" s="133"/>
      <c r="OIB18" s="133"/>
      <c r="OIC18" s="133"/>
      <c r="OID18" s="133"/>
      <c r="OIE18" s="133"/>
      <c r="OIF18" s="133"/>
      <c r="OIG18" s="133"/>
      <c r="OIH18" s="133"/>
      <c r="OII18" s="133"/>
      <c r="OIJ18" s="133"/>
      <c r="OIK18" s="133"/>
      <c r="OIL18" s="133"/>
      <c r="OIM18" s="133"/>
      <c r="OIN18" s="133"/>
      <c r="OIO18" s="133"/>
      <c r="OIP18" s="133"/>
      <c r="OIQ18" s="133"/>
      <c r="OIR18" s="133"/>
      <c r="OIS18" s="133"/>
      <c r="OIT18" s="133"/>
      <c r="OIU18" s="133"/>
      <c r="OIV18" s="133"/>
      <c r="OIW18" s="133"/>
      <c r="OIX18" s="133"/>
      <c r="OIY18" s="133"/>
      <c r="OIZ18" s="133"/>
      <c r="OJA18" s="133"/>
      <c r="OJB18" s="133"/>
      <c r="OJC18" s="133"/>
      <c r="OJD18" s="133"/>
      <c r="OJE18" s="133"/>
      <c r="OJF18" s="133"/>
      <c r="OJG18" s="133"/>
      <c r="OJH18" s="133"/>
      <c r="OJI18" s="133"/>
      <c r="OJJ18" s="133"/>
      <c r="OJK18" s="133"/>
      <c r="OJL18" s="133"/>
      <c r="OJM18" s="133"/>
      <c r="OJN18" s="133"/>
      <c r="OJO18" s="133"/>
      <c r="OJP18" s="133"/>
      <c r="OJQ18" s="133"/>
      <c r="OJR18" s="133"/>
      <c r="OJS18" s="133"/>
      <c r="OJT18" s="133"/>
      <c r="OJU18" s="133"/>
      <c r="OJV18" s="133"/>
      <c r="OJW18" s="133"/>
      <c r="OJX18" s="133"/>
      <c r="OJY18" s="133"/>
      <c r="OJZ18" s="133"/>
      <c r="OKA18" s="133"/>
      <c r="OKB18" s="133"/>
      <c r="OKC18" s="133"/>
      <c r="OKD18" s="133"/>
      <c r="OKE18" s="133"/>
      <c r="OKF18" s="133"/>
      <c r="OKG18" s="133"/>
      <c r="OKH18" s="133"/>
      <c r="OKI18" s="133"/>
      <c r="OKJ18" s="133"/>
      <c r="OKK18" s="133"/>
      <c r="OKL18" s="133"/>
      <c r="OKM18" s="133"/>
      <c r="OKN18" s="133"/>
      <c r="OKO18" s="133"/>
      <c r="OKP18" s="133"/>
      <c r="OKQ18" s="133"/>
      <c r="OKR18" s="133"/>
      <c r="OKS18" s="133"/>
      <c r="OKT18" s="133"/>
      <c r="OKU18" s="133"/>
      <c r="OKV18" s="133"/>
      <c r="OKW18" s="133"/>
      <c r="OKX18" s="133"/>
      <c r="OKY18" s="133"/>
      <c r="OKZ18" s="133"/>
      <c r="OLA18" s="133"/>
      <c r="OLB18" s="133"/>
      <c r="OLC18" s="133"/>
      <c r="OLD18" s="133"/>
      <c r="OLE18" s="133"/>
      <c r="OLF18" s="133"/>
      <c r="OLG18" s="133"/>
      <c r="OLH18" s="133"/>
      <c r="OLI18" s="133"/>
      <c r="OLJ18" s="133"/>
      <c r="OLK18" s="133"/>
      <c r="OLL18" s="133"/>
      <c r="OLM18" s="133"/>
      <c r="OLN18" s="133"/>
      <c r="OLO18" s="133"/>
      <c r="OLP18" s="133"/>
      <c r="OLQ18" s="133"/>
      <c r="OLR18" s="133"/>
      <c r="OLS18" s="133"/>
      <c r="OLT18" s="133"/>
      <c r="OLU18" s="133"/>
      <c r="OLV18" s="133"/>
      <c r="OLW18" s="133"/>
      <c r="OLX18" s="133"/>
      <c r="OLY18" s="133"/>
      <c r="OLZ18" s="133"/>
      <c r="OMA18" s="133"/>
      <c r="OMB18" s="133"/>
      <c r="OMC18" s="133"/>
      <c r="OMD18" s="133"/>
      <c r="OME18" s="133"/>
      <c r="OMF18" s="133"/>
      <c r="OMG18" s="133"/>
      <c r="OMH18" s="133"/>
      <c r="OMI18" s="133"/>
      <c r="OMJ18" s="133"/>
      <c r="OMK18" s="133"/>
      <c r="OML18" s="133"/>
      <c r="OMM18" s="133"/>
      <c r="OMN18" s="133"/>
      <c r="OMO18" s="133"/>
      <c r="OMP18" s="133"/>
      <c r="OMQ18" s="133"/>
      <c r="OMR18" s="133"/>
      <c r="OMS18" s="133"/>
      <c r="OMT18" s="133"/>
      <c r="OMU18" s="133"/>
      <c r="OMV18" s="133"/>
      <c r="OMW18" s="133"/>
      <c r="OMX18" s="133"/>
      <c r="OMY18" s="133"/>
      <c r="OMZ18" s="133"/>
      <c r="ONA18" s="133"/>
      <c r="ONB18" s="133"/>
      <c r="ONC18" s="133"/>
      <c r="OND18" s="133"/>
      <c r="ONE18" s="133"/>
      <c r="ONF18" s="133"/>
      <c r="ONG18" s="133"/>
      <c r="ONH18" s="133"/>
      <c r="ONI18" s="133"/>
      <c r="ONJ18" s="133"/>
      <c r="ONK18" s="133"/>
      <c r="ONL18" s="133"/>
      <c r="ONM18" s="133"/>
      <c r="ONN18" s="133"/>
      <c r="ONO18" s="133"/>
      <c r="ONP18" s="133"/>
      <c r="ONQ18" s="133"/>
      <c r="ONR18" s="133"/>
      <c r="ONS18" s="133"/>
      <c r="ONT18" s="133"/>
      <c r="ONU18" s="133"/>
      <c r="ONV18" s="133"/>
      <c r="ONW18" s="133"/>
      <c r="ONX18" s="133"/>
      <c r="ONY18" s="133"/>
      <c r="ONZ18" s="133"/>
      <c r="OOA18" s="133"/>
      <c r="OOB18" s="133"/>
      <c r="OOC18" s="133"/>
      <c r="OOD18" s="133"/>
      <c r="OOE18" s="133"/>
      <c r="OOF18" s="133"/>
      <c r="OOG18" s="133"/>
      <c r="OOH18" s="133"/>
      <c r="OOI18" s="133"/>
      <c r="OOJ18" s="133"/>
      <c r="OOK18" s="133"/>
      <c r="OOL18" s="133"/>
      <c r="OOM18" s="133"/>
      <c r="OON18" s="133"/>
      <c r="OOO18" s="133"/>
      <c r="OOP18" s="133"/>
      <c r="OOQ18" s="133"/>
      <c r="OOR18" s="133"/>
      <c r="OOS18" s="133"/>
      <c r="OOT18" s="133"/>
      <c r="OOU18" s="133"/>
      <c r="OOV18" s="133"/>
      <c r="OOW18" s="133"/>
      <c r="OOX18" s="133"/>
      <c r="OOY18" s="133"/>
      <c r="OOZ18" s="133"/>
      <c r="OPA18" s="133"/>
      <c r="OPB18" s="133"/>
      <c r="OPC18" s="133"/>
      <c r="OPD18" s="133"/>
      <c r="OPE18" s="133"/>
      <c r="OPF18" s="133"/>
      <c r="OPG18" s="133"/>
      <c r="OPH18" s="133"/>
      <c r="OPI18" s="133"/>
      <c r="OPJ18" s="133"/>
      <c r="OPK18" s="133"/>
      <c r="OPL18" s="133"/>
      <c r="OPM18" s="133"/>
      <c r="OPN18" s="133"/>
      <c r="OPO18" s="133"/>
      <c r="OPP18" s="133"/>
      <c r="OPQ18" s="133"/>
      <c r="OPR18" s="133"/>
      <c r="OPS18" s="133"/>
      <c r="OPT18" s="133"/>
      <c r="OPU18" s="133"/>
      <c r="OPV18" s="133"/>
      <c r="OPW18" s="133"/>
      <c r="OPX18" s="133"/>
      <c r="OPY18" s="133"/>
      <c r="OPZ18" s="133"/>
      <c r="OQA18" s="133"/>
      <c r="OQB18" s="133"/>
      <c r="OQC18" s="133"/>
      <c r="OQD18" s="133"/>
      <c r="OQE18" s="133"/>
      <c r="OQF18" s="133"/>
      <c r="OQG18" s="133"/>
      <c r="OQH18" s="133"/>
      <c r="OQI18" s="133"/>
      <c r="OQJ18" s="133"/>
      <c r="OQK18" s="133"/>
      <c r="OQL18" s="133"/>
      <c r="OQM18" s="133"/>
      <c r="OQN18" s="133"/>
      <c r="OQO18" s="133"/>
      <c r="OQP18" s="133"/>
      <c r="OQQ18" s="133"/>
      <c r="OQR18" s="133"/>
      <c r="OQS18" s="133"/>
      <c r="OQT18" s="133"/>
      <c r="OQU18" s="133"/>
      <c r="OQV18" s="133"/>
      <c r="OQW18" s="133"/>
      <c r="OQX18" s="133"/>
      <c r="OQY18" s="133"/>
      <c r="OQZ18" s="133"/>
      <c r="ORA18" s="133"/>
      <c r="ORB18" s="133"/>
      <c r="ORC18" s="133"/>
      <c r="ORD18" s="133"/>
      <c r="ORE18" s="133"/>
      <c r="ORF18" s="133"/>
      <c r="ORG18" s="133"/>
      <c r="ORH18" s="133"/>
      <c r="ORI18" s="133"/>
      <c r="ORJ18" s="133"/>
      <c r="ORK18" s="133"/>
      <c r="ORL18" s="133"/>
      <c r="ORM18" s="133"/>
      <c r="ORN18" s="133"/>
      <c r="ORO18" s="133"/>
      <c r="ORP18" s="133"/>
      <c r="ORQ18" s="133"/>
      <c r="ORR18" s="133"/>
      <c r="ORS18" s="133"/>
      <c r="ORT18" s="133"/>
      <c r="ORU18" s="133"/>
      <c r="ORV18" s="133"/>
      <c r="ORW18" s="133"/>
      <c r="ORX18" s="133"/>
      <c r="ORY18" s="133"/>
      <c r="ORZ18" s="133"/>
      <c r="OSA18" s="133"/>
      <c r="OSB18" s="133"/>
      <c r="OSC18" s="133"/>
      <c r="OSD18" s="133"/>
      <c r="OSE18" s="133"/>
      <c r="OSF18" s="133"/>
      <c r="OSG18" s="133"/>
      <c r="OSH18" s="133"/>
      <c r="OSI18" s="133"/>
      <c r="OSJ18" s="133"/>
      <c r="OSK18" s="133"/>
      <c r="OSL18" s="133"/>
      <c r="OSM18" s="133"/>
      <c r="OSN18" s="133"/>
      <c r="OSO18" s="133"/>
      <c r="OSP18" s="133"/>
      <c r="OSQ18" s="133"/>
      <c r="OSR18" s="133"/>
      <c r="OSS18" s="133"/>
      <c r="OST18" s="133"/>
      <c r="OSU18" s="133"/>
      <c r="OSV18" s="133"/>
      <c r="OSW18" s="133"/>
      <c r="OSX18" s="133"/>
      <c r="OSY18" s="133"/>
      <c r="OSZ18" s="133"/>
      <c r="OTA18" s="133"/>
      <c r="OTB18" s="133"/>
      <c r="OTC18" s="133"/>
      <c r="OTD18" s="133"/>
      <c r="OTE18" s="133"/>
      <c r="OTF18" s="133"/>
      <c r="OTG18" s="133"/>
      <c r="OTH18" s="133"/>
      <c r="OTI18" s="133"/>
      <c r="OTJ18" s="133"/>
      <c r="OTK18" s="133"/>
      <c r="OTL18" s="133"/>
      <c r="OTM18" s="133"/>
      <c r="OTN18" s="133"/>
      <c r="OTO18" s="133"/>
      <c r="OTP18" s="133"/>
      <c r="OTQ18" s="133"/>
      <c r="OTR18" s="133"/>
      <c r="OTS18" s="133"/>
      <c r="OTT18" s="133"/>
      <c r="OTU18" s="133"/>
      <c r="OTV18" s="133"/>
      <c r="OTW18" s="133"/>
      <c r="OTX18" s="133"/>
      <c r="OTY18" s="133"/>
      <c r="OTZ18" s="133"/>
      <c r="OUA18" s="133"/>
      <c r="OUB18" s="133"/>
      <c r="OUC18" s="133"/>
      <c r="OUD18" s="133"/>
      <c r="OUE18" s="133"/>
      <c r="OUF18" s="133"/>
      <c r="OUG18" s="133"/>
      <c r="OUH18" s="133"/>
      <c r="OUI18" s="133"/>
      <c r="OUJ18" s="133"/>
      <c r="OUK18" s="133"/>
      <c r="OUL18" s="133"/>
      <c r="OUM18" s="133"/>
      <c r="OUN18" s="133"/>
      <c r="OUO18" s="133"/>
      <c r="OUP18" s="133"/>
      <c r="OUQ18" s="133"/>
      <c r="OUR18" s="133"/>
      <c r="OUS18" s="133"/>
      <c r="OUT18" s="133"/>
      <c r="OUU18" s="133"/>
      <c r="OUV18" s="133"/>
      <c r="OUW18" s="133"/>
      <c r="OUX18" s="133"/>
      <c r="OUY18" s="133"/>
      <c r="OUZ18" s="133"/>
      <c r="OVA18" s="133"/>
      <c r="OVB18" s="133"/>
      <c r="OVC18" s="133"/>
      <c r="OVD18" s="133"/>
      <c r="OVE18" s="133"/>
      <c r="OVF18" s="133"/>
      <c r="OVG18" s="133"/>
      <c r="OVH18" s="133"/>
      <c r="OVI18" s="133"/>
      <c r="OVJ18" s="133"/>
      <c r="OVK18" s="133"/>
      <c r="OVL18" s="133"/>
      <c r="OVM18" s="133"/>
      <c r="OVN18" s="133"/>
      <c r="OVO18" s="133"/>
      <c r="OVP18" s="133"/>
      <c r="OVQ18" s="133"/>
      <c r="OVR18" s="133"/>
      <c r="OVS18" s="133"/>
      <c r="OVT18" s="133"/>
      <c r="OVU18" s="133"/>
      <c r="OVV18" s="133"/>
      <c r="OVW18" s="133"/>
      <c r="OVX18" s="133"/>
      <c r="OVY18" s="133"/>
      <c r="OVZ18" s="133"/>
      <c r="OWA18" s="133"/>
      <c r="OWB18" s="133"/>
      <c r="OWC18" s="133"/>
      <c r="OWD18" s="133"/>
      <c r="OWE18" s="133"/>
      <c r="OWF18" s="133"/>
      <c r="OWG18" s="133"/>
      <c r="OWH18" s="133"/>
      <c r="OWI18" s="133"/>
      <c r="OWJ18" s="133"/>
      <c r="OWK18" s="133"/>
      <c r="OWL18" s="133"/>
      <c r="OWM18" s="133"/>
      <c r="OWN18" s="133"/>
      <c r="OWO18" s="133"/>
      <c r="OWP18" s="133"/>
      <c r="OWQ18" s="133"/>
      <c r="OWR18" s="133"/>
      <c r="OWS18" s="133"/>
      <c r="OWT18" s="133"/>
      <c r="OWU18" s="133"/>
      <c r="OWV18" s="133"/>
      <c r="OWW18" s="133"/>
      <c r="OWX18" s="133"/>
      <c r="OWY18" s="133"/>
      <c r="OWZ18" s="133"/>
      <c r="OXA18" s="133"/>
      <c r="OXB18" s="133"/>
      <c r="OXC18" s="133"/>
      <c r="OXD18" s="133"/>
      <c r="OXE18" s="133"/>
      <c r="OXF18" s="133"/>
      <c r="OXG18" s="133"/>
      <c r="OXH18" s="133"/>
      <c r="OXI18" s="133"/>
      <c r="OXJ18" s="133"/>
      <c r="OXK18" s="133"/>
      <c r="OXL18" s="133"/>
      <c r="OXM18" s="133"/>
      <c r="OXN18" s="133"/>
      <c r="OXO18" s="133"/>
      <c r="OXP18" s="133"/>
      <c r="OXQ18" s="133"/>
      <c r="OXR18" s="133"/>
      <c r="OXS18" s="133"/>
      <c r="OXT18" s="133"/>
      <c r="OXU18" s="133"/>
      <c r="OXV18" s="133"/>
      <c r="OXW18" s="133"/>
      <c r="OXX18" s="133"/>
      <c r="OXY18" s="133"/>
      <c r="OXZ18" s="133"/>
      <c r="OYA18" s="133"/>
      <c r="OYB18" s="133"/>
      <c r="OYC18" s="133"/>
      <c r="OYD18" s="133"/>
      <c r="OYE18" s="133"/>
      <c r="OYF18" s="133"/>
      <c r="OYG18" s="133"/>
      <c r="OYH18" s="133"/>
      <c r="OYI18" s="133"/>
      <c r="OYJ18" s="133"/>
      <c r="OYK18" s="133"/>
      <c r="OYL18" s="133"/>
      <c r="OYM18" s="133"/>
      <c r="OYN18" s="133"/>
      <c r="OYO18" s="133"/>
      <c r="OYP18" s="133"/>
      <c r="OYQ18" s="133"/>
      <c r="OYR18" s="133"/>
      <c r="OYS18" s="133"/>
      <c r="OYT18" s="133"/>
      <c r="OYU18" s="133"/>
      <c r="OYV18" s="133"/>
      <c r="OYW18" s="133"/>
      <c r="OYX18" s="133"/>
      <c r="OYY18" s="133"/>
      <c r="OYZ18" s="133"/>
      <c r="OZA18" s="133"/>
      <c r="OZB18" s="133"/>
      <c r="OZC18" s="133"/>
      <c r="OZD18" s="133"/>
      <c r="OZE18" s="133"/>
      <c r="OZF18" s="133"/>
      <c r="OZG18" s="133"/>
      <c r="OZH18" s="133"/>
      <c r="OZI18" s="133"/>
      <c r="OZJ18" s="133"/>
      <c r="OZK18" s="133"/>
      <c r="OZL18" s="133"/>
      <c r="OZM18" s="133"/>
      <c r="OZN18" s="133"/>
      <c r="OZO18" s="133"/>
      <c r="OZP18" s="133"/>
      <c r="OZQ18" s="133"/>
      <c r="OZR18" s="133"/>
      <c r="OZS18" s="133"/>
      <c r="OZT18" s="133"/>
      <c r="OZU18" s="133"/>
      <c r="OZV18" s="133"/>
      <c r="OZW18" s="133"/>
      <c r="OZX18" s="133"/>
      <c r="OZY18" s="133"/>
      <c r="OZZ18" s="133"/>
      <c r="PAA18" s="133"/>
      <c r="PAB18" s="133"/>
      <c r="PAC18" s="133"/>
      <c r="PAD18" s="133"/>
      <c r="PAE18" s="133"/>
      <c r="PAF18" s="133"/>
      <c r="PAG18" s="133"/>
      <c r="PAH18" s="133"/>
      <c r="PAI18" s="133"/>
      <c r="PAJ18" s="133"/>
      <c r="PAK18" s="133"/>
      <c r="PAL18" s="133"/>
      <c r="PAM18" s="133"/>
      <c r="PAN18" s="133"/>
      <c r="PAO18" s="133"/>
      <c r="PAP18" s="133"/>
      <c r="PAQ18" s="133"/>
      <c r="PAR18" s="133"/>
      <c r="PAS18" s="133"/>
      <c r="PAT18" s="133"/>
      <c r="PAU18" s="133"/>
      <c r="PAV18" s="133"/>
      <c r="PAW18" s="133"/>
      <c r="PAX18" s="133"/>
      <c r="PAY18" s="133"/>
      <c r="PAZ18" s="133"/>
      <c r="PBA18" s="133"/>
      <c r="PBB18" s="133"/>
      <c r="PBC18" s="133"/>
      <c r="PBD18" s="133"/>
      <c r="PBE18" s="133"/>
      <c r="PBF18" s="133"/>
      <c r="PBG18" s="133"/>
      <c r="PBH18" s="133"/>
      <c r="PBI18" s="133"/>
      <c r="PBJ18" s="133"/>
      <c r="PBK18" s="133"/>
      <c r="PBL18" s="133"/>
      <c r="PBM18" s="133"/>
      <c r="PBN18" s="133"/>
      <c r="PBO18" s="133"/>
      <c r="PBP18" s="133"/>
      <c r="PBQ18" s="133"/>
      <c r="PBR18" s="133"/>
      <c r="PBS18" s="133"/>
      <c r="PBT18" s="133"/>
      <c r="PBU18" s="133"/>
      <c r="PBV18" s="133"/>
      <c r="PBW18" s="133"/>
      <c r="PBX18" s="133"/>
      <c r="PBY18" s="133"/>
      <c r="PBZ18" s="133"/>
      <c r="PCA18" s="133"/>
      <c r="PCB18" s="133"/>
      <c r="PCC18" s="133"/>
      <c r="PCD18" s="133"/>
      <c r="PCE18" s="133"/>
      <c r="PCF18" s="133"/>
      <c r="PCG18" s="133"/>
      <c r="PCH18" s="133"/>
      <c r="PCI18" s="133"/>
      <c r="PCJ18" s="133"/>
      <c r="PCK18" s="133"/>
      <c r="PCL18" s="133"/>
      <c r="PCM18" s="133"/>
      <c r="PCN18" s="133"/>
      <c r="PCO18" s="133"/>
      <c r="PCP18" s="133"/>
      <c r="PCQ18" s="133"/>
      <c r="PCR18" s="133"/>
      <c r="PCS18" s="133"/>
      <c r="PCT18" s="133"/>
      <c r="PCU18" s="133"/>
      <c r="PCV18" s="133"/>
      <c r="PCW18" s="133"/>
      <c r="PCX18" s="133"/>
      <c r="PCY18" s="133"/>
      <c r="PCZ18" s="133"/>
      <c r="PDA18" s="133"/>
      <c r="PDB18" s="133"/>
      <c r="PDC18" s="133"/>
      <c r="PDD18" s="133"/>
      <c r="PDE18" s="133"/>
      <c r="PDF18" s="133"/>
      <c r="PDG18" s="133"/>
      <c r="PDH18" s="133"/>
      <c r="PDI18" s="133"/>
      <c r="PDJ18" s="133"/>
      <c r="PDK18" s="133"/>
      <c r="PDL18" s="133"/>
      <c r="PDM18" s="133"/>
      <c r="PDN18" s="133"/>
      <c r="PDO18" s="133"/>
      <c r="PDP18" s="133"/>
      <c r="PDQ18" s="133"/>
      <c r="PDR18" s="133"/>
      <c r="PDS18" s="133"/>
      <c r="PDT18" s="133"/>
      <c r="PDU18" s="133"/>
      <c r="PDV18" s="133"/>
      <c r="PDW18" s="133"/>
      <c r="PDX18" s="133"/>
      <c r="PDY18" s="133"/>
      <c r="PDZ18" s="133"/>
      <c r="PEA18" s="133"/>
      <c r="PEB18" s="133"/>
      <c r="PEC18" s="133"/>
      <c r="PED18" s="133"/>
      <c r="PEE18" s="133"/>
      <c r="PEF18" s="133"/>
      <c r="PEG18" s="133"/>
      <c r="PEH18" s="133"/>
      <c r="PEI18" s="133"/>
      <c r="PEJ18" s="133"/>
      <c r="PEK18" s="133"/>
      <c r="PEL18" s="133"/>
      <c r="PEM18" s="133"/>
      <c r="PEN18" s="133"/>
      <c r="PEO18" s="133"/>
      <c r="PEP18" s="133"/>
      <c r="PEQ18" s="133"/>
      <c r="PER18" s="133"/>
      <c r="PES18" s="133"/>
      <c r="PET18" s="133"/>
      <c r="PEU18" s="133"/>
      <c r="PEV18" s="133"/>
      <c r="PEW18" s="133"/>
      <c r="PEX18" s="133"/>
      <c r="PEY18" s="133"/>
      <c r="PEZ18" s="133"/>
      <c r="PFA18" s="133"/>
      <c r="PFB18" s="133"/>
      <c r="PFC18" s="133"/>
      <c r="PFD18" s="133"/>
      <c r="PFE18" s="133"/>
      <c r="PFF18" s="133"/>
      <c r="PFG18" s="133"/>
      <c r="PFH18" s="133"/>
      <c r="PFI18" s="133"/>
      <c r="PFJ18" s="133"/>
      <c r="PFK18" s="133"/>
      <c r="PFL18" s="133"/>
      <c r="PFM18" s="133"/>
      <c r="PFN18" s="133"/>
      <c r="PFO18" s="133"/>
      <c r="PFP18" s="133"/>
      <c r="PFQ18" s="133"/>
      <c r="PFR18" s="133"/>
      <c r="PFS18" s="133"/>
      <c r="PFT18" s="133"/>
      <c r="PFU18" s="133"/>
      <c r="PFV18" s="133"/>
      <c r="PFW18" s="133"/>
      <c r="PFX18" s="133"/>
      <c r="PFY18" s="133"/>
      <c r="PFZ18" s="133"/>
      <c r="PGA18" s="133"/>
      <c r="PGB18" s="133"/>
      <c r="PGC18" s="133"/>
      <c r="PGD18" s="133"/>
      <c r="PGE18" s="133"/>
      <c r="PGF18" s="133"/>
      <c r="PGG18" s="133"/>
      <c r="PGH18" s="133"/>
      <c r="PGI18" s="133"/>
      <c r="PGJ18" s="133"/>
      <c r="PGK18" s="133"/>
      <c r="PGL18" s="133"/>
      <c r="PGM18" s="133"/>
      <c r="PGN18" s="133"/>
      <c r="PGO18" s="133"/>
      <c r="PGP18" s="133"/>
      <c r="PGQ18" s="133"/>
      <c r="PGR18" s="133"/>
      <c r="PGS18" s="133"/>
      <c r="PGT18" s="133"/>
      <c r="PGU18" s="133"/>
      <c r="PGV18" s="133"/>
      <c r="PGW18" s="133"/>
      <c r="PGX18" s="133"/>
      <c r="PGY18" s="133"/>
      <c r="PGZ18" s="133"/>
      <c r="PHA18" s="133"/>
      <c r="PHB18" s="133"/>
      <c r="PHC18" s="133"/>
      <c r="PHD18" s="133"/>
      <c r="PHE18" s="133"/>
      <c r="PHF18" s="133"/>
      <c r="PHG18" s="133"/>
      <c r="PHH18" s="133"/>
      <c r="PHI18" s="133"/>
      <c r="PHJ18" s="133"/>
      <c r="PHK18" s="133"/>
      <c r="PHL18" s="133"/>
      <c r="PHM18" s="133"/>
      <c r="PHN18" s="133"/>
      <c r="PHO18" s="133"/>
      <c r="PHP18" s="133"/>
      <c r="PHQ18" s="133"/>
      <c r="PHR18" s="133"/>
      <c r="PHS18" s="133"/>
      <c r="PHT18" s="133"/>
      <c r="PHU18" s="133"/>
      <c r="PHV18" s="133"/>
      <c r="PHW18" s="133"/>
      <c r="PHX18" s="133"/>
      <c r="PHY18" s="133"/>
      <c r="PHZ18" s="133"/>
      <c r="PIA18" s="133"/>
      <c r="PIB18" s="133"/>
      <c r="PIC18" s="133"/>
      <c r="PID18" s="133"/>
      <c r="PIE18" s="133"/>
      <c r="PIF18" s="133"/>
      <c r="PIG18" s="133"/>
      <c r="PIH18" s="133"/>
      <c r="PII18" s="133"/>
      <c r="PIJ18" s="133"/>
      <c r="PIK18" s="133"/>
      <c r="PIL18" s="133"/>
      <c r="PIM18" s="133"/>
      <c r="PIN18" s="133"/>
      <c r="PIO18" s="133"/>
      <c r="PIP18" s="133"/>
      <c r="PIQ18" s="133"/>
      <c r="PIR18" s="133"/>
      <c r="PIS18" s="133"/>
      <c r="PIT18" s="133"/>
      <c r="PIU18" s="133"/>
      <c r="PIV18" s="133"/>
      <c r="PIW18" s="133"/>
      <c r="PIX18" s="133"/>
      <c r="PIY18" s="133"/>
      <c r="PIZ18" s="133"/>
      <c r="PJA18" s="133"/>
      <c r="PJB18" s="133"/>
      <c r="PJC18" s="133"/>
      <c r="PJD18" s="133"/>
      <c r="PJE18" s="133"/>
      <c r="PJF18" s="133"/>
      <c r="PJG18" s="133"/>
      <c r="PJH18" s="133"/>
      <c r="PJI18" s="133"/>
      <c r="PJJ18" s="133"/>
      <c r="PJK18" s="133"/>
      <c r="PJL18" s="133"/>
      <c r="PJM18" s="133"/>
      <c r="PJN18" s="133"/>
      <c r="PJO18" s="133"/>
      <c r="PJP18" s="133"/>
      <c r="PJQ18" s="133"/>
      <c r="PJR18" s="133"/>
      <c r="PJS18" s="133"/>
      <c r="PJT18" s="133"/>
      <c r="PJU18" s="133"/>
      <c r="PJV18" s="133"/>
      <c r="PJW18" s="133"/>
      <c r="PJX18" s="133"/>
      <c r="PJY18" s="133"/>
      <c r="PJZ18" s="133"/>
      <c r="PKA18" s="133"/>
      <c r="PKB18" s="133"/>
      <c r="PKC18" s="133"/>
      <c r="PKD18" s="133"/>
      <c r="PKE18" s="133"/>
      <c r="PKF18" s="133"/>
      <c r="PKG18" s="133"/>
      <c r="PKH18" s="133"/>
      <c r="PKI18" s="133"/>
      <c r="PKJ18" s="133"/>
      <c r="PKK18" s="133"/>
      <c r="PKL18" s="133"/>
      <c r="PKM18" s="133"/>
      <c r="PKN18" s="133"/>
      <c r="PKO18" s="133"/>
      <c r="PKP18" s="133"/>
      <c r="PKQ18" s="133"/>
      <c r="PKR18" s="133"/>
      <c r="PKS18" s="133"/>
      <c r="PKT18" s="133"/>
      <c r="PKU18" s="133"/>
      <c r="PKV18" s="133"/>
      <c r="PKW18" s="133"/>
      <c r="PKX18" s="133"/>
      <c r="PKY18" s="133"/>
      <c r="PKZ18" s="133"/>
      <c r="PLA18" s="133"/>
      <c r="PLB18" s="133"/>
      <c r="PLC18" s="133"/>
      <c r="PLD18" s="133"/>
      <c r="PLE18" s="133"/>
      <c r="PLF18" s="133"/>
      <c r="PLG18" s="133"/>
      <c r="PLH18" s="133"/>
      <c r="PLI18" s="133"/>
      <c r="PLJ18" s="133"/>
      <c r="PLK18" s="133"/>
      <c r="PLL18" s="133"/>
      <c r="PLM18" s="133"/>
      <c r="PLN18" s="133"/>
      <c r="PLO18" s="133"/>
      <c r="PLP18" s="133"/>
      <c r="PLQ18" s="133"/>
      <c r="PLR18" s="133"/>
      <c r="PLS18" s="133"/>
      <c r="PLT18" s="133"/>
      <c r="PLU18" s="133"/>
      <c r="PLV18" s="133"/>
      <c r="PLW18" s="133"/>
      <c r="PLX18" s="133"/>
      <c r="PLY18" s="133"/>
      <c r="PLZ18" s="133"/>
      <c r="PMA18" s="133"/>
      <c r="PMB18" s="133"/>
      <c r="PMC18" s="133"/>
      <c r="PMD18" s="133"/>
      <c r="PME18" s="133"/>
      <c r="PMF18" s="133"/>
      <c r="PMG18" s="133"/>
      <c r="PMH18" s="133"/>
      <c r="PMI18" s="133"/>
      <c r="PMJ18" s="133"/>
      <c r="PMK18" s="133"/>
      <c r="PML18" s="133"/>
      <c r="PMM18" s="133"/>
      <c r="PMN18" s="133"/>
      <c r="PMO18" s="133"/>
      <c r="PMP18" s="133"/>
      <c r="PMQ18" s="133"/>
      <c r="PMR18" s="133"/>
      <c r="PMS18" s="133"/>
      <c r="PMT18" s="133"/>
      <c r="PMU18" s="133"/>
      <c r="PMV18" s="133"/>
      <c r="PMW18" s="133"/>
      <c r="PMX18" s="133"/>
      <c r="PMY18" s="133"/>
      <c r="PMZ18" s="133"/>
      <c r="PNA18" s="133"/>
      <c r="PNB18" s="133"/>
      <c r="PNC18" s="133"/>
      <c r="PND18" s="133"/>
      <c r="PNE18" s="133"/>
      <c r="PNF18" s="133"/>
      <c r="PNG18" s="133"/>
      <c r="PNH18" s="133"/>
      <c r="PNI18" s="133"/>
      <c r="PNJ18" s="133"/>
      <c r="PNK18" s="133"/>
      <c r="PNL18" s="133"/>
      <c r="PNM18" s="133"/>
      <c r="PNN18" s="133"/>
      <c r="PNO18" s="133"/>
      <c r="PNP18" s="133"/>
      <c r="PNQ18" s="133"/>
      <c r="PNR18" s="133"/>
      <c r="PNS18" s="133"/>
      <c r="PNT18" s="133"/>
      <c r="PNU18" s="133"/>
      <c r="PNV18" s="133"/>
      <c r="PNW18" s="133"/>
      <c r="PNX18" s="133"/>
      <c r="PNY18" s="133"/>
      <c r="PNZ18" s="133"/>
      <c r="POA18" s="133"/>
      <c r="POB18" s="133"/>
      <c r="POC18" s="133"/>
      <c r="POD18" s="133"/>
      <c r="POE18" s="133"/>
      <c r="POF18" s="133"/>
      <c r="POG18" s="133"/>
      <c r="POH18" s="133"/>
      <c r="POI18" s="133"/>
      <c r="POJ18" s="133"/>
      <c r="POK18" s="133"/>
      <c r="POL18" s="133"/>
      <c r="POM18" s="133"/>
      <c r="PON18" s="133"/>
      <c r="POO18" s="133"/>
      <c r="POP18" s="133"/>
      <c r="POQ18" s="133"/>
      <c r="POR18" s="133"/>
      <c r="POS18" s="133"/>
      <c r="POT18" s="133"/>
      <c r="POU18" s="133"/>
      <c r="POV18" s="133"/>
      <c r="POW18" s="133"/>
      <c r="POX18" s="133"/>
      <c r="POY18" s="133"/>
      <c r="POZ18" s="133"/>
      <c r="PPA18" s="133"/>
      <c r="PPB18" s="133"/>
      <c r="PPC18" s="133"/>
      <c r="PPD18" s="133"/>
      <c r="PPE18" s="133"/>
      <c r="PPF18" s="133"/>
      <c r="PPG18" s="133"/>
      <c r="PPH18" s="133"/>
      <c r="PPI18" s="133"/>
      <c r="PPJ18" s="133"/>
      <c r="PPK18" s="133"/>
      <c r="PPL18" s="133"/>
      <c r="PPM18" s="133"/>
      <c r="PPN18" s="133"/>
      <c r="PPO18" s="133"/>
      <c r="PPP18" s="133"/>
      <c r="PPQ18" s="133"/>
      <c r="PPR18" s="133"/>
      <c r="PPS18" s="133"/>
      <c r="PPT18" s="133"/>
      <c r="PPU18" s="133"/>
      <c r="PPV18" s="133"/>
      <c r="PPW18" s="133"/>
      <c r="PPX18" s="133"/>
      <c r="PPY18" s="133"/>
      <c r="PPZ18" s="133"/>
      <c r="PQA18" s="133"/>
      <c r="PQB18" s="133"/>
      <c r="PQC18" s="133"/>
      <c r="PQD18" s="133"/>
      <c r="PQE18" s="133"/>
      <c r="PQF18" s="133"/>
      <c r="PQG18" s="133"/>
      <c r="PQH18" s="133"/>
      <c r="PQI18" s="133"/>
      <c r="PQJ18" s="133"/>
      <c r="PQK18" s="133"/>
      <c r="PQL18" s="133"/>
      <c r="PQM18" s="133"/>
      <c r="PQN18" s="133"/>
      <c r="PQO18" s="133"/>
      <c r="PQP18" s="133"/>
      <c r="PQQ18" s="133"/>
      <c r="PQR18" s="133"/>
      <c r="PQS18" s="133"/>
      <c r="PQT18" s="133"/>
      <c r="PQU18" s="133"/>
      <c r="PQV18" s="133"/>
      <c r="PQW18" s="133"/>
      <c r="PQX18" s="133"/>
      <c r="PQY18" s="133"/>
      <c r="PQZ18" s="133"/>
      <c r="PRA18" s="133"/>
      <c r="PRB18" s="133"/>
      <c r="PRC18" s="133"/>
      <c r="PRD18" s="133"/>
      <c r="PRE18" s="133"/>
      <c r="PRF18" s="133"/>
      <c r="PRG18" s="133"/>
      <c r="PRH18" s="133"/>
      <c r="PRI18" s="133"/>
      <c r="PRJ18" s="133"/>
      <c r="PRK18" s="133"/>
      <c r="PRL18" s="133"/>
      <c r="PRM18" s="133"/>
      <c r="PRN18" s="133"/>
      <c r="PRO18" s="133"/>
      <c r="PRP18" s="133"/>
      <c r="PRQ18" s="133"/>
      <c r="PRR18" s="133"/>
      <c r="PRS18" s="133"/>
      <c r="PRT18" s="133"/>
      <c r="PRU18" s="133"/>
      <c r="PRV18" s="133"/>
      <c r="PRW18" s="133"/>
      <c r="PRX18" s="133"/>
      <c r="PRY18" s="133"/>
      <c r="PRZ18" s="133"/>
      <c r="PSA18" s="133"/>
      <c r="PSB18" s="133"/>
      <c r="PSC18" s="133"/>
      <c r="PSD18" s="133"/>
      <c r="PSE18" s="133"/>
      <c r="PSF18" s="133"/>
      <c r="PSG18" s="133"/>
      <c r="PSH18" s="133"/>
      <c r="PSI18" s="133"/>
      <c r="PSJ18" s="133"/>
      <c r="PSK18" s="133"/>
      <c r="PSL18" s="133"/>
      <c r="PSM18" s="133"/>
      <c r="PSN18" s="133"/>
      <c r="PSO18" s="133"/>
      <c r="PSP18" s="133"/>
      <c r="PSQ18" s="133"/>
      <c r="PSR18" s="133"/>
      <c r="PSS18" s="133"/>
      <c r="PST18" s="133"/>
      <c r="PSU18" s="133"/>
      <c r="PSV18" s="133"/>
      <c r="PSW18" s="133"/>
      <c r="PSX18" s="133"/>
      <c r="PSY18" s="133"/>
      <c r="PSZ18" s="133"/>
      <c r="PTA18" s="133"/>
      <c r="PTB18" s="133"/>
      <c r="PTC18" s="133"/>
      <c r="PTD18" s="133"/>
      <c r="PTE18" s="133"/>
      <c r="PTF18" s="133"/>
      <c r="PTG18" s="133"/>
      <c r="PTH18" s="133"/>
      <c r="PTI18" s="133"/>
      <c r="PTJ18" s="133"/>
      <c r="PTK18" s="133"/>
      <c r="PTL18" s="133"/>
      <c r="PTM18" s="133"/>
      <c r="PTN18" s="133"/>
      <c r="PTO18" s="133"/>
      <c r="PTP18" s="133"/>
      <c r="PTQ18" s="133"/>
      <c r="PTR18" s="133"/>
      <c r="PTS18" s="133"/>
      <c r="PTT18" s="133"/>
      <c r="PTU18" s="133"/>
      <c r="PTV18" s="133"/>
      <c r="PTW18" s="133"/>
      <c r="PTX18" s="133"/>
      <c r="PTY18" s="133"/>
      <c r="PTZ18" s="133"/>
      <c r="PUA18" s="133"/>
      <c r="PUB18" s="133"/>
      <c r="PUC18" s="133"/>
      <c r="PUD18" s="133"/>
      <c r="PUE18" s="133"/>
      <c r="PUF18" s="133"/>
      <c r="PUG18" s="133"/>
      <c r="PUH18" s="133"/>
      <c r="PUI18" s="133"/>
      <c r="PUJ18" s="133"/>
      <c r="PUK18" s="133"/>
      <c r="PUL18" s="133"/>
      <c r="PUM18" s="133"/>
      <c r="PUN18" s="133"/>
      <c r="PUO18" s="133"/>
      <c r="PUP18" s="133"/>
      <c r="PUQ18" s="133"/>
      <c r="PUR18" s="133"/>
      <c r="PUS18" s="133"/>
      <c r="PUT18" s="133"/>
      <c r="PUU18" s="133"/>
      <c r="PUV18" s="133"/>
      <c r="PUW18" s="133"/>
      <c r="PUX18" s="133"/>
      <c r="PUY18" s="133"/>
      <c r="PUZ18" s="133"/>
      <c r="PVA18" s="133"/>
      <c r="PVB18" s="133"/>
      <c r="PVC18" s="133"/>
      <c r="PVD18" s="133"/>
      <c r="PVE18" s="133"/>
      <c r="PVF18" s="133"/>
      <c r="PVG18" s="133"/>
      <c r="PVH18" s="133"/>
      <c r="PVI18" s="133"/>
      <c r="PVJ18" s="133"/>
      <c r="PVK18" s="133"/>
      <c r="PVL18" s="133"/>
      <c r="PVM18" s="133"/>
      <c r="PVN18" s="133"/>
      <c r="PVO18" s="133"/>
      <c r="PVP18" s="133"/>
      <c r="PVQ18" s="133"/>
      <c r="PVR18" s="133"/>
      <c r="PVS18" s="133"/>
      <c r="PVT18" s="133"/>
      <c r="PVU18" s="133"/>
      <c r="PVV18" s="133"/>
      <c r="PVW18" s="133"/>
      <c r="PVX18" s="133"/>
      <c r="PVY18" s="133"/>
      <c r="PVZ18" s="133"/>
      <c r="PWA18" s="133"/>
      <c r="PWB18" s="133"/>
      <c r="PWC18" s="133"/>
      <c r="PWD18" s="133"/>
      <c r="PWE18" s="133"/>
      <c r="PWF18" s="133"/>
      <c r="PWG18" s="133"/>
      <c r="PWH18" s="133"/>
      <c r="PWI18" s="133"/>
      <c r="PWJ18" s="133"/>
      <c r="PWK18" s="133"/>
      <c r="PWL18" s="133"/>
      <c r="PWM18" s="133"/>
      <c r="PWN18" s="133"/>
      <c r="PWO18" s="133"/>
      <c r="PWP18" s="133"/>
      <c r="PWQ18" s="133"/>
      <c r="PWR18" s="133"/>
      <c r="PWS18" s="133"/>
      <c r="PWT18" s="133"/>
      <c r="PWU18" s="133"/>
      <c r="PWV18" s="133"/>
      <c r="PWW18" s="133"/>
      <c r="PWX18" s="133"/>
      <c r="PWY18" s="133"/>
      <c r="PWZ18" s="133"/>
      <c r="PXA18" s="133"/>
      <c r="PXB18" s="133"/>
      <c r="PXC18" s="133"/>
      <c r="PXD18" s="133"/>
      <c r="PXE18" s="133"/>
      <c r="PXF18" s="133"/>
      <c r="PXG18" s="133"/>
      <c r="PXH18" s="133"/>
      <c r="PXI18" s="133"/>
      <c r="PXJ18" s="133"/>
      <c r="PXK18" s="133"/>
      <c r="PXL18" s="133"/>
      <c r="PXM18" s="133"/>
      <c r="PXN18" s="133"/>
      <c r="PXO18" s="133"/>
      <c r="PXP18" s="133"/>
      <c r="PXQ18" s="133"/>
      <c r="PXR18" s="133"/>
      <c r="PXS18" s="133"/>
      <c r="PXT18" s="133"/>
      <c r="PXU18" s="133"/>
      <c r="PXV18" s="133"/>
      <c r="PXW18" s="133"/>
      <c r="PXX18" s="133"/>
      <c r="PXY18" s="133"/>
      <c r="PXZ18" s="133"/>
      <c r="PYA18" s="133"/>
      <c r="PYB18" s="133"/>
      <c r="PYC18" s="133"/>
      <c r="PYD18" s="133"/>
      <c r="PYE18" s="133"/>
      <c r="PYF18" s="133"/>
      <c r="PYG18" s="133"/>
      <c r="PYH18" s="133"/>
      <c r="PYI18" s="133"/>
      <c r="PYJ18" s="133"/>
      <c r="PYK18" s="133"/>
      <c r="PYL18" s="133"/>
      <c r="PYM18" s="133"/>
      <c r="PYN18" s="133"/>
      <c r="PYO18" s="133"/>
      <c r="PYP18" s="133"/>
      <c r="PYQ18" s="133"/>
      <c r="PYR18" s="133"/>
      <c r="PYS18" s="133"/>
      <c r="PYT18" s="133"/>
      <c r="PYU18" s="133"/>
      <c r="PYV18" s="133"/>
      <c r="PYW18" s="133"/>
      <c r="PYX18" s="133"/>
      <c r="PYY18" s="133"/>
      <c r="PYZ18" s="133"/>
      <c r="PZA18" s="133"/>
      <c r="PZB18" s="133"/>
      <c r="PZC18" s="133"/>
      <c r="PZD18" s="133"/>
      <c r="PZE18" s="133"/>
      <c r="PZF18" s="133"/>
      <c r="PZG18" s="133"/>
      <c r="PZH18" s="133"/>
      <c r="PZI18" s="133"/>
      <c r="PZJ18" s="133"/>
      <c r="PZK18" s="133"/>
      <c r="PZL18" s="133"/>
      <c r="PZM18" s="133"/>
      <c r="PZN18" s="133"/>
      <c r="PZO18" s="133"/>
      <c r="PZP18" s="133"/>
      <c r="PZQ18" s="133"/>
      <c r="PZR18" s="133"/>
      <c r="PZS18" s="133"/>
      <c r="PZT18" s="133"/>
      <c r="PZU18" s="133"/>
      <c r="PZV18" s="133"/>
      <c r="PZW18" s="133"/>
      <c r="PZX18" s="133"/>
      <c r="PZY18" s="133"/>
      <c r="PZZ18" s="133"/>
      <c r="QAA18" s="133"/>
      <c r="QAB18" s="133"/>
      <c r="QAC18" s="133"/>
      <c r="QAD18" s="133"/>
      <c r="QAE18" s="133"/>
      <c r="QAF18" s="133"/>
      <c r="QAG18" s="133"/>
      <c r="QAH18" s="133"/>
      <c r="QAI18" s="133"/>
      <c r="QAJ18" s="133"/>
      <c r="QAK18" s="133"/>
      <c r="QAL18" s="133"/>
      <c r="QAM18" s="133"/>
      <c r="QAN18" s="133"/>
      <c r="QAO18" s="133"/>
      <c r="QAP18" s="133"/>
      <c r="QAQ18" s="133"/>
      <c r="QAR18" s="133"/>
      <c r="QAS18" s="133"/>
      <c r="QAT18" s="133"/>
      <c r="QAU18" s="133"/>
      <c r="QAV18" s="133"/>
      <c r="QAW18" s="133"/>
      <c r="QAX18" s="133"/>
      <c r="QAY18" s="133"/>
      <c r="QAZ18" s="133"/>
      <c r="QBA18" s="133"/>
      <c r="QBB18" s="133"/>
      <c r="QBC18" s="133"/>
      <c r="QBD18" s="133"/>
      <c r="QBE18" s="133"/>
      <c r="QBF18" s="133"/>
      <c r="QBG18" s="133"/>
      <c r="QBH18" s="133"/>
      <c r="QBI18" s="133"/>
      <c r="QBJ18" s="133"/>
      <c r="QBK18" s="133"/>
      <c r="QBL18" s="133"/>
      <c r="QBM18" s="133"/>
      <c r="QBN18" s="133"/>
      <c r="QBO18" s="133"/>
      <c r="QBP18" s="133"/>
      <c r="QBQ18" s="133"/>
      <c r="QBR18" s="133"/>
      <c r="QBS18" s="133"/>
      <c r="QBT18" s="133"/>
      <c r="QBU18" s="133"/>
      <c r="QBV18" s="133"/>
      <c r="QBW18" s="133"/>
      <c r="QBX18" s="133"/>
      <c r="QBY18" s="133"/>
      <c r="QBZ18" s="133"/>
      <c r="QCA18" s="133"/>
      <c r="QCB18" s="133"/>
      <c r="QCC18" s="133"/>
      <c r="QCD18" s="133"/>
      <c r="QCE18" s="133"/>
      <c r="QCF18" s="133"/>
      <c r="QCG18" s="133"/>
      <c r="QCH18" s="133"/>
      <c r="QCI18" s="133"/>
      <c r="QCJ18" s="133"/>
      <c r="QCK18" s="133"/>
      <c r="QCL18" s="133"/>
      <c r="QCM18" s="133"/>
      <c r="QCN18" s="133"/>
      <c r="QCO18" s="133"/>
      <c r="QCP18" s="133"/>
      <c r="QCQ18" s="133"/>
      <c r="QCR18" s="133"/>
      <c r="QCS18" s="133"/>
      <c r="QCT18" s="133"/>
      <c r="QCU18" s="133"/>
      <c r="QCV18" s="133"/>
      <c r="QCW18" s="133"/>
      <c r="QCX18" s="133"/>
      <c r="QCY18" s="133"/>
      <c r="QCZ18" s="133"/>
      <c r="QDA18" s="133"/>
      <c r="QDB18" s="133"/>
      <c r="QDC18" s="133"/>
      <c r="QDD18" s="133"/>
      <c r="QDE18" s="133"/>
      <c r="QDF18" s="133"/>
      <c r="QDG18" s="133"/>
      <c r="QDH18" s="133"/>
      <c r="QDI18" s="133"/>
      <c r="QDJ18" s="133"/>
      <c r="QDK18" s="133"/>
      <c r="QDL18" s="133"/>
      <c r="QDM18" s="133"/>
      <c r="QDN18" s="133"/>
      <c r="QDO18" s="133"/>
      <c r="QDP18" s="133"/>
      <c r="QDQ18" s="133"/>
      <c r="QDR18" s="133"/>
      <c r="QDS18" s="133"/>
      <c r="QDT18" s="133"/>
      <c r="QDU18" s="133"/>
      <c r="QDV18" s="133"/>
      <c r="QDW18" s="133"/>
      <c r="QDX18" s="133"/>
      <c r="QDY18" s="133"/>
      <c r="QDZ18" s="133"/>
      <c r="QEA18" s="133"/>
      <c r="QEB18" s="133"/>
      <c r="QEC18" s="133"/>
      <c r="QED18" s="133"/>
      <c r="QEE18" s="133"/>
      <c r="QEF18" s="133"/>
      <c r="QEG18" s="133"/>
      <c r="QEH18" s="133"/>
      <c r="QEI18" s="133"/>
      <c r="QEJ18" s="133"/>
      <c r="QEK18" s="133"/>
      <c r="QEL18" s="133"/>
      <c r="QEM18" s="133"/>
      <c r="QEN18" s="133"/>
      <c r="QEO18" s="133"/>
      <c r="QEP18" s="133"/>
      <c r="QEQ18" s="133"/>
      <c r="QER18" s="133"/>
      <c r="QES18" s="133"/>
      <c r="QET18" s="133"/>
      <c r="QEU18" s="133"/>
      <c r="QEV18" s="133"/>
      <c r="QEW18" s="133"/>
      <c r="QEX18" s="133"/>
      <c r="QEY18" s="133"/>
      <c r="QEZ18" s="133"/>
      <c r="QFA18" s="133"/>
      <c r="QFB18" s="133"/>
      <c r="QFC18" s="133"/>
      <c r="QFD18" s="133"/>
      <c r="QFE18" s="133"/>
      <c r="QFF18" s="133"/>
      <c r="QFG18" s="133"/>
      <c r="QFH18" s="133"/>
      <c r="QFI18" s="133"/>
      <c r="QFJ18" s="133"/>
      <c r="QFK18" s="133"/>
      <c r="QFL18" s="133"/>
      <c r="QFM18" s="133"/>
      <c r="QFN18" s="133"/>
      <c r="QFO18" s="133"/>
      <c r="QFP18" s="133"/>
      <c r="QFQ18" s="133"/>
      <c r="QFR18" s="133"/>
      <c r="QFS18" s="133"/>
      <c r="QFT18" s="133"/>
      <c r="QFU18" s="133"/>
      <c r="QFV18" s="133"/>
      <c r="QFW18" s="133"/>
      <c r="QFX18" s="133"/>
      <c r="QFY18" s="133"/>
      <c r="QFZ18" s="133"/>
      <c r="QGA18" s="133"/>
      <c r="QGB18" s="133"/>
      <c r="QGC18" s="133"/>
      <c r="QGD18" s="133"/>
      <c r="QGE18" s="133"/>
      <c r="QGF18" s="133"/>
      <c r="QGG18" s="133"/>
      <c r="QGH18" s="133"/>
      <c r="QGI18" s="133"/>
      <c r="QGJ18" s="133"/>
      <c r="QGK18" s="133"/>
      <c r="QGL18" s="133"/>
      <c r="QGM18" s="133"/>
      <c r="QGN18" s="133"/>
      <c r="QGO18" s="133"/>
      <c r="QGP18" s="133"/>
      <c r="QGQ18" s="133"/>
      <c r="QGR18" s="133"/>
      <c r="QGS18" s="133"/>
      <c r="QGT18" s="133"/>
      <c r="QGU18" s="133"/>
      <c r="QGV18" s="133"/>
      <c r="QGW18" s="133"/>
      <c r="QGX18" s="133"/>
      <c r="QGY18" s="133"/>
      <c r="QGZ18" s="133"/>
      <c r="QHA18" s="133"/>
      <c r="QHB18" s="133"/>
      <c r="QHC18" s="133"/>
      <c r="QHD18" s="133"/>
      <c r="QHE18" s="133"/>
      <c r="QHF18" s="133"/>
      <c r="QHG18" s="133"/>
      <c r="QHH18" s="133"/>
      <c r="QHI18" s="133"/>
      <c r="QHJ18" s="133"/>
      <c r="QHK18" s="133"/>
      <c r="QHL18" s="133"/>
      <c r="QHM18" s="133"/>
      <c r="QHN18" s="133"/>
      <c r="QHO18" s="133"/>
      <c r="QHP18" s="133"/>
      <c r="QHQ18" s="133"/>
      <c r="QHR18" s="133"/>
      <c r="QHS18" s="133"/>
      <c r="QHT18" s="133"/>
      <c r="QHU18" s="133"/>
      <c r="QHV18" s="133"/>
      <c r="QHW18" s="133"/>
      <c r="QHX18" s="133"/>
      <c r="QHY18" s="133"/>
      <c r="QHZ18" s="133"/>
      <c r="QIA18" s="133"/>
      <c r="QIB18" s="133"/>
      <c r="QIC18" s="133"/>
      <c r="QID18" s="133"/>
      <c r="QIE18" s="133"/>
      <c r="QIF18" s="133"/>
      <c r="QIG18" s="133"/>
      <c r="QIH18" s="133"/>
      <c r="QII18" s="133"/>
      <c r="QIJ18" s="133"/>
      <c r="QIK18" s="133"/>
      <c r="QIL18" s="133"/>
      <c r="QIM18" s="133"/>
      <c r="QIN18" s="133"/>
      <c r="QIO18" s="133"/>
      <c r="QIP18" s="133"/>
      <c r="QIQ18" s="133"/>
      <c r="QIR18" s="133"/>
      <c r="QIS18" s="133"/>
      <c r="QIT18" s="133"/>
      <c r="QIU18" s="133"/>
      <c r="QIV18" s="133"/>
      <c r="QIW18" s="133"/>
      <c r="QIX18" s="133"/>
      <c r="QIY18" s="133"/>
      <c r="QIZ18" s="133"/>
      <c r="QJA18" s="133"/>
      <c r="QJB18" s="133"/>
      <c r="QJC18" s="133"/>
      <c r="QJD18" s="133"/>
      <c r="QJE18" s="133"/>
      <c r="QJF18" s="133"/>
      <c r="QJG18" s="133"/>
      <c r="QJH18" s="133"/>
      <c r="QJI18" s="133"/>
      <c r="QJJ18" s="133"/>
      <c r="QJK18" s="133"/>
      <c r="QJL18" s="133"/>
      <c r="QJM18" s="133"/>
      <c r="QJN18" s="133"/>
      <c r="QJO18" s="133"/>
      <c r="QJP18" s="133"/>
      <c r="QJQ18" s="133"/>
      <c r="QJR18" s="133"/>
      <c r="QJS18" s="133"/>
      <c r="QJT18" s="133"/>
      <c r="QJU18" s="133"/>
      <c r="QJV18" s="133"/>
      <c r="QJW18" s="133"/>
      <c r="QJX18" s="133"/>
      <c r="QJY18" s="133"/>
      <c r="QJZ18" s="133"/>
      <c r="QKA18" s="133"/>
      <c r="QKB18" s="133"/>
      <c r="QKC18" s="133"/>
      <c r="QKD18" s="133"/>
      <c r="QKE18" s="133"/>
      <c r="QKF18" s="133"/>
      <c r="QKG18" s="133"/>
      <c r="QKH18" s="133"/>
      <c r="QKI18" s="133"/>
      <c r="QKJ18" s="133"/>
      <c r="QKK18" s="133"/>
      <c r="QKL18" s="133"/>
      <c r="QKM18" s="133"/>
      <c r="QKN18" s="133"/>
      <c r="QKO18" s="133"/>
      <c r="QKP18" s="133"/>
      <c r="QKQ18" s="133"/>
      <c r="QKR18" s="133"/>
      <c r="QKS18" s="133"/>
      <c r="QKT18" s="133"/>
      <c r="QKU18" s="133"/>
      <c r="QKV18" s="133"/>
      <c r="QKW18" s="133"/>
      <c r="QKX18" s="133"/>
      <c r="QKY18" s="133"/>
      <c r="QKZ18" s="133"/>
      <c r="QLA18" s="133"/>
      <c r="QLB18" s="133"/>
      <c r="QLC18" s="133"/>
      <c r="QLD18" s="133"/>
      <c r="QLE18" s="133"/>
      <c r="QLF18" s="133"/>
      <c r="QLG18" s="133"/>
      <c r="QLH18" s="133"/>
      <c r="QLI18" s="133"/>
      <c r="QLJ18" s="133"/>
      <c r="QLK18" s="133"/>
      <c r="QLL18" s="133"/>
      <c r="QLM18" s="133"/>
      <c r="QLN18" s="133"/>
      <c r="QLO18" s="133"/>
      <c r="QLP18" s="133"/>
      <c r="QLQ18" s="133"/>
      <c r="QLR18" s="133"/>
      <c r="QLS18" s="133"/>
      <c r="QLT18" s="133"/>
      <c r="QLU18" s="133"/>
      <c r="QLV18" s="133"/>
      <c r="QLW18" s="133"/>
      <c r="QLX18" s="133"/>
      <c r="QLY18" s="133"/>
      <c r="QLZ18" s="133"/>
      <c r="QMA18" s="133"/>
      <c r="QMB18" s="133"/>
      <c r="QMC18" s="133"/>
      <c r="QMD18" s="133"/>
      <c r="QME18" s="133"/>
      <c r="QMF18" s="133"/>
      <c r="QMG18" s="133"/>
      <c r="QMH18" s="133"/>
      <c r="QMI18" s="133"/>
      <c r="QMJ18" s="133"/>
      <c r="QMK18" s="133"/>
      <c r="QML18" s="133"/>
      <c r="QMM18" s="133"/>
      <c r="QMN18" s="133"/>
      <c r="QMO18" s="133"/>
      <c r="QMP18" s="133"/>
      <c r="QMQ18" s="133"/>
      <c r="QMR18" s="133"/>
      <c r="QMS18" s="133"/>
      <c r="QMT18" s="133"/>
      <c r="QMU18" s="133"/>
      <c r="QMV18" s="133"/>
      <c r="QMW18" s="133"/>
      <c r="QMX18" s="133"/>
      <c r="QMY18" s="133"/>
      <c r="QMZ18" s="133"/>
      <c r="QNA18" s="133"/>
      <c r="QNB18" s="133"/>
      <c r="QNC18" s="133"/>
      <c r="QND18" s="133"/>
      <c r="QNE18" s="133"/>
      <c r="QNF18" s="133"/>
      <c r="QNG18" s="133"/>
      <c r="QNH18" s="133"/>
      <c r="QNI18" s="133"/>
      <c r="QNJ18" s="133"/>
      <c r="QNK18" s="133"/>
      <c r="QNL18" s="133"/>
      <c r="QNM18" s="133"/>
      <c r="QNN18" s="133"/>
      <c r="QNO18" s="133"/>
      <c r="QNP18" s="133"/>
      <c r="QNQ18" s="133"/>
      <c r="QNR18" s="133"/>
      <c r="QNS18" s="133"/>
      <c r="QNT18" s="133"/>
      <c r="QNU18" s="133"/>
      <c r="QNV18" s="133"/>
      <c r="QNW18" s="133"/>
      <c r="QNX18" s="133"/>
      <c r="QNY18" s="133"/>
      <c r="QNZ18" s="133"/>
      <c r="QOA18" s="133"/>
      <c r="QOB18" s="133"/>
      <c r="QOC18" s="133"/>
      <c r="QOD18" s="133"/>
      <c r="QOE18" s="133"/>
      <c r="QOF18" s="133"/>
      <c r="QOG18" s="133"/>
      <c r="QOH18" s="133"/>
      <c r="QOI18" s="133"/>
      <c r="QOJ18" s="133"/>
      <c r="QOK18" s="133"/>
      <c r="QOL18" s="133"/>
      <c r="QOM18" s="133"/>
      <c r="QON18" s="133"/>
      <c r="QOO18" s="133"/>
      <c r="QOP18" s="133"/>
      <c r="QOQ18" s="133"/>
      <c r="QOR18" s="133"/>
      <c r="QOS18" s="133"/>
      <c r="QOT18" s="133"/>
      <c r="QOU18" s="133"/>
      <c r="QOV18" s="133"/>
      <c r="QOW18" s="133"/>
      <c r="QOX18" s="133"/>
      <c r="QOY18" s="133"/>
      <c r="QOZ18" s="133"/>
      <c r="QPA18" s="133"/>
      <c r="QPB18" s="133"/>
      <c r="QPC18" s="133"/>
      <c r="QPD18" s="133"/>
      <c r="QPE18" s="133"/>
      <c r="QPF18" s="133"/>
      <c r="QPG18" s="133"/>
      <c r="QPH18" s="133"/>
      <c r="QPI18" s="133"/>
      <c r="QPJ18" s="133"/>
      <c r="QPK18" s="133"/>
      <c r="QPL18" s="133"/>
      <c r="QPM18" s="133"/>
      <c r="QPN18" s="133"/>
      <c r="QPO18" s="133"/>
      <c r="QPP18" s="133"/>
      <c r="QPQ18" s="133"/>
      <c r="QPR18" s="133"/>
      <c r="QPS18" s="133"/>
      <c r="QPT18" s="133"/>
      <c r="QPU18" s="133"/>
      <c r="QPV18" s="133"/>
      <c r="QPW18" s="133"/>
      <c r="QPX18" s="133"/>
      <c r="QPY18" s="133"/>
      <c r="QPZ18" s="133"/>
      <c r="QQA18" s="133"/>
      <c r="QQB18" s="133"/>
      <c r="QQC18" s="133"/>
      <c r="QQD18" s="133"/>
      <c r="QQE18" s="133"/>
      <c r="QQF18" s="133"/>
      <c r="QQG18" s="133"/>
      <c r="QQH18" s="133"/>
      <c r="QQI18" s="133"/>
      <c r="QQJ18" s="133"/>
      <c r="QQK18" s="133"/>
      <c r="QQL18" s="133"/>
      <c r="QQM18" s="133"/>
      <c r="QQN18" s="133"/>
      <c r="QQO18" s="133"/>
      <c r="QQP18" s="133"/>
      <c r="QQQ18" s="133"/>
      <c r="QQR18" s="133"/>
      <c r="QQS18" s="133"/>
      <c r="QQT18" s="133"/>
      <c r="QQU18" s="133"/>
      <c r="QQV18" s="133"/>
      <c r="QQW18" s="133"/>
      <c r="QQX18" s="133"/>
      <c r="QQY18" s="133"/>
      <c r="QQZ18" s="133"/>
      <c r="QRA18" s="133"/>
      <c r="QRB18" s="133"/>
      <c r="QRC18" s="133"/>
      <c r="QRD18" s="133"/>
      <c r="QRE18" s="133"/>
      <c r="QRF18" s="133"/>
      <c r="QRG18" s="133"/>
      <c r="QRH18" s="133"/>
      <c r="QRI18" s="133"/>
      <c r="QRJ18" s="133"/>
      <c r="QRK18" s="133"/>
      <c r="QRL18" s="133"/>
      <c r="QRM18" s="133"/>
      <c r="QRN18" s="133"/>
      <c r="QRO18" s="133"/>
      <c r="QRP18" s="133"/>
      <c r="QRQ18" s="133"/>
      <c r="QRR18" s="133"/>
      <c r="QRS18" s="133"/>
      <c r="QRT18" s="133"/>
      <c r="QRU18" s="133"/>
      <c r="QRV18" s="133"/>
      <c r="QRW18" s="133"/>
      <c r="QRX18" s="133"/>
      <c r="QRY18" s="133"/>
      <c r="QRZ18" s="133"/>
      <c r="QSA18" s="133"/>
      <c r="QSB18" s="133"/>
      <c r="QSC18" s="133"/>
      <c r="QSD18" s="133"/>
      <c r="QSE18" s="133"/>
      <c r="QSF18" s="133"/>
      <c r="QSG18" s="133"/>
      <c r="QSH18" s="133"/>
      <c r="QSI18" s="133"/>
      <c r="QSJ18" s="133"/>
      <c r="QSK18" s="133"/>
      <c r="QSL18" s="133"/>
      <c r="QSM18" s="133"/>
      <c r="QSN18" s="133"/>
      <c r="QSO18" s="133"/>
      <c r="QSP18" s="133"/>
      <c r="QSQ18" s="133"/>
      <c r="QSR18" s="133"/>
      <c r="QSS18" s="133"/>
      <c r="QST18" s="133"/>
      <c r="QSU18" s="133"/>
      <c r="QSV18" s="133"/>
      <c r="QSW18" s="133"/>
      <c r="QSX18" s="133"/>
      <c r="QSY18" s="133"/>
      <c r="QSZ18" s="133"/>
      <c r="QTA18" s="133"/>
      <c r="QTB18" s="133"/>
      <c r="QTC18" s="133"/>
      <c r="QTD18" s="133"/>
      <c r="QTE18" s="133"/>
      <c r="QTF18" s="133"/>
      <c r="QTG18" s="133"/>
      <c r="QTH18" s="133"/>
      <c r="QTI18" s="133"/>
      <c r="QTJ18" s="133"/>
      <c r="QTK18" s="133"/>
      <c r="QTL18" s="133"/>
      <c r="QTM18" s="133"/>
      <c r="QTN18" s="133"/>
      <c r="QTO18" s="133"/>
      <c r="QTP18" s="133"/>
      <c r="QTQ18" s="133"/>
      <c r="QTR18" s="133"/>
      <c r="QTS18" s="133"/>
      <c r="QTT18" s="133"/>
      <c r="QTU18" s="133"/>
      <c r="QTV18" s="133"/>
      <c r="QTW18" s="133"/>
      <c r="QTX18" s="133"/>
      <c r="QTY18" s="133"/>
      <c r="QTZ18" s="133"/>
      <c r="QUA18" s="133"/>
      <c r="QUB18" s="133"/>
      <c r="QUC18" s="133"/>
      <c r="QUD18" s="133"/>
      <c r="QUE18" s="133"/>
      <c r="QUF18" s="133"/>
      <c r="QUG18" s="133"/>
      <c r="QUH18" s="133"/>
      <c r="QUI18" s="133"/>
      <c r="QUJ18" s="133"/>
      <c r="QUK18" s="133"/>
      <c r="QUL18" s="133"/>
      <c r="QUM18" s="133"/>
      <c r="QUN18" s="133"/>
      <c r="QUO18" s="133"/>
      <c r="QUP18" s="133"/>
      <c r="QUQ18" s="133"/>
      <c r="QUR18" s="133"/>
      <c r="QUS18" s="133"/>
      <c r="QUT18" s="133"/>
      <c r="QUU18" s="133"/>
      <c r="QUV18" s="133"/>
      <c r="QUW18" s="133"/>
      <c r="QUX18" s="133"/>
      <c r="QUY18" s="133"/>
      <c r="QUZ18" s="133"/>
      <c r="QVA18" s="133"/>
      <c r="QVB18" s="133"/>
      <c r="QVC18" s="133"/>
      <c r="QVD18" s="133"/>
      <c r="QVE18" s="133"/>
      <c r="QVF18" s="133"/>
      <c r="QVG18" s="133"/>
      <c r="QVH18" s="133"/>
      <c r="QVI18" s="133"/>
      <c r="QVJ18" s="133"/>
      <c r="QVK18" s="133"/>
      <c r="QVL18" s="133"/>
      <c r="QVM18" s="133"/>
      <c r="QVN18" s="133"/>
      <c r="QVO18" s="133"/>
      <c r="QVP18" s="133"/>
      <c r="QVQ18" s="133"/>
      <c r="QVR18" s="133"/>
      <c r="QVS18" s="133"/>
      <c r="QVT18" s="133"/>
      <c r="QVU18" s="133"/>
      <c r="QVV18" s="133"/>
      <c r="QVW18" s="133"/>
      <c r="QVX18" s="133"/>
      <c r="QVY18" s="133"/>
      <c r="QVZ18" s="133"/>
      <c r="QWA18" s="133"/>
      <c r="QWB18" s="133"/>
      <c r="QWC18" s="133"/>
      <c r="QWD18" s="133"/>
      <c r="QWE18" s="133"/>
      <c r="QWF18" s="133"/>
      <c r="QWG18" s="133"/>
      <c r="QWH18" s="133"/>
      <c r="QWI18" s="133"/>
      <c r="QWJ18" s="133"/>
      <c r="QWK18" s="133"/>
      <c r="QWL18" s="133"/>
      <c r="QWM18" s="133"/>
      <c r="QWN18" s="133"/>
      <c r="QWO18" s="133"/>
      <c r="QWP18" s="133"/>
      <c r="QWQ18" s="133"/>
      <c r="QWR18" s="133"/>
      <c r="QWS18" s="133"/>
      <c r="QWT18" s="133"/>
      <c r="QWU18" s="133"/>
      <c r="QWV18" s="133"/>
      <c r="QWW18" s="133"/>
      <c r="QWX18" s="133"/>
      <c r="QWY18" s="133"/>
      <c r="QWZ18" s="133"/>
      <c r="QXA18" s="133"/>
      <c r="QXB18" s="133"/>
      <c r="QXC18" s="133"/>
      <c r="QXD18" s="133"/>
      <c r="QXE18" s="133"/>
      <c r="QXF18" s="133"/>
      <c r="QXG18" s="133"/>
      <c r="QXH18" s="133"/>
      <c r="QXI18" s="133"/>
      <c r="QXJ18" s="133"/>
      <c r="QXK18" s="133"/>
      <c r="QXL18" s="133"/>
      <c r="QXM18" s="133"/>
      <c r="QXN18" s="133"/>
      <c r="QXO18" s="133"/>
      <c r="QXP18" s="133"/>
      <c r="QXQ18" s="133"/>
      <c r="QXR18" s="133"/>
      <c r="QXS18" s="133"/>
      <c r="QXT18" s="133"/>
      <c r="QXU18" s="133"/>
      <c r="QXV18" s="133"/>
      <c r="QXW18" s="133"/>
      <c r="QXX18" s="133"/>
      <c r="QXY18" s="133"/>
      <c r="QXZ18" s="133"/>
      <c r="QYA18" s="133"/>
      <c r="QYB18" s="133"/>
      <c r="QYC18" s="133"/>
      <c r="QYD18" s="133"/>
      <c r="QYE18" s="133"/>
      <c r="QYF18" s="133"/>
      <c r="QYG18" s="133"/>
      <c r="QYH18" s="133"/>
      <c r="QYI18" s="133"/>
      <c r="QYJ18" s="133"/>
      <c r="QYK18" s="133"/>
      <c r="QYL18" s="133"/>
      <c r="QYM18" s="133"/>
      <c r="QYN18" s="133"/>
      <c r="QYO18" s="133"/>
      <c r="QYP18" s="133"/>
      <c r="QYQ18" s="133"/>
      <c r="QYR18" s="133"/>
      <c r="QYS18" s="133"/>
      <c r="QYT18" s="133"/>
      <c r="QYU18" s="133"/>
      <c r="QYV18" s="133"/>
      <c r="QYW18" s="133"/>
      <c r="QYX18" s="133"/>
      <c r="QYY18" s="133"/>
      <c r="QYZ18" s="133"/>
      <c r="QZA18" s="133"/>
      <c r="QZB18" s="133"/>
      <c r="QZC18" s="133"/>
      <c r="QZD18" s="133"/>
      <c r="QZE18" s="133"/>
      <c r="QZF18" s="133"/>
      <c r="QZG18" s="133"/>
      <c r="QZH18" s="133"/>
      <c r="QZI18" s="133"/>
      <c r="QZJ18" s="133"/>
      <c r="QZK18" s="133"/>
      <c r="QZL18" s="133"/>
      <c r="QZM18" s="133"/>
      <c r="QZN18" s="133"/>
      <c r="QZO18" s="133"/>
      <c r="QZP18" s="133"/>
      <c r="QZQ18" s="133"/>
      <c r="QZR18" s="133"/>
      <c r="QZS18" s="133"/>
      <c r="QZT18" s="133"/>
      <c r="QZU18" s="133"/>
      <c r="QZV18" s="133"/>
      <c r="QZW18" s="133"/>
      <c r="QZX18" s="133"/>
      <c r="QZY18" s="133"/>
      <c r="QZZ18" s="133"/>
      <c r="RAA18" s="133"/>
      <c r="RAB18" s="133"/>
      <c r="RAC18" s="133"/>
      <c r="RAD18" s="133"/>
      <c r="RAE18" s="133"/>
      <c r="RAF18" s="133"/>
      <c r="RAG18" s="133"/>
      <c r="RAH18" s="133"/>
      <c r="RAI18" s="133"/>
      <c r="RAJ18" s="133"/>
      <c r="RAK18" s="133"/>
      <c r="RAL18" s="133"/>
      <c r="RAM18" s="133"/>
      <c r="RAN18" s="133"/>
      <c r="RAO18" s="133"/>
      <c r="RAP18" s="133"/>
      <c r="RAQ18" s="133"/>
      <c r="RAR18" s="133"/>
      <c r="RAS18" s="133"/>
      <c r="RAT18" s="133"/>
      <c r="RAU18" s="133"/>
      <c r="RAV18" s="133"/>
      <c r="RAW18" s="133"/>
      <c r="RAX18" s="133"/>
      <c r="RAY18" s="133"/>
      <c r="RAZ18" s="133"/>
      <c r="RBA18" s="133"/>
      <c r="RBB18" s="133"/>
      <c r="RBC18" s="133"/>
      <c r="RBD18" s="133"/>
      <c r="RBE18" s="133"/>
      <c r="RBF18" s="133"/>
      <c r="RBG18" s="133"/>
      <c r="RBH18" s="133"/>
      <c r="RBI18" s="133"/>
      <c r="RBJ18" s="133"/>
      <c r="RBK18" s="133"/>
      <c r="RBL18" s="133"/>
      <c r="RBM18" s="133"/>
      <c r="RBN18" s="133"/>
      <c r="RBO18" s="133"/>
      <c r="RBP18" s="133"/>
      <c r="RBQ18" s="133"/>
      <c r="RBR18" s="133"/>
      <c r="RBS18" s="133"/>
      <c r="RBT18" s="133"/>
      <c r="RBU18" s="133"/>
      <c r="RBV18" s="133"/>
      <c r="RBW18" s="133"/>
      <c r="RBX18" s="133"/>
      <c r="RBY18" s="133"/>
      <c r="RBZ18" s="133"/>
      <c r="RCA18" s="133"/>
      <c r="RCB18" s="133"/>
      <c r="RCC18" s="133"/>
      <c r="RCD18" s="133"/>
      <c r="RCE18" s="133"/>
      <c r="RCF18" s="133"/>
      <c r="RCG18" s="133"/>
      <c r="RCH18" s="133"/>
      <c r="RCI18" s="133"/>
      <c r="RCJ18" s="133"/>
      <c r="RCK18" s="133"/>
      <c r="RCL18" s="133"/>
      <c r="RCM18" s="133"/>
      <c r="RCN18" s="133"/>
      <c r="RCO18" s="133"/>
      <c r="RCP18" s="133"/>
      <c r="RCQ18" s="133"/>
      <c r="RCR18" s="133"/>
      <c r="RCS18" s="133"/>
      <c r="RCT18" s="133"/>
      <c r="RCU18" s="133"/>
      <c r="RCV18" s="133"/>
      <c r="RCW18" s="133"/>
      <c r="RCX18" s="133"/>
      <c r="RCY18" s="133"/>
      <c r="RCZ18" s="133"/>
      <c r="RDA18" s="133"/>
      <c r="RDB18" s="133"/>
      <c r="RDC18" s="133"/>
      <c r="RDD18" s="133"/>
      <c r="RDE18" s="133"/>
      <c r="RDF18" s="133"/>
      <c r="RDG18" s="133"/>
      <c r="RDH18" s="133"/>
      <c r="RDI18" s="133"/>
      <c r="RDJ18" s="133"/>
      <c r="RDK18" s="133"/>
      <c r="RDL18" s="133"/>
      <c r="RDM18" s="133"/>
      <c r="RDN18" s="133"/>
      <c r="RDO18" s="133"/>
      <c r="RDP18" s="133"/>
      <c r="RDQ18" s="133"/>
      <c r="RDR18" s="133"/>
      <c r="RDS18" s="133"/>
      <c r="RDT18" s="133"/>
      <c r="RDU18" s="133"/>
      <c r="RDV18" s="133"/>
      <c r="RDW18" s="133"/>
      <c r="RDX18" s="133"/>
      <c r="RDY18" s="133"/>
      <c r="RDZ18" s="133"/>
      <c r="REA18" s="133"/>
      <c r="REB18" s="133"/>
      <c r="REC18" s="133"/>
      <c r="RED18" s="133"/>
      <c r="REE18" s="133"/>
      <c r="REF18" s="133"/>
      <c r="REG18" s="133"/>
      <c r="REH18" s="133"/>
      <c r="REI18" s="133"/>
      <c r="REJ18" s="133"/>
      <c r="REK18" s="133"/>
      <c r="REL18" s="133"/>
      <c r="REM18" s="133"/>
      <c r="REN18" s="133"/>
      <c r="REO18" s="133"/>
      <c r="REP18" s="133"/>
      <c r="REQ18" s="133"/>
      <c r="RER18" s="133"/>
      <c r="RES18" s="133"/>
      <c r="RET18" s="133"/>
      <c r="REU18" s="133"/>
      <c r="REV18" s="133"/>
      <c r="REW18" s="133"/>
      <c r="REX18" s="133"/>
      <c r="REY18" s="133"/>
      <c r="REZ18" s="133"/>
      <c r="RFA18" s="133"/>
      <c r="RFB18" s="133"/>
      <c r="RFC18" s="133"/>
      <c r="RFD18" s="133"/>
      <c r="RFE18" s="133"/>
      <c r="RFF18" s="133"/>
      <c r="RFG18" s="133"/>
      <c r="RFH18" s="133"/>
      <c r="RFI18" s="133"/>
      <c r="RFJ18" s="133"/>
      <c r="RFK18" s="133"/>
      <c r="RFL18" s="133"/>
      <c r="RFM18" s="133"/>
      <c r="RFN18" s="133"/>
      <c r="RFO18" s="133"/>
      <c r="RFP18" s="133"/>
      <c r="RFQ18" s="133"/>
      <c r="RFR18" s="133"/>
      <c r="RFS18" s="133"/>
      <c r="RFT18" s="133"/>
      <c r="RFU18" s="133"/>
      <c r="RFV18" s="133"/>
      <c r="RFW18" s="133"/>
      <c r="RFX18" s="133"/>
      <c r="RFY18" s="133"/>
      <c r="RFZ18" s="133"/>
      <c r="RGA18" s="133"/>
      <c r="RGB18" s="133"/>
      <c r="RGC18" s="133"/>
      <c r="RGD18" s="133"/>
      <c r="RGE18" s="133"/>
      <c r="RGF18" s="133"/>
      <c r="RGG18" s="133"/>
      <c r="RGH18" s="133"/>
      <c r="RGI18" s="133"/>
      <c r="RGJ18" s="133"/>
      <c r="RGK18" s="133"/>
      <c r="RGL18" s="133"/>
      <c r="RGM18" s="133"/>
      <c r="RGN18" s="133"/>
      <c r="RGO18" s="133"/>
      <c r="RGP18" s="133"/>
      <c r="RGQ18" s="133"/>
      <c r="RGR18" s="133"/>
      <c r="RGS18" s="133"/>
      <c r="RGT18" s="133"/>
      <c r="RGU18" s="133"/>
      <c r="RGV18" s="133"/>
      <c r="RGW18" s="133"/>
      <c r="RGX18" s="133"/>
      <c r="RGY18" s="133"/>
      <c r="RGZ18" s="133"/>
      <c r="RHA18" s="133"/>
      <c r="RHB18" s="133"/>
      <c r="RHC18" s="133"/>
      <c r="RHD18" s="133"/>
      <c r="RHE18" s="133"/>
      <c r="RHF18" s="133"/>
      <c r="RHG18" s="133"/>
      <c r="RHH18" s="133"/>
      <c r="RHI18" s="133"/>
      <c r="RHJ18" s="133"/>
      <c r="RHK18" s="133"/>
      <c r="RHL18" s="133"/>
      <c r="RHM18" s="133"/>
      <c r="RHN18" s="133"/>
      <c r="RHO18" s="133"/>
      <c r="RHP18" s="133"/>
      <c r="RHQ18" s="133"/>
      <c r="RHR18" s="133"/>
      <c r="RHS18" s="133"/>
      <c r="RHT18" s="133"/>
      <c r="RHU18" s="133"/>
      <c r="RHV18" s="133"/>
      <c r="RHW18" s="133"/>
      <c r="RHX18" s="133"/>
      <c r="RHY18" s="133"/>
      <c r="RHZ18" s="133"/>
      <c r="RIA18" s="133"/>
      <c r="RIB18" s="133"/>
      <c r="RIC18" s="133"/>
      <c r="RID18" s="133"/>
      <c r="RIE18" s="133"/>
      <c r="RIF18" s="133"/>
      <c r="RIG18" s="133"/>
      <c r="RIH18" s="133"/>
      <c r="RII18" s="133"/>
      <c r="RIJ18" s="133"/>
      <c r="RIK18" s="133"/>
      <c r="RIL18" s="133"/>
      <c r="RIM18" s="133"/>
      <c r="RIN18" s="133"/>
      <c r="RIO18" s="133"/>
      <c r="RIP18" s="133"/>
      <c r="RIQ18" s="133"/>
      <c r="RIR18" s="133"/>
      <c r="RIS18" s="133"/>
      <c r="RIT18" s="133"/>
      <c r="RIU18" s="133"/>
      <c r="RIV18" s="133"/>
      <c r="RIW18" s="133"/>
      <c r="RIX18" s="133"/>
      <c r="RIY18" s="133"/>
      <c r="RIZ18" s="133"/>
      <c r="RJA18" s="133"/>
      <c r="RJB18" s="133"/>
      <c r="RJC18" s="133"/>
      <c r="RJD18" s="133"/>
      <c r="RJE18" s="133"/>
      <c r="RJF18" s="133"/>
      <c r="RJG18" s="133"/>
      <c r="RJH18" s="133"/>
      <c r="RJI18" s="133"/>
      <c r="RJJ18" s="133"/>
      <c r="RJK18" s="133"/>
      <c r="RJL18" s="133"/>
      <c r="RJM18" s="133"/>
      <c r="RJN18" s="133"/>
      <c r="RJO18" s="133"/>
      <c r="RJP18" s="133"/>
      <c r="RJQ18" s="133"/>
      <c r="RJR18" s="133"/>
      <c r="RJS18" s="133"/>
      <c r="RJT18" s="133"/>
      <c r="RJU18" s="133"/>
      <c r="RJV18" s="133"/>
      <c r="RJW18" s="133"/>
      <c r="RJX18" s="133"/>
      <c r="RJY18" s="133"/>
      <c r="RJZ18" s="133"/>
      <c r="RKA18" s="133"/>
      <c r="RKB18" s="133"/>
      <c r="RKC18" s="133"/>
      <c r="RKD18" s="133"/>
      <c r="RKE18" s="133"/>
      <c r="RKF18" s="133"/>
      <c r="RKG18" s="133"/>
      <c r="RKH18" s="133"/>
      <c r="RKI18" s="133"/>
      <c r="RKJ18" s="133"/>
      <c r="RKK18" s="133"/>
      <c r="RKL18" s="133"/>
      <c r="RKM18" s="133"/>
      <c r="RKN18" s="133"/>
      <c r="RKO18" s="133"/>
      <c r="RKP18" s="133"/>
      <c r="RKQ18" s="133"/>
      <c r="RKR18" s="133"/>
      <c r="RKS18" s="133"/>
      <c r="RKT18" s="133"/>
      <c r="RKU18" s="133"/>
      <c r="RKV18" s="133"/>
      <c r="RKW18" s="133"/>
      <c r="RKX18" s="133"/>
      <c r="RKY18" s="133"/>
      <c r="RKZ18" s="133"/>
      <c r="RLA18" s="133"/>
      <c r="RLB18" s="133"/>
      <c r="RLC18" s="133"/>
      <c r="RLD18" s="133"/>
      <c r="RLE18" s="133"/>
      <c r="RLF18" s="133"/>
      <c r="RLG18" s="133"/>
      <c r="RLH18" s="133"/>
      <c r="RLI18" s="133"/>
      <c r="RLJ18" s="133"/>
      <c r="RLK18" s="133"/>
      <c r="RLL18" s="133"/>
      <c r="RLM18" s="133"/>
      <c r="RLN18" s="133"/>
      <c r="RLO18" s="133"/>
      <c r="RLP18" s="133"/>
      <c r="RLQ18" s="133"/>
      <c r="RLR18" s="133"/>
      <c r="RLS18" s="133"/>
      <c r="RLT18" s="133"/>
      <c r="RLU18" s="133"/>
      <c r="RLV18" s="133"/>
      <c r="RLW18" s="133"/>
      <c r="RLX18" s="133"/>
      <c r="RLY18" s="133"/>
      <c r="RLZ18" s="133"/>
      <c r="RMA18" s="133"/>
      <c r="RMB18" s="133"/>
      <c r="RMC18" s="133"/>
      <c r="RMD18" s="133"/>
      <c r="RME18" s="133"/>
      <c r="RMF18" s="133"/>
      <c r="RMG18" s="133"/>
      <c r="RMH18" s="133"/>
      <c r="RMI18" s="133"/>
      <c r="RMJ18" s="133"/>
      <c r="RMK18" s="133"/>
      <c r="RML18" s="133"/>
      <c r="RMM18" s="133"/>
      <c r="RMN18" s="133"/>
      <c r="RMO18" s="133"/>
      <c r="RMP18" s="133"/>
      <c r="RMQ18" s="133"/>
      <c r="RMR18" s="133"/>
      <c r="RMS18" s="133"/>
      <c r="RMT18" s="133"/>
      <c r="RMU18" s="133"/>
      <c r="RMV18" s="133"/>
      <c r="RMW18" s="133"/>
      <c r="RMX18" s="133"/>
      <c r="RMY18" s="133"/>
      <c r="RMZ18" s="133"/>
      <c r="RNA18" s="133"/>
      <c r="RNB18" s="133"/>
      <c r="RNC18" s="133"/>
      <c r="RND18" s="133"/>
      <c r="RNE18" s="133"/>
      <c r="RNF18" s="133"/>
      <c r="RNG18" s="133"/>
      <c r="RNH18" s="133"/>
      <c r="RNI18" s="133"/>
      <c r="RNJ18" s="133"/>
      <c r="RNK18" s="133"/>
      <c r="RNL18" s="133"/>
      <c r="RNM18" s="133"/>
      <c r="RNN18" s="133"/>
      <c r="RNO18" s="133"/>
      <c r="RNP18" s="133"/>
      <c r="RNQ18" s="133"/>
      <c r="RNR18" s="133"/>
      <c r="RNS18" s="133"/>
      <c r="RNT18" s="133"/>
      <c r="RNU18" s="133"/>
      <c r="RNV18" s="133"/>
      <c r="RNW18" s="133"/>
      <c r="RNX18" s="133"/>
      <c r="RNY18" s="133"/>
      <c r="RNZ18" s="133"/>
      <c r="ROA18" s="133"/>
      <c r="ROB18" s="133"/>
      <c r="ROC18" s="133"/>
      <c r="ROD18" s="133"/>
      <c r="ROE18" s="133"/>
      <c r="ROF18" s="133"/>
      <c r="ROG18" s="133"/>
      <c r="ROH18" s="133"/>
      <c r="ROI18" s="133"/>
      <c r="ROJ18" s="133"/>
      <c r="ROK18" s="133"/>
      <c r="ROL18" s="133"/>
      <c r="ROM18" s="133"/>
      <c r="RON18" s="133"/>
      <c r="ROO18" s="133"/>
      <c r="ROP18" s="133"/>
      <c r="ROQ18" s="133"/>
      <c r="ROR18" s="133"/>
      <c r="ROS18" s="133"/>
      <c r="ROT18" s="133"/>
      <c r="ROU18" s="133"/>
      <c r="ROV18" s="133"/>
      <c r="ROW18" s="133"/>
      <c r="ROX18" s="133"/>
      <c r="ROY18" s="133"/>
      <c r="ROZ18" s="133"/>
      <c r="RPA18" s="133"/>
      <c r="RPB18" s="133"/>
      <c r="RPC18" s="133"/>
      <c r="RPD18" s="133"/>
      <c r="RPE18" s="133"/>
      <c r="RPF18" s="133"/>
      <c r="RPG18" s="133"/>
      <c r="RPH18" s="133"/>
      <c r="RPI18" s="133"/>
      <c r="RPJ18" s="133"/>
      <c r="RPK18" s="133"/>
      <c r="RPL18" s="133"/>
      <c r="RPM18" s="133"/>
      <c r="RPN18" s="133"/>
      <c r="RPO18" s="133"/>
      <c r="RPP18" s="133"/>
      <c r="RPQ18" s="133"/>
      <c r="RPR18" s="133"/>
      <c r="RPS18" s="133"/>
      <c r="RPT18" s="133"/>
      <c r="RPU18" s="133"/>
      <c r="RPV18" s="133"/>
      <c r="RPW18" s="133"/>
      <c r="RPX18" s="133"/>
      <c r="RPY18" s="133"/>
      <c r="RPZ18" s="133"/>
      <c r="RQA18" s="133"/>
      <c r="RQB18" s="133"/>
      <c r="RQC18" s="133"/>
      <c r="RQD18" s="133"/>
      <c r="RQE18" s="133"/>
      <c r="RQF18" s="133"/>
      <c r="RQG18" s="133"/>
      <c r="RQH18" s="133"/>
      <c r="RQI18" s="133"/>
      <c r="RQJ18" s="133"/>
      <c r="RQK18" s="133"/>
      <c r="RQL18" s="133"/>
      <c r="RQM18" s="133"/>
      <c r="RQN18" s="133"/>
      <c r="RQO18" s="133"/>
      <c r="RQP18" s="133"/>
      <c r="RQQ18" s="133"/>
      <c r="RQR18" s="133"/>
      <c r="RQS18" s="133"/>
      <c r="RQT18" s="133"/>
      <c r="RQU18" s="133"/>
      <c r="RQV18" s="133"/>
      <c r="RQW18" s="133"/>
      <c r="RQX18" s="133"/>
      <c r="RQY18" s="133"/>
      <c r="RQZ18" s="133"/>
      <c r="RRA18" s="133"/>
      <c r="RRB18" s="133"/>
      <c r="RRC18" s="133"/>
      <c r="RRD18" s="133"/>
      <c r="RRE18" s="133"/>
      <c r="RRF18" s="133"/>
      <c r="RRG18" s="133"/>
      <c r="RRH18" s="133"/>
      <c r="RRI18" s="133"/>
      <c r="RRJ18" s="133"/>
      <c r="RRK18" s="133"/>
      <c r="RRL18" s="133"/>
      <c r="RRM18" s="133"/>
      <c r="RRN18" s="133"/>
      <c r="RRO18" s="133"/>
      <c r="RRP18" s="133"/>
      <c r="RRQ18" s="133"/>
      <c r="RRR18" s="133"/>
      <c r="RRS18" s="133"/>
      <c r="RRT18" s="133"/>
      <c r="RRU18" s="133"/>
      <c r="RRV18" s="133"/>
      <c r="RRW18" s="133"/>
      <c r="RRX18" s="133"/>
      <c r="RRY18" s="133"/>
      <c r="RRZ18" s="133"/>
      <c r="RSA18" s="133"/>
      <c r="RSB18" s="133"/>
      <c r="RSC18" s="133"/>
      <c r="RSD18" s="133"/>
      <c r="RSE18" s="133"/>
      <c r="RSF18" s="133"/>
      <c r="RSG18" s="133"/>
      <c r="RSH18" s="133"/>
      <c r="RSI18" s="133"/>
      <c r="RSJ18" s="133"/>
      <c r="RSK18" s="133"/>
      <c r="RSL18" s="133"/>
      <c r="RSM18" s="133"/>
      <c r="RSN18" s="133"/>
      <c r="RSO18" s="133"/>
      <c r="RSP18" s="133"/>
      <c r="RSQ18" s="133"/>
      <c r="RSR18" s="133"/>
      <c r="RSS18" s="133"/>
      <c r="RST18" s="133"/>
      <c r="RSU18" s="133"/>
      <c r="RSV18" s="133"/>
      <c r="RSW18" s="133"/>
      <c r="RSX18" s="133"/>
      <c r="RSY18" s="133"/>
      <c r="RSZ18" s="133"/>
      <c r="RTA18" s="133"/>
      <c r="RTB18" s="133"/>
      <c r="RTC18" s="133"/>
      <c r="RTD18" s="133"/>
      <c r="RTE18" s="133"/>
      <c r="RTF18" s="133"/>
      <c r="RTG18" s="133"/>
      <c r="RTH18" s="133"/>
      <c r="RTI18" s="133"/>
      <c r="RTJ18" s="133"/>
      <c r="RTK18" s="133"/>
      <c r="RTL18" s="133"/>
      <c r="RTM18" s="133"/>
      <c r="RTN18" s="133"/>
      <c r="RTO18" s="133"/>
      <c r="RTP18" s="133"/>
      <c r="RTQ18" s="133"/>
      <c r="RTR18" s="133"/>
      <c r="RTS18" s="133"/>
      <c r="RTT18" s="133"/>
      <c r="RTU18" s="133"/>
      <c r="RTV18" s="133"/>
      <c r="RTW18" s="133"/>
      <c r="RTX18" s="133"/>
      <c r="RTY18" s="133"/>
      <c r="RTZ18" s="133"/>
      <c r="RUA18" s="133"/>
      <c r="RUB18" s="133"/>
      <c r="RUC18" s="133"/>
      <c r="RUD18" s="133"/>
      <c r="RUE18" s="133"/>
      <c r="RUF18" s="133"/>
      <c r="RUG18" s="133"/>
      <c r="RUH18" s="133"/>
      <c r="RUI18" s="133"/>
      <c r="RUJ18" s="133"/>
      <c r="RUK18" s="133"/>
      <c r="RUL18" s="133"/>
      <c r="RUM18" s="133"/>
      <c r="RUN18" s="133"/>
      <c r="RUO18" s="133"/>
      <c r="RUP18" s="133"/>
      <c r="RUQ18" s="133"/>
      <c r="RUR18" s="133"/>
      <c r="RUS18" s="133"/>
      <c r="RUT18" s="133"/>
      <c r="RUU18" s="133"/>
      <c r="RUV18" s="133"/>
      <c r="RUW18" s="133"/>
      <c r="RUX18" s="133"/>
      <c r="RUY18" s="133"/>
      <c r="RUZ18" s="133"/>
      <c r="RVA18" s="133"/>
      <c r="RVB18" s="133"/>
      <c r="RVC18" s="133"/>
      <c r="RVD18" s="133"/>
      <c r="RVE18" s="133"/>
      <c r="RVF18" s="133"/>
      <c r="RVG18" s="133"/>
      <c r="RVH18" s="133"/>
      <c r="RVI18" s="133"/>
      <c r="RVJ18" s="133"/>
      <c r="RVK18" s="133"/>
      <c r="RVL18" s="133"/>
      <c r="RVM18" s="133"/>
      <c r="RVN18" s="133"/>
      <c r="RVO18" s="133"/>
      <c r="RVP18" s="133"/>
      <c r="RVQ18" s="133"/>
      <c r="RVR18" s="133"/>
      <c r="RVS18" s="133"/>
      <c r="RVT18" s="133"/>
      <c r="RVU18" s="133"/>
      <c r="RVV18" s="133"/>
      <c r="RVW18" s="133"/>
      <c r="RVX18" s="133"/>
      <c r="RVY18" s="133"/>
      <c r="RVZ18" s="133"/>
      <c r="RWA18" s="133"/>
      <c r="RWB18" s="133"/>
      <c r="RWC18" s="133"/>
      <c r="RWD18" s="133"/>
      <c r="RWE18" s="133"/>
      <c r="RWF18" s="133"/>
      <c r="RWG18" s="133"/>
      <c r="RWH18" s="133"/>
      <c r="RWI18" s="133"/>
      <c r="RWJ18" s="133"/>
      <c r="RWK18" s="133"/>
      <c r="RWL18" s="133"/>
      <c r="RWM18" s="133"/>
      <c r="RWN18" s="133"/>
      <c r="RWO18" s="133"/>
      <c r="RWP18" s="133"/>
      <c r="RWQ18" s="133"/>
      <c r="RWR18" s="133"/>
      <c r="RWS18" s="133"/>
      <c r="RWT18" s="133"/>
      <c r="RWU18" s="133"/>
      <c r="RWV18" s="133"/>
      <c r="RWW18" s="133"/>
      <c r="RWX18" s="133"/>
      <c r="RWY18" s="133"/>
      <c r="RWZ18" s="133"/>
      <c r="RXA18" s="133"/>
      <c r="RXB18" s="133"/>
      <c r="RXC18" s="133"/>
      <c r="RXD18" s="133"/>
      <c r="RXE18" s="133"/>
      <c r="RXF18" s="133"/>
      <c r="RXG18" s="133"/>
      <c r="RXH18" s="133"/>
      <c r="RXI18" s="133"/>
      <c r="RXJ18" s="133"/>
      <c r="RXK18" s="133"/>
      <c r="RXL18" s="133"/>
      <c r="RXM18" s="133"/>
      <c r="RXN18" s="133"/>
      <c r="RXO18" s="133"/>
      <c r="RXP18" s="133"/>
      <c r="RXQ18" s="133"/>
      <c r="RXR18" s="133"/>
      <c r="RXS18" s="133"/>
      <c r="RXT18" s="133"/>
      <c r="RXU18" s="133"/>
      <c r="RXV18" s="133"/>
      <c r="RXW18" s="133"/>
      <c r="RXX18" s="133"/>
      <c r="RXY18" s="133"/>
      <c r="RXZ18" s="133"/>
      <c r="RYA18" s="133"/>
      <c r="RYB18" s="133"/>
      <c r="RYC18" s="133"/>
      <c r="RYD18" s="133"/>
      <c r="RYE18" s="133"/>
      <c r="RYF18" s="133"/>
      <c r="RYG18" s="133"/>
      <c r="RYH18" s="133"/>
      <c r="RYI18" s="133"/>
      <c r="RYJ18" s="133"/>
      <c r="RYK18" s="133"/>
      <c r="RYL18" s="133"/>
      <c r="RYM18" s="133"/>
      <c r="RYN18" s="133"/>
      <c r="RYO18" s="133"/>
      <c r="RYP18" s="133"/>
      <c r="RYQ18" s="133"/>
      <c r="RYR18" s="133"/>
      <c r="RYS18" s="133"/>
      <c r="RYT18" s="133"/>
      <c r="RYU18" s="133"/>
      <c r="RYV18" s="133"/>
      <c r="RYW18" s="133"/>
      <c r="RYX18" s="133"/>
      <c r="RYY18" s="133"/>
      <c r="RYZ18" s="133"/>
      <c r="RZA18" s="133"/>
      <c r="RZB18" s="133"/>
      <c r="RZC18" s="133"/>
      <c r="RZD18" s="133"/>
      <c r="RZE18" s="133"/>
      <c r="RZF18" s="133"/>
      <c r="RZG18" s="133"/>
      <c r="RZH18" s="133"/>
      <c r="RZI18" s="133"/>
      <c r="RZJ18" s="133"/>
      <c r="RZK18" s="133"/>
      <c r="RZL18" s="133"/>
      <c r="RZM18" s="133"/>
      <c r="RZN18" s="133"/>
      <c r="RZO18" s="133"/>
      <c r="RZP18" s="133"/>
      <c r="RZQ18" s="133"/>
      <c r="RZR18" s="133"/>
      <c r="RZS18" s="133"/>
      <c r="RZT18" s="133"/>
      <c r="RZU18" s="133"/>
      <c r="RZV18" s="133"/>
      <c r="RZW18" s="133"/>
      <c r="RZX18" s="133"/>
      <c r="RZY18" s="133"/>
      <c r="RZZ18" s="133"/>
      <c r="SAA18" s="133"/>
      <c r="SAB18" s="133"/>
      <c r="SAC18" s="133"/>
      <c r="SAD18" s="133"/>
      <c r="SAE18" s="133"/>
      <c r="SAF18" s="133"/>
      <c r="SAG18" s="133"/>
      <c r="SAH18" s="133"/>
      <c r="SAI18" s="133"/>
      <c r="SAJ18" s="133"/>
      <c r="SAK18" s="133"/>
      <c r="SAL18" s="133"/>
      <c r="SAM18" s="133"/>
      <c r="SAN18" s="133"/>
      <c r="SAO18" s="133"/>
      <c r="SAP18" s="133"/>
      <c r="SAQ18" s="133"/>
      <c r="SAR18" s="133"/>
      <c r="SAS18" s="133"/>
      <c r="SAT18" s="133"/>
      <c r="SAU18" s="133"/>
      <c r="SAV18" s="133"/>
      <c r="SAW18" s="133"/>
      <c r="SAX18" s="133"/>
      <c r="SAY18" s="133"/>
      <c r="SAZ18" s="133"/>
      <c r="SBA18" s="133"/>
      <c r="SBB18" s="133"/>
      <c r="SBC18" s="133"/>
      <c r="SBD18" s="133"/>
      <c r="SBE18" s="133"/>
      <c r="SBF18" s="133"/>
      <c r="SBG18" s="133"/>
      <c r="SBH18" s="133"/>
      <c r="SBI18" s="133"/>
      <c r="SBJ18" s="133"/>
      <c r="SBK18" s="133"/>
      <c r="SBL18" s="133"/>
      <c r="SBM18" s="133"/>
      <c r="SBN18" s="133"/>
      <c r="SBO18" s="133"/>
      <c r="SBP18" s="133"/>
      <c r="SBQ18" s="133"/>
      <c r="SBR18" s="133"/>
      <c r="SBS18" s="133"/>
      <c r="SBT18" s="133"/>
      <c r="SBU18" s="133"/>
      <c r="SBV18" s="133"/>
      <c r="SBW18" s="133"/>
      <c r="SBX18" s="133"/>
      <c r="SBY18" s="133"/>
      <c r="SBZ18" s="133"/>
      <c r="SCA18" s="133"/>
      <c r="SCB18" s="133"/>
      <c r="SCC18" s="133"/>
      <c r="SCD18" s="133"/>
      <c r="SCE18" s="133"/>
      <c r="SCF18" s="133"/>
      <c r="SCG18" s="133"/>
      <c r="SCH18" s="133"/>
      <c r="SCI18" s="133"/>
      <c r="SCJ18" s="133"/>
      <c r="SCK18" s="133"/>
      <c r="SCL18" s="133"/>
      <c r="SCM18" s="133"/>
      <c r="SCN18" s="133"/>
      <c r="SCO18" s="133"/>
      <c r="SCP18" s="133"/>
      <c r="SCQ18" s="133"/>
      <c r="SCR18" s="133"/>
      <c r="SCS18" s="133"/>
      <c r="SCT18" s="133"/>
      <c r="SCU18" s="133"/>
      <c r="SCV18" s="133"/>
      <c r="SCW18" s="133"/>
      <c r="SCX18" s="133"/>
      <c r="SCY18" s="133"/>
      <c r="SCZ18" s="133"/>
      <c r="SDA18" s="133"/>
      <c r="SDB18" s="133"/>
      <c r="SDC18" s="133"/>
      <c r="SDD18" s="133"/>
      <c r="SDE18" s="133"/>
      <c r="SDF18" s="133"/>
      <c r="SDG18" s="133"/>
      <c r="SDH18" s="133"/>
      <c r="SDI18" s="133"/>
      <c r="SDJ18" s="133"/>
      <c r="SDK18" s="133"/>
      <c r="SDL18" s="133"/>
      <c r="SDM18" s="133"/>
      <c r="SDN18" s="133"/>
      <c r="SDO18" s="133"/>
      <c r="SDP18" s="133"/>
      <c r="SDQ18" s="133"/>
      <c r="SDR18" s="133"/>
      <c r="SDS18" s="133"/>
      <c r="SDT18" s="133"/>
      <c r="SDU18" s="133"/>
      <c r="SDV18" s="133"/>
      <c r="SDW18" s="133"/>
      <c r="SDX18" s="133"/>
      <c r="SDY18" s="133"/>
      <c r="SDZ18" s="133"/>
      <c r="SEA18" s="133"/>
      <c r="SEB18" s="133"/>
      <c r="SEC18" s="133"/>
      <c r="SED18" s="133"/>
      <c r="SEE18" s="133"/>
      <c r="SEF18" s="133"/>
      <c r="SEG18" s="133"/>
      <c r="SEH18" s="133"/>
      <c r="SEI18" s="133"/>
      <c r="SEJ18" s="133"/>
      <c r="SEK18" s="133"/>
      <c r="SEL18" s="133"/>
      <c r="SEM18" s="133"/>
      <c r="SEN18" s="133"/>
      <c r="SEO18" s="133"/>
      <c r="SEP18" s="133"/>
      <c r="SEQ18" s="133"/>
      <c r="SER18" s="133"/>
      <c r="SES18" s="133"/>
      <c r="SET18" s="133"/>
      <c r="SEU18" s="133"/>
      <c r="SEV18" s="133"/>
      <c r="SEW18" s="133"/>
      <c r="SEX18" s="133"/>
      <c r="SEY18" s="133"/>
      <c r="SEZ18" s="133"/>
      <c r="SFA18" s="133"/>
      <c r="SFB18" s="133"/>
      <c r="SFC18" s="133"/>
      <c r="SFD18" s="133"/>
      <c r="SFE18" s="133"/>
      <c r="SFF18" s="133"/>
      <c r="SFG18" s="133"/>
      <c r="SFH18" s="133"/>
      <c r="SFI18" s="133"/>
      <c r="SFJ18" s="133"/>
      <c r="SFK18" s="133"/>
      <c r="SFL18" s="133"/>
      <c r="SFM18" s="133"/>
      <c r="SFN18" s="133"/>
      <c r="SFO18" s="133"/>
      <c r="SFP18" s="133"/>
      <c r="SFQ18" s="133"/>
      <c r="SFR18" s="133"/>
      <c r="SFS18" s="133"/>
      <c r="SFT18" s="133"/>
      <c r="SFU18" s="133"/>
      <c r="SFV18" s="133"/>
      <c r="SFW18" s="133"/>
      <c r="SFX18" s="133"/>
      <c r="SFY18" s="133"/>
      <c r="SFZ18" s="133"/>
      <c r="SGA18" s="133"/>
      <c r="SGB18" s="133"/>
      <c r="SGC18" s="133"/>
      <c r="SGD18" s="133"/>
      <c r="SGE18" s="133"/>
      <c r="SGF18" s="133"/>
      <c r="SGG18" s="133"/>
      <c r="SGH18" s="133"/>
      <c r="SGI18" s="133"/>
      <c r="SGJ18" s="133"/>
      <c r="SGK18" s="133"/>
      <c r="SGL18" s="133"/>
      <c r="SGM18" s="133"/>
      <c r="SGN18" s="133"/>
      <c r="SGO18" s="133"/>
      <c r="SGP18" s="133"/>
      <c r="SGQ18" s="133"/>
      <c r="SGR18" s="133"/>
      <c r="SGS18" s="133"/>
      <c r="SGT18" s="133"/>
      <c r="SGU18" s="133"/>
      <c r="SGV18" s="133"/>
      <c r="SGW18" s="133"/>
      <c r="SGX18" s="133"/>
      <c r="SGY18" s="133"/>
      <c r="SGZ18" s="133"/>
      <c r="SHA18" s="133"/>
      <c r="SHB18" s="133"/>
      <c r="SHC18" s="133"/>
      <c r="SHD18" s="133"/>
      <c r="SHE18" s="133"/>
      <c r="SHF18" s="133"/>
      <c r="SHG18" s="133"/>
      <c r="SHH18" s="133"/>
      <c r="SHI18" s="133"/>
      <c r="SHJ18" s="133"/>
      <c r="SHK18" s="133"/>
      <c r="SHL18" s="133"/>
      <c r="SHM18" s="133"/>
      <c r="SHN18" s="133"/>
      <c r="SHO18" s="133"/>
      <c r="SHP18" s="133"/>
      <c r="SHQ18" s="133"/>
      <c r="SHR18" s="133"/>
      <c r="SHS18" s="133"/>
      <c r="SHT18" s="133"/>
      <c r="SHU18" s="133"/>
      <c r="SHV18" s="133"/>
      <c r="SHW18" s="133"/>
      <c r="SHX18" s="133"/>
      <c r="SHY18" s="133"/>
      <c r="SHZ18" s="133"/>
      <c r="SIA18" s="133"/>
      <c r="SIB18" s="133"/>
      <c r="SIC18" s="133"/>
      <c r="SID18" s="133"/>
      <c r="SIE18" s="133"/>
      <c r="SIF18" s="133"/>
      <c r="SIG18" s="133"/>
      <c r="SIH18" s="133"/>
      <c r="SII18" s="133"/>
      <c r="SIJ18" s="133"/>
      <c r="SIK18" s="133"/>
      <c r="SIL18" s="133"/>
      <c r="SIM18" s="133"/>
      <c r="SIN18" s="133"/>
      <c r="SIO18" s="133"/>
      <c r="SIP18" s="133"/>
      <c r="SIQ18" s="133"/>
      <c r="SIR18" s="133"/>
      <c r="SIS18" s="133"/>
      <c r="SIT18" s="133"/>
      <c r="SIU18" s="133"/>
      <c r="SIV18" s="133"/>
      <c r="SIW18" s="133"/>
      <c r="SIX18" s="133"/>
      <c r="SIY18" s="133"/>
      <c r="SIZ18" s="133"/>
      <c r="SJA18" s="133"/>
      <c r="SJB18" s="133"/>
      <c r="SJC18" s="133"/>
      <c r="SJD18" s="133"/>
      <c r="SJE18" s="133"/>
      <c r="SJF18" s="133"/>
      <c r="SJG18" s="133"/>
      <c r="SJH18" s="133"/>
      <c r="SJI18" s="133"/>
      <c r="SJJ18" s="133"/>
      <c r="SJK18" s="133"/>
      <c r="SJL18" s="133"/>
      <c r="SJM18" s="133"/>
      <c r="SJN18" s="133"/>
      <c r="SJO18" s="133"/>
      <c r="SJP18" s="133"/>
      <c r="SJQ18" s="133"/>
      <c r="SJR18" s="133"/>
      <c r="SJS18" s="133"/>
      <c r="SJT18" s="133"/>
      <c r="SJU18" s="133"/>
      <c r="SJV18" s="133"/>
      <c r="SJW18" s="133"/>
      <c r="SJX18" s="133"/>
      <c r="SJY18" s="133"/>
      <c r="SJZ18" s="133"/>
      <c r="SKA18" s="133"/>
      <c r="SKB18" s="133"/>
      <c r="SKC18" s="133"/>
      <c r="SKD18" s="133"/>
      <c r="SKE18" s="133"/>
      <c r="SKF18" s="133"/>
      <c r="SKG18" s="133"/>
      <c r="SKH18" s="133"/>
      <c r="SKI18" s="133"/>
      <c r="SKJ18" s="133"/>
      <c r="SKK18" s="133"/>
      <c r="SKL18" s="133"/>
      <c r="SKM18" s="133"/>
      <c r="SKN18" s="133"/>
      <c r="SKO18" s="133"/>
      <c r="SKP18" s="133"/>
      <c r="SKQ18" s="133"/>
      <c r="SKR18" s="133"/>
      <c r="SKS18" s="133"/>
      <c r="SKT18" s="133"/>
      <c r="SKU18" s="133"/>
      <c r="SKV18" s="133"/>
      <c r="SKW18" s="133"/>
      <c r="SKX18" s="133"/>
      <c r="SKY18" s="133"/>
      <c r="SKZ18" s="133"/>
      <c r="SLA18" s="133"/>
      <c r="SLB18" s="133"/>
      <c r="SLC18" s="133"/>
      <c r="SLD18" s="133"/>
      <c r="SLE18" s="133"/>
      <c r="SLF18" s="133"/>
      <c r="SLG18" s="133"/>
      <c r="SLH18" s="133"/>
      <c r="SLI18" s="133"/>
      <c r="SLJ18" s="133"/>
      <c r="SLK18" s="133"/>
      <c r="SLL18" s="133"/>
      <c r="SLM18" s="133"/>
      <c r="SLN18" s="133"/>
      <c r="SLO18" s="133"/>
      <c r="SLP18" s="133"/>
      <c r="SLQ18" s="133"/>
      <c r="SLR18" s="133"/>
      <c r="SLS18" s="133"/>
      <c r="SLT18" s="133"/>
      <c r="SLU18" s="133"/>
      <c r="SLV18" s="133"/>
      <c r="SLW18" s="133"/>
      <c r="SLX18" s="133"/>
      <c r="SLY18" s="133"/>
      <c r="SLZ18" s="133"/>
      <c r="SMA18" s="133"/>
      <c r="SMB18" s="133"/>
      <c r="SMC18" s="133"/>
      <c r="SMD18" s="133"/>
      <c r="SME18" s="133"/>
      <c r="SMF18" s="133"/>
      <c r="SMG18" s="133"/>
      <c r="SMH18" s="133"/>
      <c r="SMI18" s="133"/>
      <c r="SMJ18" s="133"/>
      <c r="SMK18" s="133"/>
      <c r="SML18" s="133"/>
      <c r="SMM18" s="133"/>
      <c r="SMN18" s="133"/>
      <c r="SMO18" s="133"/>
      <c r="SMP18" s="133"/>
      <c r="SMQ18" s="133"/>
      <c r="SMR18" s="133"/>
      <c r="SMS18" s="133"/>
      <c r="SMT18" s="133"/>
      <c r="SMU18" s="133"/>
      <c r="SMV18" s="133"/>
      <c r="SMW18" s="133"/>
      <c r="SMX18" s="133"/>
      <c r="SMY18" s="133"/>
      <c r="SMZ18" s="133"/>
      <c r="SNA18" s="133"/>
      <c r="SNB18" s="133"/>
      <c r="SNC18" s="133"/>
      <c r="SND18" s="133"/>
      <c r="SNE18" s="133"/>
      <c r="SNF18" s="133"/>
      <c r="SNG18" s="133"/>
      <c r="SNH18" s="133"/>
      <c r="SNI18" s="133"/>
      <c r="SNJ18" s="133"/>
      <c r="SNK18" s="133"/>
      <c r="SNL18" s="133"/>
      <c r="SNM18" s="133"/>
      <c r="SNN18" s="133"/>
      <c r="SNO18" s="133"/>
      <c r="SNP18" s="133"/>
      <c r="SNQ18" s="133"/>
      <c r="SNR18" s="133"/>
      <c r="SNS18" s="133"/>
      <c r="SNT18" s="133"/>
      <c r="SNU18" s="133"/>
      <c r="SNV18" s="133"/>
      <c r="SNW18" s="133"/>
      <c r="SNX18" s="133"/>
      <c r="SNY18" s="133"/>
      <c r="SNZ18" s="133"/>
      <c r="SOA18" s="133"/>
      <c r="SOB18" s="133"/>
      <c r="SOC18" s="133"/>
      <c r="SOD18" s="133"/>
      <c r="SOE18" s="133"/>
      <c r="SOF18" s="133"/>
      <c r="SOG18" s="133"/>
      <c r="SOH18" s="133"/>
      <c r="SOI18" s="133"/>
      <c r="SOJ18" s="133"/>
      <c r="SOK18" s="133"/>
      <c r="SOL18" s="133"/>
      <c r="SOM18" s="133"/>
      <c r="SON18" s="133"/>
      <c r="SOO18" s="133"/>
      <c r="SOP18" s="133"/>
      <c r="SOQ18" s="133"/>
      <c r="SOR18" s="133"/>
      <c r="SOS18" s="133"/>
      <c r="SOT18" s="133"/>
      <c r="SOU18" s="133"/>
      <c r="SOV18" s="133"/>
      <c r="SOW18" s="133"/>
      <c r="SOX18" s="133"/>
      <c r="SOY18" s="133"/>
      <c r="SOZ18" s="133"/>
      <c r="SPA18" s="133"/>
      <c r="SPB18" s="133"/>
      <c r="SPC18" s="133"/>
      <c r="SPD18" s="133"/>
      <c r="SPE18" s="133"/>
      <c r="SPF18" s="133"/>
      <c r="SPG18" s="133"/>
      <c r="SPH18" s="133"/>
      <c r="SPI18" s="133"/>
      <c r="SPJ18" s="133"/>
      <c r="SPK18" s="133"/>
      <c r="SPL18" s="133"/>
      <c r="SPM18" s="133"/>
      <c r="SPN18" s="133"/>
      <c r="SPO18" s="133"/>
      <c r="SPP18" s="133"/>
      <c r="SPQ18" s="133"/>
      <c r="SPR18" s="133"/>
      <c r="SPS18" s="133"/>
      <c r="SPT18" s="133"/>
      <c r="SPU18" s="133"/>
      <c r="SPV18" s="133"/>
      <c r="SPW18" s="133"/>
      <c r="SPX18" s="133"/>
      <c r="SPY18" s="133"/>
      <c r="SPZ18" s="133"/>
      <c r="SQA18" s="133"/>
      <c r="SQB18" s="133"/>
      <c r="SQC18" s="133"/>
      <c r="SQD18" s="133"/>
      <c r="SQE18" s="133"/>
      <c r="SQF18" s="133"/>
      <c r="SQG18" s="133"/>
      <c r="SQH18" s="133"/>
      <c r="SQI18" s="133"/>
      <c r="SQJ18" s="133"/>
      <c r="SQK18" s="133"/>
      <c r="SQL18" s="133"/>
      <c r="SQM18" s="133"/>
      <c r="SQN18" s="133"/>
      <c r="SQO18" s="133"/>
      <c r="SQP18" s="133"/>
      <c r="SQQ18" s="133"/>
      <c r="SQR18" s="133"/>
      <c r="SQS18" s="133"/>
      <c r="SQT18" s="133"/>
      <c r="SQU18" s="133"/>
      <c r="SQV18" s="133"/>
      <c r="SQW18" s="133"/>
      <c r="SQX18" s="133"/>
      <c r="SQY18" s="133"/>
      <c r="SQZ18" s="133"/>
      <c r="SRA18" s="133"/>
      <c r="SRB18" s="133"/>
      <c r="SRC18" s="133"/>
      <c r="SRD18" s="133"/>
      <c r="SRE18" s="133"/>
      <c r="SRF18" s="133"/>
      <c r="SRG18" s="133"/>
      <c r="SRH18" s="133"/>
      <c r="SRI18" s="133"/>
      <c r="SRJ18" s="133"/>
      <c r="SRK18" s="133"/>
      <c r="SRL18" s="133"/>
      <c r="SRM18" s="133"/>
      <c r="SRN18" s="133"/>
      <c r="SRO18" s="133"/>
      <c r="SRP18" s="133"/>
      <c r="SRQ18" s="133"/>
      <c r="SRR18" s="133"/>
      <c r="SRS18" s="133"/>
      <c r="SRT18" s="133"/>
      <c r="SRU18" s="133"/>
      <c r="SRV18" s="133"/>
      <c r="SRW18" s="133"/>
      <c r="SRX18" s="133"/>
      <c r="SRY18" s="133"/>
      <c r="SRZ18" s="133"/>
      <c r="SSA18" s="133"/>
      <c r="SSB18" s="133"/>
      <c r="SSC18" s="133"/>
      <c r="SSD18" s="133"/>
      <c r="SSE18" s="133"/>
      <c r="SSF18" s="133"/>
      <c r="SSG18" s="133"/>
      <c r="SSH18" s="133"/>
      <c r="SSI18" s="133"/>
      <c r="SSJ18" s="133"/>
      <c r="SSK18" s="133"/>
      <c r="SSL18" s="133"/>
      <c r="SSM18" s="133"/>
      <c r="SSN18" s="133"/>
      <c r="SSO18" s="133"/>
      <c r="SSP18" s="133"/>
      <c r="SSQ18" s="133"/>
      <c r="SSR18" s="133"/>
      <c r="SSS18" s="133"/>
      <c r="SST18" s="133"/>
      <c r="SSU18" s="133"/>
      <c r="SSV18" s="133"/>
      <c r="SSW18" s="133"/>
      <c r="SSX18" s="133"/>
      <c r="SSY18" s="133"/>
      <c r="SSZ18" s="133"/>
      <c r="STA18" s="133"/>
      <c r="STB18" s="133"/>
      <c r="STC18" s="133"/>
      <c r="STD18" s="133"/>
      <c r="STE18" s="133"/>
      <c r="STF18" s="133"/>
      <c r="STG18" s="133"/>
      <c r="STH18" s="133"/>
      <c r="STI18" s="133"/>
      <c r="STJ18" s="133"/>
      <c r="STK18" s="133"/>
      <c r="STL18" s="133"/>
      <c r="STM18" s="133"/>
      <c r="STN18" s="133"/>
      <c r="STO18" s="133"/>
      <c r="STP18" s="133"/>
      <c r="STQ18" s="133"/>
      <c r="STR18" s="133"/>
      <c r="STS18" s="133"/>
      <c r="STT18" s="133"/>
      <c r="STU18" s="133"/>
      <c r="STV18" s="133"/>
      <c r="STW18" s="133"/>
      <c r="STX18" s="133"/>
      <c r="STY18" s="133"/>
      <c r="STZ18" s="133"/>
      <c r="SUA18" s="133"/>
      <c r="SUB18" s="133"/>
      <c r="SUC18" s="133"/>
      <c r="SUD18" s="133"/>
      <c r="SUE18" s="133"/>
      <c r="SUF18" s="133"/>
      <c r="SUG18" s="133"/>
      <c r="SUH18" s="133"/>
      <c r="SUI18" s="133"/>
      <c r="SUJ18" s="133"/>
      <c r="SUK18" s="133"/>
      <c r="SUL18" s="133"/>
      <c r="SUM18" s="133"/>
      <c r="SUN18" s="133"/>
      <c r="SUO18" s="133"/>
      <c r="SUP18" s="133"/>
      <c r="SUQ18" s="133"/>
      <c r="SUR18" s="133"/>
      <c r="SUS18" s="133"/>
      <c r="SUT18" s="133"/>
      <c r="SUU18" s="133"/>
      <c r="SUV18" s="133"/>
      <c r="SUW18" s="133"/>
      <c r="SUX18" s="133"/>
      <c r="SUY18" s="133"/>
      <c r="SUZ18" s="133"/>
      <c r="SVA18" s="133"/>
      <c r="SVB18" s="133"/>
      <c r="SVC18" s="133"/>
      <c r="SVD18" s="133"/>
      <c r="SVE18" s="133"/>
      <c r="SVF18" s="133"/>
      <c r="SVG18" s="133"/>
      <c r="SVH18" s="133"/>
      <c r="SVI18" s="133"/>
      <c r="SVJ18" s="133"/>
      <c r="SVK18" s="133"/>
      <c r="SVL18" s="133"/>
      <c r="SVM18" s="133"/>
      <c r="SVN18" s="133"/>
      <c r="SVO18" s="133"/>
      <c r="SVP18" s="133"/>
      <c r="SVQ18" s="133"/>
      <c r="SVR18" s="133"/>
      <c r="SVS18" s="133"/>
      <c r="SVT18" s="133"/>
      <c r="SVU18" s="133"/>
      <c r="SVV18" s="133"/>
      <c r="SVW18" s="133"/>
      <c r="SVX18" s="133"/>
      <c r="SVY18" s="133"/>
      <c r="SVZ18" s="133"/>
      <c r="SWA18" s="133"/>
      <c r="SWB18" s="133"/>
      <c r="SWC18" s="133"/>
      <c r="SWD18" s="133"/>
      <c r="SWE18" s="133"/>
      <c r="SWF18" s="133"/>
      <c r="SWG18" s="133"/>
      <c r="SWH18" s="133"/>
      <c r="SWI18" s="133"/>
      <c r="SWJ18" s="133"/>
      <c r="SWK18" s="133"/>
      <c r="SWL18" s="133"/>
      <c r="SWM18" s="133"/>
      <c r="SWN18" s="133"/>
      <c r="SWO18" s="133"/>
      <c r="SWP18" s="133"/>
      <c r="SWQ18" s="133"/>
      <c r="SWR18" s="133"/>
      <c r="SWS18" s="133"/>
      <c r="SWT18" s="133"/>
      <c r="SWU18" s="133"/>
      <c r="SWV18" s="133"/>
      <c r="SWW18" s="133"/>
      <c r="SWX18" s="133"/>
      <c r="SWY18" s="133"/>
      <c r="SWZ18" s="133"/>
      <c r="SXA18" s="133"/>
      <c r="SXB18" s="133"/>
      <c r="SXC18" s="133"/>
      <c r="SXD18" s="133"/>
      <c r="SXE18" s="133"/>
      <c r="SXF18" s="133"/>
      <c r="SXG18" s="133"/>
      <c r="SXH18" s="133"/>
      <c r="SXI18" s="133"/>
      <c r="SXJ18" s="133"/>
      <c r="SXK18" s="133"/>
      <c r="SXL18" s="133"/>
      <c r="SXM18" s="133"/>
      <c r="SXN18" s="133"/>
      <c r="SXO18" s="133"/>
      <c r="SXP18" s="133"/>
      <c r="SXQ18" s="133"/>
      <c r="SXR18" s="133"/>
      <c r="SXS18" s="133"/>
      <c r="SXT18" s="133"/>
      <c r="SXU18" s="133"/>
      <c r="SXV18" s="133"/>
      <c r="SXW18" s="133"/>
      <c r="SXX18" s="133"/>
      <c r="SXY18" s="133"/>
      <c r="SXZ18" s="133"/>
      <c r="SYA18" s="133"/>
      <c r="SYB18" s="133"/>
      <c r="SYC18" s="133"/>
      <c r="SYD18" s="133"/>
      <c r="SYE18" s="133"/>
      <c r="SYF18" s="133"/>
      <c r="SYG18" s="133"/>
      <c r="SYH18" s="133"/>
      <c r="SYI18" s="133"/>
      <c r="SYJ18" s="133"/>
      <c r="SYK18" s="133"/>
      <c r="SYL18" s="133"/>
      <c r="SYM18" s="133"/>
      <c r="SYN18" s="133"/>
      <c r="SYO18" s="133"/>
      <c r="SYP18" s="133"/>
      <c r="SYQ18" s="133"/>
      <c r="SYR18" s="133"/>
      <c r="SYS18" s="133"/>
      <c r="SYT18" s="133"/>
      <c r="SYU18" s="133"/>
      <c r="SYV18" s="133"/>
      <c r="SYW18" s="133"/>
      <c r="SYX18" s="133"/>
      <c r="SYY18" s="133"/>
      <c r="SYZ18" s="133"/>
      <c r="SZA18" s="133"/>
      <c r="SZB18" s="133"/>
      <c r="SZC18" s="133"/>
      <c r="SZD18" s="133"/>
      <c r="SZE18" s="133"/>
      <c r="SZF18" s="133"/>
      <c r="SZG18" s="133"/>
      <c r="SZH18" s="133"/>
      <c r="SZI18" s="133"/>
      <c r="SZJ18" s="133"/>
      <c r="SZK18" s="133"/>
      <c r="SZL18" s="133"/>
      <c r="SZM18" s="133"/>
      <c r="SZN18" s="133"/>
      <c r="SZO18" s="133"/>
      <c r="SZP18" s="133"/>
      <c r="SZQ18" s="133"/>
      <c r="SZR18" s="133"/>
      <c r="SZS18" s="133"/>
      <c r="SZT18" s="133"/>
      <c r="SZU18" s="133"/>
      <c r="SZV18" s="133"/>
      <c r="SZW18" s="133"/>
      <c r="SZX18" s="133"/>
      <c r="SZY18" s="133"/>
      <c r="SZZ18" s="133"/>
      <c r="TAA18" s="133"/>
      <c r="TAB18" s="133"/>
      <c r="TAC18" s="133"/>
      <c r="TAD18" s="133"/>
      <c r="TAE18" s="133"/>
      <c r="TAF18" s="133"/>
      <c r="TAG18" s="133"/>
      <c r="TAH18" s="133"/>
      <c r="TAI18" s="133"/>
      <c r="TAJ18" s="133"/>
      <c r="TAK18" s="133"/>
      <c r="TAL18" s="133"/>
      <c r="TAM18" s="133"/>
      <c r="TAN18" s="133"/>
      <c r="TAO18" s="133"/>
      <c r="TAP18" s="133"/>
      <c r="TAQ18" s="133"/>
      <c r="TAR18" s="133"/>
      <c r="TAS18" s="133"/>
      <c r="TAT18" s="133"/>
      <c r="TAU18" s="133"/>
      <c r="TAV18" s="133"/>
      <c r="TAW18" s="133"/>
      <c r="TAX18" s="133"/>
      <c r="TAY18" s="133"/>
      <c r="TAZ18" s="133"/>
      <c r="TBA18" s="133"/>
      <c r="TBB18" s="133"/>
      <c r="TBC18" s="133"/>
      <c r="TBD18" s="133"/>
      <c r="TBE18" s="133"/>
      <c r="TBF18" s="133"/>
      <c r="TBG18" s="133"/>
      <c r="TBH18" s="133"/>
      <c r="TBI18" s="133"/>
      <c r="TBJ18" s="133"/>
      <c r="TBK18" s="133"/>
      <c r="TBL18" s="133"/>
      <c r="TBM18" s="133"/>
      <c r="TBN18" s="133"/>
      <c r="TBO18" s="133"/>
      <c r="TBP18" s="133"/>
      <c r="TBQ18" s="133"/>
      <c r="TBR18" s="133"/>
      <c r="TBS18" s="133"/>
      <c r="TBT18" s="133"/>
      <c r="TBU18" s="133"/>
      <c r="TBV18" s="133"/>
      <c r="TBW18" s="133"/>
      <c r="TBX18" s="133"/>
      <c r="TBY18" s="133"/>
      <c r="TBZ18" s="133"/>
      <c r="TCA18" s="133"/>
      <c r="TCB18" s="133"/>
      <c r="TCC18" s="133"/>
      <c r="TCD18" s="133"/>
      <c r="TCE18" s="133"/>
      <c r="TCF18" s="133"/>
      <c r="TCG18" s="133"/>
      <c r="TCH18" s="133"/>
      <c r="TCI18" s="133"/>
      <c r="TCJ18" s="133"/>
      <c r="TCK18" s="133"/>
      <c r="TCL18" s="133"/>
      <c r="TCM18" s="133"/>
      <c r="TCN18" s="133"/>
      <c r="TCO18" s="133"/>
      <c r="TCP18" s="133"/>
      <c r="TCQ18" s="133"/>
      <c r="TCR18" s="133"/>
      <c r="TCS18" s="133"/>
      <c r="TCT18" s="133"/>
      <c r="TCU18" s="133"/>
      <c r="TCV18" s="133"/>
      <c r="TCW18" s="133"/>
      <c r="TCX18" s="133"/>
      <c r="TCY18" s="133"/>
      <c r="TCZ18" s="133"/>
      <c r="TDA18" s="133"/>
      <c r="TDB18" s="133"/>
      <c r="TDC18" s="133"/>
      <c r="TDD18" s="133"/>
      <c r="TDE18" s="133"/>
      <c r="TDF18" s="133"/>
      <c r="TDG18" s="133"/>
      <c r="TDH18" s="133"/>
      <c r="TDI18" s="133"/>
      <c r="TDJ18" s="133"/>
      <c r="TDK18" s="133"/>
      <c r="TDL18" s="133"/>
      <c r="TDM18" s="133"/>
      <c r="TDN18" s="133"/>
      <c r="TDO18" s="133"/>
      <c r="TDP18" s="133"/>
      <c r="TDQ18" s="133"/>
      <c r="TDR18" s="133"/>
      <c r="TDS18" s="133"/>
      <c r="TDT18" s="133"/>
      <c r="TDU18" s="133"/>
      <c r="TDV18" s="133"/>
      <c r="TDW18" s="133"/>
      <c r="TDX18" s="133"/>
      <c r="TDY18" s="133"/>
      <c r="TDZ18" s="133"/>
      <c r="TEA18" s="133"/>
      <c r="TEB18" s="133"/>
      <c r="TEC18" s="133"/>
      <c r="TED18" s="133"/>
      <c r="TEE18" s="133"/>
      <c r="TEF18" s="133"/>
      <c r="TEG18" s="133"/>
      <c r="TEH18" s="133"/>
      <c r="TEI18" s="133"/>
      <c r="TEJ18" s="133"/>
      <c r="TEK18" s="133"/>
      <c r="TEL18" s="133"/>
      <c r="TEM18" s="133"/>
      <c r="TEN18" s="133"/>
      <c r="TEO18" s="133"/>
      <c r="TEP18" s="133"/>
      <c r="TEQ18" s="133"/>
      <c r="TER18" s="133"/>
      <c r="TES18" s="133"/>
      <c r="TET18" s="133"/>
      <c r="TEU18" s="133"/>
      <c r="TEV18" s="133"/>
      <c r="TEW18" s="133"/>
      <c r="TEX18" s="133"/>
      <c r="TEY18" s="133"/>
      <c r="TEZ18" s="133"/>
      <c r="TFA18" s="133"/>
      <c r="TFB18" s="133"/>
      <c r="TFC18" s="133"/>
      <c r="TFD18" s="133"/>
      <c r="TFE18" s="133"/>
      <c r="TFF18" s="133"/>
      <c r="TFG18" s="133"/>
      <c r="TFH18" s="133"/>
      <c r="TFI18" s="133"/>
      <c r="TFJ18" s="133"/>
      <c r="TFK18" s="133"/>
      <c r="TFL18" s="133"/>
      <c r="TFM18" s="133"/>
      <c r="TFN18" s="133"/>
      <c r="TFO18" s="133"/>
      <c r="TFP18" s="133"/>
      <c r="TFQ18" s="133"/>
      <c r="TFR18" s="133"/>
      <c r="TFS18" s="133"/>
      <c r="TFT18" s="133"/>
      <c r="TFU18" s="133"/>
      <c r="TFV18" s="133"/>
      <c r="TFW18" s="133"/>
      <c r="TFX18" s="133"/>
      <c r="TFY18" s="133"/>
      <c r="TFZ18" s="133"/>
      <c r="TGA18" s="133"/>
      <c r="TGB18" s="133"/>
      <c r="TGC18" s="133"/>
      <c r="TGD18" s="133"/>
      <c r="TGE18" s="133"/>
      <c r="TGF18" s="133"/>
      <c r="TGG18" s="133"/>
      <c r="TGH18" s="133"/>
      <c r="TGI18" s="133"/>
      <c r="TGJ18" s="133"/>
      <c r="TGK18" s="133"/>
      <c r="TGL18" s="133"/>
      <c r="TGM18" s="133"/>
      <c r="TGN18" s="133"/>
      <c r="TGO18" s="133"/>
      <c r="TGP18" s="133"/>
      <c r="TGQ18" s="133"/>
      <c r="TGR18" s="133"/>
      <c r="TGS18" s="133"/>
      <c r="TGT18" s="133"/>
      <c r="TGU18" s="133"/>
      <c r="TGV18" s="133"/>
      <c r="TGW18" s="133"/>
      <c r="TGX18" s="133"/>
      <c r="TGY18" s="133"/>
      <c r="TGZ18" s="133"/>
      <c r="THA18" s="133"/>
      <c r="THB18" s="133"/>
      <c r="THC18" s="133"/>
      <c r="THD18" s="133"/>
      <c r="THE18" s="133"/>
      <c r="THF18" s="133"/>
      <c r="THG18" s="133"/>
      <c r="THH18" s="133"/>
      <c r="THI18" s="133"/>
      <c r="THJ18" s="133"/>
      <c r="THK18" s="133"/>
      <c r="THL18" s="133"/>
      <c r="THM18" s="133"/>
      <c r="THN18" s="133"/>
      <c r="THO18" s="133"/>
      <c r="THP18" s="133"/>
      <c r="THQ18" s="133"/>
      <c r="THR18" s="133"/>
      <c r="THS18" s="133"/>
      <c r="THT18" s="133"/>
      <c r="THU18" s="133"/>
      <c r="THV18" s="133"/>
      <c r="THW18" s="133"/>
      <c r="THX18" s="133"/>
      <c r="THY18" s="133"/>
      <c r="THZ18" s="133"/>
      <c r="TIA18" s="133"/>
      <c r="TIB18" s="133"/>
      <c r="TIC18" s="133"/>
      <c r="TID18" s="133"/>
      <c r="TIE18" s="133"/>
      <c r="TIF18" s="133"/>
      <c r="TIG18" s="133"/>
      <c r="TIH18" s="133"/>
      <c r="TII18" s="133"/>
      <c r="TIJ18" s="133"/>
      <c r="TIK18" s="133"/>
      <c r="TIL18" s="133"/>
      <c r="TIM18" s="133"/>
      <c r="TIN18" s="133"/>
      <c r="TIO18" s="133"/>
      <c r="TIP18" s="133"/>
      <c r="TIQ18" s="133"/>
      <c r="TIR18" s="133"/>
      <c r="TIS18" s="133"/>
      <c r="TIT18" s="133"/>
      <c r="TIU18" s="133"/>
      <c r="TIV18" s="133"/>
      <c r="TIW18" s="133"/>
      <c r="TIX18" s="133"/>
      <c r="TIY18" s="133"/>
      <c r="TIZ18" s="133"/>
      <c r="TJA18" s="133"/>
      <c r="TJB18" s="133"/>
      <c r="TJC18" s="133"/>
      <c r="TJD18" s="133"/>
      <c r="TJE18" s="133"/>
      <c r="TJF18" s="133"/>
      <c r="TJG18" s="133"/>
      <c r="TJH18" s="133"/>
      <c r="TJI18" s="133"/>
      <c r="TJJ18" s="133"/>
      <c r="TJK18" s="133"/>
      <c r="TJL18" s="133"/>
      <c r="TJM18" s="133"/>
      <c r="TJN18" s="133"/>
      <c r="TJO18" s="133"/>
      <c r="TJP18" s="133"/>
      <c r="TJQ18" s="133"/>
      <c r="TJR18" s="133"/>
      <c r="TJS18" s="133"/>
      <c r="TJT18" s="133"/>
      <c r="TJU18" s="133"/>
      <c r="TJV18" s="133"/>
      <c r="TJW18" s="133"/>
      <c r="TJX18" s="133"/>
      <c r="TJY18" s="133"/>
      <c r="TJZ18" s="133"/>
      <c r="TKA18" s="133"/>
      <c r="TKB18" s="133"/>
      <c r="TKC18" s="133"/>
      <c r="TKD18" s="133"/>
      <c r="TKE18" s="133"/>
      <c r="TKF18" s="133"/>
      <c r="TKG18" s="133"/>
      <c r="TKH18" s="133"/>
      <c r="TKI18" s="133"/>
      <c r="TKJ18" s="133"/>
      <c r="TKK18" s="133"/>
      <c r="TKL18" s="133"/>
      <c r="TKM18" s="133"/>
      <c r="TKN18" s="133"/>
      <c r="TKO18" s="133"/>
      <c r="TKP18" s="133"/>
      <c r="TKQ18" s="133"/>
      <c r="TKR18" s="133"/>
      <c r="TKS18" s="133"/>
      <c r="TKT18" s="133"/>
      <c r="TKU18" s="133"/>
      <c r="TKV18" s="133"/>
      <c r="TKW18" s="133"/>
      <c r="TKX18" s="133"/>
      <c r="TKY18" s="133"/>
      <c r="TKZ18" s="133"/>
      <c r="TLA18" s="133"/>
      <c r="TLB18" s="133"/>
      <c r="TLC18" s="133"/>
      <c r="TLD18" s="133"/>
      <c r="TLE18" s="133"/>
      <c r="TLF18" s="133"/>
      <c r="TLG18" s="133"/>
      <c r="TLH18" s="133"/>
      <c r="TLI18" s="133"/>
      <c r="TLJ18" s="133"/>
      <c r="TLK18" s="133"/>
      <c r="TLL18" s="133"/>
      <c r="TLM18" s="133"/>
      <c r="TLN18" s="133"/>
      <c r="TLO18" s="133"/>
      <c r="TLP18" s="133"/>
      <c r="TLQ18" s="133"/>
      <c r="TLR18" s="133"/>
      <c r="TLS18" s="133"/>
      <c r="TLT18" s="133"/>
      <c r="TLU18" s="133"/>
      <c r="TLV18" s="133"/>
      <c r="TLW18" s="133"/>
      <c r="TLX18" s="133"/>
      <c r="TLY18" s="133"/>
      <c r="TLZ18" s="133"/>
      <c r="TMA18" s="133"/>
      <c r="TMB18" s="133"/>
      <c r="TMC18" s="133"/>
      <c r="TMD18" s="133"/>
      <c r="TME18" s="133"/>
      <c r="TMF18" s="133"/>
      <c r="TMG18" s="133"/>
      <c r="TMH18" s="133"/>
      <c r="TMI18" s="133"/>
      <c r="TMJ18" s="133"/>
      <c r="TMK18" s="133"/>
      <c r="TML18" s="133"/>
      <c r="TMM18" s="133"/>
      <c r="TMN18" s="133"/>
      <c r="TMO18" s="133"/>
      <c r="TMP18" s="133"/>
      <c r="TMQ18" s="133"/>
      <c r="TMR18" s="133"/>
      <c r="TMS18" s="133"/>
      <c r="TMT18" s="133"/>
      <c r="TMU18" s="133"/>
      <c r="TMV18" s="133"/>
      <c r="TMW18" s="133"/>
      <c r="TMX18" s="133"/>
      <c r="TMY18" s="133"/>
      <c r="TMZ18" s="133"/>
      <c r="TNA18" s="133"/>
      <c r="TNB18" s="133"/>
      <c r="TNC18" s="133"/>
      <c r="TND18" s="133"/>
      <c r="TNE18" s="133"/>
      <c r="TNF18" s="133"/>
      <c r="TNG18" s="133"/>
      <c r="TNH18" s="133"/>
      <c r="TNI18" s="133"/>
      <c r="TNJ18" s="133"/>
      <c r="TNK18" s="133"/>
      <c r="TNL18" s="133"/>
      <c r="TNM18" s="133"/>
      <c r="TNN18" s="133"/>
      <c r="TNO18" s="133"/>
      <c r="TNP18" s="133"/>
      <c r="TNQ18" s="133"/>
      <c r="TNR18" s="133"/>
      <c r="TNS18" s="133"/>
      <c r="TNT18" s="133"/>
      <c r="TNU18" s="133"/>
      <c r="TNV18" s="133"/>
      <c r="TNW18" s="133"/>
      <c r="TNX18" s="133"/>
      <c r="TNY18" s="133"/>
      <c r="TNZ18" s="133"/>
      <c r="TOA18" s="133"/>
      <c r="TOB18" s="133"/>
      <c r="TOC18" s="133"/>
      <c r="TOD18" s="133"/>
      <c r="TOE18" s="133"/>
      <c r="TOF18" s="133"/>
      <c r="TOG18" s="133"/>
      <c r="TOH18" s="133"/>
      <c r="TOI18" s="133"/>
      <c r="TOJ18" s="133"/>
      <c r="TOK18" s="133"/>
      <c r="TOL18" s="133"/>
      <c r="TOM18" s="133"/>
      <c r="TON18" s="133"/>
      <c r="TOO18" s="133"/>
      <c r="TOP18" s="133"/>
      <c r="TOQ18" s="133"/>
      <c r="TOR18" s="133"/>
      <c r="TOS18" s="133"/>
      <c r="TOT18" s="133"/>
      <c r="TOU18" s="133"/>
      <c r="TOV18" s="133"/>
      <c r="TOW18" s="133"/>
      <c r="TOX18" s="133"/>
      <c r="TOY18" s="133"/>
      <c r="TOZ18" s="133"/>
      <c r="TPA18" s="133"/>
      <c r="TPB18" s="133"/>
      <c r="TPC18" s="133"/>
      <c r="TPD18" s="133"/>
      <c r="TPE18" s="133"/>
      <c r="TPF18" s="133"/>
      <c r="TPG18" s="133"/>
      <c r="TPH18" s="133"/>
      <c r="TPI18" s="133"/>
      <c r="TPJ18" s="133"/>
      <c r="TPK18" s="133"/>
      <c r="TPL18" s="133"/>
      <c r="TPM18" s="133"/>
      <c r="TPN18" s="133"/>
      <c r="TPO18" s="133"/>
      <c r="TPP18" s="133"/>
      <c r="TPQ18" s="133"/>
      <c r="TPR18" s="133"/>
      <c r="TPS18" s="133"/>
      <c r="TPT18" s="133"/>
      <c r="TPU18" s="133"/>
      <c r="TPV18" s="133"/>
      <c r="TPW18" s="133"/>
      <c r="TPX18" s="133"/>
      <c r="TPY18" s="133"/>
      <c r="TPZ18" s="133"/>
      <c r="TQA18" s="133"/>
      <c r="TQB18" s="133"/>
      <c r="TQC18" s="133"/>
      <c r="TQD18" s="133"/>
      <c r="TQE18" s="133"/>
      <c r="TQF18" s="133"/>
      <c r="TQG18" s="133"/>
      <c r="TQH18" s="133"/>
      <c r="TQI18" s="133"/>
      <c r="TQJ18" s="133"/>
      <c r="TQK18" s="133"/>
      <c r="TQL18" s="133"/>
      <c r="TQM18" s="133"/>
      <c r="TQN18" s="133"/>
      <c r="TQO18" s="133"/>
      <c r="TQP18" s="133"/>
      <c r="TQQ18" s="133"/>
      <c r="TQR18" s="133"/>
      <c r="TQS18" s="133"/>
      <c r="TQT18" s="133"/>
      <c r="TQU18" s="133"/>
      <c r="TQV18" s="133"/>
      <c r="TQW18" s="133"/>
      <c r="TQX18" s="133"/>
      <c r="TQY18" s="133"/>
      <c r="TQZ18" s="133"/>
      <c r="TRA18" s="133"/>
      <c r="TRB18" s="133"/>
      <c r="TRC18" s="133"/>
      <c r="TRD18" s="133"/>
      <c r="TRE18" s="133"/>
      <c r="TRF18" s="133"/>
      <c r="TRG18" s="133"/>
      <c r="TRH18" s="133"/>
      <c r="TRI18" s="133"/>
      <c r="TRJ18" s="133"/>
      <c r="TRK18" s="133"/>
      <c r="TRL18" s="133"/>
      <c r="TRM18" s="133"/>
      <c r="TRN18" s="133"/>
      <c r="TRO18" s="133"/>
      <c r="TRP18" s="133"/>
      <c r="TRQ18" s="133"/>
      <c r="TRR18" s="133"/>
      <c r="TRS18" s="133"/>
      <c r="TRT18" s="133"/>
      <c r="TRU18" s="133"/>
      <c r="TRV18" s="133"/>
      <c r="TRW18" s="133"/>
      <c r="TRX18" s="133"/>
      <c r="TRY18" s="133"/>
      <c r="TRZ18" s="133"/>
      <c r="TSA18" s="133"/>
      <c r="TSB18" s="133"/>
      <c r="TSC18" s="133"/>
      <c r="TSD18" s="133"/>
      <c r="TSE18" s="133"/>
      <c r="TSF18" s="133"/>
      <c r="TSG18" s="133"/>
      <c r="TSH18" s="133"/>
      <c r="TSI18" s="133"/>
      <c r="TSJ18" s="133"/>
      <c r="TSK18" s="133"/>
      <c r="TSL18" s="133"/>
      <c r="TSM18" s="133"/>
      <c r="TSN18" s="133"/>
      <c r="TSO18" s="133"/>
      <c r="TSP18" s="133"/>
      <c r="TSQ18" s="133"/>
      <c r="TSR18" s="133"/>
      <c r="TSS18" s="133"/>
      <c r="TST18" s="133"/>
      <c r="TSU18" s="133"/>
      <c r="TSV18" s="133"/>
      <c r="TSW18" s="133"/>
      <c r="TSX18" s="133"/>
      <c r="TSY18" s="133"/>
      <c r="TSZ18" s="133"/>
      <c r="TTA18" s="133"/>
      <c r="TTB18" s="133"/>
      <c r="TTC18" s="133"/>
      <c r="TTD18" s="133"/>
      <c r="TTE18" s="133"/>
      <c r="TTF18" s="133"/>
      <c r="TTG18" s="133"/>
      <c r="TTH18" s="133"/>
      <c r="TTI18" s="133"/>
      <c r="TTJ18" s="133"/>
      <c r="TTK18" s="133"/>
      <c r="TTL18" s="133"/>
      <c r="TTM18" s="133"/>
      <c r="TTN18" s="133"/>
      <c r="TTO18" s="133"/>
      <c r="TTP18" s="133"/>
      <c r="TTQ18" s="133"/>
      <c r="TTR18" s="133"/>
      <c r="TTS18" s="133"/>
      <c r="TTT18" s="133"/>
      <c r="TTU18" s="133"/>
      <c r="TTV18" s="133"/>
      <c r="TTW18" s="133"/>
      <c r="TTX18" s="133"/>
      <c r="TTY18" s="133"/>
      <c r="TTZ18" s="133"/>
      <c r="TUA18" s="133"/>
      <c r="TUB18" s="133"/>
      <c r="TUC18" s="133"/>
      <c r="TUD18" s="133"/>
      <c r="TUE18" s="133"/>
      <c r="TUF18" s="133"/>
      <c r="TUG18" s="133"/>
      <c r="TUH18" s="133"/>
      <c r="TUI18" s="133"/>
      <c r="TUJ18" s="133"/>
      <c r="TUK18" s="133"/>
      <c r="TUL18" s="133"/>
      <c r="TUM18" s="133"/>
      <c r="TUN18" s="133"/>
      <c r="TUO18" s="133"/>
      <c r="TUP18" s="133"/>
      <c r="TUQ18" s="133"/>
      <c r="TUR18" s="133"/>
      <c r="TUS18" s="133"/>
      <c r="TUT18" s="133"/>
      <c r="TUU18" s="133"/>
      <c r="TUV18" s="133"/>
      <c r="TUW18" s="133"/>
      <c r="TUX18" s="133"/>
      <c r="TUY18" s="133"/>
      <c r="TUZ18" s="133"/>
      <c r="TVA18" s="133"/>
      <c r="TVB18" s="133"/>
      <c r="TVC18" s="133"/>
      <c r="TVD18" s="133"/>
      <c r="TVE18" s="133"/>
      <c r="TVF18" s="133"/>
      <c r="TVG18" s="133"/>
      <c r="TVH18" s="133"/>
      <c r="TVI18" s="133"/>
      <c r="TVJ18" s="133"/>
      <c r="TVK18" s="133"/>
      <c r="TVL18" s="133"/>
      <c r="TVM18" s="133"/>
      <c r="TVN18" s="133"/>
      <c r="TVO18" s="133"/>
      <c r="TVP18" s="133"/>
      <c r="TVQ18" s="133"/>
      <c r="TVR18" s="133"/>
      <c r="TVS18" s="133"/>
      <c r="TVT18" s="133"/>
      <c r="TVU18" s="133"/>
      <c r="TVV18" s="133"/>
      <c r="TVW18" s="133"/>
      <c r="TVX18" s="133"/>
      <c r="TVY18" s="133"/>
      <c r="TVZ18" s="133"/>
      <c r="TWA18" s="133"/>
      <c r="TWB18" s="133"/>
      <c r="TWC18" s="133"/>
      <c r="TWD18" s="133"/>
      <c r="TWE18" s="133"/>
      <c r="TWF18" s="133"/>
      <c r="TWG18" s="133"/>
      <c r="TWH18" s="133"/>
      <c r="TWI18" s="133"/>
      <c r="TWJ18" s="133"/>
      <c r="TWK18" s="133"/>
      <c r="TWL18" s="133"/>
      <c r="TWM18" s="133"/>
      <c r="TWN18" s="133"/>
      <c r="TWO18" s="133"/>
      <c r="TWP18" s="133"/>
      <c r="TWQ18" s="133"/>
      <c r="TWR18" s="133"/>
      <c r="TWS18" s="133"/>
      <c r="TWT18" s="133"/>
      <c r="TWU18" s="133"/>
      <c r="TWV18" s="133"/>
      <c r="TWW18" s="133"/>
      <c r="TWX18" s="133"/>
      <c r="TWY18" s="133"/>
      <c r="TWZ18" s="133"/>
      <c r="TXA18" s="133"/>
      <c r="TXB18" s="133"/>
      <c r="TXC18" s="133"/>
      <c r="TXD18" s="133"/>
      <c r="TXE18" s="133"/>
      <c r="TXF18" s="133"/>
      <c r="TXG18" s="133"/>
      <c r="TXH18" s="133"/>
      <c r="TXI18" s="133"/>
      <c r="TXJ18" s="133"/>
      <c r="TXK18" s="133"/>
      <c r="TXL18" s="133"/>
      <c r="TXM18" s="133"/>
      <c r="TXN18" s="133"/>
      <c r="TXO18" s="133"/>
      <c r="TXP18" s="133"/>
      <c r="TXQ18" s="133"/>
      <c r="TXR18" s="133"/>
      <c r="TXS18" s="133"/>
      <c r="TXT18" s="133"/>
      <c r="TXU18" s="133"/>
      <c r="TXV18" s="133"/>
      <c r="TXW18" s="133"/>
      <c r="TXX18" s="133"/>
      <c r="TXY18" s="133"/>
      <c r="TXZ18" s="133"/>
      <c r="TYA18" s="133"/>
      <c r="TYB18" s="133"/>
      <c r="TYC18" s="133"/>
      <c r="TYD18" s="133"/>
      <c r="TYE18" s="133"/>
      <c r="TYF18" s="133"/>
      <c r="TYG18" s="133"/>
      <c r="TYH18" s="133"/>
      <c r="TYI18" s="133"/>
      <c r="TYJ18" s="133"/>
      <c r="TYK18" s="133"/>
      <c r="TYL18" s="133"/>
      <c r="TYM18" s="133"/>
      <c r="TYN18" s="133"/>
      <c r="TYO18" s="133"/>
      <c r="TYP18" s="133"/>
      <c r="TYQ18" s="133"/>
      <c r="TYR18" s="133"/>
      <c r="TYS18" s="133"/>
      <c r="TYT18" s="133"/>
      <c r="TYU18" s="133"/>
      <c r="TYV18" s="133"/>
      <c r="TYW18" s="133"/>
      <c r="TYX18" s="133"/>
      <c r="TYY18" s="133"/>
      <c r="TYZ18" s="133"/>
      <c r="TZA18" s="133"/>
      <c r="TZB18" s="133"/>
      <c r="TZC18" s="133"/>
      <c r="TZD18" s="133"/>
      <c r="TZE18" s="133"/>
      <c r="TZF18" s="133"/>
      <c r="TZG18" s="133"/>
      <c r="TZH18" s="133"/>
      <c r="TZI18" s="133"/>
      <c r="TZJ18" s="133"/>
      <c r="TZK18" s="133"/>
      <c r="TZL18" s="133"/>
      <c r="TZM18" s="133"/>
      <c r="TZN18" s="133"/>
      <c r="TZO18" s="133"/>
      <c r="TZP18" s="133"/>
      <c r="TZQ18" s="133"/>
      <c r="TZR18" s="133"/>
      <c r="TZS18" s="133"/>
      <c r="TZT18" s="133"/>
      <c r="TZU18" s="133"/>
      <c r="TZV18" s="133"/>
      <c r="TZW18" s="133"/>
      <c r="TZX18" s="133"/>
      <c r="TZY18" s="133"/>
      <c r="TZZ18" s="133"/>
      <c r="UAA18" s="133"/>
      <c r="UAB18" s="133"/>
      <c r="UAC18" s="133"/>
      <c r="UAD18" s="133"/>
      <c r="UAE18" s="133"/>
      <c r="UAF18" s="133"/>
      <c r="UAG18" s="133"/>
      <c r="UAH18" s="133"/>
      <c r="UAI18" s="133"/>
      <c r="UAJ18" s="133"/>
      <c r="UAK18" s="133"/>
      <c r="UAL18" s="133"/>
      <c r="UAM18" s="133"/>
      <c r="UAN18" s="133"/>
      <c r="UAO18" s="133"/>
      <c r="UAP18" s="133"/>
      <c r="UAQ18" s="133"/>
      <c r="UAR18" s="133"/>
      <c r="UAS18" s="133"/>
      <c r="UAT18" s="133"/>
      <c r="UAU18" s="133"/>
      <c r="UAV18" s="133"/>
      <c r="UAW18" s="133"/>
      <c r="UAX18" s="133"/>
      <c r="UAY18" s="133"/>
      <c r="UAZ18" s="133"/>
      <c r="UBA18" s="133"/>
      <c r="UBB18" s="133"/>
      <c r="UBC18" s="133"/>
      <c r="UBD18" s="133"/>
      <c r="UBE18" s="133"/>
      <c r="UBF18" s="133"/>
      <c r="UBG18" s="133"/>
      <c r="UBH18" s="133"/>
      <c r="UBI18" s="133"/>
      <c r="UBJ18" s="133"/>
      <c r="UBK18" s="133"/>
      <c r="UBL18" s="133"/>
      <c r="UBM18" s="133"/>
      <c r="UBN18" s="133"/>
      <c r="UBO18" s="133"/>
      <c r="UBP18" s="133"/>
      <c r="UBQ18" s="133"/>
      <c r="UBR18" s="133"/>
      <c r="UBS18" s="133"/>
      <c r="UBT18" s="133"/>
      <c r="UBU18" s="133"/>
      <c r="UBV18" s="133"/>
      <c r="UBW18" s="133"/>
      <c r="UBX18" s="133"/>
      <c r="UBY18" s="133"/>
      <c r="UBZ18" s="133"/>
      <c r="UCA18" s="133"/>
      <c r="UCB18" s="133"/>
      <c r="UCC18" s="133"/>
      <c r="UCD18" s="133"/>
      <c r="UCE18" s="133"/>
      <c r="UCF18" s="133"/>
      <c r="UCG18" s="133"/>
      <c r="UCH18" s="133"/>
      <c r="UCI18" s="133"/>
      <c r="UCJ18" s="133"/>
      <c r="UCK18" s="133"/>
      <c r="UCL18" s="133"/>
      <c r="UCM18" s="133"/>
      <c r="UCN18" s="133"/>
      <c r="UCO18" s="133"/>
      <c r="UCP18" s="133"/>
      <c r="UCQ18" s="133"/>
      <c r="UCR18" s="133"/>
      <c r="UCS18" s="133"/>
      <c r="UCT18" s="133"/>
      <c r="UCU18" s="133"/>
      <c r="UCV18" s="133"/>
      <c r="UCW18" s="133"/>
      <c r="UCX18" s="133"/>
      <c r="UCY18" s="133"/>
      <c r="UCZ18" s="133"/>
      <c r="UDA18" s="133"/>
      <c r="UDB18" s="133"/>
      <c r="UDC18" s="133"/>
      <c r="UDD18" s="133"/>
      <c r="UDE18" s="133"/>
      <c r="UDF18" s="133"/>
      <c r="UDG18" s="133"/>
      <c r="UDH18" s="133"/>
      <c r="UDI18" s="133"/>
      <c r="UDJ18" s="133"/>
      <c r="UDK18" s="133"/>
      <c r="UDL18" s="133"/>
      <c r="UDM18" s="133"/>
      <c r="UDN18" s="133"/>
      <c r="UDO18" s="133"/>
      <c r="UDP18" s="133"/>
      <c r="UDQ18" s="133"/>
      <c r="UDR18" s="133"/>
      <c r="UDS18" s="133"/>
      <c r="UDT18" s="133"/>
      <c r="UDU18" s="133"/>
      <c r="UDV18" s="133"/>
      <c r="UDW18" s="133"/>
      <c r="UDX18" s="133"/>
      <c r="UDY18" s="133"/>
      <c r="UDZ18" s="133"/>
      <c r="UEA18" s="133"/>
      <c r="UEB18" s="133"/>
      <c r="UEC18" s="133"/>
      <c r="UED18" s="133"/>
      <c r="UEE18" s="133"/>
      <c r="UEF18" s="133"/>
      <c r="UEG18" s="133"/>
      <c r="UEH18" s="133"/>
      <c r="UEI18" s="133"/>
      <c r="UEJ18" s="133"/>
      <c r="UEK18" s="133"/>
      <c r="UEL18" s="133"/>
      <c r="UEM18" s="133"/>
      <c r="UEN18" s="133"/>
      <c r="UEO18" s="133"/>
      <c r="UEP18" s="133"/>
      <c r="UEQ18" s="133"/>
      <c r="UER18" s="133"/>
      <c r="UES18" s="133"/>
      <c r="UET18" s="133"/>
      <c r="UEU18" s="133"/>
      <c r="UEV18" s="133"/>
      <c r="UEW18" s="133"/>
      <c r="UEX18" s="133"/>
      <c r="UEY18" s="133"/>
      <c r="UEZ18" s="133"/>
      <c r="UFA18" s="133"/>
      <c r="UFB18" s="133"/>
      <c r="UFC18" s="133"/>
      <c r="UFD18" s="133"/>
      <c r="UFE18" s="133"/>
      <c r="UFF18" s="133"/>
      <c r="UFG18" s="133"/>
      <c r="UFH18" s="133"/>
      <c r="UFI18" s="133"/>
      <c r="UFJ18" s="133"/>
      <c r="UFK18" s="133"/>
      <c r="UFL18" s="133"/>
      <c r="UFM18" s="133"/>
      <c r="UFN18" s="133"/>
      <c r="UFO18" s="133"/>
      <c r="UFP18" s="133"/>
      <c r="UFQ18" s="133"/>
      <c r="UFR18" s="133"/>
      <c r="UFS18" s="133"/>
      <c r="UFT18" s="133"/>
      <c r="UFU18" s="133"/>
      <c r="UFV18" s="133"/>
      <c r="UFW18" s="133"/>
      <c r="UFX18" s="133"/>
      <c r="UFY18" s="133"/>
      <c r="UFZ18" s="133"/>
      <c r="UGA18" s="133"/>
      <c r="UGB18" s="133"/>
      <c r="UGC18" s="133"/>
      <c r="UGD18" s="133"/>
      <c r="UGE18" s="133"/>
      <c r="UGF18" s="133"/>
      <c r="UGG18" s="133"/>
      <c r="UGH18" s="133"/>
      <c r="UGI18" s="133"/>
      <c r="UGJ18" s="133"/>
      <c r="UGK18" s="133"/>
      <c r="UGL18" s="133"/>
      <c r="UGM18" s="133"/>
      <c r="UGN18" s="133"/>
      <c r="UGO18" s="133"/>
      <c r="UGP18" s="133"/>
      <c r="UGQ18" s="133"/>
      <c r="UGR18" s="133"/>
      <c r="UGS18" s="133"/>
      <c r="UGT18" s="133"/>
      <c r="UGU18" s="133"/>
      <c r="UGV18" s="133"/>
      <c r="UGW18" s="133"/>
      <c r="UGX18" s="133"/>
      <c r="UGY18" s="133"/>
      <c r="UGZ18" s="133"/>
      <c r="UHA18" s="133"/>
      <c r="UHB18" s="133"/>
      <c r="UHC18" s="133"/>
      <c r="UHD18" s="133"/>
      <c r="UHE18" s="133"/>
      <c r="UHF18" s="133"/>
      <c r="UHG18" s="133"/>
      <c r="UHH18" s="133"/>
      <c r="UHI18" s="133"/>
      <c r="UHJ18" s="133"/>
      <c r="UHK18" s="133"/>
      <c r="UHL18" s="133"/>
      <c r="UHM18" s="133"/>
      <c r="UHN18" s="133"/>
      <c r="UHO18" s="133"/>
      <c r="UHP18" s="133"/>
      <c r="UHQ18" s="133"/>
      <c r="UHR18" s="133"/>
      <c r="UHS18" s="133"/>
      <c r="UHT18" s="133"/>
      <c r="UHU18" s="133"/>
      <c r="UHV18" s="133"/>
      <c r="UHW18" s="133"/>
      <c r="UHX18" s="133"/>
      <c r="UHY18" s="133"/>
      <c r="UHZ18" s="133"/>
      <c r="UIA18" s="133"/>
      <c r="UIB18" s="133"/>
      <c r="UIC18" s="133"/>
      <c r="UID18" s="133"/>
      <c r="UIE18" s="133"/>
      <c r="UIF18" s="133"/>
      <c r="UIG18" s="133"/>
      <c r="UIH18" s="133"/>
      <c r="UII18" s="133"/>
      <c r="UIJ18" s="133"/>
      <c r="UIK18" s="133"/>
      <c r="UIL18" s="133"/>
      <c r="UIM18" s="133"/>
      <c r="UIN18" s="133"/>
      <c r="UIO18" s="133"/>
      <c r="UIP18" s="133"/>
      <c r="UIQ18" s="133"/>
      <c r="UIR18" s="133"/>
      <c r="UIS18" s="133"/>
      <c r="UIT18" s="133"/>
      <c r="UIU18" s="133"/>
      <c r="UIV18" s="133"/>
      <c r="UIW18" s="133"/>
      <c r="UIX18" s="133"/>
      <c r="UIY18" s="133"/>
      <c r="UIZ18" s="133"/>
      <c r="UJA18" s="133"/>
      <c r="UJB18" s="133"/>
      <c r="UJC18" s="133"/>
      <c r="UJD18" s="133"/>
      <c r="UJE18" s="133"/>
      <c r="UJF18" s="133"/>
      <c r="UJG18" s="133"/>
      <c r="UJH18" s="133"/>
      <c r="UJI18" s="133"/>
      <c r="UJJ18" s="133"/>
      <c r="UJK18" s="133"/>
      <c r="UJL18" s="133"/>
      <c r="UJM18" s="133"/>
      <c r="UJN18" s="133"/>
      <c r="UJO18" s="133"/>
      <c r="UJP18" s="133"/>
      <c r="UJQ18" s="133"/>
      <c r="UJR18" s="133"/>
      <c r="UJS18" s="133"/>
      <c r="UJT18" s="133"/>
      <c r="UJU18" s="133"/>
      <c r="UJV18" s="133"/>
      <c r="UJW18" s="133"/>
      <c r="UJX18" s="133"/>
      <c r="UJY18" s="133"/>
      <c r="UJZ18" s="133"/>
      <c r="UKA18" s="133"/>
      <c r="UKB18" s="133"/>
      <c r="UKC18" s="133"/>
      <c r="UKD18" s="133"/>
      <c r="UKE18" s="133"/>
      <c r="UKF18" s="133"/>
      <c r="UKG18" s="133"/>
      <c r="UKH18" s="133"/>
      <c r="UKI18" s="133"/>
      <c r="UKJ18" s="133"/>
      <c r="UKK18" s="133"/>
      <c r="UKL18" s="133"/>
      <c r="UKM18" s="133"/>
      <c r="UKN18" s="133"/>
      <c r="UKO18" s="133"/>
      <c r="UKP18" s="133"/>
      <c r="UKQ18" s="133"/>
      <c r="UKR18" s="133"/>
      <c r="UKS18" s="133"/>
      <c r="UKT18" s="133"/>
      <c r="UKU18" s="133"/>
      <c r="UKV18" s="133"/>
      <c r="UKW18" s="133"/>
      <c r="UKX18" s="133"/>
      <c r="UKY18" s="133"/>
      <c r="UKZ18" s="133"/>
      <c r="ULA18" s="133"/>
      <c r="ULB18" s="133"/>
      <c r="ULC18" s="133"/>
      <c r="ULD18" s="133"/>
      <c r="ULE18" s="133"/>
      <c r="ULF18" s="133"/>
      <c r="ULG18" s="133"/>
      <c r="ULH18" s="133"/>
      <c r="ULI18" s="133"/>
      <c r="ULJ18" s="133"/>
      <c r="ULK18" s="133"/>
      <c r="ULL18" s="133"/>
      <c r="ULM18" s="133"/>
      <c r="ULN18" s="133"/>
      <c r="ULO18" s="133"/>
      <c r="ULP18" s="133"/>
      <c r="ULQ18" s="133"/>
      <c r="ULR18" s="133"/>
      <c r="ULS18" s="133"/>
      <c r="ULT18" s="133"/>
      <c r="ULU18" s="133"/>
      <c r="ULV18" s="133"/>
      <c r="ULW18" s="133"/>
      <c r="ULX18" s="133"/>
      <c r="ULY18" s="133"/>
      <c r="ULZ18" s="133"/>
      <c r="UMA18" s="133"/>
      <c r="UMB18" s="133"/>
      <c r="UMC18" s="133"/>
      <c r="UMD18" s="133"/>
      <c r="UME18" s="133"/>
      <c r="UMF18" s="133"/>
      <c r="UMG18" s="133"/>
      <c r="UMH18" s="133"/>
      <c r="UMI18" s="133"/>
      <c r="UMJ18" s="133"/>
      <c r="UMK18" s="133"/>
      <c r="UML18" s="133"/>
      <c r="UMM18" s="133"/>
      <c r="UMN18" s="133"/>
      <c r="UMO18" s="133"/>
      <c r="UMP18" s="133"/>
      <c r="UMQ18" s="133"/>
      <c r="UMR18" s="133"/>
      <c r="UMS18" s="133"/>
      <c r="UMT18" s="133"/>
      <c r="UMU18" s="133"/>
      <c r="UMV18" s="133"/>
      <c r="UMW18" s="133"/>
      <c r="UMX18" s="133"/>
      <c r="UMY18" s="133"/>
      <c r="UMZ18" s="133"/>
      <c r="UNA18" s="133"/>
      <c r="UNB18" s="133"/>
      <c r="UNC18" s="133"/>
      <c r="UND18" s="133"/>
      <c r="UNE18" s="133"/>
      <c r="UNF18" s="133"/>
      <c r="UNG18" s="133"/>
      <c r="UNH18" s="133"/>
      <c r="UNI18" s="133"/>
      <c r="UNJ18" s="133"/>
      <c r="UNK18" s="133"/>
      <c r="UNL18" s="133"/>
      <c r="UNM18" s="133"/>
      <c r="UNN18" s="133"/>
      <c r="UNO18" s="133"/>
      <c r="UNP18" s="133"/>
      <c r="UNQ18" s="133"/>
      <c r="UNR18" s="133"/>
      <c r="UNS18" s="133"/>
      <c r="UNT18" s="133"/>
      <c r="UNU18" s="133"/>
      <c r="UNV18" s="133"/>
      <c r="UNW18" s="133"/>
      <c r="UNX18" s="133"/>
      <c r="UNY18" s="133"/>
      <c r="UNZ18" s="133"/>
      <c r="UOA18" s="133"/>
      <c r="UOB18" s="133"/>
      <c r="UOC18" s="133"/>
      <c r="UOD18" s="133"/>
      <c r="UOE18" s="133"/>
      <c r="UOF18" s="133"/>
      <c r="UOG18" s="133"/>
      <c r="UOH18" s="133"/>
      <c r="UOI18" s="133"/>
      <c r="UOJ18" s="133"/>
      <c r="UOK18" s="133"/>
      <c r="UOL18" s="133"/>
      <c r="UOM18" s="133"/>
      <c r="UON18" s="133"/>
      <c r="UOO18" s="133"/>
      <c r="UOP18" s="133"/>
      <c r="UOQ18" s="133"/>
      <c r="UOR18" s="133"/>
      <c r="UOS18" s="133"/>
      <c r="UOT18" s="133"/>
      <c r="UOU18" s="133"/>
      <c r="UOV18" s="133"/>
      <c r="UOW18" s="133"/>
      <c r="UOX18" s="133"/>
      <c r="UOY18" s="133"/>
      <c r="UOZ18" s="133"/>
      <c r="UPA18" s="133"/>
      <c r="UPB18" s="133"/>
      <c r="UPC18" s="133"/>
      <c r="UPD18" s="133"/>
      <c r="UPE18" s="133"/>
      <c r="UPF18" s="133"/>
      <c r="UPG18" s="133"/>
      <c r="UPH18" s="133"/>
      <c r="UPI18" s="133"/>
      <c r="UPJ18" s="133"/>
      <c r="UPK18" s="133"/>
      <c r="UPL18" s="133"/>
      <c r="UPM18" s="133"/>
      <c r="UPN18" s="133"/>
      <c r="UPO18" s="133"/>
      <c r="UPP18" s="133"/>
      <c r="UPQ18" s="133"/>
      <c r="UPR18" s="133"/>
      <c r="UPS18" s="133"/>
      <c r="UPT18" s="133"/>
      <c r="UPU18" s="133"/>
      <c r="UPV18" s="133"/>
      <c r="UPW18" s="133"/>
      <c r="UPX18" s="133"/>
      <c r="UPY18" s="133"/>
      <c r="UPZ18" s="133"/>
      <c r="UQA18" s="133"/>
      <c r="UQB18" s="133"/>
      <c r="UQC18" s="133"/>
      <c r="UQD18" s="133"/>
      <c r="UQE18" s="133"/>
      <c r="UQF18" s="133"/>
      <c r="UQG18" s="133"/>
      <c r="UQH18" s="133"/>
      <c r="UQI18" s="133"/>
      <c r="UQJ18" s="133"/>
      <c r="UQK18" s="133"/>
      <c r="UQL18" s="133"/>
      <c r="UQM18" s="133"/>
      <c r="UQN18" s="133"/>
      <c r="UQO18" s="133"/>
      <c r="UQP18" s="133"/>
      <c r="UQQ18" s="133"/>
      <c r="UQR18" s="133"/>
      <c r="UQS18" s="133"/>
      <c r="UQT18" s="133"/>
      <c r="UQU18" s="133"/>
      <c r="UQV18" s="133"/>
      <c r="UQW18" s="133"/>
      <c r="UQX18" s="133"/>
      <c r="UQY18" s="133"/>
      <c r="UQZ18" s="133"/>
      <c r="URA18" s="133"/>
      <c r="URB18" s="133"/>
      <c r="URC18" s="133"/>
      <c r="URD18" s="133"/>
      <c r="URE18" s="133"/>
      <c r="URF18" s="133"/>
      <c r="URG18" s="133"/>
      <c r="URH18" s="133"/>
      <c r="URI18" s="133"/>
      <c r="URJ18" s="133"/>
      <c r="URK18" s="133"/>
      <c r="URL18" s="133"/>
      <c r="URM18" s="133"/>
      <c r="URN18" s="133"/>
      <c r="URO18" s="133"/>
      <c r="URP18" s="133"/>
      <c r="URQ18" s="133"/>
      <c r="URR18" s="133"/>
      <c r="URS18" s="133"/>
      <c r="URT18" s="133"/>
      <c r="URU18" s="133"/>
      <c r="URV18" s="133"/>
      <c r="URW18" s="133"/>
      <c r="URX18" s="133"/>
      <c r="URY18" s="133"/>
      <c r="URZ18" s="133"/>
      <c r="USA18" s="133"/>
      <c r="USB18" s="133"/>
      <c r="USC18" s="133"/>
      <c r="USD18" s="133"/>
      <c r="USE18" s="133"/>
      <c r="USF18" s="133"/>
      <c r="USG18" s="133"/>
      <c r="USH18" s="133"/>
      <c r="USI18" s="133"/>
      <c r="USJ18" s="133"/>
      <c r="USK18" s="133"/>
      <c r="USL18" s="133"/>
      <c r="USM18" s="133"/>
      <c r="USN18" s="133"/>
      <c r="USO18" s="133"/>
      <c r="USP18" s="133"/>
      <c r="USQ18" s="133"/>
      <c r="USR18" s="133"/>
      <c r="USS18" s="133"/>
      <c r="UST18" s="133"/>
      <c r="USU18" s="133"/>
      <c r="USV18" s="133"/>
      <c r="USW18" s="133"/>
      <c r="USX18" s="133"/>
      <c r="USY18" s="133"/>
      <c r="USZ18" s="133"/>
      <c r="UTA18" s="133"/>
      <c r="UTB18" s="133"/>
      <c r="UTC18" s="133"/>
      <c r="UTD18" s="133"/>
      <c r="UTE18" s="133"/>
      <c r="UTF18" s="133"/>
      <c r="UTG18" s="133"/>
      <c r="UTH18" s="133"/>
      <c r="UTI18" s="133"/>
      <c r="UTJ18" s="133"/>
      <c r="UTK18" s="133"/>
      <c r="UTL18" s="133"/>
      <c r="UTM18" s="133"/>
      <c r="UTN18" s="133"/>
      <c r="UTO18" s="133"/>
      <c r="UTP18" s="133"/>
      <c r="UTQ18" s="133"/>
      <c r="UTR18" s="133"/>
      <c r="UTS18" s="133"/>
      <c r="UTT18" s="133"/>
      <c r="UTU18" s="133"/>
      <c r="UTV18" s="133"/>
      <c r="UTW18" s="133"/>
      <c r="UTX18" s="133"/>
      <c r="UTY18" s="133"/>
      <c r="UTZ18" s="133"/>
      <c r="UUA18" s="133"/>
      <c r="UUB18" s="133"/>
      <c r="UUC18" s="133"/>
      <c r="UUD18" s="133"/>
      <c r="UUE18" s="133"/>
      <c r="UUF18" s="133"/>
      <c r="UUG18" s="133"/>
      <c r="UUH18" s="133"/>
      <c r="UUI18" s="133"/>
      <c r="UUJ18" s="133"/>
      <c r="UUK18" s="133"/>
      <c r="UUL18" s="133"/>
      <c r="UUM18" s="133"/>
      <c r="UUN18" s="133"/>
      <c r="UUO18" s="133"/>
      <c r="UUP18" s="133"/>
      <c r="UUQ18" s="133"/>
      <c r="UUR18" s="133"/>
      <c r="UUS18" s="133"/>
      <c r="UUT18" s="133"/>
      <c r="UUU18" s="133"/>
      <c r="UUV18" s="133"/>
      <c r="UUW18" s="133"/>
      <c r="UUX18" s="133"/>
      <c r="UUY18" s="133"/>
      <c r="UUZ18" s="133"/>
      <c r="UVA18" s="133"/>
      <c r="UVB18" s="133"/>
      <c r="UVC18" s="133"/>
      <c r="UVD18" s="133"/>
      <c r="UVE18" s="133"/>
      <c r="UVF18" s="133"/>
      <c r="UVG18" s="133"/>
      <c r="UVH18" s="133"/>
      <c r="UVI18" s="133"/>
      <c r="UVJ18" s="133"/>
      <c r="UVK18" s="133"/>
      <c r="UVL18" s="133"/>
      <c r="UVM18" s="133"/>
      <c r="UVN18" s="133"/>
      <c r="UVO18" s="133"/>
      <c r="UVP18" s="133"/>
      <c r="UVQ18" s="133"/>
      <c r="UVR18" s="133"/>
      <c r="UVS18" s="133"/>
      <c r="UVT18" s="133"/>
      <c r="UVU18" s="133"/>
      <c r="UVV18" s="133"/>
      <c r="UVW18" s="133"/>
      <c r="UVX18" s="133"/>
      <c r="UVY18" s="133"/>
      <c r="UVZ18" s="133"/>
      <c r="UWA18" s="133"/>
      <c r="UWB18" s="133"/>
      <c r="UWC18" s="133"/>
      <c r="UWD18" s="133"/>
      <c r="UWE18" s="133"/>
      <c r="UWF18" s="133"/>
      <c r="UWG18" s="133"/>
      <c r="UWH18" s="133"/>
      <c r="UWI18" s="133"/>
      <c r="UWJ18" s="133"/>
      <c r="UWK18" s="133"/>
      <c r="UWL18" s="133"/>
      <c r="UWM18" s="133"/>
      <c r="UWN18" s="133"/>
      <c r="UWO18" s="133"/>
      <c r="UWP18" s="133"/>
      <c r="UWQ18" s="133"/>
      <c r="UWR18" s="133"/>
      <c r="UWS18" s="133"/>
      <c r="UWT18" s="133"/>
      <c r="UWU18" s="133"/>
      <c r="UWV18" s="133"/>
      <c r="UWW18" s="133"/>
      <c r="UWX18" s="133"/>
      <c r="UWY18" s="133"/>
      <c r="UWZ18" s="133"/>
      <c r="UXA18" s="133"/>
      <c r="UXB18" s="133"/>
      <c r="UXC18" s="133"/>
      <c r="UXD18" s="133"/>
      <c r="UXE18" s="133"/>
      <c r="UXF18" s="133"/>
      <c r="UXG18" s="133"/>
      <c r="UXH18" s="133"/>
      <c r="UXI18" s="133"/>
      <c r="UXJ18" s="133"/>
      <c r="UXK18" s="133"/>
      <c r="UXL18" s="133"/>
      <c r="UXM18" s="133"/>
      <c r="UXN18" s="133"/>
      <c r="UXO18" s="133"/>
      <c r="UXP18" s="133"/>
      <c r="UXQ18" s="133"/>
      <c r="UXR18" s="133"/>
      <c r="UXS18" s="133"/>
      <c r="UXT18" s="133"/>
      <c r="UXU18" s="133"/>
      <c r="UXV18" s="133"/>
      <c r="UXW18" s="133"/>
      <c r="UXX18" s="133"/>
      <c r="UXY18" s="133"/>
      <c r="UXZ18" s="133"/>
      <c r="UYA18" s="133"/>
      <c r="UYB18" s="133"/>
      <c r="UYC18" s="133"/>
      <c r="UYD18" s="133"/>
      <c r="UYE18" s="133"/>
      <c r="UYF18" s="133"/>
      <c r="UYG18" s="133"/>
      <c r="UYH18" s="133"/>
      <c r="UYI18" s="133"/>
      <c r="UYJ18" s="133"/>
      <c r="UYK18" s="133"/>
      <c r="UYL18" s="133"/>
      <c r="UYM18" s="133"/>
      <c r="UYN18" s="133"/>
      <c r="UYO18" s="133"/>
      <c r="UYP18" s="133"/>
      <c r="UYQ18" s="133"/>
      <c r="UYR18" s="133"/>
      <c r="UYS18" s="133"/>
      <c r="UYT18" s="133"/>
      <c r="UYU18" s="133"/>
      <c r="UYV18" s="133"/>
      <c r="UYW18" s="133"/>
      <c r="UYX18" s="133"/>
      <c r="UYY18" s="133"/>
      <c r="UYZ18" s="133"/>
      <c r="UZA18" s="133"/>
      <c r="UZB18" s="133"/>
      <c r="UZC18" s="133"/>
      <c r="UZD18" s="133"/>
      <c r="UZE18" s="133"/>
      <c r="UZF18" s="133"/>
      <c r="UZG18" s="133"/>
      <c r="UZH18" s="133"/>
      <c r="UZI18" s="133"/>
      <c r="UZJ18" s="133"/>
      <c r="UZK18" s="133"/>
      <c r="UZL18" s="133"/>
      <c r="UZM18" s="133"/>
      <c r="UZN18" s="133"/>
      <c r="UZO18" s="133"/>
      <c r="UZP18" s="133"/>
      <c r="UZQ18" s="133"/>
      <c r="UZR18" s="133"/>
      <c r="UZS18" s="133"/>
      <c r="UZT18" s="133"/>
      <c r="UZU18" s="133"/>
      <c r="UZV18" s="133"/>
      <c r="UZW18" s="133"/>
      <c r="UZX18" s="133"/>
      <c r="UZY18" s="133"/>
      <c r="UZZ18" s="133"/>
      <c r="VAA18" s="133"/>
      <c r="VAB18" s="133"/>
      <c r="VAC18" s="133"/>
      <c r="VAD18" s="133"/>
      <c r="VAE18" s="133"/>
      <c r="VAF18" s="133"/>
      <c r="VAG18" s="133"/>
      <c r="VAH18" s="133"/>
      <c r="VAI18" s="133"/>
      <c r="VAJ18" s="133"/>
      <c r="VAK18" s="133"/>
      <c r="VAL18" s="133"/>
      <c r="VAM18" s="133"/>
      <c r="VAN18" s="133"/>
      <c r="VAO18" s="133"/>
      <c r="VAP18" s="133"/>
      <c r="VAQ18" s="133"/>
      <c r="VAR18" s="133"/>
      <c r="VAS18" s="133"/>
      <c r="VAT18" s="133"/>
      <c r="VAU18" s="133"/>
      <c r="VAV18" s="133"/>
      <c r="VAW18" s="133"/>
      <c r="VAX18" s="133"/>
      <c r="VAY18" s="133"/>
      <c r="VAZ18" s="133"/>
      <c r="VBA18" s="133"/>
      <c r="VBB18" s="133"/>
      <c r="VBC18" s="133"/>
      <c r="VBD18" s="133"/>
      <c r="VBE18" s="133"/>
      <c r="VBF18" s="133"/>
      <c r="VBG18" s="133"/>
      <c r="VBH18" s="133"/>
      <c r="VBI18" s="133"/>
      <c r="VBJ18" s="133"/>
      <c r="VBK18" s="133"/>
      <c r="VBL18" s="133"/>
      <c r="VBM18" s="133"/>
      <c r="VBN18" s="133"/>
      <c r="VBO18" s="133"/>
      <c r="VBP18" s="133"/>
      <c r="VBQ18" s="133"/>
      <c r="VBR18" s="133"/>
      <c r="VBS18" s="133"/>
      <c r="VBT18" s="133"/>
      <c r="VBU18" s="133"/>
      <c r="VBV18" s="133"/>
      <c r="VBW18" s="133"/>
      <c r="VBX18" s="133"/>
      <c r="VBY18" s="133"/>
      <c r="VBZ18" s="133"/>
      <c r="VCA18" s="133"/>
      <c r="VCB18" s="133"/>
      <c r="VCC18" s="133"/>
      <c r="VCD18" s="133"/>
      <c r="VCE18" s="133"/>
      <c r="VCF18" s="133"/>
      <c r="VCG18" s="133"/>
      <c r="VCH18" s="133"/>
      <c r="VCI18" s="133"/>
      <c r="VCJ18" s="133"/>
      <c r="VCK18" s="133"/>
      <c r="VCL18" s="133"/>
      <c r="VCM18" s="133"/>
      <c r="VCN18" s="133"/>
      <c r="VCO18" s="133"/>
      <c r="VCP18" s="133"/>
      <c r="VCQ18" s="133"/>
      <c r="VCR18" s="133"/>
      <c r="VCS18" s="133"/>
      <c r="VCT18" s="133"/>
      <c r="VCU18" s="133"/>
      <c r="VCV18" s="133"/>
      <c r="VCW18" s="133"/>
      <c r="VCX18" s="133"/>
      <c r="VCY18" s="133"/>
      <c r="VCZ18" s="133"/>
      <c r="VDA18" s="133"/>
      <c r="VDB18" s="133"/>
      <c r="VDC18" s="133"/>
      <c r="VDD18" s="133"/>
      <c r="VDE18" s="133"/>
      <c r="VDF18" s="133"/>
      <c r="VDG18" s="133"/>
      <c r="VDH18" s="133"/>
      <c r="VDI18" s="133"/>
      <c r="VDJ18" s="133"/>
      <c r="VDK18" s="133"/>
      <c r="VDL18" s="133"/>
      <c r="VDM18" s="133"/>
      <c r="VDN18" s="133"/>
      <c r="VDO18" s="133"/>
      <c r="VDP18" s="133"/>
      <c r="VDQ18" s="133"/>
      <c r="VDR18" s="133"/>
      <c r="VDS18" s="133"/>
      <c r="VDT18" s="133"/>
      <c r="VDU18" s="133"/>
      <c r="VDV18" s="133"/>
      <c r="VDW18" s="133"/>
      <c r="VDX18" s="133"/>
      <c r="VDY18" s="133"/>
      <c r="VDZ18" s="133"/>
      <c r="VEA18" s="133"/>
      <c r="VEB18" s="133"/>
      <c r="VEC18" s="133"/>
      <c r="VED18" s="133"/>
      <c r="VEE18" s="133"/>
      <c r="VEF18" s="133"/>
      <c r="VEG18" s="133"/>
      <c r="VEH18" s="133"/>
      <c r="VEI18" s="133"/>
      <c r="VEJ18" s="133"/>
      <c r="VEK18" s="133"/>
      <c r="VEL18" s="133"/>
      <c r="VEM18" s="133"/>
      <c r="VEN18" s="133"/>
      <c r="VEO18" s="133"/>
      <c r="VEP18" s="133"/>
      <c r="VEQ18" s="133"/>
      <c r="VER18" s="133"/>
      <c r="VES18" s="133"/>
      <c r="VET18" s="133"/>
      <c r="VEU18" s="133"/>
      <c r="VEV18" s="133"/>
      <c r="VEW18" s="133"/>
      <c r="VEX18" s="133"/>
      <c r="VEY18" s="133"/>
      <c r="VEZ18" s="133"/>
      <c r="VFA18" s="133"/>
      <c r="VFB18" s="133"/>
      <c r="VFC18" s="133"/>
      <c r="VFD18" s="133"/>
      <c r="VFE18" s="133"/>
      <c r="VFF18" s="133"/>
      <c r="VFG18" s="133"/>
      <c r="VFH18" s="133"/>
      <c r="VFI18" s="133"/>
      <c r="VFJ18" s="133"/>
      <c r="VFK18" s="133"/>
      <c r="VFL18" s="133"/>
      <c r="VFM18" s="133"/>
      <c r="VFN18" s="133"/>
      <c r="VFO18" s="133"/>
      <c r="VFP18" s="133"/>
      <c r="VFQ18" s="133"/>
      <c r="VFR18" s="133"/>
      <c r="VFS18" s="133"/>
      <c r="VFT18" s="133"/>
      <c r="VFU18" s="133"/>
      <c r="VFV18" s="133"/>
      <c r="VFW18" s="133"/>
      <c r="VFX18" s="133"/>
      <c r="VFY18" s="133"/>
      <c r="VFZ18" s="133"/>
      <c r="VGA18" s="133"/>
      <c r="VGB18" s="133"/>
      <c r="VGC18" s="133"/>
      <c r="VGD18" s="133"/>
      <c r="VGE18" s="133"/>
      <c r="VGF18" s="133"/>
      <c r="VGG18" s="133"/>
      <c r="VGH18" s="133"/>
      <c r="VGI18" s="133"/>
      <c r="VGJ18" s="133"/>
      <c r="VGK18" s="133"/>
      <c r="VGL18" s="133"/>
      <c r="VGM18" s="133"/>
      <c r="VGN18" s="133"/>
      <c r="VGO18" s="133"/>
      <c r="VGP18" s="133"/>
      <c r="VGQ18" s="133"/>
      <c r="VGR18" s="133"/>
      <c r="VGS18" s="133"/>
      <c r="VGT18" s="133"/>
      <c r="VGU18" s="133"/>
      <c r="VGV18" s="133"/>
      <c r="VGW18" s="133"/>
      <c r="VGX18" s="133"/>
      <c r="VGY18" s="133"/>
      <c r="VGZ18" s="133"/>
      <c r="VHA18" s="133"/>
      <c r="VHB18" s="133"/>
      <c r="VHC18" s="133"/>
      <c r="VHD18" s="133"/>
      <c r="VHE18" s="133"/>
      <c r="VHF18" s="133"/>
      <c r="VHG18" s="133"/>
      <c r="VHH18" s="133"/>
      <c r="VHI18" s="133"/>
      <c r="VHJ18" s="133"/>
      <c r="VHK18" s="133"/>
      <c r="VHL18" s="133"/>
      <c r="VHM18" s="133"/>
      <c r="VHN18" s="133"/>
      <c r="VHO18" s="133"/>
      <c r="VHP18" s="133"/>
      <c r="VHQ18" s="133"/>
      <c r="VHR18" s="133"/>
      <c r="VHS18" s="133"/>
      <c r="VHT18" s="133"/>
      <c r="VHU18" s="133"/>
      <c r="VHV18" s="133"/>
      <c r="VHW18" s="133"/>
      <c r="VHX18" s="133"/>
      <c r="VHY18" s="133"/>
      <c r="VHZ18" s="133"/>
      <c r="VIA18" s="133"/>
      <c r="VIB18" s="133"/>
      <c r="VIC18" s="133"/>
      <c r="VID18" s="133"/>
      <c r="VIE18" s="133"/>
      <c r="VIF18" s="133"/>
      <c r="VIG18" s="133"/>
      <c r="VIH18" s="133"/>
      <c r="VII18" s="133"/>
      <c r="VIJ18" s="133"/>
      <c r="VIK18" s="133"/>
      <c r="VIL18" s="133"/>
      <c r="VIM18" s="133"/>
      <c r="VIN18" s="133"/>
      <c r="VIO18" s="133"/>
      <c r="VIP18" s="133"/>
      <c r="VIQ18" s="133"/>
      <c r="VIR18" s="133"/>
      <c r="VIS18" s="133"/>
      <c r="VIT18" s="133"/>
      <c r="VIU18" s="133"/>
      <c r="VIV18" s="133"/>
      <c r="VIW18" s="133"/>
      <c r="VIX18" s="133"/>
      <c r="VIY18" s="133"/>
      <c r="VIZ18" s="133"/>
      <c r="VJA18" s="133"/>
      <c r="VJB18" s="133"/>
      <c r="VJC18" s="133"/>
      <c r="VJD18" s="133"/>
      <c r="VJE18" s="133"/>
      <c r="VJF18" s="133"/>
      <c r="VJG18" s="133"/>
      <c r="VJH18" s="133"/>
      <c r="VJI18" s="133"/>
      <c r="VJJ18" s="133"/>
      <c r="VJK18" s="133"/>
      <c r="VJL18" s="133"/>
      <c r="VJM18" s="133"/>
      <c r="VJN18" s="133"/>
      <c r="VJO18" s="133"/>
      <c r="VJP18" s="133"/>
      <c r="VJQ18" s="133"/>
      <c r="VJR18" s="133"/>
      <c r="VJS18" s="133"/>
      <c r="VJT18" s="133"/>
      <c r="VJU18" s="133"/>
      <c r="VJV18" s="133"/>
      <c r="VJW18" s="133"/>
      <c r="VJX18" s="133"/>
      <c r="VJY18" s="133"/>
      <c r="VJZ18" s="133"/>
      <c r="VKA18" s="133"/>
      <c r="VKB18" s="133"/>
      <c r="VKC18" s="133"/>
      <c r="VKD18" s="133"/>
      <c r="VKE18" s="133"/>
      <c r="VKF18" s="133"/>
      <c r="VKG18" s="133"/>
      <c r="VKH18" s="133"/>
      <c r="VKI18" s="133"/>
      <c r="VKJ18" s="133"/>
      <c r="VKK18" s="133"/>
      <c r="VKL18" s="133"/>
      <c r="VKM18" s="133"/>
      <c r="VKN18" s="133"/>
      <c r="VKO18" s="133"/>
      <c r="VKP18" s="133"/>
      <c r="VKQ18" s="133"/>
      <c r="VKR18" s="133"/>
      <c r="VKS18" s="133"/>
      <c r="VKT18" s="133"/>
      <c r="VKU18" s="133"/>
      <c r="VKV18" s="133"/>
      <c r="VKW18" s="133"/>
      <c r="VKX18" s="133"/>
      <c r="VKY18" s="133"/>
      <c r="VKZ18" s="133"/>
      <c r="VLA18" s="133"/>
      <c r="VLB18" s="133"/>
      <c r="VLC18" s="133"/>
      <c r="VLD18" s="133"/>
      <c r="VLE18" s="133"/>
      <c r="VLF18" s="133"/>
      <c r="VLG18" s="133"/>
      <c r="VLH18" s="133"/>
      <c r="VLI18" s="133"/>
      <c r="VLJ18" s="133"/>
      <c r="VLK18" s="133"/>
      <c r="VLL18" s="133"/>
      <c r="VLM18" s="133"/>
      <c r="VLN18" s="133"/>
      <c r="VLO18" s="133"/>
      <c r="VLP18" s="133"/>
      <c r="VLQ18" s="133"/>
      <c r="VLR18" s="133"/>
      <c r="VLS18" s="133"/>
      <c r="VLT18" s="133"/>
      <c r="VLU18" s="133"/>
      <c r="VLV18" s="133"/>
      <c r="VLW18" s="133"/>
      <c r="VLX18" s="133"/>
      <c r="VLY18" s="133"/>
      <c r="VLZ18" s="133"/>
      <c r="VMA18" s="133"/>
      <c r="VMB18" s="133"/>
      <c r="VMC18" s="133"/>
      <c r="VMD18" s="133"/>
      <c r="VME18" s="133"/>
      <c r="VMF18" s="133"/>
      <c r="VMG18" s="133"/>
      <c r="VMH18" s="133"/>
      <c r="VMI18" s="133"/>
      <c r="VMJ18" s="133"/>
      <c r="VMK18" s="133"/>
      <c r="VML18" s="133"/>
      <c r="VMM18" s="133"/>
      <c r="VMN18" s="133"/>
      <c r="VMO18" s="133"/>
      <c r="VMP18" s="133"/>
      <c r="VMQ18" s="133"/>
      <c r="VMR18" s="133"/>
      <c r="VMS18" s="133"/>
      <c r="VMT18" s="133"/>
      <c r="VMU18" s="133"/>
      <c r="VMV18" s="133"/>
      <c r="VMW18" s="133"/>
      <c r="VMX18" s="133"/>
      <c r="VMY18" s="133"/>
      <c r="VMZ18" s="133"/>
      <c r="VNA18" s="133"/>
      <c r="VNB18" s="133"/>
      <c r="VNC18" s="133"/>
      <c r="VND18" s="133"/>
      <c r="VNE18" s="133"/>
      <c r="VNF18" s="133"/>
      <c r="VNG18" s="133"/>
      <c r="VNH18" s="133"/>
      <c r="VNI18" s="133"/>
      <c r="VNJ18" s="133"/>
      <c r="VNK18" s="133"/>
      <c r="VNL18" s="133"/>
      <c r="VNM18" s="133"/>
      <c r="VNN18" s="133"/>
      <c r="VNO18" s="133"/>
      <c r="VNP18" s="133"/>
      <c r="VNQ18" s="133"/>
      <c r="VNR18" s="133"/>
      <c r="VNS18" s="133"/>
      <c r="VNT18" s="133"/>
      <c r="VNU18" s="133"/>
      <c r="VNV18" s="133"/>
      <c r="VNW18" s="133"/>
      <c r="VNX18" s="133"/>
      <c r="VNY18" s="133"/>
      <c r="VNZ18" s="133"/>
      <c r="VOA18" s="133"/>
      <c r="VOB18" s="133"/>
      <c r="VOC18" s="133"/>
      <c r="VOD18" s="133"/>
      <c r="VOE18" s="133"/>
      <c r="VOF18" s="133"/>
      <c r="VOG18" s="133"/>
      <c r="VOH18" s="133"/>
      <c r="VOI18" s="133"/>
      <c r="VOJ18" s="133"/>
      <c r="VOK18" s="133"/>
      <c r="VOL18" s="133"/>
      <c r="VOM18" s="133"/>
      <c r="VON18" s="133"/>
      <c r="VOO18" s="133"/>
      <c r="VOP18" s="133"/>
      <c r="VOQ18" s="133"/>
      <c r="VOR18" s="133"/>
      <c r="VOS18" s="133"/>
      <c r="VOT18" s="133"/>
      <c r="VOU18" s="133"/>
      <c r="VOV18" s="133"/>
      <c r="VOW18" s="133"/>
      <c r="VOX18" s="133"/>
      <c r="VOY18" s="133"/>
      <c r="VOZ18" s="133"/>
      <c r="VPA18" s="133"/>
      <c r="VPB18" s="133"/>
      <c r="VPC18" s="133"/>
      <c r="VPD18" s="133"/>
      <c r="VPE18" s="133"/>
      <c r="VPF18" s="133"/>
      <c r="VPG18" s="133"/>
      <c r="VPH18" s="133"/>
      <c r="VPI18" s="133"/>
      <c r="VPJ18" s="133"/>
      <c r="VPK18" s="133"/>
      <c r="VPL18" s="133"/>
      <c r="VPM18" s="133"/>
      <c r="VPN18" s="133"/>
      <c r="VPO18" s="133"/>
      <c r="VPP18" s="133"/>
      <c r="VPQ18" s="133"/>
      <c r="VPR18" s="133"/>
      <c r="VPS18" s="133"/>
      <c r="VPT18" s="133"/>
      <c r="VPU18" s="133"/>
      <c r="VPV18" s="133"/>
      <c r="VPW18" s="133"/>
      <c r="VPX18" s="133"/>
      <c r="VPY18" s="133"/>
      <c r="VPZ18" s="133"/>
      <c r="VQA18" s="133"/>
      <c r="VQB18" s="133"/>
      <c r="VQC18" s="133"/>
      <c r="VQD18" s="133"/>
      <c r="VQE18" s="133"/>
      <c r="VQF18" s="133"/>
      <c r="VQG18" s="133"/>
      <c r="VQH18" s="133"/>
      <c r="VQI18" s="133"/>
      <c r="VQJ18" s="133"/>
      <c r="VQK18" s="133"/>
      <c r="VQL18" s="133"/>
      <c r="VQM18" s="133"/>
      <c r="VQN18" s="133"/>
      <c r="VQO18" s="133"/>
      <c r="VQP18" s="133"/>
      <c r="VQQ18" s="133"/>
      <c r="VQR18" s="133"/>
      <c r="VQS18" s="133"/>
      <c r="VQT18" s="133"/>
      <c r="VQU18" s="133"/>
      <c r="VQV18" s="133"/>
      <c r="VQW18" s="133"/>
      <c r="VQX18" s="133"/>
      <c r="VQY18" s="133"/>
      <c r="VQZ18" s="133"/>
      <c r="VRA18" s="133"/>
      <c r="VRB18" s="133"/>
      <c r="VRC18" s="133"/>
      <c r="VRD18" s="133"/>
      <c r="VRE18" s="133"/>
      <c r="VRF18" s="133"/>
      <c r="VRG18" s="133"/>
      <c r="VRH18" s="133"/>
      <c r="VRI18" s="133"/>
      <c r="VRJ18" s="133"/>
      <c r="VRK18" s="133"/>
      <c r="VRL18" s="133"/>
      <c r="VRM18" s="133"/>
      <c r="VRN18" s="133"/>
      <c r="VRO18" s="133"/>
      <c r="VRP18" s="133"/>
      <c r="VRQ18" s="133"/>
      <c r="VRR18" s="133"/>
      <c r="VRS18" s="133"/>
      <c r="VRT18" s="133"/>
      <c r="VRU18" s="133"/>
      <c r="VRV18" s="133"/>
      <c r="VRW18" s="133"/>
      <c r="VRX18" s="133"/>
      <c r="VRY18" s="133"/>
      <c r="VRZ18" s="133"/>
      <c r="VSA18" s="133"/>
      <c r="VSB18" s="133"/>
      <c r="VSC18" s="133"/>
      <c r="VSD18" s="133"/>
      <c r="VSE18" s="133"/>
      <c r="VSF18" s="133"/>
      <c r="VSG18" s="133"/>
      <c r="VSH18" s="133"/>
      <c r="VSI18" s="133"/>
      <c r="VSJ18" s="133"/>
      <c r="VSK18" s="133"/>
      <c r="VSL18" s="133"/>
      <c r="VSM18" s="133"/>
      <c r="VSN18" s="133"/>
      <c r="VSO18" s="133"/>
      <c r="VSP18" s="133"/>
      <c r="VSQ18" s="133"/>
      <c r="VSR18" s="133"/>
      <c r="VSS18" s="133"/>
      <c r="VST18" s="133"/>
      <c r="VSU18" s="133"/>
      <c r="VSV18" s="133"/>
      <c r="VSW18" s="133"/>
      <c r="VSX18" s="133"/>
      <c r="VSY18" s="133"/>
      <c r="VSZ18" s="133"/>
      <c r="VTA18" s="133"/>
      <c r="VTB18" s="133"/>
      <c r="VTC18" s="133"/>
      <c r="VTD18" s="133"/>
      <c r="VTE18" s="133"/>
      <c r="VTF18" s="133"/>
      <c r="VTG18" s="133"/>
      <c r="VTH18" s="133"/>
      <c r="VTI18" s="133"/>
      <c r="VTJ18" s="133"/>
      <c r="VTK18" s="133"/>
      <c r="VTL18" s="133"/>
      <c r="VTM18" s="133"/>
      <c r="VTN18" s="133"/>
      <c r="VTO18" s="133"/>
      <c r="VTP18" s="133"/>
      <c r="VTQ18" s="133"/>
      <c r="VTR18" s="133"/>
      <c r="VTS18" s="133"/>
      <c r="VTT18" s="133"/>
      <c r="VTU18" s="133"/>
      <c r="VTV18" s="133"/>
      <c r="VTW18" s="133"/>
      <c r="VTX18" s="133"/>
      <c r="VTY18" s="133"/>
      <c r="VTZ18" s="133"/>
      <c r="VUA18" s="133"/>
      <c r="VUB18" s="133"/>
      <c r="VUC18" s="133"/>
      <c r="VUD18" s="133"/>
      <c r="VUE18" s="133"/>
      <c r="VUF18" s="133"/>
      <c r="VUG18" s="133"/>
      <c r="VUH18" s="133"/>
      <c r="VUI18" s="133"/>
      <c r="VUJ18" s="133"/>
      <c r="VUK18" s="133"/>
      <c r="VUL18" s="133"/>
      <c r="VUM18" s="133"/>
      <c r="VUN18" s="133"/>
      <c r="VUO18" s="133"/>
      <c r="VUP18" s="133"/>
      <c r="VUQ18" s="133"/>
      <c r="VUR18" s="133"/>
      <c r="VUS18" s="133"/>
      <c r="VUT18" s="133"/>
      <c r="VUU18" s="133"/>
      <c r="VUV18" s="133"/>
      <c r="VUW18" s="133"/>
      <c r="VUX18" s="133"/>
      <c r="VUY18" s="133"/>
      <c r="VUZ18" s="133"/>
      <c r="VVA18" s="133"/>
      <c r="VVB18" s="133"/>
      <c r="VVC18" s="133"/>
      <c r="VVD18" s="133"/>
      <c r="VVE18" s="133"/>
      <c r="VVF18" s="133"/>
      <c r="VVG18" s="133"/>
      <c r="VVH18" s="133"/>
      <c r="VVI18" s="133"/>
      <c r="VVJ18" s="133"/>
      <c r="VVK18" s="133"/>
      <c r="VVL18" s="133"/>
      <c r="VVM18" s="133"/>
      <c r="VVN18" s="133"/>
      <c r="VVO18" s="133"/>
      <c r="VVP18" s="133"/>
      <c r="VVQ18" s="133"/>
      <c r="VVR18" s="133"/>
      <c r="VVS18" s="133"/>
      <c r="VVT18" s="133"/>
      <c r="VVU18" s="133"/>
      <c r="VVV18" s="133"/>
      <c r="VVW18" s="133"/>
      <c r="VVX18" s="133"/>
      <c r="VVY18" s="133"/>
      <c r="VVZ18" s="133"/>
      <c r="VWA18" s="133"/>
      <c r="VWB18" s="133"/>
      <c r="VWC18" s="133"/>
      <c r="VWD18" s="133"/>
      <c r="VWE18" s="133"/>
      <c r="VWF18" s="133"/>
      <c r="VWG18" s="133"/>
      <c r="VWH18" s="133"/>
      <c r="VWI18" s="133"/>
      <c r="VWJ18" s="133"/>
      <c r="VWK18" s="133"/>
      <c r="VWL18" s="133"/>
      <c r="VWM18" s="133"/>
      <c r="VWN18" s="133"/>
      <c r="VWO18" s="133"/>
      <c r="VWP18" s="133"/>
      <c r="VWQ18" s="133"/>
      <c r="VWR18" s="133"/>
      <c r="VWS18" s="133"/>
      <c r="VWT18" s="133"/>
      <c r="VWU18" s="133"/>
      <c r="VWV18" s="133"/>
      <c r="VWW18" s="133"/>
      <c r="VWX18" s="133"/>
      <c r="VWY18" s="133"/>
      <c r="VWZ18" s="133"/>
      <c r="VXA18" s="133"/>
      <c r="VXB18" s="133"/>
      <c r="VXC18" s="133"/>
      <c r="VXD18" s="133"/>
      <c r="VXE18" s="133"/>
      <c r="VXF18" s="133"/>
      <c r="VXG18" s="133"/>
      <c r="VXH18" s="133"/>
      <c r="VXI18" s="133"/>
      <c r="VXJ18" s="133"/>
      <c r="VXK18" s="133"/>
      <c r="VXL18" s="133"/>
      <c r="VXM18" s="133"/>
      <c r="VXN18" s="133"/>
      <c r="VXO18" s="133"/>
      <c r="VXP18" s="133"/>
      <c r="VXQ18" s="133"/>
      <c r="VXR18" s="133"/>
      <c r="VXS18" s="133"/>
      <c r="VXT18" s="133"/>
      <c r="VXU18" s="133"/>
      <c r="VXV18" s="133"/>
      <c r="VXW18" s="133"/>
      <c r="VXX18" s="133"/>
      <c r="VXY18" s="133"/>
      <c r="VXZ18" s="133"/>
      <c r="VYA18" s="133"/>
      <c r="VYB18" s="133"/>
      <c r="VYC18" s="133"/>
      <c r="VYD18" s="133"/>
      <c r="VYE18" s="133"/>
      <c r="VYF18" s="133"/>
      <c r="VYG18" s="133"/>
      <c r="VYH18" s="133"/>
      <c r="VYI18" s="133"/>
      <c r="VYJ18" s="133"/>
      <c r="VYK18" s="133"/>
      <c r="VYL18" s="133"/>
      <c r="VYM18" s="133"/>
      <c r="VYN18" s="133"/>
      <c r="VYO18" s="133"/>
      <c r="VYP18" s="133"/>
      <c r="VYQ18" s="133"/>
      <c r="VYR18" s="133"/>
      <c r="VYS18" s="133"/>
      <c r="VYT18" s="133"/>
      <c r="VYU18" s="133"/>
      <c r="VYV18" s="133"/>
      <c r="VYW18" s="133"/>
      <c r="VYX18" s="133"/>
      <c r="VYY18" s="133"/>
      <c r="VYZ18" s="133"/>
      <c r="VZA18" s="133"/>
      <c r="VZB18" s="133"/>
      <c r="VZC18" s="133"/>
      <c r="VZD18" s="133"/>
      <c r="VZE18" s="133"/>
      <c r="VZF18" s="133"/>
      <c r="VZG18" s="133"/>
      <c r="VZH18" s="133"/>
      <c r="VZI18" s="133"/>
      <c r="VZJ18" s="133"/>
      <c r="VZK18" s="133"/>
      <c r="VZL18" s="133"/>
      <c r="VZM18" s="133"/>
      <c r="VZN18" s="133"/>
      <c r="VZO18" s="133"/>
      <c r="VZP18" s="133"/>
      <c r="VZQ18" s="133"/>
      <c r="VZR18" s="133"/>
      <c r="VZS18" s="133"/>
      <c r="VZT18" s="133"/>
      <c r="VZU18" s="133"/>
      <c r="VZV18" s="133"/>
      <c r="VZW18" s="133"/>
      <c r="VZX18" s="133"/>
      <c r="VZY18" s="133"/>
      <c r="VZZ18" s="133"/>
      <c r="WAA18" s="133"/>
      <c r="WAB18" s="133"/>
      <c r="WAC18" s="133"/>
      <c r="WAD18" s="133"/>
      <c r="WAE18" s="133"/>
      <c r="WAF18" s="133"/>
      <c r="WAG18" s="133"/>
      <c r="WAH18" s="133"/>
      <c r="WAI18" s="133"/>
      <c r="WAJ18" s="133"/>
      <c r="WAK18" s="133"/>
      <c r="WAL18" s="133"/>
      <c r="WAM18" s="133"/>
      <c r="WAN18" s="133"/>
      <c r="WAO18" s="133"/>
      <c r="WAP18" s="133"/>
      <c r="WAQ18" s="133"/>
      <c r="WAR18" s="133"/>
      <c r="WAS18" s="133"/>
      <c r="WAT18" s="133"/>
      <c r="WAU18" s="133"/>
      <c r="WAV18" s="133"/>
      <c r="WAW18" s="133"/>
      <c r="WAX18" s="133"/>
      <c r="WAY18" s="133"/>
      <c r="WAZ18" s="133"/>
      <c r="WBA18" s="133"/>
      <c r="WBB18" s="133"/>
      <c r="WBC18" s="133"/>
      <c r="WBD18" s="133"/>
      <c r="WBE18" s="133"/>
      <c r="WBF18" s="133"/>
      <c r="WBG18" s="133"/>
      <c r="WBH18" s="133"/>
      <c r="WBI18" s="133"/>
      <c r="WBJ18" s="133"/>
      <c r="WBK18" s="133"/>
      <c r="WBL18" s="133"/>
      <c r="WBM18" s="133"/>
      <c r="WBN18" s="133"/>
      <c r="WBO18" s="133"/>
      <c r="WBP18" s="133"/>
      <c r="WBQ18" s="133"/>
      <c r="WBR18" s="133"/>
      <c r="WBS18" s="133"/>
      <c r="WBT18" s="133"/>
      <c r="WBU18" s="133"/>
      <c r="WBV18" s="133"/>
      <c r="WBW18" s="133"/>
      <c r="WBX18" s="133"/>
      <c r="WBY18" s="133"/>
      <c r="WBZ18" s="133"/>
      <c r="WCA18" s="133"/>
      <c r="WCB18" s="133"/>
      <c r="WCC18" s="133"/>
      <c r="WCD18" s="133"/>
      <c r="WCE18" s="133"/>
      <c r="WCF18" s="133"/>
      <c r="WCG18" s="133"/>
      <c r="WCH18" s="133"/>
      <c r="WCI18" s="133"/>
      <c r="WCJ18" s="133"/>
      <c r="WCK18" s="133"/>
      <c r="WCL18" s="133"/>
      <c r="WCM18" s="133"/>
      <c r="WCN18" s="133"/>
      <c r="WCO18" s="133"/>
      <c r="WCP18" s="133"/>
      <c r="WCQ18" s="133"/>
      <c r="WCR18" s="133"/>
      <c r="WCS18" s="133"/>
      <c r="WCT18" s="133"/>
      <c r="WCU18" s="133"/>
      <c r="WCV18" s="133"/>
      <c r="WCW18" s="133"/>
      <c r="WCX18" s="133"/>
      <c r="WCY18" s="133"/>
      <c r="WCZ18" s="133"/>
      <c r="WDA18" s="133"/>
      <c r="WDB18" s="133"/>
      <c r="WDC18" s="133"/>
      <c r="WDD18" s="133"/>
      <c r="WDE18" s="133"/>
      <c r="WDF18" s="133"/>
      <c r="WDG18" s="133"/>
      <c r="WDH18" s="133"/>
      <c r="WDI18" s="133"/>
      <c r="WDJ18" s="133"/>
      <c r="WDK18" s="133"/>
      <c r="WDL18" s="133"/>
      <c r="WDM18" s="133"/>
      <c r="WDN18" s="133"/>
      <c r="WDO18" s="133"/>
      <c r="WDP18" s="133"/>
      <c r="WDQ18" s="133"/>
      <c r="WDR18" s="133"/>
      <c r="WDS18" s="133"/>
      <c r="WDT18" s="133"/>
      <c r="WDU18" s="133"/>
      <c r="WDV18" s="133"/>
      <c r="WDW18" s="133"/>
      <c r="WDX18" s="133"/>
      <c r="WDY18" s="133"/>
      <c r="WDZ18" s="133"/>
      <c r="WEA18" s="133"/>
      <c r="WEB18" s="133"/>
      <c r="WEC18" s="133"/>
      <c r="WED18" s="133"/>
      <c r="WEE18" s="133"/>
      <c r="WEF18" s="133"/>
      <c r="WEG18" s="133"/>
      <c r="WEH18" s="133"/>
      <c r="WEI18" s="133"/>
      <c r="WEJ18" s="133"/>
      <c r="WEK18" s="133"/>
      <c r="WEL18" s="133"/>
      <c r="WEM18" s="133"/>
      <c r="WEN18" s="133"/>
      <c r="WEO18" s="133"/>
      <c r="WEP18" s="133"/>
      <c r="WEQ18" s="133"/>
      <c r="WER18" s="133"/>
      <c r="WES18" s="133"/>
      <c r="WET18" s="133"/>
      <c r="WEU18" s="133"/>
      <c r="WEV18" s="133"/>
      <c r="WEW18" s="133"/>
      <c r="WEX18" s="133"/>
      <c r="WEY18" s="133"/>
      <c r="WEZ18" s="133"/>
      <c r="WFA18" s="133"/>
      <c r="WFB18" s="133"/>
      <c r="WFC18" s="133"/>
      <c r="WFD18" s="133"/>
      <c r="WFE18" s="133"/>
      <c r="WFF18" s="133"/>
      <c r="WFG18" s="133"/>
      <c r="WFH18" s="133"/>
      <c r="WFI18" s="133"/>
      <c r="WFJ18" s="133"/>
      <c r="WFK18" s="133"/>
      <c r="WFL18" s="133"/>
      <c r="WFM18" s="133"/>
      <c r="WFN18" s="133"/>
      <c r="WFO18" s="133"/>
      <c r="WFP18" s="133"/>
      <c r="WFQ18" s="133"/>
      <c r="WFR18" s="133"/>
      <c r="WFS18" s="133"/>
      <c r="WFT18" s="133"/>
      <c r="WFU18" s="133"/>
      <c r="WFV18" s="133"/>
      <c r="WFW18" s="133"/>
      <c r="WFX18" s="133"/>
      <c r="WFY18" s="133"/>
      <c r="WFZ18" s="133"/>
      <c r="WGA18" s="133"/>
      <c r="WGB18" s="133"/>
      <c r="WGC18" s="133"/>
      <c r="WGD18" s="133"/>
      <c r="WGE18" s="133"/>
      <c r="WGF18" s="133"/>
      <c r="WGG18" s="133"/>
      <c r="WGH18" s="133"/>
      <c r="WGI18" s="133"/>
      <c r="WGJ18" s="133"/>
      <c r="WGK18" s="133"/>
      <c r="WGL18" s="133"/>
      <c r="WGM18" s="133"/>
      <c r="WGN18" s="133"/>
      <c r="WGO18" s="133"/>
      <c r="WGP18" s="133"/>
      <c r="WGQ18" s="133"/>
      <c r="WGR18" s="133"/>
      <c r="WGS18" s="133"/>
      <c r="WGT18" s="133"/>
      <c r="WGU18" s="133"/>
      <c r="WGV18" s="133"/>
      <c r="WGW18" s="133"/>
      <c r="WGX18" s="133"/>
      <c r="WGY18" s="133"/>
      <c r="WGZ18" s="133"/>
      <c r="WHA18" s="133"/>
      <c r="WHB18" s="133"/>
      <c r="WHC18" s="133"/>
      <c r="WHD18" s="133"/>
      <c r="WHE18" s="133"/>
      <c r="WHF18" s="133"/>
      <c r="WHG18" s="133"/>
      <c r="WHH18" s="133"/>
      <c r="WHI18" s="133"/>
      <c r="WHJ18" s="133"/>
      <c r="WHK18" s="133"/>
      <c r="WHL18" s="133"/>
      <c r="WHM18" s="133"/>
      <c r="WHN18" s="133"/>
      <c r="WHO18" s="133"/>
      <c r="WHP18" s="133"/>
      <c r="WHQ18" s="133"/>
      <c r="WHR18" s="133"/>
      <c r="WHS18" s="133"/>
      <c r="WHT18" s="133"/>
      <c r="WHU18" s="133"/>
      <c r="WHV18" s="133"/>
      <c r="WHW18" s="133"/>
      <c r="WHX18" s="133"/>
      <c r="WHY18" s="133"/>
      <c r="WHZ18" s="133"/>
      <c r="WIA18" s="133"/>
      <c r="WIB18" s="133"/>
      <c r="WIC18" s="133"/>
      <c r="WID18" s="133"/>
      <c r="WIE18" s="133"/>
      <c r="WIF18" s="133"/>
      <c r="WIG18" s="133"/>
      <c r="WIH18" s="133"/>
      <c r="WII18" s="133"/>
      <c r="WIJ18" s="133"/>
      <c r="WIK18" s="133"/>
      <c r="WIL18" s="133"/>
      <c r="WIM18" s="133"/>
      <c r="WIN18" s="133"/>
      <c r="WIO18" s="133"/>
      <c r="WIP18" s="133"/>
      <c r="WIQ18" s="133"/>
      <c r="WIR18" s="133"/>
      <c r="WIS18" s="133"/>
      <c r="WIT18" s="133"/>
      <c r="WIU18" s="133"/>
      <c r="WIV18" s="133"/>
      <c r="WIW18" s="133"/>
      <c r="WIX18" s="133"/>
      <c r="WIY18" s="133"/>
      <c r="WIZ18" s="133"/>
      <c r="WJA18" s="133"/>
      <c r="WJB18" s="133"/>
      <c r="WJC18" s="133"/>
      <c r="WJD18" s="133"/>
      <c r="WJE18" s="133"/>
      <c r="WJF18" s="133"/>
      <c r="WJG18" s="133"/>
      <c r="WJH18" s="133"/>
      <c r="WJI18" s="133"/>
      <c r="WJJ18" s="133"/>
      <c r="WJK18" s="133"/>
      <c r="WJL18" s="133"/>
      <c r="WJM18" s="133"/>
      <c r="WJN18" s="133"/>
      <c r="WJO18" s="133"/>
      <c r="WJP18" s="133"/>
      <c r="WJQ18" s="133"/>
      <c r="WJR18" s="133"/>
      <c r="WJS18" s="133"/>
      <c r="WJT18" s="133"/>
      <c r="WJU18" s="133"/>
      <c r="WJV18" s="133"/>
      <c r="WJW18" s="133"/>
      <c r="WJX18" s="133"/>
      <c r="WJY18" s="133"/>
      <c r="WJZ18" s="133"/>
      <c r="WKA18" s="133"/>
      <c r="WKB18" s="133"/>
      <c r="WKC18" s="133"/>
      <c r="WKD18" s="133"/>
      <c r="WKE18" s="133"/>
      <c r="WKF18" s="133"/>
      <c r="WKG18" s="133"/>
      <c r="WKH18" s="133"/>
      <c r="WKI18" s="133"/>
      <c r="WKJ18" s="133"/>
      <c r="WKK18" s="133"/>
      <c r="WKL18" s="133"/>
      <c r="WKM18" s="133"/>
      <c r="WKN18" s="133"/>
      <c r="WKO18" s="133"/>
      <c r="WKP18" s="133"/>
      <c r="WKQ18" s="133"/>
      <c r="WKR18" s="133"/>
      <c r="WKS18" s="133"/>
      <c r="WKT18" s="133"/>
      <c r="WKU18" s="133"/>
      <c r="WKV18" s="133"/>
      <c r="WKW18" s="133"/>
      <c r="WKX18" s="133"/>
      <c r="WKY18" s="133"/>
      <c r="WKZ18" s="133"/>
      <c r="WLA18" s="133"/>
      <c r="WLB18" s="133"/>
      <c r="WLC18" s="133"/>
      <c r="WLD18" s="133"/>
      <c r="WLE18" s="133"/>
      <c r="WLF18" s="133"/>
      <c r="WLG18" s="133"/>
      <c r="WLH18" s="133"/>
      <c r="WLI18" s="133"/>
      <c r="WLJ18" s="133"/>
      <c r="WLK18" s="133"/>
      <c r="WLL18" s="133"/>
      <c r="WLM18" s="133"/>
      <c r="WLN18" s="133"/>
      <c r="WLO18" s="133"/>
      <c r="WLP18" s="133"/>
      <c r="WLQ18" s="133"/>
      <c r="WLR18" s="133"/>
      <c r="WLS18" s="133"/>
      <c r="WLT18" s="133"/>
      <c r="WLU18" s="133"/>
      <c r="WLV18" s="133"/>
      <c r="WLW18" s="133"/>
      <c r="WLX18" s="133"/>
      <c r="WLY18" s="133"/>
      <c r="WLZ18" s="133"/>
      <c r="WMA18" s="133"/>
      <c r="WMB18" s="133"/>
      <c r="WMC18" s="133"/>
      <c r="WMD18" s="133"/>
      <c r="WME18" s="133"/>
      <c r="WMF18" s="133"/>
      <c r="WMG18" s="133"/>
      <c r="WMH18" s="133"/>
      <c r="WMI18" s="133"/>
      <c r="WMJ18" s="133"/>
      <c r="WMK18" s="133"/>
      <c r="WML18" s="133"/>
      <c r="WMM18" s="133"/>
      <c r="WMN18" s="133"/>
      <c r="WMO18" s="133"/>
      <c r="WMP18" s="133"/>
      <c r="WMQ18" s="133"/>
      <c r="WMR18" s="133"/>
      <c r="WMS18" s="133"/>
      <c r="WMT18" s="133"/>
      <c r="WMU18" s="133"/>
      <c r="WMV18" s="133"/>
      <c r="WMW18" s="133"/>
      <c r="WMX18" s="133"/>
      <c r="WMY18" s="133"/>
      <c r="WMZ18" s="133"/>
      <c r="WNA18" s="133"/>
      <c r="WNB18" s="133"/>
      <c r="WNC18" s="133"/>
      <c r="WND18" s="133"/>
      <c r="WNE18" s="133"/>
      <c r="WNF18" s="133"/>
      <c r="WNG18" s="133"/>
      <c r="WNH18" s="133"/>
      <c r="WNI18" s="133"/>
      <c r="WNJ18" s="133"/>
      <c r="WNK18" s="133"/>
      <c r="WNL18" s="133"/>
      <c r="WNM18" s="133"/>
      <c r="WNN18" s="133"/>
      <c r="WNO18" s="133"/>
      <c r="WNP18" s="133"/>
      <c r="WNQ18" s="133"/>
      <c r="WNR18" s="133"/>
      <c r="WNS18" s="133"/>
      <c r="WNT18" s="133"/>
      <c r="WNU18" s="133"/>
      <c r="WNV18" s="133"/>
      <c r="WNW18" s="133"/>
      <c r="WNX18" s="133"/>
      <c r="WNY18" s="133"/>
      <c r="WNZ18" s="133"/>
      <c r="WOA18" s="133"/>
      <c r="WOB18" s="133"/>
      <c r="WOC18" s="133"/>
      <c r="WOD18" s="133"/>
      <c r="WOE18" s="133"/>
      <c r="WOF18" s="133"/>
      <c r="WOG18" s="133"/>
      <c r="WOH18" s="133"/>
      <c r="WOI18" s="133"/>
      <c r="WOJ18" s="133"/>
      <c r="WOK18" s="133"/>
      <c r="WOL18" s="133"/>
      <c r="WOM18" s="133"/>
      <c r="WON18" s="133"/>
      <c r="WOO18" s="133"/>
      <c r="WOP18" s="133"/>
      <c r="WOQ18" s="133"/>
      <c r="WOR18" s="133"/>
      <c r="WOS18" s="133"/>
      <c r="WOT18" s="133"/>
      <c r="WOU18" s="133"/>
      <c r="WOV18" s="133"/>
      <c r="WOW18" s="133"/>
      <c r="WOX18" s="133"/>
      <c r="WOY18" s="133"/>
      <c r="WOZ18" s="133"/>
      <c r="WPA18" s="133"/>
      <c r="WPB18" s="133"/>
      <c r="WPC18" s="133"/>
      <c r="WPD18" s="133"/>
      <c r="WPE18" s="133"/>
      <c r="WPF18" s="133"/>
      <c r="WPG18" s="133"/>
      <c r="WPH18" s="133"/>
      <c r="WPI18" s="133"/>
      <c r="WPJ18" s="133"/>
      <c r="WPK18" s="133"/>
      <c r="WPL18" s="133"/>
      <c r="WPM18" s="133"/>
      <c r="WPN18" s="133"/>
      <c r="WPO18" s="133"/>
      <c r="WPP18" s="133"/>
      <c r="WPQ18" s="133"/>
      <c r="WPR18" s="133"/>
      <c r="WPS18" s="133"/>
      <c r="WPT18" s="133"/>
      <c r="WPU18" s="133"/>
      <c r="WPV18" s="133"/>
      <c r="WPW18" s="133"/>
      <c r="WPX18" s="133"/>
      <c r="WPY18" s="133"/>
      <c r="WPZ18" s="133"/>
      <c r="WQA18" s="133"/>
      <c r="WQB18" s="133"/>
      <c r="WQC18" s="133"/>
      <c r="WQD18" s="133"/>
      <c r="WQE18" s="133"/>
      <c r="WQF18" s="133"/>
      <c r="WQG18" s="133"/>
      <c r="WQH18" s="133"/>
      <c r="WQI18" s="133"/>
      <c r="WQJ18" s="133"/>
      <c r="WQK18" s="133"/>
      <c r="WQL18" s="133"/>
      <c r="WQM18" s="133"/>
      <c r="WQN18" s="133"/>
      <c r="WQO18" s="133"/>
      <c r="WQP18" s="133"/>
      <c r="WQQ18" s="133"/>
      <c r="WQR18" s="133"/>
      <c r="WQS18" s="133"/>
      <c r="WQT18" s="133"/>
      <c r="WQU18" s="133"/>
      <c r="WQV18" s="133"/>
      <c r="WQW18" s="133"/>
      <c r="WQX18" s="133"/>
      <c r="WQY18" s="133"/>
      <c r="WQZ18" s="133"/>
      <c r="WRA18" s="133"/>
      <c r="WRB18" s="133"/>
      <c r="WRC18" s="133"/>
      <c r="WRD18" s="133"/>
      <c r="WRE18" s="133"/>
      <c r="WRF18" s="133"/>
      <c r="WRG18" s="133"/>
      <c r="WRH18" s="133"/>
      <c r="WRI18" s="133"/>
      <c r="WRJ18" s="133"/>
      <c r="WRK18" s="133"/>
      <c r="WRL18" s="133"/>
      <c r="WRM18" s="133"/>
      <c r="WRN18" s="133"/>
      <c r="WRO18" s="133"/>
      <c r="WRP18" s="133"/>
      <c r="WRQ18" s="133"/>
      <c r="WRR18" s="133"/>
      <c r="WRS18" s="133"/>
      <c r="WRT18" s="133"/>
      <c r="WRU18" s="133"/>
      <c r="WRV18" s="133"/>
      <c r="WRW18" s="133"/>
      <c r="WRX18" s="133"/>
      <c r="WRY18" s="133"/>
      <c r="WRZ18" s="133"/>
      <c r="WSA18" s="133"/>
      <c r="WSB18" s="133"/>
      <c r="WSC18" s="133"/>
      <c r="WSD18" s="133"/>
      <c r="WSE18" s="133"/>
      <c r="WSF18" s="133"/>
      <c r="WSG18" s="133"/>
      <c r="WSH18" s="133"/>
      <c r="WSI18" s="133"/>
      <c r="WSJ18" s="133"/>
      <c r="WSK18" s="133"/>
      <c r="WSL18" s="133"/>
      <c r="WSM18" s="133"/>
      <c r="WSN18" s="133"/>
      <c r="WSO18" s="133"/>
      <c r="WSP18" s="133"/>
      <c r="WSQ18" s="133"/>
      <c r="WSR18" s="133"/>
      <c r="WSS18" s="133"/>
      <c r="WST18" s="133"/>
      <c r="WSU18" s="133"/>
      <c r="WSV18" s="133"/>
      <c r="WSW18" s="133"/>
      <c r="WSX18" s="133"/>
      <c r="WSY18" s="133"/>
      <c r="WSZ18" s="133"/>
      <c r="WTA18" s="133"/>
      <c r="WTB18" s="133"/>
      <c r="WTC18" s="133"/>
      <c r="WTD18" s="133"/>
      <c r="WTE18" s="133"/>
      <c r="WTF18" s="133"/>
      <c r="WTG18" s="133"/>
      <c r="WTH18" s="133"/>
      <c r="WTI18" s="133"/>
      <c r="WTJ18" s="133"/>
      <c r="WTK18" s="133"/>
      <c r="WTL18" s="133"/>
      <c r="WTM18" s="133"/>
      <c r="WTN18" s="133"/>
      <c r="WTO18" s="133"/>
      <c r="WTP18" s="133"/>
      <c r="WTQ18" s="133"/>
      <c r="WTR18" s="133"/>
      <c r="WTS18" s="133"/>
      <c r="WTT18" s="133"/>
      <c r="WTU18" s="133"/>
      <c r="WTV18" s="133"/>
      <c r="WTW18" s="133"/>
      <c r="WTX18" s="133"/>
      <c r="WTY18" s="133"/>
      <c r="WTZ18" s="133"/>
      <c r="WUA18" s="133"/>
      <c r="WUB18" s="133"/>
      <c r="WUC18" s="133"/>
      <c r="WUD18" s="133"/>
      <c r="WUE18" s="133"/>
      <c r="WUF18" s="133"/>
      <c r="WUG18" s="133"/>
      <c r="WUH18" s="133"/>
      <c r="WUI18" s="133"/>
      <c r="WUJ18" s="133"/>
      <c r="WUK18" s="133"/>
      <c r="WUL18" s="133"/>
      <c r="WUM18" s="133"/>
      <c r="WUN18" s="133"/>
      <c r="WUO18" s="133"/>
      <c r="WUP18" s="133"/>
      <c r="WUQ18" s="133"/>
      <c r="WUR18" s="133"/>
      <c r="WUS18" s="133"/>
      <c r="WUT18" s="133"/>
      <c r="WUU18" s="133"/>
      <c r="WUV18" s="133"/>
      <c r="WUW18" s="133"/>
      <c r="WUX18" s="133"/>
      <c r="WUY18" s="133"/>
      <c r="WUZ18" s="133"/>
      <c r="WVA18" s="133"/>
      <c r="WVB18" s="133"/>
      <c r="WVC18" s="133"/>
      <c r="WVD18" s="133"/>
      <c r="WVE18" s="133"/>
      <c r="WVF18" s="133"/>
      <c r="WVG18" s="133"/>
      <c r="WVH18" s="133"/>
      <c r="WVI18" s="133"/>
      <c r="WVJ18" s="133"/>
      <c r="WVK18" s="133"/>
      <c r="WVL18" s="133"/>
      <c r="WVM18" s="133"/>
      <c r="WVN18" s="133"/>
      <c r="WVO18" s="133"/>
      <c r="WVP18" s="133"/>
      <c r="WVQ18" s="133"/>
      <c r="WVR18" s="133"/>
      <c r="WVS18" s="133"/>
      <c r="WVT18" s="133"/>
      <c r="WVU18" s="133"/>
      <c r="WVV18" s="133"/>
      <c r="WVW18" s="133"/>
      <c r="WVX18" s="133"/>
      <c r="WVY18" s="133"/>
      <c r="WVZ18" s="133"/>
      <c r="WWA18" s="133"/>
      <c r="WWB18" s="133"/>
      <c r="WWC18" s="133"/>
      <c r="WWD18" s="133"/>
      <c r="WWE18" s="133"/>
      <c r="WWF18" s="133"/>
      <c r="WWG18" s="133"/>
      <c r="WWH18" s="133"/>
      <c r="WWI18" s="133"/>
      <c r="WWJ18" s="133"/>
      <c r="WWK18" s="133"/>
      <c r="WWL18" s="133"/>
      <c r="WWM18" s="133"/>
      <c r="WWN18" s="133"/>
      <c r="WWO18" s="133"/>
      <c r="WWP18" s="133"/>
      <c r="WWQ18" s="133"/>
      <c r="WWR18" s="133"/>
      <c r="WWS18" s="133"/>
      <c r="WWT18" s="133"/>
      <c r="WWU18" s="133"/>
      <c r="WWV18" s="133"/>
      <c r="WWW18" s="133"/>
      <c r="WWX18" s="133"/>
      <c r="WWY18" s="133"/>
      <c r="WWZ18" s="133"/>
      <c r="WXA18" s="133"/>
      <c r="WXB18" s="133"/>
      <c r="WXC18" s="133"/>
      <c r="WXD18" s="133"/>
      <c r="WXE18" s="133"/>
      <c r="WXF18" s="133"/>
      <c r="WXG18" s="133"/>
      <c r="WXH18" s="133"/>
      <c r="WXI18" s="133"/>
      <c r="WXJ18" s="133"/>
      <c r="WXK18" s="133"/>
      <c r="WXL18" s="133"/>
      <c r="WXM18" s="133"/>
      <c r="WXN18" s="133"/>
      <c r="WXO18" s="133"/>
      <c r="WXP18" s="133"/>
      <c r="WXQ18" s="133"/>
      <c r="WXR18" s="133"/>
      <c r="WXS18" s="133"/>
      <c r="WXT18" s="133"/>
      <c r="WXU18" s="133"/>
      <c r="WXV18" s="133"/>
      <c r="WXW18" s="133"/>
      <c r="WXX18" s="133"/>
      <c r="WXY18" s="133"/>
      <c r="WXZ18" s="133"/>
      <c r="WYA18" s="133"/>
      <c r="WYB18" s="133"/>
      <c r="WYC18" s="133"/>
      <c r="WYD18" s="133"/>
      <c r="WYE18" s="133"/>
      <c r="WYF18" s="133"/>
      <c r="WYG18" s="133"/>
      <c r="WYH18" s="133"/>
      <c r="WYI18" s="133"/>
      <c r="WYJ18" s="133"/>
      <c r="WYK18" s="133"/>
      <c r="WYL18" s="133"/>
      <c r="WYM18" s="133"/>
      <c r="WYN18" s="133"/>
      <c r="WYO18" s="133"/>
      <c r="WYP18" s="133"/>
      <c r="WYQ18" s="133"/>
      <c r="WYR18" s="133"/>
      <c r="WYS18" s="133"/>
      <c r="WYT18" s="133"/>
      <c r="WYU18" s="133"/>
      <c r="WYV18" s="133"/>
      <c r="WYW18" s="133"/>
      <c r="WYX18" s="133"/>
      <c r="WYY18" s="133"/>
      <c r="WYZ18" s="133"/>
      <c r="WZA18" s="133"/>
      <c r="WZB18" s="133"/>
      <c r="WZC18" s="133"/>
      <c r="WZD18" s="133"/>
      <c r="WZE18" s="133"/>
      <c r="WZF18" s="133"/>
      <c r="WZG18" s="133"/>
      <c r="WZH18" s="133"/>
      <c r="WZI18" s="133"/>
      <c r="WZJ18" s="133"/>
      <c r="WZK18" s="133"/>
      <c r="WZL18" s="133"/>
      <c r="WZM18" s="133"/>
      <c r="WZN18" s="133"/>
      <c r="WZO18" s="133"/>
      <c r="WZP18" s="133"/>
      <c r="WZQ18" s="133"/>
      <c r="WZR18" s="133"/>
      <c r="WZS18" s="133"/>
      <c r="WZT18" s="133"/>
      <c r="WZU18" s="133"/>
      <c r="WZV18" s="133"/>
      <c r="WZW18" s="133"/>
      <c r="WZX18" s="133"/>
      <c r="WZY18" s="133"/>
      <c r="WZZ18" s="133"/>
      <c r="XAA18" s="133"/>
      <c r="XAB18" s="133"/>
      <c r="XAC18" s="133"/>
      <c r="XAD18" s="133"/>
      <c r="XAE18" s="133"/>
      <c r="XAF18" s="133"/>
      <c r="XAG18" s="133"/>
      <c r="XAH18" s="133"/>
      <c r="XAI18" s="133"/>
      <c r="XAJ18" s="133"/>
      <c r="XAK18" s="133"/>
      <c r="XAL18" s="133"/>
      <c r="XAM18" s="133"/>
      <c r="XAN18" s="133"/>
      <c r="XAO18" s="133"/>
      <c r="XAP18" s="133"/>
      <c r="XAQ18" s="133"/>
      <c r="XAR18" s="133"/>
      <c r="XAS18" s="133"/>
      <c r="XAT18" s="133"/>
      <c r="XAU18" s="133"/>
      <c r="XAV18" s="133"/>
      <c r="XAW18" s="133"/>
      <c r="XAX18" s="133"/>
      <c r="XAY18" s="133"/>
      <c r="XAZ18" s="133"/>
      <c r="XBA18" s="133"/>
      <c r="XBB18" s="133"/>
      <c r="XBC18" s="133"/>
      <c r="XBD18" s="133"/>
      <c r="XBE18" s="133"/>
      <c r="XBF18" s="133"/>
      <c r="XBG18" s="133"/>
      <c r="XBH18" s="133"/>
      <c r="XBI18" s="133"/>
      <c r="XBJ18" s="133"/>
      <c r="XBK18" s="133"/>
      <c r="XBL18" s="133"/>
      <c r="XBM18" s="133"/>
      <c r="XBN18" s="133"/>
      <c r="XBO18" s="133"/>
      <c r="XBP18" s="133"/>
      <c r="XBQ18" s="133"/>
      <c r="XBR18" s="133"/>
      <c r="XBS18" s="133"/>
      <c r="XBT18" s="133"/>
      <c r="XBU18" s="133"/>
      <c r="XBV18" s="133"/>
      <c r="XBW18" s="133"/>
      <c r="XBX18" s="133"/>
      <c r="XBY18" s="133"/>
      <c r="XBZ18" s="133"/>
      <c r="XCA18" s="133"/>
      <c r="XCB18" s="133"/>
      <c r="XCC18" s="133"/>
      <c r="XCD18" s="133"/>
      <c r="XCE18" s="133"/>
      <c r="XCF18" s="133"/>
      <c r="XCG18" s="133"/>
      <c r="XCH18" s="133"/>
      <c r="XCI18" s="133"/>
      <c r="XCJ18" s="133"/>
      <c r="XCK18" s="133"/>
      <c r="XCL18" s="133"/>
      <c r="XCM18" s="133"/>
      <c r="XCN18" s="133"/>
      <c r="XCO18" s="133"/>
      <c r="XCP18" s="133"/>
      <c r="XCQ18" s="133"/>
      <c r="XCR18" s="133"/>
      <c r="XCS18" s="133"/>
      <c r="XCT18" s="133"/>
      <c r="XCU18" s="133"/>
      <c r="XCV18" s="133"/>
      <c r="XCW18" s="133"/>
      <c r="XCX18" s="133"/>
      <c r="XCY18" s="133"/>
      <c r="XCZ18" s="133"/>
      <c r="XDA18" s="133"/>
      <c r="XDB18" s="133"/>
      <c r="XDC18" s="133"/>
      <c r="XDD18" s="133"/>
      <c r="XDE18" s="133"/>
      <c r="XDF18" s="133"/>
      <c r="XDG18" s="133"/>
      <c r="XDH18" s="133"/>
      <c r="XDI18" s="133"/>
      <c r="XDJ18" s="133"/>
      <c r="XDK18" s="133"/>
      <c r="XDL18" s="133"/>
      <c r="XDM18" s="133"/>
      <c r="XDN18" s="133"/>
      <c r="XDO18" s="133"/>
      <c r="XDP18" s="133"/>
      <c r="XDQ18" s="133"/>
      <c r="XDR18" s="133"/>
      <c r="XDS18" s="133"/>
      <c r="XDT18" s="133"/>
      <c r="XDU18" s="133"/>
      <c r="XDV18" s="133"/>
      <c r="XDW18" s="133"/>
      <c r="XDX18" s="133"/>
      <c r="XDY18" s="133"/>
      <c r="XDZ18" s="133"/>
      <c r="XEA18" s="133"/>
      <c r="XEB18" s="133"/>
      <c r="XEC18" s="133"/>
      <c r="XED18" s="133"/>
      <c r="XEE18" s="133"/>
      <c r="XEF18" s="133"/>
      <c r="XEG18" s="133"/>
      <c r="XEH18" s="133"/>
      <c r="XEI18" s="133"/>
      <c r="XEJ18" s="133"/>
      <c r="XEK18" s="133"/>
      <c r="XEL18" s="133"/>
      <c r="XEM18" s="133"/>
      <c r="XEN18" s="133"/>
      <c r="XEO18" s="133"/>
      <c r="XEP18" s="133"/>
      <c r="XEQ18" s="133"/>
      <c r="XER18" s="133"/>
      <c r="XES18" s="133"/>
      <c r="XET18" s="133"/>
      <c r="XEU18" s="133"/>
      <c r="XEV18" s="133"/>
      <c r="XEW18" s="133"/>
      <c r="XEX18" s="133"/>
      <c r="XEY18" s="133"/>
      <c r="XEZ18" s="133"/>
      <c r="XFA18" s="133"/>
      <c r="XFB18" s="133"/>
      <c r="XFC18" s="133"/>
      <c r="XFD18" s="133"/>
    </row>
    <row r="19" spans="1:16384" s="132" customFormat="1" ht="15" thickTop="1" thickBot="1" x14ac:dyDescent="0.2">
      <c r="A19" s="59"/>
      <c r="B19" s="59"/>
      <c r="C19" s="59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59"/>
      <c r="AE19" s="59"/>
      <c r="AF19" s="59"/>
      <c r="AG19" s="59"/>
      <c r="AH19" s="59"/>
      <c r="AI19" s="59"/>
      <c r="AJ19" s="59"/>
      <c r="AK19" s="59"/>
      <c r="AL19" s="59"/>
      <c r="AM19" s="59"/>
      <c r="AN19" s="59"/>
      <c r="AO19" s="59"/>
      <c r="AP19" s="59"/>
      <c r="AQ19" s="59"/>
      <c r="AR19" s="59"/>
      <c r="AS19" s="59"/>
      <c r="AT19" s="59"/>
      <c r="AU19" s="59"/>
      <c r="AV19" s="59"/>
      <c r="AW19" s="59"/>
      <c r="AX19" s="59"/>
      <c r="AY19" s="59"/>
      <c r="AZ19" s="59"/>
      <c r="BA19" s="59"/>
      <c r="BB19" s="59"/>
      <c r="BC19" s="59"/>
      <c r="BD19" s="59"/>
      <c r="BE19" s="59"/>
      <c r="BF19" s="59"/>
      <c r="BG19" s="59"/>
      <c r="BH19" s="59"/>
      <c r="BI19" s="59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59"/>
      <c r="BV19" s="59"/>
      <c r="BW19" s="59"/>
      <c r="BX19" s="59"/>
      <c r="BY19" s="59"/>
      <c r="BZ19" s="59"/>
      <c r="CA19" s="59"/>
      <c r="CB19" s="59"/>
      <c r="CC19" s="59"/>
      <c r="CD19" s="59"/>
      <c r="CE19" s="59"/>
      <c r="CF19" s="59"/>
      <c r="CG19" s="59"/>
      <c r="CH19" s="59"/>
      <c r="CI19" s="59"/>
      <c r="CJ19" s="59"/>
      <c r="CK19" s="59"/>
      <c r="CL19" s="59"/>
      <c r="CM19" s="59"/>
      <c r="CN19" s="59"/>
      <c r="CO19" s="59"/>
      <c r="CP19" s="59"/>
      <c r="CQ19" s="59"/>
      <c r="CR19" s="59"/>
      <c r="CS19" s="59"/>
      <c r="CT19" s="59"/>
      <c r="CU19" s="59"/>
      <c r="CV19" s="59"/>
      <c r="CW19" s="59"/>
      <c r="CX19" s="59"/>
      <c r="CY19" s="59"/>
      <c r="CZ19" s="59"/>
      <c r="DA19" s="59"/>
      <c r="DB19" s="59"/>
      <c r="DC19" s="59"/>
      <c r="DD19" s="59"/>
      <c r="DE19" s="59"/>
      <c r="DF19" s="59"/>
      <c r="DG19" s="59"/>
      <c r="DH19" s="59"/>
      <c r="DI19" s="59"/>
      <c r="DJ19" s="59"/>
      <c r="DK19" s="59"/>
      <c r="DL19" s="59"/>
      <c r="DM19" s="59"/>
      <c r="DN19" s="59"/>
      <c r="DO19" s="59"/>
      <c r="DP19" s="59"/>
      <c r="DQ19" s="59"/>
      <c r="DR19" s="59"/>
      <c r="DS19" s="59"/>
      <c r="DT19" s="59"/>
      <c r="DU19" s="59"/>
      <c r="DV19" s="59"/>
      <c r="DW19" s="59"/>
      <c r="DX19" s="59"/>
      <c r="DY19" s="59"/>
      <c r="DZ19" s="59"/>
      <c r="EA19" s="59"/>
      <c r="EB19" s="59"/>
      <c r="EC19" s="59"/>
      <c r="ED19" s="59"/>
      <c r="EE19" s="59"/>
      <c r="EF19" s="59"/>
      <c r="EG19" s="59"/>
      <c r="EH19" s="59"/>
      <c r="EI19" s="59"/>
      <c r="EJ19" s="59"/>
      <c r="EK19" s="59"/>
      <c r="EL19" s="59"/>
      <c r="EM19" s="59"/>
      <c r="EN19" s="59"/>
      <c r="EO19" s="59"/>
      <c r="EP19" s="59"/>
      <c r="EQ19" s="59"/>
      <c r="ER19" s="59"/>
      <c r="ES19" s="59"/>
      <c r="ET19" s="59"/>
      <c r="EU19" s="59"/>
      <c r="EV19" s="59"/>
      <c r="EW19" s="59"/>
      <c r="EX19" s="59"/>
      <c r="EY19" s="59"/>
      <c r="EZ19" s="59"/>
      <c r="FA19" s="59"/>
      <c r="FB19" s="59"/>
      <c r="FC19" s="59"/>
      <c r="FD19" s="59"/>
      <c r="FE19" s="59"/>
      <c r="FF19" s="59"/>
      <c r="FG19" s="59"/>
      <c r="FH19" s="59"/>
      <c r="FI19" s="59"/>
      <c r="FJ19" s="59"/>
      <c r="FK19" s="59"/>
      <c r="FL19" s="59"/>
      <c r="FM19" s="59"/>
      <c r="FN19" s="59"/>
      <c r="FO19" s="59"/>
      <c r="FP19" s="59"/>
      <c r="FQ19" s="59"/>
      <c r="FR19" s="59"/>
      <c r="FS19" s="59"/>
      <c r="FT19" s="59"/>
      <c r="FU19" s="59"/>
      <c r="FV19" s="59"/>
      <c r="FW19" s="59"/>
      <c r="FX19" s="59"/>
      <c r="FY19" s="59"/>
      <c r="FZ19" s="59"/>
      <c r="GA19" s="59"/>
      <c r="GB19" s="59"/>
      <c r="GC19" s="59"/>
      <c r="GD19" s="59"/>
      <c r="GE19" s="59"/>
      <c r="GF19" s="59"/>
      <c r="GG19" s="59"/>
      <c r="GH19" s="59"/>
      <c r="GI19" s="59"/>
      <c r="GJ19" s="59"/>
      <c r="GK19" s="59"/>
      <c r="GL19" s="59"/>
      <c r="GM19" s="59"/>
      <c r="GN19" s="59"/>
      <c r="GO19" s="59"/>
      <c r="GP19" s="59"/>
      <c r="GQ19" s="59"/>
      <c r="GR19" s="59"/>
      <c r="GS19" s="59"/>
      <c r="GT19" s="59"/>
      <c r="GU19" s="59"/>
      <c r="GV19" s="59"/>
      <c r="GW19" s="59"/>
      <c r="GX19" s="59"/>
      <c r="GY19" s="59"/>
      <c r="GZ19" s="59"/>
      <c r="HA19" s="59"/>
      <c r="HB19" s="59"/>
      <c r="HC19" s="59"/>
      <c r="HD19" s="59"/>
      <c r="HE19" s="59"/>
      <c r="HF19" s="59"/>
      <c r="HG19" s="59"/>
      <c r="HH19" s="59"/>
      <c r="HI19" s="59"/>
      <c r="HJ19" s="59"/>
      <c r="HK19" s="59"/>
      <c r="HL19" s="59"/>
      <c r="HM19" s="59"/>
      <c r="HN19" s="59"/>
      <c r="HO19" s="59"/>
      <c r="HP19" s="59"/>
      <c r="HQ19" s="59"/>
      <c r="HR19" s="59"/>
      <c r="HS19" s="59"/>
      <c r="HT19" s="59"/>
      <c r="HU19" s="59"/>
      <c r="HV19" s="59"/>
      <c r="HW19" s="59"/>
      <c r="HX19" s="59"/>
      <c r="HY19" s="59"/>
      <c r="HZ19" s="59"/>
      <c r="IA19" s="59"/>
      <c r="IB19" s="59"/>
      <c r="IC19" s="59"/>
      <c r="ID19" s="59"/>
      <c r="IE19" s="59"/>
      <c r="IF19" s="59"/>
      <c r="IG19" s="59"/>
      <c r="IH19" s="59"/>
      <c r="II19" s="59"/>
      <c r="IJ19" s="59"/>
      <c r="IK19" s="59"/>
      <c r="IL19" s="59"/>
      <c r="IM19" s="59"/>
      <c r="IN19" s="59"/>
      <c r="IO19" s="59"/>
      <c r="IP19" s="59"/>
      <c r="IQ19" s="59"/>
      <c r="IR19" s="59"/>
      <c r="IS19" s="59"/>
      <c r="IT19" s="59"/>
      <c r="IU19" s="59"/>
      <c r="IV19" s="59"/>
      <c r="IW19" s="59"/>
      <c r="IX19" s="59"/>
      <c r="IY19" s="59"/>
      <c r="IZ19" s="59"/>
      <c r="JA19" s="59"/>
      <c r="JB19" s="59"/>
      <c r="JC19" s="59"/>
      <c r="JD19" s="59"/>
      <c r="JE19" s="59"/>
      <c r="JF19" s="59"/>
      <c r="JG19" s="59"/>
      <c r="JH19" s="59"/>
      <c r="JI19" s="59"/>
      <c r="JJ19" s="59"/>
      <c r="JK19" s="59"/>
      <c r="JL19" s="59"/>
      <c r="JM19" s="59"/>
      <c r="JN19" s="59"/>
      <c r="JO19" s="59"/>
      <c r="JP19" s="59"/>
      <c r="JQ19" s="59"/>
      <c r="JR19" s="59"/>
      <c r="JS19" s="59"/>
      <c r="JT19" s="59"/>
      <c r="JU19" s="59"/>
      <c r="JV19" s="59"/>
      <c r="JW19" s="59"/>
      <c r="JX19" s="59"/>
      <c r="JY19" s="59"/>
      <c r="JZ19" s="59"/>
      <c r="KA19" s="59"/>
      <c r="KB19" s="59"/>
      <c r="KC19" s="59"/>
      <c r="KD19" s="59"/>
      <c r="KE19" s="59"/>
      <c r="KF19" s="59"/>
      <c r="KG19" s="59"/>
      <c r="KH19" s="59"/>
      <c r="KI19" s="59"/>
      <c r="KJ19" s="59"/>
      <c r="KK19" s="59"/>
      <c r="KL19" s="59"/>
      <c r="KM19" s="59"/>
      <c r="KN19" s="59"/>
      <c r="KO19" s="59"/>
      <c r="KP19" s="59"/>
      <c r="KQ19" s="59"/>
      <c r="KR19" s="59"/>
      <c r="KS19" s="59"/>
      <c r="KT19" s="59"/>
      <c r="KU19" s="59"/>
      <c r="KV19" s="59"/>
      <c r="KW19" s="59"/>
      <c r="KX19" s="59"/>
      <c r="KY19" s="59"/>
      <c r="KZ19" s="59"/>
      <c r="LA19" s="59"/>
      <c r="LB19" s="59"/>
      <c r="LC19" s="59"/>
      <c r="LD19" s="59"/>
      <c r="LE19" s="59"/>
      <c r="LF19" s="59"/>
      <c r="LG19" s="59"/>
      <c r="LH19" s="59"/>
      <c r="LI19" s="59"/>
      <c r="LJ19" s="59"/>
      <c r="LK19" s="59"/>
      <c r="LL19" s="59"/>
      <c r="LM19" s="59"/>
      <c r="LN19" s="59"/>
      <c r="LO19" s="59"/>
      <c r="LP19" s="59"/>
      <c r="LQ19" s="59"/>
      <c r="LR19" s="59"/>
      <c r="LS19" s="59"/>
      <c r="LT19" s="59"/>
      <c r="LU19" s="59"/>
      <c r="LV19" s="59"/>
      <c r="LW19" s="59"/>
      <c r="LX19" s="59"/>
      <c r="LY19" s="59"/>
      <c r="LZ19" s="59"/>
      <c r="MA19" s="59"/>
      <c r="MB19" s="59"/>
      <c r="MC19" s="59"/>
      <c r="MD19" s="59"/>
      <c r="ME19" s="59"/>
      <c r="MF19" s="59"/>
      <c r="MG19" s="59"/>
      <c r="MH19" s="59"/>
      <c r="MI19" s="59"/>
      <c r="MJ19" s="59"/>
      <c r="MK19" s="59"/>
      <c r="ML19" s="59"/>
      <c r="MM19" s="59"/>
      <c r="MN19" s="59"/>
      <c r="MO19" s="59"/>
      <c r="MP19" s="59"/>
      <c r="MQ19" s="59"/>
      <c r="MR19" s="59"/>
      <c r="MS19" s="59"/>
      <c r="MT19" s="59"/>
      <c r="MU19" s="59"/>
      <c r="MV19" s="59"/>
      <c r="MW19" s="59"/>
      <c r="MX19" s="59"/>
      <c r="MY19" s="59"/>
      <c r="MZ19" s="59"/>
      <c r="NA19" s="59"/>
      <c r="NB19" s="59"/>
      <c r="NC19" s="59"/>
      <c r="ND19" s="59"/>
      <c r="NE19" s="59"/>
      <c r="NF19" s="59"/>
      <c r="NG19" s="59"/>
      <c r="NH19" s="59"/>
      <c r="NI19" s="59"/>
      <c r="NJ19" s="59"/>
      <c r="NK19" s="59"/>
      <c r="NL19" s="59"/>
      <c r="NM19" s="59"/>
      <c r="NN19" s="59"/>
      <c r="NO19" s="59"/>
      <c r="NP19" s="59"/>
      <c r="NQ19" s="59"/>
      <c r="NR19" s="59"/>
      <c r="NS19" s="59"/>
      <c r="NT19" s="59"/>
      <c r="NU19" s="59"/>
      <c r="NV19" s="59"/>
      <c r="NW19" s="59"/>
      <c r="NX19" s="59"/>
      <c r="NY19" s="59"/>
      <c r="NZ19" s="59"/>
      <c r="OA19" s="59"/>
      <c r="OB19" s="59"/>
      <c r="OC19" s="59"/>
      <c r="OD19" s="59"/>
      <c r="OE19" s="59"/>
      <c r="OF19" s="59"/>
      <c r="OG19" s="59"/>
      <c r="OH19" s="59"/>
      <c r="OI19" s="59"/>
      <c r="OJ19" s="59"/>
      <c r="OK19" s="59"/>
      <c r="OL19" s="59"/>
      <c r="OM19" s="59"/>
      <c r="ON19" s="59"/>
      <c r="OO19" s="59"/>
      <c r="OP19" s="59"/>
      <c r="OQ19" s="59"/>
      <c r="OR19" s="59"/>
      <c r="OS19" s="59"/>
      <c r="OT19" s="59"/>
      <c r="OU19" s="59"/>
      <c r="OV19" s="59"/>
      <c r="OW19" s="59"/>
      <c r="OX19" s="59"/>
      <c r="OY19" s="59"/>
      <c r="OZ19" s="59"/>
      <c r="PA19" s="59"/>
      <c r="PB19" s="59"/>
      <c r="PC19" s="59"/>
      <c r="PD19" s="59"/>
      <c r="PE19" s="59"/>
      <c r="PF19" s="59"/>
      <c r="PG19" s="59"/>
      <c r="PH19" s="59"/>
      <c r="PI19" s="59"/>
      <c r="PJ19" s="59"/>
      <c r="PK19" s="59"/>
      <c r="PL19" s="59"/>
      <c r="PM19" s="59"/>
      <c r="PN19" s="59"/>
      <c r="PO19" s="59"/>
      <c r="PP19" s="59"/>
      <c r="PQ19" s="59"/>
      <c r="PR19" s="59"/>
      <c r="PS19" s="59"/>
      <c r="PT19" s="59"/>
      <c r="PU19" s="59"/>
      <c r="PV19" s="59"/>
      <c r="PW19" s="59"/>
      <c r="PX19" s="59"/>
      <c r="PY19" s="59"/>
      <c r="PZ19" s="59"/>
      <c r="QA19" s="59"/>
      <c r="QB19" s="59"/>
      <c r="QC19" s="59"/>
      <c r="QD19" s="59"/>
      <c r="QE19" s="59"/>
      <c r="QF19" s="59"/>
      <c r="QG19" s="59"/>
      <c r="QH19" s="59"/>
      <c r="QI19" s="59"/>
      <c r="QJ19" s="59"/>
      <c r="QK19" s="59"/>
      <c r="QL19" s="59"/>
      <c r="QM19" s="59"/>
      <c r="QN19" s="59"/>
      <c r="QO19" s="59"/>
      <c r="QP19" s="59"/>
      <c r="QQ19" s="59"/>
      <c r="QR19" s="59"/>
      <c r="QS19" s="59"/>
      <c r="QT19" s="59"/>
      <c r="QU19" s="59"/>
      <c r="QV19" s="59"/>
      <c r="QW19" s="59"/>
      <c r="QX19" s="59"/>
      <c r="QY19" s="59"/>
      <c r="QZ19" s="59"/>
      <c r="RA19" s="59"/>
      <c r="RB19" s="59"/>
      <c r="RC19" s="59"/>
      <c r="RD19" s="59"/>
      <c r="RE19" s="59"/>
      <c r="RF19" s="59"/>
      <c r="RG19" s="59"/>
      <c r="RH19" s="59"/>
      <c r="RI19" s="59"/>
      <c r="RJ19" s="59"/>
      <c r="RK19" s="59"/>
      <c r="RL19" s="59"/>
      <c r="RM19" s="59"/>
      <c r="RN19" s="59"/>
      <c r="RO19" s="59"/>
      <c r="RP19" s="59"/>
      <c r="RQ19" s="59"/>
      <c r="RR19" s="59"/>
      <c r="RS19" s="59"/>
      <c r="RT19" s="59"/>
      <c r="RU19" s="59"/>
      <c r="RV19" s="59"/>
      <c r="RW19" s="59"/>
      <c r="RX19" s="59"/>
      <c r="RY19" s="59"/>
      <c r="RZ19" s="59"/>
      <c r="SA19" s="59"/>
      <c r="SB19" s="59"/>
      <c r="SC19" s="59"/>
      <c r="SD19" s="59"/>
      <c r="SE19" s="59"/>
      <c r="SF19" s="59"/>
      <c r="SG19" s="59"/>
      <c r="SH19" s="59"/>
      <c r="SI19" s="59"/>
      <c r="SJ19" s="59"/>
      <c r="SK19" s="59"/>
      <c r="SL19" s="59"/>
      <c r="SM19" s="59"/>
      <c r="SN19" s="59"/>
      <c r="SO19" s="59"/>
      <c r="SP19" s="59"/>
      <c r="SQ19" s="59"/>
      <c r="SR19" s="59"/>
      <c r="SS19" s="59"/>
      <c r="ST19" s="59"/>
      <c r="SU19" s="59"/>
      <c r="SV19" s="59"/>
      <c r="SW19" s="59"/>
      <c r="SX19" s="59"/>
      <c r="SY19" s="59"/>
      <c r="SZ19" s="59"/>
      <c r="TA19" s="59"/>
      <c r="TB19" s="59"/>
      <c r="TC19" s="59"/>
      <c r="TD19" s="59"/>
      <c r="TE19" s="59"/>
      <c r="TF19" s="59"/>
      <c r="TG19" s="59"/>
      <c r="TH19" s="59"/>
      <c r="TI19" s="59"/>
      <c r="TJ19" s="59"/>
      <c r="TK19" s="59"/>
      <c r="TL19" s="59"/>
      <c r="TM19" s="59"/>
      <c r="TN19" s="59"/>
      <c r="TO19" s="59"/>
      <c r="TP19" s="59"/>
      <c r="TQ19" s="59"/>
      <c r="TR19" s="59"/>
      <c r="TS19" s="59"/>
      <c r="TT19" s="59"/>
      <c r="TU19" s="59"/>
      <c r="TV19" s="59"/>
      <c r="TW19" s="59"/>
      <c r="TX19" s="59"/>
      <c r="TY19" s="59"/>
      <c r="TZ19" s="59"/>
      <c r="UA19" s="59"/>
      <c r="UB19" s="59"/>
      <c r="UC19" s="59"/>
      <c r="UD19" s="59"/>
      <c r="UE19" s="59"/>
      <c r="UF19" s="59"/>
      <c r="UG19" s="59"/>
      <c r="UH19" s="59"/>
      <c r="UI19" s="59"/>
      <c r="UJ19" s="59"/>
      <c r="UK19" s="59"/>
      <c r="UL19" s="59"/>
      <c r="UM19" s="59"/>
      <c r="UN19" s="59"/>
      <c r="UO19" s="59"/>
      <c r="UP19" s="59"/>
      <c r="UQ19" s="59"/>
      <c r="UR19" s="59"/>
      <c r="US19" s="59"/>
      <c r="UT19" s="59"/>
      <c r="UU19" s="59"/>
      <c r="UV19" s="59"/>
      <c r="UW19" s="59"/>
      <c r="UX19" s="59"/>
      <c r="UY19" s="59"/>
      <c r="UZ19" s="59"/>
      <c r="VA19" s="59"/>
      <c r="VB19" s="59"/>
      <c r="VC19" s="59"/>
      <c r="VD19" s="59"/>
      <c r="VE19" s="59"/>
      <c r="VF19" s="59"/>
      <c r="VG19" s="59"/>
      <c r="VH19" s="59"/>
      <c r="VI19" s="59"/>
      <c r="VJ19" s="59"/>
      <c r="VK19" s="59"/>
      <c r="VL19" s="59"/>
      <c r="VM19" s="59"/>
      <c r="VN19" s="59"/>
      <c r="VO19" s="59"/>
      <c r="VP19" s="59"/>
      <c r="VQ19" s="59"/>
      <c r="VR19" s="59"/>
      <c r="VS19" s="59"/>
      <c r="VT19" s="59"/>
      <c r="VU19" s="59"/>
      <c r="VV19" s="59"/>
      <c r="VW19" s="59"/>
      <c r="VX19" s="59"/>
      <c r="VY19" s="59"/>
      <c r="VZ19" s="59"/>
      <c r="WA19" s="59"/>
      <c r="WB19" s="59"/>
      <c r="WC19" s="59"/>
      <c r="WD19" s="59"/>
      <c r="WE19" s="59"/>
      <c r="WF19" s="59"/>
      <c r="WG19" s="59"/>
      <c r="WH19" s="59"/>
      <c r="WI19" s="59"/>
      <c r="WJ19" s="59"/>
      <c r="WK19" s="59"/>
      <c r="WL19" s="59"/>
      <c r="WM19" s="59"/>
      <c r="WN19" s="59"/>
      <c r="WO19" s="59"/>
      <c r="WP19" s="59"/>
      <c r="WQ19" s="59"/>
      <c r="WR19" s="59"/>
      <c r="WS19" s="59"/>
      <c r="WT19" s="59"/>
      <c r="WU19" s="59"/>
      <c r="WV19" s="59"/>
      <c r="WW19" s="59"/>
      <c r="WX19" s="59"/>
      <c r="WY19" s="59"/>
      <c r="WZ19" s="59"/>
      <c r="XA19" s="59"/>
      <c r="XB19" s="59"/>
      <c r="XC19" s="59"/>
      <c r="XD19" s="59"/>
      <c r="XE19" s="59"/>
      <c r="XF19" s="59"/>
      <c r="XG19" s="59"/>
      <c r="XH19" s="59"/>
      <c r="XI19" s="59"/>
      <c r="XJ19" s="59"/>
      <c r="XK19" s="59"/>
      <c r="XL19" s="59"/>
      <c r="XM19" s="59"/>
      <c r="XN19" s="59"/>
      <c r="XO19" s="59"/>
      <c r="XP19" s="59"/>
      <c r="XQ19" s="59"/>
      <c r="XR19" s="59"/>
      <c r="XS19" s="59"/>
      <c r="XT19" s="59"/>
      <c r="XU19" s="59"/>
      <c r="XV19" s="59"/>
      <c r="XW19" s="59"/>
      <c r="XX19" s="59"/>
      <c r="XY19" s="59"/>
      <c r="XZ19" s="59"/>
      <c r="YA19" s="59"/>
      <c r="YB19" s="59"/>
      <c r="YC19" s="59"/>
      <c r="YD19" s="59"/>
      <c r="YE19" s="59"/>
      <c r="YF19" s="59"/>
      <c r="YG19" s="59"/>
      <c r="YH19" s="59"/>
      <c r="YI19" s="59"/>
      <c r="YJ19" s="59"/>
      <c r="YK19" s="59"/>
      <c r="YL19" s="59"/>
      <c r="YM19" s="59"/>
      <c r="YN19" s="59"/>
      <c r="YO19" s="59"/>
      <c r="YP19" s="59"/>
      <c r="YQ19" s="59"/>
      <c r="YR19" s="59"/>
      <c r="YS19" s="59"/>
      <c r="YT19" s="59"/>
      <c r="YU19" s="59"/>
      <c r="YV19" s="59"/>
      <c r="YW19" s="59"/>
      <c r="YX19" s="59"/>
      <c r="YY19" s="59"/>
      <c r="YZ19" s="59"/>
      <c r="ZA19" s="59"/>
      <c r="ZB19" s="59"/>
      <c r="ZC19" s="59"/>
      <c r="ZD19" s="59"/>
      <c r="ZE19" s="59"/>
      <c r="ZF19" s="59"/>
      <c r="ZG19" s="59"/>
      <c r="ZH19" s="59"/>
      <c r="ZI19" s="59"/>
      <c r="ZJ19" s="59"/>
      <c r="ZK19" s="59"/>
      <c r="ZL19" s="59"/>
      <c r="ZM19" s="59"/>
      <c r="ZN19" s="59"/>
      <c r="ZO19" s="59"/>
      <c r="ZP19" s="59"/>
      <c r="ZQ19" s="59"/>
      <c r="ZR19" s="59"/>
      <c r="ZS19" s="59"/>
      <c r="ZT19" s="59"/>
      <c r="ZU19" s="59"/>
      <c r="ZV19" s="59"/>
      <c r="ZW19" s="59"/>
      <c r="ZX19" s="59"/>
      <c r="ZY19" s="59"/>
      <c r="ZZ19" s="59"/>
      <c r="AAA19" s="59"/>
      <c r="AAB19" s="59"/>
      <c r="AAC19" s="59"/>
      <c r="AAD19" s="59"/>
      <c r="AAE19" s="59"/>
      <c r="AAF19" s="59"/>
      <c r="AAG19" s="59"/>
      <c r="AAH19" s="59"/>
      <c r="AAI19" s="59"/>
      <c r="AAJ19" s="59"/>
      <c r="AAK19" s="59"/>
      <c r="AAL19" s="59"/>
      <c r="AAM19" s="59"/>
      <c r="AAN19" s="59"/>
      <c r="AAO19" s="59"/>
      <c r="AAP19" s="59"/>
      <c r="AAQ19" s="59"/>
      <c r="AAR19" s="59"/>
      <c r="AAS19" s="59"/>
      <c r="AAT19" s="59"/>
      <c r="AAU19" s="59"/>
      <c r="AAV19" s="59"/>
      <c r="AAW19" s="59"/>
      <c r="AAX19" s="59"/>
      <c r="AAY19" s="59"/>
      <c r="AAZ19" s="59"/>
      <c r="ABA19" s="59"/>
      <c r="ABB19" s="59"/>
      <c r="ABC19" s="59"/>
      <c r="ABD19" s="59"/>
      <c r="ABE19" s="59"/>
      <c r="ABF19" s="59"/>
      <c r="ABG19" s="59"/>
      <c r="ABH19" s="59"/>
      <c r="ABI19" s="59"/>
      <c r="ABJ19" s="59"/>
      <c r="ABK19" s="59"/>
      <c r="ABL19" s="59"/>
      <c r="ABM19" s="59"/>
      <c r="ABN19" s="59"/>
      <c r="ABO19" s="59"/>
      <c r="ABP19" s="59"/>
      <c r="ABQ19" s="59"/>
      <c r="ABR19" s="59"/>
      <c r="ABS19" s="59"/>
      <c r="ABT19" s="59"/>
      <c r="ABU19" s="59"/>
      <c r="ABV19" s="59"/>
      <c r="ABW19" s="59"/>
      <c r="ABX19" s="59"/>
      <c r="ABY19" s="59"/>
      <c r="ABZ19" s="59"/>
      <c r="ACA19" s="59"/>
      <c r="ACB19" s="59"/>
      <c r="ACC19" s="59"/>
      <c r="ACD19" s="59"/>
      <c r="ACE19" s="59"/>
      <c r="ACF19" s="59"/>
      <c r="ACG19" s="59"/>
      <c r="ACH19" s="59"/>
      <c r="ACI19" s="59"/>
      <c r="ACJ19" s="59"/>
      <c r="ACK19" s="59"/>
      <c r="ACL19" s="59"/>
      <c r="ACM19" s="59"/>
      <c r="ACN19" s="59"/>
      <c r="ACO19" s="59"/>
      <c r="ACP19" s="59"/>
      <c r="ACQ19" s="59"/>
      <c r="ACR19" s="59"/>
      <c r="ACS19" s="59"/>
      <c r="ACT19" s="59"/>
      <c r="ACU19" s="59"/>
      <c r="ACV19" s="59"/>
      <c r="ACW19" s="59"/>
      <c r="ACX19" s="59"/>
      <c r="ACY19" s="59"/>
      <c r="ACZ19" s="59"/>
      <c r="ADA19" s="59"/>
      <c r="ADB19" s="59"/>
      <c r="ADC19" s="59"/>
      <c r="ADD19" s="59"/>
      <c r="ADE19" s="59"/>
      <c r="ADF19" s="59"/>
      <c r="ADG19" s="59"/>
      <c r="ADH19" s="59"/>
      <c r="ADI19" s="59"/>
      <c r="ADJ19" s="59"/>
      <c r="ADK19" s="59"/>
      <c r="ADL19" s="59"/>
      <c r="ADM19" s="59"/>
      <c r="ADN19" s="59"/>
      <c r="ADO19" s="59"/>
      <c r="ADP19" s="59"/>
      <c r="ADQ19" s="59"/>
      <c r="ADR19" s="59"/>
      <c r="ADS19" s="59"/>
      <c r="ADT19" s="59"/>
      <c r="ADU19" s="59"/>
      <c r="ADV19" s="59"/>
      <c r="ADW19" s="59"/>
      <c r="ADX19" s="59"/>
      <c r="ADY19" s="59"/>
      <c r="ADZ19" s="59"/>
      <c r="AEA19" s="59"/>
      <c r="AEB19" s="59"/>
      <c r="AEC19" s="59"/>
      <c r="AED19" s="59"/>
      <c r="AEE19" s="59"/>
      <c r="AEF19" s="59"/>
      <c r="AEG19" s="59"/>
      <c r="AEH19" s="59"/>
      <c r="AEI19" s="59"/>
      <c r="AEJ19" s="59"/>
      <c r="AEK19" s="59"/>
      <c r="AEL19" s="59"/>
      <c r="AEM19" s="59"/>
      <c r="AEN19" s="59"/>
      <c r="AEO19" s="59"/>
      <c r="AEP19" s="59"/>
      <c r="AEQ19" s="59"/>
      <c r="AER19" s="59"/>
      <c r="AES19" s="59"/>
      <c r="AET19" s="59"/>
      <c r="AEU19" s="59"/>
      <c r="AEV19" s="59"/>
      <c r="AEW19" s="59"/>
      <c r="AEX19" s="59"/>
      <c r="AEY19" s="59"/>
      <c r="AEZ19" s="59"/>
      <c r="AFA19" s="59"/>
      <c r="AFB19" s="59"/>
      <c r="AFC19" s="59"/>
      <c r="AFD19" s="59"/>
      <c r="AFE19" s="59"/>
      <c r="AFF19" s="59"/>
      <c r="AFG19" s="59"/>
      <c r="AFH19" s="59"/>
      <c r="AFI19" s="59"/>
      <c r="AFJ19" s="59"/>
      <c r="AFK19" s="59"/>
      <c r="AFL19" s="59"/>
      <c r="AFM19" s="59"/>
      <c r="AFN19" s="59"/>
      <c r="AFO19" s="59"/>
      <c r="AFP19" s="59"/>
      <c r="AFQ19" s="59"/>
      <c r="AFR19" s="59"/>
      <c r="AFS19" s="59"/>
      <c r="AFT19" s="59"/>
      <c r="AFU19" s="59"/>
      <c r="AFV19" s="59"/>
      <c r="AFW19" s="59"/>
      <c r="AFX19" s="59"/>
      <c r="AFY19" s="59"/>
      <c r="AFZ19" s="59"/>
      <c r="AGA19" s="59"/>
      <c r="AGB19" s="59"/>
      <c r="AGC19" s="59"/>
      <c r="AGD19" s="59"/>
      <c r="AGE19" s="59"/>
      <c r="AGF19" s="59"/>
      <c r="AGG19" s="59"/>
      <c r="AGH19" s="59"/>
      <c r="AGI19" s="59"/>
      <c r="AGJ19" s="59"/>
      <c r="AGK19" s="59"/>
      <c r="AGL19" s="59"/>
      <c r="AGM19" s="59"/>
      <c r="AGN19" s="59"/>
      <c r="AGO19" s="59"/>
      <c r="AGP19" s="59"/>
      <c r="AGQ19" s="59"/>
      <c r="AGR19" s="59"/>
      <c r="AGS19" s="59"/>
      <c r="AGT19" s="59"/>
      <c r="AGU19" s="59"/>
      <c r="AGV19" s="59"/>
      <c r="AGW19" s="59"/>
      <c r="AGX19" s="59"/>
      <c r="AGY19" s="59"/>
      <c r="AGZ19" s="59"/>
      <c r="AHA19" s="59"/>
      <c r="AHB19" s="59"/>
      <c r="AHC19" s="59"/>
      <c r="AHD19" s="59"/>
      <c r="AHE19" s="59"/>
      <c r="AHF19" s="59"/>
      <c r="AHG19" s="59"/>
      <c r="AHH19" s="59"/>
      <c r="AHI19" s="59"/>
      <c r="AHJ19" s="59"/>
      <c r="AHK19" s="59"/>
      <c r="AHL19" s="59"/>
      <c r="AHM19" s="59"/>
      <c r="AHN19" s="59"/>
      <c r="AHO19" s="59"/>
      <c r="AHP19" s="59"/>
      <c r="AHQ19" s="59"/>
      <c r="AHR19" s="59"/>
      <c r="AHS19" s="59"/>
      <c r="AHT19" s="59"/>
      <c r="AHU19" s="59"/>
      <c r="AHV19" s="59"/>
      <c r="AHW19" s="59"/>
      <c r="AHX19" s="59"/>
      <c r="AHY19" s="59"/>
      <c r="AHZ19" s="59"/>
      <c r="AIA19" s="59"/>
      <c r="AIB19" s="59"/>
      <c r="AIC19" s="59"/>
      <c r="AID19" s="59"/>
      <c r="AIE19" s="59"/>
      <c r="AIF19" s="59"/>
      <c r="AIG19" s="59"/>
      <c r="AIH19" s="59"/>
      <c r="AII19" s="59"/>
      <c r="AIJ19" s="59"/>
      <c r="AIK19" s="59"/>
      <c r="AIL19" s="59"/>
      <c r="AIM19" s="59"/>
      <c r="AIN19" s="59"/>
      <c r="AIO19" s="59"/>
      <c r="AIP19" s="59"/>
      <c r="AIQ19" s="59"/>
      <c r="AIR19" s="59"/>
      <c r="AIS19" s="59"/>
      <c r="AIT19" s="59"/>
      <c r="AIU19" s="59"/>
      <c r="AIV19" s="59"/>
      <c r="AIW19" s="59"/>
      <c r="AIX19" s="59"/>
      <c r="AIY19" s="59"/>
      <c r="AIZ19" s="59"/>
      <c r="AJA19" s="59"/>
      <c r="AJB19" s="59"/>
      <c r="AJC19" s="59"/>
      <c r="AJD19" s="59"/>
      <c r="AJE19" s="59"/>
      <c r="AJF19" s="59"/>
      <c r="AJG19" s="59"/>
      <c r="AJH19" s="59"/>
      <c r="AJI19" s="59"/>
      <c r="AJJ19" s="59"/>
      <c r="AJK19" s="59"/>
      <c r="AJL19" s="59"/>
      <c r="AJM19" s="59"/>
      <c r="AJN19" s="59"/>
      <c r="AJO19" s="59"/>
      <c r="AJP19" s="59"/>
      <c r="AJQ19" s="59"/>
      <c r="AJR19" s="59"/>
      <c r="AJS19" s="59"/>
      <c r="AJT19" s="59"/>
      <c r="AJU19" s="59"/>
      <c r="AJV19" s="59"/>
      <c r="AJW19" s="59"/>
      <c r="AJX19" s="59"/>
      <c r="AJY19" s="59"/>
      <c r="AJZ19" s="59"/>
      <c r="AKA19" s="59"/>
      <c r="AKB19" s="59"/>
      <c r="AKC19" s="59"/>
      <c r="AKD19" s="59"/>
      <c r="AKE19" s="59"/>
      <c r="AKF19" s="59"/>
      <c r="AKG19" s="59"/>
      <c r="AKH19" s="59"/>
      <c r="AKI19" s="59"/>
      <c r="AKJ19" s="59"/>
      <c r="AKK19" s="59"/>
      <c r="AKL19" s="59"/>
      <c r="AKM19" s="59"/>
      <c r="AKN19" s="59"/>
      <c r="AKO19" s="59"/>
      <c r="AKP19" s="59"/>
      <c r="AKQ19" s="59"/>
      <c r="AKR19" s="59"/>
      <c r="AKS19" s="59"/>
      <c r="AKT19" s="59"/>
      <c r="AKU19" s="59"/>
      <c r="AKV19" s="59"/>
      <c r="AKW19" s="59"/>
      <c r="AKX19" s="59"/>
      <c r="AKY19" s="59"/>
      <c r="AKZ19" s="59"/>
      <c r="ALA19" s="59"/>
      <c r="ALB19" s="59"/>
      <c r="ALC19" s="59"/>
      <c r="ALD19" s="59"/>
      <c r="ALE19" s="59"/>
      <c r="ALF19" s="59"/>
      <c r="ALG19" s="59"/>
      <c r="ALH19" s="59"/>
      <c r="ALI19" s="59"/>
      <c r="ALJ19" s="59"/>
      <c r="ALK19" s="59"/>
      <c r="ALL19" s="59"/>
      <c r="ALM19" s="59"/>
      <c r="ALN19" s="59"/>
      <c r="ALO19" s="59"/>
      <c r="ALP19" s="59"/>
      <c r="ALQ19" s="59"/>
      <c r="ALR19" s="59"/>
      <c r="ALS19" s="59"/>
      <c r="ALT19" s="59"/>
      <c r="ALU19" s="59"/>
      <c r="ALV19" s="59"/>
      <c r="ALW19" s="59"/>
      <c r="ALX19" s="59"/>
      <c r="ALY19" s="59"/>
      <c r="ALZ19" s="59"/>
      <c r="AMA19" s="59"/>
      <c r="AMB19" s="59"/>
      <c r="AMC19" s="59"/>
      <c r="AMD19" s="59"/>
      <c r="AME19" s="59"/>
      <c r="AMF19" s="59"/>
      <c r="AMG19" s="59"/>
      <c r="AMH19" s="59"/>
      <c r="AMI19" s="59"/>
      <c r="AMJ19" s="59"/>
      <c r="AMK19" s="59"/>
      <c r="AML19" s="59"/>
      <c r="AMM19" s="59"/>
      <c r="AMN19" s="59"/>
      <c r="AMO19" s="59"/>
      <c r="AMP19" s="59"/>
      <c r="AMQ19" s="59"/>
      <c r="AMR19" s="59"/>
      <c r="AMS19" s="59"/>
      <c r="AMT19" s="59"/>
      <c r="AMU19" s="59"/>
      <c r="AMV19" s="59"/>
      <c r="AMW19" s="59"/>
      <c r="AMX19" s="59"/>
      <c r="AMY19" s="59"/>
      <c r="AMZ19" s="59"/>
      <c r="ANA19" s="59"/>
      <c r="ANB19" s="59"/>
      <c r="ANC19" s="59"/>
      <c r="AND19" s="59"/>
      <c r="ANE19" s="59"/>
      <c r="ANF19" s="59"/>
      <c r="ANG19" s="59"/>
      <c r="ANH19" s="59"/>
      <c r="ANI19" s="59"/>
      <c r="ANJ19" s="59"/>
      <c r="ANK19" s="59"/>
      <c r="ANL19" s="59"/>
      <c r="ANM19" s="59"/>
      <c r="ANN19" s="59"/>
      <c r="ANO19" s="59"/>
      <c r="ANP19" s="59"/>
      <c r="ANQ19" s="59"/>
      <c r="ANR19" s="59"/>
      <c r="ANS19" s="59"/>
      <c r="ANT19" s="59"/>
      <c r="ANU19" s="59"/>
      <c r="ANV19" s="59"/>
      <c r="ANW19" s="59"/>
      <c r="ANX19" s="59"/>
      <c r="ANY19" s="59"/>
      <c r="ANZ19" s="59"/>
      <c r="AOA19" s="59"/>
      <c r="AOB19" s="59"/>
      <c r="AOC19" s="59"/>
      <c r="AOD19" s="59"/>
      <c r="AOE19" s="59"/>
      <c r="AOF19" s="59"/>
      <c r="AOG19" s="59"/>
      <c r="AOH19" s="59"/>
      <c r="AOI19" s="59"/>
      <c r="AOJ19" s="59"/>
      <c r="AOK19" s="59"/>
      <c r="AOL19" s="59"/>
      <c r="AOM19" s="59"/>
      <c r="AON19" s="59"/>
      <c r="AOO19" s="59"/>
      <c r="AOP19" s="59"/>
      <c r="AOQ19" s="59"/>
      <c r="AOR19" s="59"/>
      <c r="AOS19" s="59"/>
      <c r="AOT19" s="59"/>
      <c r="AOU19" s="59"/>
      <c r="AOV19" s="59"/>
      <c r="AOW19" s="59"/>
      <c r="AOX19" s="59"/>
      <c r="AOY19" s="59"/>
      <c r="AOZ19" s="59"/>
      <c r="APA19" s="59"/>
      <c r="APB19" s="59"/>
      <c r="APC19" s="59"/>
      <c r="APD19" s="59"/>
      <c r="APE19" s="59"/>
      <c r="APF19" s="59"/>
      <c r="APG19" s="59"/>
      <c r="APH19" s="59"/>
      <c r="API19" s="59"/>
      <c r="APJ19" s="59"/>
      <c r="APK19" s="59"/>
      <c r="APL19" s="59"/>
      <c r="APM19" s="59"/>
      <c r="APN19" s="59"/>
      <c r="APO19" s="59"/>
      <c r="APP19" s="59"/>
      <c r="APQ19" s="59"/>
      <c r="APR19" s="59"/>
      <c r="APS19" s="59"/>
      <c r="APT19" s="59"/>
      <c r="APU19" s="59"/>
      <c r="APV19" s="59"/>
      <c r="APW19" s="59"/>
      <c r="APX19" s="59"/>
      <c r="APY19" s="59"/>
      <c r="APZ19" s="59"/>
      <c r="AQA19" s="59"/>
      <c r="AQB19" s="59"/>
      <c r="AQC19" s="59"/>
      <c r="AQD19" s="59"/>
      <c r="AQE19" s="59"/>
      <c r="AQF19" s="59"/>
      <c r="AQG19" s="59"/>
      <c r="AQH19" s="59"/>
      <c r="AQI19" s="59"/>
      <c r="AQJ19" s="59"/>
      <c r="AQK19" s="59"/>
      <c r="AQL19" s="59"/>
      <c r="AQM19" s="59"/>
      <c r="AQN19" s="59"/>
      <c r="AQO19" s="59"/>
      <c r="AQP19" s="59"/>
      <c r="AQQ19" s="59"/>
      <c r="AQR19" s="59"/>
      <c r="AQS19" s="59"/>
      <c r="AQT19" s="59"/>
      <c r="AQU19" s="59"/>
      <c r="AQV19" s="59"/>
      <c r="AQW19" s="59"/>
      <c r="AQX19" s="59"/>
      <c r="AQY19" s="59"/>
      <c r="AQZ19" s="59"/>
      <c r="ARA19" s="59"/>
      <c r="ARB19" s="59"/>
      <c r="ARC19" s="59"/>
      <c r="ARD19" s="59"/>
      <c r="ARE19" s="59"/>
      <c r="ARF19" s="59"/>
      <c r="ARG19" s="59"/>
      <c r="ARH19" s="59"/>
      <c r="ARI19" s="59"/>
      <c r="ARJ19" s="59"/>
      <c r="ARK19" s="59"/>
      <c r="ARL19" s="59"/>
      <c r="ARM19" s="59"/>
      <c r="ARN19" s="59"/>
      <c r="ARO19" s="59"/>
      <c r="ARP19" s="59"/>
      <c r="ARQ19" s="59"/>
      <c r="ARR19" s="59"/>
      <c r="ARS19" s="59"/>
      <c r="ART19" s="59"/>
      <c r="ARU19" s="59"/>
      <c r="ARV19" s="59"/>
      <c r="ARW19" s="59"/>
      <c r="ARX19" s="59"/>
      <c r="ARY19" s="59"/>
      <c r="ARZ19" s="59"/>
      <c r="ASA19" s="59"/>
      <c r="ASB19" s="59"/>
      <c r="ASC19" s="59"/>
      <c r="ASD19" s="59"/>
      <c r="ASE19" s="59"/>
      <c r="ASF19" s="59"/>
      <c r="ASG19" s="59"/>
      <c r="ASH19" s="59"/>
      <c r="ASI19" s="59"/>
      <c r="ASJ19" s="59"/>
      <c r="ASK19" s="59"/>
      <c r="ASL19" s="59"/>
      <c r="ASM19" s="59"/>
      <c r="ASN19" s="59"/>
      <c r="ASO19" s="59"/>
      <c r="ASP19" s="59"/>
      <c r="ASQ19" s="59"/>
      <c r="ASR19" s="59"/>
      <c r="ASS19" s="59"/>
      <c r="AST19" s="59"/>
      <c r="ASU19" s="59"/>
      <c r="ASV19" s="59"/>
      <c r="ASW19" s="59"/>
      <c r="ASX19" s="59"/>
      <c r="ASY19" s="59"/>
      <c r="ASZ19" s="59"/>
      <c r="ATA19" s="59"/>
      <c r="ATB19" s="59"/>
      <c r="ATC19" s="59"/>
      <c r="ATD19" s="59"/>
      <c r="ATE19" s="59"/>
      <c r="ATF19" s="59"/>
      <c r="ATG19" s="59"/>
      <c r="ATH19" s="59"/>
      <c r="ATI19" s="59"/>
      <c r="ATJ19" s="59"/>
      <c r="ATK19" s="59"/>
      <c r="ATL19" s="59"/>
      <c r="ATM19" s="59"/>
      <c r="ATN19" s="59"/>
      <c r="ATO19" s="59"/>
      <c r="ATP19" s="59"/>
      <c r="ATQ19" s="59"/>
      <c r="ATR19" s="59"/>
      <c r="ATS19" s="59"/>
      <c r="ATT19" s="59"/>
      <c r="ATU19" s="59"/>
      <c r="ATV19" s="59"/>
      <c r="ATW19" s="59"/>
      <c r="ATX19" s="59"/>
      <c r="ATY19" s="59"/>
      <c r="ATZ19" s="59"/>
      <c r="AUA19" s="59"/>
      <c r="AUB19" s="59"/>
      <c r="AUC19" s="59"/>
      <c r="AUD19" s="59"/>
      <c r="AUE19" s="59"/>
      <c r="AUF19" s="59"/>
      <c r="AUG19" s="59"/>
      <c r="AUH19" s="59"/>
      <c r="AUI19" s="59"/>
      <c r="AUJ19" s="59"/>
      <c r="AUK19" s="59"/>
      <c r="AUL19" s="59"/>
      <c r="AUM19" s="59"/>
      <c r="AUN19" s="59"/>
      <c r="AUO19" s="59"/>
      <c r="AUP19" s="59"/>
      <c r="AUQ19" s="59"/>
      <c r="AUR19" s="59"/>
      <c r="AUS19" s="59"/>
      <c r="AUT19" s="59"/>
      <c r="AUU19" s="59"/>
      <c r="AUV19" s="59"/>
      <c r="AUW19" s="59"/>
      <c r="AUX19" s="59"/>
      <c r="AUY19" s="59"/>
      <c r="AUZ19" s="59"/>
      <c r="AVA19" s="59"/>
      <c r="AVB19" s="59"/>
      <c r="AVC19" s="59"/>
      <c r="AVD19" s="59"/>
      <c r="AVE19" s="59"/>
      <c r="AVF19" s="59"/>
      <c r="AVG19" s="59"/>
      <c r="AVH19" s="59"/>
      <c r="AVI19" s="59"/>
      <c r="AVJ19" s="59"/>
      <c r="AVK19" s="59"/>
      <c r="AVL19" s="59"/>
      <c r="AVM19" s="59"/>
      <c r="AVN19" s="59"/>
      <c r="AVO19" s="59"/>
      <c r="AVP19" s="59"/>
      <c r="AVQ19" s="59"/>
      <c r="AVR19" s="59"/>
      <c r="AVS19" s="59"/>
      <c r="AVT19" s="59"/>
      <c r="AVU19" s="59"/>
      <c r="AVV19" s="59"/>
      <c r="AVW19" s="59"/>
      <c r="AVX19" s="59"/>
      <c r="AVY19" s="59"/>
      <c r="AVZ19" s="59"/>
      <c r="AWA19" s="59"/>
      <c r="AWB19" s="59"/>
      <c r="AWC19" s="59"/>
      <c r="AWD19" s="59"/>
      <c r="AWE19" s="59"/>
      <c r="AWF19" s="59"/>
      <c r="AWG19" s="59"/>
      <c r="AWH19" s="59"/>
      <c r="AWI19" s="59"/>
      <c r="AWJ19" s="59"/>
      <c r="AWK19" s="59"/>
      <c r="AWL19" s="59"/>
      <c r="AWM19" s="59"/>
      <c r="AWN19" s="59"/>
      <c r="AWO19" s="59"/>
      <c r="AWP19" s="59"/>
      <c r="AWQ19" s="59"/>
      <c r="AWR19" s="59"/>
      <c r="AWS19" s="59"/>
      <c r="AWT19" s="59"/>
      <c r="AWU19" s="59"/>
      <c r="AWV19" s="59"/>
      <c r="AWW19" s="59"/>
      <c r="AWX19" s="59"/>
      <c r="AWY19" s="59"/>
      <c r="AWZ19" s="59"/>
      <c r="AXA19" s="59"/>
      <c r="AXB19" s="59"/>
      <c r="AXC19" s="59"/>
      <c r="AXD19" s="59"/>
      <c r="AXE19" s="59"/>
      <c r="AXF19" s="59"/>
      <c r="AXG19" s="59"/>
      <c r="AXH19" s="59"/>
      <c r="AXI19" s="59"/>
      <c r="AXJ19" s="59"/>
      <c r="AXK19" s="59"/>
      <c r="AXL19" s="59"/>
      <c r="AXM19" s="59"/>
      <c r="AXN19" s="59"/>
      <c r="AXO19" s="59"/>
      <c r="AXP19" s="59"/>
      <c r="AXQ19" s="59"/>
      <c r="AXR19" s="59"/>
      <c r="AXS19" s="59"/>
      <c r="AXT19" s="59"/>
      <c r="AXU19" s="59"/>
      <c r="AXV19" s="59"/>
      <c r="AXW19" s="59"/>
      <c r="AXX19" s="59"/>
      <c r="AXY19" s="59"/>
      <c r="AXZ19" s="59"/>
      <c r="AYA19" s="59"/>
      <c r="AYB19" s="59"/>
      <c r="AYC19" s="59"/>
      <c r="AYD19" s="59"/>
      <c r="AYE19" s="59"/>
      <c r="AYF19" s="59"/>
      <c r="AYG19" s="59"/>
      <c r="AYH19" s="59"/>
      <c r="AYI19" s="59"/>
      <c r="AYJ19" s="59"/>
      <c r="AYK19" s="59"/>
      <c r="AYL19" s="59"/>
      <c r="AYM19" s="59"/>
      <c r="AYN19" s="59"/>
      <c r="AYO19" s="59"/>
      <c r="AYP19" s="59"/>
      <c r="AYQ19" s="59"/>
      <c r="AYR19" s="59"/>
      <c r="AYS19" s="59"/>
      <c r="AYT19" s="59"/>
      <c r="AYU19" s="59"/>
      <c r="AYV19" s="59"/>
      <c r="AYW19" s="59"/>
      <c r="AYX19" s="59"/>
      <c r="AYY19" s="59"/>
      <c r="AYZ19" s="59"/>
      <c r="AZA19" s="59"/>
      <c r="AZB19" s="59"/>
      <c r="AZC19" s="59"/>
      <c r="AZD19" s="59"/>
      <c r="AZE19" s="59"/>
      <c r="AZF19" s="59"/>
      <c r="AZG19" s="59"/>
      <c r="AZH19" s="59"/>
      <c r="AZI19" s="59"/>
      <c r="AZJ19" s="59"/>
      <c r="AZK19" s="59"/>
      <c r="AZL19" s="59"/>
      <c r="AZM19" s="59"/>
      <c r="AZN19" s="59"/>
      <c r="AZO19" s="59"/>
      <c r="AZP19" s="59"/>
      <c r="AZQ19" s="59"/>
      <c r="AZR19" s="59"/>
      <c r="AZS19" s="59"/>
      <c r="AZT19" s="59"/>
      <c r="AZU19" s="59"/>
      <c r="AZV19" s="59"/>
      <c r="AZW19" s="59"/>
      <c r="AZX19" s="59"/>
      <c r="AZY19" s="59"/>
      <c r="AZZ19" s="59"/>
      <c r="BAA19" s="59"/>
      <c r="BAB19" s="59"/>
      <c r="BAC19" s="59"/>
      <c r="BAD19" s="59"/>
      <c r="BAE19" s="59"/>
      <c r="BAF19" s="59"/>
      <c r="BAG19" s="59"/>
      <c r="BAH19" s="59"/>
      <c r="BAI19" s="59"/>
      <c r="BAJ19" s="59"/>
      <c r="BAK19" s="59"/>
      <c r="BAL19" s="59"/>
      <c r="BAM19" s="59"/>
      <c r="BAN19" s="59"/>
      <c r="BAO19" s="59"/>
      <c r="BAP19" s="59"/>
      <c r="BAQ19" s="59"/>
      <c r="BAR19" s="59"/>
      <c r="BAS19" s="59"/>
      <c r="BAT19" s="59"/>
      <c r="BAU19" s="59"/>
      <c r="BAV19" s="59"/>
      <c r="BAW19" s="59"/>
      <c r="BAX19" s="59"/>
      <c r="BAY19" s="59"/>
      <c r="BAZ19" s="59"/>
      <c r="BBA19" s="59"/>
      <c r="BBB19" s="59"/>
      <c r="BBC19" s="59"/>
      <c r="BBD19" s="59"/>
      <c r="BBE19" s="59"/>
      <c r="BBF19" s="59"/>
      <c r="BBG19" s="59"/>
      <c r="BBH19" s="59"/>
      <c r="BBI19" s="59"/>
      <c r="BBJ19" s="59"/>
      <c r="BBK19" s="59"/>
      <c r="BBL19" s="59"/>
      <c r="BBM19" s="59"/>
      <c r="BBN19" s="59"/>
      <c r="BBO19" s="59"/>
      <c r="BBP19" s="59"/>
      <c r="BBQ19" s="59"/>
      <c r="BBR19" s="59"/>
      <c r="BBS19" s="59"/>
      <c r="BBT19" s="59"/>
      <c r="BBU19" s="59"/>
      <c r="BBV19" s="59"/>
      <c r="BBW19" s="59"/>
      <c r="BBX19" s="59"/>
      <c r="BBY19" s="59"/>
      <c r="BBZ19" s="59"/>
      <c r="BCA19" s="59"/>
      <c r="BCB19" s="59"/>
      <c r="BCC19" s="59"/>
      <c r="BCD19" s="59"/>
      <c r="BCE19" s="59"/>
      <c r="BCF19" s="59"/>
      <c r="BCG19" s="59"/>
      <c r="BCH19" s="59"/>
      <c r="BCI19" s="59"/>
      <c r="BCJ19" s="59"/>
      <c r="BCK19" s="59"/>
      <c r="BCL19" s="59"/>
      <c r="BCM19" s="59"/>
      <c r="BCN19" s="59"/>
      <c r="BCO19" s="59"/>
      <c r="BCP19" s="59"/>
      <c r="BCQ19" s="59"/>
      <c r="BCR19" s="59"/>
      <c r="BCS19" s="59"/>
      <c r="BCT19" s="59"/>
      <c r="BCU19" s="59"/>
      <c r="BCV19" s="59"/>
      <c r="BCW19" s="59"/>
      <c r="BCX19" s="59"/>
      <c r="BCY19" s="59"/>
      <c r="BCZ19" s="59"/>
      <c r="BDA19" s="59"/>
      <c r="BDB19" s="59"/>
      <c r="BDC19" s="59"/>
      <c r="BDD19" s="59"/>
      <c r="BDE19" s="59"/>
      <c r="BDF19" s="59"/>
      <c r="BDG19" s="59"/>
      <c r="BDH19" s="59"/>
      <c r="BDI19" s="59"/>
      <c r="BDJ19" s="59"/>
      <c r="BDK19" s="59"/>
      <c r="BDL19" s="59"/>
      <c r="BDM19" s="59"/>
      <c r="BDN19" s="59"/>
      <c r="BDO19" s="59"/>
      <c r="BDP19" s="59"/>
      <c r="BDQ19" s="59"/>
      <c r="BDR19" s="59"/>
      <c r="BDS19" s="59"/>
      <c r="BDT19" s="59"/>
      <c r="BDU19" s="59"/>
      <c r="BDV19" s="59"/>
      <c r="BDW19" s="59"/>
      <c r="BDX19" s="59"/>
      <c r="BDY19" s="59"/>
      <c r="BDZ19" s="59"/>
      <c r="BEA19" s="59"/>
      <c r="BEB19" s="59"/>
      <c r="BEC19" s="59"/>
      <c r="BED19" s="59"/>
      <c r="BEE19" s="59"/>
      <c r="BEF19" s="59"/>
      <c r="BEG19" s="59"/>
      <c r="BEH19" s="59"/>
      <c r="BEI19" s="59"/>
      <c r="BEJ19" s="59"/>
      <c r="BEK19" s="59"/>
      <c r="BEL19" s="59"/>
      <c r="BEM19" s="59"/>
      <c r="BEN19" s="59"/>
      <c r="BEO19" s="59"/>
      <c r="BEP19" s="59"/>
      <c r="BEQ19" s="59"/>
      <c r="BER19" s="59"/>
      <c r="BES19" s="59"/>
      <c r="BET19" s="59"/>
      <c r="BEU19" s="59"/>
      <c r="BEV19" s="59"/>
      <c r="BEW19" s="59"/>
      <c r="BEX19" s="59"/>
      <c r="BEY19" s="59"/>
      <c r="BEZ19" s="59"/>
      <c r="BFA19" s="59"/>
      <c r="BFB19" s="59"/>
      <c r="BFC19" s="59"/>
      <c r="BFD19" s="59"/>
      <c r="BFE19" s="59"/>
      <c r="BFF19" s="59"/>
      <c r="BFG19" s="59"/>
      <c r="BFH19" s="59"/>
      <c r="BFI19" s="59"/>
      <c r="BFJ19" s="59"/>
      <c r="BFK19" s="59"/>
      <c r="BFL19" s="59"/>
      <c r="BFM19" s="59"/>
      <c r="BFN19" s="59"/>
      <c r="BFO19" s="59"/>
      <c r="BFP19" s="59"/>
      <c r="BFQ19" s="59"/>
      <c r="BFR19" s="59"/>
      <c r="BFS19" s="59"/>
      <c r="BFT19" s="59"/>
      <c r="BFU19" s="59"/>
      <c r="BFV19" s="59"/>
      <c r="BFW19" s="59"/>
      <c r="BFX19" s="59"/>
      <c r="BFY19" s="59"/>
      <c r="BFZ19" s="59"/>
      <c r="BGA19" s="59"/>
      <c r="BGB19" s="59"/>
      <c r="BGC19" s="59"/>
      <c r="BGD19" s="59"/>
      <c r="BGE19" s="59"/>
      <c r="BGF19" s="59"/>
      <c r="BGG19" s="59"/>
      <c r="BGH19" s="59"/>
      <c r="BGI19" s="59"/>
      <c r="BGJ19" s="59"/>
      <c r="BGK19" s="59"/>
      <c r="BGL19" s="59"/>
      <c r="BGM19" s="59"/>
      <c r="BGN19" s="59"/>
      <c r="BGO19" s="59"/>
      <c r="BGP19" s="59"/>
      <c r="BGQ19" s="59"/>
      <c r="BGR19" s="59"/>
      <c r="BGS19" s="59"/>
      <c r="BGT19" s="59"/>
      <c r="BGU19" s="59"/>
      <c r="BGV19" s="59"/>
      <c r="BGW19" s="59"/>
      <c r="BGX19" s="59"/>
      <c r="BGY19" s="59"/>
      <c r="BGZ19" s="59"/>
      <c r="BHA19" s="59"/>
      <c r="BHB19" s="59"/>
      <c r="BHC19" s="59"/>
      <c r="BHD19" s="59"/>
      <c r="BHE19" s="59"/>
      <c r="BHF19" s="59"/>
      <c r="BHG19" s="59"/>
      <c r="BHH19" s="59"/>
      <c r="BHI19" s="59"/>
      <c r="BHJ19" s="59"/>
      <c r="BHK19" s="59"/>
      <c r="BHL19" s="59"/>
      <c r="BHM19" s="59"/>
      <c r="BHN19" s="59"/>
      <c r="BHO19" s="59"/>
      <c r="BHP19" s="59"/>
      <c r="BHQ19" s="59"/>
      <c r="BHR19" s="59"/>
      <c r="BHS19" s="59"/>
      <c r="BHT19" s="59"/>
      <c r="BHU19" s="59"/>
      <c r="BHV19" s="59"/>
      <c r="BHW19" s="59"/>
      <c r="BHX19" s="59"/>
      <c r="BHY19" s="59"/>
      <c r="BHZ19" s="59"/>
      <c r="BIA19" s="59"/>
      <c r="BIB19" s="59"/>
      <c r="BIC19" s="59"/>
      <c r="BID19" s="59"/>
      <c r="BIE19" s="59"/>
      <c r="BIF19" s="59"/>
      <c r="BIG19" s="59"/>
      <c r="BIH19" s="59"/>
      <c r="BII19" s="59"/>
      <c r="BIJ19" s="59"/>
      <c r="BIK19" s="59"/>
      <c r="BIL19" s="59"/>
      <c r="BIM19" s="59"/>
      <c r="BIN19" s="59"/>
      <c r="BIO19" s="59"/>
      <c r="BIP19" s="59"/>
      <c r="BIQ19" s="59"/>
      <c r="BIR19" s="59"/>
      <c r="BIS19" s="59"/>
      <c r="BIT19" s="59"/>
      <c r="BIU19" s="59"/>
      <c r="BIV19" s="59"/>
      <c r="BIW19" s="59"/>
      <c r="BIX19" s="59"/>
      <c r="BIY19" s="59"/>
      <c r="BIZ19" s="59"/>
      <c r="BJA19" s="59"/>
      <c r="BJB19" s="59"/>
      <c r="BJC19" s="59"/>
      <c r="BJD19" s="59"/>
      <c r="BJE19" s="59"/>
      <c r="BJF19" s="59"/>
      <c r="BJG19" s="59"/>
      <c r="BJH19" s="59"/>
      <c r="BJI19" s="59"/>
      <c r="BJJ19" s="59"/>
      <c r="BJK19" s="59"/>
      <c r="BJL19" s="59"/>
      <c r="BJM19" s="59"/>
      <c r="BJN19" s="59"/>
      <c r="BJO19" s="59"/>
      <c r="BJP19" s="59"/>
      <c r="BJQ19" s="59"/>
      <c r="BJR19" s="59"/>
      <c r="BJS19" s="59"/>
      <c r="BJT19" s="59"/>
      <c r="BJU19" s="59"/>
      <c r="BJV19" s="59"/>
      <c r="BJW19" s="59"/>
      <c r="BJX19" s="59"/>
      <c r="BJY19" s="59"/>
      <c r="BJZ19" s="59"/>
      <c r="BKA19" s="59"/>
      <c r="BKB19" s="59"/>
      <c r="BKC19" s="59"/>
      <c r="BKD19" s="59"/>
      <c r="BKE19" s="59"/>
      <c r="BKF19" s="59"/>
      <c r="BKG19" s="59"/>
      <c r="BKH19" s="59"/>
      <c r="BKI19" s="59"/>
      <c r="BKJ19" s="59"/>
      <c r="BKK19" s="59"/>
      <c r="BKL19" s="59"/>
      <c r="BKM19" s="59"/>
      <c r="BKN19" s="59"/>
      <c r="BKO19" s="59"/>
      <c r="BKP19" s="59"/>
      <c r="BKQ19" s="59"/>
      <c r="BKR19" s="59"/>
      <c r="BKS19" s="59"/>
      <c r="BKT19" s="59"/>
      <c r="BKU19" s="59"/>
      <c r="BKV19" s="59"/>
      <c r="BKW19" s="59"/>
      <c r="BKX19" s="59"/>
      <c r="BKY19" s="59"/>
      <c r="BKZ19" s="59"/>
      <c r="BLA19" s="59"/>
      <c r="BLB19" s="59"/>
      <c r="BLC19" s="59"/>
      <c r="BLD19" s="59"/>
      <c r="BLE19" s="59"/>
      <c r="BLF19" s="59"/>
      <c r="BLG19" s="59"/>
      <c r="BLH19" s="59"/>
      <c r="BLI19" s="59"/>
      <c r="BLJ19" s="59"/>
      <c r="BLK19" s="59"/>
      <c r="BLL19" s="59"/>
      <c r="BLM19" s="59"/>
      <c r="BLN19" s="59"/>
      <c r="BLO19" s="59"/>
      <c r="BLP19" s="59"/>
      <c r="BLQ19" s="59"/>
      <c r="BLR19" s="59"/>
      <c r="BLS19" s="59"/>
      <c r="BLT19" s="59"/>
      <c r="BLU19" s="59"/>
      <c r="BLV19" s="59"/>
      <c r="BLW19" s="59"/>
      <c r="BLX19" s="59"/>
      <c r="BLY19" s="59"/>
      <c r="BLZ19" s="59"/>
      <c r="BMA19" s="59"/>
      <c r="BMB19" s="59"/>
      <c r="BMC19" s="59"/>
      <c r="BMD19" s="59"/>
      <c r="BME19" s="59"/>
      <c r="BMF19" s="59"/>
      <c r="BMG19" s="59"/>
      <c r="BMH19" s="59"/>
      <c r="BMI19" s="59"/>
      <c r="BMJ19" s="59"/>
      <c r="BMK19" s="59"/>
      <c r="BML19" s="59"/>
      <c r="BMM19" s="59"/>
      <c r="BMN19" s="59"/>
      <c r="BMO19" s="59"/>
      <c r="BMP19" s="59"/>
      <c r="BMQ19" s="59"/>
      <c r="BMR19" s="59"/>
      <c r="BMS19" s="59"/>
      <c r="BMT19" s="59"/>
      <c r="BMU19" s="59"/>
      <c r="BMV19" s="59"/>
      <c r="BMW19" s="59"/>
      <c r="BMX19" s="59"/>
      <c r="BMY19" s="59"/>
      <c r="BMZ19" s="59"/>
      <c r="BNA19" s="59"/>
      <c r="BNB19" s="59"/>
      <c r="BNC19" s="59"/>
      <c r="BND19" s="59"/>
      <c r="BNE19" s="59"/>
      <c r="BNF19" s="59"/>
      <c r="BNG19" s="59"/>
      <c r="BNH19" s="59"/>
      <c r="BNI19" s="59"/>
      <c r="BNJ19" s="59"/>
      <c r="BNK19" s="59"/>
      <c r="BNL19" s="59"/>
      <c r="BNM19" s="59"/>
      <c r="BNN19" s="59"/>
      <c r="BNO19" s="59"/>
      <c r="BNP19" s="59"/>
      <c r="BNQ19" s="59"/>
      <c r="BNR19" s="59"/>
      <c r="BNS19" s="59"/>
      <c r="BNT19" s="59"/>
      <c r="BNU19" s="59"/>
      <c r="BNV19" s="59"/>
      <c r="BNW19" s="59"/>
      <c r="BNX19" s="59"/>
      <c r="BNY19" s="59"/>
      <c r="BNZ19" s="59"/>
      <c r="BOA19" s="59"/>
      <c r="BOB19" s="59"/>
      <c r="BOC19" s="59"/>
      <c r="BOD19" s="59"/>
      <c r="BOE19" s="59"/>
      <c r="BOF19" s="59"/>
      <c r="BOG19" s="59"/>
      <c r="BOH19" s="59"/>
      <c r="BOI19" s="59"/>
      <c r="BOJ19" s="59"/>
      <c r="BOK19" s="59"/>
      <c r="BOL19" s="59"/>
      <c r="BOM19" s="59"/>
      <c r="BON19" s="59"/>
      <c r="BOO19" s="59"/>
      <c r="BOP19" s="59"/>
      <c r="BOQ19" s="59"/>
      <c r="BOR19" s="59"/>
      <c r="BOS19" s="59"/>
      <c r="BOT19" s="59"/>
      <c r="BOU19" s="59"/>
      <c r="BOV19" s="59"/>
      <c r="BOW19" s="59"/>
      <c r="BOX19" s="59"/>
      <c r="BOY19" s="59"/>
      <c r="BOZ19" s="59"/>
      <c r="BPA19" s="59"/>
      <c r="BPB19" s="59"/>
      <c r="BPC19" s="59"/>
      <c r="BPD19" s="59"/>
      <c r="BPE19" s="59"/>
      <c r="BPF19" s="59"/>
      <c r="BPG19" s="59"/>
      <c r="BPH19" s="59"/>
      <c r="BPI19" s="59"/>
      <c r="BPJ19" s="59"/>
      <c r="BPK19" s="59"/>
      <c r="BPL19" s="59"/>
      <c r="BPM19" s="59"/>
      <c r="BPN19" s="59"/>
      <c r="BPO19" s="59"/>
      <c r="BPP19" s="59"/>
      <c r="BPQ19" s="59"/>
      <c r="BPR19" s="59"/>
      <c r="BPS19" s="59"/>
      <c r="BPT19" s="59"/>
      <c r="BPU19" s="59"/>
      <c r="BPV19" s="59"/>
      <c r="BPW19" s="59"/>
      <c r="BPX19" s="59"/>
      <c r="BPY19" s="59"/>
      <c r="BPZ19" s="59"/>
      <c r="BQA19" s="59"/>
      <c r="BQB19" s="59"/>
      <c r="BQC19" s="59"/>
      <c r="BQD19" s="59"/>
      <c r="BQE19" s="59"/>
      <c r="BQF19" s="59"/>
      <c r="BQG19" s="59"/>
      <c r="BQH19" s="59"/>
      <c r="BQI19" s="59"/>
      <c r="BQJ19" s="59"/>
      <c r="BQK19" s="59"/>
      <c r="BQL19" s="59"/>
      <c r="BQM19" s="59"/>
      <c r="BQN19" s="59"/>
      <c r="BQO19" s="59"/>
      <c r="BQP19" s="59"/>
      <c r="BQQ19" s="59"/>
      <c r="BQR19" s="59"/>
      <c r="BQS19" s="59"/>
      <c r="BQT19" s="59"/>
      <c r="BQU19" s="59"/>
      <c r="BQV19" s="59"/>
      <c r="BQW19" s="59"/>
      <c r="BQX19" s="59"/>
      <c r="BQY19" s="59"/>
      <c r="BQZ19" s="59"/>
      <c r="BRA19" s="59"/>
      <c r="BRB19" s="59"/>
      <c r="BRC19" s="59"/>
      <c r="BRD19" s="59"/>
      <c r="BRE19" s="59"/>
      <c r="BRF19" s="59"/>
      <c r="BRG19" s="59"/>
      <c r="BRH19" s="59"/>
      <c r="BRI19" s="59"/>
      <c r="BRJ19" s="59"/>
      <c r="BRK19" s="59"/>
      <c r="BRL19" s="59"/>
      <c r="BRM19" s="59"/>
      <c r="BRN19" s="59"/>
      <c r="BRO19" s="59"/>
      <c r="BRP19" s="59"/>
      <c r="BRQ19" s="59"/>
      <c r="BRR19" s="59"/>
      <c r="BRS19" s="59"/>
      <c r="BRT19" s="59"/>
      <c r="BRU19" s="59"/>
      <c r="BRV19" s="59"/>
      <c r="BRW19" s="59"/>
      <c r="BRX19" s="59"/>
      <c r="BRY19" s="59"/>
      <c r="BRZ19" s="59"/>
      <c r="BSA19" s="59"/>
      <c r="BSB19" s="59"/>
      <c r="BSC19" s="59"/>
      <c r="BSD19" s="59"/>
      <c r="BSE19" s="59"/>
      <c r="BSF19" s="59"/>
      <c r="BSG19" s="59"/>
      <c r="BSH19" s="59"/>
      <c r="BSI19" s="59"/>
      <c r="BSJ19" s="59"/>
      <c r="BSK19" s="59"/>
      <c r="BSL19" s="59"/>
      <c r="BSM19" s="59"/>
      <c r="BSN19" s="59"/>
      <c r="BSO19" s="59"/>
      <c r="BSP19" s="59"/>
      <c r="BSQ19" s="59"/>
      <c r="BSR19" s="59"/>
      <c r="BSS19" s="59"/>
      <c r="BST19" s="59"/>
      <c r="BSU19" s="59"/>
      <c r="BSV19" s="59"/>
      <c r="BSW19" s="59"/>
      <c r="BSX19" s="59"/>
      <c r="BSY19" s="59"/>
      <c r="BSZ19" s="59"/>
      <c r="BTA19" s="59"/>
      <c r="BTB19" s="59"/>
      <c r="BTC19" s="59"/>
      <c r="BTD19" s="59"/>
      <c r="BTE19" s="59"/>
      <c r="BTF19" s="59"/>
      <c r="BTG19" s="59"/>
      <c r="BTH19" s="59"/>
      <c r="BTI19" s="59"/>
      <c r="BTJ19" s="59"/>
      <c r="BTK19" s="59"/>
      <c r="BTL19" s="59"/>
      <c r="BTM19" s="59"/>
      <c r="BTN19" s="59"/>
      <c r="BTO19" s="59"/>
      <c r="BTP19" s="59"/>
      <c r="BTQ19" s="59"/>
      <c r="BTR19" s="59"/>
      <c r="BTS19" s="59"/>
      <c r="BTT19" s="59"/>
      <c r="BTU19" s="59"/>
      <c r="BTV19" s="59"/>
      <c r="BTW19" s="59"/>
      <c r="BTX19" s="59"/>
      <c r="BTY19" s="59"/>
      <c r="BTZ19" s="59"/>
      <c r="BUA19" s="59"/>
      <c r="BUB19" s="59"/>
      <c r="BUC19" s="59"/>
      <c r="BUD19" s="59"/>
      <c r="BUE19" s="59"/>
      <c r="BUF19" s="59"/>
      <c r="BUG19" s="59"/>
      <c r="BUH19" s="59"/>
      <c r="BUI19" s="59"/>
      <c r="BUJ19" s="59"/>
      <c r="BUK19" s="59"/>
      <c r="BUL19" s="59"/>
      <c r="BUM19" s="59"/>
      <c r="BUN19" s="59"/>
      <c r="BUO19" s="59"/>
      <c r="BUP19" s="59"/>
      <c r="BUQ19" s="59"/>
      <c r="BUR19" s="59"/>
      <c r="BUS19" s="59"/>
      <c r="BUT19" s="59"/>
      <c r="BUU19" s="59"/>
      <c r="BUV19" s="59"/>
      <c r="BUW19" s="59"/>
      <c r="BUX19" s="59"/>
      <c r="BUY19" s="59"/>
      <c r="BUZ19" s="59"/>
      <c r="BVA19" s="59"/>
      <c r="BVB19" s="59"/>
      <c r="BVC19" s="59"/>
      <c r="BVD19" s="59"/>
      <c r="BVE19" s="59"/>
      <c r="BVF19" s="59"/>
      <c r="BVG19" s="59"/>
      <c r="BVH19" s="59"/>
      <c r="BVI19" s="59"/>
      <c r="BVJ19" s="59"/>
      <c r="BVK19" s="59"/>
      <c r="BVL19" s="59"/>
      <c r="BVM19" s="59"/>
      <c r="BVN19" s="59"/>
      <c r="BVO19" s="59"/>
      <c r="BVP19" s="59"/>
      <c r="BVQ19" s="59"/>
      <c r="BVR19" s="59"/>
      <c r="BVS19" s="59"/>
      <c r="BVT19" s="59"/>
      <c r="BVU19" s="59"/>
      <c r="BVV19" s="59"/>
      <c r="BVW19" s="59"/>
      <c r="BVX19" s="59"/>
      <c r="BVY19" s="59"/>
      <c r="BVZ19" s="59"/>
      <c r="BWA19" s="59"/>
      <c r="BWB19" s="59"/>
      <c r="BWC19" s="59"/>
      <c r="BWD19" s="59"/>
      <c r="BWE19" s="59"/>
      <c r="BWF19" s="59"/>
      <c r="BWG19" s="59"/>
      <c r="BWH19" s="59"/>
      <c r="BWI19" s="59"/>
      <c r="BWJ19" s="59"/>
      <c r="BWK19" s="59"/>
      <c r="BWL19" s="59"/>
      <c r="BWM19" s="59"/>
      <c r="BWN19" s="59"/>
      <c r="BWO19" s="59"/>
      <c r="BWP19" s="59"/>
      <c r="BWQ19" s="59"/>
      <c r="BWR19" s="59"/>
      <c r="BWS19" s="59"/>
      <c r="BWT19" s="59"/>
      <c r="BWU19" s="59"/>
      <c r="BWV19" s="59"/>
      <c r="BWW19" s="59"/>
      <c r="BWX19" s="59"/>
      <c r="BWY19" s="59"/>
      <c r="BWZ19" s="59"/>
      <c r="BXA19" s="59"/>
      <c r="BXB19" s="59"/>
      <c r="BXC19" s="59"/>
      <c r="BXD19" s="59"/>
      <c r="BXE19" s="59"/>
      <c r="BXF19" s="59"/>
      <c r="BXG19" s="59"/>
      <c r="BXH19" s="59"/>
      <c r="BXI19" s="59"/>
      <c r="BXJ19" s="59"/>
      <c r="BXK19" s="59"/>
      <c r="BXL19" s="59"/>
      <c r="BXM19" s="59"/>
      <c r="BXN19" s="59"/>
      <c r="BXO19" s="59"/>
      <c r="BXP19" s="59"/>
      <c r="BXQ19" s="59"/>
      <c r="BXR19" s="59"/>
      <c r="BXS19" s="59"/>
      <c r="BXT19" s="59"/>
      <c r="BXU19" s="59"/>
      <c r="BXV19" s="59"/>
      <c r="BXW19" s="59"/>
      <c r="BXX19" s="59"/>
      <c r="BXY19" s="59"/>
      <c r="BXZ19" s="59"/>
      <c r="BYA19" s="59"/>
      <c r="BYB19" s="59"/>
      <c r="BYC19" s="59"/>
      <c r="BYD19" s="59"/>
      <c r="BYE19" s="59"/>
      <c r="BYF19" s="59"/>
      <c r="BYG19" s="59"/>
      <c r="BYH19" s="59"/>
      <c r="BYI19" s="59"/>
      <c r="BYJ19" s="59"/>
      <c r="BYK19" s="59"/>
      <c r="BYL19" s="59"/>
      <c r="BYM19" s="59"/>
      <c r="BYN19" s="59"/>
      <c r="BYO19" s="59"/>
      <c r="BYP19" s="59"/>
      <c r="BYQ19" s="59"/>
      <c r="BYR19" s="59"/>
      <c r="BYS19" s="59"/>
      <c r="BYT19" s="59"/>
      <c r="BYU19" s="59"/>
      <c r="BYV19" s="59"/>
      <c r="BYW19" s="59"/>
      <c r="BYX19" s="59"/>
      <c r="BYY19" s="59"/>
      <c r="BYZ19" s="59"/>
      <c r="BZA19" s="59"/>
      <c r="BZB19" s="59"/>
      <c r="BZC19" s="59"/>
      <c r="BZD19" s="59"/>
      <c r="BZE19" s="59"/>
      <c r="BZF19" s="59"/>
      <c r="BZG19" s="59"/>
      <c r="BZH19" s="59"/>
      <c r="BZI19" s="59"/>
      <c r="BZJ19" s="59"/>
      <c r="BZK19" s="59"/>
      <c r="BZL19" s="59"/>
      <c r="BZM19" s="59"/>
      <c r="BZN19" s="59"/>
      <c r="BZO19" s="59"/>
      <c r="BZP19" s="59"/>
      <c r="BZQ19" s="59"/>
      <c r="BZR19" s="59"/>
      <c r="BZS19" s="59"/>
      <c r="BZT19" s="59"/>
      <c r="BZU19" s="59"/>
      <c r="BZV19" s="59"/>
      <c r="BZW19" s="59"/>
      <c r="BZX19" s="59"/>
      <c r="BZY19" s="59"/>
      <c r="BZZ19" s="59"/>
      <c r="CAA19" s="59"/>
      <c r="CAB19" s="59"/>
      <c r="CAC19" s="59"/>
      <c r="CAD19" s="59"/>
      <c r="CAE19" s="59"/>
      <c r="CAF19" s="59"/>
      <c r="CAG19" s="59"/>
      <c r="CAH19" s="59"/>
      <c r="CAI19" s="59"/>
      <c r="CAJ19" s="59"/>
      <c r="CAK19" s="59"/>
      <c r="CAL19" s="59"/>
      <c r="CAM19" s="59"/>
      <c r="CAN19" s="59"/>
      <c r="CAO19" s="59"/>
      <c r="CAP19" s="59"/>
      <c r="CAQ19" s="59"/>
      <c r="CAR19" s="59"/>
      <c r="CAS19" s="59"/>
      <c r="CAT19" s="59"/>
      <c r="CAU19" s="59"/>
      <c r="CAV19" s="59"/>
      <c r="CAW19" s="59"/>
      <c r="CAX19" s="59"/>
      <c r="CAY19" s="59"/>
      <c r="CAZ19" s="59"/>
      <c r="CBA19" s="59"/>
      <c r="CBB19" s="59"/>
      <c r="CBC19" s="59"/>
      <c r="CBD19" s="59"/>
      <c r="CBE19" s="59"/>
      <c r="CBF19" s="59"/>
      <c r="CBG19" s="59"/>
      <c r="CBH19" s="59"/>
      <c r="CBI19" s="59"/>
      <c r="CBJ19" s="59"/>
      <c r="CBK19" s="59"/>
      <c r="CBL19" s="59"/>
      <c r="CBM19" s="59"/>
      <c r="CBN19" s="59"/>
      <c r="CBO19" s="59"/>
      <c r="CBP19" s="59"/>
      <c r="CBQ19" s="59"/>
      <c r="CBR19" s="59"/>
      <c r="CBS19" s="59"/>
      <c r="CBT19" s="59"/>
      <c r="CBU19" s="59"/>
      <c r="CBV19" s="59"/>
      <c r="CBW19" s="59"/>
      <c r="CBX19" s="59"/>
      <c r="CBY19" s="59"/>
      <c r="CBZ19" s="59"/>
      <c r="CCA19" s="59"/>
      <c r="CCB19" s="59"/>
      <c r="CCC19" s="59"/>
      <c r="CCD19" s="59"/>
      <c r="CCE19" s="59"/>
      <c r="CCF19" s="59"/>
      <c r="CCG19" s="59"/>
      <c r="CCH19" s="59"/>
      <c r="CCI19" s="59"/>
      <c r="CCJ19" s="59"/>
      <c r="CCK19" s="59"/>
      <c r="CCL19" s="59"/>
      <c r="CCM19" s="59"/>
      <c r="CCN19" s="59"/>
      <c r="CCO19" s="59"/>
      <c r="CCP19" s="59"/>
      <c r="CCQ19" s="59"/>
      <c r="CCR19" s="59"/>
      <c r="CCS19" s="59"/>
      <c r="CCT19" s="59"/>
      <c r="CCU19" s="59"/>
      <c r="CCV19" s="59"/>
      <c r="CCW19" s="59"/>
      <c r="CCX19" s="59"/>
      <c r="CCY19" s="59"/>
      <c r="CCZ19" s="59"/>
      <c r="CDA19" s="59"/>
      <c r="CDB19" s="59"/>
      <c r="CDC19" s="59"/>
      <c r="CDD19" s="59"/>
      <c r="CDE19" s="59"/>
      <c r="CDF19" s="59"/>
      <c r="CDG19" s="59"/>
      <c r="CDH19" s="59"/>
      <c r="CDI19" s="59"/>
      <c r="CDJ19" s="59"/>
      <c r="CDK19" s="59"/>
      <c r="CDL19" s="59"/>
      <c r="CDM19" s="59"/>
      <c r="CDN19" s="59"/>
      <c r="CDO19" s="59"/>
      <c r="CDP19" s="59"/>
      <c r="CDQ19" s="59"/>
      <c r="CDR19" s="59"/>
      <c r="CDS19" s="59"/>
      <c r="CDT19" s="59"/>
      <c r="CDU19" s="59"/>
      <c r="CDV19" s="59"/>
      <c r="CDW19" s="59"/>
      <c r="CDX19" s="59"/>
      <c r="CDY19" s="59"/>
      <c r="CDZ19" s="59"/>
      <c r="CEA19" s="59"/>
      <c r="CEB19" s="59"/>
      <c r="CEC19" s="59"/>
      <c r="CED19" s="59"/>
      <c r="CEE19" s="59"/>
      <c r="CEF19" s="59"/>
      <c r="CEG19" s="59"/>
      <c r="CEH19" s="59"/>
      <c r="CEI19" s="59"/>
      <c r="CEJ19" s="59"/>
      <c r="CEK19" s="59"/>
      <c r="CEL19" s="59"/>
      <c r="CEM19" s="59"/>
      <c r="CEN19" s="59"/>
      <c r="CEO19" s="59"/>
      <c r="CEP19" s="59"/>
      <c r="CEQ19" s="59"/>
      <c r="CER19" s="59"/>
      <c r="CES19" s="59"/>
      <c r="CET19" s="59"/>
      <c r="CEU19" s="59"/>
      <c r="CEV19" s="59"/>
      <c r="CEW19" s="59"/>
      <c r="CEX19" s="59"/>
      <c r="CEY19" s="59"/>
      <c r="CEZ19" s="59"/>
      <c r="CFA19" s="59"/>
      <c r="CFB19" s="59"/>
      <c r="CFC19" s="59"/>
      <c r="CFD19" s="59"/>
      <c r="CFE19" s="59"/>
      <c r="CFF19" s="59"/>
      <c r="CFG19" s="59"/>
      <c r="CFH19" s="59"/>
      <c r="CFI19" s="59"/>
      <c r="CFJ19" s="59"/>
      <c r="CFK19" s="59"/>
      <c r="CFL19" s="59"/>
      <c r="CFM19" s="59"/>
      <c r="CFN19" s="59"/>
      <c r="CFO19" s="59"/>
      <c r="CFP19" s="59"/>
      <c r="CFQ19" s="59"/>
      <c r="CFR19" s="59"/>
      <c r="CFS19" s="59"/>
      <c r="CFT19" s="59"/>
      <c r="CFU19" s="59"/>
      <c r="CFV19" s="59"/>
      <c r="CFW19" s="59"/>
      <c r="CFX19" s="59"/>
      <c r="CFY19" s="59"/>
      <c r="CFZ19" s="59"/>
      <c r="CGA19" s="59"/>
      <c r="CGB19" s="59"/>
      <c r="CGC19" s="59"/>
      <c r="CGD19" s="59"/>
      <c r="CGE19" s="59"/>
      <c r="CGF19" s="59"/>
      <c r="CGG19" s="59"/>
      <c r="CGH19" s="59"/>
      <c r="CGI19" s="59"/>
      <c r="CGJ19" s="59"/>
      <c r="CGK19" s="59"/>
      <c r="CGL19" s="59"/>
      <c r="CGM19" s="59"/>
      <c r="CGN19" s="59"/>
      <c r="CGO19" s="59"/>
      <c r="CGP19" s="59"/>
      <c r="CGQ19" s="59"/>
      <c r="CGR19" s="59"/>
      <c r="CGS19" s="59"/>
      <c r="CGT19" s="59"/>
      <c r="CGU19" s="59"/>
      <c r="CGV19" s="59"/>
      <c r="CGW19" s="59"/>
      <c r="CGX19" s="59"/>
      <c r="CGY19" s="59"/>
      <c r="CGZ19" s="59"/>
      <c r="CHA19" s="59"/>
      <c r="CHB19" s="59"/>
      <c r="CHC19" s="59"/>
      <c r="CHD19" s="59"/>
      <c r="CHE19" s="59"/>
      <c r="CHF19" s="59"/>
      <c r="CHG19" s="59"/>
      <c r="CHH19" s="59"/>
      <c r="CHI19" s="59"/>
      <c r="CHJ19" s="59"/>
      <c r="CHK19" s="59"/>
      <c r="CHL19" s="59"/>
      <c r="CHM19" s="59"/>
      <c r="CHN19" s="59"/>
      <c r="CHO19" s="59"/>
      <c r="CHP19" s="59"/>
      <c r="CHQ19" s="59"/>
      <c r="CHR19" s="59"/>
      <c r="CHS19" s="59"/>
      <c r="CHT19" s="59"/>
      <c r="CHU19" s="59"/>
      <c r="CHV19" s="59"/>
      <c r="CHW19" s="59"/>
      <c r="CHX19" s="59"/>
      <c r="CHY19" s="59"/>
      <c r="CHZ19" s="59"/>
      <c r="CIA19" s="59"/>
      <c r="CIB19" s="59"/>
      <c r="CIC19" s="59"/>
      <c r="CID19" s="59"/>
      <c r="CIE19" s="59"/>
      <c r="CIF19" s="59"/>
      <c r="CIG19" s="59"/>
      <c r="CIH19" s="59"/>
      <c r="CII19" s="59"/>
      <c r="CIJ19" s="59"/>
      <c r="CIK19" s="59"/>
      <c r="CIL19" s="59"/>
      <c r="CIM19" s="59"/>
      <c r="CIN19" s="59"/>
      <c r="CIO19" s="59"/>
      <c r="CIP19" s="59"/>
      <c r="CIQ19" s="59"/>
      <c r="CIR19" s="59"/>
      <c r="CIS19" s="59"/>
      <c r="CIT19" s="59"/>
      <c r="CIU19" s="59"/>
      <c r="CIV19" s="59"/>
      <c r="CIW19" s="59"/>
      <c r="CIX19" s="59"/>
      <c r="CIY19" s="59"/>
      <c r="CIZ19" s="59"/>
      <c r="CJA19" s="59"/>
      <c r="CJB19" s="59"/>
      <c r="CJC19" s="59"/>
      <c r="CJD19" s="59"/>
      <c r="CJE19" s="59"/>
      <c r="CJF19" s="59"/>
      <c r="CJG19" s="59"/>
      <c r="CJH19" s="59"/>
      <c r="CJI19" s="59"/>
      <c r="CJJ19" s="59"/>
      <c r="CJK19" s="59"/>
      <c r="CJL19" s="59"/>
      <c r="CJM19" s="59"/>
      <c r="CJN19" s="59"/>
      <c r="CJO19" s="59"/>
      <c r="CJP19" s="59"/>
      <c r="CJQ19" s="59"/>
      <c r="CJR19" s="59"/>
      <c r="CJS19" s="59"/>
      <c r="CJT19" s="59"/>
      <c r="CJU19" s="59"/>
      <c r="CJV19" s="59"/>
      <c r="CJW19" s="59"/>
      <c r="CJX19" s="59"/>
      <c r="CJY19" s="59"/>
      <c r="CJZ19" s="59"/>
      <c r="CKA19" s="59"/>
      <c r="CKB19" s="59"/>
      <c r="CKC19" s="59"/>
      <c r="CKD19" s="59"/>
      <c r="CKE19" s="59"/>
      <c r="CKF19" s="59"/>
      <c r="CKG19" s="59"/>
      <c r="CKH19" s="59"/>
      <c r="CKI19" s="59"/>
      <c r="CKJ19" s="59"/>
      <c r="CKK19" s="59"/>
      <c r="CKL19" s="59"/>
      <c r="CKM19" s="59"/>
      <c r="CKN19" s="59"/>
      <c r="CKO19" s="59"/>
      <c r="CKP19" s="59"/>
      <c r="CKQ19" s="59"/>
      <c r="CKR19" s="59"/>
      <c r="CKS19" s="59"/>
      <c r="CKT19" s="59"/>
      <c r="CKU19" s="59"/>
      <c r="CKV19" s="59"/>
      <c r="CKW19" s="59"/>
      <c r="CKX19" s="59"/>
      <c r="CKY19" s="59"/>
      <c r="CKZ19" s="59"/>
      <c r="CLA19" s="59"/>
      <c r="CLB19" s="59"/>
      <c r="CLC19" s="59"/>
      <c r="CLD19" s="59"/>
      <c r="CLE19" s="59"/>
      <c r="CLF19" s="59"/>
      <c r="CLG19" s="59"/>
      <c r="CLH19" s="59"/>
      <c r="CLI19" s="59"/>
      <c r="CLJ19" s="59"/>
      <c r="CLK19" s="59"/>
      <c r="CLL19" s="59"/>
      <c r="CLM19" s="59"/>
      <c r="CLN19" s="59"/>
      <c r="CLO19" s="59"/>
      <c r="CLP19" s="59"/>
      <c r="CLQ19" s="59"/>
      <c r="CLR19" s="59"/>
      <c r="CLS19" s="59"/>
      <c r="CLT19" s="59"/>
      <c r="CLU19" s="59"/>
      <c r="CLV19" s="59"/>
      <c r="CLW19" s="59"/>
      <c r="CLX19" s="59"/>
      <c r="CLY19" s="59"/>
      <c r="CLZ19" s="59"/>
      <c r="CMA19" s="59"/>
      <c r="CMB19" s="59"/>
      <c r="CMC19" s="59"/>
      <c r="CMD19" s="59"/>
      <c r="CME19" s="59"/>
      <c r="CMF19" s="59"/>
      <c r="CMG19" s="59"/>
      <c r="CMH19" s="59"/>
      <c r="CMI19" s="59"/>
      <c r="CMJ19" s="59"/>
      <c r="CMK19" s="59"/>
      <c r="CML19" s="59"/>
      <c r="CMM19" s="59"/>
      <c r="CMN19" s="59"/>
      <c r="CMO19" s="59"/>
      <c r="CMP19" s="59"/>
      <c r="CMQ19" s="59"/>
      <c r="CMR19" s="59"/>
      <c r="CMS19" s="59"/>
      <c r="CMT19" s="59"/>
      <c r="CMU19" s="59"/>
      <c r="CMV19" s="59"/>
      <c r="CMW19" s="59"/>
      <c r="CMX19" s="59"/>
      <c r="CMY19" s="59"/>
      <c r="CMZ19" s="59"/>
      <c r="CNA19" s="59"/>
      <c r="CNB19" s="59"/>
      <c r="CNC19" s="59"/>
      <c r="CND19" s="59"/>
      <c r="CNE19" s="59"/>
      <c r="CNF19" s="59"/>
      <c r="CNG19" s="59"/>
      <c r="CNH19" s="59"/>
      <c r="CNI19" s="59"/>
      <c r="CNJ19" s="59"/>
      <c r="CNK19" s="59"/>
      <c r="CNL19" s="59"/>
      <c r="CNM19" s="59"/>
      <c r="CNN19" s="59"/>
      <c r="CNO19" s="59"/>
      <c r="CNP19" s="59"/>
      <c r="CNQ19" s="59"/>
      <c r="CNR19" s="59"/>
      <c r="CNS19" s="59"/>
      <c r="CNT19" s="59"/>
      <c r="CNU19" s="59"/>
      <c r="CNV19" s="59"/>
      <c r="CNW19" s="59"/>
      <c r="CNX19" s="59"/>
      <c r="CNY19" s="59"/>
      <c r="CNZ19" s="59"/>
      <c r="COA19" s="59"/>
      <c r="COB19" s="59"/>
      <c r="COC19" s="59"/>
      <c r="COD19" s="59"/>
      <c r="COE19" s="59"/>
      <c r="COF19" s="59"/>
      <c r="COG19" s="59"/>
      <c r="COH19" s="59"/>
      <c r="COI19" s="59"/>
      <c r="COJ19" s="59"/>
      <c r="COK19" s="59"/>
      <c r="COL19" s="59"/>
      <c r="COM19" s="59"/>
      <c r="CON19" s="59"/>
      <c r="COO19" s="59"/>
      <c r="COP19" s="59"/>
      <c r="COQ19" s="59"/>
      <c r="COR19" s="59"/>
      <c r="COS19" s="59"/>
      <c r="COT19" s="59"/>
      <c r="COU19" s="59"/>
      <c r="COV19" s="59"/>
      <c r="COW19" s="59"/>
      <c r="COX19" s="59"/>
      <c r="COY19" s="59"/>
      <c r="COZ19" s="59"/>
      <c r="CPA19" s="59"/>
      <c r="CPB19" s="59"/>
      <c r="CPC19" s="59"/>
      <c r="CPD19" s="59"/>
      <c r="CPE19" s="59"/>
      <c r="CPF19" s="59"/>
      <c r="CPG19" s="59"/>
      <c r="CPH19" s="59"/>
      <c r="CPI19" s="59"/>
      <c r="CPJ19" s="59"/>
      <c r="CPK19" s="59"/>
      <c r="CPL19" s="59"/>
      <c r="CPM19" s="59"/>
      <c r="CPN19" s="59"/>
      <c r="CPO19" s="59"/>
      <c r="CPP19" s="59"/>
      <c r="CPQ19" s="59"/>
      <c r="CPR19" s="59"/>
      <c r="CPS19" s="59"/>
      <c r="CPT19" s="59"/>
      <c r="CPU19" s="59"/>
      <c r="CPV19" s="59"/>
      <c r="CPW19" s="59"/>
      <c r="CPX19" s="59"/>
      <c r="CPY19" s="59"/>
      <c r="CPZ19" s="59"/>
      <c r="CQA19" s="59"/>
      <c r="CQB19" s="59"/>
      <c r="CQC19" s="59"/>
      <c r="CQD19" s="59"/>
      <c r="CQE19" s="59"/>
      <c r="CQF19" s="59"/>
      <c r="CQG19" s="59"/>
      <c r="CQH19" s="59"/>
      <c r="CQI19" s="59"/>
      <c r="CQJ19" s="59"/>
      <c r="CQK19" s="59"/>
      <c r="CQL19" s="59"/>
      <c r="CQM19" s="59"/>
      <c r="CQN19" s="59"/>
      <c r="CQO19" s="59"/>
      <c r="CQP19" s="59"/>
      <c r="CQQ19" s="59"/>
      <c r="CQR19" s="59"/>
      <c r="CQS19" s="59"/>
      <c r="CQT19" s="59"/>
      <c r="CQU19" s="59"/>
      <c r="CQV19" s="59"/>
      <c r="CQW19" s="59"/>
      <c r="CQX19" s="59"/>
      <c r="CQY19" s="59"/>
      <c r="CQZ19" s="59"/>
      <c r="CRA19" s="59"/>
      <c r="CRB19" s="59"/>
      <c r="CRC19" s="59"/>
      <c r="CRD19" s="59"/>
      <c r="CRE19" s="59"/>
      <c r="CRF19" s="59"/>
      <c r="CRG19" s="59"/>
      <c r="CRH19" s="59"/>
      <c r="CRI19" s="59"/>
      <c r="CRJ19" s="59"/>
      <c r="CRK19" s="59"/>
      <c r="CRL19" s="59"/>
      <c r="CRM19" s="59"/>
      <c r="CRN19" s="59"/>
      <c r="CRO19" s="59"/>
      <c r="CRP19" s="59"/>
      <c r="CRQ19" s="59"/>
      <c r="CRR19" s="59"/>
      <c r="CRS19" s="59"/>
      <c r="CRT19" s="59"/>
      <c r="CRU19" s="59"/>
      <c r="CRV19" s="59"/>
      <c r="CRW19" s="59"/>
      <c r="CRX19" s="59"/>
      <c r="CRY19" s="59"/>
      <c r="CRZ19" s="59"/>
      <c r="CSA19" s="59"/>
      <c r="CSB19" s="59"/>
      <c r="CSC19" s="59"/>
      <c r="CSD19" s="59"/>
      <c r="CSE19" s="59"/>
      <c r="CSF19" s="59"/>
      <c r="CSG19" s="59"/>
      <c r="CSH19" s="59"/>
      <c r="CSI19" s="59"/>
      <c r="CSJ19" s="59"/>
      <c r="CSK19" s="59"/>
      <c r="CSL19" s="59"/>
      <c r="CSM19" s="59"/>
      <c r="CSN19" s="59"/>
      <c r="CSO19" s="59"/>
      <c r="CSP19" s="59"/>
      <c r="CSQ19" s="59"/>
      <c r="CSR19" s="59"/>
      <c r="CSS19" s="59"/>
      <c r="CST19" s="59"/>
      <c r="CSU19" s="59"/>
      <c r="CSV19" s="59"/>
      <c r="CSW19" s="59"/>
      <c r="CSX19" s="59"/>
      <c r="CSY19" s="59"/>
      <c r="CSZ19" s="59"/>
      <c r="CTA19" s="59"/>
      <c r="CTB19" s="59"/>
      <c r="CTC19" s="59"/>
      <c r="CTD19" s="59"/>
      <c r="CTE19" s="59"/>
      <c r="CTF19" s="59"/>
      <c r="CTG19" s="59"/>
      <c r="CTH19" s="59"/>
      <c r="CTI19" s="59"/>
      <c r="CTJ19" s="59"/>
      <c r="CTK19" s="59"/>
      <c r="CTL19" s="59"/>
      <c r="CTM19" s="59"/>
      <c r="CTN19" s="59"/>
      <c r="CTO19" s="59"/>
      <c r="CTP19" s="59"/>
      <c r="CTQ19" s="59"/>
      <c r="CTR19" s="59"/>
      <c r="CTS19" s="59"/>
      <c r="CTT19" s="59"/>
      <c r="CTU19" s="59"/>
      <c r="CTV19" s="59"/>
      <c r="CTW19" s="59"/>
      <c r="CTX19" s="59"/>
      <c r="CTY19" s="59"/>
      <c r="CTZ19" s="59"/>
      <c r="CUA19" s="59"/>
      <c r="CUB19" s="59"/>
      <c r="CUC19" s="59"/>
      <c r="CUD19" s="59"/>
      <c r="CUE19" s="59"/>
      <c r="CUF19" s="59"/>
      <c r="CUG19" s="59"/>
      <c r="CUH19" s="59"/>
      <c r="CUI19" s="59"/>
      <c r="CUJ19" s="59"/>
      <c r="CUK19" s="59"/>
      <c r="CUL19" s="59"/>
      <c r="CUM19" s="59"/>
      <c r="CUN19" s="59"/>
      <c r="CUO19" s="59"/>
      <c r="CUP19" s="59"/>
      <c r="CUQ19" s="59"/>
      <c r="CUR19" s="59"/>
      <c r="CUS19" s="59"/>
      <c r="CUT19" s="59"/>
      <c r="CUU19" s="59"/>
      <c r="CUV19" s="59"/>
      <c r="CUW19" s="59"/>
      <c r="CUX19" s="59"/>
      <c r="CUY19" s="59"/>
      <c r="CUZ19" s="59"/>
      <c r="CVA19" s="59"/>
      <c r="CVB19" s="59"/>
      <c r="CVC19" s="59"/>
      <c r="CVD19" s="59"/>
      <c r="CVE19" s="59"/>
      <c r="CVF19" s="59"/>
      <c r="CVG19" s="59"/>
      <c r="CVH19" s="59"/>
      <c r="CVI19" s="59"/>
      <c r="CVJ19" s="59"/>
      <c r="CVK19" s="59"/>
      <c r="CVL19" s="59"/>
      <c r="CVM19" s="59"/>
      <c r="CVN19" s="59"/>
      <c r="CVO19" s="59"/>
      <c r="CVP19" s="59"/>
      <c r="CVQ19" s="59"/>
      <c r="CVR19" s="59"/>
      <c r="CVS19" s="59"/>
      <c r="CVT19" s="59"/>
      <c r="CVU19" s="59"/>
      <c r="CVV19" s="59"/>
      <c r="CVW19" s="59"/>
      <c r="CVX19" s="59"/>
      <c r="CVY19" s="59"/>
      <c r="CVZ19" s="59"/>
      <c r="CWA19" s="59"/>
      <c r="CWB19" s="59"/>
      <c r="CWC19" s="59"/>
      <c r="CWD19" s="59"/>
      <c r="CWE19" s="59"/>
      <c r="CWF19" s="59"/>
      <c r="CWG19" s="59"/>
      <c r="CWH19" s="59"/>
      <c r="CWI19" s="59"/>
      <c r="CWJ19" s="59"/>
      <c r="CWK19" s="59"/>
      <c r="CWL19" s="59"/>
      <c r="CWM19" s="59"/>
      <c r="CWN19" s="59"/>
      <c r="CWO19" s="59"/>
      <c r="CWP19" s="59"/>
      <c r="CWQ19" s="59"/>
      <c r="CWR19" s="59"/>
      <c r="CWS19" s="59"/>
      <c r="CWT19" s="59"/>
      <c r="CWU19" s="59"/>
      <c r="CWV19" s="59"/>
      <c r="CWW19" s="59"/>
      <c r="CWX19" s="59"/>
      <c r="CWY19" s="59"/>
      <c r="CWZ19" s="59"/>
      <c r="CXA19" s="59"/>
      <c r="CXB19" s="59"/>
      <c r="CXC19" s="59"/>
      <c r="CXD19" s="59"/>
      <c r="CXE19" s="59"/>
      <c r="CXF19" s="59"/>
      <c r="CXG19" s="59"/>
      <c r="CXH19" s="59"/>
      <c r="CXI19" s="59"/>
      <c r="CXJ19" s="59"/>
      <c r="CXK19" s="59"/>
      <c r="CXL19" s="59"/>
      <c r="CXM19" s="59"/>
      <c r="CXN19" s="59"/>
      <c r="CXO19" s="59"/>
      <c r="CXP19" s="59"/>
      <c r="CXQ19" s="59"/>
      <c r="CXR19" s="59"/>
      <c r="CXS19" s="59"/>
      <c r="CXT19" s="59"/>
      <c r="CXU19" s="59"/>
      <c r="CXV19" s="59"/>
      <c r="CXW19" s="59"/>
      <c r="CXX19" s="59"/>
      <c r="CXY19" s="59"/>
      <c r="CXZ19" s="59"/>
      <c r="CYA19" s="59"/>
      <c r="CYB19" s="59"/>
      <c r="CYC19" s="59"/>
      <c r="CYD19" s="59"/>
      <c r="CYE19" s="59"/>
      <c r="CYF19" s="59"/>
      <c r="CYG19" s="59"/>
      <c r="CYH19" s="59"/>
      <c r="CYI19" s="59"/>
      <c r="CYJ19" s="59"/>
      <c r="CYK19" s="59"/>
      <c r="CYL19" s="59"/>
      <c r="CYM19" s="59"/>
      <c r="CYN19" s="59"/>
      <c r="CYO19" s="59"/>
      <c r="CYP19" s="59"/>
      <c r="CYQ19" s="59"/>
      <c r="CYR19" s="59"/>
      <c r="CYS19" s="59"/>
      <c r="CYT19" s="59"/>
      <c r="CYU19" s="59"/>
      <c r="CYV19" s="59"/>
      <c r="CYW19" s="59"/>
      <c r="CYX19" s="59"/>
      <c r="CYY19" s="59"/>
      <c r="CYZ19" s="59"/>
      <c r="CZA19" s="59"/>
      <c r="CZB19" s="59"/>
      <c r="CZC19" s="59"/>
      <c r="CZD19" s="59"/>
      <c r="CZE19" s="59"/>
      <c r="CZF19" s="59"/>
      <c r="CZG19" s="59"/>
      <c r="CZH19" s="59"/>
      <c r="CZI19" s="59"/>
      <c r="CZJ19" s="59"/>
      <c r="CZK19" s="59"/>
      <c r="CZL19" s="59"/>
      <c r="CZM19" s="59"/>
      <c r="CZN19" s="59"/>
      <c r="CZO19" s="59"/>
      <c r="CZP19" s="59"/>
      <c r="CZQ19" s="59"/>
      <c r="CZR19" s="59"/>
      <c r="CZS19" s="59"/>
      <c r="CZT19" s="59"/>
      <c r="CZU19" s="59"/>
      <c r="CZV19" s="59"/>
      <c r="CZW19" s="59"/>
      <c r="CZX19" s="59"/>
      <c r="CZY19" s="59"/>
      <c r="CZZ19" s="59"/>
      <c r="DAA19" s="59"/>
      <c r="DAB19" s="59"/>
      <c r="DAC19" s="59"/>
      <c r="DAD19" s="59"/>
      <c r="DAE19" s="59"/>
      <c r="DAF19" s="59"/>
      <c r="DAG19" s="59"/>
      <c r="DAH19" s="59"/>
      <c r="DAI19" s="59"/>
      <c r="DAJ19" s="59"/>
      <c r="DAK19" s="59"/>
      <c r="DAL19" s="59"/>
      <c r="DAM19" s="59"/>
      <c r="DAN19" s="59"/>
      <c r="DAO19" s="59"/>
      <c r="DAP19" s="59"/>
      <c r="DAQ19" s="59"/>
      <c r="DAR19" s="59"/>
      <c r="DAS19" s="59"/>
      <c r="DAT19" s="59"/>
      <c r="DAU19" s="59"/>
      <c r="DAV19" s="59"/>
      <c r="DAW19" s="59"/>
      <c r="DAX19" s="59"/>
      <c r="DAY19" s="59"/>
      <c r="DAZ19" s="59"/>
      <c r="DBA19" s="59"/>
      <c r="DBB19" s="59"/>
      <c r="DBC19" s="59"/>
      <c r="DBD19" s="59"/>
      <c r="DBE19" s="59"/>
      <c r="DBF19" s="59"/>
      <c r="DBG19" s="59"/>
      <c r="DBH19" s="59"/>
      <c r="DBI19" s="59"/>
      <c r="DBJ19" s="59"/>
      <c r="DBK19" s="59"/>
      <c r="DBL19" s="59"/>
      <c r="DBM19" s="59"/>
      <c r="DBN19" s="59"/>
      <c r="DBO19" s="59"/>
      <c r="DBP19" s="59"/>
      <c r="DBQ19" s="59"/>
      <c r="DBR19" s="59"/>
      <c r="DBS19" s="59"/>
      <c r="DBT19" s="59"/>
      <c r="DBU19" s="59"/>
      <c r="DBV19" s="59"/>
      <c r="DBW19" s="59"/>
      <c r="DBX19" s="59"/>
      <c r="DBY19" s="59"/>
      <c r="DBZ19" s="59"/>
      <c r="DCA19" s="59"/>
      <c r="DCB19" s="59"/>
      <c r="DCC19" s="59"/>
      <c r="DCD19" s="59"/>
      <c r="DCE19" s="59"/>
      <c r="DCF19" s="59"/>
      <c r="DCG19" s="59"/>
      <c r="DCH19" s="59"/>
      <c r="DCI19" s="59"/>
      <c r="DCJ19" s="59"/>
      <c r="DCK19" s="59"/>
      <c r="DCL19" s="59"/>
      <c r="DCM19" s="59"/>
      <c r="DCN19" s="59"/>
      <c r="DCO19" s="59"/>
      <c r="DCP19" s="59"/>
      <c r="DCQ19" s="59"/>
      <c r="DCR19" s="59"/>
      <c r="DCS19" s="59"/>
      <c r="DCT19" s="59"/>
      <c r="DCU19" s="59"/>
      <c r="DCV19" s="59"/>
      <c r="DCW19" s="59"/>
      <c r="DCX19" s="59"/>
      <c r="DCY19" s="59"/>
      <c r="DCZ19" s="59"/>
      <c r="DDA19" s="59"/>
      <c r="DDB19" s="59"/>
      <c r="DDC19" s="59"/>
      <c r="DDD19" s="59"/>
      <c r="DDE19" s="59"/>
      <c r="DDF19" s="59"/>
      <c r="DDG19" s="59"/>
      <c r="DDH19" s="59"/>
      <c r="DDI19" s="59"/>
      <c r="DDJ19" s="59"/>
      <c r="DDK19" s="59"/>
      <c r="DDL19" s="59"/>
      <c r="DDM19" s="59"/>
      <c r="DDN19" s="59"/>
      <c r="DDO19" s="59"/>
      <c r="DDP19" s="59"/>
      <c r="DDQ19" s="59"/>
      <c r="DDR19" s="59"/>
      <c r="DDS19" s="59"/>
      <c r="DDT19" s="59"/>
      <c r="DDU19" s="59"/>
      <c r="DDV19" s="59"/>
      <c r="DDW19" s="59"/>
      <c r="DDX19" s="59"/>
      <c r="DDY19" s="59"/>
      <c r="DDZ19" s="59"/>
      <c r="DEA19" s="59"/>
      <c r="DEB19" s="59"/>
      <c r="DEC19" s="59"/>
      <c r="DED19" s="59"/>
      <c r="DEE19" s="59"/>
      <c r="DEF19" s="59"/>
      <c r="DEG19" s="59"/>
      <c r="DEH19" s="59"/>
      <c r="DEI19" s="59"/>
      <c r="DEJ19" s="59"/>
      <c r="DEK19" s="59"/>
      <c r="DEL19" s="59"/>
      <c r="DEM19" s="59"/>
      <c r="DEN19" s="59"/>
      <c r="DEO19" s="59"/>
      <c r="DEP19" s="59"/>
      <c r="DEQ19" s="59"/>
      <c r="DER19" s="59"/>
      <c r="DES19" s="59"/>
      <c r="DET19" s="59"/>
      <c r="DEU19" s="59"/>
      <c r="DEV19" s="59"/>
      <c r="DEW19" s="59"/>
      <c r="DEX19" s="59"/>
      <c r="DEY19" s="59"/>
      <c r="DEZ19" s="59"/>
      <c r="DFA19" s="59"/>
      <c r="DFB19" s="59"/>
      <c r="DFC19" s="59"/>
      <c r="DFD19" s="59"/>
      <c r="DFE19" s="59"/>
      <c r="DFF19" s="59"/>
      <c r="DFG19" s="59"/>
      <c r="DFH19" s="59"/>
      <c r="DFI19" s="59"/>
      <c r="DFJ19" s="59"/>
      <c r="DFK19" s="59"/>
      <c r="DFL19" s="59"/>
      <c r="DFM19" s="59"/>
      <c r="DFN19" s="59"/>
      <c r="DFO19" s="59"/>
      <c r="DFP19" s="59"/>
      <c r="DFQ19" s="59"/>
      <c r="DFR19" s="59"/>
      <c r="DFS19" s="59"/>
      <c r="DFT19" s="59"/>
      <c r="DFU19" s="59"/>
      <c r="DFV19" s="59"/>
      <c r="DFW19" s="59"/>
      <c r="DFX19" s="59"/>
      <c r="DFY19" s="59"/>
      <c r="DFZ19" s="59"/>
      <c r="DGA19" s="59"/>
      <c r="DGB19" s="59"/>
      <c r="DGC19" s="59"/>
      <c r="DGD19" s="59"/>
      <c r="DGE19" s="59"/>
      <c r="DGF19" s="59"/>
      <c r="DGG19" s="59"/>
      <c r="DGH19" s="59"/>
      <c r="DGI19" s="59"/>
      <c r="DGJ19" s="59"/>
      <c r="DGK19" s="59"/>
      <c r="DGL19" s="59"/>
      <c r="DGM19" s="59"/>
      <c r="DGN19" s="59"/>
      <c r="DGO19" s="59"/>
      <c r="DGP19" s="59"/>
      <c r="DGQ19" s="59"/>
      <c r="DGR19" s="59"/>
      <c r="DGS19" s="59"/>
      <c r="DGT19" s="59"/>
      <c r="DGU19" s="59"/>
      <c r="DGV19" s="59"/>
      <c r="DGW19" s="59"/>
      <c r="DGX19" s="59"/>
      <c r="DGY19" s="59"/>
      <c r="DGZ19" s="59"/>
      <c r="DHA19" s="59"/>
      <c r="DHB19" s="59"/>
      <c r="DHC19" s="59"/>
      <c r="DHD19" s="59"/>
      <c r="DHE19" s="59"/>
      <c r="DHF19" s="59"/>
      <c r="DHG19" s="59"/>
      <c r="DHH19" s="59"/>
      <c r="DHI19" s="59"/>
      <c r="DHJ19" s="59"/>
      <c r="DHK19" s="59"/>
      <c r="DHL19" s="59"/>
      <c r="DHM19" s="59"/>
      <c r="DHN19" s="59"/>
      <c r="DHO19" s="59"/>
      <c r="DHP19" s="59"/>
      <c r="DHQ19" s="59"/>
      <c r="DHR19" s="59"/>
      <c r="DHS19" s="59"/>
      <c r="DHT19" s="59"/>
      <c r="DHU19" s="59"/>
      <c r="DHV19" s="59"/>
      <c r="DHW19" s="59"/>
      <c r="DHX19" s="59"/>
      <c r="DHY19" s="59"/>
      <c r="DHZ19" s="59"/>
      <c r="DIA19" s="59"/>
      <c r="DIB19" s="59"/>
      <c r="DIC19" s="59"/>
      <c r="DID19" s="59"/>
      <c r="DIE19" s="59"/>
      <c r="DIF19" s="59"/>
      <c r="DIG19" s="59"/>
      <c r="DIH19" s="59"/>
      <c r="DII19" s="59"/>
      <c r="DIJ19" s="59"/>
      <c r="DIK19" s="59"/>
      <c r="DIL19" s="59"/>
      <c r="DIM19" s="59"/>
      <c r="DIN19" s="59"/>
      <c r="DIO19" s="59"/>
      <c r="DIP19" s="59"/>
      <c r="DIQ19" s="59"/>
      <c r="DIR19" s="59"/>
      <c r="DIS19" s="59"/>
      <c r="DIT19" s="59"/>
      <c r="DIU19" s="59"/>
      <c r="DIV19" s="59"/>
      <c r="DIW19" s="59"/>
      <c r="DIX19" s="59"/>
      <c r="DIY19" s="59"/>
      <c r="DIZ19" s="59"/>
      <c r="DJA19" s="59"/>
      <c r="DJB19" s="59"/>
      <c r="DJC19" s="59"/>
      <c r="DJD19" s="59"/>
      <c r="DJE19" s="59"/>
      <c r="DJF19" s="59"/>
      <c r="DJG19" s="59"/>
      <c r="DJH19" s="59"/>
      <c r="DJI19" s="59"/>
      <c r="DJJ19" s="59"/>
      <c r="DJK19" s="59"/>
      <c r="DJL19" s="59"/>
      <c r="DJM19" s="59"/>
      <c r="DJN19" s="59"/>
      <c r="DJO19" s="59"/>
      <c r="DJP19" s="59"/>
      <c r="DJQ19" s="59"/>
      <c r="DJR19" s="59"/>
      <c r="DJS19" s="59"/>
      <c r="DJT19" s="59"/>
      <c r="DJU19" s="59"/>
      <c r="DJV19" s="59"/>
      <c r="DJW19" s="59"/>
      <c r="DJX19" s="59"/>
      <c r="DJY19" s="59"/>
      <c r="DJZ19" s="59"/>
      <c r="DKA19" s="59"/>
      <c r="DKB19" s="59"/>
      <c r="DKC19" s="59"/>
      <c r="DKD19" s="59"/>
      <c r="DKE19" s="59"/>
      <c r="DKF19" s="59"/>
      <c r="DKG19" s="59"/>
      <c r="DKH19" s="59"/>
      <c r="DKI19" s="59"/>
      <c r="DKJ19" s="59"/>
      <c r="DKK19" s="59"/>
      <c r="DKL19" s="59"/>
      <c r="DKM19" s="59"/>
      <c r="DKN19" s="59"/>
      <c r="DKO19" s="59"/>
      <c r="DKP19" s="59"/>
      <c r="DKQ19" s="59"/>
      <c r="DKR19" s="59"/>
      <c r="DKS19" s="59"/>
      <c r="DKT19" s="59"/>
      <c r="DKU19" s="59"/>
      <c r="DKV19" s="59"/>
      <c r="DKW19" s="59"/>
      <c r="DKX19" s="59"/>
      <c r="DKY19" s="59"/>
      <c r="DKZ19" s="59"/>
      <c r="DLA19" s="59"/>
      <c r="DLB19" s="59"/>
      <c r="DLC19" s="59"/>
      <c r="DLD19" s="59"/>
      <c r="DLE19" s="59"/>
      <c r="DLF19" s="59"/>
      <c r="DLG19" s="59"/>
      <c r="DLH19" s="59"/>
      <c r="DLI19" s="59"/>
      <c r="DLJ19" s="59"/>
      <c r="DLK19" s="59"/>
      <c r="DLL19" s="59"/>
      <c r="DLM19" s="59"/>
      <c r="DLN19" s="59"/>
      <c r="DLO19" s="59"/>
      <c r="DLP19" s="59"/>
      <c r="DLQ19" s="59"/>
      <c r="DLR19" s="59"/>
      <c r="DLS19" s="59"/>
      <c r="DLT19" s="59"/>
      <c r="DLU19" s="59"/>
      <c r="DLV19" s="59"/>
      <c r="DLW19" s="59"/>
      <c r="DLX19" s="59"/>
      <c r="DLY19" s="59"/>
      <c r="DLZ19" s="59"/>
      <c r="DMA19" s="59"/>
      <c r="DMB19" s="59"/>
      <c r="DMC19" s="59"/>
      <c r="DMD19" s="59"/>
      <c r="DME19" s="59"/>
      <c r="DMF19" s="59"/>
      <c r="DMG19" s="59"/>
      <c r="DMH19" s="59"/>
      <c r="DMI19" s="59"/>
      <c r="DMJ19" s="59"/>
      <c r="DMK19" s="59"/>
      <c r="DML19" s="59"/>
      <c r="DMM19" s="59"/>
      <c r="DMN19" s="59"/>
      <c r="DMO19" s="59"/>
      <c r="DMP19" s="59"/>
      <c r="DMQ19" s="59"/>
      <c r="DMR19" s="59"/>
      <c r="DMS19" s="59"/>
      <c r="DMT19" s="59"/>
      <c r="DMU19" s="59"/>
      <c r="DMV19" s="59"/>
      <c r="DMW19" s="59"/>
      <c r="DMX19" s="59"/>
      <c r="DMY19" s="59"/>
      <c r="DMZ19" s="59"/>
      <c r="DNA19" s="59"/>
      <c r="DNB19" s="59"/>
      <c r="DNC19" s="59"/>
      <c r="DND19" s="59"/>
      <c r="DNE19" s="59"/>
      <c r="DNF19" s="59"/>
      <c r="DNG19" s="59"/>
      <c r="DNH19" s="59"/>
      <c r="DNI19" s="59"/>
      <c r="DNJ19" s="59"/>
      <c r="DNK19" s="59"/>
      <c r="DNL19" s="59"/>
      <c r="DNM19" s="59"/>
      <c r="DNN19" s="59"/>
      <c r="DNO19" s="59"/>
      <c r="DNP19" s="59"/>
      <c r="DNQ19" s="59"/>
      <c r="DNR19" s="59"/>
      <c r="DNS19" s="59"/>
      <c r="DNT19" s="59"/>
      <c r="DNU19" s="59"/>
      <c r="DNV19" s="59"/>
      <c r="DNW19" s="59"/>
      <c r="DNX19" s="59"/>
      <c r="DNY19" s="59"/>
      <c r="DNZ19" s="59"/>
      <c r="DOA19" s="59"/>
      <c r="DOB19" s="59"/>
      <c r="DOC19" s="59"/>
      <c r="DOD19" s="59"/>
      <c r="DOE19" s="59"/>
      <c r="DOF19" s="59"/>
      <c r="DOG19" s="59"/>
      <c r="DOH19" s="59"/>
      <c r="DOI19" s="59"/>
      <c r="DOJ19" s="59"/>
      <c r="DOK19" s="59"/>
      <c r="DOL19" s="59"/>
      <c r="DOM19" s="59"/>
      <c r="DON19" s="59"/>
      <c r="DOO19" s="59"/>
      <c r="DOP19" s="59"/>
      <c r="DOQ19" s="59"/>
      <c r="DOR19" s="59"/>
      <c r="DOS19" s="59"/>
      <c r="DOT19" s="59"/>
      <c r="DOU19" s="59"/>
      <c r="DOV19" s="59"/>
      <c r="DOW19" s="59"/>
      <c r="DOX19" s="59"/>
      <c r="DOY19" s="59"/>
      <c r="DOZ19" s="59"/>
      <c r="DPA19" s="59"/>
      <c r="DPB19" s="59"/>
      <c r="DPC19" s="59"/>
      <c r="DPD19" s="59"/>
      <c r="DPE19" s="59"/>
      <c r="DPF19" s="59"/>
      <c r="DPG19" s="59"/>
      <c r="DPH19" s="59"/>
      <c r="DPI19" s="59"/>
      <c r="DPJ19" s="59"/>
      <c r="DPK19" s="59"/>
      <c r="DPL19" s="59"/>
      <c r="DPM19" s="59"/>
      <c r="DPN19" s="59"/>
      <c r="DPO19" s="59"/>
      <c r="DPP19" s="59"/>
      <c r="DPQ19" s="59"/>
      <c r="DPR19" s="59"/>
      <c r="DPS19" s="59"/>
      <c r="DPT19" s="59"/>
      <c r="DPU19" s="59"/>
      <c r="DPV19" s="59"/>
      <c r="DPW19" s="59"/>
      <c r="DPX19" s="59"/>
      <c r="DPY19" s="59"/>
      <c r="DPZ19" s="59"/>
      <c r="DQA19" s="59"/>
      <c r="DQB19" s="59"/>
      <c r="DQC19" s="59"/>
      <c r="DQD19" s="59"/>
      <c r="DQE19" s="59"/>
      <c r="DQF19" s="59"/>
      <c r="DQG19" s="59"/>
      <c r="DQH19" s="59"/>
      <c r="DQI19" s="59"/>
      <c r="DQJ19" s="59"/>
      <c r="DQK19" s="59"/>
      <c r="DQL19" s="59"/>
      <c r="DQM19" s="59"/>
      <c r="DQN19" s="59"/>
      <c r="DQO19" s="59"/>
      <c r="DQP19" s="59"/>
      <c r="DQQ19" s="59"/>
      <c r="DQR19" s="59"/>
      <c r="DQS19" s="59"/>
      <c r="DQT19" s="59"/>
      <c r="DQU19" s="59"/>
      <c r="DQV19" s="59"/>
      <c r="DQW19" s="59"/>
      <c r="DQX19" s="59"/>
      <c r="DQY19" s="59"/>
      <c r="DQZ19" s="59"/>
      <c r="DRA19" s="59"/>
      <c r="DRB19" s="59"/>
      <c r="DRC19" s="59"/>
      <c r="DRD19" s="59"/>
      <c r="DRE19" s="59"/>
      <c r="DRF19" s="59"/>
      <c r="DRG19" s="59"/>
      <c r="DRH19" s="59"/>
      <c r="DRI19" s="59"/>
      <c r="DRJ19" s="59"/>
      <c r="DRK19" s="59"/>
      <c r="DRL19" s="59"/>
      <c r="DRM19" s="59"/>
      <c r="DRN19" s="59"/>
      <c r="DRO19" s="59"/>
      <c r="DRP19" s="59"/>
      <c r="DRQ19" s="59"/>
      <c r="DRR19" s="59"/>
      <c r="DRS19" s="59"/>
      <c r="DRT19" s="59"/>
      <c r="DRU19" s="59"/>
      <c r="DRV19" s="59"/>
      <c r="DRW19" s="59"/>
      <c r="DRX19" s="59"/>
      <c r="DRY19" s="59"/>
      <c r="DRZ19" s="59"/>
      <c r="DSA19" s="59"/>
      <c r="DSB19" s="59"/>
      <c r="DSC19" s="59"/>
      <c r="DSD19" s="59"/>
      <c r="DSE19" s="59"/>
      <c r="DSF19" s="59"/>
      <c r="DSG19" s="59"/>
      <c r="DSH19" s="59"/>
      <c r="DSI19" s="59"/>
      <c r="DSJ19" s="59"/>
      <c r="DSK19" s="59"/>
      <c r="DSL19" s="59"/>
      <c r="DSM19" s="59"/>
      <c r="DSN19" s="59"/>
      <c r="DSO19" s="59"/>
      <c r="DSP19" s="59"/>
      <c r="DSQ19" s="59"/>
      <c r="DSR19" s="59"/>
      <c r="DSS19" s="59"/>
      <c r="DST19" s="59"/>
      <c r="DSU19" s="59"/>
      <c r="DSV19" s="59"/>
      <c r="DSW19" s="59"/>
      <c r="DSX19" s="59"/>
      <c r="DSY19" s="59"/>
      <c r="DSZ19" s="59"/>
      <c r="DTA19" s="59"/>
      <c r="DTB19" s="59"/>
      <c r="DTC19" s="59"/>
      <c r="DTD19" s="59"/>
      <c r="DTE19" s="59"/>
      <c r="DTF19" s="59"/>
      <c r="DTG19" s="59"/>
      <c r="DTH19" s="59"/>
      <c r="DTI19" s="59"/>
      <c r="DTJ19" s="59"/>
      <c r="DTK19" s="59"/>
      <c r="DTL19" s="59"/>
      <c r="DTM19" s="59"/>
      <c r="DTN19" s="59"/>
      <c r="DTO19" s="59"/>
      <c r="DTP19" s="59"/>
      <c r="DTQ19" s="59"/>
      <c r="DTR19" s="59"/>
      <c r="DTS19" s="59"/>
      <c r="DTT19" s="59"/>
      <c r="DTU19" s="59"/>
      <c r="DTV19" s="59"/>
      <c r="DTW19" s="59"/>
      <c r="DTX19" s="59"/>
      <c r="DTY19" s="59"/>
      <c r="DTZ19" s="59"/>
      <c r="DUA19" s="59"/>
      <c r="DUB19" s="59"/>
      <c r="DUC19" s="59"/>
      <c r="DUD19" s="59"/>
      <c r="DUE19" s="59"/>
      <c r="DUF19" s="59"/>
      <c r="DUG19" s="59"/>
      <c r="DUH19" s="59"/>
      <c r="DUI19" s="59"/>
      <c r="DUJ19" s="59"/>
      <c r="DUK19" s="59"/>
      <c r="DUL19" s="59"/>
      <c r="DUM19" s="59"/>
      <c r="DUN19" s="59"/>
      <c r="DUO19" s="59"/>
      <c r="DUP19" s="59"/>
      <c r="DUQ19" s="59"/>
      <c r="DUR19" s="59"/>
      <c r="DUS19" s="59"/>
      <c r="DUT19" s="59"/>
      <c r="DUU19" s="59"/>
      <c r="DUV19" s="59"/>
      <c r="DUW19" s="59"/>
      <c r="DUX19" s="59"/>
      <c r="DUY19" s="59"/>
      <c r="DUZ19" s="59"/>
      <c r="DVA19" s="59"/>
      <c r="DVB19" s="59"/>
      <c r="DVC19" s="59"/>
      <c r="DVD19" s="59"/>
      <c r="DVE19" s="59"/>
      <c r="DVF19" s="59"/>
      <c r="DVG19" s="59"/>
      <c r="DVH19" s="59"/>
      <c r="DVI19" s="59"/>
      <c r="DVJ19" s="59"/>
      <c r="DVK19" s="59"/>
      <c r="DVL19" s="59"/>
      <c r="DVM19" s="59"/>
      <c r="DVN19" s="59"/>
      <c r="DVO19" s="59"/>
      <c r="DVP19" s="59"/>
      <c r="DVQ19" s="59"/>
      <c r="DVR19" s="59"/>
      <c r="DVS19" s="59"/>
      <c r="DVT19" s="59"/>
      <c r="DVU19" s="59"/>
      <c r="DVV19" s="59"/>
      <c r="DVW19" s="59"/>
      <c r="DVX19" s="59"/>
      <c r="DVY19" s="59"/>
      <c r="DVZ19" s="59"/>
      <c r="DWA19" s="59"/>
      <c r="DWB19" s="59"/>
      <c r="DWC19" s="59"/>
      <c r="DWD19" s="59"/>
      <c r="DWE19" s="59"/>
      <c r="DWF19" s="59"/>
      <c r="DWG19" s="59"/>
      <c r="DWH19" s="59"/>
      <c r="DWI19" s="59"/>
      <c r="DWJ19" s="59"/>
      <c r="DWK19" s="59"/>
      <c r="DWL19" s="59"/>
      <c r="DWM19" s="59"/>
      <c r="DWN19" s="59"/>
      <c r="DWO19" s="59"/>
      <c r="DWP19" s="59"/>
      <c r="DWQ19" s="59"/>
      <c r="DWR19" s="59"/>
      <c r="DWS19" s="59"/>
      <c r="DWT19" s="59"/>
      <c r="DWU19" s="59"/>
      <c r="DWV19" s="59"/>
      <c r="DWW19" s="59"/>
      <c r="DWX19" s="59"/>
      <c r="DWY19" s="59"/>
      <c r="DWZ19" s="59"/>
      <c r="DXA19" s="59"/>
      <c r="DXB19" s="59"/>
      <c r="DXC19" s="59"/>
      <c r="DXD19" s="59"/>
      <c r="DXE19" s="59"/>
      <c r="DXF19" s="59"/>
      <c r="DXG19" s="59"/>
      <c r="DXH19" s="59"/>
      <c r="DXI19" s="59"/>
      <c r="DXJ19" s="59"/>
      <c r="DXK19" s="59"/>
      <c r="DXL19" s="59"/>
      <c r="DXM19" s="59"/>
      <c r="DXN19" s="59"/>
      <c r="DXO19" s="59"/>
      <c r="DXP19" s="59"/>
      <c r="DXQ19" s="59"/>
      <c r="DXR19" s="59"/>
      <c r="DXS19" s="59"/>
      <c r="DXT19" s="59"/>
      <c r="DXU19" s="59"/>
      <c r="DXV19" s="59"/>
      <c r="DXW19" s="59"/>
      <c r="DXX19" s="59"/>
      <c r="DXY19" s="59"/>
      <c r="DXZ19" s="59"/>
      <c r="DYA19" s="59"/>
      <c r="DYB19" s="59"/>
      <c r="DYC19" s="59"/>
      <c r="DYD19" s="59"/>
      <c r="DYE19" s="59"/>
      <c r="DYF19" s="59"/>
      <c r="DYG19" s="59"/>
      <c r="DYH19" s="59"/>
      <c r="DYI19" s="59"/>
      <c r="DYJ19" s="59"/>
      <c r="DYK19" s="59"/>
      <c r="DYL19" s="59"/>
      <c r="DYM19" s="59"/>
      <c r="DYN19" s="59"/>
      <c r="DYO19" s="59"/>
      <c r="DYP19" s="59"/>
      <c r="DYQ19" s="59"/>
      <c r="DYR19" s="59"/>
      <c r="DYS19" s="59"/>
      <c r="DYT19" s="59"/>
      <c r="DYU19" s="59"/>
      <c r="DYV19" s="59"/>
      <c r="DYW19" s="59"/>
      <c r="DYX19" s="59"/>
      <c r="DYY19" s="59"/>
      <c r="DYZ19" s="59"/>
      <c r="DZA19" s="59"/>
      <c r="DZB19" s="59"/>
      <c r="DZC19" s="59"/>
      <c r="DZD19" s="59"/>
      <c r="DZE19" s="59"/>
      <c r="DZF19" s="59"/>
      <c r="DZG19" s="59"/>
      <c r="DZH19" s="59"/>
      <c r="DZI19" s="59"/>
      <c r="DZJ19" s="59"/>
      <c r="DZK19" s="59"/>
      <c r="DZL19" s="59"/>
      <c r="DZM19" s="59"/>
      <c r="DZN19" s="59"/>
      <c r="DZO19" s="59"/>
      <c r="DZP19" s="59"/>
      <c r="DZQ19" s="59"/>
      <c r="DZR19" s="59"/>
      <c r="DZS19" s="59"/>
      <c r="DZT19" s="59"/>
      <c r="DZU19" s="59"/>
      <c r="DZV19" s="59"/>
      <c r="DZW19" s="59"/>
      <c r="DZX19" s="59"/>
      <c r="DZY19" s="59"/>
      <c r="DZZ19" s="59"/>
      <c r="EAA19" s="59"/>
      <c r="EAB19" s="59"/>
      <c r="EAC19" s="59"/>
      <c r="EAD19" s="59"/>
      <c r="EAE19" s="59"/>
      <c r="EAF19" s="59"/>
      <c r="EAG19" s="59"/>
      <c r="EAH19" s="59"/>
      <c r="EAI19" s="59"/>
      <c r="EAJ19" s="59"/>
      <c r="EAK19" s="59"/>
      <c r="EAL19" s="59"/>
      <c r="EAM19" s="59"/>
      <c r="EAN19" s="59"/>
      <c r="EAO19" s="59"/>
      <c r="EAP19" s="59"/>
      <c r="EAQ19" s="59"/>
      <c r="EAR19" s="59"/>
      <c r="EAS19" s="59"/>
      <c r="EAT19" s="59"/>
      <c r="EAU19" s="59"/>
      <c r="EAV19" s="59"/>
      <c r="EAW19" s="59"/>
      <c r="EAX19" s="59"/>
      <c r="EAY19" s="59"/>
      <c r="EAZ19" s="59"/>
      <c r="EBA19" s="59"/>
      <c r="EBB19" s="59"/>
      <c r="EBC19" s="59"/>
      <c r="EBD19" s="59"/>
      <c r="EBE19" s="59"/>
      <c r="EBF19" s="59"/>
      <c r="EBG19" s="59"/>
      <c r="EBH19" s="59"/>
      <c r="EBI19" s="59"/>
      <c r="EBJ19" s="59"/>
      <c r="EBK19" s="59"/>
      <c r="EBL19" s="59"/>
      <c r="EBM19" s="59"/>
      <c r="EBN19" s="59"/>
      <c r="EBO19" s="59"/>
      <c r="EBP19" s="59"/>
      <c r="EBQ19" s="59"/>
      <c r="EBR19" s="59"/>
      <c r="EBS19" s="59"/>
      <c r="EBT19" s="59"/>
      <c r="EBU19" s="59"/>
      <c r="EBV19" s="59"/>
      <c r="EBW19" s="59"/>
      <c r="EBX19" s="59"/>
      <c r="EBY19" s="59"/>
      <c r="EBZ19" s="59"/>
      <c r="ECA19" s="59"/>
      <c r="ECB19" s="59"/>
      <c r="ECC19" s="59"/>
      <c r="ECD19" s="59"/>
      <c r="ECE19" s="59"/>
      <c r="ECF19" s="59"/>
      <c r="ECG19" s="59"/>
      <c r="ECH19" s="59"/>
      <c r="ECI19" s="59"/>
      <c r="ECJ19" s="59"/>
      <c r="ECK19" s="59"/>
      <c r="ECL19" s="59"/>
      <c r="ECM19" s="59"/>
      <c r="ECN19" s="59"/>
      <c r="ECO19" s="59"/>
      <c r="ECP19" s="59"/>
      <c r="ECQ19" s="59"/>
      <c r="ECR19" s="59"/>
      <c r="ECS19" s="59"/>
      <c r="ECT19" s="59"/>
      <c r="ECU19" s="59"/>
      <c r="ECV19" s="59"/>
      <c r="ECW19" s="59"/>
      <c r="ECX19" s="59"/>
      <c r="ECY19" s="59"/>
      <c r="ECZ19" s="59"/>
      <c r="EDA19" s="59"/>
      <c r="EDB19" s="59"/>
      <c r="EDC19" s="59"/>
      <c r="EDD19" s="59"/>
      <c r="EDE19" s="59"/>
      <c r="EDF19" s="59"/>
      <c r="EDG19" s="59"/>
      <c r="EDH19" s="59"/>
      <c r="EDI19" s="59"/>
      <c r="EDJ19" s="59"/>
      <c r="EDK19" s="59"/>
      <c r="EDL19" s="59"/>
      <c r="EDM19" s="59"/>
      <c r="EDN19" s="59"/>
      <c r="EDO19" s="59"/>
      <c r="EDP19" s="59"/>
      <c r="EDQ19" s="59"/>
      <c r="EDR19" s="59"/>
      <c r="EDS19" s="59"/>
      <c r="EDT19" s="59"/>
      <c r="EDU19" s="59"/>
      <c r="EDV19" s="59"/>
      <c r="EDW19" s="59"/>
      <c r="EDX19" s="59"/>
      <c r="EDY19" s="59"/>
      <c r="EDZ19" s="59"/>
      <c r="EEA19" s="59"/>
      <c r="EEB19" s="59"/>
      <c r="EEC19" s="59"/>
      <c r="EED19" s="59"/>
      <c r="EEE19" s="59"/>
      <c r="EEF19" s="59"/>
      <c r="EEG19" s="59"/>
      <c r="EEH19" s="59"/>
      <c r="EEI19" s="59"/>
      <c r="EEJ19" s="59"/>
      <c r="EEK19" s="59"/>
      <c r="EEL19" s="59"/>
      <c r="EEM19" s="59"/>
      <c r="EEN19" s="59"/>
      <c r="EEO19" s="59"/>
      <c r="EEP19" s="59"/>
      <c r="EEQ19" s="59"/>
      <c r="EER19" s="59"/>
      <c r="EES19" s="59"/>
      <c r="EET19" s="59"/>
      <c r="EEU19" s="59"/>
      <c r="EEV19" s="59"/>
      <c r="EEW19" s="59"/>
      <c r="EEX19" s="59"/>
      <c r="EEY19" s="59"/>
      <c r="EEZ19" s="59"/>
      <c r="EFA19" s="59"/>
      <c r="EFB19" s="59"/>
      <c r="EFC19" s="59"/>
      <c r="EFD19" s="59"/>
      <c r="EFE19" s="59"/>
      <c r="EFF19" s="59"/>
      <c r="EFG19" s="59"/>
      <c r="EFH19" s="59"/>
      <c r="EFI19" s="59"/>
      <c r="EFJ19" s="59"/>
      <c r="EFK19" s="59"/>
      <c r="EFL19" s="59"/>
      <c r="EFM19" s="59"/>
      <c r="EFN19" s="59"/>
      <c r="EFO19" s="59"/>
      <c r="EFP19" s="59"/>
      <c r="EFQ19" s="59"/>
      <c r="EFR19" s="59"/>
      <c r="EFS19" s="59"/>
      <c r="EFT19" s="59"/>
      <c r="EFU19" s="59"/>
      <c r="EFV19" s="59"/>
      <c r="EFW19" s="59"/>
      <c r="EFX19" s="59"/>
      <c r="EFY19" s="59"/>
      <c r="EFZ19" s="59"/>
      <c r="EGA19" s="59"/>
      <c r="EGB19" s="59"/>
      <c r="EGC19" s="59"/>
      <c r="EGD19" s="59"/>
      <c r="EGE19" s="59"/>
      <c r="EGF19" s="59"/>
      <c r="EGG19" s="59"/>
      <c r="EGH19" s="59"/>
      <c r="EGI19" s="59"/>
      <c r="EGJ19" s="59"/>
      <c r="EGK19" s="59"/>
      <c r="EGL19" s="59"/>
      <c r="EGM19" s="59"/>
      <c r="EGN19" s="59"/>
      <c r="EGO19" s="59"/>
      <c r="EGP19" s="59"/>
      <c r="EGQ19" s="59"/>
      <c r="EGR19" s="59"/>
      <c r="EGS19" s="59"/>
      <c r="EGT19" s="59"/>
      <c r="EGU19" s="59"/>
      <c r="EGV19" s="59"/>
      <c r="EGW19" s="59"/>
      <c r="EGX19" s="59"/>
      <c r="EGY19" s="59"/>
      <c r="EGZ19" s="59"/>
      <c r="EHA19" s="59"/>
      <c r="EHB19" s="59"/>
      <c r="EHC19" s="59"/>
      <c r="EHD19" s="59"/>
      <c r="EHE19" s="59"/>
      <c r="EHF19" s="59"/>
      <c r="EHG19" s="59"/>
      <c r="EHH19" s="59"/>
      <c r="EHI19" s="59"/>
      <c r="EHJ19" s="59"/>
      <c r="EHK19" s="59"/>
      <c r="EHL19" s="59"/>
      <c r="EHM19" s="59"/>
      <c r="EHN19" s="59"/>
      <c r="EHO19" s="59"/>
      <c r="EHP19" s="59"/>
      <c r="EHQ19" s="59"/>
      <c r="EHR19" s="59"/>
      <c r="EHS19" s="59"/>
      <c r="EHT19" s="59"/>
      <c r="EHU19" s="59"/>
      <c r="EHV19" s="59"/>
      <c r="EHW19" s="59"/>
      <c r="EHX19" s="59"/>
      <c r="EHY19" s="59"/>
      <c r="EHZ19" s="59"/>
      <c r="EIA19" s="59"/>
      <c r="EIB19" s="59"/>
      <c r="EIC19" s="59"/>
      <c r="EID19" s="59"/>
      <c r="EIE19" s="59"/>
      <c r="EIF19" s="59"/>
      <c r="EIG19" s="59"/>
      <c r="EIH19" s="59"/>
      <c r="EII19" s="59"/>
      <c r="EIJ19" s="59"/>
      <c r="EIK19" s="59"/>
      <c r="EIL19" s="59"/>
      <c r="EIM19" s="59"/>
      <c r="EIN19" s="59"/>
      <c r="EIO19" s="59"/>
      <c r="EIP19" s="59"/>
      <c r="EIQ19" s="59"/>
      <c r="EIR19" s="59"/>
      <c r="EIS19" s="59"/>
      <c r="EIT19" s="59"/>
      <c r="EIU19" s="59"/>
      <c r="EIV19" s="59"/>
      <c r="EIW19" s="59"/>
      <c r="EIX19" s="59"/>
      <c r="EIY19" s="59"/>
      <c r="EIZ19" s="59"/>
      <c r="EJA19" s="59"/>
      <c r="EJB19" s="59"/>
      <c r="EJC19" s="59"/>
      <c r="EJD19" s="59"/>
      <c r="EJE19" s="59"/>
      <c r="EJF19" s="59"/>
      <c r="EJG19" s="59"/>
      <c r="EJH19" s="59"/>
      <c r="EJI19" s="59"/>
      <c r="EJJ19" s="59"/>
      <c r="EJK19" s="59"/>
      <c r="EJL19" s="59"/>
      <c r="EJM19" s="59"/>
      <c r="EJN19" s="59"/>
      <c r="EJO19" s="59"/>
      <c r="EJP19" s="59"/>
      <c r="EJQ19" s="59"/>
      <c r="EJR19" s="59"/>
      <c r="EJS19" s="59"/>
      <c r="EJT19" s="59"/>
      <c r="EJU19" s="59"/>
      <c r="EJV19" s="59"/>
      <c r="EJW19" s="59"/>
      <c r="EJX19" s="59"/>
      <c r="EJY19" s="59"/>
      <c r="EJZ19" s="59"/>
      <c r="EKA19" s="59"/>
      <c r="EKB19" s="59"/>
      <c r="EKC19" s="59"/>
      <c r="EKD19" s="59"/>
      <c r="EKE19" s="59"/>
      <c r="EKF19" s="59"/>
      <c r="EKG19" s="59"/>
      <c r="EKH19" s="59"/>
      <c r="EKI19" s="59"/>
      <c r="EKJ19" s="59"/>
      <c r="EKK19" s="59"/>
      <c r="EKL19" s="59"/>
      <c r="EKM19" s="59"/>
      <c r="EKN19" s="59"/>
      <c r="EKO19" s="59"/>
      <c r="EKP19" s="59"/>
      <c r="EKQ19" s="59"/>
      <c r="EKR19" s="59"/>
      <c r="EKS19" s="59"/>
      <c r="EKT19" s="59"/>
      <c r="EKU19" s="59"/>
      <c r="EKV19" s="59"/>
      <c r="EKW19" s="59"/>
      <c r="EKX19" s="59"/>
      <c r="EKY19" s="59"/>
      <c r="EKZ19" s="59"/>
      <c r="ELA19" s="59"/>
      <c r="ELB19" s="59"/>
      <c r="ELC19" s="59"/>
      <c r="ELD19" s="59"/>
      <c r="ELE19" s="59"/>
      <c r="ELF19" s="59"/>
      <c r="ELG19" s="59"/>
      <c r="ELH19" s="59"/>
      <c r="ELI19" s="59"/>
      <c r="ELJ19" s="59"/>
      <c r="ELK19" s="59"/>
      <c r="ELL19" s="59"/>
      <c r="ELM19" s="59"/>
      <c r="ELN19" s="59"/>
      <c r="ELO19" s="59"/>
      <c r="ELP19" s="59"/>
      <c r="ELQ19" s="59"/>
      <c r="ELR19" s="59"/>
      <c r="ELS19" s="59"/>
      <c r="ELT19" s="59"/>
      <c r="ELU19" s="59"/>
      <c r="ELV19" s="59"/>
      <c r="ELW19" s="59"/>
      <c r="ELX19" s="59"/>
      <c r="ELY19" s="59"/>
      <c r="ELZ19" s="59"/>
      <c r="EMA19" s="59"/>
      <c r="EMB19" s="59"/>
      <c r="EMC19" s="59"/>
      <c r="EMD19" s="59"/>
      <c r="EME19" s="59"/>
      <c r="EMF19" s="59"/>
      <c r="EMG19" s="59"/>
      <c r="EMH19" s="59"/>
      <c r="EMI19" s="59"/>
      <c r="EMJ19" s="59"/>
      <c r="EMK19" s="59"/>
      <c r="EML19" s="59"/>
      <c r="EMM19" s="59"/>
      <c r="EMN19" s="59"/>
      <c r="EMO19" s="59"/>
      <c r="EMP19" s="59"/>
      <c r="EMQ19" s="59"/>
      <c r="EMR19" s="59"/>
      <c r="EMS19" s="59"/>
      <c r="EMT19" s="59"/>
      <c r="EMU19" s="59"/>
      <c r="EMV19" s="59"/>
      <c r="EMW19" s="59"/>
      <c r="EMX19" s="59"/>
      <c r="EMY19" s="59"/>
      <c r="EMZ19" s="59"/>
      <c r="ENA19" s="59"/>
      <c r="ENB19" s="59"/>
      <c r="ENC19" s="59"/>
      <c r="END19" s="59"/>
      <c r="ENE19" s="59"/>
      <c r="ENF19" s="59"/>
      <c r="ENG19" s="59"/>
      <c r="ENH19" s="59"/>
      <c r="ENI19" s="59"/>
      <c r="ENJ19" s="59"/>
      <c r="ENK19" s="59"/>
      <c r="ENL19" s="59"/>
      <c r="ENM19" s="59"/>
      <c r="ENN19" s="59"/>
      <c r="ENO19" s="59"/>
      <c r="ENP19" s="59"/>
      <c r="ENQ19" s="59"/>
      <c r="ENR19" s="59"/>
      <c r="ENS19" s="59"/>
      <c r="ENT19" s="59"/>
      <c r="ENU19" s="59"/>
      <c r="ENV19" s="59"/>
      <c r="ENW19" s="59"/>
      <c r="ENX19" s="59"/>
      <c r="ENY19" s="59"/>
      <c r="ENZ19" s="59"/>
      <c r="EOA19" s="59"/>
      <c r="EOB19" s="59"/>
      <c r="EOC19" s="59"/>
      <c r="EOD19" s="59"/>
      <c r="EOE19" s="59"/>
      <c r="EOF19" s="59"/>
      <c r="EOG19" s="59"/>
      <c r="EOH19" s="59"/>
      <c r="EOI19" s="59"/>
      <c r="EOJ19" s="59"/>
      <c r="EOK19" s="59"/>
      <c r="EOL19" s="59"/>
      <c r="EOM19" s="59"/>
      <c r="EON19" s="59"/>
      <c r="EOO19" s="59"/>
      <c r="EOP19" s="59"/>
      <c r="EOQ19" s="59"/>
      <c r="EOR19" s="59"/>
      <c r="EOS19" s="59"/>
      <c r="EOT19" s="59"/>
      <c r="EOU19" s="59"/>
      <c r="EOV19" s="59"/>
      <c r="EOW19" s="59"/>
      <c r="EOX19" s="59"/>
      <c r="EOY19" s="59"/>
      <c r="EOZ19" s="59"/>
      <c r="EPA19" s="59"/>
      <c r="EPB19" s="59"/>
      <c r="EPC19" s="59"/>
      <c r="EPD19" s="59"/>
      <c r="EPE19" s="59"/>
      <c r="EPF19" s="59"/>
      <c r="EPG19" s="59"/>
      <c r="EPH19" s="59"/>
      <c r="EPI19" s="59"/>
      <c r="EPJ19" s="59"/>
      <c r="EPK19" s="59"/>
      <c r="EPL19" s="59"/>
      <c r="EPM19" s="59"/>
      <c r="EPN19" s="59"/>
      <c r="EPO19" s="59"/>
      <c r="EPP19" s="59"/>
      <c r="EPQ19" s="59"/>
      <c r="EPR19" s="59"/>
      <c r="EPS19" s="59"/>
      <c r="EPT19" s="59"/>
      <c r="EPU19" s="59"/>
      <c r="EPV19" s="59"/>
      <c r="EPW19" s="59"/>
      <c r="EPX19" s="59"/>
      <c r="EPY19" s="59"/>
      <c r="EPZ19" s="59"/>
      <c r="EQA19" s="59"/>
      <c r="EQB19" s="59"/>
      <c r="EQC19" s="59"/>
      <c r="EQD19" s="59"/>
      <c r="EQE19" s="59"/>
      <c r="EQF19" s="59"/>
      <c r="EQG19" s="59"/>
      <c r="EQH19" s="59"/>
      <c r="EQI19" s="59"/>
      <c r="EQJ19" s="59"/>
      <c r="EQK19" s="59"/>
      <c r="EQL19" s="59"/>
      <c r="EQM19" s="59"/>
      <c r="EQN19" s="59"/>
      <c r="EQO19" s="59"/>
      <c r="EQP19" s="59"/>
      <c r="EQQ19" s="59"/>
      <c r="EQR19" s="59"/>
      <c r="EQS19" s="59"/>
      <c r="EQT19" s="59"/>
      <c r="EQU19" s="59"/>
      <c r="EQV19" s="59"/>
      <c r="EQW19" s="59"/>
      <c r="EQX19" s="59"/>
      <c r="EQY19" s="59"/>
      <c r="EQZ19" s="59"/>
      <c r="ERA19" s="59"/>
      <c r="ERB19" s="59"/>
      <c r="ERC19" s="59"/>
      <c r="ERD19" s="59"/>
      <c r="ERE19" s="59"/>
      <c r="ERF19" s="59"/>
      <c r="ERG19" s="59"/>
      <c r="ERH19" s="59"/>
      <c r="ERI19" s="59"/>
      <c r="ERJ19" s="59"/>
      <c r="ERK19" s="59"/>
      <c r="ERL19" s="59"/>
      <c r="ERM19" s="59"/>
      <c r="ERN19" s="59"/>
      <c r="ERO19" s="59"/>
      <c r="ERP19" s="59"/>
      <c r="ERQ19" s="59"/>
      <c r="ERR19" s="59"/>
      <c r="ERS19" s="59"/>
      <c r="ERT19" s="59"/>
      <c r="ERU19" s="59"/>
      <c r="ERV19" s="59"/>
      <c r="ERW19" s="59"/>
      <c r="ERX19" s="59"/>
      <c r="ERY19" s="59"/>
      <c r="ERZ19" s="59"/>
      <c r="ESA19" s="59"/>
      <c r="ESB19" s="59"/>
      <c r="ESC19" s="59"/>
      <c r="ESD19" s="59"/>
      <c r="ESE19" s="59"/>
      <c r="ESF19" s="59"/>
      <c r="ESG19" s="59"/>
      <c r="ESH19" s="59"/>
      <c r="ESI19" s="59"/>
      <c r="ESJ19" s="59"/>
      <c r="ESK19" s="59"/>
      <c r="ESL19" s="59"/>
      <c r="ESM19" s="59"/>
      <c r="ESN19" s="59"/>
      <c r="ESO19" s="59"/>
      <c r="ESP19" s="59"/>
      <c r="ESQ19" s="59"/>
      <c r="ESR19" s="59"/>
      <c r="ESS19" s="59"/>
      <c r="EST19" s="59"/>
      <c r="ESU19" s="59"/>
      <c r="ESV19" s="59"/>
      <c r="ESW19" s="59"/>
      <c r="ESX19" s="59"/>
      <c r="ESY19" s="59"/>
      <c r="ESZ19" s="59"/>
      <c r="ETA19" s="59"/>
      <c r="ETB19" s="59"/>
      <c r="ETC19" s="59"/>
      <c r="ETD19" s="59"/>
      <c r="ETE19" s="59"/>
      <c r="ETF19" s="59"/>
      <c r="ETG19" s="59"/>
      <c r="ETH19" s="59"/>
      <c r="ETI19" s="59"/>
      <c r="ETJ19" s="59"/>
      <c r="ETK19" s="59"/>
      <c r="ETL19" s="59"/>
      <c r="ETM19" s="59"/>
      <c r="ETN19" s="59"/>
      <c r="ETO19" s="59"/>
      <c r="ETP19" s="59"/>
      <c r="ETQ19" s="59"/>
      <c r="ETR19" s="59"/>
      <c r="ETS19" s="59"/>
      <c r="ETT19" s="59"/>
      <c r="ETU19" s="59"/>
      <c r="ETV19" s="59"/>
      <c r="ETW19" s="59"/>
      <c r="ETX19" s="59"/>
      <c r="ETY19" s="59"/>
      <c r="ETZ19" s="59"/>
      <c r="EUA19" s="59"/>
      <c r="EUB19" s="59"/>
      <c r="EUC19" s="59"/>
      <c r="EUD19" s="59"/>
      <c r="EUE19" s="59"/>
      <c r="EUF19" s="59"/>
      <c r="EUG19" s="59"/>
      <c r="EUH19" s="59"/>
      <c r="EUI19" s="59"/>
      <c r="EUJ19" s="59"/>
      <c r="EUK19" s="59"/>
      <c r="EUL19" s="59"/>
      <c r="EUM19" s="59"/>
      <c r="EUN19" s="59"/>
      <c r="EUO19" s="59"/>
      <c r="EUP19" s="59"/>
      <c r="EUQ19" s="59"/>
      <c r="EUR19" s="59"/>
      <c r="EUS19" s="59"/>
      <c r="EUT19" s="59"/>
      <c r="EUU19" s="59"/>
      <c r="EUV19" s="59"/>
      <c r="EUW19" s="59"/>
      <c r="EUX19" s="59"/>
      <c r="EUY19" s="59"/>
      <c r="EUZ19" s="59"/>
      <c r="EVA19" s="59"/>
      <c r="EVB19" s="59"/>
      <c r="EVC19" s="59"/>
      <c r="EVD19" s="59"/>
      <c r="EVE19" s="59"/>
      <c r="EVF19" s="59"/>
      <c r="EVG19" s="59"/>
      <c r="EVH19" s="59"/>
      <c r="EVI19" s="59"/>
      <c r="EVJ19" s="59"/>
      <c r="EVK19" s="59"/>
      <c r="EVL19" s="59"/>
      <c r="EVM19" s="59"/>
      <c r="EVN19" s="59"/>
      <c r="EVO19" s="59"/>
      <c r="EVP19" s="59"/>
      <c r="EVQ19" s="59"/>
      <c r="EVR19" s="59"/>
      <c r="EVS19" s="59"/>
      <c r="EVT19" s="59"/>
      <c r="EVU19" s="59"/>
      <c r="EVV19" s="59"/>
      <c r="EVW19" s="59"/>
      <c r="EVX19" s="59"/>
      <c r="EVY19" s="59"/>
      <c r="EVZ19" s="59"/>
      <c r="EWA19" s="59"/>
      <c r="EWB19" s="59"/>
      <c r="EWC19" s="59"/>
      <c r="EWD19" s="59"/>
      <c r="EWE19" s="59"/>
      <c r="EWF19" s="59"/>
      <c r="EWG19" s="59"/>
      <c r="EWH19" s="59"/>
      <c r="EWI19" s="59"/>
      <c r="EWJ19" s="59"/>
      <c r="EWK19" s="59"/>
      <c r="EWL19" s="59"/>
      <c r="EWM19" s="59"/>
      <c r="EWN19" s="59"/>
      <c r="EWO19" s="59"/>
      <c r="EWP19" s="59"/>
      <c r="EWQ19" s="59"/>
      <c r="EWR19" s="59"/>
      <c r="EWS19" s="59"/>
      <c r="EWT19" s="59"/>
      <c r="EWU19" s="59"/>
      <c r="EWV19" s="59"/>
      <c r="EWW19" s="59"/>
      <c r="EWX19" s="59"/>
      <c r="EWY19" s="59"/>
      <c r="EWZ19" s="59"/>
      <c r="EXA19" s="59"/>
      <c r="EXB19" s="59"/>
      <c r="EXC19" s="59"/>
      <c r="EXD19" s="59"/>
      <c r="EXE19" s="59"/>
      <c r="EXF19" s="59"/>
      <c r="EXG19" s="59"/>
      <c r="EXH19" s="59"/>
      <c r="EXI19" s="59"/>
      <c r="EXJ19" s="59"/>
      <c r="EXK19" s="59"/>
      <c r="EXL19" s="59"/>
      <c r="EXM19" s="59"/>
      <c r="EXN19" s="59"/>
      <c r="EXO19" s="59"/>
      <c r="EXP19" s="59"/>
      <c r="EXQ19" s="59"/>
      <c r="EXR19" s="59"/>
      <c r="EXS19" s="59"/>
      <c r="EXT19" s="59"/>
      <c r="EXU19" s="59"/>
      <c r="EXV19" s="59"/>
      <c r="EXW19" s="59"/>
      <c r="EXX19" s="59"/>
      <c r="EXY19" s="59"/>
      <c r="EXZ19" s="59"/>
      <c r="EYA19" s="59"/>
      <c r="EYB19" s="59"/>
      <c r="EYC19" s="59"/>
      <c r="EYD19" s="59"/>
      <c r="EYE19" s="59"/>
      <c r="EYF19" s="59"/>
      <c r="EYG19" s="59"/>
      <c r="EYH19" s="59"/>
      <c r="EYI19" s="59"/>
      <c r="EYJ19" s="59"/>
      <c r="EYK19" s="59"/>
      <c r="EYL19" s="59"/>
      <c r="EYM19" s="59"/>
      <c r="EYN19" s="59"/>
      <c r="EYO19" s="59"/>
      <c r="EYP19" s="59"/>
      <c r="EYQ19" s="59"/>
      <c r="EYR19" s="59"/>
      <c r="EYS19" s="59"/>
      <c r="EYT19" s="59"/>
      <c r="EYU19" s="59"/>
      <c r="EYV19" s="59"/>
      <c r="EYW19" s="59"/>
      <c r="EYX19" s="59"/>
      <c r="EYY19" s="59"/>
      <c r="EYZ19" s="59"/>
      <c r="EZA19" s="59"/>
      <c r="EZB19" s="59"/>
      <c r="EZC19" s="59"/>
      <c r="EZD19" s="59"/>
      <c r="EZE19" s="59"/>
      <c r="EZF19" s="59"/>
      <c r="EZG19" s="59"/>
      <c r="EZH19" s="59"/>
      <c r="EZI19" s="59"/>
      <c r="EZJ19" s="59"/>
      <c r="EZK19" s="59"/>
      <c r="EZL19" s="59"/>
      <c r="EZM19" s="59"/>
      <c r="EZN19" s="59"/>
      <c r="EZO19" s="59"/>
      <c r="EZP19" s="59"/>
      <c r="EZQ19" s="59"/>
      <c r="EZR19" s="59"/>
      <c r="EZS19" s="59"/>
      <c r="EZT19" s="59"/>
      <c r="EZU19" s="59"/>
      <c r="EZV19" s="59"/>
      <c r="EZW19" s="59"/>
      <c r="EZX19" s="59"/>
      <c r="EZY19" s="59"/>
      <c r="EZZ19" s="59"/>
      <c r="FAA19" s="59"/>
      <c r="FAB19" s="59"/>
      <c r="FAC19" s="59"/>
      <c r="FAD19" s="59"/>
      <c r="FAE19" s="59"/>
      <c r="FAF19" s="59"/>
      <c r="FAG19" s="59"/>
      <c r="FAH19" s="59"/>
      <c r="FAI19" s="59"/>
      <c r="FAJ19" s="59"/>
      <c r="FAK19" s="59"/>
      <c r="FAL19" s="59"/>
      <c r="FAM19" s="59"/>
      <c r="FAN19" s="59"/>
      <c r="FAO19" s="59"/>
      <c r="FAP19" s="59"/>
      <c r="FAQ19" s="59"/>
      <c r="FAR19" s="59"/>
      <c r="FAS19" s="59"/>
      <c r="FAT19" s="59"/>
      <c r="FAU19" s="59"/>
      <c r="FAV19" s="59"/>
      <c r="FAW19" s="59"/>
      <c r="FAX19" s="59"/>
      <c r="FAY19" s="59"/>
      <c r="FAZ19" s="59"/>
      <c r="FBA19" s="59"/>
      <c r="FBB19" s="59"/>
      <c r="FBC19" s="59"/>
      <c r="FBD19" s="59"/>
      <c r="FBE19" s="59"/>
      <c r="FBF19" s="59"/>
      <c r="FBG19" s="59"/>
      <c r="FBH19" s="59"/>
      <c r="FBI19" s="59"/>
      <c r="FBJ19" s="59"/>
      <c r="FBK19" s="59"/>
      <c r="FBL19" s="59"/>
      <c r="FBM19" s="59"/>
      <c r="FBN19" s="59"/>
      <c r="FBO19" s="59"/>
      <c r="FBP19" s="59"/>
      <c r="FBQ19" s="59"/>
      <c r="FBR19" s="59"/>
      <c r="FBS19" s="59"/>
      <c r="FBT19" s="59"/>
      <c r="FBU19" s="59"/>
      <c r="FBV19" s="59"/>
      <c r="FBW19" s="59"/>
      <c r="FBX19" s="59"/>
      <c r="FBY19" s="59"/>
      <c r="FBZ19" s="59"/>
      <c r="FCA19" s="59"/>
      <c r="FCB19" s="59"/>
      <c r="FCC19" s="59"/>
      <c r="FCD19" s="59"/>
      <c r="FCE19" s="59"/>
      <c r="FCF19" s="59"/>
      <c r="FCG19" s="59"/>
      <c r="FCH19" s="59"/>
      <c r="FCI19" s="59"/>
      <c r="FCJ19" s="59"/>
      <c r="FCK19" s="59"/>
      <c r="FCL19" s="59"/>
      <c r="FCM19" s="59"/>
      <c r="FCN19" s="59"/>
      <c r="FCO19" s="59"/>
      <c r="FCP19" s="59"/>
      <c r="FCQ19" s="59"/>
      <c r="FCR19" s="59"/>
      <c r="FCS19" s="59"/>
      <c r="FCT19" s="59"/>
      <c r="FCU19" s="59"/>
      <c r="FCV19" s="59"/>
      <c r="FCW19" s="59"/>
      <c r="FCX19" s="59"/>
      <c r="FCY19" s="59"/>
      <c r="FCZ19" s="59"/>
      <c r="FDA19" s="59"/>
      <c r="FDB19" s="59"/>
      <c r="FDC19" s="59"/>
      <c r="FDD19" s="59"/>
      <c r="FDE19" s="59"/>
      <c r="FDF19" s="59"/>
      <c r="FDG19" s="59"/>
      <c r="FDH19" s="59"/>
      <c r="FDI19" s="59"/>
      <c r="FDJ19" s="59"/>
      <c r="FDK19" s="59"/>
      <c r="FDL19" s="59"/>
      <c r="FDM19" s="59"/>
      <c r="FDN19" s="59"/>
      <c r="FDO19" s="59"/>
      <c r="FDP19" s="59"/>
      <c r="FDQ19" s="59"/>
      <c r="FDR19" s="59"/>
      <c r="FDS19" s="59"/>
      <c r="FDT19" s="59"/>
      <c r="FDU19" s="59"/>
      <c r="FDV19" s="59"/>
      <c r="FDW19" s="59"/>
      <c r="FDX19" s="59"/>
      <c r="FDY19" s="59"/>
      <c r="FDZ19" s="59"/>
      <c r="FEA19" s="59"/>
      <c r="FEB19" s="59"/>
      <c r="FEC19" s="59"/>
      <c r="FED19" s="59"/>
      <c r="FEE19" s="59"/>
      <c r="FEF19" s="59"/>
      <c r="FEG19" s="59"/>
      <c r="FEH19" s="59"/>
      <c r="FEI19" s="59"/>
      <c r="FEJ19" s="59"/>
      <c r="FEK19" s="59"/>
      <c r="FEL19" s="59"/>
      <c r="FEM19" s="59"/>
      <c r="FEN19" s="59"/>
      <c r="FEO19" s="59"/>
      <c r="FEP19" s="59"/>
      <c r="FEQ19" s="59"/>
      <c r="FER19" s="59"/>
      <c r="FES19" s="59"/>
      <c r="FET19" s="59"/>
      <c r="FEU19" s="59"/>
      <c r="FEV19" s="59"/>
      <c r="FEW19" s="59"/>
      <c r="FEX19" s="59"/>
      <c r="FEY19" s="59"/>
      <c r="FEZ19" s="59"/>
      <c r="FFA19" s="59"/>
      <c r="FFB19" s="59"/>
      <c r="FFC19" s="59"/>
      <c r="FFD19" s="59"/>
      <c r="FFE19" s="59"/>
      <c r="FFF19" s="59"/>
      <c r="FFG19" s="59"/>
      <c r="FFH19" s="59"/>
      <c r="FFI19" s="59"/>
      <c r="FFJ19" s="59"/>
      <c r="FFK19" s="59"/>
      <c r="FFL19" s="59"/>
      <c r="FFM19" s="59"/>
      <c r="FFN19" s="59"/>
      <c r="FFO19" s="59"/>
      <c r="FFP19" s="59"/>
      <c r="FFQ19" s="59"/>
      <c r="FFR19" s="59"/>
      <c r="FFS19" s="59"/>
      <c r="FFT19" s="59"/>
      <c r="FFU19" s="59"/>
      <c r="FFV19" s="59"/>
      <c r="FFW19" s="59"/>
      <c r="FFX19" s="59"/>
      <c r="FFY19" s="59"/>
      <c r="FFZ19" s="59"/>
      <c r="FGA19" s="59"/>
      <c r="FGB19" s="59"/>
      <c r="FGC19" s="59"/>
      <c r="FGD19" s="59"/>
      <c r="FGE19" s="59"/>
      <c r="FGF19" s="59"/>
      <c r="FGG19" s="59"/>
      <c r="FGH19" s="59"/>
      <c r="FGI19" s="59"/>
      <c r="FGJ19" s="59"/>
      <c r="FGK19" s="59"/>
      <c r="FGL19" s="59"/>
      <c r="FGM19" s="59"/>
      <c r="FGN19" s="59"/>
      <c r="FGO19" s="59"/>
      <c r="FGP19" s="59"/>
      <c r="FGQ19" s="59"/>
      <c r="FGR19" s="59"/>
      <c r="FGS19" s="59"/>
      <c r="FGT19" s="59"/>
      <c r="FGU19" s="59"/>
      <c r="FGV19" s="59"/>
      <c r="FGW19" s="59"/>
      <c r="FGX19" s="59"/>
      <c r="FGY19" s="59"/>
      <c r="FGZ19" s="59"/>
      <c r="FHA19" s="59"/>
      <c r="FHB19" s="59"/>
      <c r="FHC19" s="59"/>
      <c r="FHD19" s="59"/>
      <c r="FHE19" s="59"/>
      <c r="FHF19" s="59"/>
      <c r="FHG19" s="59"/>
      <c r="FHH19" s="59"/>
      <c r="FHI19" s="59"/>
      <c r="FHJ19" s="59"/>
      <c r="FHK19" s="59"/>
      <c r="FHL19" s="59"/>
      <c r="FHM19" s="59"/>
      <c r="FHN19" s="59"/>
      <c r="FHO19" s="59"/>
      <c r="FHP19" s="59"/>
      <c r="FHQ19" s="59"/>
      <c r="FHR19" s="59"/>
      <c r="FHS19" s="59"/>
      <c r="FHT19" s="59"/>
      <c r="FHU19" s="59"/>
      <c r="FHV19" s="59"/>
      <c r="FHW19" s="59"/>
      <c r="FHX19" s="59"/>
      <c r="FHY19" s="59"/>
      <c r="FHZ19" s="59"/>
      <c r="FIA19" s="59"/>
      <c r="FIB19" s="59"/>
      <c r="FIC19" s="59"/>
      <c r="FID19" s="59"/>
      <c r="FIE19" s="59"/>
      <c r="FIF19" s="59"/>
      <c r="FIG19" s="59"/>
      <c r="FIH19" s="59"/>
      <c r="FII19" s="59"/>
      <c r="FIJ19" s="59"/>
      <c r="FIK19" s="59"/>
      <c r="FIL19" s="59"/>
      <c r="FIM19" s="59"/>
      <c r="FIN19" s="59"/>
      <c r="FIO19" s="59"/>
      <c r="FIP19" s="59"/>
      <c r="FIQ19" s="59"/>
      <c r="FIR19" s="59"/>
      <c r="FIS19" s="59"/>
      <c r="FIT19" s="59"/>
      <c r="FIU19" s="59"/>
      <c r="FIV19" s="59"/>
      <c r="FIW19" s="59"/>
      <c r="FIX19" s="59"/>
      <c r="FIY19" s="59"/>
      <c r="FIZ19" s="59"/>
      <c r="FJA19" s="59"/>
      <c r="FJB19" s="59"/>
      <c r="FJC19" s="59"/>
      <c r="FJD19" s="59"/>
      <c r="FJE19" s="59"/>
      <c r="FJF19" s="59"/>
      <c r="FJG19" s="59"/>
      <c r="FJH19" s="59"/>
      <c r="FJI19" s="59"/>
      <c r="FJJ19" s="59"/>
      <c r="FJK19" s="59"/>
      <c r="FJL19" s="59"/>
      <c r="FJM19" s="59"/>
      <c r="FJN19" s="59"/>
      <c r="FJO19" s="59"/>
      <c r="FJP19" s="59"/>
      <c r="FJQ19" s="59"/>
      <c r="FJR19" s="59"/>
      <c r="FJS19" s="59"/>
      <c r="FJT19" s="59"/>
      <c r="FJU19" s="59"/>
      <c r="FJV19" s="59"/>
      <c r="FJW19" s="59"/>
      <c r="FJX19" s="59"/>
      <c r="FJY19" s="59"/>
      <c r="FJZ19" s="59"/>
      <c r="FKA19" s="59"/>
      <c r="FKB19" s="59"/>
      <c r="FKC19" s="59"/>
      <c r="FKD19" s="59"/>
      <c r="FKE19" s="59"/>
      <c r="FKF19" s="59"/>
      <c r="FKG19" s="59"/>
      <c r="FKH19" s="59"/>
      <c r="FKI19" s="59"/>
      <c r="FKJ19" s="59"/>
      <c r="FKK19" s="59"/>
      <c r="FKL19" s="59"/>
      <c r="FKM19" s="59"/>
      <c r="FKN19" s="59"/>
      <c r="FKO19" s="59"/>
      <c r="FKP19" s="59"/>
      <c r="FKQ19" s="59"/>
      <c r="FKR19" s="59"/>
      <c r="FKS19" s="59"/>
      <c r="FKT19" s="59"/>
      <c r="FKU19" s="59"/>
      <c r="FKV19" s="59"/>
      <c r="FKW19" s="59"/>
      <c r="FKX19" s="59"/>
      <c r="FKY19" s="59"/>
      <c r="FKZ19" s="59"/>
      <c r="FLA19" s="59"/>
      <c r="FLB19" s="59"/>
      <c r="FLC19" s="59"/>
      <c r="FLD19" s="59"/>
      <c r="FLE19" s="59"/>
      <c r="FLF19" s="59"/>
      <c r="FLG19" s="59"/>
      <c r="FLH19" s="59"/>
      <c r="FLI19" s="59"/>
      <c r="FLJ19" s="59"/>
      <c r="FLK19" s="59"/>
      <c r="FLL19" s="59"/>
      <c r="FLM19" s="59"/>
      <c r="FLN19" s="59"/>
      <c r="FLO19" s="59"/>
      <c r="FLP19" s="59"/>
      <c r="FLQ19" s="59"/>
      <c r="FLR19" s="59"/>
      <c r="FLS19" s="59"/>
      <c r="FLT19" s="59"/>
      <c r="FLU19" s="59"/>
      <c r="FLV19" s="59"/>
      <c r="FLW19" s="59"/>
      <c r="FLX19" s="59"/>
      <c r="FLY19" s="59"/>
      <c r="FLZ19" s="59"/>
      <c r="FMA19" s="59"/>
      <c r="FMB19" s="59"/>
      <c r="FMC19" s="59"/>
      <c r="FMD19" s="59"/>
      <c r="FME19" s="59"/>
      <c r="FMF19" s="59"/>
      <c r="FMG19" s="59"/>
      <c r="FMH19" s="59"/>
      <c r="FMI19" s="59"/>
      <c r="FMJ19" s="59"/>
      <c r="FMK19" s="59"/>
      <c r="FML19" s="59"/>
      <c r="FMM19" s="59"/>
      <c r="FMN19" s="59"/>
      <c r="FMO19" s="59"/>
      <c r="FMP19" s="59"/>
      <c r="FMQ19" s="59"/>
      <c r="FMR19" s="59"/>
      <c r="FMS19" s="59"/>
      <c r="FMT19" s="59"/>
      <c r="FMU19" s="59"/>
      <c r="FMV19" s="59"/>
      <c r="FMW19" s="59"/>
      <c r="FMX19" s="59"/>
      <c r="FMY19" s="59"/>
      <c r="FMZ19" s="59"/>
      <c r="FNA19" s="59"/>
      <c r="FNB19" s="59"/>
      <c r="FNC19" s="59"/>
      <c r="FND19" s="59"/>
      <c r="FNE19" s="59"/>
      <c r="FNF19" s="59"/>
      <c r="FNG19" s="59"/>
      <c r="FNH19" s="59"/>
      <c r="FNI19" s="59"/>
      <c r="FNJ19" s="59"/>
      <c r="FNK19" s="59"/>
      <c r="FNL19" s="59"/>
      <c r="FNM19" s="59"/>
      <c r="FNN19" s="59"/>
      <c r="FNO19" s="59"/>
      <c r="FNP19" s="59"/>
      <c r="FNQ19" s="59"/>
      <c r="FNR19" s="59"/>
      <c r="FNS19" s="59"/>
      <c r="FNT19" s="59"/>
      <c r="FNU19" s="59"/>
      <c r="FNV19" s="59"/>
      <c r="FNW19" s="59"/>
      <c r="FNX19" s="59"/>
      <c r="FNY19" s="59"/>
      <c r="FNZ19" s="59"/>
      <c r="FOA19" s="59"/>
      <c r="FOB19" s="59"/>
      <c r="FOC19" s="59"/>
      <c r="FOD19" s="59"/>
      <c r="FOE19" s="59"/>
      <c r="FOF19" s="59"/>
      <c r="FOG19" s="59"/>
      <c r="FOH19" s="59"/>
      <c r="FOI19" s="59"/>
      <c r="FOJ19" s="59"/>
      <c r="FOK19" s="59"/>
      <c r="FOL19" s="59"/>
      <c r="FOM19" s="59"/>
      <c r="FON19" s="59"/>
      <c r="FOO19" s="59"/>
      <c r="FOP19" s="59"/>
      <c r="FOQ19" s="59"/>
      <c r="FOR19" s="59"/>
      <c r="FOS19" s="59"/>
      <c r="FOT19" s="59"/>
      <c r="FOU19" s="59"/>
      <c r="FOV19" s="59"/>
      <c r="FOW19" s="59"/>
      <c r="FOX19" s="59"/>
      <c r="FOY19" s="59"/>
      <c r="FOZ19" s="59"/>
      <c r="FPA19" s="59"/>
      <c r="FPB19" s="59"/>
      <c r="FPC19" s="59"/>
      <c r="FPD19" s="59"/>
      <c r="FPE19" s="59"/>
      <c r="FPF19" s="59"/>
      <c r="FPG19" s="59"/>
      <c r="FPH19" s="59"/>
      <c r="FPI19" s="59"/>
      <c r="FPJ19" s="59"/>
      <c r="FPK19" s="59"/>
      <c r="FPL19" s="59"/>
      <c r="FPM19" s="59"/>
      <c r="FPN19" s="59"/>
      <c r="FPO19" s="59"/>
      <c r="FPP19" s="59"/>
      <c r="FPQ19" s="59"/>
      <c r="FPR19" s="59"/>
      <c r="FPS19" s="59"/>
      <c r="FPT19" s="59"/>
      <c r="FPU19" s="59"/>
      <c r="FPV19" s="59"/>
      <c r="FPW19" s="59"/>
      <c r="FPX19" s="59"/>
      <c r="FPY19" s="59"/>
      <c r="FPZ19" s="59"/>
      <c r="FQA19" s="59"/>
      <c r="FQB19" s="59"/>
      <c r="FQC19" s="59"/>
      <c r="FQD19" s="59"/>
      <c r="FQE19" s="59"/>
      <c r="FQF19" s="59"/>
      <c r="FQG19" s="59"/>
      <c r="FQH19" s="59"/>
      <c r="FQI19" s="59"/>
      <c r="FQJ19" s="59"/>
      <c r="FQK19" s="59"/>
      <c r="FQL19" s="59"/>
      <c r="FQM19" s="59"/>
      <c r="FQN19" s="59"/>
      <c r="FQO19" s="59"/>
      <c r="FQP19" s="59"/>
      <c r="FQQ19" s="59"/>
      <c r="FQR19" s="59"/>
      <c r="FQS19" s="59"/>
      <c r="FQT19" s="59"/>
      <c r="FQU19" s="59"/>
      <c r="FQV19" s="59"/>
      <c r="FQW19" s="59"/>
      <c r="FQX19" s="59"/>
      <c r="FQY19" s="59"/>
      <c r="FQZ19" s="59"/>
      <c r="FRA19" s="59"/>
      <c r="FRB19" s="59"/>
      <c r="FRC19" s="59"/>
      <c r="FRD19" s="59"/>
      <c r="FRE19" s="59"/>
      <c r="FRF19" s="59"/>
      <c r="FRG19" s="59"/>
      <c r="FRH19" s="59"/>
      <c r="FRI19" s="59"/>
      <c r="FRJ19" s="59"/>
      <c r="FRK19" s="59"/>
      <c r="FRL19" s="59"/>
      <c r="FRM19" s="59"/>
      <c r="FRN19" s="59"/>
      <c r="FRO19" s="59"/>
      <c r="FRP19" s="59"/>
      <c r="FRQ19" s="59"/>
      <c r="FRR19" s="59"/>
      <c r="FRS19" s="59"/>
      <c r="FRT19" s="59"/>
      <c r="FRU19" s="59"/>
      <c r="FRV19" s="59"/>
      <c r="FRW19" s="59"/>
      <c r="FRX19" s="59"/>
      <c r="FRY19" s="59"/>
      <c r="FRZ19" s="59"/>
      <c r="FSA19" s="59"/>
      <c r="FSB19" s="59"/>
      <c r="FSC19" s="59"/>
      <c r="FSD19" s="59"/>
      <c r="FSE19" s="59"/>
      <c r="FSF19" s="59"/>
      <c r="FSG19" s="59"/>
      <c r="FSH19" s="59"/>
      <c r="FSI19" s="59"/>
      <c r="FSJ19" s="59"/>
      <c r="FSK19" s="59"/>
      <c r="FSL19" s="59"/>
      <c r="FSM19" s="59"/>
      <c r="FSN19" s="59"/>
      <c r="FSO19" s="59"/>
      <c r="FSP19" s="59"/>
      <c r="FSQ19" s="59"/>
      <c r="FSR19" s="59"/>
      <c r="FSS19" s="59"/>
      <c r="FST19" s="59"/>
      <c r="FSU19" s="59"/>
      <c r="FSV19" s="59"/>
      <c r="FSW19" s="59"/>
      <c r="FSX19" s="59"/>
      <c r="FSY19" s="59"/>
      <c r="FSZ19" s="59"/>
      <c r="FTA19" s="59"/>
      <c r="FTB19" s="59"/>
      <c r="FTC19" s="59"/>
      <c r="FTD19" s="59"/>
      <c r="FTE19" s="59"/>
      <c r="FTF19" s="59"/>
      <c r="FTG19" s="59"/>
      <c r="FTH19" s="59"/>
      <c r="FTI19" s="59"/>
      <c r="FTJ19" s="59"/>
      <c r="FTK19" s="59"/>
      <c r="FTL19" s="59"/>
      <c r="FTM19" s="59"/>
      <c r="FTN19" s="59"/>
      <c r="FTO19" s="59"/>
      <c r="FTP19" s="59"/>
      <c r="FTQ19" s="59"/>
      <c r="FTR19" s="59"/>
      <c r="FTS19" s="59"/>
      <c r="FTT19" s="59"/>
      <c r="FTU19" s="59"/>
      <c r="FTV19" s="59"/>
      <c r="FTW19" s="59"/>
      <c r="FTX19" s="59"/>
      <c r="FTY19" s="59"/>
      <c r="FTZ19" s="59"/>
      <c r="FUA19" s="59"/>
      <c r="FUB19" s="59"/>
      <c r="FUC19" s="59"/>
      <c r="FUD19" s="59"/>
      <c r="FUE19" s="59"/>
      <c r="FUF19" s="59"/>
      <c r="FUG19" s="59"/>
      <c r="FUH19" s="59"/>
      <c r="FUI19" s="59"/>
      <c r="FUJ19" s="59"/>
      <c r="FUK19" s="59"/>
      <c r="FUL19" s="59"/>
      <c r="FUM19" s="59"/>
      <c r="FUN19" s="59"/>
      <c r="FUO19" s="59"/>
      <c r="FUP19" s="59"/>
      <c r="FUQ19" s="59"/>
      <c r="FUR19" s="59"/>
      <c r="FUS19" s="59"/>
      <c r="FUT19" s="59"/>
      <c r="FUU19" s="59"/>
      <c r="FUV19" s="59"/>
      <c r="FUW19" s="59"/>
      <c r="FUX19" s="59"/>
      <c r="FUY19" s="59"/>
      <c r="FUZ19" s="59"/>
      <c r="FVA19" s="59"/>
      <c r="FVB19" s="59"/>
      <c r="FVC19" s="59"/>
      <c r="FVD19" s="59"/>
      <c r="FVE19" s="59"/>
      <c r="FVF19" s="59"/>
      <c r="FVG19" s="59"/>
      <c r="FVH19" s="59"/>
      <c r="FVI19" s="59"/>
      <c r="FVJ19" s="59"/>
      <c r="FVK19" s="59"/>
      <c r="FVL19" s="59"/>
      <c r="FVM19" s="59"/>
      <c r="FVN19" s="59"/>
      <c r="FVO19" s="59"/>
      <c r="FVP19" s="59"/>
      <c r="FVQ19" s="59"/>
      <c r="FVR19" s="59"/>
      <c r="FVS19" s="59"/>
      <c r="FVT19" s="59"/>
      <c r="FVU19" s="59"/>
      <c r="FVV19" s="59"/>
      <c r="FVW19" s="59"/>
      <c r="FVX19" s="59"/>
      <c r="FVY19" s="59"/>
      <c r="FVZ19" s="59"/>
      <c r="FWA19" s="59"/>
      <c r="FWB19" s="59"/>
      <c r="FWC19" s="59"/>
      <c r="FWD19" s="59"/>
      <c r="FWE19" s="59"/>
      <c r="FWF19" s="59"/>
      <c r="FWG19" s="59"/>
      <c r="FWH19" s="59"/>
      <c r="FWI19" s="59"/>
      <c r="FWJ19" s="59"/>
      <c r="FWK19" s="59"/>
      <c r="FWL19" s="59"/>
      <c r="FWM19" s="59"/>
      <c r="FWN19" s="59"/>
      <c r="FWO19" s="59"/>
      <c r="FWP19" s="59"/>
      <c r="FWQ19" s="59"/>
      <c r="FWR19" s="59"/>
      <c r="FWS19" s="59"/>
      <c r="FWT19" s="59"/>
      <c r="FWU19" s="59"/>
      <c r="FWV19" s="59"/>
      <c r="FWW19" s="59"/>
      <c r="FWX19" s="59"/>
      <c r="FWY19" s="59"/>
      <c r="FWZ19" s="59"/>
      <c r="FXA19" s="59"/>
      <c r="FXB19" s="59"/>
      <c r="FXC19" s="59"/>
      <c r="FXD19" s="59"/>
      <c r="FXE19" s="59"/>
      <c r="FXF19" s="59"/>
      <c r="FXG19" s="59"/>
      <c r="FXH19" s="59"/>
      <c r="FXI19" s="59"/>
      <c r="FXJ19" s="59"/>
      <c r="FXK19" s="59"/>
      <c r="FXL19" s="59"/>
      <c r="FXM19" s="59"/>
      <c r="FXN19" s="59"/>
      <c r="FXO19" s="59"/>
      <c r="FXP19" s="59"/>
      <c r="FXQ19" s="59"/>
      <c r="FXR19" s="59"/>
      <c r="FXS19" s="59"/>
      <c r="FXT19" s="59"/>
      <c r="FXU19" s="59"/>
      <c r="FXV19" s="59"/>
      <c r="FXW19" s="59"/>
      <c r="FXX19" s="59"/>
      <c r="FXY19" s="59"/>
      <c r="FXZ19" s="59"/>
      <c r="FYA19" s="59"/>
      <c r="FYB19" s="59"/>
      <c r="FYC19" s="59"/>
      <c r="FYD19" s="59"/>
      <c r="FYE19" s="59"/>
      <c r="FYF19" s="59"/>
      <c r="FYG19" s="59"/>
      <c r="FYH19" s="59"/>
      <c r="FYI19" s="59"/>
      <c r="FYJ19" s="59"/>
      <c r="FYK19" s="59"/>
      <c r="FYL19" s="59"/>
      <c r="FYM19" s="59"/>
      <c r="FYN19" s="59"/>
      <c r="FYO19" s="59"/>
      <c r="FYP19" s="59"/>
      <c r="FYQ19" s="59"/>
      <c r="FYR19" s="59"/>
      <c r="FYS19" s="59"/>
      <c r="FYT19" s="59"/>
      <c r="FYU19" s="59"/>
      <c r="FYV19" s="59"/>
      <c r="FYW19" s="59"/>
      <c r="FYX19" s="59"/>
      <c r="FYY19" s="59"/>
      <c r="FYZ19" s="59"/>
      <c r="FZA19" s="59"/>
      <c r="FZB19" s="59"/>
      <c r="FZC19" s="59"/>
      <c r="FZD19" s="59"/>
      <c r="FZE19" s="59"/>
      <c r="FZF19" s="59"/>
      <c r="FZG19" s="59"/>
      <c r="FZH19" s="59"/>
      <c r="FZI19" s="59"/>
      <c r="FZJ19" s="59"/>
      <c r="FZK19" s="59"/>
      <c r="FZL19" s="59"/>
      <c r="FZM19" s="59"/>
      <c r="FZN19" s="59"/>
      <c r="FZO19" s="59"/>
      <c r="FZP19" s="59"/>
      <c r="FZQ19" s="59"/>
      <c r="FZR19" s="59"/>
      <c r="FZS19" s="59"/>
      <c r="FZT19" s="59"/>
      <c r="FZU19" s="59"/>
      <c r="FZV19" s="59"/>
      <c r="FZW19" s="59"/>
      <c r="FZX19" s="59"/>
      <c r="FZY19" s="59"/>
      <c r="FZZ19" s="59"/>
      <c r="GAA19" s="59"/>
      <c r="GAB19" s="59"/>
      <c r="GAC19" s="59"/>
      <c r="GAD19" s="59"/>
      <c r="GAE19" s="59"/>
      <c r="GAF19" s="59"/>
      <c r="GAG19" s="59"/>
      <c r="GAH19" s="59"/>
      <c r="GAI19" s="59"/>
      <c r="GAJ19" s="59"/>
      <c r="GAK19" s="59"/>
      <c r="GAL19" s="59"/>
      <c r="GAM19" s="59"/>
      <c r="GAN19" s="59"/>
      <c r="GAO19" s="59"/>
      <c r="GAP19" s="59"/>
      <c r="GAQ19" s="59"/>
      <c r="GAR19" s="59"/>
      <c r="GAS19" s="59"/>
      <c r="GAT19" s="59"/>
      <c r="GAU19" s="59"/>
      <c r="GAV19" s="59"/>
      <c r="GAW19" s="59"/>
      <c r="GAX19" s="59"/>
      <c r="GAY19" s="59"/>
      <c r="GAZ19" s="59"/>
      <c r="GBA19" s="59"/>
      <c r="GBB19" s="59"/>
      <c r="GBC19" s="59"/>
      <c r="GBD19" s="59"/>
      <c r="GBE19" s="59"/>
      <c r="GBF19" s="59"/>
      <c r="GBG19" s="59"/>
      <c r="GBH19" s="59"/>
      <c r="GBI19" s="59"/>
      <c r="GBJ19" s="59"/>
      <c r="GBK19" s="59"/>
      <c r="GBL19" s="59"/>
      <c r="GBM19" s="59"/>
      <c r="GBN19" s="59"/>
      <c r="GBO19" s="59"/>
      <c r="GBP19" s="59"/>
      <c r="GBQ19" s="59"/>
      <c r="GBR19" s="59"/>
      <c r="GBS19" s="59"/>
      <c r="GBT19" s="59"/>
      <c r="GBU19" s="59"/>
      <c r="GBV19" s="59"/>
      <c r="GBW19" s="59"/>
      <c r="GBX19" s="59"/>
      <c r="GBY19" s="59"/>
      <c r="GBZ19" s="59"/>
      <c r="GCA19" s="59"/>
      <c r="GCB19" s="59"/>
      <c r="GCC19" s="59"/>
      <c r="GCD19" s="59"/>
      <c r="GCE19" s="59"/>
      <c r="GCF19" s="59"/>
      <c r="GCG19" s="59"/>
      <c r="GCH19" s="59"/>
      <c r="GCI19" s="59"/>
      <c r="GCJ19" s="59"/>
      <c r="GCK19" s="59"/>
      <c r="GCL19" s="59"/>
      <c r="GCM19" s="59"/>
      <c r="GCN19" s="59"/>
      <c r="GCO19" s="59"/>
      <c r="GCP19" s="59"/>
      <c r="GCQ19" s="59"/>
      <c r="GCR19" s="59"/>
      <c r="GCS19" s="59"/>
      <c r="GCT19" s="59"/>
      <c r="GCU19" s="59"/>
      <c r="GCV19" s="59"/>
      <c r="GCW19" s="59"/>
      <c r="GCX19" s="59"/>
      <c r="GCY19" s="59"/>
      <c r="GCZ19" s="59"/>
      <c r="GDA19" s="59"/>
      <c r="GDB19" s="59"/>
      <c r="GDC19" s="59"/>
      <c r="GDD19" s="59"/>
      <c r="GDE19" s="59"/>
      <c r="GDF19" s="59"/>
      <c r="GDG19" s="59"/>
      <c r="GDH19" s="59"/>
      <c r="GDI19" s="59"/>
      <c r="GDJ19" s="59"/>
      <c r="GDK19" s="59"/>
      <c r="GDL19" s="59"/>
      <c r="GDM19" s="59"/>
      <c r="GDN19" s="59"/>
      <c r="GDO19" s="59"/>
      <c r="GDP19" s="59"/>
      <c r="GDQ19" s="59"/>
      <c r="GDR19" s="59"/>
      <c r="GDS19" s="59"/>
      <c r="GDT19" s="59"/>
      <c r="GDU19" s="59"/>
      <c r="GDV19" s="59"/>
      <c r="GDW19" s="59"/>
      <c r="GDX19" s="59"/>
      <c r="GDY19" s="59"/>
      <c r="GDZ19" s="59"/>
      <c r="GEA19" s="59"/>
      <c r="GEB19" s="59"/>
      <c r="GEC19" s="59"/>
      <c r="GED19" s="59"/>
      <c r="GEE19" s="59"/>
      <c r="GEF19" s="59"/>
      <c r="GEG19" s="59"/>
      <c r="GEH19" s="59"/>
      <c r="GEI19" s="59"/>
      <c r="GEJ19" s="59"/>
      <c r="GEK19" s="59"/>
      <c r="GEL19" s="59"/>
      <c r="GEM19" s="59"/>
      <c r="GEN19" s="59"/>
      <c r="GEO19" s="59"/>
      <c r="GEP19" s="59"/>
      <c r="GEQ19" s="59"/>
      <c r="GER19" s="59"/>
      <c r="GES19" s="59"/>
      <c r="GET19" s="59"/>
      <c r="GEU19" s="59"/>
      <c r="GEV19" s="59"/>
      <c r="GEW19" s="59"/>
      <c r="GEX19" s="59"/>
      <c r="GEY19" s="59"/>
      <c r="GEZ19" s="59"/>
      <c r="GFA19" s="59"/>
      <c r="GFB19" s="59"/>
      <c r="GFC19" s="59"/>
      <c r="GFD19" s="59"/>
      <c r="GFE19" s="59"/>
      <c r="GFF19" s="59"/>
      <c r="GFG19" s="59"/>
      <c r="GFH19" s="59"/>
      <c r="GFI19" s="59"/>
      <c r="GFJ19" s="59"/>
      <c r="GFK19" s="59"/>
      <c r="GFL19" s="59"/>
      <c r="GFM19" s="59"/>
      <c r="GFN19" s="59"/>
      <c r="GFO19" s="59"/>
      <c r="GFP19" s="59"/>
      <c r="GFQ19" s="59"/>
      <c r="GFR19" s="59"/>
      <c r="GFS19" s="59"/>
      <c r="GFT19" s="59"/>
      <c r="GFU19" s="59"/>
      <c r="GFV19" s="59"/>
      <c r="GFW19" s="59"/>
      <c r="GFX19" s="59"/>
      <c r="GFY19" s="59"/>
      <c r="GFZ19" s="59"/>
      <c r="GGA19" s="59"/>
      <c r="GGB19" s="59"/>
      <c r="GGC19" s="59"/>
      <c r="GGD19" s="59"/>
      <c r="GGE19" s="59"/>
      <c r="GGF19" s="59"/>
      <c r="GGG19" s="59"/>
      <c r="GGH19" s="59"/>
      <c r="GGI19" s="59"/>
      <c r="GGJ19" s="59"/>
      <c r="GGK19" s="59"/>
      <c r="GGL19" s="59"/>
      <c r="GGM19" s="59"/>
      <c r="GGN19" s="59"/>
      <c r="GGO19" s="59"/>
      <c r="GGP19" s="59"/>
      <c r="GGQ19" s="59"/>
      <c r="GGR19" s="59"/>
      <c r="GGS19" s="59"/>
      <c r="GGT19" s="59"/>
      <c r="GGU19" s="59"/>
      <c r="GGV19" s="59"/>
      <c r="GGW19" s="59"/>
      <c r="GGX19" s="59"/>
      <c r="GGY19" s="59"/>
      <c r="GGZ19" s="59"/>
      <c r="GHA19" s="59"/>
      <c r="GHB19" s="59"/>
      <c r="GHC19" s="59"/>
      <c r="GHD19" s="59"/>
      <c r="GHE19" s="59"/>
      <c r="GHF19" s="59"/>
      <c r="GHG19" s="59"/>
      <c r="GHH19" s="59"/>
      <c r="GHI19" s="59"/>
      <c r="GHJ19" s="59"/>
      <c r="GHK19" s="59"/>
      <c r="GHL19" s="59"/>
      <c r="GHM19" s="59"/>
      <c r="GHN19" s="59"/>
      <c r="GHO19" s="59"/>
      <c r="GHP19" s="59"/>
      <c r="GHQ19" s="59"/>
      <c r="GHR19" s="59"/>
      <c r="GHS19" s="59"/>
      <c r="GHT19" s="59"/>
      <c r="GHU19" s="59"/>
      <c r="GHV19" s="59"/>
      <c r="GHW19" s="59"/>
      <c r="GHX19" s="59"/>
      <c r="GHY19" s="59"/>
      <c r="GHZ19" s="59"/>
      <c r="GIA19" s="59"/>
      <c r="GIB19" s="59"/>
      <c r="GIC19" s="59"/>
      <c r="GID19" s="59"/>
      <c r="GIE19" s="59"/>
      <c r="GIF19" s="59"/>
      <c r="GIG19" s="59"/>
      <c r="GIH19" s="59"/>
      <c r="GII19" s="59"/>
      <c r="GIJ19" s="59"/>
      <c r="GIK19" s="59"/>
      <c r="GIL19" s="59"/>
      <c r="GIM19" s="59"/>
      <c r="GIN19" s="59"/>
      <c r="GIO19" s="59"/>
      <c r="GIP19" s="59"/>
      <c r="GIQ19" s="59"/>
      <c r="GIR19" s="59"/>
      <c r="GIS19" s="59"/>
      <c r="GIT19" s="59"/>
      <c r="GIU19" s="59"/>
      <c r="GIV19" s="59"/>
      <c r="GIW19" s="59"/>
      <c r="GIX19" s="59"/>
      <c r="GIY19" s="59"/>
      <c r="GIZ19" s="59"/>
      <c r="GJA19" s="59"/>
      <c r="GJB19" s="59"/>
      <c r="GJC19" s="59"/>
      <c r="GJD19" s="59"/>
      <c r="GJE19" s="59"/>
      <c r="GJF19" s="59"/>
      <c r="GJG19" s="59"/>
      <c r="GJH19" s="59"/>
      <c r="GJI19" s="59"/>
      <c r="GJJ19" s="59"/>
      <c r="GJK19" s="59"/>
      <c r="GJL19" s="59"/>
      <c r="GJM19" s="59"/>
      <c r="GJN19" s="59"/>
      <c r="GJO19" s="59"/>
      <c r="GJP19" s="59"/>
      <c r="GJQ19" s="59"/>
      <c r="GJR19" s="59"/>
      <c r="GJS19" s="59"/>
      <c r="GJT19" s="59"/>
      <c r="GJU19" s="59"/>
      <c r="GJV19" s="59"/>
      <c r="GJW19" s="59"/>
      <c r="GJX19" s="59"/>
      <c r="GJY19" s="59"/>
      <c r="GJZ19" s="59"/>
      <c r="GKA19" s="59"/>
      <c r="GKB19" s="59"/>
      <c r="GKC19" s="59"/>
      <c r="GKD19" s="59"/>
      <c r="GKE19" s="59"/>
      <c r="GKF19" s="59"/>
      <c r="GKG19" s="59"/>
      <c r="GKH19" s="59"/>
      <c r="GKI19" s="59"/>
      <c r="GKJ19" s="59"/>
      <c r="GKK19" s="59"/>
      <c r="GKL19" s="59"/>
      <c r="GKM19" s="59"/>
      <c r="GKN19" s="59"/>
      <c r="GKO19" s="59"/>
      <c r="GKP19" s="59"/>
      <c r="GKQ19" s="59"/>
      <c r="GKR19" s="59"/>
      <c r="GKS19" s="59"/>
      <c r="GKT19" s="59"/>
      <c r="GKU19" s="59"/>
      <c r="GKV19" s="59"/>
      <c r="GKW19" s="59"/>
      <c r="GKX19" s="59"/>
      <c r="GKY19" s="59"/>
      <c r="GKZ19" s="59"/>
      <c r="GLA19" s="59"/>
      <c r="GLB19" s="59"/>
      <c r="GLC19" s="59"/>
      <c r="GLD19" s="59"/>
      <c r="GLE19" s="59"/>
      <c r="GLF19" s="59"/>
      <c r="GLG19" s="59"/>
      <c r="GLH19" s="59"/>
      <c r="GLI19" s="59"/>
      <c r="GLJ19" s="59"/>
      <c r="GLK19" s="59"/>
      <c r="GLL19" s="59"/>
      <c r="GLM19" s="59"/>
      <c r="GLN19" s="59"/>
      <c r="GLO19" s="59"/>
      <c r="GLP19" s="59"/>
      <c r="GLQ19" s="59"/>
      <c r="GLR19" s="59"/>
      <c r="GLS19" s="59"/>
      <c r="GLT19" s="59"/>
      <c r="GLU19" s="59"/>
      <c r="GLV19" s="59"/>
      <c r="GLW19" s="59"/>
      <c r="GLX19" s="59"/>
      <c r="GLY19" s="59"/>
      <c r="GLZ19" s="59"/>
      <c r="GMA19" s="59"/>
      <c r="GMB19" s="59"/>
      <c r="GMC19" s="59"/>
      <c r="GMD19" s="59"/>
      <c r="GME19" s="59"/>
      <c r="GMF19" s="59"/>
      <c r="GMG19" s="59"/>
      <c r="GMH19" s="59"/>
      <c r="GMI19" s="59"/>
      <c r="GMJ19" s="59"/>
      <c r="GMK19" s="59"/>
      <c r="GML19" s="59"/>
      <c r="GMM19" s="59"/>
      <c r="GMN19" s="59"/>
      <c r="GMO19" s="59"/>
      <c r="GMP19" s="59"/>
      <c r="GMQ19" s="59"/>
      <c r="GMR19" s="59"/>
      <c r="GMS19" s="59"/>
      <c r="GMT19" s="59"/>
      <c r="GMU19" s="59"/>
      <c r="GMV19" s="59"/>
      <c r="GMW19" s="59"/>
      <c r="GMX19" s="59"/>
      <c r="GMY19" s="59"/>
      <c r="GMZ19" s="59"/>
      <c r="GNA19" s="59"/>
      <c r="GNB19" s="59"/>
      <c r="GNC19" s="59"/>
      <c r="GND19" s="59"/>
      <c r="GNE19" s="59"/>
      <c r="GNF19" s="59"/>
      <c r="GNG19" s="59"/>
      <c r="GNH19" s="59"/>
      <c r="GNI19" s="59"/>
      <c r="GNJ19" s="59"/>
      <c r="GNK19" s="59"/>
      <c r="GNL19" s="59"/>
      <c r="GNM19" s="59"/>
      <c r="GNN19" s="59"/>
      <c r="GNO19" s="59"/>
      <c r="GNP19" s="59"/>
      <c r="GNQ19" s="59"/>
      <c r="GNR19" s="59"/>
      <c r="GNS19" s="59"/>
      <c r="GNT19" s="59"/>
      <c r="GNU19" s="59"/>
      <c r="GNV19" s="59"/>
      <c r="GNW19" s="59"/>
      <c r="GNX19" s="59"/>
      <c r="GNY19" s="59"/>
      <c r="GNZ19" s="59"/>
      <c r="GOA19" s="59"/>
      <c r="GOB19" s="59"/>
      <c r="GOC19" s="59"/>
      <c r="GOD19" s="59"/>
      <c r="GOE19" s="59"/>
      <c r="GOF19" s="59"/>
      <c r="GOG19" s="59"/>
      <c r="GOH19" s="59"/>
      <c r="GOI19" s="59"/>
      <c r="GOJ19" s="59"/>
      <c r="GOK19" s="59"/>
      <c r="GOL19" s="59"/>
      <c r="GOM19" s="59"/>
      <c r="GON19" s="59"/>
      <c r="GOO19" s="59"/>
      <c r="GOP19" s="59"/>
      <c r="GOQ19" s="59"/>
      <c r="GOR19" s="59"/>
      <c r="GOS19" s="59"/>
      <c r="GOT19" s="59"/>
      <c r="GOU19" s="59"/>
      <c r="GOV19" s="59"/>
      <c r="GOW19" s="59"/>
      <c r="GOX19" s="59"/>
      <c r="GOY19" s="59"/>
      <c r="GOZ19" s="59"/>
      <c r="GPA19" s="59"/>
      <c r="GPB19" s="59"/>
      <c r="GPC19" s="59"/>
      <c r="GPD19" s="59"/>
      <c r="GPE19" s="59"/>
      <c r="GPF19" s="59"/>
      <c r="GPG19" s="59"/>
      <c r="GPH19" s="59"/>
      <c r="GPI19" s="59"/>
      <c r="GPJ19" s="59"/>
      <c r="GPK19" s="59"/>
      <c r="GPL19" s="59"/>
      <c r="GPM19" s="59"/>
      <c r="GPN19" s="59"/>
      <c r="GPO19" s="59"/>
      <c r="GPP19" s="59"/>
      <c r="GPQ19" s="59"/>
      <c r="GPR19" s="59"/>
      <c r="GPS19" s="59"/>
      <c r="GPT19" s="59"/>
      <c r="GPU19" s="59"/>
      <c r="GPV19" s="59"/>
      <c r="GPW19" s="59"/>
      <c r="GPX19" s="59"/>
      <c r="GPY19" s="59"/>
      <c r="GPZ19" s="59"/>
      <c r="GQA19" s="59"/>
      <c r="GQB19" s="59"/>
      <c r="GQC19" s="59"/>
      <c r="GQD19" s="59"/>
      <c r="GQE19" s="59"/>
      <c r="GQF19" s="59"/>
      <c r="GQG19" s="59"/>
      <c r="GQH19" s="59"/>
      <c r="GQI19" s="59"/>
      <c r="GQJ19" s="59"/>
      <c r="GQK19" s="59"/>
      <c r="GQL19" s="59"/>
      <c r="GQM19" s="59"/>
      <c r="GQN19" s="59"/>
      <c r="GQO19" s="59"/>
      <c r="GQP19" s="59"/>
      <c r="GQQ19" s="59"/>
      <c r="GQR19" s="59"/>
      <c r="GQS19" s="59"/>
      <c r="GQT19" s="59"/>
      <c r="GQU19" s="59"/>
      <c r="GQV19" s="59"/>
      <c r="GQW19" s="59"/>
      <c r="GQX19" s="59"/>
      <c r="GQY19" s="59"/>
      <c r="GQZ19" s="59"/>
      <c r="GRA19" s="59"/>
      <c r="GRB19" s="59"/>
      <c r="GRC19" s="59"/>
      <c r="GRD19" s="59"/>
      <c r="GRE19" s="59"/>
      <c r="GRF19" s="59"/>
      <c r="GRG19" s="59"/>
      <c r="GRH19" s="59"/>
      <c r="GRI19" s="59"/>
      <c r="GRJ19" s="59"/>
      <c r="GRK19" s="59"/>
      <c r="GRL19" s="59"/>
      <c r="GRM19" s="59"/>
      <c r="GRN19" s="59"/>
      <c r="GRO19" s="59"/>
      <c r="GRP19" s="59"/>
      <c r="GRQ19" s="59"/>
      <c r="GRR19" s="59"/>
      <c r="GRS19" s="59"/>
      <c r="GRT19" s="59"/>
      <c r="GRU19" s="59"/>
      <c r="GRV19" s="59"/>
      <c r="GRW19" s="59"/>
      <c r="GRX19" s="59"/>
      <c r="GRY19" s="59"/>
      <c r="GRZ19" s="59"/>
      <c r="GSA19" s="59"/>
      <c r="GSB19" s="59"/>
      <c r="GSC19" s="59"/>
      <c r="GSD19" s="59"/>
      <c r="GSE19" s="59"/>
      <c r="GSF19" s="59"/>
      <c r="GSG19" s="59"/>
      <c r="GSH19" s="59"/>
      <c r="GSI19" s="59"/>
      <c r="GSJ19" s="59"/>
      <c r="GSK19" s="59"/>
      <c r="GSL19" s="59"/>
      <c r="GSM19" s="59"/>
      <c r="GSN19" s="59"/>
      <c r="GSO19" s="59"/>
      <c r="GSP19" s="59"/>
      <c r="GSQ19" s="59"/>
      <c r="GSR19" s="59"/>
      <c r="GSS19" s="59"/>
      <c r="GST19" s="59"/>
      <c r="GSU19" s="59"/>
      <c r="GSV19" s="59"/>
      <c r="GSW19" s="59"/>
      <c r="GSX19" s="59"/>
      <c r="GSY19" s="59"/>
      <c r="GSZ19" s="59"/>
      <c r="GTA19" s="59"/>
      <c r="GTB19" s="59"/>
      <c r="GTC19" s="59"/>
      <c r="GTD19" s="59"/>
      <c r="GTE19" s="59"/>
      <c r="GTF19" s="59"/>
      <c r="GTG19" s="59"/>
      <c r="GTH19" s="59"/>
      <c r="GTI19" s="59"/>
      <c r="GTJ19" s="59"/>
      <c r="GTK19" s="59"/>
      <c r="GTL19" s="59"/>
      <c r="GTM19" s="59"/>
      <c r="GTN19" s="59"/>
      <c r="GTO19" s="59"/>
      <c r="GTP19" s="59"/>
      <c r="GTQ19" s="59"/>
      <c r="GTR19" s="59"/>
      <c r="GTS19" s="59"/>
      <c r="GTT19" s="59"/>
      <c r="GTU19" s="59"/>
      <c r="GTV19" s="59"/>
      <c r="GTW19" s="59"/>
      <c r="GTX19" s="59"/>
      <c r="GTY19" s="59"/>
      <c r="GTZ19" s="59"/>
      <c r="GUA19" s="59"/>
      <c r="GUB19" s="59"/>
      <c r="GUC19" s="59"/>
      <c r="GUD19" s="59"/>
      <c r="GUE19" s="59"/>
      <c r="GUF19" s="59"/>
      <c r="GUG19" s="59"/>
      <c r="GUH19" s="59"/>
      <c r="GUI19" s="59"/>
      <c r="GUJ19" s="59"/>
      <c r="GUK19" s="59"/>
      <c r="GUL19" s="59"/>
      <c r="GUM19" s="59"/>
      <c r="GUN19" s="59"/>
      <c r="GUO19" s="59"/>
      <c r="GUP19" s="59"/>
      <c r="GUQ19" s="59"/>
      <c r="GUR19" s="59"/>
      <c r="GUS19" s="59"/>
      <c r="GUT19" s="59"/>
      <c r="GUU19" s="59"/>
      <c r="GUV19" s="59"/>
      <c r="GUW19" s="59"/>
      <c r="GUX19" s="59"/>
      <c r="GUY19" s="59"/>
      <c r="GUZ19" s="59"/>
      <c r="GVA19" s="59"/>
      <c r="GVB19" s="59"/>
      <c r="GVC19" s="59"/>
      <c r="GVD19" s="59"/>
      <c r="GVE19" s="59"/>
      <c r="GVF19" s="59"/>
      <c r="GVG19" s="59"/>
      <c r="GVH19" s="59"/>
      <c r="GVI19" s="59"/>
      <c r="GVJ19" s="59"/>
      <c r="GVK19" s="59"/>
      <c r="GVL19" s="59"/>
      <c r="GVM19" s="59"/>
      <c r="GVN19" s="59"/>
      <c r="GVO19" s="59"/>
      <c r="GVP19" s="59"/>
      <c r="GVQ19" s="59"/>
      <c r="GVR19" s="59"/>
      <c r="GVS19" s="59"/>
      <c r="GVT19" s="59"/>
      <c r="GVU19" s="59"/>
      <c r="GVV19" s="59"/>
      <c r="GVW19" s="59"/>
      <c r="GVX19" s="59"/>
      <c r="GVY19" s="59"/>
      <c r="GVZ19" s="59"/>
      <c r="GWA19" s="59"/>
      <c r="GWB19" s="59"/>
      <c r="GWC19" s="59"/>
      <c r="GWD19" s="59"/>
      <c r="GWE19" s="59"/>
      <c r="GWF19" s="59"/>
      <c r="GWG19" s="59"/>
      <c r="GWH19" s="59"/>
      <c r="GWI19" s="59"/>
      <c r="GWJ19" s="59"/>
      <c r="GWK19" s="59"/>
      <c r="GWL19" s="59"/>
      <c r="GWM19" s="59"/>
      <c r="GWN19" s="59"/>
      <c r="GWO19" s="59"/>
      <c r="GWP19" s="59"/>
      <c r="GWQ19" s="59"/>
      <c r="GWR19" s="59"/>
      <c r="GWS19" s="59"/>
      <c r="GWT19" s="59"/>
      <c r="GWU19" s="59"/>
      <c r="GWV19" s="59"/>
      <c r="GWW19" s="59"/>
      <c r="GWX19" s="59"/>
      <c r="GWY19" s="59"/>
      <c r="GWZ19" s="59"/>
      <c r="GXA19" s="59"/>
      <c r="GXB19" s="59"/>
      <c r="GXC19" s="59"/>
      <c r="GXD19" s="59"/>
      <c r="GXE19" s="59"/>
      <c r="GXF19" s="59"/>
      <c r="GXG19" s="59"/>
      <c r="GXH19" s="59"/>
      <c r="GXI19" s="59"/>
      <c r="GXJ19" s="59"/>
      <c r="GXK19" s="59"/>
      <c r="GXL19" s="59"/>
      <c r="GXM19" s="59"/>
      <c r="GXN19" s="59"/>
      <c r="GXO19" s="59"/>
      <c r="GXP19" s="59"/>
      <c r="GXQ19" s="59"/>
      <c r="GXR19" s="59"/>
      <c r="GXS19" s="59"/>
      <c r="GXT19" s="59"/>
      <c r="GXU19" s="59"/>
      <c r="GXV19" s="59"/>
      <c r="GXW19" s="59"/>
      <c r="GXX19" s="59"/>
      <c r="GXY19" s="59"/>
      <c r="GXZ19" s="59"/>
      <c r="GYA19" s="59"/>
      <c r="GYB19" s="59"/>
      <c r="GYC19" s="59"/>
      <c r="GYD19" s="59"/>
      <c r="GYE19" s="59"/>
      <c r="GYF19" s="59"/>
      <c r="GYG19" s="59"/>
      <c r="GYH19" s="59"/>
      <c r="GYI19" s="59"/>
      <c r="GYJ19" s="59"/>
      <c r="GYK19" s="59"/>
      <c r="GYL19" s="59"/>
      <c r="GYM19" s="59"/>
      <c r="GYN19" s="59"/>
      <c r="GYO19" s="59"/>
      <c r="GYP19" s="59"/>
      <c r="GYQ19" s="59"/>
      <c r="GYR19" s="59"/>
      <c r="GYS19" s="59"/>
      <c r="GYT19" s="59"/>
      <c r="GYU19" s="59"/>
      <c r="GYV19" s="59"/>
      <c r="GYW19" s="59"/>
      <c r="GYX19" s="59"/>
      <c r="GYY19" s="59"/>
      <c r="GYZ19" s="59"/>
      <c r="GZA19" s="59"/>
      <c r="GZB19" s="59"/>
      <c r="GZC19" s="59"/>
      <c r="GZD19" s="59"/>
      <c r="GZE19" s="59"/>
      <c r="GZF19" s="59"/>
      <c r="GZG19" s="59"/>
      <c r="GZH19" s="59"/>
      <c r="GZI19" s="59"/>
      <c r="GZJ19" s="59"/>
      <c r="GZK19" s="59"/>
      <c r="GZL19" s="59"/>
      <c r="GZM19" s="59"/>
      <c r="GZN19" s="59"/>
      <c r="GZO19" s="59"/>
      <c r="GZP19" s="59"/>
      <c r="GZQ19" s="59"/>
      <c r="GZR19" s="59"/>
      <c r="GZS19" s="59"/>
      <c r="GZT19" s="59"/>
      <c r="GZU19" s="59"/>
      <c r="GZV19" s="59"/>
      <c r="GZW19" s="59"/>
      <c r="GZX19" s="59"/>
      <c r="GZY19" s="59"/>
      <c r="GZZ19" s="59"/>
      <c r="HAA19" s="59"/>
      <c r="HAB19" s="59"/>
      <c r="HAC19" s="59"/>
      <c r="HAD19" s="59"/>
      <c r="HAE19" s="59"/>
      <c r="HAF19" s="59"/>
      <c r="HAG19" s="59"/>
      <c r="HAH19" s="59"/>
      <c r="HAI19" s="59"/>
      <c r="HAJ19" s="59"/>
      <c r="HAK19" s="59"/>
      <c r="HAL19" s="59"/>
      <c r="HAM19" s="59"/>
      <c r="HAN19" s="59"/>
      <c r="HAO19" s="59"/>
      <c r="HAP19" s="59"/>
      <c r="HAQ19" s="59"/>
      <c r="HAR19" s="59"/>
      <c r="HAS19" s="59"/>
      <c r="HAT19" s="59"/>
      <c r="HAU19" s="59"/>
      <c r="HAV19" s="59"/>
      <c r="HAW19" s="59"/>
      <c r="HAX19" s="59"/>
      <c r="HAY19" s="59"/>
      <c r="HAZ19" s="59"/>
      <c r="HBA19" s="59"/>
      <c r="HBB19" s="59"/>
      <c r="HBC19" s="59"/>
      <c r="HBD19" s="59"/>
      <c r="HBE19" s="59"/>
      <c r="HBF19" s="59"/>
      <c r="HBG19" s="59"/>
      <c r="HBH19" s="59"/>
      <c r="HBI19" s="59"/>
      <c r="HBJ19" s="59"/>
      <c r="HBK19" s="59"/>
      <c r="HBL19" s="59"/>
      <c r="HBM19" s="59"/>
      <c r="HBN19" s="59"/>
      <c r="HBO19" s="59"/>
      <c r="HBP19" s="59"/>
      <c r="HBQ19" s="59"/>
      <c r="HBR19" s="59"/>
      <c r="HBS19" s="59"/>
      <c r="HBT19" s="59"/>
      <c r="HBU19" s="59"/>
      <c r="HBV19" s="59"/>
      <c r="HBW19" s="59"/>
      <c r="HBX19" s="59"/>
      <c r="HBY19" s="59"/>
      <c r="HBZ19" s="59"/>
      <c r="HCA19" s="59"/>
      <c r="HCB19" s="59"/>
      <c r="HCC19" s="59"/>
      <c r="HCD19" s="59"/>
      <c r="HCE19" s="59"/>
      <c r="HCF19" s="59"/>
      <c r="HCG19" s="59"/>
      <c r="HCH19" s="59"/>
      <c r="HCI19" s="59"/>
      <c r="HCJ19" s="59"/>
      <c r="HCK19" s="59"/>
      <c r="HCL19" s="59"/>
      <c r="HCM19" s="59"/>
      <c r="HCN19" s="59"/>
      <c r="HCO19" s="59"/>
      <c r="HCP19" s="59"/>
      <c r="HCQ19" s="59"/>
      <c r="HCR19" s="59"/>
      <c r="HCS19" s="59"/>
      <c r="HCT19" s="59"/>
      <c r="HCU19" s="59"/>
      <c r="HCV19" s="59"/>
      <c r="HCW19" s="59"/>
      <c r="HCX19" s="59"/>
      <c r="HCY19" s="59"/>
      <c r="HCZ19" s="59"/>
      <c r="HDA19" s="59"/>
      <c r="HDB19" s="59"/>
      <c r="HDC19" s="59"/>
      <c r="HDD19" s="59"/>
      <c r="HDE19" s="59"/>
      <c r="HDF19" s="59"/>
      <c r="HDG19" s="59"/>
      <c r="HDH19" s="59"/>
      <c r="HDI19" s="59"/>
      <c r="HDJ19" s="59"/>
      <c r="HDK19" s="59"/>
      <c r="HDL19" s="59"/>
      <c r="HDM19" s="59"/>
      <c r="HDN19" s="59"/>
      <c r="HDO19" s="59"/>
      <c r="HDP19" s="59"/>
      <c r="HDQ19" s="59"/>
      <c r="HDR19" s="59"/>
      <c r="HDS19" s="59"/>
      <c r="HDT19" s="59"/>
      <c r="HDU19" s="59"/>
      <c r="HDV19" s="59"/>
      <c r="HDW19" s="59"/>
      <c r="HDX19" s="59"/>
      <c r="HDY19" s="59"/>
      <c r="HDZ19" s="59"/>
      <c r="HEA19" s="59"/>
      <c r="HEB19" s="59"/>
      <c r="HEC19" s="59"/>
      <c r="HED19" s="59"/>
      <c r="HEE19" s="59"/>
      <c r="HEF19" s="59"/>
      <c r="HEG19" s="59"/>
      <c r="HEH19" s="59"/>
      <c r="HEI19" s="59"/>
      <c r="HEJ19" s="59"/>
      <c r="HEK19" s="59"/>
      <c r="HEL19" s="59"/>
      <c r="HEM19" s="59"/>
      <c r="HEN19" s="59"/>
      <c r="HEO19" s="59"/>
      <c r="HEP19" s="59"/>
      <c r="HEQ19" s="59"/>
      <c r="HER19" s="59"/>
      <c r="HES19" s="59"/>
      <c r="HET19" s="59"/>
      <c r="HEU19" s="59"/>
      <c r="HEV19" s="59"/>
      <c r="HEW19" s="59"/>
      <c r="HEX19" s="59"/>
      <c r="HEY19" s="59"/>
      <c r="HEZ19" s="59"/>
      <c r="HFA19" s="59"/>
      <c r="HFB19" s="59"/>
      <c r="HFC19" s="59"/>
      <c r="HFD19" s="59"/>
      <c r="HFE19" s="59"/>
      <c r="HFF19" s="59"/>
      <c r="HFG19" s="59"/>
      <c r="HFH19" s="59"/>
      <c r="HFI19" s="59"/>
      <c r="HFJ19" s="59"/>
      <c r="HFK19" s="59"/>
      <c r="HFL19" s="59"/>
      <c r="HFM19" s="59"/>
      <c r="HFN19" s="59"/>
      <c r="HFO19" s="59"/>
      <c r="HFP19" s="59"/>
      <c r="HFQ19" s="59"/>
      <c r="HFR19" s="59"/>
      <c r="HFS19" s="59"/>
      <c r="HFT19" s="59"/>
      <c r="HFU19" s="59"/>
      <c r="HFV19" s="59"/>
      <c r="HFW19" s="59"/>
      <c r="HFX19" s="59"/>
      <c r="HFY19" s="59"/>
      <c r="HFZ19" s="59"/>
      <c r="HGA19" s="59"/>
      <c r="HGB19" s="59"/>
      <c r="HGC19" s="59"/>
      <c r="HGD19" s="59"/>
      <c r="HGE19" s="59"/>
      <c r="HGF19" s="59"/>
      <c r="HGG19" s="59"/>
      <c r="HGH19" s="59"/>
      <c r="HGI19" s="59"/>
      <c r="HGJ19" s="59"/>
      <c r="HGK19" s="59"/>
      <c r="HGL19" s="59"/>
      <c r="HGM19" s="59"/>
      <c r="HGN19" s="59"/>
      <c r="HGO19" s="59"/>
      <c r="HGP19" s="59"/>
      <c r="HGQ19" s="59"/>
      <c r="HGR19" s="59"/>
      <c r="HGS19" s="59"/>
      <c r="HGT19" s="59"/>
      <c r="HGU19" s="59"/>
      <c r="HGV19" s="59"/>
      <c r="HGW19" s="59"/>
      <c r="HGX19" s="59"/>
      <c r="HGY19" s="59"/>
      <c r="HGZ19" s="59"/>
      <c r="HHA19" s="59"/>
      <c r="HHB19" s="59"/>
      <c r="HHC19" s="59"/>
      <c r="HHD19" s="59"/>
      <c r="HHE19" s="59"/>
      <c r="HHF19" s="59"/>
      <c r="HHG19" s="59"/>
      <c r="HHH19" s="59"/>
      <c r="HHI19" s="59"/>
      <c r="HHJ19" s="59"/>
      <c r="HHK19" s="59"/>
      <c r="HHL19" s="59"/>
      <c r="HHM19" s="59"/>
      <c r="HHN19" s="59"/>
      <c r="HHO19" s="59"/>
      <c r="HHP19" s="59"/>
      <c r="HHQ19" s="59"/>
      <c r="HHR19" s="59"/>
      <c r="HHS19" s="59"/>
      <c r="HHT19" s="59"/>
      <c r="HHU19" s="59"/>
      <c r="HHV19" s="59"/>
      <c r="HHW19" s="59"/>
      <c r="HHX19" s="59"/>
      <c r="HHY19" s="59"/>
      <c r="HHZ19" s="59"/>
      <c r="HIA19" s="59"/>
      <c r="HIB19" s="59"/>
      <c r="HIC19" s="59"/>
      <c r="HID19" s="59"/>
      <c r="HIE19" s="59"/>
      <c r="HIF19" s="59"/>
      <c r="HIG19" s="59"/>
      <c r="HIH19" s="59"/>
      <c r="HII19" s="59"/>
      <c r="HIJ19" s="59"/>
      <c r="HIK19" s="59"/>
      <c r="HIL19" s="59"/>
      <c r="HIM19" s="59"/>
      <c r="HIN19" s="59"/>
      <c r="HIO19" s="59"/>
      <c r="HIP19" s="59"/>
      <c r="HIQ19" s="59"/>
      <c r="HIR19" s="59"/>
      <c r="HIS19" s="59"/>
      <c r="HIT19" s="59"/>
      <c r="HIU19" s="59"/>
      <c r="HIV19" s="59"/>
      <c r="HIW19" s="59"/>
      <c r="HIX19" s="59"/>
      <c r="HIY19" s="59"/>
      <c r="HIZ19" s="59"/>
      <c r="HJA19" s="59"/>
      <c r="HJB19" s="59"/>
      <c r="HJC19" s="59"/>
      <c r="HJD19" s="59"/>
      <c r="HJE19" s="59"/>
      <c r="HJF19" s="59"/>
      <c r="HJG19" s="59"/>
      <c r="HJH19" s="59"/>
      <c r="HJI19" s="59"/>
      <c r="HJJ19" s="59"/>
      <c r="HJK19" s="59"/>
      <c r="HJL19" s="59"/>
      <c r="HJM19" s="59"/>
      <c r="HJN19" s="59"/>
      <c r="HJO19" s="59"/>
      <c r="HJP19" s="59"/>
      <c r="HJQ19" s="59"/>
      <c r="HJR19" s="59"/>
      <c r="HJS19" s="59"/>
      <c r="HJT19" s="59"/>
      <c r="HJU19" s="59"/>
      <c r="HJV19" s="59"/>
      <c r="HJW19" s="59"/>
      <c r="HJX19" s="59"/>
      <c r="HJY19" s="59"/>
      <c r="HJZ19" s="59"/>
      <c r="HKA19" s="59"/>
      <c r="HKB19" s="59"/>
      <c r="HKC19" s="59"/>
      <c r="HKD19" s="59"/>
      <c r="HKE19" s="59"/>
      <c r="HKF19" s="59"/>
      <c r="HKG19" s="59"/>
      <c r="HKH19" s="59"/>
      <c r="HKI19" s="59"/>
      <c r="HKJ19" s="59"/>
      <c r="HKK19" s="59"/>
      <c r="HKL19" s="59"/>
      <c r="HKM19" s="59"/>
      <c r="HKN19" s="59"/>
      <c r="HKO19" s="59"/>
      <c r="HKP19" s="59"/>
      <c r="HKQ19" s="59"/>
      <c r="HKR19" s="59"/>
      <c r="HKS19" s="59"/>
      <c r="HKT19" s="59"/>
      <c r="HKU19" s="59"/>
      <c r="HKV19" s="59"/>
      <c r="HKW19" s="59"/>
      <c r="HKX19" s="59"/>
      <c r="HKY19" s="59"/>
      <c r="HKZ19" s="59"/>
      <c r="HLA19" s="59"/>
      <c r="HLB19" s="59"/>
      <c r="HLC19" s="59"/>
      <c r="HLD19" s="59"/>
      <c r="HLE19" s="59"/>
      <c r="HLF19" s="59"/>
      <c r="HLG19" s="59"/>
      <c r="HLH19" s="59"/>
      <c r="HLI19" s="59"/>
      <c r="HLJ19" s="59"/>
      <c r="HLK19" s="59"/>
      <c r="HLL19" s="59"/>
      <c r="HLM19" s="59"/>
      <c r="HLN19" s="59"/>
      <c r="HLO19" s="59"/>
      <c r="HLP19" s="59"/>
      <c r="HLQ19" s="59"/>
      <c r="HLR19" s="59"/>
      <c r="HLS19" s="59"/>
      <c r="HLT19" s="59"/>
      <c r="HLU19" s="59"/>
      <c r="HLV19" s="59"/>
      <c r="HLW19" s="59"/>
      <c r="HLX19" s="59"/>
      <c r="HLY19" s="59"/>
      <c r="HLZ19" s="59"/>
      <c r="HMA19" s="59"/>
      <c r="HMB19" s="59"/>
      <c r="HMC19" s="59"/>
      <c r="HMD19" s="59"/>
      <c r="HME19" s="59"/>
      <c r="HMF19" s="59"/>
      <c r="HMG19" s="59"/>
      <c r="HMH19" s="59"/>
      <c r="HMI19" s="59"/>
      <c r="HMJ19" s="59"/>
      <c r="HMK19" s="59"/>
      <c r="HML19" s="59"/>
      <c r="HMM19" s="59"/>
      <c r="HMN19" s="59"/>
      <c r="HMO19" s="59"/>
      <c r="HMP19" s="59"/>
      <c r="HMQ19" s="59"/>
      <c r="HMR19" s="59"/>
      <c r="HMS19" s="59"/>
      <c r="HMT19" s="59"/>
      <c r="HMU19" s="59"/>
      <c r="HMV19" s="59"/>
      <c r="HMW19" s="59"/>
      <c r="HMX19" s="59"/>
      <c r="HMY19" s="59"/>
      <c r="HMZ19" s="59"/>
      <c r="HNA19" s="59"/>
      <c r="HNB19" s="59"/>
      <c r="HNC19" s="59"/>
      <c r="HND19" s="59"/>
      <c r="HNE19" s="59"/>
      <c r="HNF19" s="59"/>
      <c r="HNG19" s="59"/>
      <c r="HNH19" s="59"/>
      <c r="HNI19" s="59"/>
      <c r="HNJ19" s="59"/>
      <c r="HNK19" s="59"/>
      <c r="HNL19" s="59"/>
      <c r="HNM19" s="59"/>
      <c r="HNN19" s="59"/>
      <c r="HNO19" s="59"/>
      <c r="HNP19" s="59"/>
      <c r="HNQ19" s="59"/>
      <c r="HNR19" s="59"/>
      <c r="HNS19" s="59"/>
      <c r="HNT19" s="59"/>
      <c r="HNU19" s="59"/>
      <c r="HNV19" s="59"/>
      <c r="HNW19" s="59"/>
      <c r="HNX19" s="59"/>
      <c r="HNY19" s="59"/>
      <c r="HNZ19" s="59"/>
      <c r="HOA19" s="59"/>
      <c r="HOB19" s="59"/>
      <c r="HOC19" s="59"/>
      <c r="HOD19" s="59"/>
      <c r="HOE19" s="59"/>
      <c r="HOF19" s="59"/>
      <c r="HOG19" s="59"/>
      <c r="HOH19" s="59"/>
      <c r="HOI19" s="59"/>
      <c r="HOJ19" s="59"/>
      <c r="HOK19" s="59"/>
      <c r="HOL19" s="59"/>
      <c r="HOM19" s="59"/>
      <c r="HON19" s="59"/>
      <c r="HOO19" s="59"/>
      <c r="HOP19" s="59"/>
      <c r="HOQ19" s="59"/>
      <c r="HOR19" s="59"/>
      <c r="HOS19" s="59"/>
      <c r="HOT19" s="59"/>
      <c r="HOU19" s="59"/>
      <c r="HOV19" s="59"/>
      <c r="HOW19" s="59"/>
      <c r="HOX19" s="59"/>
      <c r="HOY19" s="59"/>
      <c r="HOZ19" s="59"/>
      <c r="HPA19" s="59"/>
      <c r="HPB19" s="59"/>
      <c r="HPC19" s="59"/>
      <c r="HPD19" s="59"/>
      <c r="HPE19" s="59"/>
      <c r="HPF19" s="59"/>
      <c r="HPG19" s="59"/>
      <c r="HPH19" s="59"/>
      <c r="HPI19" s="59"/>
      <c r="HPJ19" s="59"/>
      <c r="HPK19" s="59"/>
      <c r="HPL19" s="59"/>
      <c r="HPM19" s="59"/>
      <c r="HPN19" s="59"/>
      <c r="HPO19" s="59"/>
      <c r="HPP19" s="59"/>
      <c r="HPQ19" s="59"/>
      <c r="HPR19" s="59"/>
      <c r="HPS19" s="59"/>
      <c r="HPT19" s="59"/>
      <c r="HPU19" s="59"/>
      <c r="HPV19" s="59"/>
      <c r="HPW19" s="59"/>
      <c r="HPX19" s="59"/>
      <c r="HPY19" s="59"/>
      <c r="HPZ19" s="59"/>
      <c r="HQA19" s="59"/>
      <c r="HQB19" s="59"/>
      <c r="HQC19" s="59"/>
      <c r="HQD19" s="59"/>
      <c r="HQE19" s="59"/>
      <c r="HQF19" s="59"/>
      <c r="HQG19" s="59"/>
      <c r="HQH19" s="59"/>
      <c r="HQI19" s="59"/>
      <c r="HQJ19" s="59"/>
      <c r="HQK19" s="59"/>
      <c r="HQL19" s="59"/>
      <c r="HQM19" s="59"/>
      <c r="HQN19" s="59"/>
      <c r="HQO19" s="59"/>
      <c r="HQP19" s="59"/>
      <c r="HQQ19" s="59"/>
      <c r="HQR19" s="59"/>
      <c r="HQS19" s="59"/>
      <c r="HQT19" s="59"/>
      <c r="HQU19" s="59"/>
      <c r="HQV19" s="59"/>
      <c r="HQW19" s="59"/>
      <c r="HQX19" s="59"/>
      <c r="HQY19" s="59"/>
      <c r="HQZ19" s="59"/>
      <c r="HRA19" s="59"/>
      <c r="HRB19" s="59"/>
      <c r="HRC19" s="59"/>
      <c r="HRD19" s="59"/>
      <c r="HRE19" s="59"/>
      <c r="HRF19" s="59"/>
      <c r="HRG19" s="59"/>
      <c r="HRH19" s="59"/>
      <c r="HRI19" s="59"/>
      <c r="HRJ19" s="59"/>
      <c r="HRK19" s="59"/>
      <c r="HRL19" s="59"/>
      <c r="HRM19" s="59"/>
      <c r="HRN19" s="59"/>
      <c r="HRO19" s="59"/>
      <c r="HRP19" s="59"/>
      <c r="HRQ19" s="59"/>
      <c r="HRR19" s="59"/>
      <c r="HRS19" s="59"/>
      <c r="HRT19" s="59"/>
      <c r="HRU19" s="59"/>
      <c r="HRV19" s="59"/>
      <c r="HRW19" s="59"/>
      <c r="HRX19" s="59"/>
      <c r="HRY19" s="59"/>
      <c r="HRZ19" s="59"/>
      <c r="HSA19" s="59"/>
      <c r="HSB19" s="59"/>
      <c r="HSC19" s="59"/>
      <c r="HSD19" s="59"/>
      <c r="HSE19" s="59"/>
      <c r="HSF19" s="59"/>
      <c r="HSG19" s="59"/>
      <c r="HSH19" s="59"/>
      <c r="HSI19" s="59"/>
      <c r="HSJ19" s="59"/>
      <c r="HSK19" s="59"/>
      <c r="HSL19" s="59"/>
      <c r="HSM19" s="59"/>
      <c r="HSN19" s="59"/>
      <c r="HSO19" s="59"/>
      <c r="HSP19" s="59"/>
      <c r="HSQ19" s="59"/>
      <c r="HSR19" s="59"/>
      <c r="HSS19" s="59"/>
      <c r="HST19" s="59"/>
      <c r="HSU19" s="59"/>
      <c r="HSV19" s="59"/>
      <c r="HSW19" s="59"/>
      <c r="HSX19" s="59"/>
      <c r="HSY19" s="59"/>
      <c r="HSZ19" s="59"/>
      <c r="HTA19" s="59"/>
      <c r="HTB19" s="59"/>
      <c r="HTC19" s="59"/>
      <c r="HTD19" s="59"/>
      <c r="HTE19" s="59"/>
      <c r="HTF19" s="59"/>
      <c r="HTG19" s="59"/>
      <c r="HTH19" s="59"/>
      <c r="HTI19" s="59"/>
      <c r="HTJ19" s="59"/>
      <c r="HTK19" s="59"/>
      <c r="HTL19" s="59"/>
      <c r="HTM19" s="59"/>
      <c r="HTN19" s="59"/>
      <c r="HTO19" s="59"/>
      <c r="HTP19" s="59"/>
      <c r="HTQ19" s="59"/>
      <c r="HTR19" s="59"/>
      <c r="HTS19" s="59"/>
      <c r="HTT19" s="59"/>
      <c r="HTU19" s="59"/>
      <c r="HTV19" s="59"/>
      <c r="HTW19" s="59"/>
      <c r="HTX19" s="59"/>
      <c r="HTY19" s="59"/>
      <c r="HTZ19" s="59"/>
      <c r="HUA19" s="59"/>
      <c r="HUB19" s="59"/>
      <c r="HUC19" s="59"/>
      <c r="HUD19" s="59"/>
      <c r="HUE19" s="59"/>
      <c r="HUF19" s="59"/>
      <c r="HUG19" s="59"/>
      <c r="HUH19" s="59"/>
      <c r="HUI19" s="59"/>
      <c r="HUJ19" s="59"/>
      <c r="HUK19" s="59"/>
      <c r="HUL19" s="59"/>
      <c r="HUM19" s="59"/>
      <c r="HUN19" s="59"/>
      <c r="HUO19" s="59"/>
      <c r="HUP19" s="59"/>
      <c r="HUQ19" s="59"/>
      <c r="HUR19" s="59"/>
      <c r="HUS19" s="59"/>
      <c r="HUT19" s="59"/>
      <c r="HUU19" s="59"/>
      <c r="HUV19" s="59"/>
      <c r="HUW19" s="59"/>
      <c r="HUX19" s="59"/>
      <c r="HUY19" s="59"/>
      <c r="HUZ19" s="59"/>
      <c r="HVA19" s="59"/>
      <c r="HVB19" s="59"/>
      <c r="HVC19" s="59"/>
      <c r="HVD19" s="59"/>
      <c r="HVE19" s="59"/>
      <c r="HVF19" s="59"/>
      <c r="HVG19" s="59"/>
      <c r="HVH19" s="59"/>
      <c r="HVI19" s="59"/>
      <c r="HVJ19" s="59"/>
      <c r="HVK19" s="59"/>
      <c r="HVL19" s="59"/>
      <c r="HVM19" s="59"/>
      <c r="HVN19" s="59"/>
      <c r="HVO19" s="59"/>
      <c r="HVP19" s="59"/>
      <c r="HVQ19" s="59"/>
      <c r="HVR19" s="59"/>
      <c r="HVS19" s="59"/>
      <c r="HVT19" s="59"/>
      <c r="HVU19" s="59"/>
      <c r="HVV19" s="59"/>
      <c r="HVW19" s="59"/>
      <c r="HVX19" s="59"/>
      <c r="HVY19" s="59"/>
      <c r="HVZ19" s="59"/>
      <c r="HWA19" s="59"/>
      <c r="HWB19" s="59"/>
      <c r="HWC19" s="59"/>
      <c r="HWD19" s="59"/>
      <c r="HWE19" s="59"/>
      <c r="HWF19" s="59"/>
      <c r="HWG19" s="59"/>
      <c r="HWH19" s="59"/>
      <c r="HWI19" s="59"/>
      <c r="HWJ19" s="59"/>
      <c r="HWK19" s="59"/>
      <c r="HWL19" s="59"/>
      <c r="HWM19" s="59"/>
      <c r="HWN19" s="59"/>
      <c r="HWO19" s="59"/>
      <c r="HWP19" s="59"/>
      <c r="HWQ19" s="59"/>
      <c r="HWR19" s="59"/>
      <c r="HWS19" s="59"/>
      <c r="HWT19" s="59"/>
      <c r="HWU19" s="59"/>
      <c r="HWV19" s="59"/>
      <c r="HWW19" s="59"/>
      <c r="HWX19" s="59"/>
      <c r="HWY19" s="59"/>
      <c r="HWZ19" s="59"/>
      <c r="HXA19" s="59"/>
      <c r="HXB19" s="59"/>
      <c r="HXC19" s="59"/>
      <c r="HXD19" s="59"/>
      <c r="HXE19" s="59"/>
      <c r="HXF19" s="59"/>
      <c r="HXG19" s="59"/>
      <c r="HXH19" s="59"/>
      <c r="HXI19" s="59"/>
      <c r="HXJ19" s="59"/>
      <c r="HXK19" s="59"/>
      <c r="HXL19" s="59"/>
      <c r="HXM19" s="59"/>
      <c r="HXN19" s="59"/>
      <c r="HXO19" s="59"/>
      <c r="HXP19" s="59"/>
      <c r="HXQ19" s="59"/>
      <c r="HXR19" s="59"/>
      <c r="HXS19" s="59"/>
      <c r="HXT19" s="59"/>
      <c r="HXU19" s="59"/>
      <c r="HXV19" s="59"/>
      <c r="HXW19" s="59"/>
      <c r="HXX19" s="59"/>
      <c r="HXY19" s="59"/>
      <c r="HXZ19" s="59"/>
      <c r="HYA19" s="59"/>
      <c r="HYB19" s="59"/>
      <c r="HYC19" s="59"/>
      <c r="HYD19" s="59"/>
      <c r="HYE19" s="59"/>
      <c r="HYF19" s="59"/>
      <c r="HYG19" s="59"/>
      <c r="HYH19" s="59"/>
      <c r="HYI19" s="59"/>
      <c r="HYJ19" s="59"/>
      <c r="HYK19" s="59"/>
      <c r="HYL19" s="59"/>
      <c r="HYM19" s="59"/>
      <c r="HYN19" s="59"/>
      <c r="HYO19" s="59"/>
      <c r="HYP19" s="59"/>
      <c r="HYQ19" s="59"/>
      <c r="HYR19" s="59"/>
      <c r="HYS19" s="59"/>
      <c r="HYT19" s="59"/>
      <c r="HYU19" s="59"/>
      <c r="HYV19" s="59"/>
      <c r="HYW19" s="59"/>
      <c r="HYX19" s="59"/>
      <c r="HYY19" s="59"/>
      <c r="HYZ19" s="59"/>
      <c r="HZA19" s="59"/>
      <c r="HZB19" s="59"/>
      <c r="HZC19" s="59"/>
      <c r="HZD19" s="59"/>
      <c r="HZE19" s="59"/>
      <c r="HZF19" s="59"/>
      <c r="HZG19" s="59"/>
      <c r="HZH19" s="59"/>
      <c r="HZI19" s="59"/>
      <c r="HZJ19" s="59"/>
      <c r="HZK19" s="59"/>
      <c r="HZL19" s="59"/>
      <c r="HZM19" s="59"/>
      <c r="HZN19" s="59"/>
      <c r="HZO19" s="59"/>
      <c r="HZP19" s="59"/>
      <c r="HZQ19" s="59"/>
      <c r="HZR19" s="59"/>
      <c r="HZS19" s="59"/>
      <c r="HZT19" s="59"/>
      <c r="HZU19" s="59"/>
      <c r="HZV19" s="59"/>
      <c r="HZW19" s="59"/>
      <c r="HZX19" s="59"/>
      <c r="HZY19" s="59"/>
      <c r="HZZ19" s="59"/>
      <c r="IAA19" s="59"/>
      <c r="IAB19" s="59"/>
      <c r="IAC19" s="59"/>
      <c r="IAD19" s="59"/>
      <c r="IAE19" s="59"/>
      <c r="IAF19" s="59"/>
      <c r="IAG19" s="59"/>
      <c r="IAH19" s="59"/>
      <c r="IAI19" s="59"/>
      <c r="IAJ19" s="59"/>
      <c r="IAK19" s="59"/>
      <c r="IAL19" s="59"/>
      <c r="IAM19" s="59"/>
      <c r="IAN19" s="59"/>
      <c r="IAO19" s="59"/>
      <c r="IAP19" s="59"/>
      <c r="IAQ19" s="59"/>
      <c r="IAR19" s="59"/>
      <c r="IAS19" s="59"/>
      <c r="IAT19" s="59"/>
      <c r="IAU19" s="59"/>
      <c r="IAV19" s="59"/>
      <c r="IAW19" s="59"/>
      <c r="IAX19" s="59"/>
      <c r="IAY19" s="59"/>
      <c r="IAZ19" s="59"/>
      <c r="IBA19" s="59"/>
      <c r="IBB19" s="59"/>
      <c r="IBC19" s="59"/>
      <c r="IBD19" s="59"/>
      <c r="IBE19" s="59"/>
      <c r="IBF19" s="59"/>
      <c r="IBG19" s="59"/>
      <c r="IBH19" s="59"/>
      <c r="IBI19" s="59"/>
      <c r="IBJ19" s="59"/>
      <c r="IBK19" s="59"/>
      <c r="IBL19" s="59"/>
      <c r="IBM19" s="59"/>
      <c r="IBN19" s="59"/>
      <c r="IBO19" s="59"/>
      <c r="IBP19" s="59"/>
      <c r="IBQ19" s="59"/>
      <c r="IBR19" s="59"/>
      <c r="IBS19" s="59"/>
      <c r="IBT19" s="59"/>
      <c r="IBU19" s="59"/>
      <c r="IBV19" s="59"/>
      <c r="IBW19" s="59"/>
      <c r="IBX19" s="59"/>
      <c r="IBY19" s="59"/>
      <c r="IBZ19" s="59"/>
      <c r="ICA19" s="59"/>
      <c r="ICB19" s="59"/>
      <c r="ICC19" s="59"/>
      <c r="ICD19" s="59"/>
      <c r="ICE19" s="59"/>
      <c r="ICF19" s="59"/>
      <c r="ICG19" s="59"/>
      <c r="ICH19" s="59"/>
      <c r="ICI19" s="59"/>
      <c r="ICJ19" s="59"/>
      <c r="ICK19" s="59"/>
      <c r="ICL19" s="59"/>
      <c r="ICM19" s="59"/>
      <c r="ICN19" s="59"/>
      <c r="ICO19" s="59"/>
      <c r="ICP19" s="59"/>
      <c r="ICQ19" s="59"/>
      <c r="ICR19" s="59"/>
      <c r="ICS19" s="59"/>
      <c r="ICT19" s="59"/>
      <c r="ICU19" s="59"/>
      <c r="ICV19" s="59"/>
      <c r="ICW19" s="59"/>
      <c r="ICX19" s="59"/>
      <c r="ICY19" s="59"/>
      <c r="ICZ19" s="59"/>
      <c r="IDA19" s="59"/>
      <c r="IDB19" s="59"/>
      <c r="IDC19" s="59"/>
      <c r="IDD19" s="59"/>
      <c r="IDE19" s="59"/>
      <c r="IDF19" s="59"/>
      <c r="IDG19" s="59"/>
      <c r="IDH19" s="59"/>
      <c r="IDI19" s="59"/>
      <c r="IDJ19" s="59"/>
      <c r="IDK19" s="59"/>
      <c r="IDL19" s="59"/>
      <c r="IDM19" s="59"/>
      <c r="IDN19" s="59"/>
      <c r="IDO19" s="59"/>
      <c r="IDP19" s="59"/>
      <c r="IDQ19" s="59"/>
      <c r="IDR19" s="59"/>
      <c r="IDS19" s="59"/>
      <c r="IDT19" s="59"/>
      <c r="IDU19" s="59"/>
      <c r="IDV19" s="59"/>
      <c r="IDW19" s="59"/>
      <c r="IDX19" s="59"/>
      <c r="IDY19" s="59"/>
      <c r="IDZ19" s="59"/>
      <c r="IEA19" s="59"/>
      <c r="IEB19" s="59"/>
      <c r="IEC19" s="59"/>
      <c r="IED19" s="59"/>
      <c r="IEE19" s="59"/>
      <c r="IEF19" s="59"/>
      <c r="IEG19" s="59"/>
      <c r="IEH19" s="59"/>
      <c r="IEI19" s="59"/>
      <c r="IEJ19" s="59"/>
      <c r="IEK19" s="59"/>
      <c r="IEL19" s="59"/>
      <c r="IEM19" s="59"/>
      <c r="IEN19" s="59"/>
      <c r="IEO19" s="59"/>
      <c r="IEP19" s="59"/>
      <c r="IEQ19" s="59"/>
      <c r="IER19" s="59"/>
      <c r="IES19" s="59"/>
      <c r="IET19" s="59"/>
      <c r="IEU19" s="59"/>
      <c r="IEV19" s="59"/>
      <c r="IEW19" s="59"/>
      <c r="IEX19" s="59"/>
      <c r="IEY19" s="59"/>
      <c r="IEZ19" s="59"/>
      <c r="IFA19" s="59"/>
      <c r="IFB19" s="59"/>
      <c r="IFC19" s="59"/>
      <c r="IFD19" s="59"/>
      <c r="IFE19" s="59"/>
      <c r="IFF19" s="59"/>
      <c r="IFG19" s="59"/>
      <c r="IFH19" s="59"/>
      <c r="IFI19" s="59"/>
      <c r="IFJ19" s="59"/>
      <c r="IFK19" s="59"/>
      <c r="IFL19" s="59"/>
      <c r="IFM19" s="59"/>
      <c r="IFN19" s="59"/>
      <c r="IFO19" s="59"/>
      <c r="IFP19" s="59"/>
      <c r="IFQ19" s="59"/>
      <c r="IFR19" s="59"/>
      <c r="IFS19" s="59"/>
      <c r="IFT19" s="59"/>
      <c r="IFU19" s="59"/>
      <c r="IFV19" s="59"/>
      <c r="IFW19" s="59"/>
      <c r="IFX19" s="59"/>
      <c r="IFY19" s="59"/>
      <c r="IFZ19" s="59"/>
      <c r="IGA19" s="59"/>
      <c r="IGB19" s="59"/>
      <c r="IGC19" s="59"/>
      <c r="IGD19" s="59"/>
      <c r="IGE19" s="59"/>
      <c r="IGF19" s="59"/>
      <c r="IGG19" s="59"/>
      <c r="IGH19" s="59"/>
      <c r="IGI19" s="59"/>
      <c r="IGJ19" s="59"/>
      <c r="IGK19" s="59"/>
      <c r="IGL19" s="59"/>
      <c r="IGM19" s="59"/>
      <c r="IGN19" s="59"/>
      <c r="IGO19" s="59"/>
      <c r="IGP19" s="59"/>
      <c r="IGQ19" s="59"/>
      <c r="IGR19" s="59"/>
      <c r="IGS19" s="59"/>
      <c r="IGT19" s="59"/>
      <c r="IGU19" s="59"/>
      <c r="IGV19" s="59"/>
      <c r="IGW19" s="59"/>
      <c r="IGX19" s="59"/>
      <c r="IGY19" s="59"/>
      <c r="IGZ19" s="59"/>
      <c r="IHA19" s="59"/>
      <c r="IHB19" s="59"/>
      <c r="IHC19" s="59"/>
      <c r="IHD19" s="59"/>
      <c r="IHE19" s="59"/>
      <c r="IHF19" s="59"/>
      <c r="IHG19" s="59"/>
      <c r="IHH19" s="59"/>
      <c r="IHI19" s="59"/>
      <c r="IHJ19" s="59"/>
      <c r="IHK19" s="59"/>
      <c r="IHL19" s="59"/>
      <c r="IHM19" s="59"/>
      <c r="IHN19" s="59"/>
      <c r="IHO19" s="59"/>
      <c r="IHP19" s="59"/>
      <c r="IHQ19" s="59"/>
      <c r="IHR19" s="59"/>
      <c r="IHS19" s="59"/>
      <c r="IHT19" s="59"/>
      <c r="IHU19" s="59"/>
      <c r="IHV19" s="59"/>
      <c r="IHW19" s="59"/>
      <c r="IHX19" s="59"/>
      <c r="IHY19" s="59"/>
      <c r="IHZ19" s="59"/>
      <c r="IIA19" s="59"/>
      <c r="IIB19" s="59"/>
      <c r="IIC19" s="59"/>
      <c r="IID19" s="59"/>
      <c r="IIE19" s="59"/>
      <c r="IIF19" s="59"/>
      <c r="IIG19" s="59"/>
      <c r="IIH19" s="59"/>
      <c r="III19" s="59"/>
      <c r="IIJ19" s="59"/>
      <c r="IIK19" s="59"/>
      <c r="IIL19" s="59"/>
      <c r="IIM19" s="59"/>
      <c r="IIN19" s="59"/>
      <c r="IIO19" s="59"/>
      <c r="IIP19" s="59"/>
      <c r="IIQ19" s="59"/>
      <c r="IIR19" s="59"/>
      <c r="IIS19" s="59"/>
      <c r="IIT19" s="59"/>
      <c r="IIU19" s="59"/>
      <c r="IIV19" s="59"/>
      <c r="IIW19" s="59"/>
      <c r="IIX19" s="59"/>
      <c r="IIY19" s="59"/>
      <c r="IIZ19" s="59"/>
      <c r="IJA19" s="59"/>
      <c r="IJB19" s="59"/>
      <c r="IJC19" s="59"/>
      <c r="IJD19" s="59"/>
      <c r="IJE19" s="59"/>
      <c r="IJF19" s="59"/>
      <c r="IJG19" s="59"/>
      <c r="IJH19" s="59"/>
      <c r="IJI19" s="59"/>
      <c r="IJJ19" s="59"/>
      <c r="IJK19" s="59"/>
      <c r="IJL19" s="59"/>
      <c r="IJM19" s="59"/>
      <c r="IJN19" s="59"/>
      <c r="IJO19" s="59"/>
      <c r="IJP19" s="59"/>
      <c r="IJQ19" s="59"/>
      <c r="IJR19" s="59"/>
      <c r="IJS19" s="59"/>
      <c r="IJT19" s="59"/>
      <c r="IJU19" s="59"/>
      <c r="IJV19" s="59"/>
      <c r="IJW19" s="59"/>
      <c r="IJX19" s="59"/>
      <c r="IJY19" s="59"/>
      <c r="IJZ19" s="59"/>
      <c r="IKA19" s="59"/>
      <c r="IKB19" s="59"/>
      <c r="IKC19" s="59"/>
      <c r="IKD19" s="59"/>
      <c r="IKE19" s="59"/>
      <c r="IKF19" s="59"/>
      <c r="IKG19" s="59"/>
      <c r="IKH19" s="59"/>
      <c r="IKI19" s="59"/>
      <c r="IKJ19" s="59"/>
      <c r="IKK19" s="59"/>
      <c r="IKL19" s="59"/>
      <c r="IKM19" s="59"/>
      <c r="IKN19" s="59"/>
      <c r="IKO19" s="59"/>
      <c r="IKP19" s="59"/>
      <c r="IKQ19" s="59"/>
      <c r="IKR19" s="59"/>
      <c r="IKS19" s="59"/>
      <c r="IKT19" s="59"/>
      <c r="IKU19" s="59"/>
      <c r="IKV19" s="59"/>
      <c r="IKW19" s="59"/>
      <c r="IKX19" s="59"/>
      <c r="IKY19" s="59"/>
      <c r="IKZ19" s="59"/>
      <c r="ILA19" s="59"/>
      <c r="ILB19" s="59"/>
      <c r="ILC19" s="59"/>
      <c r="ILD19" s="59"/>
      <c r="ILE19" s="59"/>
      <c r="ILF19" s="59"/>
      <c r="ILG19" s="59"/>
      <c r="ILH19" s="59"/>
      <c r="ILI19" s="59"/>
      <c r="ILJ19" s="59"/>
      <c r="ILK19" s="59"/>
      <c r="ILL19" s="59"/>
      <c r="ILM19" s="59"/>
      <c r="ILN19" s="59"/>
      <c r="ILO19" s="59"/>
      <c r="ILP19" s="59"/>
      <c r="ILQ19" s="59"/>
      <c r="ILR19" s="59"/>
      <c r="ILS19" s="59"/>
      <c r="ILT19" s="59"/>
      <c r="ILU19" s="59"/>
      <c r="ILV19" s="59"/>
      <c r="ILW19" s="59"/>
      <c r="ILX19" s="59"/>
      <c r="ILY19" s="59"/>
      <c r="ILZ19" s="59"/>
      <c r="IMA19" s="59"/>
      <c r="IMB19" s="59"/>
      <c r="IMC19" s="59"/>
      <c r="IMD19" s="59"/>
      <c r="IME19" s="59"/>
      <c r="IMF19" s="59"/>
      <c r="IMG19" s="59"/>
      <c r="IMH19" s="59"/>
      <c r="IMI19" s="59"/>
      <c r="IMJ19" s="59"/>
      <c r="IMK19" s="59"/>
      <c r="IML19" s="59"/>
      <c r="IMM19" s="59"/>
      <c r="IMN19" s="59"/>
      <c r="IMO19" s="59"/>
      <c r="IMP19" s="59"/>
      <c r="IMQ19" s="59"/>
      <c r="IMR19" s="59"/>
      <c r="IMS19" s="59"/>
      <c r="IMT19" s="59"/>
      <c r="IMU19" s="59"/>
      <c r="IMV19" s="59"/>
      <c r="IMW19" s="59"/>
      <c r="IMX19" s="59"/>
      <c r="IMY19" s="59"/>
      <c r="IMZ19" s="59"/>
      <c r="INA19" s="59"/>
      <c r="INB19" s="59"/>
      <c r="INC19" s="59"/>
      <c r="IND19" s="59"/>
      <c r="INE19" s="59"/>
      <c r="INF19" s="59"/>
      <c r="ING19" s="59"/>
      <c r="INH19" s="59"/>
      <c r="INI19" s="59"/>
      <c r="INJ19" s="59"/>
      <c r="INK19" s="59"/>
      <c r="INL19" s="59"/>
      <c r="INM19" s="59"/>
      <c r="INN19" s="59"/>
      <c r="INO19" s="59"/>
      <c r="INP19" s="59"/>
      <c r="INQ19" s="59"/>
      <c r="INR19" s="59"/>
      <c r="INS19" s="59"/>
      <c r="INT19" s="59"/>
      <c r="INU19" s="59"/>
      <c r="INV19" s="59"/>
      <c r="INW19" s="59"/>
      <c r="INX19" s="59"/>
      <c r="INY19" s="59"/>
      <c r="INZ19" s="59"/>
      <c r="IOA19" s="59"/>
      <c r="IOB19" s="59"/>
      <c r="IOC19" s="59"/>
      <c r="IOD19" s="59"/>
      <c r="IOE19" s="59"/>
      <c r="IOF19" s="59"/>
      <c r="IOG19" s="59"/>
      <c r="IOH19" s="59"/>
      <c r="IOI19" s="59"/>
      <c r="IOJ19" s="59"/>
      <c r="IOK19" s="59"/>
      <c r="IOL19" s="59"/>
      <c r="IOM19" s="59"/>
      <c r="ION19" s="59"/>
      <c r="IOO19" s="59"/>
      <c r="IOP19" s="59"/>
      <c r="IOQ19" s="59"/>
      <c r="IOR19" s="59"/>
      <c r="IOS19" s="59"/>
      <c r="IOT19" s="59"/>
      <c r="IOU19" s="59"/>
      <c r="IOV19" s="59"/>
      <c r="IOW19" s="59"/>
      <c r="IOX19" s="59"/>
      <c r="IOY19" s="59"/>
      <c r="IOZ19" s="59"/>
      <c r="IPA19" s="59"/>
      <c r="IPB19" s="59"/>
      <c r="IPC19" s="59"/>
      <c r="IPD19" s="59"/>
      <c r="IPE19" s="59"/>
      <c r="IPF19" s="59"/>
      <c r="IPG19" s="59"/>
      <c r="IPH19" s="59"/>
      <c r="IPI19" s="59"/>
      <c r="IPJ19" s="59"/>
      <c r="IPK19" s="59"/>
      <c r="IPL19" s="59"/>
      <c r="IPM19" s="59"/>
      <c r="IPN19" s="59"/>
      <c r="IPO19" s="59"/>
      <c r="IPP19" s="59"/>
      <c r="IPQ19" s="59"/>
      <c r="IPR19" s="59"/>
      <c r="IPS19" s="59"/>
      <c r="IPT19" s="59"/>
      <c r="IPU19" s="59"/>
      <c r="IPV19" s="59"/>
      <c r="IPW19" s="59"/>
      <c r="IPX19" s="59"/>
      <c r="IPY19" s="59"/>
      <c r="IPZ19" s="59"/>
      <c r="IQA19" s="59"/>
      <c r="IQB19" s="59"/>
      <c r="IQC19" s="59"/>
      <c r="IQD19" s="59"/>
      <c r="IQE19" s="59"/>
      <c r="IQF19" s="59"/>
      <c r="IQG19" s="59"/>
      <c r="IQH19" s="59"/>
      <c r="IQI19" s="59"/>
      <c r="IQJ19" s="59"/>
      <c r="IQK19" s="59"/>
      <c r="IQL19" s="59"/>
      <c r="IQM19" s="59"/>
      <c r="IQN19" s="59"/>
      <c r="IQO19" s="59"/>
      <c r="IQP19" s="59"/>
      <c r="IQQ19" s="59"/>
      <c r="IQR19" s="59"/>
      <c r="IQS19" s="59"/>
      <c r="IQT19" s="59"/>
      <c r="IQU19" s="59"/>
      <c r="IQV19" s="59"/>
      <c r="IQW19" s="59"/>
      <c r="IQX19" s="59"/>
      <c r="IQY19" s="59"/>
      <c r="IQZ19" s="59"/>
      <c r="IRA19" s="59"/>
      <c r="IRB19" s="59"/>
      <c r="IRC19" s="59"/>
      <c r="IRD19" s="59"/>
      <c r="IRE19" s="59"/>
      <c r="IRF19" s="59"/>
      <c r="IRG19" s="59"/>
      <c r="IRH19" s="59"/>
      <c r="IRI19" s="59"/>
      <c r="IRJ19" s="59"/>
      <c r="IRK19" s="59"/>
      <c r="IRL19" s="59"/>
      <c r="IRM19" s="59"/>
      <c r="IRN19" s="59"/>
      <c r="IRO19" s="59"/>
      <c r="IRP19" s="59"/>
      <c r="IRQ19" s="59"/>
      <c r="IRR19" s="59"/>
      <c r="IRS19" s="59"/>
      <c r="IRT19" s="59"/>
      <c r="IRU19" s="59"/>
      <c r="IRV19" s="59"/>
      <c r="IRW19" s="59"/>
      <c r="IRX19" s="59"/>
      <c r="IRY19" s="59"/>
      <c r="IRZ19" s="59"/>
      <c r="ISA19" s="59"/>
      <c r="ISB19" s="59"/>
      <c r="ISC19" s="59"/>
      <c r="ISD19" s="59"/>
      <c r="ISE19" s="59"/>
      <c r="ISF19" s="59"/>
      <c r="ISG19" s="59"/>
      <c r="ISH19" s="59"/>
      <c r="ISI19" s="59"/>
      <c r="ISJ19" s="59"/>
      <c r="ISK19" s="59"/>
      <c r="ISL19" s="59"/>
      <c r="ISM19" s="59"/>
      <c r="ISN19" s="59"/>
      <c r="ISO19" s="59"/>
      <c r="ISP19" s="59"/>
      <c r="ISQ19" s="59"/>
      <c r="ISR19" s="59"/>
      <c r="ISS19" s="59"/>
      <c r="IST19" s="59"/>
      <c r="ISU19" s="59"/>
      <c r="ISV19" s="59"/>
      <c r="ISW19" s="59"/>
      <c r="ISX19" s="59"/>
      <c r="ISY19" s="59"/>
      <c r="ISZ19" s="59"/>
      <c r="ITA19" s="59"/>
      <c r="ITB19" s="59"/>
      <c r="ITC19" s="59"/>
      <c r="ITD19" s="59"/>
      <c r="ITE19" s="59"/>
      <c r="ITF19" s="59"/>
      <c r="ITG19" s="59"/>
      <c r="ITH19" s="59"/>
      <c r="ITI19" s="59"/>
      <c r="ITJ19" s="59"/>
      <c r="ITK19" s="59"/>
      <c r="ITL19" s="59"/>
      <c r="ITM19" s="59"/>
      <c r="ITN19" s="59"/>
      <c r="ITO19" s="59"/>
      <c r="ITP19" s="59"/>
      <c r="ITQ19" s="59"/>
      <c r="ITR19" s="59"/>
      <c r="ITS19" s="59"/>
      <c r="ITT19" s="59"/>
      <c r="ITU19" s="59"/>
      <c r="ITV19" s="59"/>
      <c r="ITW19" s="59"/>
      <c r="ITX19" s="59"/>
      <c r="ITY19" s="59"/>
      <c r="ITZ19" s="59"/>
      <c r="IUA19" s="59"/>
      <c r="IUB19" s="59"/>
      <c r="IUC19" s="59"/>
      <c r="IUD19" s="59"/>
      <c r="IUE19" s="59"/>
      <c r="IUF19" s="59"/>
      <c r="IUG19" s="59"/>
      <c r="IUH19" s="59"/>
      <c r="IUI19" s="59"/>
      <c r="IUJ19" s="59"/>
      <c r="IUK19" s="59"/>
      <c r="IUL19" s="59"/>
      <c r="IUM19" s="59"/>
      <c r="IUN19" s="59"/>
      <c r="IUO19" s="59"/>
      <c r="IUP19" s="59"/>
      <c r="IUQ19" s="59"/>
      <c r="IUR19" s="59"/>
      <c r="IUS19" s="59"/>
      <c r="IUT19" s="59"/>
      <c r="IUU19" s="59"/>
      <c r="IUV19" s="59"/>
      <c r="IUW19" s="59"/>
      <c r="IUX19" s="59"/>
      <c r="IUY19" s="59"/>
      <c r="IUZ19" s="59"/>
      <c r="IVA19" s="59"/>
      <c r="IVB19" s="59"/>
      <c r="IVC19" s="59"/>
      <c r="IVD19" s="59"/>
      <c r="IVE19" s="59"/>
      <c r="IVF19" s="59"/>
      <c r="IVG19" s="59"/>
      <c r="IVH19" s="59"/>
      <c r="IVI19" s="59"/>
      <c r="IVJ19" s="59"/>
      <c r="IVK19" s="59"/>
      <c r="IVL19" s="59"/>
      <c r="IVM19" s="59"/>
      <c r="IVN19" s="59"/>
      <c r="IVO19" s="59"/>
      <c r="IVP19" s="59"/>
      <c r="IVQ19" s="59"/>
      <c r="IVR19" s="59"/>
      <c r="IVS19" s="59"/>
      <c r="IVT19" s="59"/>
      <c r="IVU19" s="59"/>
      <c r="IVV19" s="59"/>
      <c r="IVW19" s="59"/>
      <c r="IVX19" s="59"/>
      <c r="IVY19" s="59"/>
      <c r="IVZ19" s="59"/>
      <c r="IWA19" s="59"/>
      <c r="IWB19" s="59"/>
      <c r="IWC19" s="59"/>
      <c r="IWD19" s="59"/>
      <c r="IWE19" s="59"/>
      <c r="IWF19" s="59"/>
      <c r="IWG19" s="59"/>
      <c r="IWH19" s="59"/>
      <c r="IWI19" s="59"/>
      <c r="IWJ19" s="59"/>
      <c r="IWK19" s="59"/>
      <c r="IWL19" s="59"/>
      <c r="IWM19" s="59"/>
      <c r="IWN19" s="59"/>
      <c r="IWO19" s="59"/>
      <c r="IWP19" s="59"/>
      <c r="IWQ19" s="59"/>
      <c r="IWR19" s="59"/>
      <c r="IWS19" s="59"/>
      <c r="IWT19" s="59"/>
      <c r="IWU19" s="59"/>
      <c r="IWV19" s="59"/>
      <c r="IWW19" s="59"/>
      <c r="IWX19" s="59"/>
      <c r="IWY19" s="59"/>
      <c r="IWZ19" s="59"/>
      <c r="IXA19" s="59"/>
      <c r="IXB19" s="59"/>
      <c r="IXC19" s="59"/>
      <c r="IXD19" s="59"/>
      <c r="IXE19" s="59"/>
      <c r="IXF19" s="59"/>
      <c r="IXG19" s="59"/>
      <c r="IXH19" s="59"/>
      <c r="IXI19" s="59"/>
      <c r="IXJ19" s="59"/>
      <c r="IXK19" s="59"/>
      <c r="IXL19" s="59"/>
      <c r="IXM19" s="59"/>
      <c r="IXN19" s="59"/>
      <c r="IXO19" s="59"/>
      <c r="IXP19" s="59"/>
      <c r="IXQ19" s="59"/>
      <c r="IXR19" s="59"/>
      <c r="IXS19" s="59"/>
      <c r="IXT19" s="59"/>
      <c r="IXU19" s="59"/>
      <c r="IXV19" s="59"/>
      <c r="IXW19" s="59"/>
      <c r="IXX19" s="59"/>
      <c r="IXY19" s="59"/>
      <c r="IXZ19" s="59"/>
      <c r="IYA19" s="59"/>
      <c r="IYB19" s="59"/>
      <c r="IYC19" s="59"/>
      <c r="IYD19" s="59"/>
      <c r="IYE19" s="59"/>
      <c r="IYF19" s="59"/>
      <c r="IYG19" s="59"/>
      <c r="IYH19" s="59"/>
      <c r="IYI19" s="59"/>
      <c r="IYJ19" s="59"/>
      <c r="IYK19" s="59"/>
      <c r="IYL19" s="59"/>
      <c r="IYM19" s="59"/>
      <c r="IYN19" s="59"/>
      <c r="IYO19" s="59"/>
      <c r="IYP19" s="59"/>
      <c r="IYQ19" s="59"/>
      <c r="IYR19" s="59"/>
      <c r="IYS19" s="59"/>
      <c r="IYT19" s="59"/>
      <c r="IYU19" s="59"/>
      <c r="IYV19" s="59"/>
      <c r="IYW19" s="59"/>
      <c r="IYX19" s="59"/>
      <c r="IYY19" s="59"/>
      <c r="IYZ19" s="59"/>
      <c r="IZA19" s="59"/>
      <c r="IZB19" s="59"/>
      <c r="IZC19" s="59"/>
      <c r="IZD19" s="59"/>
      <c r="IZE19" s="59"/>
      <c r="IZF19" s="59"/>
      <c r="IZG19" s="59"/>
      <c r="IZH19" s="59"/>
      <c r="IZI19" s="59"/>
      <c r="IZJ19" s="59"/>
      <c r="IZK19" s="59"/>
      <c r="IZL19" s="59"/>
      <c r="IZM19" s="59"/>
      <c r="IZN19" s="59"/>
      <c r="IZO19" s="59"/>
      <c r="IZP19" s="59"/>
      <c r="IZQ19" s="59"/>
      <c r="IZR19" s="59"/>
      <c r="IZS19" s="59"/>
      <c r="IZT19" s="59"/>
      <c r="IZU19" s="59"/>
      <c r="IZV19" s="59"/>
      <c r="IZW19" s="59"/>
      <c r="IZX19" s="59"/>
      <c r="IZY19" s="59"/>
      <c r="IZZ19" s="59"/>
      <c r="JAA19" s="59"/>
      <c r="JAB19" s="59"/>
      <c r="JAC19" s="59"/>
      <c r="JAD19" s="59"/>
      <c r="JAE19" s="59"/>
      <c r="JAF19" s="59"/>
      <c r="JAG19" s="59"/>
      <c r="JAH19" s="59"/>
      <c r="JAI19" s="59"/>
      <c r="JAJ19" s="59"/>
      <c r="JAK19" s="59"/>
      <c r="JAL19" s="59"/>
      <c r="JAM19" s="59"/>
      <c r="JAN19" s="59"/>
      <c r="JAO19" s="59"/>
      <c r="JAP19" s="59"/>
      <c r="JAQ19" s="59"/>
      <c r="JAR19" s="59"/>
      <c r="JAS19" s="59"/>
      <c r="JAT19" s="59"/>
      <c r="JAU19" s="59"/>
      <c r="JAV19" s="59"/>
      <c r="JAW19" s="59"/>
      <c r="JAX19" s="59"/>
      <c r="JAY19" s="59"/>
      <c r="JAZ19" s="59"/>
      <c r="JBA19" s="59"/>
      <c r="JBB19" s="59"/>
      <c r="JBC19" s="59"/>
      <c r="JBD19" s="59"/>
      <c r="JBE19" s="59"/>
      <c r="JBF19" s="59"/>
      <c r="JBG19" s="59"/>
      <c r="JBH19" s="59"/>
      <c r="JBI19" s="59"/>
      <c r="JBJ19" s="59"/>
      <c r="JBK19" s="59"/>
      <c r="JBL19" s="59"/>
      <c r="JBM19" s="59"/>
      <c r="JBN19" s="59"/>
      <c r="JBO19" s="59"/>
      <c r="JBP19" s="59"/>
      <c r="JBQ19" s="59"/>
      <c r="JBR19" s="59"/>
      <c r="JBS19" s="59"/>
      <c r="JBT19" s="59"/>
      <c r="JBU19" s="59"/>
      <c r="JBV19" s="59"/>
      <c r="JBW19" s="59"/>
      <c r="JBX19" s="59"/>
      <c r="JBY19" s="59"/>
      <c r="JBZ19" s="59"/>
      <c r="JCA19" s="59"/>
      <c r="JCB19" s="59"/>
      <c r="JCC19" s="59"/>
      <c r="JCD19" s="59"/>
      <c r="JCE19" s="59"/>
      <c r="JCF19" s="59"/>
      <c r="JCG19" s="59"/>
      <c r="JCH19" s="59"/>
      <c r="JCI19" s="59"/>
      <c r="JCJ19" s="59"/>
      <c r="JCK19" s="59"/>
      <c r="JCL19" s="59"/>
      <c r="JCM19" s="59"/>
      <c r="JCN19" s="59"/>
      <c r="JCO19" s="59"/>
      <c r="JCP19" s="59"/>
      <c r="JCQ19" s="59"/>
      <c r="JCR19" s="59"/>
      <c r="JCS19" s="59"/>
      <c r="JCT19" s="59"/>
      <c r="JCU19" s="59"/>
      <c r="JCV19" s="59"/>
      <c r="JCW19" s="59"/>
      <c r="JCX19" s="59"/>
      <c r="JCY19" s="59"/>
      <c r="JCZ19" s="59"/>
      <c r="JDA19" s="59"/>
      <c r="JDB19" s="59"/>
      <c r="JDC19" s="59"/>
      <c r="JDD19" s="59"/>
      <c r="JDE19" s="59"/>
      <c r="JDF19" s="59"/>
      <c r="JDG19" s="59"/>
      <c r="JDH19" s="59"/>
      <c r="JDI19" s="59"/>
      <c r="JDJ19" s="59"/>
      <c r="JDK19" s="59"/>
      <c r="JDL19" s="59"/>
      <c r="JDM19" s="59"/>
      <c r="JDN19" s="59"/>
      <c r="JDO19" s="59"/>
      <c r="JDP19" s="59"/>
      <c r="JDQ19" s="59"/>
      <c r="JDR19" s="59"/>
      <c r="JDS19" s="59"/>
      <c r="JDT19" s="59"/>
      <c r="JDU19" s="59"/>
      <c r="JDV19" s="59"/>
      <c r="JDW19" s="59"/>
      <c r="JDX19" s="59"/>
      <c r="JDY19" s="59"/>
      <c r="JDZ19" s="59"/>
      <c r="JEA19" s="59"/>
      <c r="JEB19" s="59"/>
      <c r="JEC19" s="59"/>
      <c r="JED19" s="59"/>
      <c r="JEE19" s="59"/>
      <c r="JEF19" s="59"/>
      <c r="JEG19" s="59"/>
      <c r="JEH19" s="59"/>
      <c r="JEI19" s="59"/>
      <c r="JEJ19" s="59"/>
      <c r="JEK19" s="59"/>
      <c r="JEL19" s="59"/>
      <c r="JEM19" s="59"/>
      <c r="JEN19" s="59"/>
      <c r="JEO19" s="59"/>
      <c r="JEP19" s="59"/>
      <c r="JEQ19" s="59"/>
      <c r="JER19" s="59"/>
      <c r="JES19" s="59"/>
      <c r="JET19" s="59"/>
      <c r="JEU19" s="59"/>
      <c r="JEV19" s="59"/>
      <c r="JEW19" s="59"/>
      <c r="JEX19" s="59"/>
      <c r="JEY19" s="59"/>
      <c r="JEZ19" s="59"/>
      <c r="JFA19" s="59"/>
      <c r="JFB19" s="59"/>
      <c r="JFC19" s="59"/>
      <c r="JFD19" s="59"/>
      <c r="JFE19" s="59"/>
      <c r="JFF19" s="59"/>
      <c r="JFG19" s="59"/>
      <c r="JFH19" s="59"/>
      <c r="JFI19" s="59"/>
      <c r="JFJ19" s="59"/>
      <c r="JFK19" s="59"/>
      <c r="JFL19" s="59"/>
      <c r="JFM19" s="59"/>
      <c r="JFN19" s="59"/>
      <c r="JFO19" s="59"/>
      <c r="JFP19" s="59"/>
      <c r="JFQ19" s="59"/>
      <c r="JFR19" s="59"/>
      <c r="JFS19" s="59"/>
      <c r="JFT19" s="59"/>
      <c r="JFU19" s="59"/>
      <c r="JFV19" s="59"/>
      <c r="JFW19" s="59"/>
      <c r="JFX19" s="59"/>
      <c r="JFY19" s="59"/>
      <c r="JFZ19" s="59"/>
      <c r="JGA19" s="59"/>
      <c r="JGB19" s="59"/>
      <c r="JGC19" s="59"/>
      <c r="JGD19" s="59"/>
      <c r="JGE19" s="59"/>
      <c r="JGF19" s="59"/>
      <c r="JGG19" s="59"/>
      <c r="JGH19" s="59"/>
      <c r="JGI19" s="59"/>
      <c r="JGJ19" s="59"/>
      <c r="JGK19" s="59"/>
      <c r="JGL19" s="59"/>
      <c r="JGM19" s="59"/>
      <c r="JGN19" s="59"/>
      <c r="JGO19" s="59"/>
      <c r="JGP19" s="59"/>
      <c r="JGQ19" s="59"/>
      <c r="JGR19" s="59"/>
      <c r="JGS19" s="59"/>
      <c r="JGT19" s="59"/>
      <c r="JGU19" s="59"/>
      <c r="JGV19" s="59"/>
      <c r="JGW19" s="59"/>
      <c r="JGX19" s="59"/>
      <c r="JGY19" s="59"/>
      <c r="JGZ19" s="59"/>
      <c r="JHA19" s="59"/>
      <c r="JHB19" s="59"/>
      <c r="JHC19" s="59"/>
      <c r="JHD19" s="59"/>
      <c r="JHE19" s="59"/>
      <c r="JHF19" s="59"/>
      <c r="JHG19" s="59"/>
      <c r="JHH19" s="59"/>
      <c r="JHI19" s="59"/>
      <c r="JHJ19" s="59"/>
      <c r="JHK19" s="59"/>
      <c r="JHL19" s="59"/>
      <c r="JHM19" s="59"/>
      <c r="JHN19" s="59"/>
      <c r="JHO19" s="59"/>
      <c r="JHP19" s="59"/>
      <c r="JHQ19" s="59"/>
      <c r="JHR19" s="59"/>
      <c r="JHS19" s="59"/>
      <c r="JHT19" s="59"/>
      <c r="JHU19" s="59"/>
      <c r="JHV19" s="59"/>
      <c r="JHW19" s="59"/>
      <c r="JHX19" s="59"/>
      <c r="JHY19" s="59"/>
      <c r="JHZ19" s="59"/>
      <c r="JIA19" s="59"/>
      <c r="JIB19" s="59"/>
      <c r="JIC19" s="59"/>
      <c r="JID19" s="59"/>
      <c r="JIE19" s="59"/>
      <c r="JIF19" s="59"/>
      <c r="JIG19" s="59"/>
      <c r="JIH19" s="59"/>
      <c r="JII19" s="59"/>
      <c r="JIJ19" s="59"/>
      <c r="JIK19" s="59"/>
      <c r="JIL19" s="59"/>
      <c r="JIM19" s="59"/>
      <c r="JIN19" s="59"/>
      <c r="JIO19" s="59"/>
      <c r="JIP19" s="59"/>
      <c r="JIQ19" s="59"/>
      <c r="JIR19" s="59"/>
      <c r="JIS19" s="59"/>
      <c r="JIT19" s="59"/>
      <c r="JIU19" s="59"/>
      <c r="JIV19" s="59"/>
      <c r="JIW19" s="59"/>
      <c r="JIX19" s="59"/>
      <c r="JIY19" s="59"/>
      <c r="JIZ19" s="59"/>
      <c r="JJA19" s="59"/>
      <c r="JJB19" s="59"/>
      <c r="JJC19" s="59"/>
      <c r="JJD19" s="59"/>
      <c r="JJE19" s="59"/>
      <c r="JJF19" s="59"/>
      <c r="JJG19" s="59"/>
      <c r="JJH19" s="59"/>
      <c r="JJI19" s="59"/>
      <c r="JJJ19" s="59"/>
      <c r="JJK19" s="59"/>
      <c r="JJL19" s="59"/>
      <c r="JJM19" s="59"/>
      <c r="JJN19" s="59"/>
      <c r="JJO19" s="59"/>
      <c r="JJP19" s="59"/>
      <c r="JJQ19" s="59"/>
      <c r="JJR19" s="59"/>
      <c r="JJS19" s="59"/>
      <c r="JJT19" s="59"/>
      <c r="JJU19" s="59"/>
      <c r="JJV19" s="59"/>
      <c r="JJW19" s="59"/>
      <c r="JJX19" s="59"/>
      <c r="JJY19" s="59"/>
      <c r="JJZ19" s="59"/>
      <c r="JKA19" s="59"/>
      <c r="JKB19" s="59"/>
      <c r="JKC19" s="59"/>
      <c r="JKD19" s="59"/>
      <c r="JKE19" s="59"/>
      <c r="JKF19" s="59"/>
      <c r="JKG19" s="59"/>
      <c r="JKH19" s="59"/>
      <c r="JKI19" s="59"/>
      <c r="JKJ19" s="59"/>
      <c r="JKK19" s="59"/>
      <c r="JKL19" s="59"/>
      <c r="JKM19" s="59"/>
      <c r="JKN19" s="59"/>
      <c r="JKO19" s="59"/>
      <c r="JKP19" s="59"/>
      <c r="JKQ19" s="59"/>
      <c r="JKR19" s="59"/>
      <c r="JKS19" s="59"/>
      <c r="JKT19" s="59"/>
      <c r="JKU19" s="59"/>
      <c r="JKV19" s="59"/>
      <c r="JKW19" s="59"/>
      <c r="JKX19" s="59"/>
      <c r="JKY19" s="59"/>
      <c r="JKZ19" s="59"/>
      <c r="JLA19" s="59"/>
      <c r="JLB19" s="59"/>
      <c r="JLC19" s="59"/>
      <c r="JLD19" s="59"/>
      <c r="JLE19" s="59"/>
      <c r="JLF19" s="59"/>
      <c r="JLG19" s="59"/>
      <c r="JLH19" s="59"/>
      <c r="JLI19" s="59"/>
      <c r="JLJ19" s="59"/>
      <c r="JLK19" s="59"/>
      <c r="JLL19" s="59"/>
      <c r="JLM19" s="59"/>
      <c r="JLN19" s="59"/>
      <c r="JLO19" s="59"/>
      <c r="JLP19" s="59"/>
      <c r="JLQ19" s="59"/>
      <c r="JLR19" s="59"/>
      <c r="JLS19" s="59"/>
      <c r="JLT19" s="59"/>
      <c r="JLU19" s="59"/>
      <c r="JLV19" s="59"/>
      <c r="JLW19" s="59"/>
      <c r="JLX19" s="59"/>
      <c r="JLY19" s="59"/>
      <c r="JLZ19" s="59"/>
      <c r="JMA19" s="59"/>
      <c r="JMB19" s="59"/>
      <c r="JMC19" s="59"/>
      <c r="JMD19" s="59"/>
      <c r="JME19" s="59"/>
      <c r="JMF19" s="59"/>
      <c r="JMG19" s="59"/>
      <c r="JMH19" s="59"/>
      <c r="JMI19" s="59"/>
      <c r="JMJ19" s="59"/>
      <c r="JMK19" s="59"/>
      <c r="JML19" s="59"/>
      <c r="JMM19" s="59"/>
      <c r="JMN19" s="59"/>
      <c r="JMO19" s="59"/>
      <c r="JMP19" s="59"/>
      <c r="JMQ19" s="59"/>
      <c r="JMR19" s="59"/>
      <c r="JMS19" s="59"/>
      <c r="JMT19" s="59"/>
      <c r="JMU19" s="59"/>
      <c r="JMV19" s="59"/>
      <c r="JMW19" s="59"/>
      <c r="JMX19" s="59"/>
      <c r="JMY19" s="59"/>
      <c r="JMZ19" s="59"/>
      <c r="JNA19" s="59"/>
      <c r="JNB19" s="59"/>
      <c r="JNC19" s="59"/>
      <c r="JND19" s="59"/>
      <c r="JNE19" s="59"/>
      <c r="JNF19" s="59"/>
      <c r="JNG19" s="59"/>
      <c r="JNH19" s="59"/>
      <c r="JNI19" s="59"/>
      <c r="JNJ19" s="59"/>
      <c r="JNK19" s="59"/>
      <c r="JNL19" s="59"/>
      <c r="JNM19" s="59"/>
      <c r="JNN19" s="59"/>
      <c r="JNO19" s="59"/>
      <c r="JNP19" s="59"/>
      <c r="JNQ19" s="59"/>
      <c r="JNR19" s="59"/>
      <c r="JNS19" s="59"/>
      <c r="JNT19" s="59"/>
      <c r="JNU19" s="59"/>
      <c r="JNV19" s="59"/>
      <c r="JNW19" s="59"/>
      <c r="JNX19" s="59"/>
      <c r="JNY19" s="59"/>
      <c r="JNZ19" s="59"/>
      <c r="JOA19" s="59"/>
      <c r="JOB19" s="59"/>
      <c r="JOC19" s="59"/>
      <c r="JOD19" s="59"/>
      <c r="JOE19" s="59"/>
      <c r="JOF19" s="59"/>
      <c r="JOG19" s="59"/>
      <c r="JOH19" s="59"/>
      <c r="JOI19" s="59"/>
      <c r="JOJ19" s="59"/>
      <c r="JOK19" s="59"/>
      <c r="JOL19" s="59"/>
      <c r="JOM19" s="59"/>
      <c r="JON19" s="59"/>
      <c r="JOO19" s="59"/>
      <c r="JOP19" s="59"/>
      <c r="JOQ19" s="59"/>
      <c r="JOR19" s="59"/>
      <c r="JOS19" s="59"/>
      <c r="JOT19" s="59"/>
      <c r="JOU19" s="59"/>
      <c r="JOV19" s="59"/>
      <c r="JOW19" s="59"/>
      <c r="JOX19" s="59"/>
      <c r="JOY19" s="59"/>
      <c r="JOZ19" s="59"/>
      <c r="JPA19" s="59"/>
      <c r="JPB19" s="59"/>
      <c r="JPC19" s="59"/>
      <c r="JPD19" s="59"/>
      <c r="JPE19" s="59"/>
      <c r="JPF19" s="59"/>
      <c r="JPG19" s="59"/>
      <c r="JPH19" s="59"/>
      <c r="JPI19" s="59"/>
      <c r="JPJ19" s="59"/>
      <c r="JPK19" s="59"/>
      <c r="JPL19" s="59"/>
      <c r="JPM19" s="59"/>
      <c r="JPN19" s="59"/>
      <c r="JPO19" s="59"/>
      <c r="JPP19" s="59"/>
      <c r="JPQ19" s="59"/>
      <c r="JPR19" s="59"/>
      <c r="JPS19" s="59"/>
      <c r="JPT19" s="59"/>
      <c r="JPU19" s="59"/>
      <c r="JPV19" s="59"/>
      <c r="JPW19" s="59"/>
      <c r="JPX19" s="59"/>
      <c r="JPY19" s="59"/>
      <c r="JPZ19" s="59"/>
      <c r="JQA19" s="59"/>
      <c r="JQB19" s="59"/>
      <c r="JQC19" s="59"/>
      <c r="JQD19" s="59"/>
      <c r="JQE19" s="59"/>
      <c r="JQF19" s="59"/>
      <c r="JQG19" s="59"/>
      <c r="JQH19" s="59"/>
      <c r="JQI19" s="59"/>
      <c r="JQJ19" s="59"/>
      <c r="JQK19" s="59"/>
      <c r="JQL19" s="59"/>
      <c r="JQM19" s="59"/>
      <c r="JQN19" s="59"/>
      <c r="JQO19" s="59"/>
      <c r="JQP19" s="59"/>
      <c r="JQQ19" s="59"/>
      <c r="JQR19" s="59"/>
      <c r="JQS19" s="59"/>
      <c r="JQT19" s="59"/>
      <c r="JQU19" s="59"/>
      <c r="JQV19" s="59"/>
      <c r="JQW19" s="59"/>
      <c r="JQX19" s="59"/>
      <c r="JQY19" s="59"/>
      <c r="JQZ19" s="59"/>
      <c r="JRA19" s="59"/>
      <c r="JRB19" s="59"/>
      <c r="JRC19" s="59"/>
      <c r="JRD19" s="59"/>
      <c r="JRE19" s="59"/>
      <c r="JRF19" s="59"/>
      <c r="JRG19" s="59"/>
      <c r="JRH19" s="59"/>
      <c r="JRI19" s="59"/>
      <c r="JRJ19" s="59"/>
      <c r="JRK19" s="59"/>
      <c r="JRL19" s="59"/>
      <c r="JRM19" s="59"/>
      <c r="JRN19" s="59"/>
      <c r="JRO19" s="59"/>
      <c r="JRP19" s="59"/>
      <c r="JRQ19" s="59"/>
      <c r="JRR19" s="59"/>
      <c r="JRS19" s="59"/>
      <c r="JRT19" s="59"/>
      <c r="JRU19" s="59"/>
      <c r="JRV19" s="59"/>
      <c r="JRW19" s="59"/>
      <c r="JRX19" s="59"/>
      <c r="JRY19" s="59"/>
      <c r="JRZ19" s="59"/>
      <c r="JSA19" s="59"/>
      <c r="JSB19" s="59"/>
      <c r="JSC19" s="59"/>
      <c r="JSD19" s="59"/>
      <c r="JSE19" s="59"/>
      <c r="JSF19" s="59"/>
      <c r="JSG19" s="59"/>
      <c r="JSH19" s="59"/>
      <c r="JSI19" s="59"/>
      <c r="JSJ19" s="59"/>
      <c r="JSK19" s="59"/>
      <c r="JSL19" s="59"/>
      <c r="JSM19" s="59"/>
      <c r="JSN19" s="59"/>
      <c r="JSO19" s="59"/>
      <c r="JSP19" s="59"/>
      <c r="JSQ19" s="59"/>
      <c r="JSR19" s="59"/>
      <c r="JSS19" s="59"/>
      <c r="JST19" s="59"/>
      <c r="JSU19" s="59"/>
      <c r="JSV19" s="59"/>
      <c r="JSW19" s="59"/>
      <c r="JSX19" s="59"/>
      <c r="JSY19" s="59"/>
      <c r="JSZ19" s="59"/>
      <c r="JTA19" s="59"/>
      <c r="JTB19" s="59"/>
      <c r="JTC19" s="59"/>
      <c r="JTD19" s="59"/>
      <c r="JTE19" s="59"/>
      <c r="JTF19" s="59"/>
      <c r="JTG19" s="59"/>
      <c r="JTH19" s="59"/>
      <c r="JTI19" s="59"/>
      <c r="JTJ19" s="59"/>
      <c r="JTK19" s="59"/>
      <c r="JTL19" s="59"/>
      <c r="JTM19" s="59"/>
      <c r="JTN19" s="59"/>
      <c r="JTO19" s="59"/>
      <c r="JTP19" s="59"/>
      <c r="JTQ19" s="59"/>
      <c r="JTR19" s="59"/>
      <c r="JTS19" s="59"/>
      <c r="JTT19" s="59"/>
      <c r="JTU19" s="59"/>
      <c r="JTV19" s="59"/>
      <c r="JTW19" s="59"/>
      <c r="JTX19" s="59"/>
      <c r="JTY19" s="59"/>
      <c r="JTZ19" s="59"/>
      <c r="JUA19" s="59"/>
      <c r="JUB19" s="59"/>
      <c r="JUC19" s="59"/>
      <c r="JUD19" s="59"/>
      <c r="JUE19" s="59"/>
      <c r="JUF19" s="59"/>
      <c r="JUG19" s="59"/>
      <c r="JUH19" s="59"/>
      <c r="JUI19" s="59"/>
      <c r="JUJ19" s="59"/>
      <c r="JUK19" s="59"/>
      <c r="JUL19" s="59"/>
      <c r="JUM19" s="59"/>
      <c r="JUN19" s="59"/>
      <c r="JUO19" s="59"/>
      <c r="JUP19" s="59"/>
      <c r="JUQ19" s="59"/>
      <c r="JUR19" s="59"/>
      <c r="JUS19" s="59"/>
      <c r="JUT19" s="59"/>
      <c r="JUU19" s="59"/>
      <c r="JUV19" s="59"/>
      <c r="JUW19" s="59"/>
      <c r="JUX19" s="59"/>
      <c r="JUY19" s="59"/>
      <c r="JUZ19" s="59"/>
      <c r="JVA19" s="59"/>
      <c r="JVB19" s="59"/>
      <c r="JVC19" s="59"/>
      <c r="JVD19" s="59"/>
      <c r="JVE19" s="59"/>
      <c r="JVF19" s="59"/>
      <c r="JVG19" s="59"/>
      <c r="JVH19" s="59"/>
      <c r="JVI19" s="59"/>
      <c r="JVJ19" s="59"/>
      <c r="JVK19" s="59"/>
      <c r="JVL19" s="59"/>
      <c r="JVM19" s="59"/>
      <c r="JVN19" s="59"/>
      <c r="JVO19" s="59"/>
      <c r="JVP19" s="59"/>
      <c r="JVQ19" s="59"/>
      <c r="JVR19" s="59"/>
      <c r="JVS19" s="59"/>
      <c r="JVT19" s="59"/>
      <c r="JVU19" s="59"/>
      <c r="JVV19" s="59"/>
      <c r="JVW19" s="59"/>
      <c r="JVX19" s="59"/>
      <c r="JVY19" s="59"/>
      <c r="JVZ19" s="59"/>
      <c r="JWA19" s="59"/>
      <c r="JWB19" s="59"/>
      <c r="JWC19" s="59"/>
      <c r="JWD19" s="59"/>
      <c r="JWE19" s="59"/>
      <c r="JWF19" s="59"/>
      <c r="JWG19" s="59"/>
      <c r="JWH19" s="59"/>
      <c r="JWI19" s="59"/>
      <c r="JWJ19" s="59"/>
      <c r="JWK19" s="59"/>
      <c r="JWL19" s="59"/>
      <c r="JWM19" s="59"/>
      <c r="JWN19" s="59"/>
      <c r="JWO19" s="59"/>
      <c r="JWP19" s="59"/>
      <c r="JWQ19" s="59"/>
      <c r="JWR19" s="59"/>
      <c r="JWS19" s="59"/>
      <c r="JWT19" s="59"/>
      <c r="JWU19" s="59"/>
      <c r="JWV19" s="59"/>
      <c r="JWW19" s="59"/>
      <c r="JWX19" s="59"/>
      <c r="JWY19" s="59"/>
      <c r="JWZ19" s="59"/>
      <c r="JXA19" s="59"/>
      <c r="JXB19" s="59"/>
      <c r="JXC19" s="59"/>
      <c r="JXD19" s="59"/>
      <c r="JXE19" s="59"/>
      <c r="JXF19" s="59"/>
      <c r="JXG19" s="59"/>
      <c r="JXH19" s="59"/>
      <c r="JXI19" s="59"/>
      <c r="JXJ19" s="59"/>
      <c r="JXK19" s="59"/>
      <c r="JXL19" s="59"/>
      <c r="JXM19" s="59"/>
      <c r="JXN19" s="59"/>
      <c r="JXO19" s="59"/>
      <c r="JXP19" s="59"/>
      <c r="JXQ19" s="59"/>
      <c r="JXR19" s="59"/>
      <c r="JXS19" s="59"/>
      <c r="JXT19" s="59"/>
      <c r="JXU19" s="59"/>
      <c r="JXV19" s="59"/>
      <c r="JXW19" s="59"/>
      <c r="JXX19" s="59"/>
      <c r="JXY19" s="59"/>
      <c r="JXZ19" s="59"/>
      <c r="JYA19" s="59"/>
      <c r="JYB19" s="59"/>
      <c r="JYC19" s="59"/>
      <c r="JYD19" s="59"/>
      <c r="JYE19" s="59"/>
      <c r="JYF19" s="59"/>
      <c r="JYG19" s="59"/>
      <c r="JYH19" s="59"/>
      <c r="JYI19" s="59"/>
      <c r="JYJ19" s="59"/>
      <c r="JYK19" s="59"/>
      <c r="JYL19" s="59"/>
      <c r="JYM19" s="59"/>
      <c r="JYN19" s="59"/>
      <c r="JYO19" s="59"/>
      <c r="JYP19" s="59"/>
      <c r="JYQ19" s="59"/>
      <c r="JYR19" s="59"/>
      <c r="JYS19" s="59"/>
      <c r="JYT19" s="59"/>
      <c r="JYU19" s="59"/>
      <c r="JYV19" s="59"/>
      <c r="JYW19" s="59"/>
      <c r="JYX19" s="59"/>
      <c r="JYY19" s="59"/>
      <c r="JYZ19" s="59"/>
      <c r="JZA19" s="59"/>
      <c r="JZB19" s="59"/>
      <c r="JZC19" s="59"/>
      <c r="JZD19" s="59"/>
      <c r="JZE19" s="59"/>
      <c r="JZF19" s="59"/>
      <c r="JZG19" s="59"/>
      <c r="JZH19" s="59"/>
      <c r="JZI19" s="59"/>
      <c r="JZJ19" s="59"/>
      <c r="JZK19" s="59"/>
      <c r="JZL19" s="59"/>
      <c r="JZM19" s="59"/>
      <c r="JZN19" s="59"/>
      <c r="JZO19" s="59"/>
      <c r="JZP19" s="59"/>
      <c r="JZQ19" s="59"/>
      <c r="JZR19" s="59"/>
      <c r="JZS19" s="59"/>
      <c r="JZT19" s="59"/>
      <c r="JZU19" s="59"/>
      <c r="JZV19" s="59"/>
      <c r="JZW19" s="59"/>
      <c r="JZX19" s="59"/>
      <c r="JZY19" s="59"/>
      <c r="JZZ19" s="59"/>
      <c r="KAA19" s="59"/>
      <c r="KAB19" s="59"/>
      <c r="KAC19" s="59"/>
      <c r="KAD19" s="59"/>
      <c r="KAE19" s="59"/>
      <c r="KAF19" s="59"/>
      <c r="KAG19" s="59"/>
      <c r="KAH19" s="59"/>
      <c r="KAI19" s="59"/>
      <c r="KAJ19" s="59"/>
      <c r="KAK19" s="59"/>
      <c r="KAL19" s="59"/>
      <c r="KAM19" s="59"/>
      <c r="KAN19" s="59"/>
      <c r="KAO19" s="59"/>
      <c r="KAP19" s="59"/>
      <c r="KAQ19" s="59"/>
      <c r="KAR19" s="59"/>
      <c r="KAS19" s="59"/>
      <c r="KAT19" s="59"/>
      <c r="KAU19" s="59"/>
      <c r="KAV19" s="59"/>
      <c r="KAW19" s="59"/>
      <c r="KAX19" s="59"/>
      <c r="KAY19" s="59"/>
      <c r="KAZ19" s="59"/>
      <c r="KBA19" s="59"/>
      <c r="KBB19" s="59"/>
      <c r="KBC19" s="59"/>
      <c r="KBD19" s="59"/>
      <c r="KBE19" s="59"/>
      <c r="KBF19" s="59"/>
      <c r="KBG19" s="59"/>
      <c r="KBH19" s="59"/>
      <c r="KBI19" s="59"/>
      <c r="KBJ19" s="59"/>
      <c r="KBK19" s="59"/>
      <c r="KBL19" s="59"/>
      <c r="KBM19" s="59"/>
      <c r="KBN19" s="59"/>
      <c r="KBO19" s="59"/>
      <c r="KBP19" s="59"/>
      <c r="KBQ19" s="59"/>
      <c r="KBR19" s="59"/>
      <c r="KBS19" s="59"/>
      <c r="KBT19" s="59"/>
      <c r="KBU19" s="59"/>
      <c r="KBV19" s="59"/>
      <c r="KBW19" s="59"/>
      <c r="KBX19" s="59"/>
      <c r="KBY19" s="59"/>
      <c r="KBZ19" s="59"/>
      <c r="KCA19" s="59"/>
      <c r="KCB19" s="59"/>
      <c r="KCC19" s="59"/>
      <c r="KCD19" s="59"/>
      <c r="KCE19" s="59"/>
      <c r="KCF19" s="59"/>
      <c r="KCG19" s="59"/>
      <c r="KCH19" s="59"/>
      <c r="KCI19" s="59"/>
      <c r="KCJ19" s="59"/>
      <c r="KCK19" s="59"/>
      <c r="KCL19" s="59"/>
      <c r="KCM19" s="59"/>
      <c r="KCN19" s="59"/>
      <c r="KCO19" s="59"/>
      <c r="KCP19" s="59"/>
      <c r="KCQ19" s="59"/>
      <c r="KCR19" s="59"/>
      <c r="KCS19" s="59"/>
      <c r="KCT19" s="59"/>
      <c r="KCU19" s="59"/>
      <c r="KCV19" s="59"/>
      <c r="KCW19" s="59"/>
      <c r="KCX19" s="59"/>
      <c r="KCY19" s="59"/>
      <c r="KCZ19" s="59"/>
      <c r="KDA19" s="59"/>
      <c r="KDB19" s="59"/>
      <c r="KDC19" s="59"/>
      <c r="KDD19" s="59"/>
      <c r="KDE19" s="59"/>
      <c r="KDF19" s="59"/>
      <c r="KDG19" s="59"/>
      <c r="KDH19" s="59"/>
      <c r="KDI19" s="59"/>
      <c r="KDJ19" s="59"/>
      <c r="KDK19" s="59"/>
      <c r="KDL19" s="59"/>
      <c r="KDM19" s="59"/>
      <c r="KDN19" s="59"/>
      <c r="KDO19" s="59"/>
      <c r="KDP19" s="59"/>
      <c r="KDQ19" s="59"/>
      <c r="KDR19" s="59"/>
      <c r="KDS19" s="59"/>
      <c r="KDT19" s="59"/>
      <c r="KDU19" s="59"/>
      <c r="KDV19" s="59"/>
      <c r="KDW19" s="59"/>
      <c r="KDX19" s="59"/>
      <c r="KDY19" s="59"/>
      <c r="KDZ19" s="59"/>
      <c r="KEA19" s="59"/>
      <c r="KEB19" s="59"/>
      <c r="KEC19" s="59"/>
      <c r="KED19" s="59"/>
      <c r="KEE19" s="59"/>
      <c r="KEF19" s="59"/>
      <c r="KEG19" s="59"/>
      <c r="KEH19" s="59"/>
      <c r="KEI19" s="59"/>
      <c r="KEJ19" s="59"/>
      <c r="KEK19" s="59"/>
      <c r="KEL19" s="59"/>
      <c r="KEM19" s="59"/>
      <c r="KEN19" s="59"/>
      <c r="KEO19" s="59"/>
      <c r="KEP19" s="59"/>
      <c r="KEQ19" s="59"/>
      <c r="KER19" s="59"/>
      <c r="KES19" s="59"/>
      <c r="KET19" s="59"/>
      <c r="KEU19" s="59"/>
      <c r="KEV19" s="59"/>
      <c r="KEW19" s="59"/>
      <c r="KEX19" s="59"/>
      <c r="KEY19" s="59"/>
      <c r="KEZ19" s="59"/>
      <c r="KFA19" s="59"/>
      <c r="KFB19" s="59"/>
      <c r="KFC19" s="59"/>
      <c r="KFD19" s="59"/>
      <c r="KFE19" s="59"/>
      <c r="KFF19" s="59"/>
      <c r="KFG19" s="59"/>
      <c r="KFH19" s="59"/>
      <c r="KFI19" s="59"/>
      <c r="KFJ19" s="59"/>
      <c r="KFK19" s="59"/>
      <c r="KFL19" s="59"/>
      <c r="KFM19" s="59"/>
      <c r="KFN19" s="59"/>
      <c r="KFO19" s="59"/>
      <c r="KFP19" s="59"/>
      <c r="KFQ19" s="59"/>
      <c r="KFR19" s="59"/>
      <c r="KFS19" s="59"/>
      <c r="KFT19" s="59"/>
      <c r="KFU19" s="59"/>
      <c r="KFV19" s="59"/>
      <c r="KFW19" s="59"/>
      <c r="KFX19" s="59"/>
      <c r="KFY19" s="59"/>
      <c r="KFZ19" s="59"/>
      <c r="KGA19" s="59"/>
      <c r="KGB19" s="59"/>
      <c r="KGC19" s="59"/>
      <c r="KGD19" s="59"/>
      <c r="KGE19" s="59"/>
      <c r="KGF19" s="59"/>
      <c r="KGG19" s="59"/>
      <c r="KGH19" s="59"/>
      <c r="KGI19" s="59"/>
      <c r="KGJ19" s="59"/>
      <c r="KGK19" s="59"/>
      <c r="KGL19" s="59"/>
      <c r="KGM19" s="59"/>
      <c r="KGN19" s="59"/>
      <c r="KGO19" s="59"/>
      <c r="KGP19" s="59"/>
      <c r="KGQ19" s="59"/>
      <c r="KGR19" s="59"/>
      <c r="KGS19" s="59"/>
      <c r="KGT19" s="59"/>
      <c r="KGU19" s="59"/>
      <c r="KGV19" s="59"/>
      <c r="KGW19" s="59"/>
      <c r="KGX19" s="59"/>
      <c r="KGY19" s="59"/>
      <c r="KGZ19" s="59"/>
      <c r="KHA19" s="59"/>
      <c r="KHB19" s="59"/>
      <c r="KHC19" s="59"/>
      <c r="KHD19" s="59"/>
      <c r="KHE19" s="59"/>
      <c r="KHF19" s="59"/>
      <c r="KHG19" s="59"/>
      <c r="KHH19" s="59"/>
      <c r="KHI19" s="59"/>
      <c r="KHJ19" s="59"/>
      <c r="KHK19" s="59"/>
      <c r="KHL19" s="59"/>
      <c r="KHM19" s="59"/>
      <c r="KHN19" s="59"/>
      <c r="KHO19" s="59"/>
      <c r="KHP19" s="59"/>
      <c r="KHQ19" s="59"/>
      <c r="KHR19" s="59"/>
      <c r="KHS19" s="59"/>
      <c r="KHT19" s="59"/>
      <c r="KHU19" s="59"/>
      <c r="KHV19" s="59"/>
      <c r="KHW19" s="59"/>
      <c r="KHX19" s="59"/>
      <c r="KHY19" s="59"/>
      <c r="KHZ19" s="59"/>
      <c r="KIA19" s="59"/>
      <c r="KIB19" s="59"/>
      <c r="KIC19" s="59"/>
      <c r="KID19" s="59"/>
      <c r="KIE19" s="59"/>
      <c r="KIF19" s="59"/>
      <c r="KIG19" s="59"/>
      <c r="KIH19" s="59"/>
      <c r="KII19" s="59"/>
      <c r="KIJ19" s="59"/>
      <c r="KIK19" s="59"/>
      <c r="KIL19" s="59"/>
      <c r="KIM19" s="59"/>
      <c r="KIN19" s="59"/>
      <c r="KIO19" s="59"/>
      <c r="KIP19" s="59"/>
      <c r="KIQ19" s="59"/>
      <c r="KIR19" s="59"/>
      <c r="KIS19" s="59"/>
      <c r="KIT19" s="59"/>
      <c r="KIU19" s="59"/>
      <c r="KIV19" s="59"/>
      <c r="KIW19" s="59"/>
      <c r="KIX19" s="59"/>
      <c r="KIY19" s="59"/>
      <c r="KIZ19" s="59"/>
      <c r="KJA19" s="59"/>
      <c r="KJB19" s="59"/>
      <c r="KJC19" s="59"/>
      <c r="KJD19" s="59"/>
      <c r="KJE19" s="59"/>
      <c r="KJF19" s="59"/>
      <c r="KJG19" s="59"/>
      <c r="KJH19" s="59"/>
      <c r="KJI19" s="59"/>
      <c r="KJJ19" s="59"/>
      <c r="KJK19" s="59"/>
      <c r="KJL19" s="59"/>
      <c r="KJM19" s="59"/>
      <c r="KJN19" s="59"/>
      <c r="KJO19" s="59"/>
      <c r="KJP19" s="59"/>
      <c r="KJQ19" s="59"/>
      <c r="KJR19" s="59"/>
      <c r="KJS19" s="59"/>
      <c r="KJT19" s="59"/>
      <c r="KJU19" s="59"/>
      <c r="KJV19" s="59"/>
      <c r="KJW19" s="59"/>
      <c r="KJX19" s="59"/>
      <c r="KJY19" s="59"/>
      <c r="KJZ19" s="59"/>
      <c r="KKA19" s="59"/>
      <c r="KKB19" s="59"/>
      <c r="KKC19" s="59"/>
      <c r="KKD19" s="59"/>
      <c r="KKE19" s="59"/>
      <c r="KKF19" s="59"/>
      <c r="KKG19" s="59"/>
      <c r="KKH19" s="59"/>
      <c r="KKI19" s="59"/>
      <c r="KKJ19" s="59"/>
      <c r="KKK19" s="59"/>
      <c r="KKL19" s="59"/>
      <c r="KKM19" s="59"/>
      <c r="KKN19" s="59"/>
      <c r="KKO19" s="59"/>
      <c r="KKP19" s="59"/>
      <c r="KKQ19" s="59"/>
      <c r="KKR19" s="59"/>
      <c r="KKS19" s="59"/>
      <c r="KKT19" s="59"/>
      <c r="KKU19" s="59"/>
      <c r="KKV19" s="59"/>
      <c r="KKW19" s="59"/>
      <c r="KKX19" s="59"/>
      <c r="KKY19" s="59"/>
      <c r="KKZ19" s="59"/>
      <c r="KLA19" s="59"/>
      <c r="KLB19" s="59"/>
      <c r="KLC19" s="59"/>
      <c r="KLD19" s="59"/>
      <c r="KLE19" s="59"/>
      <c r="KLF19" s="59"/>
      <c r="KLG19" s="59"/>
      <c r="KLH19" s="59"/>
      <c r="KLI19" s="59"/>
      <c r="KLJ19" s="59"/>
      <c r="KLK19" s="59"/>
      <c r="KLL19" s="59"/>
      <c r="KLM19" s="59"/>
      <c r="KLN19" s="59"/>
      <c r="KLO19" s="59"/>
      <c r="KLP19" s="59"/>
      <c r="KLQ19" s="59"/>
      <c r="KLR19" s="59"/>
      <c r="KLS19" s="59"/>
      <c r="KLT19" s="59"/>
      <c r="KLU19" s="59"/>
      <c r="KLV19" s="59"/>
      <c r="KLW19" s="59"/>
      <c r="KLX19" s="59"/>
      <c r="KLY19" s="59"/>
      <c r="KLZ19" s="59"/>
      <c r="KMA19" s="59"/>
      <c r="KMB19" s="59"/>
      <c r="KMC19" s="59"/>
      <c r="KMD19" s="59"/>
      <c r="KME19" s="59"/>
      <c r="KMF19" s="59"/>
      <c r="KMG19" s="59"/>
      <c r="KMH19" s="59"/>
      <c r="KMI19" s="59"/>
      <c r="KMJ19" s="59"/>
      <c r="KMK19" s="59"/>
      <c r="KML19" s="59"/>
      <c r="KMM19" s="59"/>
      <c r="KMN19" s="59"/>
      <c r="KMO19" s="59"/>
      <c r="KMP19" s="59"/>
      <c r="KMQ19" s="59"/>
      <c r="KMR19" s="59"/>
      <c r="KMS19" s="59"/>
      <c r="KMT19" s="59"/>
      <c r="KMU19" s="59"/>
      <c r="KMV19" s="59"/>
      <c r="KMW19" s="59"/>
      <c r="KMX19" s="59"/>
      <c r="KMY19" s="59"/>
      <c r="KMZ19" s="59"/>
      <c r="KNA19" s="59"/>
      <c r="KNB19" s="59"/>
      <c r="KNC19" s="59"/>
      <c r="KND19" s="59"/>
      <c r="KNE19" s="59"/>
      <c r="KNF19" s="59"/>
      <c r="KNG19" s="59"/>
      <c r="KNH19" s="59"/>
      <c r="KNI19" s="59"/>
      <c r="KNJ19" s="59"/>
      <c r="KNK19" s="59"/>
      <c r="KNL19" s="59"/>
      <c r="KNM19" s="59"/>
      <c r="KNN19" s="59"/>
      <c r="KNO19" s="59"/>
      <c r="KNP19" s="59"/>
      <c r="KNQ19" s="59"/>
      <c r="KNR19" s="59"/>
      <c r="KNS19" s="59"/>
      <c r="KNT19" s="59"/>
      <c r="KNU19" s="59"/>
      <c r="KNV19" s="59"/>
      <c r="KNW19" s="59"/>
      <c r="KNX19" s="59"/>
      <c r="KNY19" s="59"/>
      <c r="KNZ19" s="59"/>
      <c r="KOA19" s="59"/>
      <c r="KOB19" s="59"/>
      <c r="KOC19" s="59"/>
      <c r="KOD19" s="59"/>
      <c r="KOE19" s="59"/>
      <c r="KOF19" s="59"/>
      <c r="KOG19" s="59"/>
      <c r="KOH19" s="59"/>
      <c r="KOI19" s="59"/>
      <c r="KOJ19" s="59"/>
      <c r="KOK19" s="59"/>
      <c r="KOL19" s="59"/>
      <c r="KOM19" s="59"/>
      <c r="KON19" s="59"/>
      <c r="KOO19" s="59"/>
      <c r="KOP19" s="59"/>
      <c r="KOQ19" s="59"/>
      <c r="KOR19" s="59"/>
      <c r="KOS19" s="59"/>
      <c r="KOT19" s="59"/>
      <c r="KOU19" s="59"/>
      <c r="KOV19" s="59"/>
      <c r="KOW19" s="59"/>
      <c r="KOX19" s="59"/>
      <c r="KOY19" s="59"/>
      <c r="KOZ19" s="59"/>
      <c r="KPA19" s="59"/>
      <c r="KPB19" s="59"/>
      <c r="KPC19" s="59"/>
      <c r="KPD19" s="59"/>
      <c r="KPE19" s="59"/>
      <c r="KPF19" s="59"/>
      <c r="KPG19" s="59"/>
      <c r="KPH19" s="59"/>
      <c r="KPI19" s="59"/>
      <c r="KPJ19" s="59"/>
      <c r="KPK19" s="59"/>
      <c r="KPL19" s="59"/>
      <c r="KPM19" s="59"/>
      <c r="KPN19" s="59"/>
      <c r="KPO19" s="59"/>
      <c r="KPP19" s="59"/>
      <c r="KPQ19" s="59"/>
      <c r="KPR19" s="59"/>
      <c r="KPS19" s="59"/>
      <c r="KPT19" s="59"/>
      <c r="KPU19" s="59"/>
      <c r="KPV19" s="59"/>
      <c r="KPW19" s="59"/>
      <c r="KPX19" s="59"/>
      <c r="KPY19" s="59"/>
      <c r="KPZ19" s="59"/>
      <c r="KQA19" s="59"/>
      <c r="KQB19" s="59"/>
      <c r="KQC19" s="59"/>
      <c r="KQD19" s="59"/>
      <c r="KQE19" s="59"/>
      <c r="KQF19" s="59"/>
      <c r="KQG19" s="59"/>
      <c r="KQH19" s="59"/>
      <c r="KQI19" s="59"/>
      <c r="KQJ19" s="59"/>
      <c r="KQK19" s="59"/>
      <c r="KQL19" s="59"/>
      <c r="KQM19" s="59"/>
      <c r="KQN19" s="59"/>
      <c r="KQO19" s="59"/>
      <c r="KQP19" s="59"/>
      <c r="KQQ19" s="59"/>
      <c r="KQR19" s="59"/>
      <c r="KQS19" s="59"/>
      <c r="KQT19" s="59"/>
      <c r="KQU19" s="59"/>
      <c r="KQV19" s="59"/>
      <c r="KQW19" s="59"/>
      <c r="KQX19" s="59"/>
      <c r="KQY19" s="59"/>
      <c r="KQZ19" s="59"/>
      <c r="KRA19" s="59"/>
      <c r="KRB19" s="59"/>
      <c r="KRC19" s="59"/>
      <c r="KRD19" s="59"/>
      <c r="KRE19" s="59"/>
      <c r="KRF19" s="59"/>
      <c r="KRG19" s="59"/>
      <c r="KRH19" s="59"/>
      <c r="KRI19" s="59"/>
      <c r="KRJ19" s="59"/>
      <c r="KRK19" s="59"/>
      <c r="KRL19" s="59"/>
      <c r="KRM19" s="59"/>
      <c r="KRN19" s="59"/>
      <c r="KRO19" s="59"/>
      <c r="KRP19" s="59"/>
      <c r="KRQ19" s="59"/>
      <c r="KRR19" s="59"/>
      <c r="KRS19" s="59"/>
      <c r="KRT19" s="59"/>
      <c r="KRU19" s="59"/>
      <c r="KRV19" s="59"/>
      <c r="KRW19" s="59"/>
      <c r="KRX19" s="59"/>
      <c r="KRY19" s="59"/>
      <c r="KRZ19" s="59"/>
      <c r="KSA19" s="59"/>
      <c r="KSB19" s="59"/>
      <c r="KSC19" s="59"/>
      <c r="KSD19" s="59"/>
      <c r="KSE19" s="59"/>
      <c r="KSF19" s="59"/>
      <c r="KSG19" s="59"/>
      <c r="KSH19" s="59"/>
      <c r="KSI19" s="59"/>
      <c r="KSJ19" s="59"/>
      <c r="KSK19" s="59"/>
      <c r="KSL19" s="59"/>
      <c r="KSM19" s="59"/>
      <c r="KSN19" s="59"/>
      <c r="KSO19" s="59"/>
      <c r="KSP19" s="59"/>
      <c r="KSQ19" s="59"/>
      <c r="KSR19" s="59"/>
      <c r="KSS19" s="59"/>
      <c r="KST19" s="59"/>
      <c r="KSU19" s="59"/>
      <c r="KSV19" s="59"/>
      <c r="KSW19" s="59"/>
      <c r="KSX19" s="59"/>
      <c r="KSY19" s="59"/>
      <c r="KSZ19" s="59"/>
      <c r="KTA19" s="59"/>
      <c r="KTB19" s="59"/>
      <c r="KTC19" s="59"/>
      <c r="KTD19" s="59"/>
      <c r="KTE19" s="59"/>
      <c r="KTF19" s="59"/>
      <c r="KTG19" s="59"/>
      <c r="KTH19" s="59"/>
      <c r="KTI19" s="59"/>
      <c r="KTJ19" s="59"/>
      <c r="KTK19" s="59"/>
      <c r="KTL19" s="59"/>
      <c r="KTM19" s="59"/>
      <c r="KTN19" s="59"/>
      <c r="KTO19" s="59"/>
      <c r="KTP19" s="59"/>
      <c r="KTQ19" s="59"/>
      <c r="KTR19" s="59"/>
      <c r="KTS19" s="59"/>
      <c r="KTT19" s="59"/>
      <c r="KTU19" s="59"/>
      <c r="KTV19" s="59"/>
      <c r="KTW19" s="59"/>
      <c r="KTX19" s="59"/>
      <c r="KTY19" s="59"/>
      <c r="KTZ19" s="59"/>
      <c r="KUA19" s="59"/>
      <c r="KUB19" s="59"/>
      <c r="KUC19" s="59"/>
      <c r="KUD19" s="59"/>
      <c r="KUE19" s="59"/>
      <c r="KUF19" s="59"/>
      <c r="KUG19" s="59"/>
      <c r="KUH19" s="59"/>
      <c r="KUI19" s="59"/>
      <c r="KUJ19" s="59"/>
      <c r="KUK19" s="59"/>
      <c r="KUL19" s="59"/>
      <c r="KUM19" s="59"/>
      <c r="KUN19" s="59"/>
      <c r="KUO19" s="59"/>
      <c r="KUP19" s="59"/>
      <c r="KUQ19" s="59"/>
      <c r="KUR19" s="59"/>
      <c r="KUS19" s="59"/>
      <c r="KUT19" s="59"/>
      <c r="KUU19" s="59"/>
      <c r="KUV19" s="59"/>
      <c r="KUW19" s="59"/>
      <c r="KUX19" s="59"/>
      <c r="KUY19" s="59"/>
      <c r="KUZ19" s="59"/>
      <c r="KVA19" s="59"/>
      <c r="KVB19" s="59"/>
      <c r="KVC19" s="59"/>
      <c r="KVD19" s="59"/>
      <c r="KVE19" s="59"/>
      <c r="KVF19" s="59"/>
      <c r="KVG19" s="59"/>
      <c r="KVH19" s="59"/>
      <c r="KVI19" s="59"/>
      <c r="KVJ19" s="59"/>
      <c r="KVK19" s="59"/>
      <c r="KVL19" s="59"/>
      <c r="KVM19" s="59"/>
      <c r="KVN19" s="59"/>
      <c r="KVO19" s="59"/>
      <c r="KVP19" s="59"/>
      <c r="KVQ19" s="59"/>
      <c r="KVR19" s="59"/>
      <c r="KVS19" s="59"/>
      <c r="KVT19" s="59"/>
      <c r="KVU19" s="59"/>
      <c r="KVV19" s="59"/>
      <c r="KVW19" s="59"/>
      <c r="KVX19" s="59"/>
      <c r="KVY19" s="59"/>
      <c r="KVZ19" s="59"/>
      <c r="KWA19" s="59"/>
      <c r="KWB19" s="59"/>
      <c r="KWC19" s="59"/>
      <c r="KWD19" s="59"/>
      <c r="KWE19" s="59"/>
      <c r="KWF19" s="59"/>
      <c r="KWG19" s="59"/>
      <c r="KWH19" s="59"/>
      <c r="KWI19" s="59"/>
      <c r="KWJ19" s="59"/>
      <c r="KWK19" s="59"/>
      <c r="KWL19" s="59"/>
      <c r="KWM19" s="59"/>
      <c r="KWN19" s="59"/>
      <c r="KWO19" s="59"/>
      <c r="KWP19" s="59"/>
      <c r="KWQ19" s="59"/>
      <c r="KWR19" s="59"/>
      <c r="KWS19" s="59"/>
      <c r="KWT19" s="59"/>
      <c r="KWU19" s="59"/>
      <c r="KWV19" s="59"/>
      <c r="KWW19" s="59"/>
      <c r="KWX19" s="59"/>
      <c r="KWY19" s="59"/>
      <c r="KWZ19" s="59"/>
      <c r="KXA19" s="59"/>
      <c r="KXB19" s="59"/>
      <c r="KXC19" s="59"/>
      <c r="KXD19" s="59"/>
      <c r="KXE19" s="59"/>
      <c r="KXF19" s="59"/>
      <c r="KXG19" s="59"/>
      <c r="KXH19" s="59"/>
      <c r="KXI19" s="59"/>
      <c r="KXJ19" s="59"/>
      <c r="KXK19" s="59"/>
      <c r="KXL19" s="59"/>
      <c r="KXM19" s="59"/>
      <c r="KXN19" s="59"/>
      <c r="KXO19" s="59"/>
      <c r="KXP19" s="59"/>
      <c r="KXQ19" s="59"/>
      <c r="KXR19" s="59"/>
      <c r="KXS19" s="59"/>
      <c r="KXT19" s="59"/>
      <c r="KXU19" s="59"/>
      <c r="KXV19" s="59"/>
      <c r="KXW19" s="59"/>
      <c r="KXX19" s="59"/>
      <c r="KXY19" s="59"/>
      <c r="KXZ19" s="59"/>
      <c r="KYA19" s="59"/>
      <c r="KYB19" s="59"/>
      <c r="KYC19" s="59"/>
      <c r="KYD19" s="59"/>
      <c r="KYE19" s="59"/>
      <c r="KYF19" s="59"/>
      <c r="KYG19" s="59"/>
      <c r="KYH19" s="59"/>
      <c r="KYI19" s="59"/>
      <c r="KYJ19" s="59"/>
      <c r="KYK19" s="59"/>
      <c r="KYL19" s="59"/>
      <c r="KYM19" s="59"/>
      <c r="KYN19" s="59"/>
      <c r="KYO19" s="59"/>
      <c r="KYP19" s="59"/>
      <c r="KYQ19" s="59"/>
      <c r="KYR19" s="59"/>
      <c r="KYS19" s="59"/>
      <c r="KYT19" s="59"/>
      <c r="KYU19" s="59"/>
      <c r="KYV19" s="59"/>
      <c r="KYW19" s="59"/>
      <c r="KYX19" s="59"/>
      <c r="KYY19" s="59"/>
      <c r="KYZ19" s="59"/>
      <c r="KZA19" s="59"/>
      <c r="KZB19" s="59"/>
      <c r="KZC19" s="59"/>
      <c r="KZD19" s="59"/>
      <c r="KZE19" s="59"/>
      <c r="KZF19" s="59"/>
      <c r="KZG19" s="59"/>
      <c r="KZH19" s="59"/>
      <c r="KZI19" s="59"/>
      <c r="KZJ19" s="59"/>
      <c r="KZK19" s="59"/>
      <c r="KZL19" s="59"/>
      <c r="KZM19" s="59"/>
      <c r="KZN19" s="59"/>
      <c r="KZO19" s="59"/>
      <c r="KZP19" s="59"/>
      <c r="KZQ19" s="59"/>
      <c r="KZR19" s="59"/>
      <c r="KZS19" s="59"/>
      <c r="KZT19" s="59"/>
      <c r="KZU19" s="59"/>
      <c r="KZV19" s="59"/>
      <c r="KZW19" s="59"/>
      <c r="KZX19" s="59"/>
      <c r="KZY19" s="59"/>
      <c r="KZZ19" s="59"/>
      <c r="LAA19" s="59"/>
      <c r="LAB19" s="59"/>
      <c r="LAC19" s="59"/>
      <c r="LAD19" s="59"/>
      <c r="LAE19" s="59"/>
      <c r="LAF19" s="59"/>
      <c r="LAG19" s="59"/>
      <c r="LAH19" s="59"/>
      <c r="LAI19" s="59"/>
      <c r="LAJ19" s="59"/>
      <c r="LAK19" s="59"/>
      <c r="LAL19" s="59"/>
      <c r="LAM19" s="59"/>
      <c r="LAN19" s="59"/>
      <c r="LAO19" s="59"/>
      <c r="LAP19" s="59"/>
      <c r="LAQ19" s="59"/>
      <c r="LAR19" s="59"/>
      <c r="LAS19" s="59"/>
      <c r="LAT19" s="59"/>
      <c r="LAU19" s="59"/>
      <c r="LAV19" s="59"/>
      <c r="LAW19" s="59"/>
      <c r="LAX19" s="59"/>
      <c r="LAY19" s="59"/>
      <c r="LAZ19" s="59"/>
      <c r="LBA19" s="59"/>
      <c r="LBB19" s="59"/>
      <c r="LBC19" s="59"/>
      <c r="LBD19" s="59"/>
      <c r="LBE19" s="59"/>
      <c r="LBF19" s="59"/>
      <c r="LBG19" s="59"/>
      <c r="LBH19" s="59"/>
      <c r="LBI19" s="59"/>
      <c r="LBJ19" s="59"/>
      <c r="LBK19" s="59"/>
      <c r="LBL19" s="59"/>
      <c r="LBM19" s="59"/>
      <c r="LBN19" s="59"/>
      <c r="LBO19" s="59"/>
      <c r="LBP19" s="59"/>
      <c r="LBQ19" s="59"/>
      <c r="LBR19" s="59"/>
      <c r="LBS19" s="59"/>
      <c r="LBT19" s="59"/>
      <c r="LBU19" s="59"/>
      <c r="LBV19" s="59"/>
      <c r="LBW19" s="59"/>
      <c r="LBX19" s="59"/>
      <c r="LBY19" s="59"/>
      <c r="LBZ19" s="59"/>
      <c r="LCA19" s="59"/>
      <c r="LCB19" s="59"/>
      <c r="LCC19" s="59"/>
      <c r="LCD19" s="59"/>
      <c r="LCE19" s="59"/>
      <c r="LCF19" s="59"/>
      <c r="LCG19" s="59"/>
      <c r="LCH19" s="59"/>
      <c r="LCI19" s="59"/>
      <c r="LCJ19" s="59"/>
      <c r="LCK19" s="59"/>
      <c r="LCL19" s="59"/>
      <c r="LCM19" s="59"/>
      <c r="LCN19" s="59"/>
      <c r="LCO19" s="59"/>
      <c r="LCP19" s="59"/>
      <c r="LCQ19" s="59"/>
      <c r="LCR19" s="59"/>
      <c r="LCS19" s="59"/>
      <c r="LCT19" s="59"/>
      <c r="LCU19" s="59"/>
      <c r="LCV19" s="59"/>
      <c r="LCW19" s="59"/>
      <c r="LCX19" s="59"/>
      <c r="LCY19" s="59"/>
      <c r="LCZ19" s="59"/>
      <c r="LDA19" s="59"/>
      <c r="LDB19" s="59"/>
      <c r="LDC19" s="59"/>
      <c r="LDD19" s="59"/>
      <c r="LDE19" s="59"/>
      <c r="LDF19" s="59"/>
      <c r="LDG19" s="59"/>
      <c r="LDH19" s="59"/>
      <c r="LDI19" s="59"/>
      <c r="LDJ19" s="59"/>
      <c r="LDK19" s="59"/>
      <c r="LDL19" s="59"/>
      <c r="LDM19" s="59"/>
      <c r="LDN19" s="59"/>
      <c r="LDO19" s="59"/>
      <c r="LDP19" s="59"/>
      <c r="LDQ19" s="59"/>
      <c r="LDR19" s="59"/>
      <c r="LDS19" s="59"/>
      <c r="LDT19" s="59"/>
      <c r="LDU19" s="59"/>
      <c r="LDV19" s="59"/>
      <c r="LDW19" s="59"/>
      <c r="LDX19" s="59"/>
      <c r="LDY19" s="59"/>
      <c r="LDZ19" s="59"/>
      <c r="LEA19" s="59"/>
      <c r="LEB19" s="59"/>
      <c r="LEC19" s="59"/>
      <c r="LED19" s="59"/>
      <c r="LEE19" s="59"/>
      <c r="LEF19" s="59"/>
      <c r="LEG19" s="59"/>
      <c r="LEH19" s="59"/>
      <c r="LEI19" s="59"/>
      <c r="LEJ19" s="59"/>
      <c r="LEK19" s="59"/>
      <c r="LEL19" s="59"/>
      <c r="LEM19" s="59"/>
      <c r="LEN19" s="59"/>
      <c r="LEO19" s="59"/>
      <c r="LEP19" s="59"/>
      <c r="LEQ19" s="59"/>
      <c r="LER19" s="59"/>
      <c r="LES19" s="59"/>
      <c r="LET19" s="59"/>
      <c r="LEU19" s="59"/>
      <c r="LEV19" s="59"/>
      <c r="LEW19" s="59"/>
      <c r="LEX19" s="59"/>
      <c r="LEY19" s="59"/>
      <c r="LEZ19" s="59"/>
      <c r="LFA19" s="59"/>
      <c r="LFB19" s="59"/>
      <c r="LFC19" s="59"/>
      <c r="LFD19" s="59"/>
      <c r="LFE19" s="59"/>
      <c r="LFF19" s="59"/>
      <c r="LFG19" s="59"/>
      <c r="LFH19" s="59"/>
      <c r="LFI19" s="59"/>
      <c r="LFJ19" s="59"/>
      <c r="LFK19" s="59"/>
      <c r="LFL19" s="59"/>
      <c r="LFM19" s="59"/>
      <c r="LFN19" s="59"/>
      <c r="LFO19" s="59"/>
      <c r="LFP19" s="59"/>
      <c r="LFQ19" s="59"/>
      <c r="LFR19" s="59"/>
      <c r="LFS19" s="59"/>
      <c r="LFT19" s="59"/>
      <c r="LFU19" s="59"/>
      <c r="LFV19" s="59"/>
      <c r="LFW19" s="59"/>
      <c r="LFX19" s="59"/>
      <c r="LFY19" s="59"/>
      <c r="LFZ19" s="59"/>
      <c r="LGA19" s="59"/>
      <c r="LGB19" s="59"/>
      <c r="LGC19" s="59"/>
      <c r="LGD19" s="59"/>
      <c r="LGE19" s="59"/>
      <c r="LGF19" s="59"/>
      <c r="LGG19" s="59"/>
      <c r="LGH19" s="59"/>
      <c r="LGI19" s="59"/>
      <c r="LGJ19" s="59"/>
      <c r="LGK19" s="59"/>
      <c r="LGL19" s="59"/>
      <c r="LGM19" s="59"/>
      <c r="LGN19" s="59"/>
      <c r="LGO19" s="59"/>
      <c r="LGP19" s="59"/>
      <c r="LGQ19" s="59"/>
      <c r="LGR19" s="59"/>
      <c r="LGS19" s="59"/>
      <c r="LGT19" s="59"/>
      <c r="LGU19" s="59"/>
      <c r="LGV19" s="59"/>
      <c r="LGW19" s="59"/>
      <c r="LGX19" s="59"/>
      <c r="LGY19" s="59"/>
      <c r="LGZ19" s="59"/>
      <c r="LHA19" s="59"/>
      <c r="LHB19" s="59"/>
      <c r="LHC19" s="59"/>
      <c r="LHD19" s="59"/>
      <c r="LHE19" s="59"/>
      <c r="LHF19" s="59"/>
      <c r="LHG19" s="59"/>
      <c r="LHH19" s="59"/>
      <c r="LHI19" s="59"/>
      <c r="LHJ19" s="59"/>
      <c r="LHK19" s="59"/>
      <c r="LHL19" s="59"/>
      <c r="LHM19" s="59"/>
      <c r="LHN19" s="59"/>
      <c r="LHO19" s="59"/>
      <c r="LHP19" s="59"/>
      <c r="LHQ19" s="59"/>
      <c r="LHR19" s="59"/>
      <c r="LHS19" s="59"/>
      <c r="LHT19" s="59"/>
      <c r="LHU19" s="59"/>
      <c r="LHV19" s="59"/>
      <c r="LHW19" s="59"/>
      <c r="LHX19" s="59"/>
      <c r="LHY19" s="59"/>
      <c r="LHZ19" s="59"/>
      <c r="LIA19" s="59"/>
      <c r="LIB19" s="59"/>
      <c r="LIC19" s="59"/>
      <c r="LID19" s="59"/>
      <c r="LIE19" s="59"/>
      <c r="LIF19" s="59"/>
      <c r="LIG19" s="59"/>
      <c r="LIH19" s="59"/>
      <c r="LII19" s="59"/>
      <c r="LIJ19" s="59"/>
      <c r="LIK19" s="59"/>
      <c r="LIL19" s="59"/>
      <c r="LIM19" s="59"/>
      <c r="LIN19" s="59"/>
      <c r="LIO19" s="59"/>
      <c r="LIP19" s="59"/>
      <c r="LIQ19" s="59"/>
      <c r="LIR19" s="59"/>
      <c r="LIS19" s="59"/>
      <c r="LIT19" s="59"/>
      <c r="LIU19" s="59"/>
      <c r="LIV19" s="59"/>
      <c r="LIW19" s="59"/>
      <c r="LIX19" s="59"/>
      <c r="LIY19" s="59"/>
      <c r="LIZ19" s="59"/>
      <c r="LJA19" s="59"/>
      <c r="LJB19" s="59"/>
      <c r="LJC19" s="59"/>
      <c r="LJD19" s="59"/>
      <c r="LJE19" s="59"/>
      <c r="LJF19" s="59"/>
      <c r="LJG19" s="59"/>
      <c r="LJH19" s="59"/>
      <c r="LJI19" s="59"/>
      <c r="LJJ19" s="59"/>
      <c r="LJK19" s="59"/>
      <c r="LJL19" s="59"/>
      <c r="LJM19" s="59"/>
      <c r="LJN19" s="59"/>
      <c r="LJO19" s="59"/>
      <c r="LJP19" s="59"/>
      <c r="LJQ19" s="59"/>
      <c r="LJR19" s="59"/>
      <c r="LJS19" s="59"/>
      <c r="LJT19" s="59"/>
      <c r="LJU19" s="59"/>
      <c r="LJV19" s="59"/>
      <c r="LJW19" s="59"/>
      <c r="LJX19" s="59"/>
      <c r="LJY19" s="59"/>
      <c r="LJZ19" s="59"/>
      <c r="LKA19" s="59"/>
      <c r="LKB19" s="59"/>
      <c r="LKC19" s="59"/>
      <c r="LKD19" s="59"/>
      <c r="LKE19" s="59"/>
      <c r="LKF19" s="59"/>
      <c r="LKG19" s="59"/>
      <c r="LKH19" s="59"/>
      <c r="LKI19" s="59"/>
      <c r="LKJ19" s="59"/>
      <c r="LKK19" s="59"/>
      <c r="LKL19" s="59"/>
      <c r="LKM19" s="59"/>
      <c r="LKN19" s="59"/>
      <c r="LKO19" s="59"/>
      <c r="LKP19" s="59"/>
      <c r="LKQ19" s="59"/>
      <c r="LKR19" s="59"/>
      <c r="LKS19" s="59"/>
      <c r="LKT19" s="59"/>
      <c r="LKU19" s="59"/>
      <c r="LKV19" s="59"/>
      <c r="LKW19" s="59"/>
      <c r="LKX19" s="59"/>
      <c r="LKY19" s="59"/>
      <c r="LKZ19" s="59"/>
      <c r="LLA19" s="59"/>
      <c r="LLB19" s="59"/>
      <c r="LLC19" s="59"/>
      <c r="LLD19" s="59"/>
      <c r="LLE19" s="59"/>
      <c r="LLF19" s="59"/>
      <c r="LLG19" s="59"/>
      <c r="LLH19" s="59"/>
      <c r="LLI19" s="59"/>
      <c r="LLJ19" s="59"/>
      <c r="LLK19" s="59"/>
      <c r="LLL19" s="59"/>
      <c r="LLM19" s="59"/>
      <c r="LLN19" s="59"/>
      <c r="LLO19" s="59"/>
      <c r="LLP19" s="59"/>
      <c r="LLQ19" s="59"/>
      <c r="LLR19" s="59"/>
      <c r="LLS19" s="59"/>
      <c r="LLT19" s="59"/>
      <c r="LLU19" s="59"/>
      <c r="LLV19" s="59"/>
      <c r="LLW19" s="59"/>
      <c r="LLX19" s="59"/>
      <c r="LLY19" s="59"/>
      <c r="LLZ19" s="59"/>
      <c r="LMA19" s="59"/>
      <c r="LMB19" s="59"/>
      <c r="LMC19" s="59"/>
      <c r="LMD19" s="59"/>
      <c r="LME19" s="59"/>
      <c r="LMF19" s="59"/>
      <c r="LMG19" s="59"/>
      <c r="LMH19" s="59"/>
      <c r="LMI19" s="59"/>
      <c r="LMJ19" s="59"/>
      <c r="LMK19" s="59"/>
      <c r="LML19" s="59"/>
      <c r="LMM19" s="59"/>
      <c r="LMN19" s="59"/>
      <c r="LMO19" s="59"/>
      <c r="LMP19" s="59"/>
      <c r="LMQ19" s="59"/>
      <c r="LMR19" s="59"/>
      <c r="LMS19" s="59"/>
      <c r="LMT19" s="59"/>
      <c r="LMU19" s="59"/>
      <c r="LMV19" s="59"/>
      <c r="LMW19" s="59"/>
      <c r="LMX19" s="59"/>
      <c r="LMY19" s="59"/>
      <c r="LMZ19" s="59"/>
      <c r="LNA19" s="59"/>
      <c r="LNB19" s="59"/>
      <c r="LNC19" s="59"/>
      <c r="LND19" s="59"/>
      <c r="LNE19" s="59"/>
      <c r="LNF19" s="59"/>
      <c r="LNG19" s="59"/>
      <c r="LNH19" s="59"/>
      <c r="LNI19" s="59"/>
      <c r="LNJ19" s="59"/>
      <c r="LNK19" s="59"/>
      <c r="LNL19" s="59"/>
      <c r="LNM19" s="59"/>
      <c r="LNN19" s="59"/>
      <c r="LNO19" s="59"/>
      <c r="LNP19" s="59"/>
      <c r="LNQ19" s="59"/>
      <c r="LNR19" s="59"/>
      <c r="LNS19" s="59"/>
      <c r="LNT19" s="59"/>
      <c r="LNU19" s="59"/>
      <c r="LNV19" s="59"/>
      <c r="LNW19" s="59"/>
      <c r="LNX19" s="59"/>
      <c r="LNY19" s="59"/>
      <c r="LNZ19" s="59"/>
      <c r="LOA19" s="59"/>
      <c r="LOB19" s="59"/>
      <c r="LOC19" s="59"/>
      <c r="LOD19" s="59"/>
      <c r="LOE19" s="59"/>
      <c r="LOF19" s="59"/>
      <c r="LOG19" s="59"/>
      <c r="LOH19" s="59"/>
      <c r="LOI19" s="59"/>
      <c r="LOJ19" s="59"/>
      <c r="LOK19" s="59"/>
      <c r="LOL19" s="59"/>
      <c r="LOM19" s="59"/>
      <c r="LON19" s="59"/>
      <c r="LOO19" s="59"/>
      <c r="LOP19" s="59"/>
      <c r="LOQ19" s="59"/>
      <c r="LOR19" s="59"/>
      <c r="LOS19" s="59"/>
      <c r="LOT19" s="59"/>
      <c r="LOU19" s="59"/>
      <c r="LOV19" s="59"/>
      <c r="LOW19" s="59"/>
      <c r="LOX19" s="59"/>
      <c r="LOY19" s="59"/>
      <c r="LOZ19" s="59"/>
      <c r="LPA19" s="59"/>
      <c r="LPB19" s="59"/>
      <c r="LPC19" s="59"/>
      <c r="LPD19" s="59"/>
      <c r="LPE19" s="59"/>
      <c r="LPF19" s="59"/>
      <c r="LPG19" s="59"/>
      <c r="LPH19" s="59"/>
      <c r="LPI19" s="59"/>
      <c r="LPJ19" s="59"/>
      <c r="LPK19" s="59"/>
      <c r="LPL19" s="59"/>
      <c r="LPM19" s="59"/>
      <c r="LPN19" s="59"/>
      <c r="LPO19" s="59"/>
      <c r="LPP19" s="59"/>
      <c r="LPQ19" s="59"/>
      <c r="LPR19" s="59"/>
      <c r="LPS19" s="59"/>
      <c r="LPT19" s="59"/>
      <c r="LPU19" s="59"/>
      <c r="LPV19" s="59"/>
      <c r="LPW19" s="59"/>
      <c r="LPX19" s="59"/>
      <c r="LPY19" s="59"/>
      <c r="LPZ19" s="59"/>
      <c r="LQA19" s="59"/>
      <c r="LQB19" s="59"/>
      <c r="LQC19" s="59"/>
      <c r="LQD19" s="59"/>
      <c r="LQE19" s="59"/>
      <c r="LQF19" s="59"/>
      <c r="LQG19" s="59"/>
      <c r="LQH19" s="59"/>
      <c r="LQI19" s="59"/>
      <c r="LQJ19" s="59"/>
      <c r="LQK19" s="59"/>
      <c r="LQL19" s="59"/>
      <c r="LQM19" s="59"/>
      <c r="LQN19" s="59"/>
      <c r="LQO19" s="59"/>
      <c r="LQP19" s="59"/>
      <c r="LQQ19" s="59"/>
      <c r="LQR19" s="59"/>
      <c r="LQS19" s="59"/>
      <c r="LQT19" s="59"/>
      <c r="LQU19" s="59"/>
      <c r="LQV19" s="59"/>
      <c r="LQW19" s="59"/>
      <c r="LQX19" s="59"/>
      <c r="LQY19" s="59"/>
      <c r="LQZ19" s="59"/>
      <c r="LRA19" s="59"/>
      <c r="LRB19" s="59"/>
      <c r="LRC19" s="59"/>
      <c r="LRD19" s="59"/>
      <c r="LRE19" s="59"/>
      <c r="LRF19" s="59"/>
      <c r="LRG19" s="59"/>
      <c r="LRH19" s="59"/>
      <c r="LRI19" s="59"/>
      <c r="LRJ19" s="59"/>
      <c r="LRK19" s="59"/>
      <c r="LRL19" s="59"/>
      <c r="LRM19" s="59"/>
      <c r="LRN19" s="59"/>
      <c r="LRO19" s="59"/>
      <c r="LRP19" s="59"/>
      <c r="LRQ19" s="59"/>
      <c r="LRR19" s="59"/>
      <c r="LRS19" s="59"/>
      <c r="LRT19" s="59"/>
      <c r="LRU19" s="59"/>
      <c r="LRV19" s="59"/>
      <c r="LRW19" s="59"/>
      <c r="LRX19" s="59"/>
      <c r="LRY19" s="59"/>
      <c r="LRZ19" s="59"/>
      <c r="LSA19" s="59"/>
      <c r="LSB19" s="59"/>
      <c r="LSC19" s="59"/>
      <c r="LSD19" s="59"/>
      <c r="LSE19" s="59"/>
      <c r="LSF19" s="59"/>
      <c r="LSG19" s="59"/>
      <c r="LSH19" s="59"/>
      <c r="LSI19" s="59"/>
      <c r="LSJ19" s="59"/>
      <c r="LSK19" s="59"/>
      <c r="LSL19" s="59"/>
      <c r="LSM19" s="59"/>
      <c r="LSN19" s="59"/>
      <c r="LSO19" s="59"/>
      <c r="LSP19" s="59"/>
      <c r="LSQ19" s="59"/>
      <c r="LSR19" s="59"/>
      <c r="LSS19" s="59"/>
      <c r="LST19" s="59"/>
      <c r="LSU19" s="59"/>
      <c r="LSV19" s="59"/>
      <c r="LSW19" s="59"/>
      <c r="LSX19" s="59"/>
      <c r="LSY19" s="59"/>
      <c r="LSZ19" s="59"/>
      <c r="LTA19" s="59"/>
      <c r="LTB19" s="59"/>
      <c r="LTC19" s="59"/>
      <c r="LTD19" s="59"/>
      <c r="LTE19" s="59"/>
      <c r="LTF19" s="59"/>
      <c r="LTG19" s="59"/>
      <c r="LTH19" s="59"/>
      <c r="LTI19" s="59"/>
      <c r="LTJ19" s="59"/>
      <c r="LTK19" s="59"/>
      <c r="LTL19" s="59"/>
      <c r="LTM19" s="59"/>
      <c r="LTN19" s="59"/>
      <c r="LTO19" s="59"/>
      <c r="LTP19" s="59"/>
      <c r="LTQ19" s="59"/>
      <c r="LTR19" s="59"/>
      <c r="LTS19" s="59"/>
      <c r="LTT19" s="59"/>
      <c r="LTU19" s="59"/>
      <c r="LTV19" s="59"/>
      <c r="LTW19" s="59"/>
      <c r="LTX19" s="59"/>
      <c r="LTY19" s="59"/>
      <c r="LTZ19" s="59"/>
      <c r="LUA19" s="59"/>
      <c r="LUB19" s="59"/>
      <c r="LUC19" s="59"/>
      <c r="LUD19" s="59"/>
      <c r="LUE19" s="59"/>
      <c r="LUF19" s="59"/>
      <c r="LUG19" s="59"/>
      <c r="LUH19" s="59"/>
      <c r="LUI19" s="59"/>
      <c r="LUJ19" s="59"/>
      <c r="LUK19" s="59"/>
      <c r="LUL19" s="59"/>
      <c r="LUM19" s="59"/>
      <c r="LUN19" s="59"/>
      <c r="LUO19" s="59"/>
      <c r="LUP19" s="59"/>
      <c r="LUQ19" s="59"/>
      <c r="LUR19" s="59"/>
      <c r="LUS19" s="59"/>
      <c r="LUT19" s="59"/>
      <c r="LUU19" s="59"/>
      <c r="LUV19" s="59"/>
      <c r="LUW19" s="59"/>
      <c r="LUX19" s="59"/>
      <c r="LUY19" s="59"/>
      <c r="LUZ19" s="59"/>
      <c r="LVA19" s="59"/>
      <c r="LVB19" s="59"/>
      <c r="LVC19" s="59"/>
      <c r="LVD19" s="59"/>
      <c r="LVE19" s="59"/>
      <c r="LVF19" s="59"/>
      <c r="LVG19" s="59"/>
      <c r="LVH19" s="59"/>
      <c r="LVI19" s="59"/>
      <c r="LVJ19" s="59"/>
      <c r="LVK19" s="59"/>
      <c r="LVL19" s="59"/>
      <c r="LVM19" s="59"/>
      <c r="LVN19" s="59"/>
      <c r="LVO19" s="59"/>
      <c r="LVP19" s="59"/>
      <c r="LVQ19" s="59"/>
      <c r="LVR19" s="59"/>
      <c r="LVS19" s="59"/>
      <c r="LVT19" s="59"/>
      <c r="LVU19" s="59"/>
      <c r="LVV19" s="59"/>
      <c r="LVW19" s="59"/>
      <c r="LVX19" s="59"/>
      <c r="LVY19" s="59"/>
      <c r="LVZ19" s="59"/>
      <c r="LWA19" s="59"/>
      <c r="LWB19" s="59"/>
      <c r="LWC19" s="59"/>
      <c r="LWD19" s="59"/>
      <c r="LWE19" s="59"/>
      <c r="LWF19" s="59"/>
      <c r="LWG19" s="59"/>
      <c r="LWH19" s="59"/>
      <c r="LWI19" s="59"/>
      <c r="LWJ19" s="59"/>
      <c r="LWK19" s="59"/>
      <c r="LWL19" s="59"/>
      <c r="LWM19" s="59"/>
      <c r="LWN19" s="59"/>
      <c r="LWO19" s="59"/>
      <c r="LWP19" s="59"/>
      <c r="LWQ19" s="59"/>
      <c r="LWR19" s="59"/>
      <c r="LWS19" s="59"/>
      <c r="LWT19" s="59"/>
      <c r="LWU19" s="59"/>
      <c r="LWV19" s="59"/>
      <c r="LWW19" s="59"/>
      <c r="LWX19" s="59"/>
      <c r="LWY19" s="59"/>
      <c r="LWZ19" s="59"/>
      <c r="LXA19" s="59"/>
      <c r="LXB19" s="59"/>
      <c r="LXC19" s="59"/>
      <c r="LXD19" s="59"/>
      <c r="LXE19" s="59"/>
      <c r="LXF19" s="59"/>
      <c r="LXG19" s="59"/>
      <c r="LXH19" s="59"/>
      <c r="LXI19" s="59"/>
      <c r="LXJ19" s="59"/>
      <c r="LXK19" s="59"/>
      <c r="LXL19" s="59"/>
      <c r="LXM19" s="59"/>
      <c r="LXN19" s="59"/>
      <c r="LXO19" s="59"/>
      <c r="LXP19" s="59"/>
      <c r="LXQ19" s="59"/>
      <c r="LXR19" s="59"/>
      <c r="LXS19" s="59"/>
      <c r="LXT19" s="59"/>
      <c r="LXU19" s="59"/>
      <c r="LXV19" s="59"/>
      <c r="LXW19" s="59"/>
      <c r="LXX19" s="59"/>
      <c r="LXY19" s="59"/>
      <c r="LXZ19" s="59"/>
      <c r="LYA19" s="59"/>
      <c r="LYB19" s="59"/>
      <c r="LYC19" s="59"/>
      <c r="LYD19" s="59"/>
      <c r="LYE19" s="59"/>
      <c r="LYF19" s="59"/>
      <c r="LYG19" s="59"/>
      <c r="LYH19" s="59"/>
      <c r="LYI19" s="59"/>
      <c r="LYJ19" s="59"/>
      <c r="LYK19" s="59"/>
      <c r="LYL19" s="59"/>
      <c r="LYM19" s="59"/>
      <c r="LYN19" s="59"/>
      <c r="LYO19" s="59"/>
      <c r="LYP19" s="59"/>
      <c r="LYQ19" s="59"/>
      <c r="LYR19" s="59"/>
      <c r="LYS19" s="59"/>
      <c r="LYT19" s="59"/>
      <c r="LYU19" s="59"/>
      <c r="LYV19" s="59"/>
      <c r="LYW19" s="59"/>
      <c r="LYX19" s="59"/>
      <c r="LYY19" s="59"/>
      <c r="LYZ19" s="59"/>
      <c r="LZA19" s="59"/>
      <c r="LZB19" s="59"/>
      <c r="LZC19" s="59"/>
      <c r="LZD19" s="59"/>
      <c r="LZE19" s="59"/>
      <c r="LZF19" s="59"/>
      <c r="LZG19" s="59"/>
      <c r="LZH19" s="59"/>
      <c r="LZI19" s="59"/>
      <c r="LZJ19" s="59"/>
      <c r="LZK19" s="59"/>
      <c r="LZL19" s="59"/>
      <c r="LZM19" s="59"/>
      <c r="LZN19" s="59"/>
      <c r="LZO19" s="59"/>
      <c r="LZP19" s="59"/>
      <c r="LZQ19" s="59"/>
      <c r="LZR19" s="59"/>
      <c r="LZS19" s="59"/>
      <c r="LZT19" s="59"/>
      <c r="LZU19" s="59"/>
      <c r="LZV19" s="59"/>
      <c r="LZW19" s="59"/>
      <c r="LZX19" s="59"/>
      <c r="LZY19" s="59"/>
      <c r="LZZ19" s="59"/>
      <c r="MAA19" s="59"/>
      <c r="MAB19" s="59"/>
      <c r="MAC19" s="59"/>
      <c r="MAD19" s="59"/>
      <c r="MAE19" s="59"/>
      <c r="MAF19" s="59"/>
      <c r="MAG19" s="59"/>
      <c r="MAH19" s="59"/>
      <c r="MAI19" s="59"/>
      <c r="MAJ19" s="59"/>
      <c r="MAK19" s="59"/>
      <c r="MAL19" s="59"/>
      <c r="MAM19" s="59"/>
      <c r="MAN19" s="59"/>
      <c r="MAO19" s="59"/>
      <c r="MAP19" s="59"/>
      <c r="MAQ19" s="59"/>
      <c r="MAR19" s="59"/>
      <c r="MAS19" s="59"/>
      <c r="MAT19" s="59"/>
      <c r="MAU19" s="59"/>
      <c r="MAV19" s="59"/>
      <c r="MAW19" s="59"/>
      <c r="MAX19" s="59"/>
      <c r="MAY19" s="59"/>
      <c r="MAZ19" s="59"/>
      <c r="MBA19" s="59"/>
      <c r="MBB19" s="59"/>
      <c r="MBC19" s="59"/>
      <c r="MBD19" s="59"/>
      <c r="MBE19" s="59"/>
      <c r="MBF19" s="59"/>
      <c r="MBG19" s="59"/>
      <c r="MBH19" s="59"/>
      <c r="MBI19" s="59"/>
      <c r="MBJ19" s="59"/>
      <c r="MBK19" s="59"/>
      <c r="MBL19" s="59"/>
      <c r="MBM19" s="59"/>
      <c r="MBN19" s="59"/>
      <c r="MBO19" s="59"/>
      <c r="MBP19" s="59"/>
      <c r="MBQ19" s="59"/>
      <c r="MBR19" s="59"/>
      <c r="MBS19" s="59"/>
      <c r="MBT19" s="59"/>
      <c r="MBU19" s="59"/>
      <c r="MBV19" s="59"/>
      <c r="MBW19" s="59"/>
      <c r="MBX19" s="59"/>
      <c r="MBY19" s="59"/>
      <c r="MBZ19" s="59"/>
      <c r="MCA19" s="59"/>
      <c r="MCB19" s="59"/>
      <c r="MCC19" s="59"/>
      <c r="MCD19" s="59"/>
      <c r="MCE19" s="59"/>
      <c r="MCF19" s="59"/>
      <c r="MCG19" s="59"/>
      <c r="MCH19" s="59"/>
      <c r="MCI19" s="59"/>
      <c r="MCJ19" s="59"/>
      <c r="MCK19" s="59"/>
      <c r="MCL19" s="59"/>
      <c r="MCM19" s="59"/>
      <c r="MCN19" s="59"/>
      <c r="MCO19" s="59"/>
      <c r="MCP19" s="59"/>
      <c r="MCQ19" s="59"/>
      <c r="MCR19" s="59"/>
      <c r="MCS19" s="59"/>
      <c r="MCT19" s="59"/>
      <c r="MCU19" s="59"/>
      <c r="MCV19" s="59"/>
      <c r="MCW19" s="59"/>
      <c r="MCX19" s="59"/>
      <c r="MCY19" s="59"/>
      <c r="MCZ19" s="59"/>
      <c r="MDA19" s="59"/>
      <c r="MDB19" s="59"/>
      <c r="MDC19" s="59"/>
      <c r="MDD19" s="59"/>
      <c r="MDE19" s="59"/>
      <c r="MDF19" s="59"/>
      <c r="MDG19" s="59"/>
      <c r="MDH19" s="59"/>
      <c r="MDI19" s="59"/>
      <c r="MDJ19" s="59"/>
      <c r="MDK19" s="59"/>
      <c r="MDL19" s="59"/>
      <c r="MDM19" s="59"/>
      <c r="MDN19" s="59"/>
      <c r="MDO19" s="59"/>
      <c r="MDP19" s="59"/>
      <c r="MDQ19" s="59"/>
      <c r="MDR19" s="59"/>
      <c r="MDS19" s="59"/>
      <c r="MDT19" s="59"/>
      <c r="MDU19" s="59"/>
      <c r="MDV19" s="59"/>
      <c r="MDW19" s="59"/>
      <c r="MDX19" s="59"/>
      <c r="MDY19" s="59"/>
      <c r="MDZ19" s="59"/>
      <c r="MEA19" s="59"/>
      <c r="MEB19" s="59"/>
      <c r="MEC19" s="59"/>
      <c r="MED19" s="59"/>
      <c r="MEE19" s="59"/>
      <c r="MEF19" s="59"/>
      <c r="MEG19" s="59"/>
      <c r="MEH19" s="59"/>
      <c r="MEI19" s="59"/>
      <c r="MEJ19" s="59"/>
      <c r="MEK19" s="59"/>
      <c r="MEL19" s="59"/>
      <c r="MEM19" s="59"/>
      <c r="MEN19" s="59"/>
      <c r="MEO19" s="59"/>
      <c r="MEP19" s="59"/>
      <c r="MEQ19" s="59"/>
      <c r="MER19" s="59"/>
      <c r="MES19" s="59"/>
      <c r="MET19" s="59"/>
      <c r="MEU19" s="59"/>
      <c r="MEV19" s="59"/>
      <c r="MEW19" s="59"/>
      <c r="MEX19" s="59"/>
      <c r="MEY19" s="59"/>
      <c r="MEZ19" s="59"/>
      <c r="MFA19" s="59"/>
      <c r="MFB19" s="59"/>
      <c r="MFC19" s="59"/>
      <c r="MFD19" s="59"/>
      <c r="MFE19" s="59"/>
      <c r="MFF19" s="59"/>
      <c r="MFG19" s="59"/>
      <c r="MFH19" s="59"/>
      <c r="MFI19" s="59"/>
      <c r="MFJ19" s="59"/>
      <c r="MFK19" s="59"/>
      <c r="MFL19" s="59"/>
      <c r="MFM19" s="59"/>
      <c r="MFN19" s="59"/>
      <c r="MFO19" s="59"/>
      <c r="MFP19" s="59"/>
      <c r="MFQ19" s="59"/>
      <c r="MFR19" s="59"/>
      <c r="MFS19" s="59"/>
      <c r="MFT19" s="59"/>
      <c r="MFU19" s="59"/>
      <c r="MFV19" s="59"/>
      <c r="MFW19" s="59"/>
      <c r="MFX19" s="59"/>
      <c r="MFY19" s="59"/>
      <c r="MFZ19" s="59"/>
      <c r="MGA19" s="59"/>
      <c r="MGB19" s="59"/>
      <c r="MGC19" s="59"/>
      <c r="MGD19" s="59"/>
      <c r="MGE19" s="59"/>
      <c r="MGF19" s="59"/>
      <c r="MGG19" s="59"/>
      <c r="MGH19" s="59"/>
      <c r="MGI19" s="59"/>
      <c r="MGJ19" s="59"/>
      <c r="MGK19" s="59"/>
      <c r="MGL19" s="59"/>
      <c r="MGM19" s="59"/>
      <c r="MGN19" s="59"/>
      <c r="MGO19" s="59"/>
      <c r="MGP19" s="59"/>
      <c r="MGQ19" s="59"/>
      <c r="MGR19" s="59"/>
      <c r="MGS19" s="59"/>
      <c r="MGT19" s="59"/>
      <c r="MGU19" s="59"/>
      <c r="MGV19" s="59"/>
      <c r="MGW19" s="59"/>
      <c r="MGX19" s="59"/>
      <c r="MGY19" s="59"/>
      <c r="MGZ19" s="59"/>
      <c r="MHA19" s="59"/>
      <c r="MHB19" s="59"/>
      <c r="MHC19" s="59"/>
      <c r="MHD19" s="59"/>
      <c r="MHE19" s="59"/>
      <c r="MHF19" s="59"/>
      <c r="MHG19" s="59"/>
      <c r="MHH19" s="59"/>
      <c r="MHI19" s="59"/>
      <c r="MHJ19" s="59"/>
      <c r="MHK19" s="59"/>
      <c r="MHL19" s="59"/>
      <c r="MHM19" s="59"/>
      <c r="MHN19" s="59"/>
      <c r="MHO19" s="59"/>
      <c r="MHP19" s="59"/>
      <c r="MHQ19" s="59"/>
      <c r="MHR19" s="59"/>
      <c r="MHS19" s="59"/>
      <c r="MHT19" s="59"/>
      <c r="MHU19" s="59"/>
      <c r="MHV19" s="59"/>
      <c r="MHW19" s="59"/>
      <c r="MHX19" s="59"/>
      <c r="MHY19" s="59"/>
      <c r="MHZ19" s="59"/>
      <c r="MIA19" s="59"/>
      <c r="MIB19" s="59"/>
      <c r="MIC19" s="59"/>
      <c r="MID19" s="59"/>
      <c r="MIE19" s="59"/>
      <c r="MIF19" s="59"/>
      <c r="MIG19" s="59"/>
      <c r="MIH19" s="59"/>
      <c r="MII19" s="59"/>
      <c r="MIJ19" s="59"/>
      <c r="MIK19" s="59"/>
      <c r="MIL19" s="59"/>
      <c r="MIM19" s="59"/>
      <c r="MIN19" s="59"/>
      <c r="MIO19" s="59"/>
      <c r="MIP19" s="59"/>
      <c r="MIQ19" s="59"/>
      <c r="MIR19" s="59"/>
      <c r="MIS19" s="59"/>
      <c r="MIT19" s="59"/>
      <c r="MIU19" s="59"/>
      <c r="MIV19" s="59"/>
      <c r="MIW19" s="59"/>
      <c r="MIX19" s="59"/>
      <c r="MIY19" s="59"/>
      <c r="MIZ19" s="59"/>
      <c r="MJA19" s="59"/>
      <c r="MJB19" s="59"/>
      <c r="MJC19" s="59"/>
      <c r="MJD19" s="59"/>
      <c r="MJE19" s="59"/>
      <c r="MJF19" s="59"/>
      <c r="MJG19" s="59"/>
      <c r="MJH19" s="59"/>
      <c r="MJI19" s="59"/>
      <c r="MJJ19" s="59"/>
      <c r="MJK19" s="59"/>
      <c r="MJL19" s="59"/>
      <c r="MJM19" s="59"/>
      <c r="MJN19" s="59"/>
      <c r="MJO19" s="59"/>
      <c r="MJP19" s="59"/>
      <c r="MJQ19" s="59"/>
      <c r="MJR19" s="59"/>
      <c r="MJS19" s="59"/>
      <c r="MJT19" s="59"/>
      <c r="MJU19" s="59"/>
      <c r="MJV19" s="59"/>
      <c r="MJW19" s="59"/>
      <c r="MJX19" s="59"/>
      <c r="MJY19" s="59"/>
      <c r="MJZ19" s="59"/>
      <c r="MKA19" s="59"/>
      <c r="MKB19" s="59"/>
      <c r="MKC19" s="59"/>
      <c r="MKD19" s="59"/>
      <c r="MKE19" s="59"/>
      <c r="MKF19" s="59"/>
      <c r="MKG19" s="59"/>
      <c r="MKH19" s="59"/>
      <c r="MKI19" s="59"/>
      <c r="MKJ19" s="59"/>
      <c r="MKK19" s="59"/>
      <c r="MKL19" s="59"/>
      <c r="MKM19" s="59"/>
      <c r="MKN19" s="59"/>
      <c r="MKO19" s="59"/>
      <c r="MKP19" s="59"/>
      <c r="MKQ19" s="59"/>
      <c r="MKR19" s="59"/>
      <c r="MKS19" s="59"/>
      <c r="MKT19" s="59"/>
      <c r="MKU19" s="59"/>
      <c r="MKV19" s="59"/>
      <c r="MKW19" s="59"/>
      <c r="MKX19" s="59"/>
      <c r="MKY19" s="59"/>
      <c r="MKZ19" s="59"/>
      <c r="MLA19" s="59"/>
      <c r="MLB19" s="59"/>
      <c r="MLC19" s="59"/>
      <c r="MLD19" s="59"/>
      <c r="MLE19" s="59"/>
      <c r="MLF19" s="59"/>
      <c r="MLG19" s="59"/>
      <c r="MLH19" s="59"/>
      <c r="MLI19" s="59"/>
      <c r="MLJ19" s="59"/>
      <c r="MLK19" s="59"/>
      <c r="MLL19" s="59"/>
      <c r="MLM19" s="59"/>
      <c r="MLN19" s="59"/>
      <c r="MLO19" s="59"/>
      <c r="MLP19" s="59"/>
      <c r="MLQ19" s="59"/>
      <c r="MLR19" s="59"/>
      <c r="MLS19" s="59"/>
      <c r="MLT19" s="59"/>
      <c r="MLU19" s="59"/>
      <c r="MLV19" s="59"/>
      <c r="MLW19" s="59"/>
      <c r="MLX19" s="59"/>
      <c r="MLY19" s="59"/>
      <c r="MLZ19" s="59"/>
      <c r="MMA19" s="59"/>
      <c r="MMB19" s="59"/>
      <c r="MMC19" s="59"/>
      <c r="MMD19" s="59"/>
      <c r="MME19" s="59"/>
      <c r="MMF19" s="59"/>
      <c r="MMG19" s="59"/>
      <c r="MMH19" s="59"/>
      <c r="MMI19" s="59"/>
      <c r="MMJ19" s="59"/>
      <c r="MMK19" s="59"/>
      <c r="MML19" s="59"/>
      <c r="MMM19" s="59"/>
      <c r="MMN19" s="59"/>
      <c r="MMO19" s="59"/>
      <c r="MMP19" s="59"/>
      <c r="MMQ19" s="59"/>
      <c r="MMR19" s="59"/>
      <c r="MMS19" s="59"/>
      <c r="MMT19" s="59"/>
      <c r="MMU19" s="59"/>
      <c r="MMV19" s="59"/>
      <c r="MMW19" s="59"/>
      <c r="MMX19" s="59"/>
      <c r="MMY19" s="59"/>
      <c r="MMZ19" s="59"/>
      <c r="MNA19" s="59"/>
      <c r="MNB19" s="59"/>
      <c r="MNC19" s="59"/>
      <c r="MND19" s="59"/>
      <c r="MNE19" s="59"/>
      <c r="MNF19" s="59"/>
      <c r="MNG19" s="59"/>
      <c r="MNH19" s="59"/>
      <c r="MNI19" s="59"/>
      <c r="MNJ19" s="59"/>
      <c r="MNK19" s="59"/>
      <c r="MNL19" s="59"/>
      <c r="MNM19" s="59"/>
      <c r="MNN19" s="59"/>
      <c r="MNO19" s="59"/>
      <c r="MNP19" s="59"/>
      <c r="MNQ19" s="59"/>
      <c r="MNR19" s="59"/>
      <c r="MNS19" s="59"/>
      <c r="MNT19" s="59"/>
      <c r="MNU19" s="59"/>
      <c r="MNV19" s="59"/>
      <c r="MNW19" s="59"/>
      <c r="MNX19" s="59"/>
      <c r="MNY19" s="59"/>
      <c r="MNZ19" s="59"/>
      <c r="MOA19" s="59"/>
      <c r="MOB19" s="59"/>
      <c r="MOC19" s="59"/>
      <c r="MOD19" s="59"/>
      <c r="MOE19" s="59"/>
      <c r="MOF19" s="59"/>
      <c r="MOG19" s="59"/>
      <c r="MOH19" s="59"/>
      <c r="MOI19" s="59"/>
      <c r="MOJ19" s="59"/>
      <c r="MOK19" s="59"/>
      <c r="MOL19" s="59"/>
      <c r="MOM19" s="59"/>
      <c r="MON19" s="59"/>
      <c r="MOO19" s="59"/>
      <c r="MOP19" s="59"/>
      <c r="MOQ19" s="59"/>
      <c r="MOR19" s="59"/>
      <c r="MOS19" s="59"/>
      <c r="MOT19" s="59"/>
      <c r="MOU19" s="59"/>
      <c r="MOV19" s="59"/>
      <c r="MOW19" s="59"/>
      <c r="MOX19" s="59"/>
      <c r="MOY19" s="59"/>
      <c r="MOZ19" s="59"/>
      <c r="MPA19" s="59"/>
      <c r="MPB19" s="59"/>
      <c r="MPC19" s="59"/>
      <c r="MPD19" s="59"/>
      <c r="MPE19" s="59"/>
      <c r="MPF19" s="59"/>
      <c r="MPG19" s="59"/>
      <c r="MPH19" s="59"/>
      <c r="MPI19" s="59"/>
      <c r="MPJ19" s="59"/>
      <c r="MPK19" s="59"/>
      <c r="MPL19" s="59"/>
      <c r="MPM19" s="59"/>
      <c r="MPN19" s="59"/>
      <c r="MPO19" s="59"/>
      <c r="MPP19" s="59"/>
      <c r="MPQ19" s="59"/>
      <c r="MPR19" s="59"/>
      <c r="MPS19" s="59"/>
      <c r="MPT19" s="59"/>
      <c r="MPU19" s="59"/>
      <c r="MPV19" s="59"/>
      <c r="MPW19" s="59"/>
      <c r="MPX19" s="59"/>
      <c r="MPY19" s="59"/>
      <c r="MPZ19" s="59"/>
      <c r="MQA19" s="59"/>
      <c r="MQB19" s="59"/>
      <c r="MQC19" s="59"/>
      <c r="MQD19" s="59"/>
      <c r="MQE19" s="59"/>
      <c r="MQF19" s="59"/>
      <c r="MQG19" s="59"/>
      <c r="MQH19" s="59"/>
      <c r="MQI19" s="59"/>
      <c r="MQJ19" s="59"/>
      <c r="MQK19" s="59"/>
      <c r="MQL19" s="59"/>
      <c r="MQM19" s="59"/>
      <c r="MQN19" s="59"/>
      <c r="MQO19" s="59"/>
      <c r="MQP19" s="59"/>
      <c r="MQQ19" s="59"/>
      <c r="MQR19" s="59"/>
      <c r="MQS19" s="59"/>
      <c r="MQT19" s="59"/>
      <c r="MQU19" s="59"/>
      <c r="MQV19" s="59"/>
      <c r="MQW19" s="59"/>
      <c r="MQX19" s="59"/>
      <c r="MQY19" s="59"/>
      <c r="MQZ19" s="59"/>
      <c r="MRA19" s="59"/>
      <c r="MRB19" s="59"/>
      <c r="MRC19" s="59"/>
      <c r="MRD19" s="59"/>
      <c r="MRE19" s="59"/>
      <c r="MRF19" s="59"/>
      <c r="MRG19" s="59"/>
      <c r="MRH19" s="59"/>
      <c r="MRI19" s="59"/>
      <c r="MRJ19" s="59"/>
      <c r="MRK19" s="59"/>
      <c r="MRL19" s="59"/>
      <c r="MRM19" s="59"/>
      <c r="MRN19" s="59"/>
      <c r="MRO19" s="59"/>
      <c r="MRP19" s="59"/>
      <c r="MRQ19" s="59"/>
      <c r="MRR19" s="59"/>
      <c r="MRS19" s="59"/>
      <c r="MRT19" s="59"/>
      <c r="MRU19" s="59"/>
      <c r="MRV19" s="59"/>
      <c r="MRW19" s="59"/>
      <c r="MRX19" s="59"/>
      <c r="MRY19" s="59"/>
      <c r="MRZ19" s="59"/>
      <c r="MSA19" s="59"/>
      <c r="MSB19" s="59"/>
      <c r="MSC19" s="59"/>
      <c r="MSD19" s="59"/>
      <c r="MSE19" s="59"/>
      <c r="MSF19" s="59"/>
      <c r="MSG19" s="59"/>
      <c r="MSH19" s="59"/>
      <c r="MSI19" s="59"/>
      <c r="MSJ19" s="59"/>
      <c r="MSK19" s="59"/>
      <c r="MSL19" s="59"/>
      <c r="MSM19" s="59"/>
      <c r="MSN19" s="59"/>
      <c r="MSO19" s="59"/>
      <c r="MSP19" s="59"/>
      <c r="MSQ19" s="59"/>
      <c r="MSR19" s="59"/>
      <c r="MSS19" s="59"/>
      <c r="MST19" s="59"/>
      <c r="MSU19" s="59"/>
      <c r="MSV19" s="59"/>
      <c r="MSW19" s="59"/>
      <c r="MSX19" s="59"/>
      <c r="MSY19" s="59"/>
      <c r="MSZ19" s="59"/>
      <c r="MTA19" s="59"/>
      <c r="MTB19" s="59"/>
      <c r="MTC19" s="59"/>
      <c r="MTD19" s="59"/>
      <c r="MTE19" s="59"/>
      <c r="MTF19" s="59"/>
      <c r="MTG19" s="59"/>
      <c r="MTH19" s="59"/>
      <c r="MTI19" s="59"/>
      <c r="MTJ19" s="59"/>
      <c r="MTK19" s="59"/>
      <c r="MTL19" s="59"/>
      <c r="MTM19" s="59"/>
      <c r="MTN19" s="59"/>
      <c r="MTO19" s="59"/>
      <c r="MTP19" s="59"/>
      <c r="MTQ19" s="59"/>
      <c r="MTR19" s="59"/>
      <c r="MTS19" s="59"/>
      <c r="MTT19" s="59"/>
      <c r="MTU19" s="59"/>
      <c r="MTV19" s="59"/>
      <c r="MTW19" s="59"/>
      <c r="MTX19" s="59"/>
      <c r="MTY19" s="59"/>
      <c r="MTZ19" s="59"/>
      <c r="MUA19" s="59"/>
      <c r="MUB19" s="59"/>
      <c r="MUC19" s="59"/>
      <c r="MUD19" s="59"/>
      <c r="MUE19" s="59"/>
      <c r="MUF19" s="59"/>
      <c r="MUG19" s="59"/>
      <c r="MUH19" s="59"/>
      <c r="MUI19" s="59"/>
      <c r="MUJ19" s="59"/>
      <c r="MUK19" s="59"/>
      <c r="MUL19" s="59"/>
      <c r="MUM19" s="59"/>
      <c r="MUN19" s="59"/>
      <c r="MUO19" s="59"/>
      <c r="MUP19" s="59"/>
      <c r="MUQ19" s="59"/>
      <c r="MUR19" s="59"/>
      <c r="MUS19" s="59"/>
      <c r="MUT19" s="59"/>
      <c r="MUU19" s="59"/>
      <c r="MUV19" s="59"/>
      <c r="MUW19" s="59"/>
      <c r="MUX19" s="59"/>
      <c r="MUY19" s="59"/>
      <c r="MUZ19" s="59"/>
      <c r="MVA19" s="59"/>
      <c r="MVB19" s="59"/>
      <c r="MVC19" s="59"/>
      <c r="MVD19" s="59"/>
      <c r="MVE19" s="59"/>
      <c r="MVF19" s="59"/>
      <c r="MVG19" s="59"/>
      <c r="MVH19" s="59"/>
      <c r="MVI19" s="59"/>
      <c r="MVJ19" s="59"/>
      <c r="MVK19" s="59"/>
      <c r="MVL19" s="59"/>
      <c r="MVM19" s="59"/>
      <c r="MVN19" s="59"/>
      <c r="MVO19" s="59"/>
      <c r="MVP19" s="59"/>
      <c r="MVQ19" s="59"/>
      <c r="MVR19" s="59"/>
      <c r="MVS19" s="59"/>
      <c r="MVT19" s="59"/>
      <c r="MVU19" s="59"/>
      <c r="MVV19" s="59"/>
      <c r="MVW19" s="59"/>
      <c r="MVX19" s="59"/>
      <c r="MVY19" s="59"/>
      <c r="MVZ19" s="59"/>
      <c r="MWA19" s="59"/>
      <c r="MWB19" s="59"/>
      <c r="MWC19" s="59"/>
      <c r="MWD19" s="59"/>
      <c r="MWE19" s="59"/>
      <c r="MWF19" s="59"/>
      <c r="MWG19" s="59"/>
      <c r="MWH19" s="59"/>
      <c r="MWI19" s="59"/>
      <c r="MWJ19" s="59"/>
      <c r="MWK19" s="59"/>
      <c r="MWL19" s="59"/>
      <c r="MWM19" s="59"/>
      <c r="MWN19" s="59"/>
      <c r="MWO19" s="59"/>
      <c r="MWP19" s="59"/>
      <c r="MWQ19" s="59"/>
      <c r="MWR19" s="59"/>
      <c r="MWS19" s="59"/>
      <c r="MWT19" s="59"/>
      <c r="MWU19" s="59"/>
      <c r="MWV19" s="59"/>
      <c r="MWW19" s="59"/>
      <c r="MWX19" s="59"/>
      <c r="MWY19" s="59"/>
      <c r="MWZ19" s="59"/>
      <c r="MXA19" s="59"/>
      <c r="MXB19" s="59"/>
      <c r="MXC19" s="59"/>
      <c r="MXD19" s="59"/>
      <c r="MXE19" s="59"/>
      <c r="MXF19" s="59"/>
      <c r="MXG19" s="59"/>
      <c r="MXH19" s="59"/>
      <c r="MXI19" s="59"/>
      <c r="MXJ19" s="59"/>
      <c r="MXK19" s="59"/>
      <c r="MXL19" s="59"/>
      <c r="MXM19" s="59"/>
      <c r="MXN19" s="59"/>
      <c r="MXO19" s="59"/>
      <c r="MXP19" s="59"/>
      <c r="MXQ19" s="59"/>
      <c r="MXR19" s="59"/>
      <c r="MXS19" s="59"/>
      <c r="MXT19" s="59"/>
      <c r="MXU19" s="59"/>
      <c r="MXV19" s="59"/>
      <c r="MXW19" s="59"/>
      <c r="MXX19" s="59"/>
      <c r="MXY19" s="59"/>
      <c r="MXZ19" s="59"/>
      <c r="MYA19" s="59"/>
      <c r="MYB19" s="59"/>
      <c r="MYC19" s="59"/>
      <c r="MYD19" s="59"/>
      <c r="MYE19" s="59"/>
      <c r="MYF19" s="59"/>
      <c r="MYG19" s="59"/>
      <c r="MYH19" s="59"/>
      <c r="MYI19" s="59"/>
      <c r="MYJ19" s="59"/>
      <c r="MYK19" s="59"/>
      <c r="MYL19" s="59"/>
      <c r="MYM19" s="59"/>
      <c r="MYN19" s="59"/>
      <c r="MYO19" s="59"/>
      <c r="MYP19" s="59"/>
      <c r="MYQ19" s="59"/>
      <c r="MYR19" s="59"/>
      <c r="MYS19" s="59"/>
      <c r="MYT19" s="59"/>
      <c r="MYU19" s="59"/>
      <c r="MYV19" s="59"/>
      <c r="MYW19" s="59"/>
      <c r="MYX19" s="59"/>
      <c r="MYY19" s="59"/>
      <c r="MYZ19" s="59"/>
      <c r="MZA19" s="59"/>
      <c r="MZB19" s="59"/>
      <c r="MZC19" s="59"/>
      <c r="MZD19" s="59"/>
      <c r="MZE19" s="59"/>
      <c r="MZF19" s="59"/>
      <c r="MZG19" s="59"/>
      <c r="MZH19" s="59"/>
      <c r="MZI19" s="59"/>
      <c r="MZJ19" s="59"/>
      <c r="MZK19" s="59"/>
      <c r="MZL19" s="59"/>
      <c r="MZM19" s="59"/>
      <c r="MZN19" s="59"/>
      <c r="MZO19" s="59"/>
      <c r="MZP19" s="59"/>
      <c r="MZQ19" s="59"/>
      <c r="MZR19" s="59"/>
      <c r="MZS19" s="59"/>
      <c r="MZT19" s="59"/>
      <c r="MZU19" s="59"/>
      <c r="MZV19" s="59"/>
      <c r="MZW19" s="59"/>
      <c r="MZX19" s="59"/>
      <c r="MZY19" s="59"/>
      <c r="MZZ19" s="59"/>
      <c r="NAA19" s="59"/>
      <c r="NAB19" s="59"/>
      <c r="NAC19" s="59"/>
      <c r="NAD19" s="59"/>
      <c r="NAE19" s="59"/>
      <c r="NAF19" s="59"/>
      <c r="NAG19" s="59"/>
      <c r="NAH19" s="59"/>
      <c r="NAI19" s="59"/>
      <c r="NAJ19" s="59"/>
      <c r="NAK19" s="59"/>
      <c r="NAL19" s="59"/>
      <c r="NAM19" s="59"/>
      <c r="NAN19" s="59"/>
      <c r="NAO19" s="59"/>
      <c r="NAP19" s="59"/>
      <c r="NAQ19" s="59"/>
      <c r="NAR19" s="59"/>
      <c r="NAS19" s="59"/>
      <c r="NAT19" s="59"/>
      <c r="NAU19" s="59"/>
      <c r="NAV19" s="59"/>
      <c r="NAW19" s="59"/>
      <c r="NAX19" s="59"/>
      <c r="NAY19" s="59"/>
      <c r="NAZ19" s="59"/>
      <c r="NBA19" s="59"/>
      <c r="NBB19" s="59"/>
      <c r="NBC19" s="59"/>
      <c r="NBD19" s="59"/>
      <c r="NBE19" s="59"/>
      <c r="NBF19" s="59"/>
      <c r="NBG19" s="59"/>
      <c r="NBH19" s="59"/>
      <c r="NBI19" s="59"/>
      <c r="NBJ19" s="59"/>
      <c r="NBK19" s="59"/>
      <c r="NBL19" s="59"/>
      <c r="NBM19" s="59"/>
      <c r="NBN19" s="59"/>
      <c r="NBO19" s="59"/>
      <c r="NBP19" s="59"/>
      <c r="NBQ19" s="59"/>
      <c r="NBR19" s="59"/>
      <c r="NBS19" s="59"/>
      <c r="NBT19" s="59"/>
      <c r="NBU19" s="59"/>
      <c r="NBV19" s="59"/>
      <c r="NBW19" s="59"/>
      <c r="NBX19" s="59"/>
      <c r="NBY19" s="59"/>
      <c r="NBZ19" s="59"/>
      <c r="NCA19" s="59"/>
      <c r="NCB19" s="59"/>
      <c r="NCC19" s="59"/>
      <c r="NCD19" s="59"/>
      <c r="NCE19" s="59"/>
      <c r="NCF19" s="59"/>
      <c r="NCG19" s="59"/>
      <c r="NCH19" s="59"/>
      <c r="NCI19" s="59"/>
      <c r="NCJ19" s="59"/>
      <c r="NCK19" s="59"/>
      <c r="NCL19" s="59"/>
      <c r="NCM19" s="59"/>
      <c r="NCN19" s="59"/>
      <c r="NCO19" s="59"/>
      <c r="NCP19" s="59"/>
      <c r="NCQ19" s="59"/>
      <c r="NCR19" s="59"/>
      <c r="NCS19" s="59"/>
      <c r="NCT19" s="59"/>
      <c r="NCU19" s="59"/>
      <c r="NCV19" s="59"/>
      <c r="NCW19" s="59"/>
      <c r="NCX19" s="59"/>
      <c r="NCY19" s="59"/>
      <c r="NCZ19" s="59"/>
      <c r="NDA19" s="59"/>
      <c r="NDB19" s="59"/>
      <c r="NDC19" s="59"/>
      <c r="NDD19" s="59"/>
      <c r="NDE19" s="59"/>
      <c r="NDF19" s="59"/>
      <c r="NDG19" s="59"/>
      <c r="NDH19" s="59"/>
      <c r="NDI19" s="59"/>
      <c r="NDJ19" s="59"/>
      <c r="NDK19" s="59"/>
      <c r="NDL19" s="59"/>
      <c r="NDM19" s="59"/>
      <c r="NDN19" s="59"/>
      <c r="NDO19" s="59"/>
      <c r="NDP19" s="59"/>
      <c r="NDQ19" s="59"/>
      <c r="NDR19" s="59"/>
      <c r="NDS19" s="59"/>
      <c r="NDT19" s="59"/>
      <c r="NDU19" s="59"/>
      <c r="NDV19" s="59"/>
      <c r="NDW19" s="59"/>
      <c r="NDX19" s="59"/>
      <c r="NDY19" s="59"/>
      <c r="NDZ19" s="59"/>
      <c r="NEA19" s="59"/>
      <c r="NEB19" s="59"/>
      <c r="NEC19" s="59"/>
      <c r="NED19" s="59"/>
      <c r="NEE19" s="59"/>
      <c r="NEF19" s="59"/>
      <c r="NEG19" s="59"/>
      <c r="NEH19" s="59"/>
      <c r="NEI19" s="59"/>
      <c r="NEJ19" s="59"/>
      <c r="NEK19" s="59"/>
      <c r="NEL19" s="59"/>
      <c r="NEM19" s="59"/>
      <c r="NEN19" s="59"/>
      <c r="NEO19" s="59"/>
      <c r="NEP19" s="59"/>
      <c r="NEQ19" s="59"/>
      <c r="NER19" s="59"/>
      <c r="NES19" s="59"/>
      <c r="NET19" s="59"/>
      <c r="NEU19" s="59"/>
      <c r="NEV19" s="59"/>
      <c r="NEW19" s="59"/>
      <c r="NEX19" s="59"/>
      <c r="NEY19" s="59"/>
      <c r="NEZ19" s="59"/>
      <c r="NFA19" s="59"/>
      <c r="NFB19" s="59"/>
      <c r="NFC19" s="59"/>
      <c r="NFD19" s="59"/>
      <c r="NFE19" s="59"/>
      <c r="NFF19" s="59"/>
      <c r="NFG19" s="59"/>
      <c r="NFH19" s="59"/>
      <c r="NFI19" s="59"/>
      <c r="NFJ19" s="59"/>
      <c r="NFK19" s="59"/>
      <c r="NFL19" s="59"/>
      <c r="NFM19" s="59"/>
      <c r="NFN19" s="59"/>
      <c r="NFO19" s="59"/>
      <c r="NFP19" s="59"/>
      <c r="NFQ19" s="59"/>
      <c r="NFR19" s="59"/>
      <c r="NFS19" s="59"/>
      <c r="NFT19" s="59"/>
      <c r="NFU19" s="59"/>
      <c r="NFV19" s="59"/>
      <c r="NFW19" s="59"/>
      <c r="NFX19" s="59"/>
      <c r="NFY19" s="59"/>
      <c r="NFZ19" s="59"/>
      <c r="NGA19" s="59"/>
      <c r="NGB19" s="59"/>
      <c r="NGC19" s="59"/>
      <c r="NGD19" s="59"/>
      <c r="NGE19" s="59"/>
      <c r="NGF19" s="59"/>
      <c r="NGG19" s="59"/>
      <c r="NGH19" s="59"/>
      <c r="NGI19" s="59"/>
      <c r="NGJ19" s="59"/>
      <c r="NGK19" s="59"/>
      <c r="NGL19" s="59"/>
      <c r="NGM19" s="59"/>
      <c r="NGN19" s="59"/>
      <c r="NGO19" s="59"/>
      <c r="NGP19" s="59"/>
      <c r="NGQ19" s="59"/>
      <c r="NGR19" s="59"/>
      <c r="NGS19" s="59"/>
      <c r="NGT19" s="59"/>
      <c r="NGU19" s="59"/>
      <c r="NGV19" s="59"/>
      <c r="NGW19" s="59"/>
      <c r="NGX19" s="59"/>
      <c r="NGY19" s="59"/>
      <c r="NGZ19" s="59"/>
      <c r="NHA19" s="59"/>
      <c r="NHB19" s="59"/>
      <c r="NHC19" s="59"/>
      <c r="NHD19" s="59"/>
      <c r="NHE19" s="59"/>
      <c r="NHF19" s="59"/>
      <c r="NHG19" s="59"/>
      <c r="NHH19" s="59"/>
      <c r="NHI19" s="59"/>
      <c r="NHJ19" s="59"/>
      <c r="NHK19" s="59"/>
      <c r="NHL19" s="59"/>
      <c r="NHM19" s="59"/>
      <c r="NHN19" s="59"/>
      <c r="NHO19" s="59"/>
      <c r="NHP19" s="59"/>
      <c r="NHQ19" s="59"/>
      <c r="NHR19" s="59"/>
      <c r="NHS19" s="59"/>
      <c r="NHT19" s="59"/>
      <c r="NHU19" s="59"/>
      <c r="NHV19" s="59"/>
      <c r="NHW19" s="59"/>
      <c r="NHX19" s="59"/>
      <c r="NHY19" s="59"/>
      <c r="NHZ19" s="59"/>
      <c r="NIA19" s="59"/>
      <c r="NIB19" s="59"/>
      <c r="NIC19" s="59"/>
      <c r="NID19" s="59"/>
      <c r="NIE19" s="59"/>
      <c r="NIF19" s="59"/>
      <c r="NIG19" s="59"/>
      <c r="NIH19" s="59"/>
      <c r="NII19" s="59"/>
      <c r="NIJ19" s="59"/>
      <c r="NIK19" s="59"/>
      <c r="NIL19" s="59"/>
      <c r="NIM19" s="59"/>
      <c r="NIN19" s="59"/>
      <c r="NIO19" s="59"/>
      <c r="NIP19" s="59"/>
      <c r="NIQ19" s="59"/>
      <c r="NIR19" s="59"/>
      <c r="NIS19" s="59"/>
      <c r="NIT19" s="59"/>
      <c r="NIU19" s="59"/>
      <c r="NIV19" s="59"/>
      <c r="NIW19" s="59"/>
      <c r="NIX19" s="59"/>
      <c r="NIY19" s="59"/>
      <c r="NIZ19" s="59"/>
      <c r="NJA19" s="59"/>
      <c r="NJB19" s="59"/>
      <c r="NJC19" s="59"/>
      <c r="NJD19" s="59"/>
      <c r="NJE19" s="59"/>
      <c r="NJF19" s="59"/>
      <c r="NJG19" s="59"/>
      <c r="NJH19" s="59"/>
      <c r="NJI19" s="59"/>
      <c r="NJJ19" s="59"/>
      <c r="NJK19" s="59"/>
      <c r="NJL19" s="59"/>
      <c r="NJM19" s="59"/>
      <c r="NJN19" s="59"/>
      <c r="NJO19" s="59"/>
      <c r="NJP19" s="59"/>
      <c r="NJQ19" s="59"/>
      <c r="NJR19" s="59"/>
      <c r="NJS19" s="59"/>
      <c r="NJT19" s="59"/>
      <c r="NJU19" s="59"/>
      <c r="NJV19" s="59"/>
      <c r="NJW19" s="59"/>
      <c r="NJX19" s="59"/>
      <c r="NJY19" s="59"/>
      <c r="NJZ19" s="59"/>
      <c r="NKA19" s="59"/>
      <c r="NKB19" s="59"/>
      <c r="NKC19" s="59"/>
      <c r="NKD19" s="59"/>
      <c r="NKE19" s="59"/>
      <c r="NKF19" s="59"/>
      <c r="NKG19" s="59"/>
      <c r="NKH19" s="59"/>
      <c r="NKI19" s="59"/>
      <c r="NKJ19" s="59"/>
      <c r="NKK19" s="59"/>
      <c r="NKL19" s="59"/>
      <c r="NKM19" s="59"/>
      <c r="NKN19" s="59"/>
      <c r="NKO19" s="59"/>
      <c r="NKP19" s="59"/>
      <c r="NKQ19" s="59"/>
      <c r="NKR19" s="59"/>
      <c r="NKS19" s="59"/>
      <c r="NKT19" s="59"/>
      <c r="NKU19" s="59"/>
      <c r="NKV19" s="59"/>
      <c r="NKW19" s="59"/>
      <c r="NKX19" s="59"/>
      <c r="NKY19" s="59"/>
      <c r="NKZ19" s="59"/>
      <c r="NLA19" s="59"/>
      <c r="NLB19" s="59"/>
      <c r="NLC19" s="59"/>
      <c r="NLD19" s="59"/>
      <c r="NLE19" s="59"/>
      <c r="NLF19" s="59"/>
      <c r="NLG19" s="59"/>
      <c r="NLH19" s="59"/>
      <c r="NLI19" s="59"/>
      <c r="NLJ19" s="59"/>
      <c r="NLK19" s="59"/>
      <c r="NLL19" s="59"/>
      <c r="NLM19" s="59"/>
      <c r="NLN19" s="59"/>
      <c r="NLO19" s="59"/>
      <c r="NLP19" s="59"/>
      <c r="NLQ19" s="59"/>
      <c r="NLR19" s="59"/>
      <c r="NLS19" s="59"/>
      <c r="NLT19" s="59"/>
      <c r="NLU19" s="59"/>
      <c r="NLV19" s="59"/>
      <c r="NLW19" s="59"/>
      <c r="NLX19" s="59"/>
      <c r="NLY19" s="59"/>
      <c r="NLZ19" s="59"/>
      <c r="NMA19" s="59"/>
      <c r="NMB19" s="59"/>
      <c r="NMC19" s="59"/>
      <c r="NMD19" s="59"/>
      <c r="NME19" s="59"/>
      <c r="NMF19" s="59"/>
      <c r="NMG19" s="59"/>
      <c r="NMH19" s="59"/>
      <c r="NMI19" s="59"/>
      <c r="NMJ19" s="59"/>
      <c r="NMK19" s="59"/>
      <c r="NML19" s="59"/>
      <c r="NMM19" s="59"/>
      <c r="NMN19" s="59"/>
      <c r="NMO19" s="59"/>
      <c r="NMP19" s="59"/>
      <c r="NMQ19" s="59"/>
      <c r="NMR19" s="59"/>
      <c r="NMS19" s="59"/>
      <c r="NMT19" s="59"/>
      <c r="NMU19" s="59"/>
      <c r="NMV19" s="59"/>
      <c r="NMW19" s="59"/>
      <c r="NMX19" s="59"/>
      <c r="NMY19" s="59"/>
      <c r="NMZ19" s="59"/>
      <c r="NNA19" s="59"/>
      <c r="NNB19" s="59"/>
      <c r="NNC19" s="59"/>
      <c r="NND19" s="59"/>
      <c r="NNE19" s="59"/>
      <c r="NNF19" s="59"/>
      <c r="NNG19" s="59"/>
      <c r="NNH19" s="59"/>
      <c r="NNI19" s="59"/>
      <c r="NNJ19" s="59"/>
      <c r="NNK19" s="59"/>
      <c r="NNL19" s="59"/>
      <c r="NNM19" s="59"/>
      <c r="NNN19" s="59"/>
      <c r="NNO19" s="59"/>
      <c r="NNP19" s="59"/>
      <c r="NNQ19" s="59"/>
      <c r="NNR19" s="59"/>
      <c r="NNS19" s="59"/>
      <c r="NNT19" s="59"/>
      <c r="NNU19" s="59"/>
      <c r="NNV19" s="59"/>
      <c r="NNW19" s="59"/>
      <c r="NNX19" s="59"/>
      <c r="NNY19" s="59"/>
      <c r="NNZ19" s="59"/>
      <c r="NOA19" s="59"/>
      <c r="NOB19" s="59"/>
      <c r="NOC19" s="59"/>
      <c r="NOD19" s="59"/>
      <c r="NOE19" s="59"/>
      <c r="NOF19" s="59"/>
      <c r="NOG19" s="59"/>
      <c r="NOH19" s="59"/>
      <c r="NOI19" s="59"/>
      <c r="NOJ19" s="59"/>
      <c r="NOK19" s="59"/>
      <c r="NOL19" s="59"/>
      <c r="NOM19" s="59"/>
      <c r="NON19" s="59"/>
      <c r="NOO19" s="59"/>
      <c r="NOP19" s="59"/>
      <c r="NOQ19" s="59"/>
      <c r="NOR19" s="59"/>
      <c r="NOS19" s="59"/>
      <c r="NOT19" s="59"/>
      <c r="NOU19" s="59"/>
      <c r="NOV19" s="59"/>
      <c r="NOW19" s="59"/>
      <c r="NOX19" s="59"/>
      <c r="NOY19" s="59"/>
      <c r="NOZ19" s="59"/>
      <c r="NPA19" s="59"/>
      <c r="NPB19" s="59"/>
      <c r="NPC19" s="59"/>
      <c r="NPD19" s="59"/>
      <c r="NPE19" s="59"/>
      <c r="NPF19" s="59"/>
      <c r="NPG19" s="59"/>
      <c r="NPH19" s="59"/>
      <c r="NPI19" s="59"/>
      <c r="NPJ19" s="59"/>
      <c r="NPK19" s="59"/>
      <c r="NPL19" s="59"/>
      <c r="NPM19" s="59"/>
      <c r="NPN19" s="59"/>
      <c r="NPO19" s="59"/>
      <c r="NPP19" s="59"/>
      <c r="NPQ19" s="59"/>
      <c r="NPR19" s="59"/>
      <c r="NPS19" s="59"/>
      <c r="NPT19" s="59"/>
      <c r="NPU19" s="59"/>
      <c r="NPV19" s="59"/>
      <c r="NPW19" s="59"/>
      <c r="NPX19" s="59"/>
      <c r="NPY19" s="59"/>
      <c r="NPZ19" s="59"/>
      <c r="NQA19" s="59"/>
      <c r="NQB19" s="59"/>
      <c r="NQC19" s="59"/>
      <c r="NQD19" s="59"/>
      <c r="NQE19" s="59"/>
      <c r="NQF19" s="59"/>
      <c r="NQG19" s="59"/>
      <c r="NQH19" s="59"/>
      <c r="NQI19" s="59"/>
      <c r="NQJ19" s="59"/>
      <c r="NQK19" s="59"/>
      <c r="NQL19" s="59"/>
      <c r="NQM19" s="59"/>
      <c r="NQN19" s="59"/>
      <c r="NQO19" s="59"/>
      <c r="NQP19" s="59"/>
      <c r="NQQ19" s="59"/>
      <c r="NQR19" s="59"/>
      <c r="NQS19" s="59"/>
      <c r="NQT19" s="59"/>
      <c r="NQU19" s="59"/>
      <c r="NQV19" s="59"/>
      <c r="NQW19" s="59"/>
      <c r="NQX19" s="59"/>
      <c r="NQY19" s="59"/>
      <c r="NQZ19" s="59"/>
      <c r="NRA19" s="59"/>
      <c r="NRB19" s="59"/>
      <c r="NRC19" s="59"/>
      <c r="NRD19" s="59"/>
      <c r="NRE19" s="59"/>
      <c r="NRF19" s="59"/>
      <c r="NRG19" s="59"/>
      <c r="NRH19" s="59"/>
      <c r="NRI19" s="59"/>
      <c r="NRJ19" s="59"/>
      <c r="NRK19" s="59"/>
      <c r="NRL19" s="59"/>
      <c r="NRM19" s="59"/>
      <c r="NRN19" s="59"/>
      <c r="NRO19" s="59"/>
      <c r="NRP19" s="59"/>
      <c r="NRQ19" s="59"/>
      <c r="NRR19" s="59"/>
      <c r="NRS19" s="59"/>
      <c r="NRT19" s="59"/>
      <c r="NRU19" s="59"/>
      <c r="NRV19" s="59"/>
      <c r="NRW19" s="59"/>
      <c r="NRX19" s="59"/>
      <c r="NRY19" s="59"/>
      <c r="NRZ19" s="59"/>
      <c r="NSA19" s="59"/>
      <c r="NSB19" s="59"/>
      <c r="NSC19" s="59"/>
      <c r="NSD19" s="59"/>
      <c r="NSE19" s="59"/>
      <c r="NSF19" s="59"/>
      <c r="NSG19" s="59"/>
      <c r="NSH19" s="59"/>
      <c r="NSI19" s="59"/>
      <c r="NSJ19" s="59"/>
      <c r="NSK19" s="59"/>
      <c r="NSL19" s="59"/>
      <c r="NSM19" s="59"/>
      <c r="NSN19" s="59"/>
      <c r="NSO19" s="59"/>
      <c r="NSP19" s="59"/>
      <c r="NSQ19" s="59"/>
      <c r="NSR19" s="59"/>
      <c r="NSS19" s="59"/>
      <c r="NST19" s="59"/>
      <c r="NSU19" s="59"/>
      <c r="NSV19" s="59"/>
      <c r="NSW19" s="59"/>
      <c r="NSX19" s="59"/>
      <c r="NSY19" s="59"/>
      <c r="NSZ19" s="59"/>
      <c r="NTA19" s="59"/>
      <c r="NTB19" s="59"/>
      <c r="NTC19" s="59"/>
      <c r="NTD19" s="59"/>
      <c r="NTE19" s="59"/>
      <c r="NTF19" s="59"/>
      <c r="NTG19" s="59"/>
      <c r="NTH19" s="59"/>
      <c r="NTI19" s="59"/>
      <c r="NTJ19" s="59"/>
      <c r="NTK19" s="59"/>
      <c r="NTL19" s="59"/>
      <c r="NTM19" s="59"/>
      <c r="NTN19" s="59"/>
      <c r="NTO19" s="59"/>
      <c r="NTP19" s="59"/>
      <c r="NTQ19" s="59"/>
      <c r="NTR19" s="59"/>
      <c r="NTS19" s="59"/>
      <c r="NTT19" s="59"/>
      <c r="NTU19" s="59"/>
      <c r="NTV19" s="59"/>
      <c r="NTW19" s="59"/>
      <c r="NTX19" s="59"/>
      <c r="NTY19" s="59"/>
      <c r="NTZ19" s="59"/>
      <c r="NUA19" s="59"/>
      <c r="NUB19" s="59"/>
      <c r="NUC19" s="59"/>
      <c r="NUD19" s="59"/>
      <c r="NUE19" s="59"/>
      <c r="NUF19" s="59"/>
      <c r="NUG19" s="59"/>
      <c r="NUH19" s="59"/>
      <c r="NUI19" s="59"/>
      <c r="NUJ19" s="59"/>
      <c r="NUK19" s="59"/>
      <c r="NUL19" s="59"/>
      <c r="NUM19" s="59"/>
      <c r="NUN19" s="59"/>
      <c r="NUO19" s="59"/>
      <c r="NUP19" s="59"/>
      <c r="NUQ19" s="59"/>
      <c r="NUR19" s="59"/>
      <c r="NUS19" s="59"/>
      <c r="NUT19" s="59"/>
      <c r="NUU19" s="59"/>
      <c r="NUV19" s="59"/>
      <c r="NUW19" s="59"/>
      <c r="NUX19" s="59"/>
      <c r="NUY19" s="59"/>
      <c r="NUZ19" s="59"/>
      <c r="NVA19" s="59"/>
      <c r="NVB19" s="59"/>
      <c r="NVC19" s="59"/>
      <c r="NVD19" s="59"/>
      <c r="NVE19" s="59"/>
      <c r="NVF19" s="59"/>
      <c r="NVG19" s="59"/>
      <c r="NVH19" s="59"/>
      <c r="NVI19" s="59"/>
      <c r="NVJ19" s="59"/>
      <c r="NVK19" s="59"/>
      <c r="NVL19" s="59"/>
      <c r="NVM19" s="59"/>
      <c r="NVN19" s="59"/>
      <c r="NVO19" s="59"/>
      <c r="NVP19" s="59"/>
      <c r="NVQ19" s="59"/>
      <c r="NVR19" s="59"/>
      <c r="NVS19" s="59"/>
      <c r="NVT19" s="59"/>
      <c r="NVU19" s="59"/>
      <c r="NVV19" s="59"/>
      <c r="NVW19" s="59"/>
      <c r="NVX19" s="59"/>
      <c r="NVY19" s="59"/>
      <c r="NVZ19" s="59"/>
      <c r="NWA19" s="59"/>
      <c r="NWB19" s="59"/>
      <c r="NWC19" s="59"/>
      <c r="NWD19" s="59"/>
      <c r="NWE19" s="59"/>
      <c r="NWF19" s="59"/>
      <c r="NWG19" s="59"/>
      <c r="NWH19" s="59"/>
      <c r="NWI19" s="59"/>
      <c r="NWJ19" s="59"/>
      <c r="NWK19" s="59"/>
      <c r="NWL19" s="59"/>
      <c r="NWM19" s="59"/>
      <c r="NWN19" s="59"/>
      <c r="NWO19" s="59"/>
      <c r="NWP19" s="59"/>
      <c r="NWQ19" s="59"/>
      <c r="NWR19" s="59"/>
      <c r="NWS19" s="59"/>
      <c r="NWT19" s="59"/>
      <c r="NWU19" s="59"/>
      <c r="NWV19" s="59"/>
      <c r="NWW19" s="59"/>
      <c r="NWX19" s="59"/>
      <c r="NWY19" s="59"/>
      <c r="NWZ19" s="59"/>
      <c r="NXA19" s="59"/>
      <c r="NXB19" s="59"/>
      <c r="NXC19" s="59"/>
      <c r="NXD19" s="59"/>
      <c r="NXE19" s="59"/>
      <c r="NXF19" s="59"/>
      <c r="NXG19" s="59"/>
      <c r="NXH19" s="59"/>
      <c r="NXI19" s="59"/>
      <c r="NXJ19" s="59"/>
      <c r="NXK19" s="59"/>
      <c r="NXL19" s="59"/>
      <c r="NXM19" s="59"/>
      <c r="NXN19" s="59"/>
      <c r="NXO19" s="59"/>
      <c r="NXP19" s="59"/>
      <c r="NXQ19" s="59"/>
      <c r="NXR19" s="59"/>
      <c r="NXS19" s="59"/>
      <c r="NXT19" s="59"/>
      <c r="NXU19" s="59"/>
      <c r="NXV19" s="59"/>
      <c r="NXW19" s="59"/>
      <c r="NXX19" s="59"/>
      <c r="NXY19" s="59"/>
      <c r="NXZ19" s="59"/>
      <c r="NYA19" s="59"/>
      <c r="NYB19" s="59"/>
      <c r="NYC19" s="59"/>
      <c r="NYD19" s="59"/>
      <c r="NYE19" s="59"/>
      <c r="NYF19" s="59"/>
      <c r="NYG19" s="59"/>
      <c r="NYH19" s="59"/>
      <c r="NYI19" s="59"/>
      <c r="NYJ19" s="59"/>
      <c r="NYK19" s="59"/>
      <c r="NYL19" s="59"/>
      <c r="NYM19" s="59"/>
      <c r="NYN19" s="59"/>
      <c r="NYO19" s="59"/>
      <c r="NYP19" s="59"/>
      <c r="NYQ19" s="59"/>
      <c r="NYR19" s="59"/>
      <c r="NYS19" s="59"/>
      <c r="NYT19" s="59"/>
      <c r="NYU19" s="59"/>
      <c r="NYV19" s="59"/>
      <c r="NYW19" s="59"/>
      <c r="NYX19" s="59"/>
      <c r="NYY19" s="59"/>
      <c r="NYZ19" s="59"/>
      <c r="NZA19" s="59"/>
      <c r="NZB19" s="59"/>
      <c r="NZC19" s="59"/>
      <c r="NZD19" s="59"/>
      <c r="NZE19" s="59"/>
      <c r="NZF19" s="59"/>
      <c r="NZG19" s="59"/>
      <c r="NZH19" s="59"/>
      <c r="NZI19" s="59"/>
      <c r="NZJ19" s="59"/>
      <c r="NZK19" s="59"/>
      <c r="NZL19" s="59"/>
      <c r="NZM19" s="59"/>
      <c r="NZN19" s="59"/>
      <c r="NZO19" s="59"/>
      <c r="NZP19" s="59"/>
      <c r="NZQ19" s="59"/>
      <c r="NZR19" s="59"/>
      <c r="NZS19" s="59"/>
      <c r="NZT19" s="59"/>
      <c r="NZU19" s="59"/>
      <c r="NZV19" s="59"/>
      <c r="NZW19" s="59"/>
      <c r="NZX19" s="59"/>
      <c r="NZY19" s="59"/>
      <c r="NZZ19" s="59"/>
      <c r="OAA19" s="59"/>
      <c r="OAB19" s="59"/>
      <c r="OAC19" s="59"/>
      <c r="OAD19" s="59"/>
      <c r="OAE19" s="59"/>
      <c r="OAF19" s="59"/>
      <c r="OAG19" s="59"/>
      <c r="OAH19" s="59"/>
      <c r="OAI19" s="59"/>
      <c r="OAJ19" s="59"/>
      <c r="OAK19" s="59"/>
      <c r="OAL19" s="59"/>
      <c r="OAM19" s="59"/>
      <c r="OAN19" s="59"/>
      <c r="OAO19" s="59"/>
      <c r="OAP19" s="59"/>
      <c r="OAQ19" s="59"/>
      <c r="OAR19" s="59"/>
      <c r="OAS19" s="59"/>
      <c r="OAT19" s="59"/>
      <c r="OAU19" s="59"/>
      <c r="OAV19" s="59"/>
      <c r="OAW19" s="59"/>
      <c r="OAX19" s="59"/>
      <c r="OAY19" s="59"/>
      <c r="OAZ19" s="59"/>
      <c r="OBA19" s="59"/>
      <c r="OBB19" s="59"/>
      <c r="OBC19" s="59"/>
      <c r="OBD19" s="59"/>
      <c r="OBE19" s="59"/>
      <c r="OBF19" s="59"/>
      <c r="OBG19" s="59"/>
      <c r="OBH19" s="59"/>
      <c r="OBI19" s="59"/>
      <c r="OBJ19" s="59"/>
      <c r="OBK19" s="59"/>
      <c r="OBL19" s="59"/>
      <c r="OBM19" s="59"/>
      <c r="OBN19" s="59"/>
      <c r="OBO19" s="59"/>
      <c r="OBP19" s="59"/>
      <c r="OBQ19" s="59"/>
      <c r="OBR19" s="59"/>
      <c r="OBS19" s="59"/>
      <c r="OBT19" s="59"/>
      <c r="OBU19" s="59"/>
      <c r="OBV19" s="59"/>
      <c r="OBW19" s="59"/>
      <c r="OBX19" s="59"/>
      <c r="OBY19" s="59"/>
      <c r="OBZ19" s="59"/>
      <c r="OCA19" s="59"/>
      <c r="OCB19" s="59"/>
      <c r="OCC19" s="59"/>
      <c r="OCD19" s="59"/>
      <c r="OCE19" s="59"/>
      <c r="OCF19" s="59"/>
      <c r="OCG19" s="59"/>
      <c r="OCH19" s="59"/>
      <c r="OCI19" s="59"/>
      <c r="OCJ19" s="59"/>
      <c r="OCK19" s="59"/>
      <c r="OCL19" s="59"/>
      <c r="OCM19" s="59"/>
      <c r="OCN19" s="59"/>
      <c r="OCO19" s="59"/>
      <c r="OCP19" s="59"/>
      <c r="OCQ19" s="59"/>
      <c r="OCR19" s="59"/>
      <c r="OCS19" s="59"/>
      <c r="OCT19" s="59"/>
      <c r="OCU19" s="59"/>
      <c r="OCV19" s="59"/>
      <c r="OCW19" s="59"/>
      <c r="OCX19" s="59"/>
      <c r="OCY19" s="59"/>
      <c r="OCZ19" s="59"/>
      <c r="ODA19" s="59"/>
      <c r="ODB19" s="59"/>
      <c r="ODC19" s="59"/>
      <c r="ODD19" s="59"/>
      <c r="ODE19" s="59"/>
      <c r="ODF19" s="59"/>
      <c r="ODG19" s="59"/>
      <c r="ODH19" s="59"/>
      <c r="ODI19" s="59"/>
      <c r="ODJ19" s="59"/>
      <c r="ODK19" s="59"/>
      <c r="ODL19" s="59"/>
      <c r="ODM19" s="59"/>
      <c r="ODN19" s="59"/>
      <c r="ODO19" s="59"/>
      <c r="ODP19" s="59"/>
      <c r="ODQ19" s="59"/>
      <c r="ODR19" s="59"/>
      <c r="ODS19" s="59"/>
      <c r="ODT19" s="59"/>
      <c r="ODU19" s="59"/>
      <c r="ODV19" s="59"/>
      <c r="ODW19" s="59"/>
      <c r="ODX19" s="59"/>
      <c r="ODY19" s="59"/>
      <c r="ODZ19" s="59"/>
      <c r="OEA19" s="59"/>
      <c r="OEB19" s="59"/>
      <c r="OEC19" s="59"/>
      <c r="OED19" s="59"/>
      <c r="OEE19" s="59"/>
      <c r="OEF19" s="59"/>
      <c r="OEG19" s="59"/>
      <c r="OEH19" s="59"/>
      <c r="OEI19" s="59"/>
      <c r="OEJ19" s="59"/>
      <c r="OEK19" s="59"/>
      <c r="OEL19" s="59"/>
      <c r="OEM19" s="59"/>
      <c r="OEN19" s="59"/>
      <c r="OEO19" s="59"/>
      <c r="OEP19" s="59"/>
      <c r="OEQ19" s="59"/>
      <c r="OER19" s="59"/>
      <c r="OES19" s="59"/>
      <c r="OET19" s="59"/>
      <c r="OEU19" s="59"/>
      <c r="OEV19" s="59"/>
      <c r="OEW19" s="59"/>
      <c r="OEX19" s="59"/>
      <c r="OEY19" s="59"/>
      <c r="OEZ19" s="59"/>
      <c r="OFA19" s="59"/>
      <c r="OFB19" s="59"/>
      <c r="OFC19" s="59"/>
      <c r="OFD19" s="59"/>
      <c r="OFE19" s="59"/>
      <c r="OFF19" s="59"/>
      <c r="OFG19" s="59"/>
      <c r="OFH19" s="59"/>
      <c r="OFI19" s="59"/>
      <c r="OFJ19" s="59"/>
      <c r="OFK19" s="59"/>
      <c r="OFL19" s="59"/>
      <c r="OFM19" s="59"/>
      <c r="OFN19" s="59"/>
      <c r="OFO19" s="59"/>
      <c r="OFP19" s="59"/>
      <c r="OFQ19" s="59"/>
      <c r="OFR19" s="59"/>
      <c r="OFS19" s="59"/>
      <c r="OFT19" s="59"/>
      <c r="OFU19" s="59"/>
      <c r="OFV19" s="59"/>
      <c r="OFW19" s="59"/>
      <c r="OFX19" s="59"/>
      <c r="OFY19" s="59"/>
      <c r="OFZ19" s="59"/>
      <c r="OGA19" s="59"/>
      <c r="OGB19" s="59"/>
      <c r="OGC19" s="59"/>
      <c r="OGD19" s="59"/>
      <c r="OGE19" s="59"/>
      <c r="OGF19" s="59"/>
      <c r="OGG19" s="59"/>
      <c r="OGH19" s="59"/>
      <c r="OGI19" s="59"/>
      <c r="OGJ19" s="59"/>
      <c r="OGK19" s="59"/>
      <c r="OGL19" s="59"/>
      <c r="OGM19" s="59"/>
      <c r="OGN19" s="59"/>
      <c r="OGO19" s="59"/>
      <c r="OGP19" s="59"/>
      <c r="OGQ19" s="59"/>
      <c r="OGR19" s="59"/>
      <c r="OGS19" s="59"/>
      <c r="OGT19" s="59"/>
      <c r="OGU19" s="59"/>
      <c r="OGV19" s="59"/>
      <c r="OGW19" s="59"/>
      <c r="OGX19" s="59"/>
      <c r="OGY19" s="59"/>
      <c r="OGZ19" s="59"/>
      <c r="OHA19" s="59"/>
      <c r="OHB19" s="59"/>
      <c r="OHC19" s="59"/>
      <c r="OHD19" s="59"/>
      <c r="OHE19" s="59"/>
      <c r="OHF19" s="59"/>
      <c r="OHG19" s="59"/>
      <c r="OHH19" s="59"/>
      <c r="OHI19" s="59"/>
      <c r="OHJ19" s="59"/>
      <c r="OHK19" s="59"/>
      <c r="OHL19" s="59"/>
      <c r="OHM19" s="59"/>
      <c r="OHN19" s="59"/>
      <c r="OHO19" s="59"/>
      <c r="OHP19" s="59"/>
      <c r="OHQ19" s="59"/>
      <c r="OHR19" s="59"/>
      <c r="OHS19" s="59"/>
      <c r="OHT19" s="59"/>
      <c r="OHU19" s="59"/>
      <c r="OHV19" s="59"/>
      <c r="OHW19" s="59"/>
      <c r="OHX19" s="59"/>
      <c r="OHY19" s="59"/>
      <c r="OHZ19" s="59"/>
      <c r="OIA19" s="59"/>
      <c r="OIB19" s="59"/>
      <c r="OIC19" s="59"/>
      <c r="OID19" s="59"/>
      <c r="OIE19" s="59"/>
      <c r="OIF19" s="59"/>
      <c r="OIG19" s="59"/>
      <c r="OIH19" s="59"/>
      <c r="OII19" s="59"/>
      <c r="OIJ19" s="59"/>
      <c r="OIK19" s="59"/>
      <c r="OIL19" s="59"/>
      <c r="OIM19" s="59"/>
      <c r="OIN19" s="59"/>
      <c r="OIO19" s="59"/>
      <c r="OIP19" s="59"/>
      <c r="OIQ19" s="59"/>
      <c r="OIR19" s="59"/>
      <c r="OIS19" s="59"/>
      <c r="OIT19" s="59"/>
      <c r="OIU19" s="59"/>
      <c r="OIV19" s="59"/>
      <c r="OIW19" s="59"/>
      <c r="OIX19" s="59"/>
      <c r="OIY19" s="59"/>
      <c r="OIZ19" s="59"/>
      <c r="OJA19" s="59"/>
      <c r="OJB19" s="59"/>
      <c r="OJC19" s="59"/>
      <c r="OJD19" s="59"/>
      <c r="OJE19" s="59"/>
      <c r="OJF19" s="59"/>
      <c r="OJG19" s="59"/>
      <c r="OJH19" s="59"/>
      <c r="OJI19" s="59"/>
      <c r="OJJ19" s="59"/>
      <c r="OJK19" s="59"/>
      <c r="OJL19" s="59"/>
      <c r="OJM19" s="59"/>
      <c r="OJN19" s="59"/>
      <c r="OJO19" s="59"/>
      <c r="OJP19" s="59"/>
      <c r="OJQ19" s="59"/>
      <c r="OJR19" s="59"/>
      <c r="OJS19" s="59"/>
      <c r="OJT19" s="59"/>
      <c r="OJU19" s="59"/>
      <c r="OJV19" s="59"/>
      <c r="OJW19" s="59"/>
      <c r="OJX19" s="59"/>
      <c r="OJY19" s="59"/>
      <c r="OJZ19" s="59"/>
      <c r="OKA19" s="59"/>
      <c r="OKB19" s="59"/>
      <c r="OKC19" s="59"/>
      <c r="OKD19" s="59"/>
      <c r="OKE19" s="59"/>
      <c r="OKF19" s="59"/>
      <c r="OKG19" s="59"/>
      <c r="OKH19" s="59"/>
      <c r="OKI19" s="59"/>
      <c r="OKJ19" s="59"/>
      <c r="OKK19" s="59"/>
      <c r="OKL19" s="59"/>
      <c r="OKM19" s="59"/>
      <c r="OKN19" s="59"/>
      <c r="OKO19" s="59"/>
      <c r="OKP19" s="59"/>
      <c r="OKQ19" s="59"/>
      <c r="OKR19" s="59"/>
      <c r="OKS19" s="59"/>
      <c r="OKT19" s="59"/>
      <c r="OKU19" s="59"/>
      <c r="OKV19" s="59"/>
      <c r="OKW19" s="59"/>
      <c r="OKX19" s="59"/>
      <c r="OKY19" s="59"/>
      <c r="OKZ19" s="59"/>
      <c r="OLA19" s="59"/>
      <c r="OLB19" s="59"/>
      <c r="OLC19" s="59"/>
      <c r="OLD19" s="59"/>
      <c r="OLE19" s="59"/>
      <c r="OLF19" s="59"/>
      <c r="OLG19" s="59"/>
      <c r="OLH19" s="59"/>
      <c r="OLI19" s="59"/>
      <c r="OLJ19" s="59"/>
      <c r="OLK19" s="59"/>
      <c r="OLL19" s="59"/>
      <c r="OLM19" s="59"/>
      <c r="OLN19" s="59"/>
      <c r="OLO19" s="59"/>
      <c r="OLP19" s="59"/>
      <c r="OLQ19" s="59"/>
      <c r="OLR19" s="59"/>
      <c r="OLS19" s="59"/>
      <c r="OLT19" s="59"/>
      <c r="OLU19" s="59"/>
      <c r="OLV19" s="59"/>
      <c r="OLW19" s="59"/>
      <c r="OLX19" s="59"/>
      <c r="OLY19" s="59"/>
      <c r="OLZ19" s="59"/>
      <c r="OMA19" s="59"/>
      <c r="OMB19" s="59"/>
      <c r="OMC19" s="59"/>
      <c r="OMD19" s="59"/>
      <c r="OME19" s="59"/>
      <c r="OMF19" s="59"/>
      <c r="OMG19" s="59"/>
      <c r="OMH19" s="59"/>
      <c r="OMI19" s="59"/>
      <c r="OMJ19" s="59"/>
      <c r="OMK19" s="59"/>
      <c r="OML19" s="59"/>
      <c r="OMM19" s="59"/>
      <c r="OMN19" s="59"/>
      <c r="OMO19" s="59"/>
      <c r="OMP19" s="59"/>
      <c r="OMQ19" s="59"/>
      <c r="OMR19" s="59"/>
      <c r="OMS19" s="59"/>
      <c r="OMT19" s="59"/>
      <c r="OMU19" s="59"/>
      <c r="OMV19" s="59"/>
      <c r="OMW19" s="59"/>
      <c r="OMX19" s="59"/>
      <c r="OMY19" s="59"/>
      <c r="OMZ19" s="59"/>
      <c r="ONA19" s="59"/>
      <c r="ONB19" s="59"/>
      <c r="ONC19" s="59"/>
      <c r="OND19" s="59"/>
      <c r="ONE19" s="59"/>
      <c r="ONF19" s="59"/>
      <c r="ONG19" s="59"/>
      <c r="ONH19" s="59"/>
      <c r="ONI19" s="59"/>
      <c r="ONJ19" s="59"/>
      <c r="ONK19" s="59"/>
      <c r="ONL19" s="59"/>
      <c r="ONM19" s="59"/>
      <c r="ONN19" s="59"/>
      <c r="ONO19" s="59"/>
      <c r="ONP19" s="59"/>
      <c r="ONQ19" s="59"/>
      <c r="ONR19" s="59"/>
      <c r="ONS19" s="59"/>
      <c r="ONT19" s="59"/>
      <c r="ONU19" s="59"/>
      <c r="ONV19" s="59"/>
      <c r="ONW19" s="59"/>
      <c r="ONX19" s="59"/>
      <c r="ONY19" s="59"/>
      <c r="ONZ19" s="59"/>
      <c r="OOA19" s="59"/>
      <c r="OOB19" s="59"/>
      <c r="OOC19" s="59"/>
      <c r="OOD19" s="59"/>
      <c r="OOE19" s="59"/>
      <c r="OOF19" s="59"/>
      <c r="OOG19" s="59"/>
      <c r="OOH19" s="59"/>
      <c r="OOI19" s="59"/>
      <c r="OOJ19" s="59"/>
      <c r="OOK19" s="59"/>
      <c r="OOL19" s="59"/>
      <c r="OOM19" s="59"/>
      <c r="OON19" s="59"/>
      <c r="OOO19" s="59"/>
      <c r="OOP19" s="59"/>
      <c r="OOQ19" s="59"/>
      <c r="OOR19" s="59"/>
      <c r="OOS19" s="59"/>
      <c r="OOT19" s="59"/>
      <c r="OOU19" s="59"/>
      <c r="OOV19" s="59"/>
      <c r="OOW19" s="59"/>
      <c r="OOX19" s="59"/>
      <c r="OOY19" s="59"/>
      <c r="OOZ19" s="59"/>
      <c r="OPA19" s="59"/>
      <c r="OPB19" s="59"/>
      <c r="OPC19" s="59"/>
      <c r="OPD19" s="59"/>
      <c r="OPE19" s="59"/>
      <c r="OPF19" s="59"/>
      <c r="OPG19" s="59"/>
      <c r="OPH19" s="59"/>
      <c r="OPI19" s="59"/>
      <c r="OPJ19" s="59"/>
      <c r="OPK19" s="59"/>
      <c r="OPL19" s="59"/>
      <c r="OPM19" s="59"/>
      <c r="OPN19" s="59"/>
      <c r="OPO19" s="59"/>
      <c r="OPP19" s="59"/>
      <c r="OPQ19" s="59"/>
      <c r="OPR19" s="59"/>
      <c r="OPS19" s="59"/>
      <c r="OPT19" s="59"/>
      <c r="OPU19" s="59"/>
      <c r="OPV19" s="59"/>
      <c r="OPW19" s="59"/>
      <c r="OPX19" s="59"/>
      <c r="OPY19" s="59"/>
      <c r="OPZ19" s="59"/>
      <c r="OQA19" s="59"/>
      <c r="OQB19" s="59"/>
      <c r="OQC19" s="59"/>
      <c r="OQD19" s="59"/>
      <c r="OQE19" s="59"/>
      <c r="OQF19" s="59"/>
      <c r="OQG19" s="59"/>
      <c r="OQH19" s="59"/>
      <c r="OQI19" s="59"/>
      <c r="OQJ19" s="59"/>
      <c r="OQK19" s="59"/>
      <c r="OQL19" s="59"/>
      <c r="OQM19" s="59"/>
      <c r="OQN19" s="59"/>
      <c r="OQO19" s="59"/>
      <c r="OQP19" s="59"/>
      <c r="OQQ19" s="59"/>
      <c r="OQR19" s="59"/>
      <c r="OQS19" s="59"/>
      <c r="OQT19" s="59"/>
      <c r="OQU19" s="59"/>
      <c r="OQV19" s="59"/>
      <c r="OQW19" s="59"/>
      <c r="OQX19" s="59"/>
      <c r="OQY19" s="59"/>
      <c r="OQZ19" s="59"/>
      <c r="ORA19" s="59"/>
      <c r="ORB19" s="59"/>
      <c r="ORC19" s="59"/>
      <c r="ORD19" s="59"/>
      <c r="ORE19" s="59"/>
      <c r="ORF19" s="59"/>
      <c r="ORG19" s="59"/>
      <c r="ORH19" s="59"/>
      <c r="ORI19" s="59"/>
      <c r="ORJ19" s="59"/>
      <c r="ORK19" s="59"/>
      <c r="ORL19" s="59"/>
      <c r="ORM19" s="59"/>
      <c r="ORN19" s="59"/>
      <c r="ORO19" s="59"/>
      <c r="ORP19" s="59"/>
      <c r="ORQ19" s="59"/>
      <c r="ORR19" s="59"/>
      <c r="ORS19" s="59"/>
      <c r="ORT19" s="59"/>
      <c r="ORU19" s="59"/>
      <c r="ORV19" s="59"/>
      <c r="ORW19" s="59"/>
      <c r="ORX19" s="59"/>
      <c r="ORY19" s="59"/>
      <c r="ORZ19" s="59"/>
      <c r="OSA19" s="59"/>
      <c r="OSB19" s="59"/>
      <c r="OSC19" s="59"/>
      <c r="OSD19" s="59"/>
      <c r="OSE19" s="59"/>
      <c r="OSF19" s="59"/>
      <c r="OSG19" s="59"/>
      <c r="OSH19" s="59"/>
      <c r="OSI19" s="59"/>
      <c r="OSJ19" s="59"/>
      <c r="OSK19" s="59"/>
      <c r="OSL19" s="59"/>
      <c r="OSM19" s="59"/>
      <c r="OSN19" s="59"/>
      <c r="OSO19" s="59"/>
      <c r="OSP19" s="59"/>
      <c r="OSQ19" s="59"/>
      <c r="OSR19" s="59"/>
      <c r="OSS19" s="59"/>
      <c r="OST19" s="59"/>
      <c r="OSU19" s="59"/>
      <c r="OSV19" s="59"/>
      <c r="OSW19" s="59"/>
      <c r="OSX19" s="59"/>
      <c r="OSY19" s="59"/>
      <c r="OSZ19" s="59"/>
      <c r="OTA19" s="59"/>
      <c r="OTB19" s="59"/>
      <c r="OTC19" s="59"/>
      <c r="OTD19" s="59"/>
      <c r="OTE19" s="59"/>
      <c r="OTF19" s="59"/>
      <c r="OTG19" s="59"/>
      <c r="OTH19" s="59"/>
      <c r="OTI19" s="59"/>
      <c r="OTJ19" s="59"/>
      <c r="OTK19" s="59"/>
      <c r="OTL19" s="59"/>
      <c r="OTM19" s="59"/>
      <c r="OTN19" s="59"/>
      <c r="OTO19" s="59"/>
      <c r="OTP19" s="59"/>
      <c r="OTQ19" s="59"/>
      <c r="OTR19" s="59"/>
      <c r="OTS19" s="59"/>
      <c r="OTT19" s="59"/>
      <c r="OTU19" s="59"/>
      <c r="OTV19" s="59"/>
      <c r="OTW19" s="59"/>
      <c r="OTX19" s="59"/>
      <c r="OTY19" s="59"/>
      <c r="OTZ19" s="59"/>
      <c r="OUA19" s="59"/>
      <c r="OUB19" s="59"/>
      <c r="OUC19" s="59"/>
      <c r="OUD19" s="59"/>
      <c r="OUE19" s="59"/>
      <c r="OUF19" s="59"/>
      <c r="OUG19" s="59"/>
      <c r="OUH19" s="59"/>
      <c r="OUI19" s="59"/>
      <c r="OUJ19" s="59"/>
      <c r="OUK19" s="59"/>
      <c r="OUL19" s="59"/>
      <c r="OUM19" s="59"/>
      <c r="OUN19" s="59"/>
      <c r="OUO19" s="59"/>
      <c r="OUP19" s="59"/>
      <c r="OUQ19" s="59"/>
      <c r="OUR19" s="59"/>
      <c r="OUS19" s="59"/>
      <c r="OUT19" s="59"/>
      <c r="OUU19" s="59"/>
      <c r="OUV19" s="59"/>
      <c r="OUW19" s="59"/>
      <c r="OUX19" s="59"/>
      <c r="OUY19" s="59"/>
      <c r="OUZ19" s="59"/>
      <c r="OVA19" s="59"/>
      <c r="OVB19" s="59"/>
      <c r="OVC19" s="59"/>
      <c r="OVD19" s="59"/>
      <c r="OVE19" s="59"/>
      <c r="OVF19" s="59"/>
      <c r="OVG19" s="59"/>
      <c r="OVH19" s="59"/>
      <c r="OVI19" s="59"/>
      <c r="OVJ19" s="59"/>
      <c r="OVK19" s="59"/>
      <c r="OVL19" s="59"/>
      <c r="OVM19" s="59"/>
      <c r="OVN19" s="59"/>
      <c r="OVO19" s="59"/>
      <c r="OVP19" s="59"/>
      <c r="OVQ19" s="59"/>
      <c r="OVR19" s="59"/>
      <c r="OVS19" s="59"/>
      <c r="OVT19" s="59"/>
      <c r="OVU19" s="59"/>
      <c r="OVV19" s="59"/>
      <c r="OVW19" s="59"/>
      <c r="OVX19" s="59"/>
      <c r="OVY19" s="59"/>
      <c r="OVZ19" s="59"/>
      <c r="OWA19" s="59"/>
      <c r="OWB19" s="59"/>
      <c r="OWC19" s="59"/>
      <c r="OWD19" s="59"/>
      <c r="OWE19" s="59"/>
      <c r="OWF19" s="59"/>
      <c r="OWG19" s="59"/>
      <c r="OWH19" s="59"/>
      <c r="OWI19" s="59"/>
      <c r="OWJ19" s="59"/>
      <c r="OWK19" s="59"/>
      <c r="OWL19" s="59"/>
      <c r="OWM19" s="59"/>
      <c r="OWN19" s="59"/>
      <c r="OWO19" s="59"/>
      <c r="OWP19" s="59"/>
      <c r="OWQ19" s="59"/>
      <c r="OWR19" s="59"/>
      <c r="OWS19" s="59"/>
      <c r="OWT19" s="59"/>
      <c r="OWU19" s="59"/>
      <c r="OWV19" s="59"/>
      <c r="OWW19" s="59"/>
      <c r="OWX19" s="59"/>
      <c r="OWY19" s="59"/>
      <c r="OWZ19" s="59"/>
      <c r="OXA19" s="59"/>
      <c r="OXB19" s="59"/>
      <c r="OXC19" s="59"/>
      <c r="OXD19" s="59"/>
      <c r="OXE19" s="59"/>
      <c r="OXF19" s="59"/>
      <c r="OXG19" s="59"/>
      <c r="OXH19" s="59"/>
      <c r="OXI19" s="59"/>
      <c r="OXJ19" s="59"/>
      <c r="OXK19" s="59"/>
      <c r="OXL19" s="59"/>
      <c r="OXM19" s="59"/>
      <c r="OXN19" s="59"/>
      <c r="OXO19" s="59"/>
      <c r="OXP19" s="59"/>
      <c r="OXQ19" s="59"/>
      <c r="OXR19" s="59"/>
      <c r="OXS19" s="59"/>
      <c r="OXT19" s="59"/>
      <c r="OXU19" s="59"/>
      <c r="OXV19" s="59"/>
      <c r="OXW19" s="59"/>
      <c r="OXX19" s="59"/>
      <c r="OXY19" s="59"/>
      <c r="OXZ19" s="59"/>
      <c r="OYA19" s="59"/>
      <c r="OYB19" s="59"/>
      <c r="OYC19" s="59"/>
      <c r="OYD19" s="59"/>
      <c r="OYE19" s="59"/>
      <c r="OYF19" s="59"/>
      <c r="OYG19" s="59"/>
      <c r="OYH19" s="59"/>
      <c r="OYI19" s="59"/>
      <c r="OYJ19" s="59"/>
      <c r="OYK19" s="59"/>
      <c r="OYL19" s="59"/>
      <c r="OYM19" s="59"/>
      <c r="OYN19" s="59"/>
      <c r="OYO19" s="59"/>
      <c r="OYP19" s="59"/>
      <c r="OYQ19" s="59"/>
      <c r="OYR19" s="59"/>
      <c r="OYS19" s="59"/>
      <c r="OYT19" s="59"/>
      <c r="OYU19" s="59"/>
      <c r="OYV19" s="59"/>
      <c r="OYW19" s="59"/>
      <c r="OYX19" s="59"/>
      <c r="OYY19" s="59"/>
      <c r="OYZ19" s="59"/>
      <c r="OZA19" s="59"/>
      <c r="OZB19" s="59"/>
      <c r="OZC19" s="59"/>
      <c r="OZD19" s="59"/>
      <c r="OZE19" s="59"/>
      <c r="OZF19" s="59"/>
      <c r="OZG19" s="59"/>
      <c r="OZH19" s="59"/>
      <c r="OZI19" s="59"/>
      <c r="OZJ19" s="59"/>
      <c r="OZK19" s="59"/>
      <c r="OZL19" s="59"/>
      <c r="OZM19" s="59"/>
      <c r="OZN19" s="59"/>
      <c r="OZO19" s="59"/>
      <c r="OZP19" s="59"/>
      <c r="OZQ19" s="59"/>
      <c r="OZR19" s="59"/>
      <c r="OZS19" s="59"/>
      <c r="OZT19" s="59"/>
      <c r="OZU19" s="59"/>
      <c r="OZV19" s="59"/>
      <c r="OZW19" s="59"/>
      <c r="OZX19" s="59"/>
      <c r="OZY19" s="59"/>
      <c r="OZZ19" s="59"/>
      <c r="PAA19" s="59"/>
      <c r="PAB19" s="59"/>
      <c r="PAC19" s="59"/>
      <c r="PAD19" s="59"/>
      <c r="PAE19" s="59"/>
      <c r="PAF19" s="59"/>
      <c r="PAG19" s="59"/>
      <c r="PAH19" s="59"/>
      <c r="PAI19" s="59"/>
      <c r="PAJ19" s="59"/>
      <c r="PAK19" s="59"/>
      <c r="PAL19" s="59"/>
      <c r="PAM19" s="59"/>
      <c r="PAN19" s="59"/>
      <c r="PAO19" s="59"/>
      <c r="PAP19" s="59"/>
      <c r="PAQ19" s="59"/>
      <c r="PAR19" s="59"/>
      <c r="PAS19" s="59"/>
      <c r="PAT19" s="59"/>
      <c r="PAU19" s="59"/>
      <c r="PAV19" s="59"/>
      <c r="PAW19" s="59"/>
      <c r="PAX19" s="59"/>
      <c r="PAY19" s="59"/>
      <c r="PAZ19" s="59"/>
      <c r="PBA19" s="59"/>
      <c r="PBB19" s="59"/>
      <c r="PBC19" s="59"/>
      <c r="PBD19" s="59"/>
      <c r="PBE19" s="59"/>
      <c r="PBF19" s="59"/>
      <c r="PBG19" s="59"/>
      <c r="PBH19" s="59"/>
      <c r="PBI19" s="59"/>
      <c r="PBJ19" s="59"/>
      <c r="PBK19" s="59"/>
      <c r="PBL19" s="59"/>
      <c r="PBM19" s="59"/>
      <c r="PBN19" s="59"/>
      <c r="PBO19" s="59"/>
      <c r="PBP19" s="59"/>
      <c r="PBQ19" s="59"/>
      <c r="PBR19" s="59"/>
      <c r="PBS19" s="59"/>
      <c r="PBT19" s="59"/>
      <c r="PBU19" s="59"/>
      <c r="PBV19" s="59"/>
      <c r="PBW19" s="59"/>
      <c r="PBX19" s="59"/>
      <c r="PBY19" s="59"/>
      <c r="PBZ19" s="59"/>
      <c r="PCA19" s="59"/>
      <c r="PCB19" s="59"/>
      <c r="PCC19" s="59"/>
      <c r="PCD19" s="59"/>
      <c r="PCE19" s="59"/>
      <c r="PCF19" s="59"/>
      <c r="PCG19" s="59"/>
      <c r="PCH19" s="59"/>
      <c r="PCI19" s="59"/>
      <c r="PCJ19" s="59"/>
      <c r="PCK19" s="59"/>
      <c r="PCL19" s="59"/>
      <c r="PCM19" s="59"/>
      <c r="PCN19" s="59"/>
      <c r="PCO19" s="59"/>
      <c r="PCP19" s="59"/>
      <c r="PCQ19" s="59"/>
      <c r="PCR19" s="59"/>
      <c r="PCS19" s="59"/>
      <c r="PCT19" s="59"/>
      <c r="PCU19" s="59"/>
      <c r="PCV19" s="59"/>
      <c r="PCW19" s="59"/>
      <c r="PCX19" s="59"/>
      <c r="PCY19" s="59"/>
      <c r="PCZ19" s="59"/>
      <c r="PDA19" s="59"/>
      <c r="PDB19" s="59"/>
      <c r="PDC19" s="59"/>
      <c r="PDD19" s="59"/>
      <c r="PDE19" s="59"/>
      <c r="PDF19" s="59"/>
      <c r="PDG19" s="59"/>
      <c r="PDH19" s="59"/>
      <c r="PDI19" s="59"/>
      <c r="PDJ19" s="59"/>
      <c r="PDK19" s="59"/>
      <c r="PDL19" s="59"/>
      <c r="PDM19" s="59"/>
      <c r="PDN19" s="59"/>
      <c r="PDO19" s="59"/>
      <c r="PDP19" s="59"/>
      <c r="PDQ19" s="59"/>
      <c r="PDR19" s="59"/>
      <c r="PDS19" s="59"/>
      <c r="PDT19" s="59"/>
      <c r="PDU19" s="59"/>
      <c r="PDV19" s="59"/>
      <c r="PDW19" s="59"/>
      <c r="PDX19" s="59"/>
      <c r="PDY19" s="59"/>
      <c r="PDZ19" s="59"/>
      <c r="PEA19" s="59"/>
      <c r="PEB19" s="59"/>
      <c r="PEC19" s="59"/>
      <c r="PED19" s="59"/>
      <c r="PEE19" s="59"/>
      <c r="PEF19" s="59"/>
      <c r="PEG19" s="59"/>
      <c r="PEH19" s="59"/>
      <c r="PEI19" s="59"/>
      <c r="PEJ19" s="59"/>
      <c r="PEK19" s="59"/>
      <c r="PEL19" s="59"/>
      <c r="PEM19" s="59"/>
      <c r="PEN19" s="59"/>
      <c r="PEO19" s="59"/>
      <c r="PEP19" s="59"/>
      <c r="PEQ19" s="59"/>
      <c r="PER19" s="59"/>
      <c r="PES19" s="59"/>
      <c r="PET19" s="59"/>
      <c r="PEU19" s="59"/>
      <c r="PEV19" s="59"/>
      <c r="PEW19" s="59"/>
      <c r="PEX19" s="59"/>
      <c r="PEY19" s="59"/>
      <c r="PEZ19" s="59"/>
      <c r="PFA19" s="59"/>
      <c r="PFB19" s="59"/>
      <c r="PFC19" s="59"/>
      <c r="PFD19" s="59"/>
      <c r="PFE19" s="59"/>
      <c r="PFF19" s="59"/>
      <c r="PFG19" s="59"/>
      <c r="PFH19" s="59"/>
      <c r="PFI19" s="59"/>
      <c r="PFJ19" s="59"/>
      <c r="PFK19" s="59"/>
      <c r="PFL19" s="59"/>
      <c r="PFM19" s="59"/>
      <c r="PFN19" s="59"/>
      <c r="PFO19" s="59"/>
      <c r="PFP19" s="59"/>
      <c r="PFQ19" s="59"/>
      <c r="PFR19" s="59"/>
      <c r="PFS19" s="59"/>
      <c r="PFT19" s="59"/>
      <c r="PFU19" s="59"/>
      <c r="PFV19" s="59"/>
      <c r="PFW19" s="59"/>
      <c r="PFX19" s="59"/>
      <c r="PFY19" s="59"/>
      <c r="PFZ19" s="59"/>
      <c r="PGA19" s="59"/>
      <c r="PGB19" s="59"/>
      <c r="PGC19" s="59"/>
      <c r="PGD19" s="59"/>
      <c r="PGE19" s="59"/>
      <c r="PGF19" s="59"/>
      <c r="PGG19" s="59"/>
      <c r="PGH19" s="59"/>
      <c r="PGI19" s="59"/>
      <c r="PGJ19" s="59"/>
      <c r="PGK19" s="59"/>
      <c r="PGL19" s="59"/>
      <c r="PGM19" s="59"/>
      <c r="PGN19" s="59"/>
      <c r="PGO19" s="59"/>
      <c r="PGP19" s="59"/>
      <c r="PGQ19" s="59"/>
      <c r="PGR19" s="59"/>
      <c r="PGS19" s="59"/>
      <c r="PGT19" s="59"/>
      <c r="PGU19" s="59"/>
      <c r="PGV19" s="59"/>
      <c r="PGW19" s="59"/>
      <c r="PGX19" s="59"/>
      <c r="PGY19" s="59"/>
      <c r="PGZ19" s="59"/>
      <c r="PHA19" s="59"/>
      <c r="PHB19" s="59"/>
      <c r="PHC19" s="59"/>
      <c r="PHD19" s="59"/>
      <c r="PHE19" s="59"/>
      <c r="PHF19" s="59"/>
      <c r="PHG19" s="59"/>
      <c r="PHH19" s="59"/>
      <c r="PHI19" s="59"/>
      <c r="PHJ19" s="59"/>
      <c r="PHK19" s="59"/>
      <c r="PHL19" s="59"/>
      <c r="PHM19" s="59"/>
      <c r="PHN19" s="59"/>
      <c r="PHO19" s="59"/>
      <c r="PHP19" s="59"/>
      <c r="PHQ19" s="59"/>
      <c r="PHR19" s="59"/>
      <c r="PHS19" s="59"/>
      <c r="PHT19" s="59"/>
      <c r="PHU19" s="59"/>
      <c r="PHV19" s="59"/>
      <c r="PHW19" s="59"/>
      <c r="PHX19" s="59"/>
      <c r="PHY19" s="59"/>
      <c r="PHZ19" s="59"/>
      <c r="PIA19" s="59"/>
      <c r="PIB19" s="59"/>
      <c r="PIC19" s="59"/>
      <c r="PID19" s="59"/>
      <c r="PIE19" s="59"/>
      <c r="PIF19" s="59"/>
      <c r="PIG19" s="59"/>
      <c r="PIH19" s="59"/>
      <c r="PII19" s="59"/>
      <c r="PIJ19" s="59"/>
      <c r="PIK19" s="59"/>
      <c r="PIL19" s="59"/>
      <c r="PIM19" s="59"/>
      <c r="PIN19" s="59"/>
      <c r="PIO19" s="59"/>
      <c r="PIP19" s="59"/>
      <c r="PIQ19" s="59"/>
      <c r="PIR19" s="59"/>
      <c r="PIS19" s="59"/>
      <c r="PIT19" s="59"/>
      <c r="PIU19" s="59"/>
      <c r="PIV19" s="59"/>
      <c r="PIW19" s="59"/>
      <c r="PIX19" s="59"/>
      <c r="PIY19" s="59"/>
      <c r="PIZ19" s="59"/>
      <c r="PJA19" s="59"/>
      <c r="PJB19" s="59"/>
      <c r="PJC19" s="59"/>
      <c r="PJD19" s="59"/>
      <c r="PJE19" s="59"/>
      <c r="PJF19" s="59"/>
      <c r="PJG19" s="59"/>
      <c r="PJH19" s="59"/>
      <c r="PJI19" s="59"/>
      <c r="PJJ19" s="59"/>
      <c r="PJK19" s="59"/>
      <c r="PJL19" s="59"/>
      <c r="PJM19" s="59"/>
      <c r="PJN19" s="59"/>
      <c r="PJO19" s="59"/>
      <c r="PJP19" s="59"/>
      <c r="PJQ19" s="59"/>
      <c r="PJR19" s="59"/>
      <c r="PJS19" s="59"/>
      <c r="PJT19" s="59"/>
      <c r="PJU19" s="59"/>
      <c r="PJV19" s="59"/>
      <c r="PJW19" s="59"/>
      <c r="PJX19" s="59"/>
      <c r="PJY19" s="59"/>
      <c r="PJZ19" s="59"/>
      <c r="PKA19" s="59"/>
      <c r="PKB19" s="59"/>
      <c r="PKC19" s="59"/>
      <c r="PKD19" s="59"/>
      <c r="PKE19" s="59"/>
      <c r="PKF19" s="59"/>
      <c r="PKG19" s="59"/>
      <c r="PKH19" s="59"/>
      <c r="PKI19" s="59"/>
      <c r="PKJ19" s="59"/>
      <c r="PKK19" s="59"/>
      <c r="PKL19" s="59"/>
      <c r="PKM19" s="59"/>
      <c r="PKN19" s="59"/>
      <c r="PKO19" s="59"/>
      <c r="PKP19" s="59"/>
      <c r="PKQ19" s="59"/>
      <c r="PKR19" s="59"/>
      <c r="PKS19" s="59"/>
      <c r="PKT19" s="59"/>
      <c r="PKU19" s="59"/>
      <c r="PKV19" s="59"/>
      <c r="PKW19" s="59"/>
      <c r="PKX19" s="59"/>
      <c r="PKY19" s="59"/>
      <c r="PKZ19" s="59"/>
      <c r="PLA19" s="59"/>
      <c r="PLB19" s="59"/>
      <c r="PLC19" s="59"/>
      <c r="PLD19" s="59"/>
      <c r="PLE19" s="59"/>
      <c r="PLF19" s="59"/>
      <c r="PLG19" s="59"/>
      <c r="PLH19" s="59"/>
      <c r="PLI19" s="59"/>
      <c r="PLJ19" s="59"/>
      <c r="PLK19" s="59"/>
      <c r="PLL19" s="59"/>
      <c r="PLM19" s="59"/>
      <c r="PLN19" s="59"/>
      <c r="PLO19" s="59"/>
      <c r="PLP19" s="59"/>
      <c r="PLQ19" s="59"/>
      <c r="PLR19" s="59"/>
      <c r="PLS19" s="59"/>
      <c r="PLT19" s="59"/>
      <c r="PLU19" s="59"/>
      <c r="PLV19" s="59"/>
      <c r="PLW19" s="59"/>
      <c r="PLX19" s="59"/>
      <c r="PLY19" s="59"/>
      <c r="PLZ19" s="59"/>
      <c r="PMA19" s="59"/>
      <c r="PMB19" s="59"/>
      <c r="PMC19" s="59"/>
      <c r="PMD19" s="59"/>
      <c r="PME19" s="59"/>
      <c r="PMF19" s="59"/>
      <c r="PMG19" s="59"/>
      <c r="PMH19" s="59"/>
      <c r="PMI19" s="59"/>
      <c r="PMJ19" s="59"/>
      <c r="PMK19" s="59"/>
      <c r="PML19" s="59"/>
      <c r="PMM19" s="59"/>
      <c r="PMN19" s="59"/>
      <c r="PMO19" s="59"/>
      <c r="PMP19" s="59"/>
      <c r="PMQ19" s="59"/>
      <c r="PMR19" s="59"/>
      <c r="PMS19" s="59"/>
      <c r="PMT19" s="59"/>
      <c r="PMU19" s="59"/>
      <c r="PMV19" s="59"/>
      <c r="PMW19" s="59"/>
      <c r="PMX19" s="59"/>
      <c r="PMY19" s="59"/>
      <c r="PMZ19" s="59"/>
      <c r="PNA19" s="59"/>
      <c r="PNB19" s="59"/>
      <c r="PNC19" s="59"/>
      <c r="PND19" s="59"/>
      <c r="PNE19" s="59"/>
      <c r="PNF19" s="59"/>
      <c r="PNG19" s="59"/>
      <c r="PNH19" s="59"/>
      <c r="PNI19" s="59"/>
      <c r="PNJ19" s="59"/>
      <c r="PNK19" s="59"/>
      <c r="PNL19" s="59"/>
      <c r="PNM19" s="59"/>
      <c r="PNN19" s="59"/>
      <c r="PNO19" s="59"/>
      <c r="PNP19" s="59"/>
      <c r="PNQ19" s="59"/>
      <c r="PNR19" s="59"/>
      <c r="PNS19" s="59"/>
      <c r="PNT19" s="59"/>
      <c r="PNU19" s="59"/>
      <c r="PNV19" s="59"/>
      <c r="PNW19" s="59"/>
      <c r="PNX19" s="59"/>
      <c r="PNY19" s="59"/>
      <c r="PNZ19" s="59"/>
      <c r="POA19" s="59"/>
      <c r="POB19" s="59"/>
      <c r="POC19" s="59"/>
      <c r="POD19" s="59"/>
      <c r="POE19" s="59"/>
      <c r="POF19" s="59"/>
      <c r="POG19" s="59"/>
      <c r="POH19" s="59"/>
      <c r="POI19" s="59"/>
      <c r="POJ19" s="59"/>
      <c r="POK19" s="59"/>
      <c r="POL19" s="59"/>
      <c r="POM19" s="59"/>
      <c r="PON19" s="59"/>
      <c r="POO19" s="59"/>
      <c r="POP19" s="59"/>
      <c r="POQ19" s="59"/>
      <c r="POR19" s="59"/>
      <c r="POS19" s="59"/>
      <c r="POT19" s="59"/>
      <c r="POU19" s="59"/>
      <c r="POV19" s="59"/>
      <c r="POW19" s="59"/>
      <c r="POX19" s="59"/>
      <c r="POY19" s="59"/>
      <c r="POZ19" s="59"/>
      <c r="PPA19" s="59"/>
      <c r="PPB19" s="59"/>
      <c r="PPC19" s="59"/>
      <c r="PPD19" s="59"/>
      <c r="PPE19" s="59"/>
      <c r="PPF19" s="59"/>
      <c r="PPG19" s="59"/>
      <c r="PPH19" s="59"/>
      <c r="PPI19" s="59"/>
      <c r="PPJ19" s="59"/>
      <c r="PPK19" s="59"/>
      <c r="PPL19" s="59"/>
      <c r="PPM19" s="59"/>
      <c r="PPN19" s="59"/>
      <c r="PPO19" s="59"/>
      <c r="PPP19" s="59"/>
      <c r="PPQ19" s="59"/>
      <c r="PPR19" s="59"/>
      <c r="PPS19" s="59"/>
      <c r="PPT19" s="59"/>
      <c r="PPU19" s="59"/>
      <c r="PPV19" s="59"/>
      <c r="PPW19" s="59"/>
      <c r="PPX19" s="59"/>
      <c r="PPY19" s="59"/>
      <c r="PPZ19" s="59"/>
      <c r="PQA19" s="59"/>
      <c r="PQB19" s="59"/>
      <c r="PQC19" s="59"/>
      <c r="PQD19" s="59"/>
      <c r="PQE19" s="59"/>
      <c r="PQF19" s="59"/>
      <c r="PQG19" s="59"/>
      <c r="PQH19" s="59"/>
      <c r="PQI19" s="59"/>
      <c r="PQJ19" s="59"/>
      <c r="PQK19" s="59"/>
      <c r="PQL19" s="59"/>
      <c r="PQM19" s="59"/>
      <c r="PQN19" s="59"/>
      <c r="PQO19" s="59"/>
      <c r="PQP19" s="59"/>
      <c r="PQQ19" s="59"/>
      <c r="PQR19" s="59"/>
      <c r="PQS19" s="59"/>
      <c r="PQT19" s="59"/>
      <c r="PQU19" s="59"/>
      <c r="PQV19" s="59"/>
      <c r="PQW19" s="59"/>
      <c r="PQX19" s="59"/>
      <c r="PQY19" s="59"/>
      <c r="PQZ19" s="59"/>
      <c r="PRA19" s="59"/>
      <c r="PRB19" s="59"/>
      <c r="PRC19" s="59"/>
      <c r="PRD19" s="59"/>
      <c r="PRE19" s="59"/>
      <c r="PRF19" s="59"/>
      <c r="PRG19" s="59"/>
      <c r="PRH19" s="59"/>
      <c r="PRI19" s="59"/>
      <c r="PRJ19" s="59"/>
      <c r="PRK19" s="59"/>
      <c r="PRL19" s="59"/>
      <c r="PRM19" s="59"/>
      <c r="PRN19" s="59"/>
      <c r="PRO19" s="59"/>
      <c r="PRP19" s="59"/>
      <c r="PRQ19" s="59"/>
      <c r="PRR19" s="59"/>
      <c r="PRS19" s="59"/>
      <c r="PRT19" s="59"/>
      <c r="PRU19" s="59"/>
      <c r="PRV19" s="59"/>
      <c r="PRW19" s="59"/>
      <c r="PRX19" s="59"/>
      <c r="PRY19" s="59"/>
      <c r="PRZ19" s="59"/>
      <c r="PSA19" s="59"/>
      <c r="PSB19" s="59"/>
      <c r="PSC19" s="59"/>
      <c r="PSD19" s="59"/>
      <c r="PSE19" s="59"/>
      <c r="PSF19" s="59"/>
      <c r="PSG19" s="59"/>
      <c r="PSH19" s="59"/>
      <c r="PSI19" s="59"/>
      <c r="PSJ19" s="59"/>
      <c r="PSK19" s="59"/>
      <c r="PSL19" s="59"/>
      <c r="PSM19" s="59"/>
      <c r="PSN19" s="59"/>
      <c r="PSO19" s="59"/>
      <c r="PSP19" s="59"/>
      <c r="PSQ19" s="59"/>
      <c r="PSR19" s="59"/>
      <c r="PSS19" s="59"/>
      <c r="PST19" s="59"/>
      <c r="PSU19" s="59"/>
      <c r="PSV19" s="59"/>
      <c r="PSW19" s="59"/>
      <c r="PSX19" s="59"/>
      <c r="PSY19" s="59"/>
      <c r="PSZ19" s="59"/>
      <c r="PTA19" s="59"/>
      <c r="PTB19" s="59"/>
      <c r="PTC19" s="59"/>
      <c r="PTD19" s="59"/>
      <c r="PTE19" s="59"/>
      <c r="PTF19" s="59"/>
      <c r="PTG19" s="59"/>
      <c r="PTH19" s="59"/>
      <c r="PTI19" s="59"/>
      <c r="PTJ19" s="59"/>
      <c r="PTK19" s="59"/>
      <c r="PTL19" s="59"/>
      <c r="PTM19" s="59"/>
      <c r="PTN19" s="59"/>
      <c r="PTO19" s="59"/>
      <c r="PTP19" s="59"/>
      <c r="PTQ19" s="59"/>
      <c r="PTR19" s="59"/>
      <c r="PTS19" s="59"/>
      <c r="PTT19" s="59"/>
      <c r="PTU19" s="59"/>
      <c r="PTV19" s="59"/>
      <c r="PTW19" s="59"/>
      <c r="PTX19" s="59"/>
      <c r="PTY19" s="59"/>
      <c r="PTZ19" s="59"/>
      <c r="PUA19" s="59"/>
      <c r="PUB19" s="59"/>
      <c r="PUC19" s="59"/>
      <c r="PUD19" s="59"/>
      <c r="PUE19" s="59"/>
      <c r="PUF19" s="59"/>
      <c r="PUG19" s="59"/>
      <c r="PUH19" s="59"/>
      <c r="PUI19" s="59"/>
      <c r="PUJ19" s="59"/>
      <c r="PUK19" s="59"/>
      <c r="PUL19" s="59"/>
      <c r="PUM19" s="59"/>
      <c r="PUN19" s="59"/>
      <c r="PUO19" s="59"/>
      <c r="PUP19" s="59"/>
      <c r="PUQ19" s="59"/>
      <c r="PUR19" s="59"/>
      <c r="PUS19" s="59"/>
      <c r="PUT19" s="59"/>
      <c r="PUU19" s="59"/>
      <c r="PUV19" s="59"/>
      <c r="PUW19" s="59"/>
      <c r="PUX19" s="59"/>
      <c r="PUY19" s="59"/>
      <c r="PUZ19" s="59"/>
      <c r="PVA19" s="59"/>
      <c r="PVB19" s="59"/>
      <c r="PVC19" s="59"/>
      <c r="PVD19" s="59"/>
      <c r="PVE19" s="59"/>
      <c r="PVF19" s="59"/>
      <c r="PVG19" s="59"/>
      <c r="PVH19" s="59"/>
      <c r="PVI19" s="59"/>
      <c r="PVJ19" s="59"/>
      <c r="PVK19" s="59"/>
      <c r="PVL19" s="59"/>
      <c r="PVM19" s="59"/>
      <c r="PVN19" s="59"/>
      <c r="PVO19" s="59"/>
      <c r="PVP19" s="59"/>
      <c r="PVQ19" s="59"/>
      <c r="PVR19" s="59"/>
      <c r="PVS19" s="59"/>
      <c r="PVT19" s="59"/>
      <c r="PVU19" s="59"/>
      <c r="PVV19" s="59"/>
      <c r="PVW19" s="59"/>
      <c r="PVX19" s="59"/>
      <c r="PVY19" s="59"/>
      <c r="PVZ19" s="59"/>
      <c r="PWA19" s="59"/>
      <c r="PWB19" s="59"/>
      <c r="PWC19" s="59"/>
      <c r="PWD19" s="59"/>
      <c r="PWE19" s="59"/>
      <c r="PWF19" s="59"/>
      <c r="PWG19" s="59"/>
      <c r="PWH19" s="59"/>
      <c r="PWI19" s="59"/>
      <c r="PWJ19" s="59"/>
      <c r="PWK19" s="59"/>
      <c r="PWL19" s="59"/>
      <c r="PWM19" s="59"/>
      <c r="PWN19" s="59"/>
      <c r="PWO19" s="59"/>
      <c r="PWP19" s="59"/>
      <c r="PWQ19" s="59"/>
      <c r="PWR19" s="59"/>
      <c r="PWS19" s="59"/>
      <c r="PWT19" s="59"/>
      <c r="PWU19" s="59"/>
      <c r="PWV19" s="59"/>
      <c r="PWW19" s="59"/>
      <c r="PWX19" s="59"/>
      <c r="PWY19" s="59"/>
      <c r="PWZ19" s="59"/>
      <c r="PXA19" s="59"/>
      <c r="PXB19" s="59"/>
      <c r="PXC19" s="59"/>
      <c r="PXD19" s="59"/>
      <c r="PXE19" s="59"/>
      <c r="PXF19" s="59"/>
      <c r="PXG19" s="59"/>
      <c r="PXH19" s="59"/>
      <c r="PXI19" s="59"/>
      <c r="PXJ19" s="59"/>
      <c r="PXK19" s="59"/>
      <c r="PXL19" s="59"/>
      <c r="PXM19" s="59"/>
      <c r="PXN19" s="59"/>
      <c r="PXO19" s="59"/>
      <c r="PXP19" s="59"/>
      <c r="PXQ19" s="59"/>
      <c r="PXR19" s="59"/>
      <c r="PXS19" s="59"/>
      <c r="PXT19" s="59"/>
      <c r="PXU19" s="59"/>
      <c r="PXV19" s="59"/>
      <c r="PXW19" s="59"/>
      <c r="PXX19" s="59"/>
      <c r="PXY19" s="59"/>
      <c r="PXZ19" s="59"/>
      <c r="PYA19" s="59"/>
      <c r="PYB19" s="59"/>
      <c r="PYC19" s="59"/>
      <c r="PYD19" s="59"/>
      <c r="PYE19" s="59"/>
      <c r="PYF19" s="59"/>
      <c r="PYG19" s="59"/>
      <c r="PYH19" s="59"/>
      <c r="PYI19" s="59"/>
      <c r="PYJ19" s="59"/>
      <c r="PYK19" s="59"/>
      <c r="PYL19" s="59"/>
      <c r="PYM19" s="59"/>
      <c r="PYN19" s="59"/>
      <c r="PYO19" s="59"/>
      <c r="PYP19" s="59"/>
      <c r="PYQ19" s="59"/>
      <c r="PYR19" s="59"/>
      <c r="PYS19" s="59"/>
      <c r="PYT19" s="59"/>
      <c r="PYU19" s="59"/>
      <c r="PYV19" s="59"/>
      <c r="PYW19" s="59"/>
      <c r="PYX19" s="59"/>
      <c r="PYY19" s="59"/>
      <c r="PYZ19" s="59"/>
      <c r="PZA19" s="59"/>
      <c r="PZB19" s="59"/>
      <c r="PZC19" s="59"/>
      <c r="PZD19" s="59"/>
      <c r="PZE19" s="59"/>
      <c r="PZF19" s="59"/>
      <c r="PZG19" s="59"/>
      <c r="PZH19" s="59"/>
      <c r="PZI19" s="59"/>
      <c r="PZJ19" s="59"/>
      <c r="PZK19" s="59"/>
      <c r="PZL19" s="59"/>
      <c r="PZM19" s="59"/>
      <c r="PZN19" s="59"/>
      <c r="PZO19" s="59"/>
      <c r="PZP19" s="59"/>
      <c r="PZQ19" s="59"/>
      <c r="PZR19" s="59"/>
      <c r="PZS19" s="59"/>
      <c r="PZT19" s="59"/>
      <c r="PZU19" s="59"/>
      <c r="PZV19" s="59"/>
      <c r="PZW19" s="59"/>
      <c r="PZX19" s="59"/>
      <c r="PZY19" s="59"/>
      <c r="PZZ19" s="59"/>
      <c r="QAA19" s="59"/>
      <c r="QAB19" s="59"/>
      <c r="QAC19" s="59"/>
      <c r="QAD19" s="59"/>
      <c r="QAE19" s="59"/>
      <c r="QAF19" s="59"/>
      <c r="QAG19" s="59"/>
      <c r="QAH19" s="59"/>
      <c r="QAI19" s="59"/>
      <c r="QAJ19" s="59"/>
      <c r="QAK19" s="59"/>
      <c r="QAL19" s="59"/>
      <c r="QAM19" s="59"/>
      <c r="QAN19" s="59"/>
      <c r="QAO19" s="59"/>
      <c r="QAP19" s="59"/>
      <c r="QAQ19" s="59"/>
      <c r="QAR19" s="59"/>
      <c r="QAS19" s="59"/>
      <c r="QAT19" s="59"/>
      <c r="QAU19" s="59"/>
      <c r="QAV19" s="59"/>
      <c r="QAW19" s="59"/>
      <c r="QAX19" s="59"/>
      <c r="QAY19" s="59"/>
      <c r="QAZ19" s="59"/>
      <c r="QBA19" s="59"/>
      <c r="QBB19" s="59"/>
      <c r="QBC19" s="59"/>
      <c r="QBD19" s="59"/>
      <c r="QBE19" s="59"/>
      <c r="QBF19" s="59"/>
      <c r="QBG19" s="59"/>
      <c r="QBH19" s="59"/>
      <c r="QBI19" s="59"/>
      <c r="QBJ19" s="59"/>
      <c r="QBK19" s="59"/>
      <c r="QBL19" s="59"/>
      <c r="QBM19" s="59"/>
      <c r="QBN19" s="59"/>
      <c r="QBO19" s="59"/>
      <c r="QBP19" s="59"/>
      <c r="QBQ19" s="59"/>
      <c r="QBR19" s="59"/>
      <c r="QBS19" s="59"/>
      <c r="QBT19" s="59"/>
      <c r="QBU19" s="59"/>
      <c r="QBV19" s="59"/>
      <c r="QBW19" s="59"/>
      <c r="QBX19" s="59"/>
      <c r="QBY19" s="59"/>
      <c r="QBZ19" s="59"/>
      <c r="QCA19" s="59"/>
      <c r="QCB19" s="59"/>
      <c r="QCC19" s="59"/>
      <c r="QCD19" s="59"/>
      <c r="QCE19" s="59"/>
      <c r="QCF19" s="59"/>
      <c r="QCG19" s="59"/>
      <c r="QCH19" s="59"/>
      <c r="QCI19" s="59"/>
      <c r="QCJ19" s="59"/>
      <c r="QCK19" s="59"/>
      <c r="QCL19" s="59"/>
      <c r="QCM19" s="59"/>
      <c r="QCN19" s="59"/>
      <c r="QCO19" s="59"/>
      <c r="QCP19" s="59"/>
      <c r="QCQ19" s="59"/>
      <c r="QCR19" s="59"/>
      <c r="QCS19" s="59"/>
      <c r="QCT19" s="59"/>
      <c r="QCU19" s="59"/>
      <c r="QCV19" s="59"/>
      <c r="QCW19" s="59"/>
      <c r="QCX19" s="59"/>
      <c r="QCY19" s="59"/>
      <c r="QCZ19" s="59"/>
      <c r="QDA19" s="59"/>
      <c r="QDB19" s="59"/>
      <c r="QDC19" s="59"/>
      <c r="QDD19" s="59"/>
      <c r="QDE19" s="59"/>
      <c r="QDF19" s="59"/>
      <c r="QDG19" s="59"/>
      <c r="QDH19" s="59"/>
      <c r="QDI19" s="59"/>
      <c r="QDJ19" s="59"/>
      <c r="QDK19" s="59"/>
      <c r="QDL19" s="59"/>
      <c r="QDM19" s="59"/>
      <c r="QDN19" s="59"/>
      <c r="QDO19" s="59"/>
      <c r="QDP19" s="59"/>
      <c r="QDQ19" s="59"/>
      <c r="QDR19" s="59"/>
      <c r="QDS19" s="59"/>
      <c r="QDT19" s="59"/>
      <c r="QDU19" s="59"/>
      <c r="QDV19" s="59"/>
      <c r="QDW19" s="59"/>
      <c r="QDX19" s="59"/>
      <c r="QDY19" s="59"/>
      <c r="QDZ19" s="59"/>
      <c r="QEA19" s="59"/>
      <c r="QEB19" s="59"/>
      <c r="QEC19" s="59"/>
      <c r="QED19" s="59"/>
      <c r="QEE19" s="59"/>
      <c r="QEF19" s="59"/>
      <c r="QEG19" s="59"/>
      <c r="QEH19" s="59"/>
      <c r="QEI19" s="59"/>
      <c r="QEJ19" s="59"/>
      <c r="QEK19" s="59"/>
      <c r="QEL19" s="59"/>
      <c r="QEM19" s="59"/>
      <c r="QEN19" s="59"/>
      <c r="QEO19" s="59"/>
      <c r="QEP19" s="59"/>
      <c r="QEQ19" s="59"/>
      <c r="QER19" s="59"/>
      <c r="QES19" s="59"/>
      <c r="QET19" s="59"/>
      <c r="QEU19" s="59"/>
      <c r="QEV19" s="59"/>
      <c r="QEW19" s="59"/>
      <c r="QEX19" s="59"/>
      <c r="QEY19" s="59"/>
      <c r="QEZ19" s="59"/>
      <c r="QFA19" s="59"/>
      <c r="QFB19" s="59"/>
      <c r="QFC19" s="59"/>
      <c r="QFD19" s="59"/>
      <c r="QFE19" s="59"/>
      <c r="QFF19" s="59"/>
      <c r="QFG19" s="59"/>
      <c r="QFH19" s="59"/>
      <c r="QFI19" s="59"/>
      <c r="QFJ19" s="59"/>
      <c r="QFK19" s="59"/>
      <c r="QFL19" s="59"/>
      <c r="QFM19" s="59"/>
      <c r="QFN19" s="59"/>
      <c r="QFO19" s="59"/>
      <c r="QFP19" s="59"/>
      <c r="QFQ19" s="59"/>
      <c r="QFR19" s="59"/>
      <c r="QFS19" s="59"/>
      <c r="QFT19" s="59"/>
      <c r="QFU19" s="59"/>
      <c r="QFV19" s="59"/>
      <c r="QFW19" s="59"/>
      <c r="QFX19" s="59"/>
      <c r="QFY19" s="59"/>
      <c r="QFZ19" s="59"/>
      <c r="QGA19" s="59"/>
      <c r="QGB19" s="59"/>
      <c r="QGC19" s="59"/>
      <c r="QGD19" s="59"/>
      <c r="QGE19" s="59"/>
      <c r="QGF19" s="59"/>
      <c r="QGG19" s="59"/>
      <c r="QGH19" s="59"/>
      <c r="QGI19" s="59"/>
      <c r="QGJ19" s="59"/>
      <c r="QGK19" s="59"/>
      <c r="QGL19" s="59"/>
      <c r="QGM19" s="59"/>
      <c r="QGN19" s="59"/>
      <c r="QGO19" s="59"/>
      <c r="QGP19" s="59"/>
      <c r="QGQ19" s="59"/>
      <c r="QGR19" s="59"/>
      <c r="QGS19" s="59"/>
      <c r="QGT19" s="59"/>
      <c r="QGU19" s="59"/>
      <c r="QGV19" s="59"/>
      <c r="QGW19" s="59"/>
      <c r="QGX19" s="59"/>
      <c r="QGY19" s="59"/>
      <c r="QGZ19" s="59"/>
      <c r="QHA19" s="59"/>
      <c r="QHB19" s="59"/>
      <c r="QHC19" s="59"/>
      <c r="QHD19" s="59"/>
      <c r="QHE19" s="59"/>
      <c r="QHF19" s="59"/>
      <c r="QHG19" s="59"/>
      <c r="QHH19" s="59"/>
      <c r="QHI19" s="59"/>
      <c r="QHJ19" s="59"/>
      <c r="QHK19" s="59"/>
      <c r="QHL19" s="59"/>
      <c r="QHM19" s="59"/>
      <c r="QHN19" s="59"/>
      <c r="QHO19" s="59"/>
      <c r="QHP19" s="59"/>
      <c r="QHQ19" s="59"/>
      <c r="QHR19" s="59"/>
      <c r="QHS19" s="59"/>
      <c r="QHT19" s="59"/>
      <c r="QHU19" s="59"/>
      <c r="QHV19" s="59"/>
      <c r="QHW19" s="59"/>
      <c r="QHX19" s="59"/>
      <c r="QHY19" s="59"/>
      <c r="QHZ19" s="59"/>
      <c r="QIA19" s="59"/>
      <c r="QIB19" s="59"/>
      <c r="QIC19" s="59"/>
      <c r="QID19" s="59"/>
      <c r="QIE19" s="59"/>
      <c r="QIF19" s="59"/>
      <c r="QIG19" s="59"/>
      <c r="QIH19" s="59"/>
      <c r="QII19" s="59"/>
      <c r="QIJ19" s="59"/>
      <c r="QIK19" s="59"/>
      <c r="QIL19" s="59"/>
      <c r="QIM19" s="59"/>
      <c r="QIN19" s="59"/>
      <c r="QIO19" s="59"/>
      <c r="QIP19" s="59"/>
      <c r="QIQ19" s="59"/>
      <c r="QIR19" s="59"/>
      <c r="QIS19" s="59"/>
      <c r="QIT19" s="59"/>
      <c r="QIU19" s="59"/>
      <c r="QIV19" s="59"/>
      <c r="QIW19" s="59"/>
      <c r="QIX19" s="59"/>
      <c r="QIY19" s="59"/>
      <c r="QIZ19" s="59"/>
      <c r="QJA19" s="59"/>
      <c r="QJB19" s="59"/>
      <c r="QJC19" s="59"/>
      <c r="QJD19" s="59"/>
      <c r="QJE19" s="59"/>
      <c r="QJF19" s="59"/>
      <c r="QJG19" s="59"/>
      <c r="QJH19" s="59"/>
      <c r="QJI19" s="59"/>
      <c r="QJJ19" s="59"/>
      <c r="QJK19" s="59"/>
      <c r="QJL19" s="59"/>
      <c r="QJM19" s="59"/>
      <c r="QJN19" s="59"/>
      <c r="QJO19" s="59"/>
      <c r="QJP19" s="59"/>
      <c r="QJQ19" s="59"/>
      <c r="QJR19" s="59"/>
      <c r="QJS19" s="59"/>
      <c r="QJT19" s="59"/>
      <c r="QJU19" s="59"/>
      <c r="QJV19" s="59"/>
      <c r="QJW19" s="59"/>
      <c r="QJX19" s="59"/>
      <c r="QJY19" s="59"/>
      <c r="QJZ19" s="59"/>
      <c r="QKA19" s="59"/>
      <c r="QKB19" s="59"/>
      <c r="QKC19" s="59"/>
      <c r="QKD19" s="59"/>
      <c r="QKE19" s="59"/>
      <c r="QKF19" s="59"/>
      <c r="QKG19" s="59"/>
      <c r="QKH19" s="59"/>
      <c r="QKI19" s="59"/>
      <c r="QKJ19" s="59"/>
      <c r="QKK19" s="59"/>
      <c r="QKL19" s="59"/>
      <c r="QKM19" s="59"/>
      <c r="QKN19" s="59"/>
      <c r="QKO19" s="59"/>
      <c r="QKP19" s="59"/>
      <c r="QKQ19" s="59"/>
      <c r="QKR19" s="59"/>
      <c r="QKS19" s="59"/>
      <c r="QKT19" s="59"/>
      <c r="QKU19" s="59"/>
      <c r="QKV19" s="59"/>
      <c r="QKW19" s="59"/>
      <c r="QKX19" s="59"/>
      <c r="QKY19" s="59"/>
      <c r="QKZ19" s="59"/>
      <c r="QLA19" s="59"/>
      <c r="QLB19" s="59"/>
      <c r="QLC19" s="59"/>
      <c r="QLD19" s="59"/>
      <c r="QLE19" s="59"/>
      <c r="QLF19" s="59"/>
      <c r="QLG19" s="59"/>
      <c r="QLH19" s="59"/>
      <c r="QLI19" s="59"/>
      <c r="QLJ19" s="59"/>
      <c r="QLK19" s="59"/>
      <c r="QLL19" s="59"/>
      <c r="QLM19" s="59"/>
      <c r="QLN19" s="59"/>
      <c r="QLO19" s="59"/>
      <c r="QLP19" s="59"/>
      <c r="QLQ19" s="59"/>
      <c r="QLR19" s="59"/>
      <c r="QLS19" s="59"/>
      <c r="QLT19" s="59"/>
      <c r="QLU19" s="59"/>
      <c r="QLV19" s="59"/>
      <c r="QLW19" s="59"/>
      <c r="QLX19" s="59"/>
      <c r="QLY19" s="59"/>
      <c r="QLZ19" s="59"/>
      <c r="QMA19" s="59"/>
      <c r="QMB19" s="59"/>
      <c r="QMC19" s="59"/>
      <c r="QMD19" s="59"/>
      <c r="QME19" s="59"/>
      <c r="QMF19" s="59"/>
      <c r="QMG19" s="59"/>
      <c r="QMH19" s="59"/>
      <c r="QMI19" s="59"/>
      <c r="QMJ19" s="59"/>
      <c r="QMK19" s="59"/>
      <c r="QML19" s="59"/>
      <c r="QMM19" s="59"/>
      <c r="QMN19" s="59"/>
      <c r="QMO19" s="59"/>
      <c r="QMP19" s="59"/>
      <c r="QMQ19" s="59"/>
      <c r="QMR19" s="59"/>
      <c r="QMS19" s="59"/>
      <c r="QMT19" s="59"/>
      <c r="QMU19" s="59"/>
      <c r="QMV19" s="59"/>
      <c r="QMW19" s="59"/>
      <c r="QMX19" s="59"/>
      <c r="QMY19" s="59"/>
      <c r="QMZ19" s="59"/>
      <c r="QNA19" s="59"/>
      <c r="QNB19" s="59"/>
      <c r="QNC19" s="59"/>
      <c r="QND19" s="59"/>
      <c r="QNE19" s="59"/>
      <c r="QNF19" s="59"/>
      <c r="QNG19" s="59"/>
      <c r="QNH19" s="59"/>
      <c r="QNI19" s="59"/>
      <c r="QNJ19" s="59"/>
      <c r="QNK19" s="59"/>
      <c r="QNL19" s="59"/>
      <c r="QNM19" s="59"/>
      <c r="QNN19" s="59"/>
      <c r="QNO19" s="59"/>
      <c r="QNP19" s="59"/>
      <c r="QNQ19" s="59"/>
      <c r="QNR19" s="59"/>
      <c r="QNS19" s="59"/>
      <c r="QNT19" s="59"/>
      <c r="QNU19" s="59"/>
      <c r="QNV19" s="59"/>
      <c r="QNW19" s="59"/>
      <c r="QNX19" s="59"/>
      <c r="QNY19" s="59"/>
      <c r="QNZ19" s="59"/>
      <c r="QOA19" s="59"/>
      <c r="QOB19" s="59"/>
      <c r="QOC19" s="59"/>
      <c r="QOD19" s="59"/>
      <c r="QOE19" s="59"/>
      <c r="QOF19" s="59"/>
      <c r="QOG19" s="59"/>
      <c r="QOH19" s="59"/>
      <c r="QOI19" s="59"/>
      <c r="QOJ19" s="59"/>
      <c r="QOK19" s="59"/>
      <c r="QOL19" s="59"/>
      <c r="QOM19" s="59"/>
      <c r="QON19" s="59"/>
      <c r="QOO19" s="59"/>
      <c r="QOP19" s="59"/>
      <c r="QOQ19" s="59"/>
      <c r="QOR19" s="59"/>
      <c r="QOS19" s="59"/>
      <c r="QOT19" s="59"/>
      <c r="QOU19" s="59"/>
      <c r="QOV19" s="59"/>
      <c r="QOW19" s="59"/>
      <c r="QOX19" s="59"/>
      <c r="QOY19" s="59"/>
      <c r="QOZ19" s="59"/>
      <c r="QPA19" s="59"/>
      <c r="QPB19" s="59"/>
      <c r="QPC19" s="59"/>
      <c r="QPD19" s="59"/>
      <c r="QPE19" s="59"/>
      <c r="QPF19" s="59"/>
      <c r="QPG19" s="59"/>
      <c r="QPH19" s="59"/>
      <c r="QPI19" s="59"/>
      <c r="QPJ19" s="59"/>
      <c r="QPK19" s="59"/>
      <c r="QPL19" s="59"/>
      <c r="QPM19" s="59"/>
      <c r="QPN19" s="59"/>
      <c r="QPO19" s="59"/>
      <c r="QPP19" s="59"/>
      <c r="QPQ19" s="59"/>
      <c r="QPR19" s="59"/>
      <c r="QPS19" s="59"/>
      <c r="QPT19" s="59"/>
      <c r="QPU19" s="59"/>
      <c r="QPV19" s="59"/>
      <c r="QPW19" s="59"/>
      <c r="QPX19" s="59"/>
      <c r="QPY19" s="59"/>
      <c r="QPZ19" s="59"/>
      <c r="QQA19" s="59"/>
      <c r="QQB19" s="59"/>
      <c r="QQC19" s="59"/>
      <c r="QQD19" s="59"/>
      <c r="QQE19" s="59"/>
      <c r="QQF19" s="59"/>
      <c r="QQG19" s="59"/>
      <c r="QQH19" s="59"/>
      <c r="QQI19" s="59"/>
      <c r="QQJ19" s="59"/>
      <c r="QQK19" s="59"/>
      <c r="QQL19" s="59"/>
      <c r="QQM19" s="59"/>
      <c r="QQN19" s="59"/>
      <c r="QQO19" s="59"/>
      <c r="QQP19" s="59"/>
      <c r="QQQ19" s="59"/>
      <c r="QQR19" s="59"/>
      <c r="QQS19" s="59"/>
      <c r="QQT19" s="59"/>
      <c r="QQU19" s="59"/>
      <c r="QQV19" s="59"/>
      <c r="QQW19" s="59"/>
      <c r="QQX19" s="59"/>
      <c r="QQY19" s="59"/>
      <c r="QQZ19" s="59"/>
      <c r="QRA19" s="59"/>
      <c r="QRB19" s="59"/>
      <c r="QRC19" s="59"/>
      <c r="QRD19" s="59"/>
      <c r="QRE19" s="59"/>
      <c r="QRF19" s="59"/>
      <c r="QRG19" s="59"/>
      <c r="QRH19" s="59"/>
      <c r="QRI19" s="59"/>
      <c r="QRJ19" s="59"/>
      <c r="QRK19" s="59"/>
      <c r="QRL19" s="59"/>
      <c r="QRM19" s="59"/>
      <c r="QRN19" s="59"/>
      <c r="QRO19" s="59"/>
      <c r="QRP19" s="59"/>
      <c r="QRQ19" s="59"/>
      <c r="QRR19" s="59"/>
      <c r="QRS19" s="59"/>
      <c r="QRT19" s="59"/>
      <c r="QRU19" s="59"/>
      <c r="QRV19" s="59"/>
      <c r="QRW19" s="59"/>
      <c r="QRX19" s="59"/>
      <c r="QRY19" s="59"/>
      <c r="QRZ19" s="59"/>
      <c r="QSA19" s="59"/>
      <c r="QSB19" s="59"/>
      <c r="QSC19" s="59"/>
      <c r="QSD19" s="59"/>
      <c r="QSE19" s="59"/>
      <c r="QSF19" s="59"/>
      <c r="QSG19" s="59"/>
      <c r="QSH19" s="59"/>
      <c r="QSI19" s="59"/>
      <c r="QSJ19" s="59"/>
      <c r="QSK19" s="59"/>
      <c r="QSL19" s="59"/>
      <c r="QSM19" s="59"/>
      <c r="QSN19" s="59"/>
      <c r="QSO19" s="59"/>
      <c r="QSP19" s="59"/>
      <c r="QSQ19" s="59"/>
      <c r="QSR19" s="59"/>
      <c r="QSS19" s="59"/>
      <c r="QST19" s="59"/>
      <c r="QSU19" s="59"/>
      <c r="QSV19" s="59"/>
      <c r="QSW19" s="59"/>
      <c r="QSX19" s="59"/>
      <c r="QSY19" s="59"/>
      <c r="QSZ19" s="59"/>
      <c r="QTA19" s="59"/>
      <c r="QTB19" s="59"/>
      <c r="QTC19" s="59"/>
      <c r="QTD19" s="59"/>
      <c r="QTE19" s="59"/>
      <c r="QTF19" s="59"/>
      <c r="QTG19" s="59"/>
      <c r="QTH19" s="59"/>
      <c r="QTI19" s="59"/>
      <c r="QTJ19" s="59"/>
      <c r="QTK19" s="59"/>
      <c r="QTL19" s="59"/>
      <c r="QTM19" s="59"/>
      <c r="QTN19" s="59"/>
      <c r="QTO19" s="59"/>
      <c r="QTP19" s="59"/>
      <c r="QTQ19" s="59"/>
      <c r="QTR19" s="59"/>
      <c r="QTS19" s="59"/>
      <c r="QTT19" s="59"/>
      <c r="QTU19" s="59"/>
      <c r="QTV19" s="59"/>
      <c r="QTW19" s="59"/>
      <c r="QTX19" s="59"/>
      <c r="QTY19" s="59"/>
      <c r="QTZ19" s="59"/>
      <c r="QUA19" s="59"/>
      <c r="QUB19" s="59"/>
      <c r="QUC19" s="59"/>
      <c r="QUD19" s="59"/>
      <c r="QUE19" s="59"/>
      <c r="QUF19" s="59"/>
      <c r="QUG19" s="59"/>
      <c r="QUH19" s="59"/>
      <c r="QUI19" s="59"/>
      <c r="QUJ19" s="59"/>
      <c r="QUK19" s="59"/>
      <c r="QUL19" s="59"/>
      <c r="QUM19" s="59"/>
      <c r="QUN19" s="59"/>
      <c r="QUO19" s="59"/>
      <c r="QUP19" s="59"/>
      <c r="QUQ19" s="59"/>
      <c r="QUR19" s="59"/>
      <c r="QUS19" s="59"/>
      <c r="QUT19" s="59"/>
      <c r="QUU19" s="59"/>
      <c r="QUV19" s="59"/>
      <c r="QUW19" s="59"/>
      <c r="QUX19" s="59"/>
      <c r="QUY19" s="59"/>
      <c r="QUZ19" s="59"/>
      <c r="QVA19" s="59"/>
      <c r="QVB19" s="59"/>
      <c r="QVC19" s="59"/>
      <c r="QVD19" s="59"/>
      <c r="QVE19" s="59"/>
      <c r="QVF19" s="59"/>
      <c r="QVG19" s="59"/>
      <c r="QVH19" s="59"/>
      <c r="QVI19" s="59"/>
      <c r="QVJ19" s="59"/>
      <c r="QVK19" s="59"/>
      <c r="QVL19" s="59"/>
      <c r="QVM19" s="59"/>
      <c r="QVN19" s="59"/>
      <c r="QVO19" s="59"/>
      <c r="QVP19" s="59"/>
      <c r="QVQ19" s="59"/>
      <c r="QVR19" s="59"/>
      <c r="QVS19" s="59"/>
      <c r="QVT19" s="59"/>
      <c r="QVU19" s="59"/>
      <c r="QVV19" s="59"/>
      <c r="QVW19" s="59"/>
      <c r="QVX19" s="59"/>
      <c r="QVY19" s="59"/>
      <c r="QVZ19" s="59"/>
      <c r="QWA19" s="59"/>
      <c r="QWB19" s="59"/>
      <c r="QWC19" s="59"/>
      <c r="QWD19" s="59"/>
      <c r="QWE19" s="59"/>
      <c r="QWF19" s="59"/>
      <c r="QWG19" s="59"/>
      <c r="QWH19" s="59"/>
      <c r="QWI19" s="59"/>
      <c r="QWJ19" s="59"/>
      <c r="QWK19" s="59"/>
      <c r="QWL19" s="59"/>
      <c r="QWM19" s="59"/>
      <c r="QWN19" s="59"/>
      <c r="QWO19" s="59"/>
      <c r="QWP19" s="59"/>
      <c r="QWQ19" s="59"/>
      <c r="QWR19" s="59"/>
      <c r="QWS19" s="59"/>
      <c r="QWT19" s="59"/>
      <c r="QWU19" s="59"/>
      <c r="QWV19" s="59"/>
      <c r="QWW19" s="59"/>
      <c r="QWX19" s="59"/>
      <c r="QWY19" s="59"/>
      <c r="QWZ19" s="59"/>
      <c r="QXA19" s="59"/>
      <c r="QXB19" s="59"/>
      <c r="QXC19" s="59"/>
      <c r="QXD19" s="59"/>
      <c r="QXE19" s="59"/>
      <c r="QXF19" s="59"/>
      <c r="QXG19" s="59"/>
      <c r="QXH19" s="59"/>
      <c r="QXI19" s="59"/>
      <c r="QXJ19" s="59"/>
      <c r="QXK19" s="59"/>
      <c r="QXL19" s="59"/>
      <c r="QXM19" s="59"/>
      <c r="QXN19" s="59"/>
      <c r="QXO19" s="59"/>
      <c r="QXP19" s="59"/>
      <c r="QXQ19" s="59"/>
      <c r="QXR19" s="59"/>
      <c r="QXS19" s="59"/>
      <c r="QXT19" s="59"/>
      <c r="QXU19" s="59"/>
      <c r="QXV19" s="59"/>
      <c r="QXW19" s="59"/>
      <c r="QXX19" s="59"/>
      <c r="QXY19" s="59"/>
      <c r="QXZ19" s="59"/>
      <c r="QYA19" s="59"/>
      <c r="QYB19" s="59"/>
      <c r="QYC19" s="59"/>
      <c r="QYD19" s="59"/>
      <c r="QYE19" s="59"/>
      <c r="QYF19" s="59"/>
      <c r="QYG19" s="59"/>
      <c r="QYH19" s="59"/>
      <c r="QYI19" s="59"/>
      <c r="QYJ19" s="59"/>
      <c r="QYK19" s="59"/>
      <c r="QYL19" s="59"/>
      <c r="QYM19" s="59"/>
      <c r="QYN19" s="59"/>
      <c r="QYO19" s="59"/>
      <c r="QYP19" s="59"/>
      <c r="QYQ19" s="59"/>
      <c r="QYR19" s="59"/>
      <c r="QYS19" s="59"/>
      <c r="QYT19" s="59"/>
      <c r="QYU19" s="59"/>
      <c r="QYV19" s="59"/>
      <c r="QYW19" s="59"/>
      <c r="QYX19" s="59"/>
      <c r="QYY19" s="59"/>
      <c r="QYZ19" s="59"/>
      <c r="QZA19" s="59"/>
      <c r="QZB19" s="59"/>
      <c r="QZC19" s="59"/>
      <c r="QZD19" s="59"/>
      <c r="QZE19" s="59"/>
      <c r="QZF19" s="59"/>
      <c r="QZG19" s="59"/>
      <c r="QZH19" s="59"/>
      <c r="QZI19" s="59"/>
      <c r="QZJ19" s="59"/>
      <c r="QZK19" s="59"/>
      <c r="QZL19" s="59"/>
      <c r="QZM19" s="59"/>
      <c r="QZN19" s="59"/>
      <c r="QZO19" s="59"/>
      <c r="QZP19" s="59"/>
      <c r="QZQ19" s="59"/>
      <c r="QZR19" s="59"/>
      <c r="QZS19" s="59"/>
      <c r="QZT19" s="59"/>
      <c r="QZU19" s="59"/>
      <c r="QZV19" s="59"/>
      <c r="QZW19" s="59"/>
      <c r="QZX19" s="59"/>
      <c r="QZY19" s="59"/>
      <c r="QZZ19" s="59"/>
      <c r="RAA19" s="59"/>
      <c r="RAB19" s="59"/>
      <c r="RAC19" s="59"/>
      <c r="RAD19" s="59"/>
      <c r="RAE19" s="59"/>
      <c r="RAF19" s="59"/>
      <c r="RAG19" s="59"/>
      <c r="RAH19" s="59"/>
      <c r="RAI19" s="59"/>
      <c r="RAJ19" s="59"/>
      <c r="RAK19" s="59"/>
      <c r="RAL19" s="59"/>
      <c r="RAM19" s="59"/>
      <c r="RAN19" s="59"/>
      <c r="RAO19" s="59"/>
      <c r="RAP19" s="59"/>
      <c r="RAQ19" s="59"/>
      <c r="RAR19" s="59"/>
      <c r="RAS19" s="59"/>
      <c r="RAT19" s="59"/>
      <c r="RAU19" s="59"/>
      <c r="RAV19" s="59"/>
      <c r="RAW19" s="59"/>
      <c r="RAX19" s="59"/>
      <c r="RAY19" s="59"/>
      <c r="RAZ19" s="59"/>
      <c r="RBA19" s="59"/>
      <c r="RBB19" s="59"/>
      <c r="RBC19" s="59"/>
      <c r="RBD19" s="59"/>
      <c r="RBE19" s="59"/>
      <c r="RBF19" s="59"/>
      <c r="RBG19" s="59"/>
      <c r="RBH19" s="59"/>
      <c r="RBI19" s="59"/>
      <c r="RBJ19" s="59"/>
      <c r="RBK19" s="59"/>
      <c r="RBL19" s="59"/>
      <c r="RBM19" s="59"/>
      <c r="RBN19" s="59"/>
      <c r="RBO19" s="59"/>
      <c r="RBP19" s="59"/>
      <c r="RBQ19" s="59"/>
      <c r="RBR19" s="59"/>
      <c r="RBS19" s="59"/>
      <c r="RBT19" s="59"/>
      <c r="RBU19" s="59"/>
      <c r="RBV19" s="59"/>
      <c r="RBW19" s="59"/>
      <c r="RBX19" s="59"/>
      <c r="RBY19" s="59"/>
      <c r="RBZ19" s="59"/>
      <c r="RCA19" s="59"/>
      <c r="RCB19" s="59"/>
      <c r="RCC19" s="59"/>
      <c r="RCD19" s="59"/>
      <c r="RCE19" s="59"/>
      <c r="RCF19" s="59"/>
      <c r="RCG19" s="59"/>
      <c r="RCH19" s="59"/>
      <c r="RCI19" s="59"/>
      <c r="RCJ19" s="59"/>
      <c r="RCK19" s="59"/>
      <c r="RCL19" s="59"/>
      <c r="RCM19" s="59"/>
      <c r="RCN19" s="59"/>
      <c r="RCO19" s="59"/>
      <c r="RCP19" s="59"/>
      <c r="RCQ19" s="59"/>
      <c r="RCR19" s="59"/>
      <c r="RCS19" s="59"/>
      <c r="RCT19" s="59"/>
      <c r="RCU19" s="59"/>
      <c r="RCV19" s="59"/>
      <c r="RCW19" s="59"/>
      <c r="RCX19" s="59"/>
      <c r="RCY19" s="59"/>
      <c r="RCZ19" s="59"/>
      <c r="RDA19" s="59"/>
      <c r="RDB19" s="59"/>
      <c r="RDC19" s="59"/>
      <c r="RDD19" s="59"/>
      <c r="RDE19" s="59"/>
      <c r="RDF19" s="59"/>
      <c r="RDG19" s="59"/>
      <c r="RDH19" s="59"/>
      <c r="RDI19" s="59"/>
      <c r="RDJ19" s="59"/>
      <c r="RDK19" s="59"/>
      <c r="RDL19" s="59"/>
      <c r="RDM19" s="59"/>
      <c r="RDN19" s="59"/>
      <c r="RDO19" s="59"/>
      <c r="RDP19" s="59"/>
      <c r="RDQ19" s="59"/>
      <c r="RDR19" s="59"/>
      <c r="RDS19" s="59"/>
      <c r="RDT19" s="59"/>
      <c r="RDU19" s="59"/>
      <c r="RDV19" s="59"/>
      <c r="RDW19" s="59"/>
      <c r="RDX19" s="59"/>
      <c r="RDY19" s="59"/>
      <c r="RDZ19" s="59"/>
      <c r="REA19" s="59"/>
      <c r="REB19" s="59"/>
      <c r="REC19" s="59"/>
      <c r="RED19" s="59"/>
      <c r="REE19" s="59"/>
      <c r="REF19" s="59"/>
      <c r="REG19" s="59"/>
      <c r="REH19" s="59"/>
      <c r="REI19" s="59"/>
      <c r="REJ19" s="59"/>
      <c r="REK19" s="59"/>
      <c r="REL19" s="59"/>
      <c r="REM19" s="59"/>
      <c r="REN19" s="59"/>
      <c r="REO19" s="59"/>
      <c r="REP19" s="59"/>
      <c r="REQ19" s="59"/>
      <c r="RER19" s="59"/>
      <c r="RES19" s="59"/>
      <c r="RET19" s="59"/>
      <c r="REU19" s="59"/>
      <c r="REV19" s="59"/>
      <c r="REW19" s="59"/>
      <c r="REX19" s="59"/>
      <c r="REY19" s="59"/>
      <c r="REZ19" s="59"/>
      <c r="RFA19" s="59"/>
      <c r="RFB19" s="59"/>
      <c r="RFC19" s="59"/>
      <c r="RFD19" s="59"/>
      <c r="RFE19" s="59"/>
      <c r="RFF19" s="59"/>
      <c r="RFG19" s="59"/>
      <c r="RFH19" s="59"/>
      <c r="RFI19" s="59"/>
      <c r="RFJ19" s="59"/>
      <c r="RFK19" s="59"/>
      <c r="RFL19" s="59"/>
      <c r="RFM19" s="59"/>
      <c r="RFN19" s="59"/>
      <c r="RFO19" s="59"/>
      <c r="RFP19" s="59"/>
      <c r="RFQ19" s="59"/>
      <c r="RFR19" s="59"/>
      <c r="RFS19" s="59"/>
      <c r="RFT19" s="59"/>
      <c r="RFU19" s="59"/>
      <c r="RFV19" s="59"/>
      <c r="RFW19" s="59"/>
      <c r="RFX19" s="59"/>
      <c r="RFY19" s="59"/>
      <c r="RFZ19" s="59"/>
      <c r="RGA19" s="59"/>
      <c r="RGB19" s="59"/>
      <c r="RGC19" s="59"/>
      <c r="RGD19" s="59"/>
      <c r="RGE19" s="59"/>
      <c r="RGF19" s="59"/>
      <c r="RGG19" s="59"/>
      <c r="RGH19" s="59"/>
      <c r="RGI19" s="59"/>
      <c r="RGJ19" s="59"/>
      <c r="RGK19" s="59"/>
      <c r="RGL19" s="59"/>
      <c r="RGM19" s="59"/>
      <c r="RGN19" s="59"/>
      <c r="RGO19" s="59"/>
      <c r="RGP19" s="59"/>
      <c r="RGQ19" s="59"/>
      <c r="RGR19" s="59"/>
      <c r="RGS19" s="59"/>
      <c r="RGT19" s="59"/>
      <c r="RGU19" s="59"/>
      <c r="RGV19" s="59"/>
      <c r="RGW19" s="59"/>
      <c r="RGX19" s="59"/>
      <c r="RGY19" s="59"/>
      <c r="RGZ19" s="59"/>
      <c r="RHA19" s="59"/>
      <c r="RHB19" s="59"/>
      <c r="RHC19" s="59"/>
      <c r="RHD19" s="59"/>
      <c r="RHE19" s="59"/>
      <c r="RHF19" s="59"/>
      <c r="RHG19" s="59"/>
      <c r="RHH19" s="59"/>
      <c r="RHI19" s="59"/>
      <c r="RHJ19" s="59"/>
      <c r="RHK19" s="59"/>
      <c r="RHL19" s="59"/>
      <c r="RHM19" s="59"/>
      <c r="RHN19" s="59"/>
      <c r="RHO19" s="59"/>
      <c r="RHP19" s="59"/>
      <c r="RHQ19" s="59"/>
      <c r="RHR19" s="59"/>
      <c r="RHS19" s="59"/>
      <c r="RHT19" s="59"/>
      <c r="RHU19" s="59"/>
      <c r="RHV19" s="59"/>
      <c r="RHW19" s="59"/>
      <c r="RHX19" s="59"/>
      <c r="RHY19" s="59"/>
      <c r="RHZ19" s="59"/>
      <c r="RIA19" s="59"/>
      <c r="RIB19" s="59"/>
      <c r="RIC19" s="59"/>
      <c r="RID19" s="59"/>
      <c r="RIE19" s="59"/>
      <c r="RIF19" s="59"/>
      <c r="RIG19" s="59"/>
      <c r="RIH19" s="59"/>
      <c r="RII19" s="59"/>
      <c r="RIJ19" s="59"/>
      <c r="RIK19" s="59"/>
      <c r="RIL19" s="59"/>
      <c r="RIM19" s="59"/>
      <c r="RIN19" s="59"/>
      <c r="RIO19" s="59"/>
      <c r="RIP19" s="59"/>
      <c r="RIQ19" s="59"/>
      <c r="RIR19" s="59"/>
      <c r="RIS19" s="59"/>
      <c r="RIT19" s="59"/>
      <c r="RIU19" s="59"/>
      <c r="RIV19" s="59"/>
      <c r="RIW19" s="59"/>
      <c r="RIX19" s="59"/>
      <c r="RIY19" s="59"/>
      <c r="RIZ19" s="59"/>
      <c r="RJA19" s="59"/>
      <c r="RJB19" s="59"/>
      <c r="RJC19" s="59"/>
      <c r="RJD19" s="59"/>
      <c r="RJE19" s="59"/>
      <c r="RJF19" s="59"/>
      <c r="RJG19" s="59"/>
      <c r="RJH19" s="59"/>
      <c r="RJI19" s="59"/>
      <c r="RJJ19" s="59"/>
      <c r="RJK19" s="59"/>
      <c r="RJL19" s="59"/>
      <c r="RJM19" s="59"/>
      <c r="RJN19" s="59"/>
      <c r="RJO19" s="59"/>
      <c r="RJP19" s="59"/>
      <c r="RJQ19" s="59"/>
      <c r="RJR19" s="59"/>
      <c r="RJS19" s="59"/>
      <c r="RJT19" s="59"/>
      <c r="RJU19" s="59"/>
      <c r="RJV19" s="59"/>
      <c r="RJW19" s="59"/>
      <c r="RJX19" s="59"/>
      <c r="RJY19" s="59"/>
      <c r="RJZ19" s="59"/>
      <c r="RKA19" s="59"/>
      <c r="RKB19" s="59"/>
      <c r="RKC19" s="59"/>
      <c r="RKD19" s="59"/>
      <c r="RKE19" s="59"/>
      <c r="RKF19" s="59"/>
      <c r="RKG19" s="59"/>
      <c r="RKH19" s="59"/>
      <c r="RKI19" s="59"/>
      <c r="RKJ19" s="59"/>
      <c r="RKK19" s="59"/>
      <c r="RKL19" s="59"/>
      <c r="RKM19" s="59"/>
      <c r="RKN19" s="59"/>
      <c r="RKO19" s="59"/>
      <c r="RKP19" s="59"/>
      <c r="RKQ19" s="59"/>
      <c r="RKR19" s="59"/>
      <c r="RKS19" s="59"/>
      <c r="RKT19" s="59"/>
      <c r="RKU19" s="59"/>
      <c r="RKV19" s="59"/>
      <c r="RKW19" s="59"/>
      <c r="RKX19" s="59"/>
      <c r="RKY19" s="59"/>
      <c r="RKZ19" s="59"/>
      <c r="RLA19" s="59"/>
      <c r="RLB19" s="59"/>
      <c r="RLC19" s="59"/>
      <c r="RLD19" s="59"/>
      <c r="RLE19" s="59"/>
      <c r="RLF19" s="59"/>
      <c r="RLG19" s="59"/>
      <c r="RLH19" s="59"/>
      <c r="RLI19" s="59"/>
      <c r="RLJ19" s="59"/>
      <c r="RLK19" s="59"/>
      <c r="RLL19" s="59"/>
      <c r="RLM19" s="59"/>
      <c r="RLN19" s="59"/>
      <c r="RLO19" s="59"/>
      <c r="RLP19" s="59"/>
      <c r="RLQ19" s="59"/>
      <c r="RLR19" s="59"/>
      <c r="RLS19" s="59"/>
      <c r="RLT19" s="59"/>
      <c r="RLU19" s="59"/>
      <c r="RLV19" s="59"/>
      <c r="RLW19" s="59"/>
      <c r="RLX19" s="59"/>
      <c r="RLY19" s="59"/>
      <c r="RLZ19" s="59"/>
      <c r="RMA19" s="59"/>
      <c r="RMB19" s="59"/>
      <c r="RMC19" s="59"/>
      <c r="RMD19" s="59"/>
      <c r="RME19" s="59"/>
      <c r="RMF19" s="59"/>
      <c r="RMG19" s="59"/>
      <c r="RMH19" s="59"/>
      <c r="RMI19" s="59"/>
      <c r="RMJ19" s="59"/>
      <c r="RMK19" s="59"/>
      <c r="RML19" s="59"/>
      <c r="RMM19" s="59"/>
      <c r="RMN19" s="59"/>
      <c r="RMO19" s="59"/>
      <c r="RMP19" s="59"/>
      <c r="RMQ19" s="59"/>
      <c r="RMR19" s="59"/>
      <c r="RMS19" s="59"/>
      <c r="RMT19" s="59"/>
      <c r="RMU19" s="59"/>
      <c r="RMV19" s="59"/>
      <c r="RMW19" s="59"/>
      <c r="RMX19" s="59"/>
      <c r="RMY19" s="59"/>
      <c r="RMZ19" s="59"/>
      <c r="RNA19" s="59"/>
      <c r="RNB19" s="59"/>
      <c r="RNC19" s="59"/>
      <c r="RND19" s="59"/>
      <c r="RNE19" s="59"/>
      <c r="RNF19" s="59"/>
      <c r="RNG19" s="59"/>
      <c r="RNH19" s="59"/>
      <c r="RNI19" s="59"/>
      <c r="RNJ19" s="59"/>
      <c r="RNK19" s="59"/>
      <c r="RNL19" s="59"/>
      <c r="RNM19" s="59"/>
      <c r="RNN19" s="59"/>
      <c r="RNO19" s="59"/>
      <c r="RNP19" s="59"/>
      <c r="RNQ19" s="59"/>
      <c r="RNR19" s="59"/>
      <c r="RNS19" s="59"/>
      <c r="RNT19" s="59"/>
      <c r="RNU19" s="59"/>
      <c r="RNV19" s="59"/>
      <c r="RNW19" s="59"/>
      <c r="RNX19" s="59"/>
      <c r="RNY19" s="59"/>
      <c r="RNZ19" s="59"/>
      <c r="ROA19" s="59"/>
      <c r="ROB19" s="59"/>
      <c r="ROC19" s="59"/>
      <c r="ROD19" s="59"/>
      <c r="ROE19" s="59"/>
      <c r="ROF19" s="59"/>
      <c r="ROG19" s="59"/>
      <c r="ROH19" s="59"/>
      <c r="ROI19" s="59"/>
      <c r="ROJ19" s="59"/>
      <c r="ROK19" s="59"/>
      <c r="ROL19" s="59"/>
      <c r="ROM19" s="59"/>
      <c r="RON19" s="59"/>
      <c r="ROO19" s="59"/>
      <c r="ROP19" s="59"/>
      <c r="ROQ19" s="59"/>
      <c r="ROR19" s="59"/>
      <c r="ROS19" s="59"/>
      <c r="ROT19" s="59"/>
      <c r="ROU19" s="59"/>
      <c r="ROV19" s="59"/>
      <c r="ROW19" s="59"/>
      <c r="ROX19" s="59"/>
      <c r="ROY19" s="59"/>
      <c r="ROZ19" s="59"/>
      <c r="RPA19" s="59"/>
      <c r="RPB19" s="59"/>
      <c r="RPC19" s="59"/>
      <c r="RPD19" s="59"/>
      <c r="RPE19" s="59"/>
      <c r="RPF19" s="59"/>
      <c r="RPG19" s="59"/>
      <c r="RPH19" s="59"/>
      <c r="RPI19" s="59"/>
      <c r="RPJ19" s="59"/>
      <c r="RPK19" s="59"/>
      <c r="RPL19" s="59"/>
      <c r="RPM19" s="59"/>
      <c r="RPN19" s="59"/>
      <c r="RPO19" s="59"/>
      <c r="RPP19" s="59"/>
      <c r="RPQ19" s="59"/>
      <c r="RPR19" s="59"/>
      <c r="RPS19" s="59"/>
      <c r="RPT19" s="59"/>
      <c r="RPU19" s="59"/>
      <c r="RPV19" s="59"/>
      <c r="RPW19" s="59"/>
      <c r="RPX19" s="59"/>
      <c r="RPY19" s="59"/>
      <c r="RPZ19" s="59"/>
      <c r="RQA19" s="59"/>
      <c r="RQB19" s="59"/>
      <c r="RQC19" s="59"/>
      <c r="RQD19" s="59"/>
      <c r="RQE19" s="59"/>
      <c r="RQF19" s="59"/>
      <c r="RQG19" s="59"/>
      <c r="RQH19" s="59"/>
      <c r="RQI19" s="59"/>
      <c r="RQJ19" s="59"/>
      <c r="RQK19" s="59"/>
      <c r="RQL19" s="59"/>
      <c r="RQM19" s="59"/>
      <c r="RQN19" s="59"/>
      <c r="RQO19" s="59"/>
      <c r="RQP19" s="59"/>
      <c r="RQQ19" s="59"/>
      <c r="RQR19" s="59"/>
      <c r="RQS19" s="59"/>
      <c r="RQT19" s="59"/>
      <c r="RQU19" s="59"/>
      <c r="RQV19" s="59"/>
      <c r="RQW19" s="59"/>
      <c r="RQX19" s="59"/>
      <c r="RQY19" s="59"/>
      <c r="RQZ19" s="59"/>
      <c r="RRA19" s="59"/>
      <c r="RRB19" s="59"/>
      <c r="RRC19" s="59"/>
      <c r="RRD19" s="59"/>
      <c r="RRE19" s="59"/>
      <c r="RRF19" s="59"/>
      <c r="RRG19" s="59"/>
      <c r="RRH19" s="59"/>
      <c r="RRI19" s="59"/>
      <c r="RRJ19" s="59"/>
      <c r="RRK19" s="59"/>
      <c r="RRL19" s="59"/>
      <c r="RRM19" s="59"/>
      <c r="RRN19" s="59"/>
      <c r="RRO19" s="59"/>
      <c r="RRP19" s="59"/>
      <c r="RRQ19" s="59"/>
      <c r="RRR19" s="59"/>
      <c r="RRS19" s="59"/>
      <c r="RRT19" s="59"/>
      <c r="RRU19" s="59"/>
      <c r="RRV19" s="59"/>
      <c r="RRW19" s="59"/>
      <c r="RRX19" s="59"/>
      <c r="RRY19" s="59"/>
      <c r="RRZ19" s="59"/>
      <c r="RSA19" s="59"/>
      <c r="RSB19" s="59"/>
      <c r="RSC19" s="59"/>
      <c r="RSD19" s="59"/>
      <c r="RSE19" s="59"/>
      <c r="RSF19" s="59"/>
      <c r="RSG19" s="59"/>
      <c r="RSH19" s="59"/>
      <c r="RSI19" s="59"/>
      <c r="RSJ19" s="59"/>
      <c r="RSK19" s="59"/>
      <c r="RSL19" s="59"/>
      <c r="RSM19" s="59"/>
      <c r="RSN19" s="59"/>
      <c r="RSO19" s="59"/>
      <c r="RSP19" s="59"/>
      <c r="RSQ19" s="59"/>
      <c r="RSR19" s="59"/>
      <c r="RSS19" s="59"/>
      <c r="RST19" s="59"/>
      <c r="RSU19" s="59"/>
      <c r="RSV19" s="59"/>
      <c r="RSW19" s="59"/>
      <c r="RSX19" s="59"/>
      <c r="RSY19" s="59"/>
      <c r="RSZ19" s="59"/>
      <c r="RTA19" s="59"/>
      <c r="RTB19" s="59"/>
      <c r="RTC19" s="59"/>
      <c r="RTD19" s="59"/>
      <c r="RTE19" s="59"/>
      <c r="RTF19" s="59"/>
      <c r="RTG19" s="59"/>
      <c r="RTH19" s="59"/>
      <c r="RTI19" s="59"/>
      <c r="RTJ19" s="59"/>
      <c r="RTK19" s="59"/>
      <c r="RTL19" s="59"/>
      <c r="RTM19" s="59"/>
      <c r="RTN19" s="59"/>
      <c r="RTO19" s="59"/>
      <c r="RTP19" s="59"/>
      <c r="RTQ19" s="59"/>
      <c r="RTR19" s="59"/>
      <c r="RTS19" s="59"/>
      <c r="RTT19" s="59"/>
      <c r="RTU19" s="59"/>
      <c r="RTV19" s="59"/>
      <c r="RTW19" s="59"/>
      <c r="RTX19" s="59"/>
      <c r="RTY19" s="59"/>
      <c r="RTZ19" s="59"/>
      <c r="RUA19" s="59"/>
      <c r="RUB19" s="59"/>
      <c r="RUC19" s="59"/>
      <c r="RUD19" s="59"/>
      <c r="RUE19" s="59"/>
      <c r="RUF19" s="59"/>
      <c r="RUG19" s="59"/>
      <c r="RUH19" s="59"/>
      <c r="RUI19" s="59"/>
      <c r="RUJ19" s="59"/>
      <c r="RUK19" s="59"/>
      <c r="RUL19" s="59"/>
      <c r="RUM19" s="59"/>
      <c r="RUN19" s="59"/>
      <c r="RUO19" s="59"/>
      <c r="RUP19" s="59"/>
      <c r="RUQ19" s="59"/>
      <c r="RUR19" s="59"/>
      <c r="RUS19" s="59"/>
      <c r="RUT19" s="59"/>
      <c r="RUU19" s="59"/>
      <c r="RUV19" s="59"/>
      <c r="RUW19" s="59"/>
      <c r="RUX19" s="59"/>
      <c r="RUY19" s="59"/>
      <c r="RUZ19" s="59"/>
      <c r="RVA19" s="59"/>
      <c r="RVB19" s="59"/>
      <c r="RVC19" s="59"/>
      <c r="RVD19" s="59"/>
      <c r="RVE19" s="59"/>
      <c r="RVF19" s="59"/>
      <c r="RVG19" s="59"/>
      <c r="RVH19" s="59"/>
      <c r="RVI19" s="59"/>
      <c r="RVJ19" s="59"/>
      <c r="RVK19" s="59"/>
      <c r="RVL19" s="59"/>
      <c r="RVM19" s="59"/>
      <c r="RVN19" s="59"/>
      <c r="RVO19" s="59"/>
      <c r="RVP19" s="59"/>
      <c r="RVQ19" s="59"/>
      <c r="RVR19" s="59"/>
      <c r="RVS19" s="59"/>
      <c r="RVT19" s="59"/>
      <c r="RVU19" s="59"/>
      <c r="RVV19" s="59"/>
      <c r="RVW19" s="59"/>
      <c r="RVX19" s="59"/>
      <c r="RVY19" s="59"/>
      <c r="RVZ19" s="59"/>
      <c r="RWA19" s="59"/>
      <c r="RWB19" s="59"/>
      <c r="RWC19" s="59"/>
      <c r="RWD19" s="59"/>
      <c r="RWE19" s="59"/>
      <c r="RWF19" s="59"/>
      <c r="RWG19" s="59"/>
      <c r="RWH19" s="59"/>
      <c r="RWI19" s="59"/>
      <c r="RWJ19" s="59"/>
      <c r="RWK19" s="59"/>
      <c r="RWL19" s="59"/>
      <c r="RWM19" s="59"/>
      <c r="RWN19" s="59"/>
      <c r="RWO19" s="59"/>
      <c r="RWP19" s="59"/>
      <c r="RWQ19" s="59"/>
      <c r="RWR19" s="59"/>
      <c r="RWS19" s="59"/>
      <c r="RWT19" s="59"/>
      <c r="RWU19" s="59"/>
      <c r="RWV19" s="59"/>
      <c r="RWW19" s="59"/>
      <c r="RWX19" s="59"/>
      <c r="RWY19" s="59"/>
      <c r="RWZ19" s="59"/>
      <c r="RXA19" s="59"/>
      <c r="RXB19" s="59"/>
      <c r="RXC19" s="59"/>
      <c r="RXD19" s="59"/>
      <c r="RXE19" s="59"/>
      <c r="RXF19" s="59"/>
      <c r="RXG19" s="59"/>
      <c r="RXH19" s="59"/>
      <c r="RXI19" s="59"/>
      <c r="RXJ19" s="59"/>
      <c r="RXK19" s="59"/>
      <c r="RXL19" s="59"/>
      <c r="RXM19" s="59"/>
      <c r="RXN19" s="59"/>
      <c r="RXO19" s="59"/>
      <c r="RXP19" s="59"/>
      <c r="RXQ19" s="59"/>
      <c r="RXR19" s="59"/>
      <c r="RXS19" s="59"/>
      <c r="RXT19" s="59"/>
      <c r="RXU19" s="59"/>
      <c r="RXV19" s="59"/>
      <c r="RXW19" s="59"/>
      <c r="RXX19" s="59"/>
      <c r="RXY19" s="59"/>
      <c r="RXZ19" s="59"/>
      <c r="RYA19" s="59"/>
      <c r="RYB19" s="59"/>
      <c r="RYC19" s="59"/>
      <c r="RYD19" s="59"/>
      <c r="RYE19" s="59"/>
      <c r="RYF19" s="59"/>
      <c r="RYG19" s="59"/>
      <c r="RYH19" s="59"/>
      <c r="RYI19" s="59"/>
      <c r="RYJ19" s="59"/>
      <c r="RYK19" s="59"/>
      <c r="RYL19" s="59"/>
      <c r="RYM19" s="59"/>
      <c r="RYN19" s="59"/>
      <c r="RYO19" s="59"/>
      <c r="RYP19" s="59"/>
      <c r="RYQ19" s="59"/>
      <c r="RYR19" s="59"/>
      <c r="RYS19" s="59"/>
      <c r="RYT19" s="59"/>
      <c r="RYU19" s="59"/>
      <c r="RYV19" s="59"/>
      <c r="RYW19" s="59"/>
      <c r="RYX19" s="59"/>
      <c r="RYY19" s="59"/>
      <c r="RYZ19" s="59"/>
      <c r="RZA19" s="59"/>
      <c r="RZB19" s="59"/>
      <c r="RZC19" s="59"/>
      <c r="RZD19" s="59"/>
      <c r="RZE19" s="59"/>
      <c r="RZF19" s="59"/>
      <c r="RZG19" s="59"/>
      <c r="RZH19" s="59"/>
      <c r="RZI19" s="59"/>
      <c r="RZJ19" s="59"/>
      <c r="RZK19" s="59"/>
      <c r="RZL19" s="59"/>
      <c r="RZM19" s="59"/>
      <c r="RZN19" s="59"/>
      <c r="RZO19" s="59"/>
      <c r="RZP19" s="59"/>
      <c r="RZQ19" s="59"/>
      <c r="RZR19" s="59"/>
      <c r="RZS19" s="59"/>
      <c r="RZT19" s="59"/>
      <c r="RZU19" s="59"/>
      <c r="RZV19" s="59"/>
      <c r="RZW19" s="59"/>
      <c r="RZX19" s="59"/>
      <c r="RZY19" s="59"/>
      <c r="RZZ19" s="59"/>
      <c r="SAA19" s="59"/>
      <c r="SAB19" s="59"/>
      <c r="SAC19" s="59"/>
      <c r="SAD19" s="59"/>
      <c r="SAE19" s="59"/>
      <c r="SAF19" s="59"/>
      <c r="SAG19" s="59"/>
      <c r="SAH19" s="59"/>
      <c r="SAI19" s="59"/>
      <c r="SAJ19" s="59"/>
      <c r="SAK19" s="59"/>
      <c r="SAL19" s="59"/>
      <c r="SAM19" s="59"/>
      <c r="SAN19" s="59"/>
      <c r="SAO19" s="59"/>
      <c r="SAP19" s="59"/>
      <c r="SAQ19" s="59"/>
      <c r="SAR19" s="59"/>
      <c r="SAS19" s="59"/>
      <c r="SAT19" s="59"/>
      <c r="SAU19" s="59"/>
      <c r="SAV19" s="59"/>
      <c r="SAW19" s="59"/>
      <c r="SAX19" s="59"/>
      <c r="SAY19" s="59"/>
      <c r="SAZ19" s="59"/>
      <c r="SBA19" s="59"/>
      <c r="SBB19" s="59"/>
      <c r="SBC19" s="59"/>
      <c r="SBD19" s="59"/>
      <c r="SBE19" s="59"/>
      <c r="SBF19" s="59"/>
      <c r="SBG19" s="59"/>
      <c r="SBH19" s="59"/>
      <c r="SBI19" s="59"/>
      <c r="SBJ19" s="59"/>
      <c r="SBK19" s="59"/>
      <c r="SBL19" s="59"/>
      <c r="SBM19" s="59"/>
      <c r="SBN19" s="59"/>
      <c r="SBO19" s="59"/>
      <c r="SBP19" s="59"/>
      <c r="SBQ19" s="59"/>
      <c r="SBR19" s="59"/>
      <c r="SBS19" s="59"/>
      <c r="SBT19" s="59"/>
      <c r="SBU19" s="59"/>
      <c r="SBV19" s="59"/>
      <c r="SBW19" s="59"/>
      <c r="SBX19" s="59"/>
      <c r="SBY19" s="59"/>
      <c r="SBZ19" s="59"/>
      <c r="SCA19" s="59"/>
      <c r="SCB19" s="59"/>
      <c r="SCC19" s="59"/>
      <c r="SCD19" s="59"/>
      <c r="SCE19" s="59"/>
      <c r="SCF19" s="59"/>
      <c r="SCG19" s="59"/>
      <c r="SCH19" s="59"/>
      <c r="SCI19" s="59"/>
      <c r="SCJ19" s="59"/>
      <c r="SCK19" s="59"/>
      <c r="SCL19" s="59"/>
      <c r="SCM19" s="59"/>
      <c r="SCN19" s="59"/>
      <c r="SCO19" s="59"/>
      <c r="SCP19" s="59"/>
      <c r="SCQ19" s="59"/>
      <c r="SCR19" s="59"/>
      <c r="SCS19" s="59"/>
      <c r="SCT19" s="59"/>
      <c r="SCU19" s="59"/>
      <c r="SCV19" s="59"/>
      <c r="SCW19" s="59"/>
      <c r="SCX19" s="59"/>
      <c r="SCY19" s="59"/>
      <c r="SCZ19" s="59"/>
      <c r="SDA19" s="59"/>
      <c r="SDB19" s="59"/>
      <c r="SDC19" s="59"/>
      <c r="SDD19" s="59"/>
      <c r="SDE19" s="59"/>
      <c r="SDF19" s="59"/>
      <c r="SDG19" s="59"/>
      <c r="SDH19" s="59"/>
      <c r="SDI19" s="59"/>
      <c r="SDJ19" s="59"/>
      <c r="SDK19" s="59"/>
      <c r="SDL19" s="59"/>
      <c r="SDM19" s="59"/>
      <c r="SDN19" s="59"/>
      <c r="SDO19" s="59"/>
      <c r="SDP19" s="59"/>
      <c r="SDQ19" s="59"/>
      <c r="SDR19" s="59"/>
      <c r="SDS19" s="59"/>
      <c r="SDT19" s="59"/>
      <c r="SDU19" s="59"/>
      <c r="SDV19" s="59"/>
      <c r="SDW19" s="59"/>
      <c r="SDX19" s="59"/>
      <c r="SDY19" s="59"/>
      <c r="SDZ19" s="59"/>
      <c r="SEA19" s="59"/>
      <c r="SEB19" s="59"/>
      <c r="SEC19" s="59"/>
      <c r="SED19" s="59"/>
      <c r="SEE19" s="59"/>
      <c r="SEF19" s="59"/>
      <c r="SEG19" s="59"/>
      <c r="SEH19" s="59"/>
      <c r="SEI19" s="59"/>
      <c r="SEJ19" s="59"/>
      <c r="SEK19" s="59"/>
      <c r="SEL19" s="59"/>
      <c r="SEM19" s="59"/>
      <c r="SEN19" s="59"/>
      <c r="SEO19" s="59"/>
      <c r="SEP19" s="59"/>
      <c r="SEQ19" s="59"/>
      <c r="SER19" s="59"/>
      <c r="SES19" s="59"/>
      <c r="SET19" s="59"/>
      <c r="SEU19" s="59"/>
      <c r="SEV19" s="59"/>
      <c r="SEW19" s="59"/>
      <c r="SEX19" s="59"/>
      <c r="SEY19" s="59"/>
      <c r="SEZ19" s="59"/>
      <c r="SFA19" s="59"/>
      <c r="SFB19" s="59"/>
      <c r="SFC19" s="59"/>
      <c r="SFD19" s="59"/>
      <c r="SFE19" s="59"/>
      <c r="SFF19" s="59"/>
      <c r="SFG19" s="59"/>
      <c r="SFH19" s="59"/>
      <c r="SFI19" s="59"/>
      <c r="SFJ19" s="59"/>
      <c r="SFK19" s="59"/>
      <c r="SFL19" s="59"/>
      <c r="SFM19" s="59"/>
      <c r="SFN19" s="59"/>
      <c r="SFO19" s="59"/>
      <c r="SFP19" s="59"/>
      <c r="SFQ19" s="59"/>
      <c r="SFR19" s="59"/>
      <c r="SFS19" s="59"/>
      <c r="SFT19" s="59"/>
      <c r="SFU19" s="59"/>
      <c r="SFV19" s="59"/>
      <c r="SFW19" s="59"/>
      <c r="SFX19" s="59"/>
      <c r="SFY19" s="59"/>
      <c r="SFZ19" s="59"/>
      <c r="SGA19" s="59"/>
      <c r="SGB19" s="59"/>
      <c r="SGC19" s="59"/>
      <c r="SGD19" s="59"/>
      <c r="SGE19" s="59"/>
      <c r="SGF19" s="59"/>
      <c r="SGG19" s="59"/>
      <c r="SGH19" s="59"/>
      <c r="SGI19" s="59"/>
      <c r="SGJ19" s="59"/>
      <c r="SGK19" s="59"/>
      <c r="SGL19" s="59"/>
      <c r="SGM19" s="59"/>
      <c r="SGN19" s="59"/>
      <c r="SGO19" s="59"/>
      <c r="SGP19" s="59"/>
      <c r="SGQ19" s="59"/>
      <c r="SGR19" s="59"/>
      <c r="SGS19" s="59"/>
      <c r="SGT19" s="59"/>
      <c r="SGU19" s="59"/>
      <c r="SGV19" s="59"/>
      <c r="SGW19" s="59"/>
      <c r="SGX19" s="59"/>
      <c r="SGY19" s="59"/>
      <c r="SGZ19" s="59"/>
      <c r="SHA19" s="59"/>
      <c r="SHB19" s="59"/>
      <c r="SHC19" s="59"/>
      <c r="SHD19" s="59"/>
      <c r="SHE19" s="59"/>
      <c r="SHF19" s="59"/>
      <c r="SHG19" s="59"/>
      <c r="SHH19" s="59"/>
      <c r="SHI19" s="59"/>
      <c r="SHJ19" s="59"/>
      <c r="SHK19" s="59"/>
      <c r="SHL19" s="59"/>
      <c r="SHM19" s="59"/>
      <c r="SHN19" s="59"/>
      <c r="SHO19" s="59"/>
      <c r="SHP19" s="59"/>
      <c r="SHQ19" s="59"/>
      <c r="SHR19" s="59"/>
      <c r="SHS19" s="59"/>
      <c r="SHT19" s="59"/>
      <c r="SHU19" s="59"/>
      <c r="SHV19" s="59"/>
      <c r="SHW19" s="59"/>
      <c r="SHX19" s="59"/>
      <c r="SHY19" s="59"/>
      <c r="SHZ19" s="59"/>
      <c r="SIA19" s="59"/>
      <c r="SIB19" s="59"/>
      <c r="SIC19" s="59"/>
      <c r="SID19" s="59"/>
      <c r="SIE19" s="59"/>
      <c r="SIF19" s="59"/>
      <c r="SIG19" s="59"/>
      <c r="SIH19" s="59"/>
      <c r="SII19" s="59"/>
      <c r="SIJ19" s="59"/>
      <c r="SIK19" s="59"/>
      <c r="SIL19" s="59"/>
      <c r="SIM19" s="59"/>
      <c r="SIN19" s="59"/>
      <c r="SIO19" s="59"/>
      <c r="SIP19" s="59"/>
      <c r="SIQ19" s="59"/>
      <c r="SIR19" s="59"/>
      <c r="SIS19" s="59"/>
      <c r="SIT19" s="59"/>
      <c r="SIU19" s="59"/>
      <c r="SIV19" s="59"/>
      <c r="SIW19" s="59"/>
      <c r="SIX19" s="59"/>
      <c r="SIY19" s="59"/>
      <c r="SIZ19" s="59"/>
      <c r="SJA19" s="59"/>
      <c r="SJB19" s="59"/>
      <c r="SJC19" s="59"/>
      <c r="SJD19" s="59"/>
      <c r="SJE19" s="59"/>
      <c r="SJF19" s="59"/>
      <c r="SJG19" s="59"/>
      <c r="SJH19" s="59"/>
      <c r="SJI19" s="59"/>
      <c r="SJJ19" s="59"/>
      <c r="SJK19" s="59"/>
      <c r="SJL19" s="59"/>
      <c r="SJM19" s="59"/>
      <c r="SJN19" s="59"/>
      <c r="SJO19" s="59"/>
      <c r="SJP19" s="59"/>
      <c r="SJQ19" s="59"/>
      <c r="SJR19" s="59"/>
      <c r="SJS19" s="59"/>
      <c r="SJT19" s="59"/>
      <c r="SJU19" s="59"/>
      <c r="SJV19" s="59"/>
      <c r="SJW19" s="59"/>
      <c r="SJX19" s="59"/>
      <c r="SJY19" s="59"/>
      <c r="SJZ19" s="59"/>
      <c r="SKA19" s="59"/>
      <c r="SKB19" s="59"/>
      <c r="SKC19" s="59"/>
      <c r="SKD19" s="59"/>
      <c r="SKE19" s="59"/>
      <c r="SKF19" s="59"/>
      <c r="SKG19" s="59"/>
      <c r="SKH19" s="59"/>
      <c r="SKI19" s="59"/>
      <c r="SKJ19" s="59"/>
      <c r="SKK19" s="59"/>
      <c r="SKL19" s="59"/>
      <c r="SKM19" s="59"/>
      <c r="SKN19" s="59"/>
      <c r="SKO19" s="59"/>
      <c r="SKP19" s="59"/>
      <c r="SKQ19" s="59"/>
      <c r="SKR19" s="59"/>
      <c r="SKS19" s="59"/>
      <c r="SKT19" s="59"/>
      <c r="SKU19" s="59"/>
      <c r="SKV19" s="59"/>
      <c r="SKW19" s="59"/>
      <c r="SKX19" s="59"/>
      <c r="SKY19" s="59"/>
      <c r="SKZ19" s="59"/>
      <c r="SLA19" s="59"/>
      <c r="SLB19" s="59"/>
      <c r="SLC19" s="59"/>
      <c r="SLD19" s="59"/>
      <c r="SLE19" s="59"/>
      <c r="SLF19" s="59"/>
      <c r="SLG19" s="59"/>
      <c r="SLH19" s="59"/>
      <c r="SLI19" s="59"/>
      <c r="SLJ19" s="59"/>
      <c r="SLK19" s="59"/>
      <c r="SLL19" s="59"/>
      <c r="SLM19" s="59"/>
      <c r="SLN19" s="59"/>
      <c r="SLO19" s="59"/>
      <c r="SLP19" s="59"/>
      <c r="SLQ19" s="59"/>
      <c r="SLR19" s="59"/>
      <c r="SLS19" s="59"/>
      <c r="SLT19" s="59"/>
      <c r="SLU19" s="59"/>
      <c r="SLV19" s="59"/>
      <c r="SLW19" s="59"/>
      <c r="SLX19" s="59"/>
      <c r="SLY19" s="59"/>
      <c r="SLZ19" s="59"/>
      <c r="SMA19" s="59"/>
      <c r="SMB19" s="59"/>
      <c r="SMC19" s="59"/>
      <c r="SMD19" s="59"/>
      <c r="SME19" s="59"/>
      <c r="SMF19" s="59"/>
      <c r="SMG19" s="59"/>
      <c r="SMH19" s="59"/>
      <c r="SMI19" s="59"/>
      <c r="SMJ19" s="59"/>
      <c r="SMK19" s="59"/>
      <c r="SML19" s="59"/>
      <c r="SMM19" s="59"/>
      <c r="SMN19" s="59"/>
      <c r="SMO19" s="59"/>
      <c r="SMP19" s="59"/>
      <c r="SMQ19" s="59"/>
      <c r="SMR19" s="59"/>
      <c r="SMS19" s="59"/>
      <c r="SMT19" s="59"/>
      <c r="SMU19" s="59"/>
      <c r="SMV19" s="59"/>
      <c r="SMW19" s="59"/>
      <c r="SMX19" s="59"/>
      <c r="SMY19" s="59"/>
      <c r="SMZ19" s="59"/>
      <c r="SNA19" s="59"/>
      <c r="SNB19" s="59"/>
      <c r="SNC19" s="59"/>
      <c r="SND19" s="59"/>
      <c r="SNE19" s="59"/>
      <c r="SNF19" s="59"/>
      <c r="SNG19" s="59"/>
      <c r="SNH19" s="59"/>
      <c r="SNI19" s="59"/>
      <c r="SNJ19" s="59"/>
      <c r="SNK19" s="59"/>
      <c r="SNL19" s="59"/>
      <c r="SNM19" s="59"/>
      <c r="SNN19" s="59"/>
      <c r="SNO19" s="59"/>
      <c r="SNP19" s="59"/>
      <c r="SNQ19" s="59"/>
      <c r="SNR19" s="59"/>
      <c r="SNS19" s="59"/>
      <c r="SNT19" s="59"/>
      <c r="SNU19" s="59"/>
      <c r="SNV19" s="59"/>
      <c r="SNW19" s="59"/>
      <c r="SNX19" s="59"/>
      <c r="SNY19" s="59"/>
      <c r="SNZ19" s="59"/>
      <c r="SOA19" s="59"/>
      <c r="SOB19" s="59"/>
      <c r="SOC19" s="59"/>
      <c r="SOD19" s="59"/>
      <c r="SOE19" s="59"/>
      <c r="SOF19" s="59"/>
      <c r="SOG19" s="59"/>
      <c r="SOH19" s="59"/>
      <c r="SOI19" s="59"/>
      <c r="SOJ19" s="59"/>
      <c r="SOK19" s="59"/>
      <c r="SOL19" s="59"/>
      <c r="SOM19" s="59"/>
      <c r="SON19" s="59"/>
      <c r="SOO19" s="59"/>
      <c r="SOP19" s="59"/>
      <c r="SOQ19" s="59"/>
      <c r="SOR19" s="59"/>
      <c r="SOS19" s="59"/>
      <c r="SOT19" s="59"/>
      <c r="SOU19" s="59"/>
      <c r="SOV19" s="59"/>
      <c r="SOW19" s="59"/>
      <c r="SOX19" s="59"/>
      <c r="SOY19" s="59"/>
      <c r="SOZ19" s="59"/>
      <c r="SPA19" s="59"/>
      <c r="SPB19" s="59"/>
      <c r="SPC19" s="59"/>
      <c r="SPD19" s="59"/>
      <c r="SPE19" s="59"/>
      <c r="SPF19" s="59"/>
      <c r="SPG19" s="59"/>
      <c r="SPH19" s="59"/>
      <c r="SPI19" s="59"/>
      <c r="SPJ19" s="59"/>
      <c r="SPK19" s="59"/>
      <c r="SPL19" s="59"/>
      <c r="SPM19" s="59"/>
      <c r="SPN19" s="59"/>
      <c r="SPO19" s="59"/>
      <c r="SPP19" s="59"/>
      <c r="SPQ19" s="59"/>
      <c r="SPR19" s="59"/>
      <c r="SPS19" s="59"/>
      <c r="SPT19" s="59"/>
      <c r="SPU19" s="59"/>
      <c r="SPV19" s="59"/>
      <c r="SPW19" s="59"/>
      <c r="SPX19" s="59"/>
      <c r="SPY19" s="59"/>
      <c r="SPZ19" s="59"/>
      <c r="SQA19" s="59"/>
      <c r="SQB19" s="59"/>
      <c r="SQC19" s="59"/>
      <c r="SQD19" s="59"/>
      <c r="SQE19" s="59"/>
      <c r="SQF19" s="59"/>
      <c r="SQG19" s="59"/>
      <c r="SQH19" s="59"/>
      <c r="SQI19" s="59"/>
      <c r="SQJ19" s="59"/>
      <c r="SQK19" s="59"/>
      <c r="SQL19" s="59"/>
      <c r="SQM19" s="59"/>
      <c r="SQN19" s="59"/>
      <c r="SQO19" s="59"/>
      <c r="SQP19" s="59"/>
      <c r="SQQ19" s="59"/>
      <c r="SQR19" s="59"/>
      <c r="SQS19" s="59"/>
      <c r="SQT19" s="59"/>
      <c r="SQU19" s="59"/>
      <c r="SQV19" s="59"/>
      <c r="SQW19" s="59"/>
      <c r="SQX19" s="59"/>
      <c r="SQY19" s="59"/>
      <c r="SQZ19" s="59"/>
      <c r="SRA19" s="59"/>
      <c r="SRB19" s="59"/>
      <c r="SRC19" s="59"/>
      <c r="SRD19" s="59"/>
      <c r="SRE19" s="59"/>
      <c r="SRF19" s="59"/>
      <c r="SRG19" s="59"/>
      <c r="SRH19" s="59"/>
      <c r="SRI19" s="59"/>
      <c r="SRJ19" s="59"/>
      <c r="SRK19" s="59"/>
      <c r="SRL19" s="59"/>
      <c r="SRM19" s="59"/>
      <c r="SRN19" s="59"/>
      <c r="SRO19" s="59"/>
      <c r="SRP19" s="59"/>
      <c r="SRQ19" s="59"/>
      <c r="SRR19" s="59"/>
      <c r="SRS19" s="59"/>
      <c r="SRT19" s="59"/>
      <c r="SRU19" s="59"/>
      <c r="SRV19" s="59"/>
      <c r="SRW19" s="59"/>
      <c r="SRX19" s="59"/>
      <c r="SRY19" s="59"/>
      <c r="SRZ19" s="59"/>
      <c r="SSA19" s="59"/>
      <c r="SSB19" s="59"/>
      <c r="SSC19" s="59"/>
      <c r="SSD19" s="59"/>
      <c r="SSE19" s="59"/>
      <c r="SSF19" s="59"/>
      <c r="SSG19" s="59"/>
      <c r="SSH19" s="59"/>
      <c r="SSI19" s="59"/>
      <c r="SSJ19" s="59"/>
      <c r="SSK19" s="59"/>
      <c r="SSL19" s="59"/>
      <c r="SSM19" s="59"/>
      <c r="SSN19" s="59"/>
      <c r="SSO19" s="59"/>
      <c r="SSP19" s="59"/>
      <c r="SSQ19" s="59"/>
      <c r="SSR19" s="59"/>
      <c r="SSS19" s="59"/>
      <c r="SST19" s="59"/>
      <c r="SSU19" s="59"/>
      <c r="SSV19" s="59"/>
      <c r="SSW19" s="59"/>
      <c r="SSX19" s="59"/>
      <c r="SSY19" s="59"/>
      <c r="SSZ19" s="59"/>
      <c r="STA19" s="59"/>
      <c r="STB19" s="59"/>
      <c r="STC19" s="59"/>
      <c r="STD19" s="59"/>
      <c r="STE19" s="59"/>
      <c r="STF19" s="59"/>
      <c r="STG19" s="59"/>
      <c r="STH19" s="59"/>
      <c r="STI19" s="59"/>
      <c r="STJ19" s="59"/>
      <c r="STK19" s="59"/>
      <c r="STL19" s="59"/>
      <c r="STM19" s="59"/>
      <c r="STN19" s="59"/>
      <c r="STO19" s="59"/>
      <c r="STP19" s="59"/>
      <c r="STQ19" s="59"/>
      <c r="STR19" s="59"/>
      <c r="STS19" s="59"/>
      <c r="STT19" s="59"/>
      <c r="STU19" s="59"/>
      <c r="STV19" s="59"/>
      <c r="STW19" s="59"/>
      <c r="STX19" s="59"/>
      <c r="STY19" s="59"/>
      <c r="STZ19" s="59"/>
      <c r="SUA19" s="59"/>
      <c r="SUB19" s="59"/>
      <c r="SUC19" s="59"/>
      <c r="SUD19" s="59"/>
      <c r="SUE19" s="59"/>
      <c r="SUF19" s="59"/>
      <c r="SUG19" s="59"/>
      <c r="SUH19" s="59"/>
      <c r="SUI19" s="59"/>
      <c r="SUJ19" s="59"/>
      <c r="SUK19" s="59"/>
      <c r="SUL19" s="59"/>
      <c r="SUM19" s="59"/>
      <c r="SUN19" s="59"/>
      <c r="SUO19" s="59"/>
      <c r="SUP19" s="59"/>
      <c r="SUQ19" s="59"/>
      <c r="SUR19" s="59"/>
      <c r="SUS19" s="59"/>
      <c r="SUT19" s="59"/>
      <c r="SUU19" s="59"/>
      <c r="SUV19" s="59"/>
      <c r="SUW19" s="59"/>
      <c r="SUX19" s="59"/>
      <c r="SUY19" s="59"/>
      <c r="SUZ19" s="59"/>
      <c r="SVA19" s="59"/>
      <c r="SVB19" s="59"/>
      <c r="SVC19" s="59"/>
      <c r="SVD19" s="59"/>
      <c r="SVE19" s="59"/>
      <c r="SVF19" s="59"/>
      <c r="SVG19" s="59"/>
      <c r="SVH19" s="59"/>
      <c r="SVI19" s="59"/>
      <c r="SVJ19" s="59"/>
      <c r="SVK19" s="59"/>
      <c r="SVL19" s="59"/>
      <c r="SVM19" s="59"/>
      <c r="SVN19" s="59"/>
      <c r="SVO19" s="59"/>
      <c r="SVP19" s="59"/>
      <c r="SVQ19" s="59"/>
      <c r="SVR19" s="59"/>
      <c r="SVS19" s="59"/>
      <c r="SVT19" s="59"/>
      <c r="SVU19" s="59"/>
      <c r="SVV19" s="59"/>
      <c r="SVW19" s="59"/>
      <c r="SVX19" s="59"/>
      <c r="SVY19" s="59"/>
      <c r="SVZ19" s="59"/>
      <c r="SWA19" s="59"/>
      <c r="SWB19" s="59"/>
      <c r="SWC19" s="59"/>
      <c r="SWD19" s="59"/>
      <c r="SWE19" s="59"/>
      <c r="SWF19" s="59"/>
      <c r="SWG19" s="59"/>
      <c r="SWH19" s="59"/>
      <c r="SWI19" s="59"/>
      <c r="SWJ19" s="59"/>
      <c r="SWK19" s="59"/>
      <c r="SWL19" s="59"/>
      <c r="SWM19" s="59"/>
      <c r="SWN19" s="59"/>
      <c r="SWO19" s="59"/>
      <c r="SWP19" s="59"/>
      <c r="SWQ19" s="59"/>
      <c r="SWR19" s="59"/>
      <c r="SWS19" s="59"/>
      <c r="SWT19" s="59"/>
      <c r="SWU19" s="59"/>
      <c r="SWV19" s="59"/>
      <c r="SWW19" s="59"/>
      <c r="SWX19" s="59"/>
      <c r="SWY19" s="59"/>
      <c r="SWZ19" s="59"/>
      <c r="SXA19" s="59"/>
      <c r="SXB19" s="59"/>
      <c r="SXC19" s="59"/>
      <c r="SXD19" s="59"/>
      <c r="SXE19" s="59"/>
      <c r="SXF19" s="59"/>
      <c r="SXG19" s="59"/>
      <c r="SXH19" s="59"/>
      <c r="SXI19" s="59"/>
      <c r="SXJ19" s="59"/>
      <c r="SXK19" s="59"/>
      <c r="SXL19" s="59"/>
      <c r="SXM19" s="59"/>
      <c r="SXN19" s="59"/>
      <c r="SXO19" s="59"/>
      <c r="SXP19" s="59"/>
      <c r="SXQ19" s="59"/>
      <c r="SXR19" s="59"/>
      <c r="SXS19" s="59"/>
      <c r="SXT19" s="59"/>
      <c r="SXU19" s="59"/>
      <c r="SXV19" s="59"/>
      <c r="SXW19" s="59"/>
      <c r="SXX19" s="59"/>
      <c r="SXY19" s="59"/>
      <c r="SXZ19" s="59"/>
      <c r="SYA19" s="59"/>
      <c r="SYB19" s="59"/>
      <c r="SYC19" s="59"/>
      <c r="SYD19" s="59"/>
      <c r="SYE19" s="59"/>
      <c r="SYF19" s="59"/>
      <c r="SYG19" s="59"/>
      <c r="SYH19" s="59"/>
      <c r="SYI19" s="59"/>
      <c r="SYJ19" s="59"/>
      <c r="SYK19" s="59"/>
      <c r="SYL19" s="59"/>
      <c r="SYM19" s="59"/>
      <c r="SYN19" s="59"/>
      <c r="SYO19" s="59"/>
      <c r="SYP19" s="59"/>
      <c r="SYQ19" s="59"/>
      <c r="SYR19" s="59"/>
      <c r="SYS19" s="59"/>
      <c r="SYT19" s="59"/>
      <c r="SYU19" s="59"/>
      <c r="SYV19" s="59"/>
      <c r="SYW19" s="59"/>
      <c r="SYX19" s="59"/>
      <c r="SYY19" s="59"/>
      <c r="SYZ19" s="59"/>
      <c r="SZA19" s="59"/>
      <c r="SZB19" s="59"/>
      <c r="SZC19" s="59"/>
      <c r="SZD19" s="59"/>
      <c r="SZE19" s="59"/>
      <c r="SZF19" s="59"/>
      <c r="SZG19" s="59"/>
      <c r="SZH19" s="59"/>
      <c r="SZI19" s="59"/>
      <c r="SZJ19" s="59"/>
      <c r="SZK19" s="59"/>
      <c r="SZL19" s="59"/>
      <c r="SZM19" s="59"/>
      <c r="SZN19" s="59"/>
      <c r="SZO19" s="59"/>
      <c r="SZP19" s="59"/>
      <c r="SZQ19" s="59"/>
      <c r="SZR19" s="59"/>
      <c r="SZS19" s="59"/>
      <c r="SZT19" s="59"/>
      <c r="SZU19" s="59"/>
      <c r="SZV19" s="59"/>
      <c r="SZW19" s="59"/>
      <c r="SZX19" s="59"/>
      <c r="SZY19" s="59"/>
      <c r="SZZ19" s="59"/>
      <c r="TAA19" s="59"/>
      <c r="TAB19" s="59"/>
      <c r="TAC19" s="59"/>
      <c r="TAD19" s="59"/>
      <c r="TAE19" s="59"/>
      <c r="TAF19" s="59"/>
      <c r="TAG19" s="59"/>
      <c r="TAH19" s="59"/>
      <c r="TAI19" s="59"/>
      <c r="TAJ19" s="59"/>
      <c r="TAK19" s="59"/>
      <c r="TAL19" s="59"/>
      <c r="TAM19" s="59"/>
      <c r="TAN19" s="59"/>
      <c r="TAO19" s="59"/>
      <c r="TAP19" s="59"/>
      <c r="TAQ19" s="59"/>
      <c r="TAR19" s="59"/>
      <c r="TAS19" s="59"/>
      <c r="TAT19" s="59"/>
      <c r="TAU19" s="59"/>
      <c r="TAV19" s="59"/>
      <c r="TAW19" s="59"/>
      <c r="TAX19" s="59"/>
      <c r="TAY19" s="59"/>
      <c r="TAZ19" s="59"/>
      <c r="TBA19" s="59"/>
      <c r="TBB19" s="59"/>
      <c r="TBC19" s="59"/>
      <c r="TBD19" s="59"/>
      <c r="TBE19" s="59"/>
      <c r="TBF19" s="59"/>
      <c r="TBG19" s="59"/>
      <c r="TBH19" s="59"/>
      <c r="TBI19" s="59"/>
      <c r="TBJ19" s="59"/>
      <c r="TBK19" s="59"/>
      <c r="TBL19" s="59"/>
      <c r="TBM19" s="59"/>
      <c r="TBN19" s="59"/>
      <c r="TBO19" s="59"/>
      <c r="TBP19" s="59"/>
      <c r="TBQ19" s="59"/>
      <c r="TBR19" s="59"/>
      <c r="TBS19" s="59"/>
      <c r="TBT19" s="59"/>
      <c r="TBU19" s="59"/>
      <c r="TBV19" s="59"/>
      <c r="TBW19" s="59"/>
      <c r="TBX19" s="59"/>
      <c r="TBY19" s="59"/>
      <c r="TBZ19" s="59"/>
      <c r="TCA19" s="59"/>
      <c r="TCB19" s="59"/>
      <c r="TCC19" s="59"/>
      <c r="TCD19" s="59"/>
      <c r="TCE19" s="59"/>
      <c r="TCF19" s="59"/>
      <c r="TCG19" s="59"/>
      <c r="TCH19" s="59"/>
      <c r="TCI19" s="59"/>
      <c r="TCJ19" s="59"/>
      <c r="TCK19" s="59"/>
      <c r="TCL19" s="59"/>
      <c r="TCM19" s="59"/>
      <c r="TCN19" s="59"/>
      <c r="TCO19" s="59"/>
      <c r="TCP19" s="59"/>
      <c r="TCQ19" s="59"/>
      <c r="TCR19" s="59"/>
      <c r="TCS19" s="59"/>
      <c r="TCT19" s="59"/>
      <c r="TCU19" s="59"/>
      <c r="TCV19" s="59"/>
      <c r="TCW19" s="59"/>
      <c r="TCX19" s="59"/>
      <c r="TCY19" s="59"/>
      <c r="TCZ19" s="59"/>
      <c r="TDA19" s="59"/>
      <c r="TDB19" s="59"/>
      <c r="TDC19" s="59"/>
      <c r="TDD19" s="59"/>
      <c r="TDE19" s="59"/>
      <c r="TDF19" s="59"/>
      <c r="TDG19" s="59"/>
      <c r="TDH19" s="59"/>
      <c r="TDI19" s="59"/>
      <c r="TDJ19" s="59"/>
      <c r="TDK19" s="59"/>
      <c r="TDL19" s="59"/>
      <c r="TDM19" s="59"/>
      <c r="TDN19" s="59"/>
      <c r="TDO19" s="59"/>
      <c r="TDP19" s="59"/>
      <c r="TDQ19" s="59"/>
      <c r="TDR19" s="59"/>
      <c r="TDS19" s="59"/>
      <c r="TDT19" s="59"/>
      <c r="TDU19" s="59"/>
      <c r="TDV19" s="59"/>
      <c r="TDW19" s="59"/>
      <c r="TDX19" s="59"/>
      <c r="TDY19" s="59"/>
      <c r="TDZ19" s="59"/>
      <c r="TEA19" s="59"/>
      <c r="TEB19" s="59"/>
      <c r="TEC19" s="59"/>
      <c r="TED19" s="59"/>
      <c r="TEE19" s="59"/>
      <c r="TEF19" s="59"/>
      <c r="TEG19" s="59"/>
      <c r="TEH19" s="59"/>
      <c r="TEI19" s="59"/>
      <c r="TEJ19" s="59"/>
      <c r="TEK19" s="59"/>
      <c r="TEL19" s="59"/>
      <c r="TEM19" s="59"/>
      <c r="TEN19" s="59"/>
      <c r="TEO19" s="59"/>
      <c r="TEP19" s="59"/>
      <c r="TEQ19" s="59"/>
      <c r="TER19" s="59"/>
      <c r="TES19" s="59"/>
      <c r="TET19" s="59"/>
      <c r="TEU19" s="59"/>
      <c r="TEV19" s="59"/>
      <c r="TEW19" s="59"/>
      <c r="TEX19" s="59"/>
      <c r="TEY19" s="59"/>
      <c r="TEZ19" s="59"/>
      <c r="TFA19" s="59"/>
      <c r="TFB19" s="59"/>
      <c r="TFC19" s="59"/>
      <c r="TFD19" s="59"/>
      <c r="TFE19" s="59"/>
      <c r="TFF19" s="59"/>
      <c r="TFG19" s="59"/>
      <c r="TFH19" s="59"/>
      <c r="TFI19" s="59"/>
      <c r="TFJ19" s="59"/>
      <c r="TFK19" s="59"/>
      <c r="TFL19" s="59"/>
      <c r="TFM19" s="59"/>
      <c r="TFN19" s="59"/>
      <c r="TFO19" s="59"/>
      <c r="TFP19" s="59"/>
      <c r="TFQ19" s="59"/>
      <c r="TFR19" s="59"/>
      <c r="TFS19" s="59"/>
      <c r="TFT19" s="59"/>
      <c r="TFU19" s="59"/>
      <c r="TFV19" s="59"/>
      <c r="TFW19" s="59"/>
      <c r="TFX19" s="59"/>
      <c r="TFY19" s="59"/>
      <c r="TFZ19" s="59"/>
      <c r="TGA19" s="59"/>
      <c r="TGB19" s="59"/>
      <c r="TGC19" s="59"/>
      <c r="TGD19" s="59"/>
      <c r="TGE19" s="59"/>
      <c r="TGF19" s="59"/>
      <c r="TGG19" s="59"/>
      <c r="TGH19" s="59"/>
      <c r="TGI19" s="59"/>
      <c r="TGJ19" s="59"/>
      <c r="TGK19" s="59"/>
      <c r="TGL19" s="59"/>
      <c r="TGM19" s="59"/>
      <c r="TGN19" s="59"/>
      <c r="TGO19" s="59"/>
      <c r="TGP19" s="59"/>
      <c r="TGQ19" s="59"/>
      <c r="TGR19" s="59"/>
      <c r="TGS19" s="59"/>
      <c r="TGT19" s="59"/>
      <c r="TGU19" s="59"/>
      <c r="TGV19" s="59"/>
      <c r="TGW19" s="59"/>
      <c r="TGX19" s="59"/>
      <c r="TGY19" s="59"/>
      <c r="TGZ19" s="59"/>
      <c r="THA19" s="59"/>
      <c r="THB19" s="59"/>
      <c r="THC19" s="59"/>
      <c r="THD19" s="59"/>
      <c r="THE19" s="59"/>
      <c r="THF19" s="59"/>
      <c r="THG19" s="59"/>
      <c r="THH19" s="59"/>
      <c r="THI19" s="59"/>
      <c r="THJ19" s="59"/>
      <c r="THK19" s="59"/>
      <c r="THL19" s="59"/>
      <c r="THM19" s="59"/>
      <c r="THN19" s="59"/>
      <c r="THO19" s="59"/>
      <c r="THP19" s="59"/>
      <c r="THQ19" s="59"/>
      <c r="THR19" s="59"/>
      <c r="THS19" s="59"/>
      <c r="THT19" s="59"/>
      <c r="THU19" s="59"/>
      <c r="THV19" s="59"/>
      <c r="THW19" s="59"/>
      <c r="THX19" s="59"/>
      <c r="THY19" s="59"/>
      <c r="THZ19" s="59"/>
      <c r="TIA19" s="59"/>
      <c r="TIB19" s="59"/>
      <c r="TIC19" s="59"/>
      <c r="TID19" s="59"/>
      <c r="TIE19" s="59"/>
      <c r="TIF19" s="59"/>
      <c r="TIG19" s="59"/>
      <c r="TIH19" s="59"/>
      <c r="TII19" s="59"/>
      <c r="TIJ19" s="59"/>
      <c r="TIK19" s="59"/>
      <c r="TIL19" s="59"/>
      <c r="TIM19" s="59"/>
      <c r="TIN19" s="59"/>
      <c r="TIO19" s="59"/>
      <c r="TIP19" s="59"/>
      <c r="TIQ19" s="59"/>
      <c r="TIR19" s="59"/>
      <c r="TIS19" s="59"/>
      <c r="TIT19" s="59"/>
      <c r="TIU19" s="59"/>
      <c r="TIV19" s="59"/>
      <c r="TIW19" s="59"/>
      <c r="TIX19" s="59"/>
      <c r="TIY19" s="59"/>
      <c r="TIZ19" s="59"/>
      <c r="TJA19" s="59"/>
      <c r="TJB19" s="59"/>
      <c r="TJC19" s="59"/>
      <c r="TJD19" s="59"/>
      <c r="TJE19" s="59"/>
      <c r="TJF19" s="59"/>
      <c r="TJG19" s="59"/>
      <c r="TJH19" s="59"/>
      <c r="TJI19" s="59"/>
      <c r="TJJ19" s="59"/>
      <c r="TJK19" s="59"/>
      <c r="TJL19" s="59"/>
      <c r="TJM19" s="59"/>
      <c r="TJN19" s="59"/>
      <c r="TJO19" s="59"/>
      <c r="TJP19" s="59"/>
      <c r="TJQ19" s="59"/>
      <c r="TJR19" s="59"/>
      <c r="TJS19" s="59"/>
      <c r="TJT19" s="59"/>
      <c r="TJU19" s="59"/>
      <c r="TJV19" s="59"/>
      <c r="TJW19" s="59"/>
      <c r="TJX19" s="59"/>
      <c r="TJY19" s="59"/>
      <c r="TJZ19" s="59"/>
      <c r="TKA19" s="59"/>
      <c r="TKB19" s="59"/>
      <c r="TKC19" s="59"/>
      <c r="TKD19" s="59"/>
      <c r="TKE19" s="59"/>
      <c r="TKF19" s="59"/>
      <c r="TKG19" s="59"/>
      <c r="TKH19" s="59"/>
      <c r="TKI19" s="59"/>
      <c r="TKJ19" s="59"/>
      <c r="TKK19" s="59"/>
      <c r="TKL19" s="59"/>
      <c r="TKM19" s="59"/>
      <c r="TKN19" s="59"/>
      <c r="TKO19" s="59"/>
      <c r="TKP19" s="59"/>
      <c r="TKQ19" s="59"/>
      <c r="TKR19" s="59"/>
      <c r="TKS19" s="59"/>
      <c r="TKT19" s="59"/>
      <c r="TKU19" s="59"/>
      <c r="TKV19" s="59"/>
      <c r="TKW19" s="59"/>
      <c r="TKX19" s="59"/>
      <c r="TKY19" s="59"/>
      <c r="TKZ19" s="59"/>
      <c r="TLA19" s="59"/>
      <c r="TLB19" s="59"/>
      <c r="TLC19" s="59"/>
      <c r="TLD19" s="59"/>
      <c r="TLE19" s="59"/>
      <c r="TLF19" s="59"/>
      <c r="TLG19" s="59"/>
      <c r="TLH19" s="59"/>
      <c r="TLI19" s="59"/>
      <c r="TLJ19" s="59"/>
      <c r="TLK19" s="59"/>
      <c r="TLL19" s="59"/>
      <c r="TLM19" s="59"/>
      <c r="TLN19" s="59"/>
      <c r="TLO19" s="59"/>
      <c r="TLP19" s="59"/>
      <c r="TLQ19" s="59"/>
      <c r="TLR19" s="59"/>
      <c r="TLS19" s="59"/>
      <c r="TLT19" s="59"/>
      <c r="TLU19" s="59"/>
      <c r="TLV19" s="59"/>
      <c r="TLW19" s="59"/>
      <c r="TLX19" s="59"/>
      <c r="TLY19" s="59"/>
      <c r="TLZ19" s="59"/>
      <c r="TMA19" s="59"/>
      <c r="TMB19" s="59"/>
      <c r="TMC19" s="59"/>
      <c r="TMD19" s="59"/>
      <c r="TME19" s="59"/>
      <c r="TMF19" s="59"/>
      <c r="TMG19" s="59"/>
      <c r="TMH19" s="59"/>
      <c r="TMI19" s="59"/>
      <c r="TMJ19" s="59"/>
      <c r="TMK19" s="59"/>
      <c r="TML19" s="59"/>
      <c r="TMM19" s="59"/>
      <c r="TMN19" s="59"/>
      <c r="TMO19" s="59"/>
      <c r="TMP19" s="59"/>
      <c r="TMQ19" s="59"/>
      <c r="TMR19" s="59"/>
      <c r="TMS19" s="59"/>
      <c r="TMT19" s="59"/>
      <c r="TMU19" s="59"/>
      <c r="TMV19" s="59"/>
      <c r="TMW19" s="59"/>
      <c r="TMX19" s="59"/>
      <c r="TMY19" s="59"/>
      <c r="TMZ19" s="59"/>
      <c r="TNA19" s="59"/>
      <c r="TNB19" s="59"/>
      <c r="TNC19" s="59"/>
      <c r="TND19" s="59"/>
      <c r="TNE19" s="59"/>
      <c r="TNF19" s="59"/>
      <c r="TNG19" s="59"/>
      <c r="TNH19" s="59"/>
      <c r="TNI19" s="59"/>
      <c r="TNJ19" s="59"/>
      <c r="TNK19" s="59"/>
      <c r="TNL19" s="59"/>
      <c r="TNM19" s="59"/>
      <c r="TNN19" s="59"/>
      <c r="TNO19" s="59"/>
      <c r="TNP19" s="59"/>
      <c r="TNQ19" s="59"/>
      <c r="TNR19" s="59"/>
      <c r="TNS19" s="59"/>
      <c r="TNT19" s="59"/>
      <c r="TNU19" s="59"/>
      <c r="TNV19" s="59"/>
      <c r="TNW19" s="59"/>
      <c r="TNX19" s="59"/>
      <c r="TNY19" s="59"/>
      <c r="TNZ19" s="59"/>
      <c r="TOA19" s="59"/>
      <c r="TOB19" s="59"/>
      <c r="TOC19" s="59"/>
      <c r="TOD19" s="59"/>
      <c r="TOE19" s="59"/>
      <c r="TOF19" s="59"/>
      <c r="TOG19" s="59"/>
      <c r="TOH19" s="59"/>
      <c r="TOI19" s="59"/>
      <c r="TOJ19" s="59"/>
      <c r="TOK19" s="59"/>
      <c r="TOL19" s="59"/>
      <c r="TOM19" s="59"/>
      <c r="TON19" s="59"/>
      <c r="TOO19" s="59"/>
      <c r="TOP19" s="59"/>
      <c r="TOQ19" s="59"/>
      <c r="TOR19" s="59"/>
      <c r="TOS19" s="59"/>
      <c r="TOT19" s="59"/>
      <c r="TOU19" s="59"/>
      <c r="TOV19" s="59"/>
      <c r="TOW19" s="59"/>
      <c r="TOX19" s="59"/>
      <c r="TOY19" s="59"/>
      <c r="TOZ19" s="59"/>
      <c r="TPA19" s="59"/>
      <c r="TPB19" s="59"/>
      <c r="TPC19" s="59"/>
      <c r="TPD19" s="59"/>
      <c r="TPE19" s="59"/>
      <c r="TPF19" s="59"/>
      <c r="TPG19" s="59"/>
      <c r="TPH19" s="59"/>
      <c r="TPI19" s="59"/>
      <c r="TPJ19" s="59"/>
      <c r="TPK19" s="59"/>
      <c r="TPL19" s="59"/>
      <c r="TPM19" s="59"/>
      <c r="TPN19" s="59"/>
      <c r="TPO19" s="59"/>
      <c r="TPP19" s="59"/>
      <c r="TPQ19" s="59"/>
      <c r="TPR19" s="59"/>
      <c r="TPS19" s="59"/>
      <c r="TPT19" s="59"/>
      <c r="TPU19" s="59"/>
      <c r="TPV19" s="59"/>
      <c r="TPW19" s="59"/>
      <c r="TPX19" s="59"/>
      <c r="TPY19" s="59"/>
      <c r="TPZ19" s="59"/>
      <c r="TQA19" s="59"/>
      <c r="TQB19" s="59"/>
      <c r="TQC19" s="59"/>
      <c r="TQD19" s="59"/>
      <c r="TQE19" s="59"/>
      <c r="TQF19" s="59"/>
      <c r="TQG19" s="59"/>
      <c r="TQH19" s="59"/>
      <c r="TQI19" s="59"/>
      <c r="TQJ19" s="59"/>
      <c r="TQK19" s="59"/>
      <c r="TQL19" s="59"/>
      <c r="TQM19" s="59"/>
      <c r="TQN19" s="59"/>
      <c r="TQO19" s="59"/>
      <c r="TQP19" s="59"/>
      <c r="TQQ19" s="59"/>
      <c r="TQR19" s="59"/>
      <c r="TQS19" s="59"/>
      <c r="TQT19" s="59"/>
      <c r="TQU19" s="59"/>
      <c r="TQV19" s="59"/>
      <c r="TQW19" s="59"/>
      <c r="TQX19" s="59"/>
      <c r="TQY19" s="59"/>
      <c r="TQZ19" s="59"/>
      <c r="TRA19" s="59"/>
      <c r="TRB19" s="59"/>
      <c r="TRC19" s="59"/>
      <c r="TRD19" s="59"/>
      <c r="TRE19" s="59"/>
      <c r="TRF19" s="59"/>
      <c r="TRG19" s="59"/>
      <c r="TRH19" s="59"/>
      <c r="TRI19" s="59"/>
      <c r="TRJ19" s="59"/>
      <c r="TRK19" s="59"/>
      <c r="TRL19" s="59"/>
      <c r="TRM19" s="59"/>
      <c r="TRN19" s="59"/>
      <c r="TRO19" s="59"/>
      <c r="TRP19" s="59"/>
      <c r="TRQ19" s="59"/>
      <c r="TRR19" s="59"/>
      <c r="TRS19" s="59"/>
      <c r="TRT19" s="59"/>
      <c r="TRU19" s="59"/>
      <c r="TRV19" s="59"/>
      <c r="TRW19" s="59"/>
      <c r="TRX19" s="59"/>
      <c r="TRY19" s="59"/>
      <c r="TRZ19" s="59"/>
      <c r="TSA19" s="59"/>
      <c r="TSB19" s="59"/>
      <c r="TSC19" s="59"/>
      <c r="TSD19" s="59"/>
      <c r="TSE19" s="59"/>
      <c r="TSF19" s="59"/>
      <c r="TSG19" s="59"/>
      <c r="TSH19" s="59"/>
      <c r="TSI19" s="59"/>
      <c r="TSJ19" s="59"/>
      <c r="TSK19" s="59"/>
      <c r="TSL19" s="59"/>
      <c r="TSM19" s="59"/>
      <c r="TSN19" s="59"/>
      <c r="TSO19" s="59"/>
      <c r="TSP19" s="59"/>
      <c r="TSQ19" s="59"/>
      <c r="TSR19" s="59"/>
      <c r="TSS19" s="59"/>
      <c r="TST19" s="59"/>
      <c r="TSU19" s="59"/>
      <c r="TSV19" s="59"/>
      <c r="TSW19" s="59"/>
      <c r="TSX19" s="59"/>
      <c r="TSY19" s="59"/>
      <c r="TSZ19" s="59"/>
      <c r="TTA19" s="59"/>
      <c r="TTB19" s="59"/>
      <c r="TTC19" s="59"/>
      <c r="TTD19" s="59"/>
      <c r="TTE19" s="59"/>
      <c r="TTF19" s="59"/>
      <c r="TTG19" s="59"/>
      <c r="TTH19" s="59"/>
      <c r="TTI19" s="59"/>
      <c r="TTJ19" s="59"/>
      <c r="TTK19" s="59"/>
      <c r="TTL19" s="59"/>
      <c r="TTM19" s="59"/>
      <c r="TTN19" s="59"/>
      <c r="TTO19" s="59"/>
      <c r="TTP19" s="59"/>
      <c r="TTQ19" s="59"/>
      <c r="TTR19" s="59"/>
      <c r="TTS19" s="59"/>
      <c r="TTT19" s="59"/>
      <c r="TTU19" s="59"/>
      <c r="TTV19" s="59"/>
      <c r="TTW19" s="59"/>
      <c r="TTX19" s="59"/>
      <c r="TTY19" s="59"/>
      <c r="TTZ19" s="59"/>
      <c r="TUA19" s="59"/>
      <c r="TUB19" s="59"/>
      <c r="TUC19" s="59"/>
      <c r="TUD19" s="59"/>
      <c r="TUE19" s="59"/>
      <c r="TUF19" s="59"/>
      <c r="TUG19" s="59"/>
      <c r="TUH19" s="59"/>
      <c r="TUI19" s="59"/>
      <c r="TUJ19" s="59"/>
      <c r="TUK19" s="59"/>
      <c r="TUL19" s="59"/>
      <c r="TUM19" s="59"/>
      <c r="TUN19" s="59"/>
      <c r="TUO19" s="59"/>
      <c r="TUP19" s="59"/>
      <c r="TUQ19" s="59"/>
      <c r="TUR19" s="59"/>
      <c r="TUS19" s="59"/>
      <c r="TUT19" s="59"/>
      <c r="TUU19" s="59"/>
      <c r="TUV19" s="59"/>
      <c r="TUW19" s="59"/>
      <c r="TUX19" s="59"/>
      <c r="TUY19" s="59"/>
      <c r="TUZ19" s="59"/>
      <c r="TVA19" s="59"/>
      <c r="TVB19" s="59"/>
      <c r="TVC19" s="59"/>
      <c r="TVD19" s="59"/>
      <c r="TVE19" s="59"/>
      <c r="TVF19" s="59"/>
      <c r="TVG19" s="59"/>
      <c r="TVH19" s="59"/>
      <c r="TVI19" s="59"/>
      <c r="TVJ19" s="59"/>
      <c r="TVK19" s="59"/>
      <c r="TVL19" s="59"/>
      <c r="TVM19" s="59"/>
      <c r="TVN19" s="59"/>
      <c r="TVO19" s="59"/>
      <c r="TVP19" s="59"/>
      <c r="TVQ19" s="59"/>
      <c r="TVR19" s="59"/>
      <c r="TVS19" s="59"/>
      <c r="TVT19" s="59"/>
      <c r="TVU19" s="59"/>
      <c r="TVV19" s="59"/>
      <c r="TVW19" s="59"/>
      <c r="TVX19" s="59"/>
      <c r="TVY19" s="59"/>
      <c r="TVZ19" s="59"/>
      <c r="TWA19" s="59"/>
      <c r="TWB19" s="59"/>
      <c r="TWC19" s="59"/>
      <c r="TWD19" s="59"/>
      <c r="TWE19" s="59"/>
      <c r="TWF19" s="59"/>
      <c r="TWG19" s="59"/>
      <c r="TWH19" s="59"/>
      <c r="TWI19" s="59"/>
      <c r="TWJ19" s="59"/>
      <c r="TWK19" s="59"/>
      <c r="TWL19" s="59"/>
      <c r="TWM19" s="59"/>
      <c r="TWN19" s="59"/>
      <c r="TWO19" s="59"/>
      <c r="TWP19" s="59"/>
      <c r="TWQ19" s="59"/>
      <c r="TWR19" s="59"/>
      <c r="TWS19" s="59"/>
      <c r="TWT19" s="59"/>
      <c r="TWU19" s="59"/>
      <c r="TWV19" s="59"/>
      <c r="TWW19" s="59"/>
      <c r="TWX19" s="59"/>
      <c r="TWY19" s="59"/>
      <c r="TWZ19" s="59"/>
      <c r="TXA19" s="59"/>
      <c r="TXB19" s="59"/>
      <c r="TXC19" s="59"/>
      <c r="TXD19" s="59"/>
      <c r="TXE19" s="59"/>
      <c r="TXF19" s="59"/>
      <c r="TXG19" s="59"/>
      <c r="TXH19" s="59"/>
      <c r="TXI19" s="59"/>
      <c r="TXJ19" s="59"/>
      <c r="TXK19" s="59"/>
      <c r="TXL19" s="59"/>
      <c r="TXM19" s="59"/>
      <c r="TXN19" s="59"/>
      <c r="TXO19" s="59"/>
      <c r="TXP19" s="59"/>
      <c r="TXQ19" s="59"/>
      <c r="TXR19" s="59"/>
      <c r="TXS19" s="59"/>
      <c r="TXT19" s="59"/>
      <c r="TXU19" s="59"/>
      <c r="TXV19" s="59"/>
      <c r="TXW19" s="59"/>
      <c r="TXX19" s="59"/>
      <c r="TXY19" s="59"/>
      <c r="TXZ19" s="59"/>
      <c r="TYA19" s="59"/>
      <c r="TYB19" s="59"/>
      <c r="TYC19" s="59"/>
      <c r="TYD19" s="59"/>
      <c r="TYE19" s="59"/>
      <c r="TYF19" s="59"/>
      <c r="TYG19" s="59"/>
      <c r="TYH19" s="59"/>
      <c r="TYI19" s="59"/>
      <c r="TYJ19" s="59"/>
      <c r="TYK19" s="59"/>
      <c r="TYL19" s="59"/>
      <c r="TYM19" s="59"/>
      <c r="TYN19" s="59"/>
      <c r="TYO19" s="59"/>
      <c r="TYP19" s="59"/>
      <c r="TYQ19" s="59"/>
      <c r="TYR19" s="59"/>
      <c r="TYS19" s="59"/>
      <c r="TYT19" s="59"/>
      <c r="TYU19" s="59"/>
      <c r="TYV19" s="59"/>
      <c r="TYW19" s="59"/>
      <c r="TYX19" s="59"/>
      <c r="TYY19" s="59"/>
      <c r="TYZ19" s="59"/>
      <c r="TZA19" s="59"/>
      <c r="TZB19" s="59"/>
      <c r="TZC19" s="59"/>
      <c r="TZD19" s="59"/>
      <c r="TZE19" s="59"/>
      <c r="TZF19" s="59"/>
      <c r="TZG19" s="59"/>
      <c r="TZH19" s="59"/>
      <c r="TZI19" s="59"/>
      <c r="TZJ19" s="59"/>
      <c r="TZK19" s="59"/>
      <c r="TZL19" s="59"/>
      <c r="TZM19" s="59"/>
      <c r="TZN19" s="59"/>
      <c r="TZO19" s="59"/>
      <c r="TZP19" s="59"/>
      <c r="TZQ19" s="59"/>
      <c r="TZR19" s="59"/>
      <c r="TZS19" s="59"/>
      <c r="TZT19" s="59"/>
      <c r="TZU19" s="59"/>
      <c r="TZV19" s="59"/>
      <c r="TZW19" s="59"/>
      <c r="TZX19" s="59"/>
      <c r="TZY19" s="59"/>
      <c r="TZZ19" s="59"/>
      <c r="UAA19" s="59"/>
      <c r="UAB19" s="59"/>
      <c r="UAC19" s="59"/>
      <c r="UAD19" s="59"/>
      <c r="UAE19" s="59"/>
      <c r="UAF19" s="59"/>
      <c r="UAG19" s="59"/>
      <c r="UAH19" s="59"/>
      <c r="UAI19" s="59"/>
      <c r="UAJ19" s="59"/>
      <c r="UAK19" s="59"/>
      <c r="UAL19" s="59"/>
      <c r="UAM19" s="59"/>
      <c r="UAN19" s="59"/>
      <c r="UAO19" s="59"/>
      <c r="UAP19" s="59"/>
      <c r="UAQ19" s="59"/>
      <c r="UAR19" s="59"/>
      <c r="UAS19" s="59"/>
      <c r="UAT19" s="59"/>
      <c r="UAU19" s="59"/>
      <c r="UAV19" s="59"/>
      <c r="UAW19" s="59"/>
      <c r="UAX19" s="59"/>
      <c r="UAY19" s="59"/>
      <c r="UAZ19" s="59"/>
      <c r="UBA19" s="59"/>
      <c r="UBB19" s="59"/>
      <c r="UBC19" s="59"/>
      <c r="UBD19" s="59"/>
      <c r="UBE19" s="59"/>
      <c r="UBF19" s="59"/>
      <c r="UBG19" s="59"/>
      <c r="UBH19" s="59"/>
      <c r="UBI19" s="59"/>
      <c r="UBJ19" s="59"/>
      <c r="UBK19" s="59"/>
      <c r="UBL19" s="59"/>
      <c r="UBM19" s="59"/>
      <c r="UBN19" s="59"/>
      <c r="UBO19" s="59"/>
      <c r="UBP19" s="59"/>
      <c r="UBQ19" s="59"/>
      <c r="UBR19" s="59"/>
      <c r="UBS19" s="59"/>
      <c r="UBT19" s="59"/>
      <c r="UBU19" s="59"/>
      <c r="UBV19" s="59"/>
      <c r="UBW19" s="59"/>
      <c r="UBX19" s="59"/>
      <c r="UBY19" s="59"/>
      <c r="UBZ19" s="59"/>
      <c r="UCA19" s="59"/>
      <c r="UCB19" s="59"/>
      <c r="UCC19" s="59"/>
      <c r="UCD19" s="59"/>
      <c r="UCE19" s="59"/>
      <c r="UCF19" s="59"/>
      <c r="UCG19" s="59"/>
      <c r="UCH19" s="59"/>
      <c r="UCI19" s="59"/>
      <c r="UCJ19" s="59"/>
      <c r="UCK19" s="59"/>
      <c r="UCL19" s="59"/>
      <c r="UCM19" s="59"/>
      <c r="UCN19" s="59"/>
      <c r="UCO19" s="59"/>
      <c r="UCP19" s="59"/>
      <c r="UCQ19" s="59"/>
      <c r="UCR19" s="59"/>
      <c r="UCS19" s="59"/>
      <c r="UCT19" s="59"/>
      <c r="UCU19" s="59"/>
      <c r="UCV19" s="59"/>
      <c r="UCW19" s="59"/>
      <c r="UCX19" s="59"/>
      <c r="UCY19" s="59"/>
      <c r="UCZ19" s="59"/>
      <c r="UDA19" s="59"/>
      <c r="UDB19" s="59"/>
      <c r="UDC19" s="59"/>
      <c r="UDD19" s="59"/>
      <c r="UDE19" s="59"/>
      <c r="UDF19" s="59"/>
      <c r="UDG19" s="59"/>
      <c r="UDH19" s="59"/>
      <c r="UDI19" s="59"/>
      <c r="UDJ19" s="59"/>
      <c r="UDK19" s="59"/>
      <c r="UDL19" s="59"/>
      <c r="UDM19" s="59"/>
      <c r="UDN19" s="59"/>
      <c r="UDO19" s="59"/>
      <c r="UDP19" s="59"/>
      <c r="UDQ19" s="59"/>
      <c r="UDR19" s="59"/>
      <c r="UDS19" s="59"/>
      <c r="UDT19" s="59"/>
      <c r="UDU19" s="59"/>
      <c r="UDV19" s="59"/>
      <c r="UDW19" s="59"/>
      <c r="UDX19" s="59"/>
      <c r="UDY19" s="59"/>
      <c r="UDZ19" s="59"/>
      <c r="UEA19" s="59"/>
      <c r="UEB19" s="59"/>
      <c r="UEC19" s="59"/>
      <c r="UED19" s="59"/>
      <c r="UEE19" s="59"/>
      <c r="UEF19" s="59"/>
      <c r="UEG19" s="59"/>
      <c r="UEH19" s="59"/>
      <c r="UEI19" s="59"/>
      <c r="UEJ19" s="59"/>
      <c r="UEK19" s="59"/>
      <c r="UEL19" s="59"/>
      <c r="UEM19" s="59"/>
      <c r="UEN19" s="59"/>
      <c r="UEO19" s="59"/>
      <c r="UEP19" s="59"/>
      <c r="UEQ19" s="59"/>
      <c r="UER19" s="59"/>
      <c r="UES19" s="59"/>
      <c r="UET19" s="59"/>
      <c r="UEU19" s="59"/>
      <c r="UEV19" s="59"/>
      <c r="UEW19" s="59"/>
      <c r="UEX19" s="59"/>
      <c r="UEY19" s="59"/>
      <c r="UEZ19" s="59"/>
      <c r="UFA19" s="59"/>
      <c r="UFB19" s="59"/>
      <c r="UFC19" s="59"/>
      <c r="UFD19" s="59"/>
      <c r="UFE19" s="59"/>
      <c r="UFF19" s="59"/>
      <c r="UFG19" s="59"/>
      <c r="UFH19" s="59"/>
      <c r="UFI19" s="59"/>
      <c r="UFJ19" s="59"/>
      <c r="UFK19" s="59"/>
      <c r="UFL19" s="59"/>
      <c r="UFM19" s="59"/>
      <c r="UFN19" s="59"/>
      <c r="UFO19" s="59"/>
      <c r="UFP19" s="59"/>
      <c r="UFQ19" s="59"/>
      <c r="UFR19" s="59"/>
      <c r="UFS19" s="59"/>
      <c r="UFT19" s="59"/>
      <c r="UFU19" s="59"/>
      <c r="UFV19" s="59"/>
      <c r="UFW19" s="59"/>
      <c r="UFX19" s="59"/>
      <c r="UFY19" s="59"/>
      <c r="UFZ19" s="59"/>
      <c r="UGA19" s="59"/>
      <c r="UGB19" s="59"/>
      <c r="UGC19" s="59"/>
      <c r="UGD19" s="59"/>
      <c r="UGE19" s="59"/>
      <c r="UGF19" s="59"/>
      <c r="UGG19" s="59"/>
      <c r="UGH19" s="59"/>
      <c r="UGI19" s="59"/>
      <c r="UGJ19" s="59"/>
      <c r="UGK19" s="59"/>
      <c r="UGL19" s="59"/>
      <c r="UGM19" s="59"/>
      <c r="UGN19" s="59"/>
      <c r="UGO19" s="59"/>
      <c r="UGP19" s="59"/>
      <c r="UGQ19" s="59"/>
      <c r="UGR19" s="59"/>
      <c r="UGS19" s="59"/>
      <c r="UGT19" s="59"/>
      <c r="UGU19" s="59"/>
      <c r="UGV19" s="59"/>
      <c r="UGW19" s="59"/>
      <c r="UGX19" s="59"/>
      <c r="UGY19" s="59"/>
      <c r="UGZ19" s="59"/>
      <c r="UHA19" s="59"/>
      <c r="UHB19" s="59"/>
      <c r="UHC19" s="59"/>
      <c r="UHD19" s="59"/>
      <c r="UHE19" s="59"/>
      <c r="UHF19" s="59"/>
      <c r="UHG19" s="59"/>
      <c r="UHH19" s="59"/>
      <c r="UHI19" s="59"/>
      <c r="UHJ19" s="59"/>
      <c r="UHK19" s="59"/>
      <c r="UHL19" s="59"/>
      <c r="UHM19" s="59"/>
      <c r="UHN19" s="59"/>
      <c r="UHO19" s="59"/>
      <c r="UHP19" s="59"/>
      <c r="UHQ19" s="59"/>
      <c r="UHR19" s="59"/>
      <c r="UHS19" s="59"/>
      <c r="UHT19" s="59"/>
      <c r="UHU19" s="59"/>
      <c r="UHV19" s="59"/>
      <c r="UHW19" s="59"/>
      <c r="UHX19" s="59"/>
      <c r="UHY19" s="59"/>
      <c r="UHZ19" s="59"/>
      <c r="UIA19" s="59"/>
      <c r="UIB19" s="59"/>
      <c r="UIC19" s="59"/>
      <c r="UID19" s="59"/>
      <c r="UIE19" s="59"/>
      <c r="UIF19" s="59"/>
      <c r="UIG19" s="59"/>
      <c r="UIH19" s="59"/>
      <c r="UII19" s="59"/>
      <c r="UIJ19" s="59"/>
      <c r="UIK19" s="59"/>
      <c r="UIL19" s="59"/>
      <c r="UIM19" s="59"/>
      <c r="UIN19" s="59"/>
      <c r="UIO19" s="59"/>
      <c r="UIP19" s="59"/>
      <c r="UIQ19" s="59"/>
      <c r="UIR19" s="59"/>
      <c r="UIS19" s="59"/>
      <c r="UIT19" s="59"/>
      <c r="UIU19" s="59"/>
      <c r="UIV19" s="59"/>
      <c r="UIW19" s="59"/>
      <c r="UIX19" s="59"/>
      <c r="UIY19" s="59"/>
      <c r="UIZ19" s="59"/>
      <c r="UJA19" s="59"/>
      <c r="UJB19" s="59"/>
      <c r="UJC19" s="59"/>
      <c r="UJD19" s="59"/>
      <c r="UJE19" s="59"/>
      <c r="UJF19" s="59"/>
      <c r="UJG19" s="59"/>
      <c r="UJH19" s="59"/>
      <c r="UJI19" s="59"/>
      <c r="UJJ19" s="59"/>
      <c r="UJK19" s="59"/>
      <c r="UJL19" s="59"/>
      <c r="UJM19" s="59"/>
      <c r="UJN19" s="59"/>
      <c r="UJO19" s="59"/>
      <c r="UJP19" s="59"/>
      <c r="UJQ19" s="59"/>
      <c r="UJR19" s="59"/>
      <c r="UJS19" s="59"/>
      <c r="UJT19" s="59"/>
      <c r="UJU19" s="59"/>
      <c r="UJV19" s="59"/>
      <c r="UJW19" s="59"/>
      <c r="UJX19" s="59"/>
      <c r="UJY19" s="59"/>
      <c r="UJZ19" s="59"/>
      <c r="UKA19" s="59"/>
      <c r="UKB19" s="59"/>
      <c r="UKC19" s="59"/>
      <c r="UKD19" s="59"/>
      <c r="UKE19" s="59"/>
      <c r="UKF19" s="59"/>
      <c r="UKG19" s="59"/>
      <c r="UKH19" s="59"/>
      <c r="UKI19" s="59"/>
      <c r="UKJ19" s="59"/>
      <c r="UKK19" s="59"/>
      <c r="UKL19" s="59"/>
      <c r="UKM19" s="59"/>
      <c r="UKN19" s="59"/>
      <c r="UKO19" s="59"/>
      <c r="UKP19" s="59"/>
      <c r="UKQ19" s="59"/>
      <c r="UKR19" s="59"/>
      <c r="UKS19" s="59"/>
      <c r="UKT19" s="59"/>
      <c r="UKU19" s="59"/>
      <c r="UKV19" s="59"/>
      <c r="UKW19" s="59"/>
      <c r="UKX19" s="59"/>
      <c r="UKY19" s="59"/>
      <c r="UKZ19" s="59"/>
      <c r="ULA19" s="59"/>
      <c r="ULB19" s="59"/>
      <c r="ULC19" s="59"/>
      <c r="ULD19" s="59"/>
      <c r="ULE19" s="59"/>
      <c r="ULF19" s="59"/>
      <c r="ULG19" s="59"/>
      <c r="ULH19" s="59"/>
      <c r="ULI19" s="59"/>
      <c r="ULJ19" s="59"/>
      <c r="ULK19" s="59"/>
      <c r="ULL19" s="59"/>
      <c r="ULM19" s="59"/>
      <c r="ULN19" s="59"/>
      <c r="ULO19" s="59"/>
      <c r="ULP19" s="59"/>
      <c r="ULQ19" s="59"/>
      <c r="ULR19" s="59"/>
      <c r="ULS19" s="59"/>
      <c r="ULT19" s="59"/>
      <c r="ULU19" s="59"/>
      <c r="ULV19" s="59"/>
      <c r="ULW19" s="59"/>
      <c r="ULX19" s="59"/>
      <c r="ULY19" s="59"/>
      <c r="ULZ19" s="59"/>
      <c r="UMA19" s="59"/>
      <c r="UMB19" s="59"/>
      <c r="UMC19" s="59"/>
      <c r="UMD19" s="59"/>
      <c r="UME19" s="59"/>
      <c r="UMF19" s="59"/>
      <c r="UMG19" s="59"/>
      <c r="UMH19" s="59"/>
      <c r="UMI19" s="59"/>
      <c r="UMJ19" s="59"/>
      <c r="UMK19" s="59"/>
      <c r="UML19" s="59"/>
      <c r="UMM19" s="59"/>
      <c r="UMN19" s="59"/>
      <c r="UMO19" s="59"/>
      <c r="UMP19" s="59"/>
      <c r="UMQ19" s="59"/>
      <c r="UMR19" s="59"/>
      <c r="UMS19" s="59"/>
      <c r="UMT19" s="59"/>
      <c r="UMU19" s="59"/>
      <c r="UMV19" s="59"/>
      <c r="UMW19" s="59"/>
      <c r="UMX19" s="59"/>
      <c r="UMY19" s="59"/>
      <c r="UMZ19" s="59"/>
      <c r="UNA19" s="59"/>
      <c r="UNB19" s="59"/>
      <c r="UNC19" s="59"/>
      <c r="UND19" s="59"/>
      <c r="UNE19" s="59"/>
      <c r="UNF19" s="59"/>
      <c r="UNG19" s="59"/>
      <c r="UNH19" s="59"/>
      <c r="UNI19" s="59"/>
      <c r="UNJ19" s="59"/>
      <c r="UNK19" s="59"/>
      <c r="UNL19" s="59"/>
      <c r="UNM19" s="59"/>
      <c r="UNN19" s="59"/>
      <c r="UNO19" s="59"/>
      <c r="UNP19" s="59"/>
      <c r="UNQ19" s="59"/>
      <c r="UNR19" s="59"/>
      <c r="UNS19" s="59"/>
      <c r="UNT19" s="59"/>
      <c r="UNU19" s="59"/>
      <c r="UNV19" s="59"/>
      <c r="UNW19" s="59"/>
      <c r="UNX19" s="59"/>
      <c r="UNY19" s="59"/>
      <c r="UNZ19" s="59"/>
      <c r="UOA19" s="59"/>
      <c r="UOB19" s="59"/>
      <c r="UOC19" s="59"/>
      <c r="UOD19" s="59"/>
      <c r="UOE19" s="59"/>
      <c r="UOF19" s="59"/>
      <c r="UOG19" s="59"/>
      <c r="UOH19" s="59"/>
      <c r="UOI19" s="59"/>
      <c r="UOJ19" s="59"/>
      <c r="UOK19" s="59"/>
      <c r="UOL19" s="59"/>
      <c r="UOM19" s="59"/>
      <c r="UON19" s="59"/>
      <c r="UOO19" s="59"/>
      <c r="UOP19" s="59"/>
      <c r="UOQ19" s="59"/>
      <c r="UOR19" s="59"/>
      <c r="UOS19" s="59"/>
      <c r="UOT19" s="59"/>
      <c r="UOU19" s="59"/>
      <c r="UOV19" s="59"/>
      <c r="UOW19" s="59"/>
      <c r="UOX19" s="59"/>
      <c r="UOY19" s="59"/>
      <c r="UOZ19" s="59"/>
      <c r="UPA19" s="59"/>
      <c r="UPB19" s="59"/>
      <c r="UPC19" s="59"/>
      <c r="UPD19" s="59"/>
      <c r="UPE19" s="59"/>
      <c r="UPF19" s="59"/>
      <c r="UPG19" s="59"/>
      <c r="UPH19" s="59"/>
      <c r="UPI19" s="59"/>
      <c r="UPJ19" s="59"/>
      <c r="UPK19" s="59"/>
      <c r="UPL19" s="59"/>
      <c r="UPM19" s="59"/>
      <c r="UPN19" s="59"/>
      <c r="UPO19" s="59"/>
      <c r="UPP19" s="59"/>
      <c r="UPQ19" s="59"/>
      <c r="UPR19" s="59"/>
      <c r="UPS19" s="59"/>
      <c r="UPT19" s="59"/>
      <c r="UPU19" s="59"/>
      <c r="UPV19" s="59"/>
      <c r="UPW19" s="59"/>
      <c r="UPX19" s="59"/>
      <c r="UPY19" s="59"/>
      <c r="UPZ19" s="59"/>
      <c r="UQA19" s="59"/>
      <c r="UQB19" s="59"/>
      <c r="UQC19" s="59"/>
      <c r="UQD19" s="59"/>
      <c r="UQE19" s="59"/>
      <c r="UQF19" s="59"/>
      <c r="UQG19" s="59"/>
      <c r="UQH19" s="59"/>
      <c r="UQI19" s="59"/>
      <c r="UQJ19" s="59"/>
      <c r="UQK19" s="59"/>
      <c r="UQL19" s="59"/>
      <c r="UQM19" s="59"/>
      <c r="UQN19" s="59"/>
      <c r="UQO19" s="59"/>
      <c r="UQP19" s="59"/>
      <c r="UQQ19" s="59"/>
      <c r="UQR19" s="59"/>
      <c r="UQS19" s="59"/>
      <c r="UQT19" s="59"/>
      <c r="UQU19" s="59"/>
      <c r="UQV19" s="59"/>
      <c r="UQW19" s="59"/>
      <c r="UQX19" s="59"/>
      <c r="UQY19" s="59"/>
      <c r="UQZ19" s="59"/>
      <c r="URA19" s="59"/>
      <c r="URB19" s="59"/>
      <c r="URC19" s="59"/>
      <c r="URD19" s="59"/>
      <c r="URE19" s="59"/>
      <c r="URF19" s="59"/>
      <c r="URG19" s="59"/>
      <c r="URH19" s="59"/>
      <c r="URI19" s="59"/>
      <c r="URJ19" s="59"/>
      <c r="URK19" s="59"/>
      <c r="URL19" s="59"/>
      <c r="URM19" s="59"/>
      <c r="URN19" s="59"/>
      <c r="URO19" s="59"/>
      <c r="URP19" s="59"/>
      <c r="URQ19" s="59"/>
      <c r="URR19" s="59"/>
      <c r="URS19" s="59"/>
      <c r="URT19" s="59"/>
      <c r="URU19" s="59"/>
      <c r="URV19" s="59"/>
      <c r="URW19" s="59"/>
      <c r="URX19" s="59"/>
      <c r="URY19" s="59"/>
      <c r="URZ19" s="59"/>
      <c r="USA19" s="59"/>
      <c r="USB19" s="59"/>
      <c r="USC19" s="59"/>
      <c r="USD19" s="59"/>
      <c r="USE19" s="59"/>
      <c r="USF19" s="59"/>
      <c r="USG19" s="59"/>
      <c r="USH19" s="59"/>
      <c r="USI19" s="59"/>
      <c r="USJ19" s="59"/>
      <c r="USK19" s="59"/>
      <c r="USL19" s="59"/>
      <c r="USM19" s="59"/>
      <c r="USN19" s="59"/>
      <c r="USO19" s="59"/>
      <c r="USP19" s="59"/>
      <c r="USQ19" s="59"/>
      <c r="USR19" s="59"/>
      <c r="USS19" s="59"/>
      <c r="UST19" s="59"/>
      <c r="USU19" s="59"/>
      <c r="USV19" s="59"/>
      <c r="USW19" s="59"/>
      <c r="USX19" s="59"/>
      <c r="USY19" s="59"/>
      <c r="USZ19" s="59"/>
      <c r="UTA19" s="59"/>
      <c r="UTB19" s="59"/>
      <c r="UTC19" s="59"/>
      <c r="UTD19" s="59"/>
      <c r="UTE19" s="59"/>
      <c r="UTF19" s="59"/>
      <c r="UTG19" s="59"/>
      <c r="UTH19" s="59"/>
      <c r="UTI19" s="59"/>
      <c r="UTJ19" s="59"/>
      <c r="UTK19" s="59"/>
      <c r="UTL19" s="59"/>
      <c r="UTM19" s="59"/>
      <c r="UTN19" s="59"/>
      <c r="UTO19" s="59"/>
      <c r="UTP19" s="59"/>
      <c r="UTQ19" s="59"/>
      <c r="UTR19" s="59"/>
      <c r="UTS19" s="59"/>
      <c r="UTT19" s="59"/>
      <c r="UTU19" s="59"/>
      <c r="UTV19" s="59"/>
      <c r="UTW19" s="59"/>
      <c r="UTX19" s="59"/>
      <c r="UTY19" s="59"/>
      <c r="UTZ19" s="59"/>
      <c r="UUA19" s="59"/>
      <c r="UUB19" s="59"/>
      <c r="UUC19" s="59"/>
      <c r="UUD19" s="59"/>
      <c r="UUE19" s="59"/>
      <c r="UUF19" s="59"/>
      <c r="UUG19" s="59"/>
      <c r="UUH19" s="59"/>
      <c r="UUI19" s="59"/>
      <c r="UUJ19" s="59"/>
      <c r="UUK19" s="59"/>
      <c r="UUL19" s="59"/>
      <c r="UUM19" s="59"/>
      <c r="UUN19" s="59"/>
      <c r="UUO19" s="59"/>
      <c r="UUP19" s="59"/>
      <c r="UUQ19" s="59"/>
      <c r="UUR19" s="59"/>
      <c r="UUS19" s="59"/>
      <c r="UUT19" s="59"/>
      <c r="UUU19" s="59"/>
      <c r="UUV19" s="59"/>
      <c r="UUW19" s="59"/>
      <c r="UUX19" s="59"/>
      <c r="UUY19" s="59"/>
      <c r="UUZ19" s="59"/>
      <c r="UVA19" s="59"/>
      <c r="UVB19" s="59"/>
      <c r="UVC19" s="59"/>
      <c r="UVD19" s="59"/>
      <c r="UVE19" s="59"/>
      <c r="UVF19" s="59"/>
      <c r="UVG19" s="59"/>
      <c r="UVH19" s="59"/>
      <c r="UVI19" s="59"/>
      <c r="UVJ19" s="59"/>
      <c r="UVK19" s="59"/>
      <c r="UVL19" s="59"/>
      <c r="UVM19" s="59"/>
      <c r="UVN19" s="59"/>
      <c r="UVO19" s="59"/>
      <c r="UVP19" s="59"/>
      <c r="UVQ19" s="59"/>
      <c r="UVR19" s="59"/>
      <c r="UVS19" s="59"/>
      <c r="UVT19" s="59"/>
      <c r="UVU19" s="59"/>
      <c r="UVV19" s="59"/>
      <c r="UVW19" s="59"/>
      <c r="UVX19" s="59"/>
      <c r="UVY19" s="59"/>
      <c r="UVZ19" s="59"/>
      <c r="UWA19" s="59"/>
      <c r="UWB19" s="59"/>
      <c r="UWC19" s="59"/>
      <c r="UWD19" s="59"/>
      <c r="UWE19" s="59"/>
      <c r="UWF19" s="59"/>
      <c r="UWG19" s="59"/>
      <c r="UWH19" s="59"/>
      <c r="UWI19" s="59"/>
      <c r="UWJ19" s="59"/>
      <c r="UWK19" s="59"/>
      <c r="UWL19" s="59"/>
      <c r="UWM19" s="59"/>
      <c r="UWN19" s="59"/>
      <c r="UWO19" s="59"/>
      <c r="UWP19" s="59"/>
      <c r="UWQ19" s="59"/>
      <c r="UWR19" s="59"/>
      <c r="UWS19" s="59"/>
      <c r="UWT19" s="59"/>
      <c r="UWU19" s="59"/>
      <c r="UWV19" s="59"/>
      <c r="UWW19" s="59"/>
      <c r="UWX19" s="59"/>
      <c r="UWY19" s="59"/>
      <c r="UWZ19" s="59"/>
      <c r="UXA19" s="59"/>
      <c r="UXB19" s="59"/>
      <c r="UXC19" s="59"/>
      <c r="UXD19" s="59"/>
      <c r="UXE19" s="59"/>
      <c r="UXF19" s="59"/>
      <c r="UXG19" s="59"/>
      <c r="UXH19" s="59"/>
      <c r="UXI19" s="59"/>
      <c r="UXJ19" s="59"/>
      <c r="UXK19" s="59"/>
      <c r="UXL19" s="59"/>
      <c r="UXM19" s="59"/>
      <c r="UXN19" s="59"/>
      <c r="UXO19" s="59"/>
      <c r="UXP19" s="59"/>
      <c r="UXQ19" s="59"/>
      <c r="UXR19" s="59"/>
      <c r="UXS19" s="59"/>
      <c r="UXT19" s="59"/>
      <c r="UXU19" s="59"/>
      <c r="UXV19" s="59"/>
      <c r="UXW19" s="59"/>
      <c r="UXX19" s="59"/>
      <c r="UXY19" s="59"/>
      <c r="UXZ19" s="59"/>
      <c r="UYA19" s="59"/>
      <c r="UYB19" s="59"/>
      <c r="UYC19" s="59"/>
      <c r="UYD19" s="59"/>
      <c r="UYE19" s="59"/>
      <c r="UYF19" s="59"/>
      <c r="UYG19" s="59"/>
      <c r="UYH19" s="59"/>
      <c r="UYI19" s="59"/>
      <c r="UYJ19" s="59"/>
      <c r="UYK19" s="59"/>
      <c r="UYL19" s="59"/>
      <c r="UYM19" s="59"/>
      <c r="UYN19" s="59"/>
      <c r="UYO19" s="59"/>
      <c r="UYP19" s="59"/>
      <c r="UYQ19" s="59"/>
      <c r="UYR19" s="59"/>
      <c r="UYS19" s="59"/>
      <c r="UYT19" s="59"/>
      <c r="UYU19" s="59"/>
      <c r="UYV19" s="59"/>
      <c r="UYW19" s="59"/>
      <c r="UYX19" s="59"/>
      <c r="UYY19" s="59"/>
      <c r="UYZ19" s="59"/>
      <c r="UZA19" s="59"/>
      <c r="UZB19" s="59"/>
      <c r="UZC19" s="59"/>
      <c r="UZD19" s="59"/>
      <c r="UZE19" s="59"/>
      <c r="UZF19" s="59"/>
      <c r="UZG19" s="59"/>
      <c r="UZH19" s="59"/>
      <c r="UZI19" s="59"/>
      <c r="UZJ19" s="59"/>
      <c r="UZK19" s="59"/>
      <c r="UZL19" s="59"/>
      <c r="UZM19" s="59"/>
      <c r="UZN19" s="59"/>
      <c r="UZO19" s="59"/>
      <c r="UZP19" s="59"/>
      <c r="UZQ19" s="59"/>
      <c r="UZR19" s="59"/>
      <c r="UZS19" s="59"/>
      <c r="UZT19" s="59"/>
      <c r="UZU19" s="59"/>
      <c r="UZV19" s="59"/>
      <c r="UZW19" s="59"/>
      <c r="UZX19" s="59"/>
      <c r="UZY19" s="59"/>
      <c r="UZZ19" s="59"/>
      <c r="VAA19" s="59"/>
      <c r="VAB19" s="59"/>
      <c r="VAC19" s="59"/>
      <c r="VAD19" s="59"/>
      <c r="VAE19" s="59"/>
      <c r="VAF19" s="59"/>
      <c r="VAG19" s="59"/>
      <c r="VAH19" s="59"/>
      <c r="VAI19" s="59"/>
      <c r="VAJ19" s="59"/>
      <c r="VAK19" s="59"/>
      <c r="VAL19" s="59"/>
      <c r="VAM19" s="59"/>
      <c r="VAN19" s="59"/>
      <c r="VAO19" s="59"/>
      <c r="VAP19" s="59"/>
      <c r="VAQ19" s="59"/>
      <c r="VAR19" s="59"/>
      <c r="VAS19" s="59"/>
      <c r="VAT19" s="59"/>
      <c r="VAU19" s="59"/>
      <c r="VAV19" s="59"/>
      <c r="VAW19" s="59"/>
      <c r="VAX19" s="59"/>
      <c r="VAY19" s="59"/>
      <c r="VAZ19" s="59"/>
      <c r="VBA19" s="59"/>
      <c r="VBB19" s="59"/>
      <c r="VBC19" s="59"/>
      <c r="VBD19" s="59"/>
      <c r="VBE19" s="59"/>
      <c r="VBF19" s="59"/>
      <c r="VBG19" s="59"/>
      <c r="VBH19" s="59"/>
      <c r="VBI19" s="59"/>
      <c r="VBJ19" s="59"/>
      <c r="VBK19" s="59"/>
      <c r="VBL19" s="59"/>
      <c r="VBM19" s="59"/>
      <c r="VBN19" s="59"/>
      <c r="VBO19" s="59"/>
      <c r="VBP19" s="59"/>
      <c r="VBQ19" s="59"/>
      <c r="VBR19" s="59"/>
      <c r="VBS19" s="59"/>
      <c r="VBT19" s="59"/>
      <c r="VBU19" s="59"/>
      <c r="VBV19" s="59"/>
      <c r="VBW19" s="59"/>
      <c r="VBX19" s="59"/>
      <c r="VBY19" s="59"/>
      <c r="VBZ19" s="59"/>
      <c r="VCA19" s="59"/>
      <c r="VCB19" s="59"/>
      <c r="VCC19" s="59"/>
      <c r="VCD19" s="59"/>
      <c r="VCE19" s="59"/>
      <c r="VCF19" s="59"/>
      <c r="VCG19" s="59"/>
      <c r="VCH19" s="59"/>
      <c r="VCI19" s="59"/>
      <c r="VCJ19" s="59"/>
      <c r="VCK19" s="59"/>
      <c r="VCL19" s="59"/>
      <c r="VCM19" s="59"/>
      <c r="VCN19" s="59"/>
      <c r="VCO19" s="59"/>
      <c r="VCP19" s="59"/>
      <c r="VCQ19" s="59"/>
      <c r="VCR19" s="59"/>
      <c r="VCS19" s="59"/>
      <c r="VCT19" s="59"/>
      <c r="VCU19" s="59"/>
      <c r="VCV19" s="59"/>
      <c r="VCW19" s="59"/>
      <c r="VCX19" s="59"/>
      <c r="VCY19" s="59"/>
      <c r="VCZ19" s="59"/>
      <c r="VDA19" s="59"/>
      <c r="VDB19" s="59"/>
      <c r="VDC19" s="59"/>
      <c r="VDD19" s="59"/>
      <c r="VDE19" s="59"/>
      <c r="VDF19" s="59"/>
      <c r="VDG19" s="59"/>
      <c r="VDH19" s="59"/>
      <c r="VDI19" s="59"/>
      <c r="VDJ19" s="59"/>
      <c r="VDK19" s="59"/>
      <c r="VDL19" s="59"/>
      <c r="VDM19" s="59"/>
      <c r="VDN19" s="59"/>
      <c r="VDO19" s="59"/>
      <c r="VDP19" s="59"/>
      <c r="VDQ19" s="59"/>
      <c r="VDR19" s="59"/>
      <c r="VDS19" s="59"/>
      <c r="VDT19" s="59"/>
      <c r="VDU19" s="59"/>
      <c r="VDV19" s="59"/>
      <c r="VDW19" s="59"/>
      <c r="VDX19" s="59"/>
      <c r="VDY19" s="59"/>
      <c r="VDZ19" s="59"/>
      <c r="VEA19" s="59"/>
      <c r="VEB19" s="59"/>
      <c r="VEC19" s="59"/>
      <c r="VED19" s="59"/>
      <c r="VEE19" s="59"/>
      <c r="VEF19" s="59"/>
      <c r="VEG19" s="59"/>
      <c r="VEH19" s="59"/>
      <c r="VEI19" s="59"/>
      <c r="VEJ19" s="59"/>
      <c r="VEK19" s="59"/>
      <c r="VEL19" s="59"/>
      <c r="VEM19" s="59"/>
      <c r="VEN19" s="59"/>
      <c r="VEO19" s="59"/>
      <c r="VEP19" s="59"/>
      <c r="VEQ19" s="59"/>
      <c r="VER19" s="59"/>
      <c r="VES19" s="59"/>
      <c r="VET19" s="59"/>
      <c r="VEU19" s="59"/>
      <c r="VEV19" s="59"/>
      <c r="VEW19" s="59"/>
      <c r="VEX19" s="59"/>
      <c r="VEY19" s="59"/>
      <c r="VEZ19" s="59"/>
      <c r="VFA19" s="59"/>
      <c r="VFB19" s="59"/>
      <c r="VFC19" s="59"/>
      <c r="VFD19" s="59"/>
      <c r="VFE19" s="59"/>
      <c r="VFF19" s="59"/>
      <c r="VFG19" s="59"/>
      <c r="VFH19" s="59"/>
      <c r="VFI19" s="59"/>
      <c r="VFJ19" s="59"/>
      <c r="VFK19" s="59"/>
      <c r="VFL19" s="59"/>
      <c r="VFM19" s="59"/>
      <c r="VFN19" s="59"/>
      <c r="VFO19" s="59"/>
      <c r="VFP19" s="59"/>
      <c r="VFQ19" s="59"/>
      <c r="VFR19" s="59"/>
      <c r="VFS19" s="59"/>
      <c r="VFT19" s="59"/>
      <c r="VFU19" s="59"/>
      <c r="VFV19" s="59"/>
      <c r="VFW19" s="59"/>
      <c r="VFX19" s="59"/>
      <c r="VFY19" s="59"/>
      <c r="VFZ19" s="59"/>
      <c r="VGA19" s="59"/>
      <c r="VGB19" s="59"/>
      <c r="VGC19" s="59"/>
      <c r="VGD19" s="59"/>
      <c r="VGE19" s="59"/>
      <c r="VGF19" s="59"/>
      <c r="VGG19" s="59"/>
      <c r="VGH19" s="59"/>
      <c r="VGI19" s="59"/>
      <c r="VGJ19" s="59"/>
      <c r="VGK19" s="59"/>
      <c r="VGL19" s="59"/>
      <c r="VGM19" s="59"/>
      <c r="VGN19" s="59"/>
      <c r="VGO19" s="59"/>
      <c r="VGP19" s="59"/>
      <c r="VGQ19" s="59"/>
      <c r="VGR19" s="59"/>
      <c r="VGS19" s="59"/>
      <c r="VGT19" s="59"/>
      <c r="VGU19" s="59"/>
      <c r="VGV19" s="59"/>
      <c r="VGW19" s="59"/>
      <c r="VGX19" s="59"/>
      <c r="VGY19" s="59"/>
      <c r="VGZ19" s="59"/>
      <c r="VHA19" s="59"/>
      <c r="VHB19" s="59"/>
      <c r="VHC19" s="59"/>
      <c r="VHD19" s="59"/>
      <c r="VHE19" s="59"/>
      <c r="VHF19" s="59"/>
      <c r="VHG19" s="59"/>
      <c r="VHH19" s="59"/>
      <c r="VHI19" s="59"/>
      <c r="VHJ19" s="59"/>
      <c r="VHK19" s="59"/>
      <c r="VHL19" s="59"/>
      <c r="VHM19" s="59"/>
      <c r="VHN19" s="59"/>
      <c r="VHO19" s="59"/>
      <c r="VHP19" s="59"/>
      <c r="VHQ19" s="59"/>
      <c r="VHR19" s="59"/>
      <c r="VHS19" s="59"/>
      <c r="VHT19" s="59"/>
      <c r="VHU19" s="59"/>
      <c r="VHV19" s="59"/>
      <c r="VHW19" s="59"/>
      <c r="VHX19" s="59"/>
      <c r="VHY19" s="59"/>
      <c r="VHZ19" s="59"/>
      <c r="VIA19" s="59"/>
      <c r="VIB19" s="59"/>
      <c r="VIC19" s="59"/>
      <c r="VID19" s="59"/>
      <c r="VIE19" s="59"/>
      <c r="VIF19" s="59"/>
      <c r="VIG19" s="59"/>
      <c r="VIH19" s="59"/>
      <c r="VII19" s="59"/>
      <c r="VIJ19" s="59"/>
      <c r="VIK19" s="59"/>
      <c r="VIL19" s="59"/>
      <c r="VIM19" s="59"/>
      <c r="VIN19" s="59"/>
      <c r="VIO19" s="59"/>
      <c r="VIP19" s="59"/>
      <c r="VIQ19" s="59"/>
      <c r="VIR19" s="59"/>
      <c r="VIS19" s="59"/>
      <c r="VIT19" s="59"/>
      <c r="VIU19" s="59"/>
      <c r="VIV19" s="59"/>
      <c r="VIW19" s="59"/>
      <c r="VIX19" s="59"/>
      <c r="VIY19" s="59"/>
      <c r="VIZ19" s="59"/>
      <c r="VJA19" s="59"/>
      <c r="VJB19" s="59"/>
      <c r="VJC19" s="59"/>
      <c r="VJD19" s="59"/>
      <c r="VJE19" s="59"/>
      <c r="VJF19" s="59"/>
      <c r="VJG19" s="59"/>
      <c r="VJH19" s="59"/>
      <c r="VJI19" s="59"/>
      <c r="VJJ19" s="59"/>
      <c r="VJK19" s="59"/>
      <c r="VJL19" s="59"/>
      <c r="VJM19" s="59"/>
      <c r="VJN19" s="59"/>
      <c r="VJO19" s="59"/>
      <c r="VJP19" s="59"/>
      <c r="VJQ19" s="59"/>
      <c r="VJR19" s="59"/>
      <c r="VJS19" s="59"/>
      <c r="VJT19" s="59"/>
      <c r="VJU19" s="59"/>
      <c r="VJV19" s="59"/>
      <c r="VJW19" s="59"/>
      <c r="VJX19" s="59"/>
      <c r="VJY19" s="59"/>
      <c r="VJZ19" s="59"/>
      <c r="VKA19" s="59"/>
      <c r="VKB19" s="59"/>
      <c r="VKC19" s="59"/>
      <c r="VKD19" s="59"/>
      <c r="VKE19" s="59"/>
      <c r="VKF19" s="59"/>
      <c r="VKG19" s="59"/>
      <c r="VKH19" s="59"/>
      <c r="VKI19" s="59"/>
      <c r="VKJ19" s="59"/>
      <c r="VKK19" s="59"/>
      <c r="VKL19" s="59"/>
      <c r="VKM19" s="59"/>
      <c r="VKN19" s="59"/>
      <c r="VKO19" s="59"/>
      <c r="VKP19" s="59"/>
      <c r="VKQ19" s="59"/>
      <c r="VKR19" s="59"/>
      <c r="VKS19" s="59"/>
      <c r="VKT19" s="59"/>
      <c r="VKU19" s="59"/>
      <c r="VKV19" s="59"/>
      <c r="VKW19" s="59"/>
      <c r="VKX19" s="59"/>
      <c r="VKY19" s="59"/>
      <c r="VKZ19" s="59"/>
      <c r="VLA19" s="59"/>
      <c r="VLB19" s="59"/>
      <c r="VLC19" s="59"/>
      <c r="VLD19" s="59"/>
      <c r="VLE19" s="59"/>
      <c r="VLF19" s="59"/>
      <c r="VLG19" s="59"/>
      <c r="VLH19" s="59"/>
      <c r="VLI19" s="59"/>
      <c r="VLJ19" s="59"/>
      <c r="VLK19" s="59"/>
      <c r="VLL19" s="59"/>
      <c r="VLM19" s="59"/>
      <c r="VLN19" s="59"/>
      <c r="VLO19" s="59"/>
      <c r="VLP19" s="59"/>
      <c r="VLQ19" s="59"/>
      <c r="VLR19" s="59"/>
      <c r="VLS19" s="59"/>
      <c r="VLT19" s="59"/>
      <c r="VLU19" s="59"/>
      <c r="VLV19" s="59"/>
      <c r="VLW19" s="59"/>
      <c r="VLX19" s="59"/>
      <c r="VLY19" s="59"/>
      <c r="VLZ19" s="59"/>
      <c r="VMA19" s="59"/>
      <c r="VMB19" s="59"/>
      <c r="VMC19" s="59"/>
      <c r="VMD19" s="59"/>
      <c r="VME19" s="59"/>
      <c r="VMF19" s="59"/>
      <c r="VMG19" s="59"/>
      <c r="VMH19" s="59"/>
      <c r="VMI19" s="59"/>
      <c r="VMJ19" s="59"/>
      <c r="VMK19" s="59"/>
      <c r="VML19" s="59"/>
      <c r="VMM19" s="59"/>
      <c r="VMN19" s="59"/>
      <c r="VMO19" s="59"/>
      <c r="VMP19" s="59"/>
      <c r="VMQ19" s="59"/>
      <c r="VMR19" s="59"/>
      <c r="VMS19" s="59"/>
      <c r="VMT19" s="59"/>
      <c r="VMU19" s="59"/>
      <c r="VMV19" s="59"/>
      <c r="VMW19" s="59"/>
      <c r="VMX19" s="59"/>
      <c r="VMY19" s="59"/>
      <c r="VMZ19" s="59"/>
      <c r="VNA19" s="59"/>
      <c r="VNB19" s="59"/>
      <c r="VNC19" s="59"/>
      <c r="VND19" s="59"/>
      <c r="VNE19" s="59"/>
      <c r="VNF19" s="59"/>
      <c r="VNG19" s="59"/>
      <c r="VNH19" s="59"/>
      <c r="VNI19" s="59"/>
      <c r="VNJ19" s="59"/>
      <c r="VNK19" s="59"/>
      <c r="VNL19" s="59"/>
      <c r="VNM19" s="59"/>
      <c r="VNN19" s="59"/>
      <c r="VNO19" s="59"/>
      <c r="VNP19" s="59"/>
      <c r="VNQ19" s="59"/>
      <c r="VNR19" s="59"/>
      <c r="VNS19" s="59"/>
      <c r="VNT19" s="59"/>
      <c r="VNU19" s="59"/>
      <c r="VNV19" s="59"/>
      <c r="VNW19" s="59"/>
      <c r="VNX19" s="59"/>
      <c r="VNY19" s="59"/>
      <c r="VNZ19" s="59"/>
      <c r="VOA19" s="59"/>
      <c r="VOB19" s="59"/>
      <c r="VOC19" s="59"/>
      <c r="VOD19" s="59"/>
      <c r="VOE19" s="59"/>
      <c r="VOF19" s="59"/>
      <c r="VOG19" s="59"/>
      <c r="VOH19" s="59"/>
      <c r="VOI19" s="59"/>
      <c r="VOJ19" s="59"/>
      <c r="VOK19" s="59"/>
      <c r="VOL19" s="59"/>
      <c r="VOM19" s="59"/>
      <c r="VON19" s="59"/>
      <c r="VOO19" s="59"/>
      <c r="VOP19" s="59"/>
      <c r="VOQ19" s="59"/>
      <c r="VOR19" s="59"/>
      <c r="VOS19" s="59"/>
      <c r="VOT19" s="59"/>
      <c r="VOU19" s="59"/>
      <c r="VOV19" s="59"/>
      <c r="VOW19" s="59"/>
      <c r="VOX19" s="59"/>
      <c r="VOY19" s="59"/>
      <c r="VOZ19" s="59"/>
      <c r="VPA19" s="59"/>
      <c r="VPB19" s="59"/>
      <c r="VPC19" s="59"/>
      <c r="VPD19" s="59"/>
      <c r="VPE19" s="59"/>
      <c r="VPF19" s="59"/>
      <c r="VPG19" s="59"/>
      <c r="VPH19" s="59"/>
      <c r="VPI19" s="59"/>
      <c r="VPJ19" s="59"/>
      <c r="VPK19" s="59"/>
      <c r="VPL19" s="59"/>
      <c r="VPM19" s="59"/>
      <c r="VPN19" s="59"/>
      <c r="VPO19" s="59"/>
      <c r="VPP19" s="59"/>
      <c r="VPQ19" s="59"/>
      <c r="VPR19" s="59"/>
      <c r="VPS19" s="59"/>
      <c r="VPT19" s="59"/>
      <c r="VPU19" s="59"/>
      <c r="VPV19" s="59"/>
      <c r="VPW19" s="59"/>
      <c r="VPX19" s="59"/>
      <c r="VPY19" s="59"/>
      <c r="VPZ19" s="59"/>
      <c r="VQA19" s="59"/>
      <c r="VQB19" s="59"/>
      <c r="VQC19" s="59"/>
      <c r="VQD19" s="59"/>
      <c r="VQE19" s="59"/>
      <c r="VQF19" s="59"/>
      <c r="VQG19" s="59"/>
      <c r="VQH19" s="59"/>
      <c r="VQI19" s="59"/>
      <c r="VQJ19" s="59"/>
      <c r="VQK19" s="59"/>
      <c r="VQL19" s="59"/>
      <c r="VQM19" s="59"/>
      <c r="VQN19" s="59"/>
      <c r="VQO19" s="59"/>
      <c r="VQP19" s="59"/>
      <c r="VQQ19" s="59"/>
      <c r="VQR19" s="59"/>
      <c r="VQS19" s="59"/>
      <c r="VQT19" s="59"/>
      <c r="VQU19" s="59"/>
      <c r="VQV19" s="59"/>
      <c r="VQW19" s="59"/>
      <c r="VQX19" s="59"/>
      <c r="VQY19" s="59"/>
      <c r="VQZ19" s="59"/>
      <c r="VRA19" s="59"/>
      <c r="VRB19" s="59"/>
      <c r="VRC19" s="59"/>
      <c r="VRD19" s="59"/>
      <c r="VRE19" s="59"/>
      <c r="VRF19" s="59"/>
      <c r="VRG19" s="59"/>
      <c r="VRH19" s="59"/>
      <c r="VRI19" s="59"/>
      <c r="VRJ19" s="59"/>
      <c r="VRK19" s="59"/>
      <c r="VRL19" s="59"/>
      <c r="VRM19" s="59"/>
      <c r="VRN19" s="59"/>
      <c r="VRO19" s="59"/>
      <c r="VRP19" s="59"/>
      <c r="VRQ19" s="59"/>
      <c r="VRR19" s="59"/>
      <c r="VRS19" s="59"/>
      <c r="VRT19" s="59"/>
      <c r="VRU19" s="59"/>
      <c r="VRV19" s="59"/>
      <c r="VRW19" s="59"/>
      <c r="VRX19" s="59"/>
      <c r="VRY19" s="59"/>
      <c r="VRZ19" s="59"/>
      <c r="VSA19" s="59"/>
      <c r="VSB19" s="59"/>
      <c r="VSC19" s="59"/>
      <c r="VSD19" s="59"/>
      <c r="VSE19" s="59"/>
      <c r="VSF19" s="59"/>
      <c r="VSG19" s="59"/>
      <c r="VSH19" s="59"/>
      <c r="VSI19" s="59"/>
      <c r="VSJ19" s="59"/>
      <c r="VSK19" s="59"/>
      <c r="VSL19" s="59"/>
      <c r="VSM19" s="59"/>
      <c r="VSN19" s="59"/>
      <c r="VSO19" s="59"/>
      <c r="VSP19" s="59"/>
      <c r="VSQ19" s="59"/>
      <c r="VSR19" s="59"/>
      <c r="VSS19" s="59"/>
      <c r="VST19" s="59"/>
      <c r="VSU19" s="59"/>
      <c r="VSV19" s="59"/>
      <c r="VSW19" s="59"/>
      <c r="VSX19" s="59"/>
      <c r="VSY19" s="59"/>
      <c r="VSZ19" s="59"/>
      <c r="VTA19" s="59"/>
      <c r="VTB19" s="59"/>
      <c r="VTC19" s="59"/>
      <c r="VTD19" s="59"/>
      <c r="VTE19" s="59"/>
      <c r="VTF19" s="59"/>
      <c r="VTG19" s="59"/>
      <c r="VTH19" s="59"/>
      <c r="VTI19" s="59"/>
      <c r="VTJ19" s="59"/>
      <c r="VTK19" s="59"/>
      <c r="VTL19" s="59"/>
      <c r="VTM19" s="59"/>
      <c r="VTN19" s="59"/>
      <c r="VTO19" s="59"/>
      <c r="VTP19" s="59"/>
      <c r="VTQ19" s="59"/>
      <c r="VTR19" s="59"/>
      <c r="VTS19" s="59"/>
      <c r="VTT19" s="59"/>
      <c r="VTU19" s="59"/>
      <c r="VTV19" s="59"/>
      <c r="VTW19" s="59"/>
      <c r="VTX19" s="59"/>
      <c r="VTY19" s="59"/>
      <c r="VTZ19" s="59"/>
      <c r="VUA19" s="59"/>
      <c r="VUB19" s="59"/>
      <c r="VUC19" s="59"/>
      <c r="VUD19" s="59"/>
      <c r="VUE19" s="59"/>
      <c r="VUF19" s="59"/>
      <c r="VUG19" s="59"/>
      <c r="VUH19" s="59"/>
      <c r="VUI19" s="59"/>
      <c r="VUJ19" s="59"/>
      <c r="VUK19" s="59"/>
      <c r="VUL19" s="59"/>
      <c r="VUM19" s="59"/>
      <c r="VUN19" s="59"/>
      <c r="VUO19" s="59"/>
      <c r="VUP19" s="59"/>
      <c r="VUQ19" s="59"/>
      <c r="VUR19" s="59"/>
      <c r="VUS19" s="59"/>
      <c r="VUT19" s="59"/>
      <c r="VUU19" s="59"/>
      <c r="VUV19" s="59"/>
      <c r="VUW19" s="59"/>
      <c r="VUX19" s="59"/>
      <c r="VUY19" s="59"/>
      <c r="VUZ19" s="59"/>
      <c r="VVA19" s="59"/>
      <c r="VVB19" s="59"/>
      <c r="VVC19" s="59"/>
      <c r="VVD19" s="59"/>
      <c r="VVE19" s="59"/>
      <c r="VVF19" s="59"/>
      <c r="VVG19" s="59"/>
      <c r="VVH19" s="59"/>
      <c r="VVI19" s="59"/>
      <c r="VVJ19" s="59"/>
      <c r="VVK19" s="59"/>
      <c r="VVL19" s="59"/>
      <c r="VVM19" s="59"/>
      <c r="VVN19" s="59"/>
      <c r="VVO19" s="59"/>
      <c r="VVP19" s="59"/>
      <c r="VVQ19" s="59"/>
      <c r="VVR19" s="59"/>
      <c r="VVS19" s="59"/>
      <c r="VVT19" s="59"/>
      <c r="VVU19" s="59"/>
      <c r="VVV19" s="59"/>
      <c r="VVW19" s="59"/>
      <c r="VVX19" s="59"/>
      <c r="VVY19" s="59"/>
      <c r="VVZ19" s="59"/>
      <c r="VWA19" s="59"/>
      <c r="VWB19" s="59"/>
      <c r="VWC19" s="59"/>
      <c r="VWD19" s="59"/>
      <c r="VWE19" s="59"/>
      <c r="VWF19" s="59"/>
      <c r="VWG19" s="59"/>
      <c r="VWH19" s="59"/>
      <c r="VWI19" s="59"/>
      <c r="VWJ19" s="59"/>
      <c r="VWK19" s="59"/>
      <c r="VWL19" s="59"/>
      <c r="VWM19" s="59"/>
      <c r="VWN19" s="59"/>
      <c r="VWO19" s="59"/>
      <c r="VWP19" s="59"/>
      <c r="VWQ19" s="59"/>
      <c r="VWR19" s="59"/>
      <c r="VWS19" s="59"/>
      <c r="VWT19" s="59"/>
      <c r="VWU19" s="59"/>
      <c r="VWV19" s="59"/>
      <c r="VWW19" s="59"/>
      <c r="VWX19" s="59"/>
      <c r="VWY19" s="59"/>
      <c r="VWZ19" s="59"/>
      <c r="VXA19" s="59"/>
      <c r="VXB19" s="59"/>
      <c r="VXC19" s="59"/>
      <c r="VXD19" s="59"/>
      <c r="VXE19" s="59"/>
      <c r="VXF19" s="59"/>
      <c r="VXG19" s="59"/>
      <c r="VXH19" s="59"/>
      <c r="VXI19" s="59"/>
      <c r="VXJ19" s="59"/>
      <c r="VXK19" s="59"/>
      <c r="VXL19" s="59"/>
      <c r="VXM19" s="59"/>
      <c r="VXN19" s="59"/>
      <c r="VXO19" s="59"/>
      <c r="VXP19" s="59"/>
      <c r="VXQ19" s="59"/>
      <c r="VXR19" s="59"/>
      <c r="VXS19" s="59"/>
      <c r="VXT19" s="59"/>
      <c r="VXU19" s="59"/>
      <c r="VXV19" s="59"/>
      <c r="VXW19" s="59"/>
      <c r="VXX19" s="59"/>
      <c r="VXY19" s="59"/>
      <c r="VXZ19" s="59"/>
      <c r="VYA19" s="59"/>
      <c r="VYB19" s="59"/>
      <c r="VYC19" s="59"/>
      <c r="VYD19" s="59"/>
      <c r="VYE19" s="59"/>
      <c r="VYF19" s="59"/>
      <c r="VYG19" s="59"/>
      <c r="VYH19" s="59"/>
      <c r="VYI19" s="59"/>
      <c r="VYJ19" s="59"/>
      <c r="VYK19" s="59"/>
      <c r="VYL19" s="59"/>
      <c r="VYM19" s="59"/>
      <c r="VYN19" s="59"/>
      <c r="VYO19" s="59"/>
      <c r="VYP19" s="59"/>
      <c r="VYQ19" s="59"/>
      <c r="VYR19" s="59"/>
      <c r="VYS19" s="59"/>
      <c r="VYT19" s="59"/>
      <c r="VYU19" s="59"/>
      <c r="VYV19" s="59"/>
      <c r="VYW19" s="59"/>
      <c r="VYX19" s="59"/>
      <c r="VYY19" s="59"/>
      <c r="VYZ19" s="59"/>
      <c r="VZA19" s="59"/>
      <c r="VZB19" s="59"/>
      <c r="VZC19" s="59"/>
      <c r="VZD19" s="59"/>
      <c r="VZE19" s="59"/>
      <c r="VZF19" s="59"/>
      <c r="VZG19" s="59"/>
      <c r="VZH19" s="59"/>
      <c r="VZI19" s="59"/>
      <c r="VZJ19" s="59"/>
      <c r="VZK19" s="59"/>
      <c r="VZL19" s="59"/>
      <c r="VZM19" s="59"/>
      <c r="VZN19" s="59"/>
      <c r="VZO19" s="59"/>
      <c r="VZP19" s="59"/>
      <c r="VZQ19" s="59"/>
      <c r="VZR19" s="59"/>
      <c r="VZS19" s="59"/>
      <c r="VZT19" s="59"/>
      <c r="VZU19" s="59"/>
      <c r="VZV19" s="59"/>
      <c r="VZW19" s="59"/>
      <c r="VZX19" s="59"/>
      <c r="VZY19" s="59"/>
      <c r="VZZ19" s="59"/>
      <c r="WAA19" s="59"/>
      <c r="WAB19" s="59"/>
      <c r="WAC19" s="59"/>
      <c r="WAD19" s="59"/>
      <c r="WAE19" s="59"/>
      <c r="WAF19" s="59"/>
      <c r="WAG19" s="59"/>
      <c r="WAH19" s="59"/>
      <c r="WAI19" s="59"/>
      <c r="WAJ19" s="59"/>
      <c r="WAK19" s="59"/>
      <c r="WAL19" s="59"/>
      <c r="WAM19" s="59"/>
      <c r="WAN19" s="59"/>
      <c r="WAO19" s="59"/>
      <c r="WAP19" s="59"/>
      <c r="WAQ19" s="59"/>
      <c r="WAR19" s="59"/>
      <c r="WAS19" s="59"/>
      <c r="WAT19" s="59"/>
      <c r="WAU19" s="59"/>
      <c r="WAV19" s="59"/>
      <c r="WAW19" s="59"/>
      <c r="WAX19" s="59"/>
      <c r="WAY19" s="59"/>
      <c r="WAZ19" s="59"/>
      <c r="WBA19" s="59"/>
      <c r="WBB19" s="59"/>
      <c r="WBC19" s="59"/>
      <c r="WBD19" s="59"/>
      <c r="WBE19" s="59"/>
      <c r="WBF19" s="59"/>
      <c r="WBG19" s="59"/>
      <c r="WBH19" s="59"/>
      <c r="WBI19" s="59"/>
      <c r="WBJ19" s="59"/>
      <c r="WBK19" s="59"/>
      <c r="WBL19" s="59"/>
      <c r="WBM19" s="59"/>
      <c r="WBN19" s="59"/>
      <c r="WBO19" s="59"/>
      <c r="WBP19" s="59"/>
      <c r="WBQ19" s="59"/>
      <c r="WBR19" s="59"/>
      <c r="WBS19" s="59"/>
      <c r="WBT19" s="59"/>
      <c r="WBU19" s="59"/>
      <c r="WBV19" s="59"/>
      <c r="WBW19" s="59"/>
      <c r="WBX19" s="59"/>
      <c r="WBY19" s="59"/>
      <c r="WBZ19" s="59"/>
      <c r="WCA19" s="59"/>
      <c r="WCB19" s="59"/>
      <c r="WCC19" s="59"/>
      <c r="WCD19" s="59"/>
      <c r="WCE19" s="59"/>
      <c r="WCF19" s="59"/>
      <c r="WCG19" s="59"/>
      <c r="WCH19" s="59"/>
      <c r="WCI19" s="59"/>
      <c r="WCJ19" s="59"/>
      <c r="WCK19" s="59"/>
      <c r="WCL19" s="59"/>
      <c r="WCM19" s="59"/>
      <c r="WCN19" s="59"/>
      <c r="WCO19" s="59"/>
      <c r="WCP19" s="59"/>
      <c r="WCQ19" s="59"/>
      <c r="WCR19" s="59"/>
      <c r="WCS19" s="59"/>
      <c r="WCT19" s="59"/>
      <c r="WCU19" s="59"/>
      <c r="WCV19" s="59"/>
      <c r="WCW19" s="59"/>
      <c r="WCX19" s="59"/>
      <c r="WCY19" s="59"/>
      <c r="WCZ19" s="59"/>
      <c r="WDA19" s="59"/>
      <c r="WDB19" s="59"/>
      <c r="WDC19" s="59"/>
      <c r="WDD19" s="59"/>
      <c r="WDE19" s="59"/>
      <c r="WDF19" s="59"/>
      <c r="WDG19" s="59"/>
      <c r="WDH19" s="59"/>
      <c r="WDI19" s="59"/>
      <c r="WDJ19" s="59"/>
      <c r="WDK19" s="59"/>
      <c r="WDL19" s="59"/>
      <c r="WDM19" s="59"/>
      <c r="WDN19" s="59"/>
      <c r="WDO19" s="59"/>
      <c r="WDP19" s="59"/>
      <c r="WDQ19" s="59"/>
      <c r="WDR19" s="59"/>
      <c r="WDS19" s="59"/>
      <c r="WDT19" s="59"/>
      <c r="WDU19" s="59"/>
      <c r="WDV19" s="59"/>
      <c r="WDW19" s="59"/>
      <c r="WDX19" s="59"/>
      <c r="WDY19" s="59"/>
      <c r="WDZ19" s="59"/>
      <c r="WEA19" s="59"/>
      <c r="WEB19" s="59"/>
      <c r="WEC19" s="59"/>
      <c r="WED19" s="59"/>
      <c r="WEE19" s="59"/>
      <c r="WEF19" s="59"/>
      <c r="WEG19" s="59"/>
      <c r="WEH19" s="59"/>
      <c r="WEI19" s="59"/>
      <c r="WEJ19" s="59"/>
      <c r="WEK19" s="59"/>
      <c r="WEL19" s="59"/>
      <c r="WEM19" s="59"/>
      <c r="WEN19" s="59"/>
      <c r="WEO19" s="59"/>
      <c r="WEP19" s="59"/>
      <c r="WEQ19" s="59"/>
      <c r="WER19" s="59"/>
      <c r="WES19" s="59"/>
      <c r="WET19" s="59"/>
      <c r="WEU19" s="59"/>
      <c r="WEV19" s="59"/>
      <c r="WEW19" s="59"/>
      <c r="WEX19" s="59"/>
      <c r="WEY19" s="59"/>
      <c r="WEZ19" s="59"/>
      <c r="WFA19" s="59"/>
      <c r="WFB19" s="59"/>
      <c r="WFC19" s="59"/>
      <c r="WFD19" s="59"/>
      <c r="WFE19" s="59"/>
      <c r="WFF19" s="59"/>
      <c r="WFG19" s="59"/>
      <c r="WFH19" s="59"/>
      <c r="WFI19" s="59"/>
      <c r="WFJ19" s="59"/>
      <c r="WFK19" s="59"/>
      <c r="WFL19" s="59"/>
      <c r="WFM19" s="59"/>
      <c r="WFN19" s="59"/>
      <c r="WFO19" s="59"/>
      <c r="WFP19" s="59"/>
      <c r="WFQ19" s="59"/>
      <c r="WFR19" s="59"/>
      <c r="WFS19" s="59"/>
      <c r="WFT19" s="59"/>
      <c r="WFU19" s="59"/>
      <c r="WFV19" s="59"/>
      <c r="WFW19" s="59"/>
      <c r="WFX19" s="59"/>
      <c r="WFY19" s="59"/>
      <c r="WFZ19" s="59"/>
      <c r="WGA19" s="59"/>
      <c r="WGB19" s="59"/>
      <c r="WGC19" s="59"/>
      <c r="WGD19" s="59"/>
      <c r="WGE19" s="59"/>
      <c r="WGF19" s="59"/>
      <c r="WGG19" s="59"/>
      <c r="WGH19" s="59"/>
      <c r="WGI19" s="59"/>
      <c r="WGJ19" s="59"/>
      <c r="WGK19" s="59"/>
      <c r="WGL19" s="59"/>
      <c r="WGM19" s="59"/>
      <c r="WGN19" s="59"/>
      <c r="WGO19" s="59"/>
      <c r="WGP19" s="59"/>
      <c r="WGQ19" s="59"/>
      <c r="WGR19" s="59"/>
      <c r="WGS19" s="59"/>
      <c r="WGT19" s="59"/>
      <c r="WGU19" s="59"/>
      <c r="WGV19" s="59"/>
      <c r="WGW19" s="59"/>
      <c r="WGX19" s="59"/>
      <c r="WGY19" s="59"/>
      <c r="WGZ19" s="59"/>
      <c r="WHA19" s="59"/>
      <c r="WHB19" s="59"/>
      <c r="WHC19" s="59"/>
      <c r="WHD19" s="59"/>
      <c r="WHE19" s="59"/>
      <c r="WHF19" s="59"/>
      <c r="WHG19" s="59"/>
      <c r="WHH19" s="59"/>
      <c r="WHI19" s="59"/>
      <c r="WHJ19" s="59"/>
      <c r="WHK19" s="59"/>
      <c r="WHL19" s="59"/>
      <c r="WHM19" s="59"/>
      <c r="WHN19" s="59"/>
      <c r="WHO19" s="59"/>
      <c r="WHP19" s="59"/>
      <c r="WHQ19" s="59"/>
      <c r="WHR19" s="59"/>
      <c r="WHS19" s="59"/>
      <c r="WHT19" s="59"/>
      <c r="WHU19" s="59"/>
      <c r="WHV19" s="59"/>
      <c r="WHW19" s="59"/>
      <c r="WHX19" s="59"/>
      <c r="WHY19" s="59"/>
      <c r="WHZ19" s="59"/>
      <c r="WIA19" s="59"/>
      <c r="WIB19" s="59"/>
      <c r="WIC19" s="59"/>
      <c r="WID19" s="59"/>
      <c r="WIE19" s="59"/>
      <c r="WIF19" s="59"/>
      <c r="WIG19" s="59"/>
      <c r="WIH19" s="59"/>
      <c r="WII19" s="59"/>
      <c r="WIJ19" s="59"/>
      <c r="WIK19" s="59"/>
      <c r="WIL19" s="59"/>
      <c r="WIM19" s="59"/>
      <c r="WIN19" s="59"/>
      <c r="WIO19" s="59"/>
      <c r="WIP19" s="59"/>
      <c r="WIQ19" s="59"/>
      <c r="WIR19" s="59"/>
      <c r="WIS19" s="59"/>
      <c r="WIT19" s="59"/>
      <c r="WIU19" s="59"/>
      <c r="WIV19" s="59"/>
      <c r="WIW19" s="59"/>
      <c r="WIX19" s="59"/>
      <c r="WIY19" s="59"/>
      <c r="WIZ19" s="59"/>
      <c r="WJA19" s="59"/>
      <c r="WJB19" s="59"/>
      <c r="WJC19" s="59"/>
      <c r="WJD19" s="59"/>
      <c r="WJE19" s="59"/>
      <c r="WJF19" s="59"/>
      <c r="WJG19" s="59"/>
      <c r="WJH19" s="59"/>
      <c r="WJI19" s="59"/>
      <c r="WJJ19" s="59"/>
      <c r="WJK19" s="59"/>
      <c r="WJL19" s="59"/>
      <c r="WJM19" s="59"/>
      <c r="WJN19" s="59"/>
      <c r="WJO19" s="59"/>
      <c r="WJP19" s="59"/>
      <c r="WJQ19" s="59"/>
      <c r="WJR19" s="59"/>
      <c r="WJS19" s="59"/>
      <c r="WJT19" s="59"/>
      <c r="WJU19" s="59"/>
      <c r="WJV19" s="59"/>
      <c r="WJW19" s="59"/>
      <c r="WJX19" s="59"/>
      <c r="WJY19" s="59"/>
      <c r="WJZ19" s="59"/>
      <c r="WKA19" s="59"/>
      <c r="WKB19" s="59"/>
      <c r="WKC19" s="59"/>
      <c r="WKD19" s="59"/>
      <c r="WKE19" s="59"/>
      <c r="WKF19" s="59"/>
      <c r="WKG19" s="59"/>
      <c r="WKH19" s="59"/>
      <c r="WKI19" s="59"/>
      <c r="WKJ19" s="59"/>
      <c r="WKK19" s="59"/>
      <c r="WKL19" s="59"/>
      <c r="WKM19" s="59"/>
      <c r="WKN19" s="59"/>
      <c r="WKO19" s="59"/>
      <c r="WKP19" s="59"/>
      <c r="WKQ19" s="59"/>
      <c r="WKR19" s="59"/>
      <c r="WKS19" s="59"/>
      <c r="WKT19" s="59"/>
      <c r="WKU19" s="59"/>
      <c r="WKV19" s="59"/>
      <c r="WKW19" s="59"/>
      <c r="WKX19" s="59"/>
      <c r="WKY19" s="59"/>
      <c r="WKZ19" s="59"/>
      <c r="WLA19" s="59"/>
      <c r="WLB19" s="59"/>
      <c r="WLC19" s="59"/>
      <c r="WLD19" s="59"/>
      <c r="WLE19" s="59"/>
      <c r="WLF19" s="59"/>
      <c r="WLG19" s="59"/>
      <c r="WLH19" s="59"/>
      <c r="WLI19" s="59"/>
      <c r="WLJ19" s="59"/>
      <c r="WLK19" s="59"/>
      <c r="WLL19" s="59"/>
      <c r="WLM19" s="59"/>
      <c r="WLN19" s="59"/>
      <c r="WLO19" s="59"/>
      <c r="WLP19" s="59"/>
      <c r="WLQ19" s="59"/>
      <c r="WLR19" s="59"/>
      <c r="WLS19" s="59"/>
      <c r="WLT19" s="59"/>
      <c r="WLU19" s="59"/>
      <c r="WLV19" s="59"/>
      <c r="WLW19" s="59"/>
      <c r="WLX19" s="59"/>
      <c r="WLY19" s="59"/>
      <c r="WLZ19" s="59"/>
      <c r="WMA19" s="59"/>
      <c r="WMB19" s="59"/>
      <c r="WMC19" s="59"/>
      <c r="WMD19" s="59"/>
      <c r="WME19" s="59"/>
      <c r="WMF19" s="59"/>
      <c r="WMG19" s="59"/>
      <c r="WMH19" s="59"/>
      <c r="WMI19" s="59"/>
      <c r="WMJ19" s="59"/>
      <c r="WMK19" s="59"/>
      <c r="WML19" s="59"/>
      <c r="WMM19" s="59"/>
      <c r="WMN19" s="59"/>
      <c r="WMO19" s="59"/>
      <c r="WMP19" s="59"/>
      <c r="WMQ19" s="59"/>
      <c r="WMR19" s="59"/>
      <c r="WMS19" s="59"/>
      <c r="WMT19" s="59"/>
      <c r="WMU19" s="59"/>
      <c r="WMV19" s="59"/>
      <c r="WMW19" s="59"/>
      <c r="WMX19" s="59"/>
      <c r="WMY19" s="59"/>
      <c r="WMZ19" s="59"/>
      <c r="WNA19" s="59"/>
      <c r="WNB19" s="59"/>
      <c r="WNC19" s="59"/>
      <c r="WND19" s="59"/>
      <c r="WNE19" s="59"/>
      <c r="WNF19" s="59"/>
      <c r="WNG19" s="59"/>
      <c r="WNH19" s="59"/>
      <c r="WNI19" s="59"/>
      <c r="WNJ19" s="59"/>
      <c r="WNK19" s="59"/>
      <c r="WNL19" s="59"/>
      <c r="WNM19" s="59"/>
      <c r="WNN19" s="59"/>
      <c r="WNO19" s="59"/>
      <c r="WNP19" s="59"/>
      <c r="WNQ19" s="59"/>
      <c r="WNR19" s="59"/>
      <c r="WNS19" s="59"/>
      <c r="WNT19" s="59"/>
      <c r="WNU19" s="59"/>
      <c r="WNV19" s="59"/>
      <c r="WNW19" s="59"/>
      <c r="WNX19" s="59"/>
      <c r="WNY19" s="59"/>
      <c r="WNZ19" s="59"/>
      <c r="WOA19" s="59"/>
      <c r="WOB19" s="59"/>
      <c r="WOC19" s="59"/>
      <c r="WOD19" s="59"/>
      <c r="WOE19" s="59"/>
      <c r="WOF19" s="59"/>
      <c r="WOG19" s="59"/>
      <c r="WOH19" s="59"/>
      <c r="WOI19" s="59"/>
      <c r="WOJ19" s="59"/>
      <c r="WOK19" s="59"/>
      <c r="WOL19" s="59"/>
      <c r="WOM19" s="59"/>
      <c r="WON19" s="59"/>
      <c r="WOO19" s="59"/>
      <c r="WOP19" s="59"/>
      <c r="WOQ19" s="59"/>
      <c r="WOR19" s="59"/>
      <c r="WOS19" s="59"/>
      <c r="WOT19" s="59"/>
      <c r="WOU19" s="59"/>
      <c r="WOV19" s="59"/>
      <c r="WOW19" s="59"/>
      <c r="WOX19" s="59"/>
      <c r="WOY19" s="59"/>
      <c r="WOZ19" s="59"/>
      <c r="WPA19" s="59"/>
      <c r="WPB19" s="59"/>
      <c r="WPC19" s="59"/>
      <c r="WPD19" s="59"/>
      <c r="WPE19" s="59"/>
      <c r="WPF19" s="59"/>
      <c r="WPG19" s="59"/>
      <c r="WPH19" s="59"/>
      <c r="WPI19" s="59"/>
      <c r="WPJ19" s="59"/>
      <c r="WPK19" s="59"/>
      <c r="WPL19" s="59"/>
      <c r="WPM19" s="59"/>
      <c r="WPN19" s="59"/>
      <c r="WPO19" s="59"/>
      <c r="WPP19" s="59"/>
      <c r="WPQ19" s="59"/>
      <c r="WPR19" s="59"/>
      <c r="WPS19" s="59"/>
      <c r="WPT19" s="59"/>
      <c r="WPU19" s="59"/>
      <c r="WPV19" s="59"/>
      <c r="WPW19" s="59"/>
      <c r="WPX19" s="59"/>
      <c r="WPY19" s="59"/>
      <c r="WPZ19" s="59"/>
      <c r="WQA19" s="59"/>
      <c r="WQB19" s="59"/>
      <c r="WQC19" s="59"/>
      <c r="WQD19" s="59"/>
      <c r="WQE19" s="59"/>
      <c r="WQF19" s="59"/>
      <c r="WQG19" s="59"/>
      <c r="WQH19" s="59"/>
      <c r="WQI19" s="59"/>
      <c r="WQJ19" s="59"/>
      <c r="WQK19" s="59"/>
      <c r="WQL19" s="59"/>
      <c r="WQM19" s="59"/>
      <c r="WQN19" s="59"/>
      <c r="WQO19" s="59"/>
      <c r="WQP19" s="59"/>
      <c r="WQQ19" s="59"/>
      <c r="WQR19" s="59"/>
      <c r="WQS19" s="59"/>
      <c r="WQT19" s="59"/>
      <c r="WQU19" s="59"/>
      <c r="WQV19" s="59"/>
      <c r="WQW19" s="59"/>
      <c r="WQX19" s="59"/>
      <c r="WQY19" s="59"/>
      <c r="WQZ19" s="59"/>
      <c r="WRA19" s="59"/>
      <c r="WRB19" s="59"/>
      <c r="WRC19" s="59"/>
      <c r="WRD19" s="59"/>
      <c r="WRE19" s="59"/>
      <c r="WRF19" s="59"/>
      <c r="WRG19" s="59"/>
      <c r="WRH19" s="59"/>
      <c r="WRI19" s="59"/>
      <c r="WRJ19" s="59"/>
      <c r="WRK19" s="59"/>
      <c r="WRL19" s="59"/>
      <c r="WRM19" s="59"/>
      <c r="WRN19" s="59"/>
      <c r="WRO19" s="59"/>
      <c r="WRP19" s="59"/>
      <c r="WRQ19" s="59"/>
      <c r="WRR19" s="59"/>
      <c r="WRS19" s="59"/>
      <c r="WRT19" s="59"/>
      <c r="WRU19" s="59"/>
      <c r="WRV19" s="59"/>
      <c r="WRW19" s="59"/>
      <c r="WRX19" s="59"/>
      <c r="WRY19" s="59"/>
      <c r="WRZ19" s="59"/>
      <c r="WSA19" s="59"/>
      <c r="WSB19" s="59"/>
      <c r="WSC19" s="59"/>
      <c r="WSD19" s="59"/>
      <c r="WSE19" s="59"/>
      <c r="WSF19" s="59"/>
      <c r="WSG19" s="59"/>
      <c r="WSH19" s="59"/>
      <c r="WSI19" s="59"/>
      <c r="WSJ19" s="59"/>
      <c r="WSK19" s="59"/>
      <c r="WSL19" s="59"/>
      <c r="WSM19" s="59"/>
      <c r="WSN19" s="59"/>
      <c r="WSO19" s="59"/>
      <c r="WSP19" s="59"/>
      <c r="WSQ19" s="59"/>
      <c r="WSR19" s="59"/>
      <c r="WSS19" s="59"/>
      <c r="WST19" s="59"/>
      <c r="WSU19" s="59"/>
      <c r="WSV19" s="59"/>
      <c r="WSW19" s="59"/>
      <c r="WSX19" s="59"/>
      <c r="WSY19" s="59"/>
      <c r="WSZ19" s="59"/>
      <c r="WTA19" s="59"/>
      <c r="WTB19" s="59"/>
      <c r="WTC19" s="59"/>
      <c r="WTD19" s="59"/>
      <c r="WTE19" s="59"/>
      <c r="WTF19" s="59"/>
      <c r="WTG19" s="59"/>
      <c r="WTH19" s="59"/>
      <c r="WTI19" s="59"/>
      <c r="WTJ19" s="59"/>
      <c r="WTK19" s="59"/>
      <c r="WTL19" s="59"/>
      <c r="WTM19" s="59"/>
      <c r="WTN19" s="59"/>
      <c r="WTO19" s="59"/>
      <c r="WTP19" s="59"/>
      <c r="WTQ19" s="59"/>
      <c r="WTR19" s="59"/>
      <c r="WTS19" s="59"/>
      <c r="WTT19" s="59"/>
      <c r="WTU19" s="59"/>
      <c r="WTV19" s="59"/>
      <c r="WTW19" s="59"/>
      <c r="WTX19" s="59"/>
      <c r="WTY19" s="59"/>
      <c r="WTZ19" s="59"/>
      <c r="WUA19" s="59"/>
      <c r="WUB19" s="59"/>
      <c r="WUC19" s="59"/>
      <c r="WUD19" s="59"/>
      <c r="WUE19" s="59"/>
      <c r="WUF19" s="59"/>
      <c r="WUG19" s="59"/>
      <c r="WUH19" s="59"/>
      <c r="WUI19" s="59"/>
      <c r="WUJ19" s="59"/>
      <c r="WUK19" s="59"/>
      <c r="WUL19" s="59"/>
      <c r="WUM19" s="59"/>
      <c r="WUN19" s="59"/>
      <c r="WUO19" s="59"/>
      <c r="WUP19" s="59"/>
      <c r="WUQ19" s="59"/>
      <c r="WUR19" s="59"/>
      <c r="WUS19" s="59"/>
      <c r="WUT19" s="59"/>
      <c r="WUU19" s="59"/>
      <c r="WUV19" s="59"/>
      <c r="WUW19" s="59"/>
      <c r="WUX19" s="59"/>
      <c r="WUY19" s="59"/>
      <c r="WUZ19" s="59"/>
      <c r="WVA19" s="59"/>
      <c r="WVB19" s="59"/>
      <c r="WVC19" s="59"/>
      <c r="WVD19" s="59"/>
      <c r="WVE19" s="59"/>
      <c r="WVF19" s="59"/>
      <c r="WVG19" s="59"/>
      <c r="WVH19" s="59"/>
      <c r="WVI19" s="59"/>
      <c r="WVJ19" s="59"/>
      <c r="WVK19" s="59"/>
      <c r="WVL19" s="59"/>
      <c r="WVM19" s="59"/>
      <c r="WVN19" s="59"/>
      <c r="WVO19" s="59"/>
      <c r="WVP19" s="59"/>
      <c r="WVQ19" s="59"/>
      <c r="WVR19" s="59"/>
      <c r="WVS19" s="59"/>
      <c r="WVT19" s="59"/>
      <c r="WVU19" s="59"/>
      <c r="WVV19" s="59"/>
      <c r="WVW19" s="59"/>
      <c r="WVX19" s="59"/>
      <c r="WVY19" s="59"/>
      <c r="WVZ19" s="59"/>
      <c r="WWA19" s="59"/>
      <c r="WWB19" s="59"/>
      <c r="WWC19" s="59"/>
      <c r="WWD19" s="59"/>
      <c r="WWE19" s="59"/>
      <c r="WWF19" s="59"/>
      <c r="WWG19" s="59"/>
      <c r="WWH19" s="59"/>
      <c r="WWI19" s="59"/>
      <c r="WWJ19" s="59"/>
      <c r="WWK19" s="59"/>
      <c r="WWL19" s="59"/>
      <c r="WWM19" s="59"/>
      <c r="WWN19" s="59"/>
      <c r="WWO19" s="59"/>
      <c r="WWP19" s="59"/>
      <c r="WWQ19" s="59"/>
      <c r="WWR19" s="59"/>
      <c r="WWS19" s="59"/>
      <c r="WWT19" s="59"/>
      <c r="WWU19" s="59"/>
      <c r="WWV19" s="59"/>
      <c r="WWW19" s="59"/>
      <c r="WWX19" s="59"/>
      <c r="WWY19" s="59"/>
      <c r="WWZ19" s="59"/>
      <c r="WXA19" s="59"/>
      <c r="WXB19" s="59"/>
      <c r="WXC19" s="59"/>
      <c r="WXD19" s="59"/>
      <c r="WXE19" s="59"/>
      <c r="WXF19" s="59"/>
      <c r="WXG19" s="59"/>
      <c r="WXH19" s="59"/>
      <c r="WXI19" s="59"/>
      <c r="WXJ19" s="59"/>
      <c r="WXK19" s="59"/>
      <c r="WXL19" s="59"/>
      <c r="WXM19" s="59"/>
      <c r="WXN19" s="59"/>
      <c r="WXO19" s="59"/>
      <c r="WXP19" s="59"/>
      <c r="WXQ19" s="59"/>
      <c r="WXR19" s="59"/>
      <c r="WXS19" s="59"/>
      <c r="WXT19" s="59"/>
      <c r="WXU19" s="59"/>
      <c r="WXV19" s="59"/>
      <c r="WXW19" s="59"/>
      <c r="WXX19" s="59"/>
      <c r="WXY19" s="59"/>
      <c r="WXZ19" s="59"/>
      <c r="WYA19" s="59"/>
      <c r="WYB19" s="59"/>
      <c r="WYC19" s="59"/>
      <c r="WYD19" s="59"/>
      <c r="WYE19" s="59"/>
      <c r="WYF19" s="59"/>
      <c r="WYG19" s="59"/>
      <c r="WYH19" s="59"/>
      <c r="WYI19" s="59"/>
      <c r="WYJ19" s="59"/>
      <c r="WYK19" s="59"/>
      <c r="WYL19" s="59"/>
      <c r="WYM19" s="59"/>
      <c r="WYN19" s="59"/>
      <c r="WYO19" s="59"/>
      <c r="WYP19" s="59"/>
      <c r="WYQ19" s="59"/>
      <c r="WYR19" s="59"/>
      <c r="WYS19" s="59"/>
      <c r="WYT19" s="59"/>
      <c r="WYU19" s="59"/>
      <c r="WYV19" s="59"/>
      <c r="WYW19" s="59"/>
      <c r="WYX19" s="59"/>
      <c r="WYY19" s="59"/>
      <c r="WYZ19" s="59"/>
      <c r="WZA19" s="59"/>
      <c r="WZB19" s="59"/>
      <c r="WZC19" s="59"/>
      <c r="WZD19" s="59"/>
      <c r="WZE19" s="59"/>
      <c r="WZF19" s="59"/>
      <c r="WZG19" s="59"/>
      <c r="WZH19" s="59"/>
      <c r="WZI19" s="59"/>
      <c r="WZJ19" s="59"/>
      <c r="WZK19" s="59"/>
      <c r="WZL19" s="59"/>
      <c r="WZM19" s="59"/>
      <c r="WZN19" s="59"/>
      <c r="WZO19" s="59"/>
      <c r="WZP19" s="59"/>
      <c r="WZQ19" s="59"/>
      <c r="WZR19" s="59"/>
      <c r="WZS19" s="59"/>
      <c r="WZT19" s="59"/>
      <c r="WZU19" s="59"/>
      <c r="WZV19" s="59"/>
      <c r="WZW19" s="59"/>
      <c r="WZX19" s="59"/>
      <c r="WZY19" s="59"/>
      <c r="WZZ19" s="59"/>
      <c r="XAA19" s="59"/>
      <c r="XAB19" s="59"/>
      <c r="XAC19" s="59"/>
      <c r="XAD19" s="59"/>
      <c r="XAE19" s="59"/>
      <c r="XAF19" s="59"/>
      <c r="XAG19" s="59"/>
      <c r="XAH19" s="59"/>
      <c r="XAI19" s="59"/>
      <c r="XAJ19" s="59"/>
      <c r="XAK19" s="59"/>
      <c r="XAL19" s="59"/>
      <c r="XAM19" s="59"/>
      <c r="XAN19" s="59"/>
      <c r="XAO19" s="59"/>
      <c r="XAP19" s="59"/>
      <c r="XAQ19" s="59"/>
      <c r="XAR19" s="59"/>
      <c r="XAS19" s="59"/>
      <c r="XAT19" s="59"/>
      <c r="XAU19" s="59"/>
      <c r="XAV19" s="59"/>
      <c r="XAW19" s="59"/>
      <c r="XAX19" s="59"/>
      <c r="XAY19" s="59"/>
      <c r="XAZ19" s="59"/>
      <c r="XBA19" s="59"/>
      <c r="XBB19" s="59"/>
      <c r="XBC19" s="59"/>
      <c r="XBD19" s="59"/>
      <c r="XBE19" s="59"/>
      <c r="XBF19" s="59"/>
      <c r="XBG19" s="59"/>
      <c r="XBH19" s="59"/>
      <c r="XBI19" s="59"/>
      <c r="XBJ19" s="59"/>
      <c r="XBK19" s="59"/>
      <c r="XBL19" s="59"/>
      <c r="XBM19" s="59"/>
      <c r="XBN19" s="59"/>
      <c r="XBO19" s="59"/>
      <c r="XBP19" s="59"/>
      <c r="XBQ19" s="59"/>
      <c r="XBR19" s="59"/>
      <c r="XBS19" s="59"/>
      <c r="XBT19" s="59"/>
      <c r="XBU19" s="59"/>
      <c r="XBV19" s="59"/>
      <c r="XBW19" s="59"/>
      <c r="XBX19" s="59"/>
      <c r="XBY19" s="59"/>
      <c r="XBZ19" s="59"/>
      <c r="XCA19" s="59"/>
      <c r="XCB19" s="59"/>
      <c r="XCC19" s="59"/>
      <c r="XCD19" s="59"/>
      <c r="XCE19" s="59"/>
      <c r="XCF19" s="59"/>
      <c r="XCG19" s="59"/>
      <c r="XCH19" s="59"/>
      <c r="XCI19" s="59"/>
      <c r="XCJ19" s="59"/>
      <c r="XCK19" s="59"/>
      <c r="XCL19" s="59"/>
      <c r="XCM19" s="59"/>
      <c r="XCN19" s="59"/>
      <c r="XCO19" s="59"/>
      <c r="XCP19" s="59"/>
      <c r="XCQ19" s="59"/>
      <c r="XCR19" s="59"/>
      <c r="XCS19" s="59"/>
      <c r="XCT19" s="59"/>
      <c r="XCU19" s="59"/>
      <c r="XCV19" s="59"/>
      <c r="XCW19" s="59"/>
      <c r="XCX19" s="59"/>
      <c r="XCY19" s="59"/>
      <c r="XCZ19" s="59"/>
      <c r="XDA19" s="59"/>
      <c r="XDB19" s="59"/>
      <c r="XDC19" s="59"/>
      <c r="XDD19" s="59"/>
      <c r="XDE19" s="59"/>
      <c r="XDF19" s="59"/>
      <c r="XDG19" s="59"/>
      <c r="XDH19" s="59"/>
      <c r="XDI19" s="59"/>
      <c r="XDJ19" s="59"/>
      <c r="XDK19" s="59"/>
      <c r="XDL19" s="59"/>
      <c r="XDM19" s="59"/>
      <c r="XDN19" s="59"/>
      <c r="XDO19" s="59"/>
      <c r="XDP19" s="59"/>
      <c r="XDQ19" s="59"/>
      <c r="XDR19" s="59"/>
      <c r="XDS19" s="59"/>
      <c r="XDT19" s="59"/>
      <c r="XDU19" s="59"/>
      <c r="XDV19" s="59"/>
      <c r="XDW19" s="59"/>
      <c r="XDX19" s="59"/>
      <c r="XDY19" s="59"/>
      <c r="XDZ19" s="59"/>
      <c r="XEA19" s="59"/>
      <c r="XEB19" s="59"/>
      <c r="XEC19" s="59"/>
      <c r="XED19" s="59"/>
      <c r="XEE19" s="59"/>
      <c r="XEF19" s="59"/>
      <c r="XEG19" s="59"/>
      <c r="XEH19" s="59"/>
      <c r="XEI19" s="59"/>
      <c r="XEJ19" s="59"/>
      <c r="XEK19" s="59"/>
      <c r="XEL19" s="59"/>
      <c r="XEM19" s="59"/>
      <c r="XEN19" s="59"/>
      <c r="XEO19" s="59"/>
      <c r="XEP19" s="59"/>
      <c r="XEQ19" s="59"/>
      <c r="XER19" s="59"/>
      <c r="XES19" s="59"/>
      <c r="XET19" s="59"/>
      <c r="XEU19" s="59"/>
      <c r="XEV19" s="59"/>
      <c r="XEW19" s="59"/>
      <c r="XEX19" s="59"/>
      <c r="XEY19" s="59"/>
      <c r="XEZ19" s="59"/>
      <c r="XFA19" s="59"/>
      <c r="XFB19" s="59"/>
      <c r="XFC19" s="59"/>
      <c r="XFD19" s="59"/>
    </row>
    <row r="20" spans="1:16384" ht="14.25" thickTop="1" x14ac:dyDescent="0.15">
      <c r="A20" s="117"/>
      <c r="B20" s="118"/>
      <c r="C20" s="118"/>
      <c r="D20" s="118"/>
      <c r="E20" s="118"/>
      <c r="F20" s="118"/>
      <c r="G20" s="118"/>
      <c r="H20" s="118"/>
      <c r="I20" s="118"/>
      <c r="J20" s="118"/>
      <c r="K20" s="118"/>
      <c r="L20" s="118"/>
      <c r="M20" s="118"/>
      <c r="N20" s="118"/>
      <c r="O20" s="118"/>
      <c r="P20" s="118"/>
      <c r="Q20" s="118"/>
      <c r="R20" s="118"/>
      <c r="S20" s="118"/>
      <c r="T20" s="118"/>
      <c r="U20" s="118"/>
      <c r="V20" s="118"/>
      <c r="W20" s="118"/>
      <c r="X20" s="118"/>
      <c r="Y20" s="118"/>
      <c r="Z20" s="118"/>
      <c r="AA20" s="121"/>
    </row>
    <row r="21" spans="1:16384" x14ac:dyDescent="0.15">
      <c r="A21" s="116"/>
      <c r="B21" s="59"/>
      <c r="C21" s="59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  <c r="T21" s="59"/>
      <c r="U21" s="59"/>
      <c r="V21" s="59"/>
      <c r="W21" s="59"/>
      <c r="X21" s="59"/>
      <c r="Y21" s="59"/>
      <c r="Z21" s="59"/>
      <c r="AA21" s="122"/>
    </row>
    <row r="22" spans="1:16384" x14ac:dyDescent="0.15">
      <c r="A22" s="116"/>
      <c r="B22" s="59"/>
      <c r="C22" s="59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59"/>
      <c r="T22" s="59"/>
      <c r="U22" s="59"/>
      <c r="V22" s="59"/>
      <c r="W22" s="59"/>
      <c r="X22" s="59"/>
      <c r="Y22" s="59"/>
      <c r="Z22" s="59"/>
      <c r="AA22" s="122"/>
    </row>
    <row r="23" spans="1:16384" x14ac:dyDescent="0.15">
      <c r="A23" s="116"/>
      <c r="B23" s="59"/>
      <c r="C23" s="59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  <c r="T23" s="59"/>
      <c r="U23" s="59"/>
      <c r="V23" s="59"/>
      <c r="W23" s="59"/>
      <c r="X23" s="59"/>
      <c r="Y23" s="59"/>
      <c r="Z23" s="59"/>
      <c r="AA23" s="122"/>
    </row>
    <row r="24" spans="1:16384" x14ac:dyDescent="0.15">
      <c r="A24" s="116"/>
      <c r="B24" s="59"/>
      <c r="C24" s="59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  <c r="AA24" s="122"/>
    </row>
    <row r="25" spans="1:16384" x14ac:dyDescent="0.15">
      <c r="A25" s="116"/>
      <c r="B25" s="59"/>
      <c r="C25" s="59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  <c r="AA25" s="122"/>
    </row>
    <row r="26" spans="1:16384" x14ac:dyDescent="0.15">
      <c r="A26" s="116"/>
      <c r="B26" s="59"/>
      <c r="C26" s="59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122"/>
    </row>
    <row r="27" spans="1:16384" x14ac:dyDescent="0.15">
      <c r="A27" s="116"/>
      <c r="B27" s="59"/>
      <c r="C27" s="59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122"/>
    </row>
    <row r="28" spans="1:16384" x14ac:dyDescent="0.15">
      <c r="A28" s="116"/>
      <c r="B28" s="59"/>
      <c r="C28" s="59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59"/>
      <c r="Y28" s="59"/>
      <c r="Z28" s="59"/>
      <c r="AA28" s="122"/>
    </row>
    <row r="29" spans="1:16384" x14ac:dyDescent="0.15">
      <c r="A29" s="116"/>
      <c r="B29" s="59"/>
      <c r="C29" s="59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59"/>
      <c r="S29" s="59"/>
      <c r="T29" s="59"/>
      <c r="U29" s="59"/>
      <c r="V29" s="59"/>
      <c r="W29" s="59"/>
      <c r="X29" s="59"/>
      <c r="Y29" s="59"/>
      <c r="Z29" s="59"/>
      <c r="AA29" s="122"/>
    </row>
    <row r="30" spans="1:16384" x14ac:dyDescent="0.15">
      <c r="A30" s="116"/>
      <c r="B30" s="59"/>
      <c r="C30" s="59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  <c r="Z30" s="59"/>
      <c r="AA30" s="122"/>
    </row>
    <row r="31" spans="1:16384" x14ac:dyDescent="0.15">
      <c r="A31" s="116"/>
      <c r="B31" s="59"/>
      <c r="C31" s="59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59"/>
      <c r="S31" s="59"/>
      <c r="T31" s="59"/>
      <c r="U31" s="59"/>
      <c r="V31" s="59"/>
      <c r="W31" s="59"/>
      <c r="X31" s="59"/>
      <c r="Y31" s="59"/>
      <c r="Z31" s="59"/>
      <c r="AA31" s="122"/>
    </row>
    <row r="32" spans="1:16384" x14ac:dyDescent="0.15">
      <c r="A32" s="116"/>
      <c r="B32" s="59"/>
      <c r="C32" s="59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122"/>
    </row>
    <row r="33" spans="1:27" x14ac:dyDescent="0.15">
      <c r="A33" s="116"/>
      <c r="B33" s="59"/>
      <c r="C33" s="59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122"/>
    </row>
    <row r="34" spans="1:27" x14ac:dyDescent="0.15">
      <c r="A34" s="116"/>
      <c r="B34" s="59"/>
      <c r="C34" s="59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122"/>
    </row>
    <row r="35" spans="1:27" x14ac:dyDescent="0.15">
      <c r="A35" s="116"/>
      <c r="B35" s="59"/>
      <c r="C35" s="59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122"/>
    </row>
    <row r="36" spans="1:27" x14ac:dyDescent="0.15">
      <c r="A36" s="116"/>
      <c r="B36" s="59"/>
      <c r="C36" s="59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122"/>
    </row>
    <row r="37" spans="1:27" x14ac:dyDescent="0.15">
      <c r="A37" s="116"/>
      <c r="B37" s="59"/>
      <c r="C37" s="59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  <c r="Z37" s="59"/>
      <c r="AA37" s="122"/>
    </row>
    <row r="38" spans="1:27" x14ac:dyDescent="0.15">
      <c r="A38" s="116"/>
      <c r="B38" s="59"/>
      <c r="C38" s="59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122"/>
    </row>
    <row r="39" spans="1:27" x14ac:dyDescent="0.15">
      <c r="A39" s="116"/>
      <c r="B39" s="59"/>
      <c r="C39" s="59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59"/>
      <c r="AA39" s="122"/>
    </row>
    <row r="40" spans="1:27" x14ac:dyDescent="0.15">
      <c r="A40" s="116"/>
      <c r="B40" s="59"/>
      <c r="C40" s="59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  <c r="Z40" s="59"/>
      <c r="AA40" s="122"/>
    </row>
    <row r="41" spans="1:27" x14ac:dyDescent="0.15">
      <c r="A41" s="116"/>
      <c r="B41" s="59"/>
      <c r="C41" s="59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59"/>
      <c r="AA41" s="122"/>
    </row>
    <row r="42" spans="1:27" x14ac:dyDescent="0.15">
      <c r="A42" s="116"/>
      <c r="B42" s="59"/>
      <c r="C42" s="59"/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  <c r="AA42" s="122"/>
    </row>
    <row r="43" spans="1:27" x14ac:dyDescent="0.15">
      <c r="A43" s="116"/>
      <c r="B43" s="59"/>
      <c r="C43" s="59"/>
      <c r="D43" s="59"/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/>
      <c r="P43" s="59"/>
      <c r="Q43" s="59"/>
      <c r="R43" s="59"/>
      <c r="S43" s="59"/>
      <c r="T43" s="59"/>
      <c r="U43" s="59"/>
      <c r="V43" s="59"/>
      <c r="W43" s="59"/>
      <c r="X43" s="59"/>
      <c r="Y43" s="59"/>
      <c r="Z43" s="59"/>
      <c r="AA43" s="122"/>
    </row>
    <row r="44" spans="1:27" x14ac:dyDescent="0.15">
      <c r="A44" s="116"/>
      <c r="B44" s="59"/>
      <c r="C44" s="59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122"/>
    </row>
    <row r="45" spans="1:27" x14ac:dyDescent="0.15">
      <c r="A45" s="116"/>
      <c r="B45" s="59"/>
      <c r="C45" s="59"/>
      <c r="D45" s="59"/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122"/>
    </row>
    <row r="46" spans="1:27" x14ac:dyDescent="0.15">
      <c r="A46" s="116"/>
      <c r="B46" s="59"/>
      <c r="C46" s="59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59"/>
      <c r="AA46" s="122"/>
    </row>
    <row r="47" spans="1:27" x14ac:dyDescent="0.15">
      <c r="A47" s="116"/>
      <c r="B47" s="59"/>
      <c r="C47" s="59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9"/>
      <c r="AA47" s="122"/>
    </row>
    <row r="48" spans="1:27" ht="14.25" thickBot="1" x14ac:dyDescent="0.2">
      <c r="A48" s="119"/>
      <c r="B48" s="120"/>
      <c r="C48" s="120"/>
      <c r="D48" s="120"/>
      <c r="E48" s="120"/>
      <c r="F48" s="120"/>
      <c r="G48" s="120"/>
      <c r="H48" s="120"/>
      <c r="I48" s="120"/>
      <c r="J48" s="120"/>
      <c r="K48" s="120"/>
      <c r="L48" s="120"/>
      <c r="M48" s="120"/>
      <c r="N48" s="120"/>
      <c r="O48" s="120"/>
      <c r="P48" s="120"/>
      <c r="Q48" s="120"/>
      <c r="R48" s="120"/>
      <c r="S48" s="120"/>
      <c r="T48" s="120"/>
      <c r="U48" s="120"/>
      <c r="V48" s="120"/>
      <c r="W48" s="120"/>
      <c r="X48" s="120"/>
      <c r="Y48" s="120"/>
      <c r="Z48" s="120"/>
      <c r="AA48" s="123"/>
    </row>
    <row r="49" ht="14.25" thickTop="1" x14ac:dyDescent="0.15"/>
  </sheetData>
  <dataConsolidate/>
  <phoneticPr fontId="2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4579" r:id="rId4" name="cbClear">
          <controlPr defaultSize="0" autoLine="0" r:id="rId5">
            <anchor moveWithCells="1">
              <from>
                <xdr:col>10</xdr:col>
                <xdr:colOff>0</xdr:colOff>
                <xdr:row>1</xdr:row>
                <xdr:rowOff>9525</xdr:rowOff>
              </from>
              <to>
                <xdr:col>12</xdr:col>
                <xdr:colOff>28575</xdr:colOff>
                <xdr:row>3</xdr:row>
                <xdr:rowOff>47625</xdr:rowOff>
              </to>
            </anchor>
          </controlPr>
        </control>
      </mc:Choice>
      <mc:Fallback>
        <control shapeId="24579" r:id="rId4" name="cbClear"/>
      </mc:Fallback>
    </mc:AlternateContent>
    <mc:AlternateContent xmlns:mc="http://schemas.openxmlformats.org/markup-compatibility/2006">
      <mc:Choice Requires="x14">
        <control shapeId="24580" r:id="rId6" name="cbAnalSysSht">
          <controlPr defaultSize="0" autoLine="0" r:id="rId7">
            <anchor moveWithCells="1">
              <from>
                <xdr:col>10</xdr:col>
                <xdr:colOff>0</xdr:colOff>
                <xdr:row>4</xdr:row>
                <xdr:rowOff>9525</xdr:rowOff>
              </from>
              <to>
                <xdr:col>12</xdr:col>
                <xdr:colOff>28575</xdr:colOff>
                <xdr:row>5</xdr:row>
                <xdr:rowOff>219075</xdr:rowOff>
              </to>
            </anchor>
          </controlPr>
        </control>
      </mc:Choice>
      <mc:Fallback>
        <control shapeId="24580" r:id="rId6" name="cbAnalSysSht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B5"/>
  <sheetViews>
    <sheetView zoomScale="85" zoomScaleNormal="85" workbookViewId="0"/>
  </sheetViews>
  <sheetFormatPr defaultRowHeight="13.5" x14ac:dyDescent="0.15"/>
  <sheetData>
    <row r="1" spans="1:2" x14ac:dyDescent="0.15">
      <c r="A1" s="136"/>
      <c r="B1" s="7" t="s">
        <v>748</v>
      </c>
    </row>
    <row r="2" spans="1:2" x14ac:dyDescent="0.15">
      <c r="A2" t="s">
        <v>746</v>
      </c>
    </row>
    <row r="3" spans="1:2" x14ac:dyDescent="0.15">
      <c r="A3" t="s">
        <v>744</v>
      </c>
    </row>
    <row r="4" spans="1:2" x14ac:dyDescent="0.15">
      <c r="A4" t="s">
        <v>745</v>
      </c>
    </row>
    <row r="5" spans="1:2" x14ac:dyDescent="0.15">
      <c r="A5" t="s">
        <v>747</v>
      </c>
    </row>
  </sheetData>
  <phoneticPr fontId="2"/>
  <dataValidations count="1">
    <dataValidation type="list" allowBlank="1" showInputMessage="1" showErrorMessage="1" sqref="A1">
      <formula1>CreateFlg</formula1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B61"/>
  <sheetViews>
    <sheetView zoomScale="85" zoomScaleNormal="85" workbookViewId="0">
      <selection activeCell="G4" sqref="G4"/>
    </sheetView>
  </sheetViews>
  <sheetFormatPr defaultRowHeight="13.5" x14ac:dyDescent="0.15"/>
  <sheetData>
    <row r="1" spans="1:2" x14ac:dyDescent="0.15">
      <c r="A1" s="3" t="s">
        <v>786</v>
      </c>
    </row>
    <row r="2" spans="1:2" x14ac:dyDescent="0.15">
      <c r="B2" t="s">
        <v>749</v>
      </c>
    </row>
    <row r="4" spans="1:2" x14ac:dyDescent="0.15">
      <c r="B4" t="s">
        <v>750</v>
      </c>
    </row>
    <row r="5" spans="1:2" x14ac:dyDescent="0.15">
      <c r="B5" t="s">
        <v>751</v>
      </c>
    </row>
    <row r="6" spans="1:2" x14ac:dyDescent="0.15">
      <c r="B6" t="s">
        <v>752</v>
      </c>
    </row>
    <row r="8" spans="1:2" x14ac:dyDescent="0.15">
      <c r="B8" t="s">
        <v>753</v>
      </c>
    </row>
    <row r="10" spans="1:2" x14ac:dyDescent="0.15">
      <c r="B10" t="s">
        <v>754</v>
      </c>
    </row>
    <row r="13" spans="1:2" x14ac:dyDescent="0.15">
      <c r="B13" t="s">
        <v>755</v>
      </c>
    </row>
    <row r="14" spans="1:2" x14ac:dyDescent="0.15">
      <c r="B14" t="s">
        <v>756</v>
      </c>
    </row>
    <row r="15" spans="1:2" x14ac:dyDescent="0.15">
      <c r="B15" t="s">
        <v>757</v>
      </c>
    </row>
    <row r="16" spans="1:2" x14ac:dyDescent="0.15">
      <c r="B16" t="s">
        <v>758</v>
      </c>
    </row>
    <row r="17" spans="2:2" x14ac:dyDescent="0.15">
      <c r="B17" t="s">
        <v>759</v>
      </c>
    </row>
    <row r="18" spans="2:2" x14ac:dyDescent="0.15">
      <c r="B18" t="s">
        <v>760</v>
      </c>
    </row>
    <row r="21" spans="2:2" x14ac:dyDescent="0.15">
      <c r="B21" t="s">
        <v>761</v>
      </c>
    </row>
    <row r="23" spans="2:2" x14ac:dyDescent="0.15">
      <c r="B23" t="s">
        <v>762</v>
      </c>
    </row>
    <row r="25" spans="2:2" x14ac:dyDescent="0.15">
      <c r="B25" t="s">
        <v>763</v>
      </c>
    </row>
    <row r="26" spans="2:2" x14ac:dyDescent="0.15">
      <c r="B26" t="s">
        <v>764</v>
      </c>
    </row>
    <row r="27" spans="2:2" x14ac:dyDescent="0.15">
      <c r="B27" t="s">
        <v>765</v>
      </c>
    </row>
    <row r="30" spans="2:2" x14ac:dyDescent="0.15">
      <c r="B30" t="s">
        <v>766</v>
      </c>
    </row>
    <row r="32" spans="2:2" x14ac:dyDescent="0.15">
      <c r="B32" t="s">
        <v>767</v>
      </c>
    </row>
    <row r="33" spans="2:2" x14ac:dyDescent="0.15">
      <c r="B33" t="s">
        <v>768</v>
      </c>
    </row>
    <row r="35" spans="2:2" x14ac:dyDescent="0.15">
      <c r="B35" t="s">
        <v>769</v>
      </c>
    </row>
    <row r="36" spans="2:2" x14ac:dyDescent="0.15">
      <c r="B36" t="s">
        <v>770</v>
      </c>
    </row>
    <row r="37" spans="2:2" x14ac:dyDescent="0.15">
      <c r="B37" t="s">
        <v>771</v>
      </c>
    </row>
    <row r="38" spans="2:2" x14ac:dyDescent="0.15">
      <c r="B38" t="s">
        <v>772</v>
      </c>
    </row>
    <row r="40" spans="2:2" x14ac:dyDescent="0.15">
      <c r="B40" t="s">
        <v>773</v>
      </c>
    </row>
    <row r="41" spans="2:2" x14ac:dyDescent="0.15">
      <c r="B41" t="s">
        <v>774</v>
      </c>
    </row>
    <row r="44" spans="2:2" x14ac:dyDescent="0.15">
      <c r="B44" t="s">
        <v>775</v>
      </c>
    </row>
    <row r="46" spans="2:2" x14ac:dyDescent="0.15">
      <c r="B46" t="s">
        <v>776</v>
      </c>
    </row>
    <row r="47" spans="2:2" x14ac:dyDescent="0.15">
      <c r="B47" t="s">
        <v>777</v>
      </c>
    </row>
    <row r="50" spans="2:2" x14ac:dyDescent="0.15">
      <c r="B50" t="s">
        <v>778</v>
      </c>
    </row>
    <row r="52" spans="2:2" x14ac:dyDescent="0.15">
      <c r="B52" t="s">
        <v>779</v>
      </c>
    </row>
    <row r="53" spans="2:2" x14ac:dyDescent="0.15">
      <c r="B53" t="s">
        <v>780</v>
      </c>
    </row>
    <row r="54" spans="2:2" x14ac:dyDescent="0.15">
      <c r="B54" t="s">
        <v>781</v>
      </c>
    </row>
    <row r="57" spans="2:2" x14ac:dyDescent="0.15">
      <c r="B57" t="s">
        <v>782</v>
      </c>
    </row>
    <row r="59" spans="2:2" x14ac:dyDescent="0.15">
      <c r="B59" t="s">
        <v>783</v>
      </c>
    </row>
    <row r="60" spans="2:2" x14ac:dyDescent="0.15">
      <c r="B60" t="s">
        <v>784</v>
      </c>
    </row>
    <row r="61" spans="2:2" x14ac:dyDescent="0.15">
      <c r="B61" t="s">
        <v>785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13</vt:i4>
      </vt:variant>
      <vt:variant>
        <vt:lpstr>名前付き一覧</vt:lpstr>
      </vt:variant>
      <vt:variant>
        <vt:i4>4</vt:i4>
      </vt:variant>
    </vt:vector>
  </HeadingPairs>
  <TitlesOfParts>
    <vt:vector size="17" baseType="lpstr">
      <vt:lpstr>CD</vt:lpstr>
      <vt:lpstr>AR</vt:lpstr>
      <vt:lpstr>APPI</vt:lpstr>
      <vt:lpstr>Config</vt:lpstr>
      <vt:lpstr>Sql</vt:lpstr>
      <vt:lpstr>SyncSchedule</vt:lpstr>
      <vt:lpstr>Category</vt:lpstr>
      <vt:lpstr>SplitFile</vt:lpstr>
      <vt:lpstr>ExcelOperation</vt:lpstr>
      <vt:lpstr>TestSheet</vt:lpstr>
      <vt:lpstr>AnalysisSysSht</vt:lpstr>
      <vt:lpstr>List</vt:lpstr>
      <vt:lpstr>Help</vt:lpstr>
      <vt:lpstr>ExcelOperation!ParamArea</vt:lpstr>
      <vt:lpstr>ExcelOperation!ResultArea</vt:lpstr>
      <vt:lpstr>APPI!SQLCondition</vt:lpstr>
      <vt:lpstr>SQLCondition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m1462nak</dc:creator>
  <cp:lastModifiedBy>ガゼル 楊 亜威</cp:lastModifiedBy>
  <cp:lastPrinted>2013-03-28T04:00:54Z</cp:lastPrinted>
  <dcterms:created xsi:type="dcterms:W3CDTF">2007-07-13T06:56:46Z</dcterms:created>
  <dcterms:modified xsi:type="dcterms:W3CDTF">2017-11-01T01:32:53Z</dcterms:modified>
</cp:coreProperties>
</file>