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z910\Documents\"/>
    </mc:Choice>
  </mc:AlternateContent>
  <bookViews>
    <workbookView xWindow="0" yWindow="0" windowWidth="3860" windowHeight="8220" tabRatio="875"/>
  </bookViews>
  <sheets>
    <sheet name="Analysis of Mouse Studies" sheetId="36" r:id="rId1"/>
    <sheet name="Parsed Raw Data" sheetId="4" r:id="rId2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3" i="36" l="1"/>
  <c r="R3" i="36"/>
  <c r="N4" i="36"/>
  <c r="R4" i="36"/>
  <c r="N5" i="36"/>
  <c r="R5" i="36"/>
  <c r="N6" i="36"/>
  <c r="R6" i="36"/>
  <c r="N7" i="36"/>
  <c r="R7" i="36"/>
  <c r="N8" i="36"/>
  <c r="R8" i="36"/>
  <c r="N9" i="36"/>
  <c r="R9" i="36"/>
  <c r="N10" i="36"/>
  <c r="R10" i="36"/>
  <c r="N11" i="36"/>
  <c r="R11" i="36"/>
  <c r="S3" i="36"/>
  <c r="S5" i="36"/>
  <c r="S6" i="36"/>
  <c r="S7" i="36"/>
  <c r="S8" i="36"/>
  <c r="S9" i="36"/>
  <c r="S10" i="36"/>
  <c r="S11" i="36"/>
  <c r="N15" i="36"/>
  <c r="R15" i="36"/>
  <c r="S15" i="36"/>
  <c r="N16" i="36"/>
  <c r="R16" i="36"/>
  <c r="S16" i="36"/>
  <c r="N17" i="36"/>
  <c r="R17" i="36"/>
  <c r="S17" i="36"/>
  <c r="N18" i="36"/>
  <c r="R18" i="36"/>
  <c r="S18" i="36"/>
  <c r="N19" i="36"/>
  <c r="R19" i="36"/>
  <c r="S19" i="36"/>
  <c r="N20" i="36"/>
  <c r="R20" i="36"/>
  <c r="S20" i="36"/>
  <c r="N24" i="36"/>
  <c r="R24" i="36"/>
  <c r="S24" i="36"/>
  <c r="N25" i="36"/>
  <c r="R25" i="36"/>
  <c r="S25" i="36"/>
  <c r="N26" i="36"/>
  <c r="R26" i="36"/>
  <c r="S26" i="36"/>
  <c r="N27" i="36"/>
  <c r="R27" i="36"/>
  <c r="S27" i="36"/>
  <c r="N28" i="36"/>
  <c r="R28" i="36"/>
  <c r="S28" i="36"/>
  <c r="N29" i="36"/>
  <c r="R29" i="36"/>
  <c r="S29" i="36"/>
  <c r="N30" i="36"/>
  <c r="R30" i="36"/>
  <c r="S30" i="36"/>
  <c r="N31" i="36"/>
  <c r="R31" i="36"/>
  <c r="S31" i="36"/>
  <c r="N32" i="36"/>
  <c r="R32" i="36"/>
  <c r="S32" i="36"/>
  <c r="N36" i="36"/>
  <c r="R36" i="36"/>
  <c r="S36" i="36"/>
  <c r="N37" i="36"/>
  <c r="R37" i="36"/>
  <c r="S37" i="36"/>
  <c r="N38" i="36"/>
  <c r="R38" i="36"/>
  <c r="S38" i="36"/>
  <c r="N39" i="36"/>
  <c r="R39" i="36"/>
  <c r="S39" i="36"/>
  <c r="N40" i="36"/>
  <c r="R40" i="36"/>
  <c r="S40" i="36"/>
  <c r="N41" i="36"/>
  <c r="R41" i="36"/>
  <c r="S41" i="36"/>
  <c r="N42" i="36"/>
  <c r="R42" i="36"/>
  <c r="S42" i="36"/>
  <c r="N43" i="36"/>
  <c r="R43" i="36"/>
  <c r="S43" i="36"/>
  <c r="N44" i="36"/>
  <c r="R44" i="36"/>
  <c r="S44" i="36"/>
  <c r="N48" i="36"/>
  <c r="R48" i="36"/>
  <c r="S48" i="36"/>
  <c r="N49" i="36"/>
  <c r="R49" i="36"/>
  <c r="S49" i="36"/>
  <c r="N50" i="36"/>
  <c r="R50" i="36"/>
  <c r="S50" i="36"/>
  <c r="N51" i="36"/>
  <c r="R51" i="36"/>
  <c r="S51" i="36"/>
  <c r="N52" i="36"/>
  <c r="R52" i="36"/>
  <c r="S52" i="36"/>
  <c r="N53" i="36"/>
  <c r="R53" i="36"/>
  <c r="S53" i="36"/>
  <c r="N54" i="36"/>
  <c r="R54" i="36"/>
  <c r="S54" i="36"/>
  <c r="N55" i="36"/>
  <c r="R55" i="36"/>
  <c r="S55" i="36"/>
  <c r="N56" i="36"/>
  <c r="R56" i="36"/>
  <c r="S56" i="36"/>
  <c r="N60" i="36"/>
  <c r="R60" i="36"/>
  <c r="S60" i="36"/>
  <c r="N61" i="36"/>
  <c r="R61" i="36"/>
  <c r="S61" i="36"/>
  <c r="N62" i="36"/>
  <c r="R62" i="36"/>
  <c r="S62" i="36"/>
  <c r="N63" i="36"/>
  <c r="R63" i="36"/>
  <c r="S63" i="36"/>
  <c r="N64" i="36"/>
  <c r="R64" i="36"/>
  <c r="S64" i="36"/>
  <c r="N65" i="36"/>
  <c r="R65" i="36"/>
  <c r="S65" i="36"/>
  <c r="N66" i="36"/>
  <c r="R66" i="36"/>
  <c r="S66" i="36"/>
  <c r="N67" i="36"/>
  <c r="R67" i="36"/>
  <c r="S67" i="36"/>
  <c r="N68" i="36"/>
  <c r="R68" i="36"/>
  <c r="S68" i="36"/>
  <c r="N72" i="36"/>
  <c r="R72" i="36"/>
  <c r="S72" i="36"/>
  <c r="N73" i="36"/>
  <c r="R73" i="36"/>
  <c r="S73" i="36"/>
  <c r="N74" i="36"/>
  <c r="R74" i="36"/>
  <c r="S74" i="36"/>
  <c r="N75" i="36"/>
  <c r="R75" i="36"/>
  <c r="S75" i="36"/>
  <c r="N76" i="36"/>
  <c r="R76" i="36"/>
  <c r="S76" i="36"/>
  <c r="N77" i="36"/>
  <c r="R77" i="36"/>
  <c r="S77" i="36"/>
  <c r="N78" i="36"/>
  <c r="R78" i="36"/>
  <c r="S78" i="36"/>
  <c r="N82" i="36"/>
  <c r="R82" i="36"/>
  <c r="S82" i="36"/>
  <c r="N83" i="36"/>
  <c r="R83" i="36"/>
  <c r="S83" i="36"/>
  <c r="N84" i="36"/>
  <c r="R84" i="36"/>
  <c r="S84" i="36"/>
  <c r="N85" i="36"/>
  <c r="R85" i="36"/>
  <c r="S85" i="36"/>
  <c r="N86" i="36"/>
  <c r="R86" i="36"/>
  <c r="S86" i="36"/>
  <c r="N87" i="36"/>
  <c r="R87" i="36"/>
  <c r="S87" i="36"/>
  <c r="N88" i="36"/>
  <c r="R88" i="36"/>
  <c r="S88" i="36"/>
  <c r="N89" i="36"/>
  <c r="R89" i="36"/>
  <c r="S89" i="36"/>
  <c r="N90" i="36"/>
  <c r="R90" i="36"/>
  <c r="S90" i="36"/>
  <c r="N94" i="36"/>
  <c r="R94" i="36"/>
  <c r="S94" i="36"/>
  <c r="N95" i="36"/>
  <c r="R95" i="36"/>
  <c r="S95" i="36"/>
  <c r="N96" i="36"/>
  <c r="R96" i="36"/>
  <c r="S96" i="36"/>
  <c r="N97" i="36"/>
  <c r="R97" i="36"/>
  <c r="S97" i="36"/>
  <c r="N98" i="36"/>
  <c r="R98" i="36"/>
  <c r="S98" i="36"/>
  <c r="N99" i="36"/>
  <c r="R99" i="36"/>
  <c r="S99" i="36"/>
  <c r="N100" i="36"/>
  <c r="R100" i="36"/>
  <c r="S100" i="36"/>
  <c r="N101" i="36"/>
  <c r="R101" i="36"/>
  <c r="S101" i="36"/>
  <c r="N102" i="36"/>
  <c r="R102" i="36"/>
  <c r="S102" i="36"/>
  <c r="N106" i="36"/>
  <c r="R106" i="36"/>
  <c r="S106" i="36"/>
  <c r="N107" i="36"/>
  <c r="R107" i="36"/>
  <c r="S107" i="36"/>
  <c r="N108" i="36"/>
  <c r="R108" i="36"/>
  <c r="S108" i="36"/>
  <c r="N109" i="36"/>
  <c r="R109" i="36"/>
  <c r="S109" i="36"/>
  <c r="N110" i="36"/>
  <c r="R110" i="36"/>
  <c r="S110" i="36"/>
  <c r="N111" i="36"/>
  <c r="R111" i="36"/>
  <c r="S111" i="36"/>
  <c r="N112" i="36"/>
  <c r="R112" i="36"/>
  <c r="S112" i="36"/>
  <c r="N113" i="36"/>
  <c r="R113" i="36"/>
  <c r="S113" i="36"/>
  <c r="N114" i="36"/>
  <c r="R114" i="36"/>
  <c r="S114" i="36"/>
  <c r="N118" i="36"/>
  <c r="R118" i="36"/>
  <c r="S118" i="36"/>
  <c r="N119" i="36"/>
  <c r="R119" i="36"/>
  <c r="S119" i="36"/>
  <c r="N120" i="36"/>
  <c r="R120" i="36"/>
  <c r="S120" i="36"/>
  <c r="N121" i="36"/>
  <c r="R121" i="36"/>
  <c r="S121" i="36"/>
  <c r="N122" i="36"/>
  <c r="R122" i="36"/>
  <c r="S122" i="36"/>
  <c r="N123" i="36"/>
  <c r="R123" i="36"/>
  <c r="S123" i="36"/>
  <c r="N124" i="36"/>
  <c r="R124" i="36"/>
  <c r="S124" i="36"/>
  <c r="S4" i="36"/>
  <c r="O3" i="36"/>
  <c r="P3" i="36"/>
  <c r="O124" i="36"/>
  <c r="P124" i="36"/>
  <c r="O123" i="36"/>
  <c r="P123" i="36"/>
  <c r="O122" i="36"/>
  <c r="P122" i="36"/>
  <c r="O121" i="36"/>
  <c r="P121" i="36"/>
  <c r="O120" i="36"/>
  <c r="P120" i="36"/>
  <c r="O119" i="36"/>
  <c r="P119" i="36"/>
  <c r="O118" i="36"/>
  <c r="P118" i="36"/>
  <c r="O114" i="36"/>
  <c r="P114" i="36"/>
  <c r="O113" i="36"/>
  <c r="P113" i="36"/>
  <c r="O112" i="36"/>
  <c r="P112" i="36"/>
  <c r="O111" i="36"/>
  <c r="P111" i="36"/>
  <c r="O110" i="36"/>
  <c r="P110" i="36"/>
  <c r="O109" i="36"/>
  <c r="P109" i="36"/>
  <c r="O108" i="36"/>
  <c r="P108" i="36"/>
  <c r="O107" i="36"/>
  <c r="P107" i="36"/>
  <c r="O106" i="36"/>
  <c r="P106" i="36"/>
  <c r="O102" i="36"/>
  <c r="P102" i="36"/>
  <c r="O101" i="36"/>
  <c r="P101" i="36"/>
  <c r="O100" i="36"/>
  <c r="P100" i="36"/>
  <c r="O99" i="36"/>
  <c r="P99" i="36"/>
  <c r="O98" i="36"/>
  <c r="P98" i="36"/>
  <c r="O97" i="36"/>
  <c r="P97" i="36"/>
  <c r="O96" i="36"/>
  <c r="P96" i="36"/>
  <c r="O95" i="36"/>
  <c r="P95" i="36"/>
  <c r="O94" i="36"/>
  <c r="P94" i="36"/>
  <c r="O90" i="36"/>
  <c r="P90" i="36"/>
  <c r="O89" i="36"/>
  <c r="P89" i="36"/>
  <c r="O88" i="36"/>
  <c r="P88" i="36"/>
  <c r="O87" i="36"/>
  <c r="P87" i="36"/>
  <c r="O86" i="36"/>
  <c r="P86" i="36"/>
  <c r="O85" i="36"/>
  <c r="P85" i="36"/>
  <c r="O84" i="36"/>
  <c r="P84" i="36"/>
  <c r="O83" i="36"/>
  <c r="P83" i="36"/>
  <c r="O82" i="36"/>
  <c r="P82" i="36"/>
  <c r="O78" i="36"/>
  <c r="P78" i="36"/>
  <c r="O77" i="36"/>
  <c r="P77" i="36"/>
  <c r="O76" i="36"/>
  <c r="P76" i="36"/>
  <c r="O75" i="36"/>
  <c r="P75" i="36"/>
  <c r="O74" i="36"/>
  <c r="P74" i="36"/>
  <c r="O73" i="36"/>
  <c r="P73" i="36"/>
  <c r="O72" i="36"/>
  <c r="P72" i="36"/>
  <c r="O68" i="36"/>
  <c r="P68" i="36"/>
  <c r="O67" i="36"/>
  <c r="P67" i="36"/>
  <c r="O66" i="36"/>
  <c r="P66" i="36"/>
  <c r="O65" i="36"/>
  <c r="P65" i="36"/>
  <c r="O64" i="36"/>
  <c r="P64" i="36"/>
  <c r="O63" i="36"/>
  <c r="P63" i="36"/>
  <c r="O62" i="36"/>
  <c r="P62" i="36"/>
  <c r="O61" i="36"/>
  <c r="P61" i="36"/>
  <c r="O60" i="36"/>
  <c r="P60" i="36"/>
  <c r="O56" i="36"/>
  <c r="P56" i="36"/>
  <c r="O55" i="36"/>
  <c r="P55" i="36"/>
  <c r="O54" i="36"/>
  <c r="P54" i="36"/>
  <c r="O53" i="36"/>
  <c r="P53" i="36"/>
  <c r="O52" i="36"/>
  <c r="P52" i="36"/>
  <c r="O51" i="36"/>
  <c r="P51" i="36"/>
  <c r="O50" i="36"/>
  <c r="P50" i="36"/>
  <c r="O49" i="36"/>
  <c r="P49" i="36"/>
  <c r="O48" i="36"/>
  <c r="P48" i="36"/>
  <c r="O44" i="36"/>
  <c r="P44" i="36"/>
  <c r="O43" i="36"/>
  <c r="P43" i="36"/>
  <c r="O42" i="36"/>
  <c r="P42" i="36"/>
  <c r="O41" i="36"/>
  <c r="P41" i="36"/>
  <c r="O40" i="36"/>
  <c r="P40" i="36"/>
  <c r="O39" i="36"/>
  <c r="P39" i="36"/>
  <c r="O38" i="36"/>
  <c r="P38" i="36"/>
  <c r="O37" i="36"/>
  <c r="P37" i="36"/>
  <c r="O36" i="36"/>
  <c r="P36" i="36"/>
  <c r="O32" i="36"/>
  <c r="P32" i="36"/>
  <c r="O31" i="36"/>
  <c r="P31" i="36"/>
  <c r="O30" i="36"/>
  <c r="P30" i="36"/>
  <c r="O29" i="36"/>
  <c r="P29" i="36"/>
  <c r="O28" i="36"/>
  <c r="P28" i="36"/>
  <c r="O27" i="36"/>
  <c r="P27" i="36"/>
  <c r="O26" i="36"/>
  <c r="P26" i="36"/>
  <c r="O25" i="36"/>
  <c r="P25" i="36"/>
  <c r="O24" i="36"/>
  <c r="P24" i="36"/>
  <c r="O20" i="36"/>
  <c r="P20" i="36"/>
  <c r="O19" i="36"/>
  <c r="P19" i="36"/>
  <c r="O18" i="36"/>
  <c r="P18" i="36"/>
  <c r="O17" i="36"/>
  <c r="P17" i="36"/>
  <c r="O16" i="36"/>
  <c r="P16" i="36"/>
  <c r="O15" i="36"/>
  <c r="P15" i="36"/>
  <c r="O4" i="36"/>
  <c r="P4" i="36"/>
  <c r="O5" i="36"/>
  <c r="P5" i="36"/>
  <c r="O6" i="36"/>
  <c r="P6" i="36"/>
  <c r="O7" i="36"/>
  <c r="P7" i="36"/>
  <c r="O8" i="36"/>
  <c r="P8" i="36"/>
  <c r="O9" i="36"/>
  <c r="P9" i="36"/>
  <c r="O10" i="36"/>
  <c r="P10" i="36"/>
  <c r="O11" i="36"/>
  <c r="P11" i="36"/>
</calcChain>
</file>

<file path=xl/sharedStrings.xml><?xml version="1.0" encoding="utf-8"?>
<sst xmlns="http://schemas.openxmlformats.org/spreadsheetml/2006/main" count="2151" uniqueCount="155">
  <si>
    <t>HD</t>
  </si>
  <si>
    <t>t-statistic</t>
  </si>
  <si>
    <t>p value</t>
  </si>
  <si>
    <t>NTRK1</t>
  </si>
  <si>
    <t>Rattus norvegicus</t>
  </si>
  <si>
    <t>low potassium</t>
  </si>
  <si>
    <t>3 hours</t>
  </si>
  <si>
    <t>GW5074 and low potassium</t>
  </si>
  <si>
    <t>6 hours</t>
  </si>
  <si>
    <t>PGC-1alpha null</t>
  </si>
  <si>
    <t>Ctip2 heterozygous mutant</t>
  </si>
  <si>
    <t>Ctip2 homozygous null mutant</t>
  </si>
  <si>
    <t>htt-171-82Q</t>
  </si>
  <si>
    <t>NTRK2</t>
  </si>
  <si>
    <t>NTRK3</t>
  </si>
  <si>
    <t>AKT1</t>
  </si>
  <si>
    <t>AKT2</t>
  </si>
  <si>
    <t>AKT3</t>
  </si>
  <si>
    <t>FASL</t>
  </si>
  <si>
    <t>NGFR</t>
  </si>
  <si>
    <t>PTEN</t>
  </si>
  <si>
    <t>GDS4534</t>
  </si>
  <si>
    <t>Hdh+/+</t>
  </si>
  <si>
    <t>HdhQ111/111</t>
  </si>
  <si>
    <t>hdMean</t>
  </si>
  <si>
    <t>hdCount</t>
  </si>
  <si>
    <t>Control</t>
  </si>
  <si>
    <t>ctrMean</t>
  </si>
  <si>
    <t>ctrCount</t>
  </si>
  <si>
    <t>change</t>
  </si>
  <si>
    <t>BDNF</t>
  </si>
  <si>
    <t>Study ID</t>
  </si>
  <si>
    <t>Organism</t>
  </si>
  <si>
    <t>Group1</t>
  </si>
  <si>
    <t>Group1Mean</t>
  </si>
  <si>
    <t>Group1Stdev</t>
  </si>
  <si>
    <t>Group1Count</t>
  </si>
  <si>
    <t>Group2</t>
  </si>
  <si>
    <t>Group2Mean</t>
  </si>
  <si>
    <t>Group2Stdev</t>
  </si>
  <si>
    <t>Group2Count</t>
  </si>
  <si>
    <t>Group3</t>
  </si>
  <si>
    <t>Group3Mean</t>
  </si>
  <si>
    <t>Group3Stdev</t>
  </si>
  <si>
    <t>Group3Count</t>
  </si>
  <si>
    <t>Group4</t>
  </si>
  <si>
    <t>Group4Mean</t>
  </si>
  <si>
    <t>Group4Stdev</t>
  </si>
  <si>
    <t>Group4Count</t>
  </si>
  <si>
    <t>Group5</t>
  </si>
  <si>
    <t>Group5Mean</t>
  </si>
  <si>
    <t>Group5Stdev</t>
  </si>
  <si>
    <t>Group5Count</t>
  </si>
  <si>
    <t>Group6</t>
  </si>
  <si>
    <t>Group6Mean</t>
  </si>
  <si>
    <t>Group6Stdev</t>
  </si>
  <si>
    <t>Group6Count</t>
  </si>
  <si>
    <t>Group7</t>
  </si>
  <si>
    <t>Group7Mean</t>
  </si>
  <si>
    <t>Group7Stdev</t>
  </si>
  <si>
    <t>Group7Count</t>
  </si>
  <si>
    <t>Group8</t>
  </si>
  <si>
    <t>Group8Mean</t>
  </si>
  <si>
    <t>Group8Stdev</t>
  </si>
  <si>
    <t>Group8Count</t>
  </si>
  <si>
    <t>Group9</t>
  </si>
  <si>
    <t>Group9Mean</t>
  </si>
  <si>
    <t>Group9Stdev</t>
  </si>
  <si>
    <t>Group9Count</t>
  </si>
  <si>
    <t>Group10</t>
  </si>
  <si>
    <t>Group10Mean</t>
  </si>
  <si>
    <t>Group10Stdev</t>
  </si>
  <si>
    <t>Group10Count</t>
  </si>
  <si>
    <t>Group11</t>
  </si>
  <si>
    <t>Group11Mean</t>
  </si>
  <si>
    <t>Group11Stdev</t>
  </si>
  <si>
    <t>Group11Count</t>
  </si>
  <si>
    <t>Group12</t>
  </si>
  <si>
    <t>Group12Mean</t>
  </si>
  <si>
    <t>Group12Stdev</t>
  </si>
  <si>
    <t>Group12Count</t>
  </si>
  <si>
    <t>Group13</t>
  </si>
  <si>
    <t>Group13Mean</t>
  </si>
  <si>
    <t>Group13Stdev</t>
  </si>
  <si>
    <t>Group13Count</t>
  </si>
  <si>
    <t>Group14</t>
  </si>
  <si>
    <t>Group14Mean</t>
  </si>
  <si>
    <t>Group14Stdev</t>
  </si>
  <si>
    <t>Group14Count</t>
  </si>
  <si>
    <t>GDS1331</t>
  </si>
  <si>
    <t>Homo sapiens</t>
  </si>
  <si>
    <t>presymptomatic</t>
  </si>
  <si>
    <t>symptomatic</t>
  </si>
  <si>
    <t>normal</t>
  </si>
  <si>
    <t>GDS1332</t>
  </si>
  <si>
    <t>GDS1837</t>
  </si>
  <si>
    <t>GDS2169</t>
  </si>
  <si>
    <t>Mus musculus</t>
  </si>
  <si>
    <t>control</t>
  </si>
  <si>
    <t>transgenic A61</t>
  </si>
  <si>
    <t>4 m</t>
  </si>
  <si>
    <t>3 m</t>
  </si>
  <si>
    <t>transgenic A39</t>
  </si>
  <si>
    <t>transgenic x50</t>
  </si>
  <si>
    <t>nuclear polyQ</t>
  </si>
  <si>
    <t>10 m</t>
  </si>
  <si>
    <t>8 m</t>
  </si>
  <si>
    <t>3.5 m</t>
  </si>
  <si>
    <t>16 m</t>
  </si>
  <si>
    <t>extranulcear and nuclear polyQ</t>
  </si>
  <si>
    <t>transgenic S25</t>
  </si>
  <si>
    <t>transgenic S46</t>
  </si>
  <si>
    <t>GDS2391</t>
  </si>
  <si>
    <t>wild type</t>
  </si>
  <si>
    <t>GDS2464</t>
  </si>
  <si>
    <t>9 wk</t>
  </si>
  <si>
    <t>mutant ataxin-7 transgene</t>
  </si>
  <si>
    <t>normal ataxin-7 transgene</t>
  </si>
  <si>
    <t>3 wk</t>
  </si>
  <si>
    <t>mutant huntingtin transgene</t>
  </si>
  <si>
    <t>GDS2887</t>
  </si>
  <si>
    <t>male</t>
  </si>
  <si>
    <t>female</t>
  </si>
  <si>
    <t>moderate HD</t>
  </si>
  <si>
    <t>GDS2911</t>
  </si>
  <si>
    <t>untreated</t>
  </si>
  <si>
    <t>huntingtin mutant</t>
  </si>
  <si>
    <t>3-nitropropionic acid</t>
  </si>
  <si>
    <t>GDS2912</t>
  </si>
  <si>
    <t>18 wk</t>
  </si>
  <si>
    <t>R6/1 transgenic</t>
  </si>
  <si>
    <t>27 wk</t>
  </si>
  <si>
    <t>22 wk</t>
  </si>
  <si>
    <t>GDS3178</t>
  </si>
  <si>
    <t>GDS3515</t>
  </si>
  <si>
    <t>GDS3620</t>
  </si>
  <si>
    <t>12 m</t>
  </si>
  <si>
    <t>24 m</t>
  </si>
  <si>
    <t>YAC128</t>
  </si>
  <si>
    <t>GDS3621</t>
  </si>
  <si>
    <t>GDS3935</t>
  </si>
  <si>
    <t>cerebellum</t>
  </si>
  <si>
    <t>Hdh CAG knock-in Q111/Q111</t>
  </si>
  <si>
    <t>striatum</t>
  </si>
  <si>
    <t>wild type Hdh Q7/Q7</t>
  </si>
  <si>
    <t>GDS717</t>
  </si>
  <si>
    <t>creatine, tacrine, moclobemide</t>
  </si>
  <si>
    <t>R6/2</t>
  </si>
  <si>
    <t>REST</t>
  </si>
  <si>
    <t>hdSD</t>
  </si>
  <si>
    <t>ctrSD</t>
  </si>
  <si>
    <t>95CI</t>
  </si>
  <si>
    <t>percChange</t>
  </si>
  <si>
    <t>percChangeSD</t>
  </si>
  <si>
    <t>Gene: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</si>
</sst>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 applyFill="1"/>
    <xf numFmtId="0" fontId="2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PTEN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Studies'!$S$3:$S$11</c:f>
                <c:numCache>
                  <c:formatCode>General</c:formatCode>
                  <c:ptCount val="9"/>
                  <c:pt idx="0">
                    <c:v>6.5334847936590474</c:v>
                  </c:pt>
                  <c:pt idx="1">
                    <c:v>7.5560445510689078</c:v>
                  </c:pt>
                  <c:pt idx="2">
                    <c:v>2.4315476855393565</c:v>
                  </c:pt>
                  <c:pt idx="3">
                    <c:v>18.057894550184777</c:v>
                  </c:pt>
                  <c:pt idx="4">
                    <c:v>7.1603910745953527</c:v>
                  </c:pt>
                  <c:pt idx="5">
                    <c:v>5.9703261238050489</c:v>
                  </c:pt>
                  <c:pt idx="6">
                    <c:v>1.7492489589968925</c:v>
                  </c:pt>
                  <c:pt idx="7">
                    <c:v>2.7869945745103988</c:v>
                  </c:pt>
                  <c:pt idx="8">
                    <c:v>7.4801464750530515</c:v>
                  </c:pt>
                </c:numCache>
              </c:numRef>
            </c:plus>
            <c:minus>
              <c:numRef>
                <c:f>'Analysis of Mouse Studies'!$S$3:$S$11</c:f>
                <c:numCache>
                  <c:formatCode>General</c:formatCode>
                  <c:ptCount val="9"/>
                  <c:pt idx="0">
                    <c:v>6.5334847936590474</c:v>
                  </c:pt>
                  <c:pt idx="1">
                    <c:v>7.5560445510689078</c:v>
                  </c:pt>
                  <c:pt idx="2">
                    <c:v>2.4315476855393565</c:v>
                  </c:pt>
                  <c:pt idx="3">
                    <c:v>18.057894550184777</c:v>
                  </c:pt>
                  <c:pt idx="4">
                    <c:v>7.1603910745953527</c:v>
                  </c:pt>
                  <c:pt idx="5">
                    <c:v>5.9703261238050489</c:v>
                  </c:pt>
                  <c:pt idx="6">
                    <c:v>1.7492489589968925</c:v>
                  </c:pt>
                  <c:pt idx="7">
                    <c:v>2.7869945745103988</c:v>
                  </c:pt>
                  <c:pt idx="8">
                    <c:v>7.4801464750530515</c:v>
                  </c:pt>
                </c:numCache>
              </c:numRef>
            </c:minus>
          </c:errBars>
          <c:val>
            <c:numRef>
              <c:f>'Analysis of Mouse Studies'!$N$3:$N$11</c:f>
              <c:numCache>
                <c:formatCode>General</c:formatCode>
                <c:ptCount val="9"/>
                <c:pt idx="0">
                  <c:v>15.350098158600002</c:v>
                </c:pt>
                <c:pt idx="1">
                  <c:v>2.4714023442999999</c:v>
                </c:pt>
                <c:pt idx="2">
                  <c:v>5.1847886735199999</c:v>
                </c:pt>
                <c:pt idx="3">
                  <c:v>7.8517337585</c:v>
                </c:pt>
                <c:pt idx="4">
                  <c:v>3.2929986197299996</c:v>
                </c:pt>
                <c:pt idx="5">
                  <c:v>5.9737586827899998</c:v>
                </c:pt>
                <c:pt idx="6">
                  <c:v>-0.89447878584600005</c:v>
                </c:pt>
                <c:pt idx="7">
                  <c:v>-2.9441225423700002</c:v>
                </c:pt>
                <c:pt idx="8">
                  <c:v>-1.8480710337100001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53256"/>
        <c:axId val="125754824"/>
      </c:barChart>
      <c:catAx>
        <c:axId val="125753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5754824"/>
        <c:crosses val="autoZero"/>
        <c:auto val="1"/>
        <c:lblAlgn val="ctr"/>
        <c:lblOffset val="100"/>
        <c:noMultiLvlLbl val="0"/>
      </c:catAx>
      <c:valAx>
        <c:axId val="1257548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575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NTRK1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Studies'!$S$15:$S$20</c:f>
                <c:numCache>
                  <c:formatCode>General</c:formatCode>
                  <c:ptCount val="6"/>
                  <c:pt idx="0">
                    <c:v>1.6163800515944764</c:v>
                  </c:pt>
                  <c:pt idx="1">
                    <c:v>27.981613150886606</c:v>
                  </c:pt>
                  <c:pt idx="2">
                    <c:v>4.6170577634576757</c:v>
                  </c:pt>
                  <c:pt idx="3">
                    <c:v>10.711611117021192</c:v>
                  </c:pt>
                  <c:pt idx="4">
                    <c:v>8.3217350979757647</c:v>
                  </c:pt>
                  <c:pt idx="5">
                    <c:v>12.53117405857102</c:v>
                  </c:pt>
                </c:numCache>
              </c:numRef>
            </c:plus>
            <c:minus>
              <c:numRef>
                <c:f>'Analysis of Mouse Studies'!$S$15:$S$20</c:f>
                <c:numCache>
                  <c:formatCode>General</c:formatCode>
                  <c:ptCount val="6"/>
                  <c:pt idx="0">
                    <c:v>1.6163800515944764</c:v>
                  </c:pt>
                  <c:pt idx="1">
                    <c:v>27.981613150886606</c:v>
                  </c:pt>
                  <c:pt idx="2">
                    <c:v>4.6170577634576757</c:v>
                  </c:pt>
                  <c:pt idx="3">
                    <c:v>10.711611117021192</c:v>
                  </c:pt>
                  <c:pt idx="4">
                    <c:v>8.3217350979757647</c:v>
                  </c:pt>
                  <c:pt idx="5">
                    <c:v>12.53117405857102</c:v>
                  </c:pt>
                </c:numCache>
              </c:numRef>
            </c:minus>
          </c:errBars>
          <c:val>
            <c:numRef>
              <c:f>'Analysis of Mouse Studies'!$N$15:$N$20</c:f>
              <c:numCache>
                <c:formatCode>General</c:formatCode>
                <c:ptCount val="6"/>
                <c:pt idx="0">
                  <c:v>2.2055586370400002</c:v>
                </c:pt>
                <c:pt idx="1">
                  <c:v>-7.7519379844999996</c:v>
                </c:pt>
                <c:pt idx="2">
                  <c:v>1.7258680179400001</c:v>
                </c:pt>
                <c:pt idx="3">
                  <c:v>-2.2660805597899998</c:v>
                </c:pt>
                <c:pt idx="4">
                  <c:v>-1.40694338849</c:v>
                </c:pt>
                <c:pt idx="5">
                  <c:v>6.57830620797E-2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55608"/>
        <c:axId val="125756000"/>
      </c:barChart>
      <c:catAx>
        <c:axId val="125755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5756000"/>
        <c:crosses val="autoZero"/>
        <c:auto val="1"/>
        <c:lblAlgn val="ctr"/>
        <c:lblOffset val="100"/>
        <c:noMultiLvlLbl val="0"/>
      </c:catAx>
      <c:valAx>
        <c:axId val="1257560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5755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NTRK2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Studies'!$S$24:$S$32</c:f>
                <c:numCache>
                  <c:formatCode>General</c:formatCode>
                  <c:ptCount val="9"/>
                  <c:pt idx="0">
                    <c:v>43.22181464380472</c:v>
                  </c:pt>
                  <c:pt idx="1">
                    <c:v>16.843390218696037</c:v>
                  </c:pt>
                  <c:pt idx="2">
                    <c:v>2.9686855371840175</c:v>
                  </c:pt>
                  <c:pt idx="3">
                    <c:v>8.2074013005253708</c:v>
                  </c:pt>
                  <c:pt idx="4">
                    <c:v>1.5777128877632449</c:v>
                  </c:pt>
                  <c:pt idx="5">
                    <c:v>7.6220130331069695</c:v>
                  </c:pt>
                  <c:pt idx="6">
                    <c:v>4.8636177079974221</c:v>
                  </c:pt>
                  <c:pt idx="7">
                    <c:v>7.315213001613329</c:v>
                  </c:pt>
                  <c:pt idx="8">
                    <c:v>38.522310353483995</c:v>
                  </c:pt>
                </c:numCache>
              </c:numRef>
            </c:plus>
            <c:minus>
              <c:numRef>
                <c:f>'Analysis of Mouse Studies'!$S$24:$S$32</c:f>
                <c:numCache>
                  <c:formatCode>General</c:formatCode>
                  <c:ptCount val="9"/>
                  <c:pt idx="0">
                    <c:v>43.22181464380472</c:v>
                  </c:pt>
                  <c:pt idx="1">
                    <c:v>16.843390218696037</c:v>
                  </c:pt>
                  <c:pt idx="2">
                    <c:v>2.9686855371840175</c:v>
                  </c:pt>
                  <c:pt idx="3">
                    <c:v>8.2074013005253708</c:v>
                  </c:pt>
                  <c:pt idx="4">
                    <c:v>1.5777128877632449</c:v>
                  </c:pt>
                  <c:pt idx="5">
                    <c:v>7.6220130331069695</c:v>
                  </c:pt>
                  <c:pt idx="6">
                    <c:v>4.8636177079974221</c:v>
                  </c:pt>
                  <c:pt idx="7">
                    <c:v>7.315213001613329</c:v>
                  </c:pt>
                  <c:pt idx="8">
                    <c:v>38.522310353483995</c:v>
                  </c:pt>
                </c:numCache>
              </c:numRef>
            </c:minus>
          </c:errBars>
          <c:val>
            <c:numRef>
              <c:f>'Analysis of Mouse Studies'!$N$24:$N$32</c:f>
              <c:numCache>
                <c:formatCode>General</c:formatCode>
                <c:ptCount val="9"/>
                <c:pt idx="0">
                  <c:v>7.4824842119799992E-2</c:v>
                </c:pt>
                <c:pt idx="1">
                  <c:v>-11.649269311099999</c:v>
                </c:pt>
                <c:pt idx="2">
                  <c:v>3.4416298707199999</c:v>
                </c:pt>
                <c:pt idx="3">
                  <c:v>-15.3075108072</c:v>
                </c:pt>
                <c:pt idx="4">
                  <c:v>-0.47352082657600003</c:v>
                </c:pt>
                <c:pt idx="5">
                  <c:v>1.0946502057600001</c:v>
                </c:pt>
                <c:pt idx="6">
                  <c:v>0.31928320052199999</c:v>
                </c:pt>
                <c:pt idx="7">
                  <c:v>-0.80886614236999987</c:v>
                </c:pt>
                <c:pt idx="8">
                  <c:v>-62.633608277499995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2584"/>
        <c:axId val="318588464"/>
      </c:barChart>
      <c:catAx>
        <c:axId val="318582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8464"/>
        <c:crosses val="autoZero"/>
        <c:auto val="1"/>
        <c:lblAlgn val="ctr"/>
        <c:lblOffset val="100"/>
        <c:noMultiLvlLbl val="0"/>
      </c:catAx>
      <c:valAx>
        <c:axId val="3185884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2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NTRK3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Studies'!$S$36:$S$44</c:f>
                <c:numCache>
                  <c:formatCode>General</c:formatCode>
                  <c:ptCount val="9"/>
                  <c:pt idx="0">
                    <c:v>10.203171845301688</c:v>
                  </c:pt>
                  <c:pt idx="1">
                    <c:v>70.526115259719575</c:v>
                  </c:pt>
                  <c:pt idx="2">
                    <c:v>2.2034400894376622</c:v>
                  </c:pt>
                  <c:pt idx="3">
                    <c:v>11.92832332752169</c:v>
                  </c:pt>
                  <c:pt idx="4">
                    <c:v>3.6268830060690758</c:v>
                  </c:pt>
                  <c:pt idx="5">
                    <c:v>8.6840278524942232</c:v>
                  </c:pt>
                  <c:pt idx="6">
                    <c:v>5.5677263899289944</c:v>
                  </c:pt>
                  <c:pt idx="7">
                    <c:v>9.1465867293505543</c:v>
                  </c:pt>
                  <c:pt idx="8">
                    <c:v>16.783562551442373</c:v>
                  </c:pt>
                </c:numCache>
              </c:numRef>
            </c:plus>
            <c:minus>
              <c:numRef>
                <c:f>'Analysis of Mouse Studies'!$S$36:$S$44</c:f>
                <c:numCache>
                  <c:formatCode>General</c:formatCode>
                  <c:ptCount val="9"/>
                  <c:pt idx="0">
                    <c:v>10.203171845301688</c:v>
                  </c:pt>
                  <c:pt idx="1">
                    <c:v>70.526115259719575</c:v>
                  </c:pt>
                  <c:pt idx="2">
                    <c:v>2.2034400894376622</c:v>
                  </c:pt>
                  <c:pt idx="3">
                    <c:v>11.92832332752169</c:v>
                  </c:pt>
                  <c:pt idx="4">
                    <c:v>3.6268830060690758</c:v>
                  </c:pt>
                  <c:pt idx="5">
                    <c:v>8.6840278524942232</c:v>
                  </c:pt>
                  <c:pt idx="6">
                    <c:v>5.5677263899289944</c:v>
                  </c:pt>
                  <c:pt idx="7">
                    <c:v>9.1465867293505543</c:v>
                  </c:pt>
                  <c:pt idx="8">
                    <c:v>16.783562551442373</c:v>
                  </c:pt>
                </c:numCache>
              </c:numRef>
            </c:minus>
          </c:errBars>
          <c:val>
            <c:numRef>
              <c:f>'Analysis of Mouse Studies'!$N$36:$N$44</c:f>
              <c:numCache>
                <c:formatCode>General</c:formatCode>
                <c:ptCount val="9"/>
                <c:pt idx="0">
                  <c:v>-1.0076551818899999</c:v>
                </c:pt>
                <c:pt idx="1">
                  <c:v>-2.1459227467800002</c:v>
                </c:pt>
                <c:pt idx="2">
                  <c:v>2.6168585610399999</c:v>
                </c:pt>
                <c:pt idx="3">
                  <c:v>6.9950738917299997</c:v>
                </c:pt>
                <c:pt idx="4">
                  <c:v>2.4597574307800003</c:v>
                </c:pt>
                <c:pt idx="5">
                  <c:v>3.9550232217100003</c:v>
                </c:pt>
                <c:pt idx="6">
                  <c:v>13.620155473600001</c:v>
                </c:pt>
                <c:pt idx="7">
                  <c:v>16.554239473100001</c:v>
                </c:pt>
                <c:pt idx="8">
                  <c:v>-12.4575607208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5720"/>
        <c:axId val="318582976"/>
      </c:barChart>
      <c:catAx>
        <c:axId val="318585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2976"/>
        <c:crosses val="autoZero"/>
        <c:auto val="1"/>
        <c:lblAlgn val="ctr"/>
        <c:lblOffset val="100"/>
        <c:noMultiLvlLbl val="0"/>
      </c:catAx>
      <c:valAx>
        <c:axId val="318582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5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AKT1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Studies'!$S$48:$S$56</c:f>
                <c:numCache>
                  <c:formatCode>General</c:formatCode>
                  <c:ptCount val="9"/>
                  <c:pt idx="0">
                    <c:v>5.3555924477587844</c:v>
                  </c:pt>
                  <c:pt idx="1">
                    <c:v>10.869810944818122</c:v>
                  </c:pt>
                  <c:pt idx="2">
                    <c:v>1.5324833403492792</c:v>
                  </c:pt>
                  <c:pt idx="3">
                    <c:v>16.238879561433212</c:v>
                  </c:pt>
                  <c:pt idx="4">
                    <c:v>5.8997889183977792</c:v>
                  </c:pt>
                  <c:pt idx="5">
                    <c:v>3.3768423605882854</c:v>
                  </c:pt>
                  <c:pt idx="6">
                    <c:v>1.3442010586553346</c:v>
                  </c:pt>
                  <c:pt idx="7">
                    <c:v>1.8719904950989559</c:v>
                  </c:pt>
                  <c:pt idx="8">
                    <c:v>13.007486233968631</c:v>
                  </c:pt>
                </c:numCache>
              </c:numRef>
            </c:plus>
            <c:minus>
              <c:numRef>
                <c:f>'Analysis of Mouse Studies'!$S$48:$S$56</c:f>
                <c:numCache>
                  <c:formatCode>General</c:formatCode>
                  <c:ptCount val="9"/>
                  <c:pt idx="0">
                    <c:v>5.3555924477587844</c:v>
                  </c:pt>
                  <c:pt idx="1">
                    <c:v>10.869810944818122</c:v>
                  </c:pt>
                  <c:pt idx="2">
                    <c:v>1.5324833403492792</c:v>
                  </c:pt>
                  <c:pt idx="3">
                    <c:v>16.238879561433212</c:v>
                  </c:pt>
                  <c:pt idx="4">
                    <c:v>5.8997889183977792</c:v>
                  </c:pt>
                  <c:pt idx="5">
                    <c:v>3.3768423605882854</c:v>
                  </c:pt>
                  <c:pt idx="6">
                    <c:v>1.3442010586553346</c:v>
                  </c:pt>
                  <c:pt idx="7">
                    <c:v>1.8719904950989559</c:v>
                  </c:pt>
                  <c:pt idx="8">
                    <c:v>13.007486233968631</c:v>
                  </c:pt>
                </c:numCache>
              </c:numRef>
            </c:minus>
          </c:errBars>
          <c:val>
            <c:numRef>
              <c:f>'Analysis of Mouse Studies'!$N$48:$N$56</c:f>
              <c:numCache>
                <c:formatCode>General</c:formatCode>
                <c:ptCount val="9"/>
                <c:pt idx="0">
                  <c:v>9.989270168760001</c:v>
                </c:pt>
                <c:pt idx="1">
                  <c:v>9.7534246575299992</c:v>
                </c:pt>
                <c:pt idx="2">
                  <c:v>-0.90709118589399995</c:v>
                </c:pt>
                <c:pt idx="3">
                  <c:v>-1.31578947355</c:v>
                </c:pt>
                <c:pt idx="4">
                  <c:v>0.83811814957100006</c:v>
                </c:pt>
                <c:pt idx="5">
                  <c:v>-3.5972629520999999</c:v>
                </c:pt>
                <c:pt idx="6">
                  <c:v>1.30168617013</c:v>
                </c:pt>
                <c:pt idx="7">
                  <c:v>0.74897043238200001</c:v>
                </c:pt>
                <c:pt idx="8">
                  <c:v>-8.9509327880100003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6112"/>
        <c:axId val="318586504"/>
      </c:barChart>
      <c:catAx>
        <c:axId val="318586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6504"/>
        <c:crosses val="autoZero"/>
        <c:auto val="1"/>
        <c:lblAlgn val="ctr"/>
        <c:lblOffset val="100"/>
        <c:noMultiLvlLbl val="0"/>
      </c:catAx>
      <c:valAx>
        <c:axId val="318586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6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AKT2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Studies'!$S$60:$S$68</c:f>
                <c:numCache>
                  <c:formatCode>General</c:formatCode>
                  <c:ptCount val="9"/>
                  <c:pt idx="0">
                    <c:v>8.6404349252086075</c:v>
                  </c:pt>
                  <c:pt idx="1">
                    <c:v>5.5050658572419353</c:v>
                  </c:pt>
                  <c:pt idx="2">
                    <c:v>0.94665193599787278</c:v>
                  </c:pt>
                  <c:pt idx="3">
                    <c:v>12.329912679979989</c:v>
                  </c:pt>
                  <c:pt idx="4">
                    <c:v>1.6235104159594902</c:v>
                  </c:pt>
                  <c:pt idx="5">
                    <c:v>9.147410105129719</c:v>
                  </c:pt>
                  <c:pt idx="6">
                    <c:v>0.22575640157877561</c:v>
                  </c:pt>
                  <c:pt idx="7">
                    <c:v>0.38039122031795752</c:v>
                  </c:pt>
                  <c:pt idx="8">
                    <c:v>16.298295609068536</c:v>
                  </c:pt>
                </c:numCache>
              </c:numRef>
            </c:plus>
            <c:minus>
              <c:numRef>
                <c:f>'Analysis of Mouse Studies'!$S$60:$S$68</c:f>
                <c:numCache>
                  <c:formatCode>General</c:formatCode>
                  <c:ptCount val="9"/>
                  <c:pt idx="0">
                    <c:v>8.6404349252086075</c:v>
                  </c:pt>
                  <c:pt idx="1">
                    <c:v>5.5050658572419353</c:v>
                  </c:pt>
                  <c:pt idx="2">
                    <c:v>0.94665193599787278</c:v>
                  </c:pt>
                  <c:pt idx="3">
                    <c:v>12.329912679979989</c:v>
                  </c:pt>
                  <c:pt idx="4">
                    <c:v>1.6235104159594902</c:v>
                  </c:pt>
                  <c:pt idx="5">
                    <c:v>9.147410105129719</c:v>
                  </c:pt>
                  <c:pt idx="6">
                    <c:v>0.22575640157877561</c:v>
                  </c:pt>
                  <c:pt idx="7">
                    <c:v>0.38039122031795752</c:v>
                  </c:pt>
                  <c:pt idx="8">
                    <c:v>16.298295609068536</c:v>
                  </c:pt>
                </c:numCache>
              </c:numRef>
            </c:minus>
          </c:errBars>
          <c:val>
            <c:numRef>
              <c:f>'Analysis of Mouse Studies'!$N$60:$N$68</c:f>
              <c:numCache>
                <c:formatCode>General</c:formatCode>
                <c:ptCount val="9"/>
                <c:pt idx="0">
                  <c:v>-7.9643205588400008</c:v>
                </c:pt>
                <c:pt idx="1">
                  <c:v>1.29319054354</c:v>
                </c:pt>
                <c:pt idx="2">
                  <c:v>0.56282169554799999</c:v>
                </c:pt>
                <c:pt idx="3">
                  <c:v>-23.424494649</c:v>
                </c:pt>
                <c:pt idx="4">
                  <c:v>-4.1367480303399997</c:v>
                </c:pt>
                <c:pt idx="5">
                  <c:v>-4.2062298603699997</c:v>
                </c:pt>
                <c:pt idx="6">
                  <c:v>0.171380783723</c:v>
                </c:pt>
                <c:pt idx="7">
                  <c:v>0.32966680287400002</c:v>
                </c:pt>
                <c:pt idx="8">
                  <c:v>-35.5389009222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7680"/>
        <c:axId val="318588072"/>
      </c:barChart>
      <c:catAx>
        <c:axId val="318587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8072"/>
        <c:crosses val="autoZero"/>
        <c:auto val="1"/>
        <c:lblAlgn val="ctr"/>
        <c:lblOffset val="100"/>
        <c:noMultiLvlLbl val="0"/>
      </c:catAx>
      <c:valAx>
        <c:axId val="318588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AKT3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Studies'!$S$72:$S$78</c:f>
                <c:numCache>
                  <c:formatCode>General</c:formatCode>
                  <c:ptCount val="7"/>
                  <c:pt idx="0">
                    <c:v>22.899103425585594</c:v>
                  </c:pt>
                  <c:pt idx="1">
                    <c:v>2.2367218680904712</c:v>
                  </c:pt>
                  <c:pt idx="2">
                    <c:v>8.6788665554120481</c:v>
                  </c:pt>
                  <c:pt idx="3">
                    <c:v>2.3943570057626609</c:v>
                  </c:pt>
                  <c:pt idx="4">
                    <c:v>21.4112761886031</c:v>
                  </c:pt>
                  <c:pt idx="5">
                    <c:v>10.280724724122317</c:v>
                  </c:pt>
                  <c:pt idx="6">
                    <c:v>15.578284122477907</c:v>
                  </c:pt>
                </c:numCache>
              </c:numRef>
            </c:plus>
            <c:minus>
              <c:numRef>
                <c:f>'Analysis of Mouse Studies'!$S$72:$S$78</c:f>
                <c:numCache>
                  <c:formatCode>General</c:formatCode>
                  <c:ptCount val="7"/>
                  <c:pt idx="0">
                    <c:v>22.899103425585594</c:v>
                  </c:pt>
                  <c:pt idx="1">
                    <c:v>2.2367218680904712</c:v>
                  </c:pt>
                  <c:pt idx="2">
                    <c:v>8.6788665554120481</c:v>
                  </c:pt>
                  <c:pt idx="3">
                    <c:v>2.3943570057626609</c:v>
                  </c:pt>
                  <c:pt idx="4">
                    <c:v>21.4112761886031</c:v>
                  </c:pt>
                  <c:pt idx="5">
                    <c:v>10.280724724122317</c:v>
                  </c:pt>
                  <c:pt idx="6">
                    <c:v>15.578284122477907</c:v>
                  </c:pt>
                </c:numCache>
              </c:numRef>
            </c:minus>
          </c:errBars>
          <c:val>
            <c:numRef>
              <c:f>'Analysis of Mouse Studies'!$N$72:$N$78</c:f>
              <c:numCache>
                <c:formatCode>General</c:formatCode>
                <c:ptCount val="7"/>
                <c:pt idx="0">
                  <c:v>-12.504624491300001</c:v>
                </c:pt>
                <c:pt idx="1">
                  <c:v>1.25206400217</c:v>
                </c:pt>
                <c:pt idx="2">
                  <c:v>-2.9512969825600002</c:v>
                </c:pt>
                <c:pt idx="3">
                  <c:v>1.1098365756599999</c:v>
                </c:pt>
                <c:pt idx="4">
                  <c:v>-11.867534003499999</c:v>
                </c:pt>
                <c:pt idx="5">
                  <c:v>-4.2238350173399999</c:v>
                </c:pt>
                <c:pt idx="6">
                  <c:v>1.2162516062199999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2192"/>
        <c:axId val="318581408"/>
      </c:barChart>
      <c:catAx>
        <c:axId val="318582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1408"/>
        <c:crosses val="autoZero"/>
        <c:auto val="1"/>
        <c:lblAlgn val="ctr"/>
        <c:lblOffset val="100"/>
        <c:noMultiLvlLbl val="0"/>
      </c:catAx>
      <c:valAx>
        <c:axId val="3185814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2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REST</a:t>
            </a:r>
          </a:p>
        </c:rich>
      </c:tx>
      <c:layout>
        <c:manualLayout>
          <c:xMode val="edge"/>
          <c:yMode val="edge"/>
          <c:x val="0.44890966754155737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Studies'!$S$82:$S$90</c:f>
                <c:numCache>
                  <c:formatCode>General</c:formatCode>
                  <c:ptCount val="9"/>
                  <c:pt idx="0">
                    <c:v>15.529687113330356</c:v>
                  </c:pt>
                  <c:pt idx="1">
                    <c:v>79.500145164001665</c:v>
                  </c:pt>
                  <c:pt idx="2">
                    <c:v>2.312022100627003</c:v>
                  </c:pt>
                  <c:pt idx="3">
                    <c:v>13.860241089398814</c:v>
                  </c:pt>
                  <c:pt idx="4">
                    <c:v>4.27318432637081</c:v>
                  </c:pt>
                  <c:pt idx="5">
                    <c:v>4.5845483762168602</c:v>
                  </c:pt>
                  <c:pt idx="6">
                    <c:v>2.0704849105858907</c:v>
                  </c:pt>
                  <c:pt idx="7">
                    <c:v>3.380504510475943</c:v>
                  </c:pt>
                  <c:pt idx="8">
                    <c:v>17.986224029589746</c:v>
                  </c:pt>
                </c:numCache>
              </c:numRef>
            </c:plus>
            <c:minus>
              <c:numRef>
                <c:f>'Analysis of Mouse Studies'!$S$82:$S$90</c:f>
                <c:numCache>
                  <c:formatCode>General</c:formatCode>
                  <c:ptCount val="9"/>
                  <c:pt idx="0">
                    <c:v>15.529687113330356</c:v>
                  </c:pt>
                  <c:pt idx="1">
                    <c:v>79.500145164001665</c:v>
                  </c:pt>
                  <c:pt idx="2">
                    <c:v>2.312022100627003</c:v>
                  </c:pt>
                  <c:pt idx="3">
                    <c:v>13.860241089398814</c:v>
                  </c:pt>
                  <c:pt idx="4">
                    <c:v>4.27318432637081</c:v>
                  </c:pt>
                  <c:pt idx="5">
                    <c:v>4.5845483762168602</c:v>
                  </c:pt>
                  <c:pt idx="6">
                    <c:v>2.0704849105858907</c:v>
                  </c:pt>
                  <c:pt idx="7">
                    <c:v>3.380504510475943</c:v>
                  </c:pt>
                  <c:pt idx="8">
                    <c:v>17.986224029589746</c:v>
                  </c:pt>
                </c:numCache>
              </c:numRef>
            </c:minus>
          </c:errBars>
          <c:val>
            <c:numRef>
              <c:f>'Analysis of Mouse Studies'!$N$82:$N$90</c:f>
              <c:numCache>
                <c:formatCode>General</c:formatCode>
                <c:ptCount val="9"/>
                <c:pt idx="0">
                  <c:v>-6.8508649050599999</c:v>
                </c:pt>
                <c:pt idx="1">
                  <c:v>36.571428571399998</c:v>
                </c:pt>
                <c:pt idx="2">
                  <c:v>3.0870522575099999</c:v>
                </c:pt>
                <c:pt idx="3">
                  <c:v>30.941286113900002</c:v>
                </c:pt>
                <c:pt idx="4">
                  <c:v>1.53907597752</c:v>
                </c:pt>
                <c:pt idx="5">
                  <c:v>-1.3935607880800001</c:v>
                </c:pt>
                <c:pt idx="6">
                  <c:v>-2.7332427693299999</c:v>
                </c:pt>
                <c:pt idx="7">
                  <c:v>-3.04162830844</c:v>
                </c:pt>
                <c:pt idx="8">
                  <c:v>20.333518621099998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4936"/>
        <c:axId val="318584152"/>
      </c:barChart>
      <c:catAx>
        <c:axId val="318584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318584152"/>
        <c:crosses val="autoZero"/>
        <c:auto val="1"/>
        <c:lblAlgn val="ctr"/>
        <c:lblOffset val="100"/>
        <c:noMultiLvlLbl val="0"/>
      </c:catAx>
      <c:valAx>
        <c:axId val="3185841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4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FASL</a:t>
            </a:r>
          </a:p>
        </c:rich>
      </c:tx>
      <c:layout>
        <c:manualLayout>
          <c:xMode val="edge"/>
          <c:yMode val="edge"/>
          <c:x val="0.44890966754155737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Studies'!$S$94:$S$102</c:f>
                <c:numCache>
                  <c:formatCode>General</c:formatCode>
                  <c:ptCount val="9"/>
                  <c:pt idx="0">
                    <c:v>14.331992010897421</c:v>
                  </c:pt>
                  <c:pt idx="1">
                    <c:v>64.350954573788471</c:v>
                  </c:pt>
                  <c:pt idx="2">
                    <c:v>3.3039689269234245</c:v>
                  </c:pt>
                  <c:pt idx="3">
                    <c:v>30.465248033145826</c:v>
                  </c:pt>
                  <c:pt idx="4">
                    <c:v>4.3510216197881553</c:v>
                  </c:pt>
                  <c:pt idx="5">
                    <c:v>0</c:v>
                  </c:pt>
                  <c:pt idx="6">
                    <c:v>0.41616078959945346</c:v>
                  </c:pt>
                  <c:pt idx="7">
                    <c:v>0.72243512400869714</c:v>
                  </c:pt>
                  <c:pt idx="8">
                    <c:v>14.881916546451212</c:v>
                  </c:pt>
                </c:numCache>
              </c:numRef>
            </c:plus>
            <c:minus>
              <c:numRef>
                <c:f>'Analysis of Mouse Studies'!$S$94:$S$102</c:f>
                <c:numCache>
                  <c:formatCode>General</c:formatCode>
                  <c:ptCount val="9"/>
                  <c:pt idx="0">
                    <c:v>14.331992010897421</c:v>
                  </c:pt>
                  <c:pt idx="1">
                    <c:v>64.350954573788471</c:v>
                  </c:pt>
                  <c:pt idx="2">
                    <c:v>3.3039689269234245</c:v>
                  </c:pt>
                  <c:pt idx="3">
                    <c:v>30.465248033145826</c:v>
                  </c:pt>
                  <c:pt idx="4">
                    <c:v>4.3510216197881553</c:v>
                  </c:pt>
                  <c:pt idx="5">
                    <c:v>0</c:v>
                  </c:pt>
                  <c:pt idx="6">
                    <c:v>0.41616078959945346</c:v>
                  </c:pt>
                  <c:pt idx="7">
                    <c:v>0.72243512400869714</c:v>
                  </c:pt>
                  <c:pt idx="8">
                    <c:v>14.881916546451212</c:v>
                  </c:pt>
                </c:numCache>
              </c:numRef>
            </c:minus>
          </c:errBars>
          <c:val>
            <c:numRef>
              <c:f>'Analysis of Mouse Studies'!$N$94:$N$102</c:f>
              <c:numCache>
                <c:formatCode>General</c:formatCode>
                <c:ptCount val="9"/>
                <c:pt idx="0">
                  <c:v>-28.022492971000002</c:v>
                </c:pt>
                <c:pt idx="1">
                  <c:v>42.6048565121</c:v>
                </c:pt>
                <c:pt idx="2">
                  <c:v>2.62459348312</c:v>
                </c:pt>
                <c:pt idx="3">
                  <c:v>-13.556851311900001</c:v>
                </c:pt>
                <c:pt idx="4">
                  <c:v>-0.91160424406700002</c:v>
                </c:pt>
                <c:pt idx="5">
                  <c:v>0</c:v>
                </c:pt>
                <c:pt idx="6">
                  <c:v>0.118540400159</c:v>
                </c:pt>
                <c:pt idx="7">
                  <c:v>8.4840129078099999E-2</c:v>
                </c:pt>
                <c:pt idx="8">
                  <c:v>2.1759697255599999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587288"/>
        <c:axId val="319202168"/>
      </c:barChart>
      <c:catAx>
        <c:axId val="318587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319202168"/>
        <c:crosses val="autoZero"/>
        <c:auto val="1"/>
        <c:lblAlgn val="ctr"/>
        <c:lblOffset val="100"/>
        <c:noMultiLvlLbl val="0"/>
      </c:catAx>
      <c:valAx>
        <c:axId val="3192021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8587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BDNF</a:t>
            </a:r>
          </a:p>
        </c:rich>
      </c:tx>
      <c:layout>
        <c:manualLayout>
          <c:xMode val="edge"/>
          <c:yMode val="edge"/>
          <c:x val="0.44890966754155737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Studies'!$S$106:$S$114</c:f>
                <c:numCache>
                  <c:formatCode>General</c:formatCode>
                  <c:ptCount val="9"/>
                  <c:pt idx="0">
                    <c:v>9.4695063840861824</c:v>
                  </c:pt>
                  <c:pt idx="1">
                    <c:v>16.355054858624694</c:v>
                  </c:pt>
                  <c:pt idx="2">
                    <c:v>3.1877489502779355</c:v>
                  </c:pt>
                  <c:pt idx="3">
                    <c:v>16.249920107080534</c:v>
                  </c:pt>
                  <c:pt idx="4">
                    <c:v>3.7940058645648849</c:v>
                  </c:pt>
                  <c:pt idx="5">
                    <c:v>6.3951009994872532</c:v>
                  </c:pt>
                  <c:pt idx="6">
                    <c:v>10.174151608061694</c:v>
                  </c:pt>
                  <c:pt idx="7">
                    <c:v>15.353039580517661</c:v>
                  </c:pt>
                  <c:pt idx="8">
                    <c:v>17.736731191670767</c:v>
                  </c:pt>
                </c:numCache>
              </c:numRef>
            </c:plus>
            <c:minus>
              <c:numRef>
                <c:f>'Analysis of Mouse Studies'!$S$106:$S$114</c:f>
                <c:numCache>
                  <c:formatCode>General</c:formatCode>
                  <c:ptCount val="9"/>
                  <c:pt idx="0">
                    <c:v>9.4695063840861824</c:v>
                  </c:pt>
                  <c:pt idx="1">
                    <c:v>16.355054858624694</c:v>
                  </c:pt>
                  <c:pt idx="2">
                    <c:v>3.1877489502779355</c:v>
                  </c:pt>
                  <c:pt idx="3">
                    <c:v>16.249920107080534</c:v>
                  </c:pt>
                  <c:pt idx="4">
                    <c:v>3.7940058645648849</c:v>
                  </c:pt>
                  <c:pt idx="5">
                    <c:v>6.3951009994872532</c:v>
                  </c:pt>
                  <c:pt idx="6">
                    <c:v>10.174151608061694</c:v>
                  </c:pt>
                  <c:pt idx="7">
                    <c:v>15.353039580517661</c:v>
                  </c:pt>
                  <c:pt idx="8">
                    <c:v>17.736731191670767</c:v>
                  </c:pt>
                </c:numCache>
              </c:numRef>
            </c:minus>
          </c:errBars>
          <c:val>
            <c:numRef>
              <c:f>'Analysis of Mouse Studies'!$N$106:$N$114</c:f>
              <c:numCache>
                <c:formatCode>General</c:formatCode>
                <c:ptCount val="9"/>
                <c:pt idx="0">
                  <c:v>-13.3046256241</c:v>
                </c:pt>
                <c:pt idx="1">
                  <c:v>-9.9125364431499996</c:v>
                </c:pt>
                <c:pt idx="2">
                  <c:v>-4.2666650205099996</c:v>
                </c:pt>
                <c:pt idx="3">
                  <c:v>-42.320378603199998</c:v>
                </c:pt>
                <c:pt idx="4">
                  <c:v>-5.0520163349700002</c:v>
                </c:pt>
                <c:pt idx="5">
                  <c:v>-2.0978414144699999</c:v>
                </c:pt>
                <c:pt idx="6">
                  <c:v>5.6780052961800003</c:v>
                </c:pt>
                <c:pt idx="7">
                  <c:v>6.1058221263500005</c:v>
                </c:pt>
                <c:pt idx="8">
                  <c:v>-10.1491974447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206480"/>
        <c:axId val="319205304"/>
      </c:barChart>
      <c:catAx>
        <c:axId val="319206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19205304"/>
        <c:crosses val="autoZero"/>
        <c:auto val="1"/>
        <c:lblAlgn val="ctr"/>
        <c:lblOffset val="100"/>
        <c:noMultiLvlLbl val="0"/>
      </c:catAx>
      <c:valAx>
        <c:axId val="319205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920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NFGR</a:t>
            </a:r>
          </a:p>
        </c:rich>
      </c:tx>
      <c:layout>
        <c:manualLayout>
          <c:xMode val="edge"/>
          <c:yMode val="edge"/>
          <c:x val="0.44890966754155737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'Analysis of Mouse Studies'!$S$118:$S$124</c:f>
                <c:numCache>
                  <c:formatCode>General</c:formatCode>
                  <c:ptCount val="7"/>
                  <c:pt idx="0">
                    <c:v>11.667363337773288</c:v>
                  </c:pt>
                  <c:pt idx="1">
                    <c:v>2.471297761841821</c:v>
                  </c:pt>
                  <c:pt idx="2">
                    <c:v>24.122657757408824</c:v>
                  </c:pt>
                  <c:pt idx="3">
                    <c:v>2.1950656823462369</c:v>
                  </c:pt>
                  <c:pt idx="4">
                    <c:v>4.3018406221641623</c:v>
                  </c:pt>
                  <c:pt idx="5">
                    <c:v>2.9796541253492985</c:v>
                  </c:pt>
                  <c:pt idx="6">
                    <c:v>5.3827660086403739</c:v>
                  </c:pt>
                </c:numCache>
              </c:numRef>
            </c:plus>
            <c:minus>
              <c:numRef>
                <c:f>'Analysis of Mouse Studies'!$S$118:$S$124</c:f>
                <c:numCache>
                  <c:formatCode>General</c:formatCode>
                  <c:ptCount val="7"/>
                  <c:pt idx="0">
                    <c:v>11.667363337773288</c:v>
                  </c:pt>
                  <c:pt idx="1">
                    <c:v>2.471297761841821</c:v>
                  </c:pt>
                  <c:pt idx="2">
                    <c:v>24.122657757408824</c:v>
                  </c:pt>
                  <c:pt idx="3">
                    <c:v>2.1950656823462369</c:v>
                  </c:pt>
                  <c:pt idx="4">
                    <c:v>4.3018406221641623</c:v>
                  </c:pt>
                  <c:pt idx="5">
                    <c:v>2.9796541253492985</c:v>
                  </c:pt>
                  <c:pt idx="6">
                    <c:v>5.3827660086403739</c:v>
                  </c:pt>
                </c:numCache>
              </c:numRef>
            </c:minus>
          </c:errBars>
          <c:val>
            <c:numRef>
              <c:f>'Analysis of Mouse Studies'!$N$118:$N$124</c:f>
              <c:numCache>
                <c:formatCode>General</c:formatCode>
                <c:ptCount val="7"/>
                <c:pt idx="0">
                  <c:v>-54.769433465100001</c:v>
                </c:pt>
                <c:pt idx="1">
                  <c:v>-2.6629488452099999</c:v>
                </c:pt>
                <c:pt idx="2">
                  <c:v>9.3848857646100008</c:v>
                </c:pt>
                <c:pt idx="3">
                  <c:v>-3.8680685266399997</c:v>
                </c:pt>
                <c:pt idx="4">
                  <c:v>3.9820627802700002</c:v>
                </c:pt>
                <c:pt idx="5">
                  <c:v>4.70613422976</c:v>
                </c:pt>
                <c:pt idx="6">
                  <c:v>5.0852723006399998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205696"/>
        <c:axId val="319201776"/>
      </c:barChart>
      <c:catAx>
        <c:axId val="319205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319201776"/>
        <c:crosses val="autoZero"/>
        <c:auto val="1"/>
        <c:lblAlgn val="ctr"/>
        <c:lblOffset val="100"/>
        <c:noMultiLvlLbl val="0"/>
      </c:catAx>
      <c:valAx>
        <c:axId val="319201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9205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581025</xdr:colOff>
      <xdr:row>0</xdr:row>
      <xdr:rowOff>133350</xdr:rowOff>
    </xdr:from>
    <xdr:to>
      <xdr:col>27</xdr:col>
      <xdr:colOff>276225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533400</xdr:colOff>
      <xdr:row>10</xdr:row>
      <xdr:rowOff>142875</xdr:rowOff>
    </xdr:from>
    <xdr:to>
      <xdr:col>35</xdr:col>
      <xdr:colOff>228600</xdr:colOff>
      <xdr:row>25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561975</xdr:colOff>
      <xdr:row>20</xdr:row>
      <xdr:rowOff>47625</xdr:rowOff>
    </xdr:from>
    <xdr:to>
      <xdr:col>27</xdr:col>
      <xdr:colOff>257175</xdr:colOff>
      <xdr:row>34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466725</xdr:colOff>
      <xdr:row>32</xdr:row>
      <xdr:rowOff>66675</xdr:rowOff>
    </xdr:from>
    <xdr:to>
      <xdr:col>35</xdr:col>
      <xdr:colOff>161925</xdr:colOff>
      <xdr:row>46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352425</xdr:colOff>
      <xdr:row>44</xdr:row>
      <xdr:rowOff>9525</xdr:rowOff>
    </xdr:from>
    <xdr:to>
      <xdr:col>27</xdr:col>
      <xdr:colOff>47625</xdr:colOff>
      <xdr:row>58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209550</xdr:colOff>
      <xdr:row>58</xdr:row>
      <xdr:rowOff>19050</xdr:rowOff>
    </xdr:from>
    <xdr:to>
      <xdr:col>34</xdr:col>
      <xdr:colOff>514350</xdr:colOff>
      <xdr:row>72</xdr:row>
      <xdr:rowOff>95250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361950</xdr:colOff>
      <xdr:row>68</xdr:row>
      <xdr:rowOff>19050</xdr:rowOff>
    </xdr:from>
    <xdr:to>
      <xdr:col>27</xdr:col>
      <xdr:colOff>57150</xdr:colOff>
      <xdr:row>82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19050</xdr:colOff>
      <xdr:row>78</xdr:row>
      <xdr:rowOff>171450</xdr:rowOff>
    </xdr:from>
    <xdr:to>
      <xdr:col>34</xdr:col>
      <xdr:colOff>323850</xdr:colOff>
      <xdr:row>93</xdr:row>
      <xdr:rowOff>57150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419100</xdr:colOff>
      <xdr:row>91</xdr:row>
      <xdr:rowOff>0</xdr:rowOff>
    </xdr:from>
    <xdr:to>
      <xdr:col>27</xdr:col>
      <xdr:colOff>114300</xdr:colOff>
      <xdr:row>105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57150</xdr:colOff>
      <xdr:row>102</xdr:row>
      <xdr:rowOff>171450</xdr:rowOff>
    </xdr:from>
    <xdr:to>
      <xdr:col>34</xdr:col>
      <xdr:colOff>361950</xdr:colOff>
      <xdr:row>117</xdr:row>
      <xdr:rowOff>57150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285750</xdr:colOff>
      <xdr:row>115</xdr:row>
      <xdr:rowOff>0</xdr:rowOff>
    </xdr:from>
    <xdr:to>
      <xdr:col>26</xdr:col>
      <xdr:colOff>590550</xdr:colOff>
      <xdr:row>129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workbookViewId="0">
      <selection activeCell="D116" sqref="D116"/>
    </sheetView>
  </sheetViews>
  <sheetFormatPr defaultRowHeight="14.5" x14ac:dyDescent="0.35"/>
  <cols>
    <col min="5" max="5" width="27.26953125" bestFit="1" customWidth="1"/>
    <col min="14" max="14" width="11.81640625" bestFit="1" customWidth="1"/>
    <col min="15" max="15" width="12.81640625" bestFit="1" customWidth="1"/>
    <col min="18" max="18" width="14.26953125" customWidth="1"/>
  </cols>
  <sheetData>
    <row r="1" spans="1:19" x14ac:dyDescent="0.35">
      <c r="A1" t="s">
        <v>154</v>
      </c>
      <c r="B1" t="s">
        <v>20</v>
      </c>
    </row>
    <row r="2" spans="1:19" x14ac:dyDescent="0.35">
      <c r="A2" t="s">
        <v>31</v>
      </c>
      <c r="B2" t="s">
        <v>32</v>
      </c>
      <c r="C2" t="s">
        <v>1</v>
      </c>
      <c r="D2" t="s">
        <v>2</v>
      </c>
      <c r="E2" t="s">
        <v>0</v>
      </c>
      <c r="F2" t="s">
        <v>24</v>
      </c>
      <c r="G2" t="s">
        <v>25</v>
      </c>
      <c r="H2" t="s">
        <v>149</v>
      </c>
      <c r="I2" t="s">
        <v>26</v>
      </c>
      <c r="J2" t="s">
        <v>27</v>
      </c>
      <c r="K2" t="s">
        <v>28</v>
      </c>
      <c r="L2" t="s">
        <v>150</v>
      </c>
      <c r="M2" t="s">
        <v>29</v>
      </c>
      <c r="N2" t="s">
        <v>152</v>
      </c>
      <c r="O2" t="s">
        <v>153</v>
      </c>
      <c r="P2" t="s">
        <v>151</v>
      </c>
      <c r="R2" t="s">
        <v>153</v>
      </c>
      <c r="S2" t="s">
        <v>151</v>
      </c>
    </row>
    <row r="3" spans="1:19" x14ac:dyDescent="0.35">
      <c r="A3" t="s">
        <v>96</v>
      </c>
      <c r="B3" t="s">
        <v>97</v>
      </c>
      <c r="C3">
        <v>3.1274881796999998</v>
      </c>
      <c r="D3">
        <v>3.6695494068899998E-3</v>
      </c>
      <c r="E3" t="s">
        <v>109</v>
      </c>
      <c r="F3">
        <v>2056.5</v>
      </c>
      <c r="G3">
        <v>11</v>
      </c>
      <c r="H3">
        <v>250.98345834700001</v>
      </c>
      <c r="I3" t="s">
        <v>98</v>
      </c>
      <c r="J3">
        <v>1782.83333333</v>
      </c>
      <c r="K3">
        <v>24</v>
      </c>
      <c r="L3">
        <v>224.813796408</v>
      </c>
      <c r="M3">
        <v>0.15350098158600001</v>
      </c>
      <c r="N3">
        <f>M3*100</f>
        <v>15.350098158600002</v>
      </c>
      <c r="O3">
        <f>$N$3*SQRT(($L$3/$J$3)^2 + (($L$3+$H$3)/($F$3-$J$3))^2)</f>
        <v>26.757805253860408</v>
      </c>
      <c r="P3">
        <f>_xlfn.CONFIDENCE.T(0.05,ABS($O3),$K3+$G3-2)</f>
        <v>9.4879051849572917</v>
      </c>
      <c r="R3" s="1">
        <f>$N3*SQRT(($L3/$J3)^2 + ((SQRT($L3^2+$H3^2))/($F3-$J3))^2)</f>
        <v>18.998440242456581</v>
      </c>
      <c r="S3">
        <f>_xlfn.CONFIDENCE.T(0.05,ABS($R3),$K3+$G3-1)*SQRT($K3+$G3-1)/SQRT($K3+$G3)</f>
        <v>6.5334847936590474</v>
      </c>
    </row>
    <row r="4" spans="1:19" x14ac:dyDescent="0.35">
      <c r="A4" t="s">
        <v>114</v>
      </c>
      <c r="B4" t="s">
        <v>97</v>
      </c>
      <c r="C4">
        <v>0.49018582218399998</v>
      </c>
      <c r="D4">
        <v>0.64141003723099999</v>
      </c>
      <c r="E4" t="s">
        <v>119</v>
      </c>
      <c r="F4">
        <v>362.8</v>
      </c>
      <c r="G4">
        <v>4</v>
      </c>
      <c r="H4">
        <v>19.868693968199999</v>
      </c>
      <c r="I4" t="s">
        <v>113</v>
      </c>
      <c r="J4">
        <v>354.05</v>
      </c>
      <c r="K4">
        <v>4</v>
      </c>
      <c r="L4">
        <v>23.688446550999998</v>
      </c>
      <c r="M4">
        <v>2.4714023442999999E-2</v>
      </c>
      <c r="N4" s="1">
        <f t="shared" ref="N4:N11" si="0">M4*100</f>
        <v>2.4714023442999999</v>
      </c>
      <c r="O4" s="1">
        <f t="shared" ref="O4:O11" si="1">N4*SQRT((L4/J4)^2 + ((L4+H4)/(F4-J4))^2)</f>
        <v>12.303650521358129</v>
      </c>
      <c r="P4" s="1">
        <f t="shared" ref="P4:P11" si="2">_xlfn.CONFIDENCE.T(0.05,ABS(O4),K4+G4-2)</f>
        <v>12.911889357938033</v>
      </c>
      <c r="R4" s="1">
        <f t="shared" ref="R4:R11" si="3">$N4*SQRT(($L4/$J4)^2 + ((SQRT($L4^2+$H4^2))/($F4-$J4))^2)</f>
        <v>8.7341607152842879</v>
      </c>
      <c r="S4" s="1">
        <f t="shared" ref="S4:S11" si="4">_xlfn.CONFIDENCE.T(0.05,ABS($R4),$K4+$G4-1)*SQRT($K4+$G4-1)/SQRT($K4+$G4)</f>
        <v>7.5560445510689078</v>
      </c>
    </row>
    <row r="5" spans="1:19" x14ac:dyDescent="0.35">
      <c r="A5" t="s">
        <v>124</v>
      </c>
      <c r="B5" t="s">
        <v>97</v>
      </c>
      <c r="C5">
        <v>2.7675516765600001</v>
      </c>
      <c r="D5">
        <v>2.7791935294800001E-2</v>
      </c>
      <c r="E5" t="s">
        <v>126</v>
      </c>
      <c r="F5">
        <v>5.7247066666700004</v>
      </c>
      <c r="G5">
        <v>3</v>
      </c>
      <c r="H5">
        <v>8.8055771089800006E-2</v>
      </c>
      <c r="I5" t="s">
        <v>113</v>
      </c>
      <c r="J5">
        <v>5.4425233333299996</v>
      </c>
      <c r="K5">
        <v>6</v>
      </c>
      <c r="L5">
        <v>0.14276099440100001</v>
      </c>
      <c r="M5">
        <v>5.1847886735200001E-2</v>
      </c>
      <c r="N5" s="1">
        <f t="shared" si="0"/>
        <v>5.1847886735199999</v>
      </c>
      <c r="O5" s="1">
        <f t="shared" si="1"/>
        <v>4.2431681517927915</v>
      </c>
      <c r="P5" s="1">
        <f t="shared" si="2"/>
        <v>3.9242760245840835</v>
      </c>
      <c r="R5" s="1">
        <f t="shared" si="3"/>
        <v>3.0849057949500764</v>
      </c>
      <c r="S5" s="1">
        <f t="shared" si="4"/>
        <v>2.4315476855393565</v>
      </c>
    </row>
    <row r="6" spans="1:19" x14ac:dyDescent="0.35">
      <c r="A6" t="s">
        <v>128</v>
      </c>
      <c r="B6" t="s">
        <v>97</v>
      </c>
      <c r="C6">
        <v>0.61520834344800002</v>
      </c>
      <c r="D6">
        <v>0.54706845398500004</v>
      </c>
      <c r="E6" t="s">
        <v>130</v>
      </c>
      <c r="F6">
        <v>30.066666666700002</v>
      </c>
      <c r="G6">
        <v>9</v>
      </c>
      <c r="H6">
        <v>7.9695252890799999</v>
      </c>
      <c r="I6" t="s">
        <v>113</v>
      </c>
      <c r="J6">
        <v>27.877777777799999</v>
      </c>
      <c r="K6">
        <v>9</v>
      </c>
      <c r="L6">
        <v>6.1448764163999998</v>
      </c>
      <c r="M6">
        <v>7.8517337584999999E-2</v>
      </c>
      <c r="N6" s="1">
        <f t="shared" si="0"/>
        <v>7.8517337585</v>
      </c>
      <c r="O6" s="1">
        <f t="shared" si="1"/>
        <v>50.659151605462505</v>
      </c>
      <c r="P6" s="1">
        <f t="shared" si="2"/>
        <v>26.994356416976689</v>
      </c>
      <c r="R6" s="1">
        <f t="shared" si="3"/>
        <v>36.139896518239425</v>
      </c>
      <c r="S6" s="1">
        <f t="shared" si="4"/>
        <v>18.057894550184777</v>
      </c>
    </row>
    <row r="7" spans="1:19" x14ac:dyDescent="0.35">
      <c r="A7" t="s">
        <v>135</v>
      </c>
      <c r="B7" t="s">
        <v>97</v>
      </c>
      <c r="C7">
        <v>0.65580655294599999</v>
      </c>
      <c r="D7">
        <v>0.52126812502099995</v>
      </c>
      <c r="E7" t="s">
        <v>138</v>
      </c>
      <c r="F7">
        <v>7.1374300000000002</v>
      </c>
      <c r="G7">
        <v>10</v>
      </c>
      <c r="H7">
        <v>0.60081974676299998</v>
      </c>
      <c r="I7" t="s">
        <v>113</v>
      </c>
      <c r="J7">
        <v>6.9098875</v>
      </c>
      <c r="K7">
        <v>8</v>
      </c>
      <c r="L7">
        <v>0.78667738692199995</v>
      </c>
      <c r="M7">
        <v>3.2929986197299997E-2</v>
      </c>
      <c r="N7" s="1">
        <f t="shared" si="0"/>
        <v>3.2929986197299996</v>
      </c>
      <c r="O7" s="1">
        <f t="shared" si="1"/>
        <v>20.083379721187896</v>
      </c>
      <c r="P7" s="1">
        <f t="shared" si="2"/>
        <v>10.701677645007582</v>
      </c>
      <c r="R7" s="1">
        <f t="shared" si="3"/>
        <v>14.330341322286287</v>
      </c>
      <c r="S7" s="1">
        <f t="shared" si="4"/>
        <v>7.1603910745953527</v>
      </c>
    </row>
    <row r="8" spans="1:19" x14ac:dyDescent="0.35">
      <c r="A8" t="s">
        <v>139</v>
      </c>
      <c r="B8" t="s">
        <v>97</v>
      </c>
      <c r="C8">
        <v>1.4649930472299999</v>
      </c>
      <c r="D8">
        <v>0.16229638444300001</v>
      </c>
      <c r="E8" t="s">
        <v>138</v>
      </c>
      <c r="F8">
        <v>102.98</v>
      </c>
      <c r="G8">
        <v>10</v>
      </c>
      <c r="H8">
        <v>4.5411011880399998</v>
      </c>
      <c r="I8" t="s">
        <v>113</v>
      </c>
      <c r="J8">
        <v>97.174999999999997</v>
      </c>
      <c r="K8">
        <v>8</v>
      </c>
      <c r="L8">
        <v>10.6672102726</v>
      </c>
      <c r="M8">
        <v>5.9737586827900001E-2</v>
      </c>
      <c r="N8" s="1">
        <f t="shared" si="0"/>
        <v>5.9737586827899998</v>
      </c>
      <c r="O8" s="1">
        <f t="shared" si="1"/>
        <v>15.664168514419261</v>
      </c>
      <c r="P8" s="1">
        <f t="shared" si="2"/>
        <v>8.3468462154076644</v>
      </c>
      <c r="R8" s="1">
        <f t="shared" si="3"/>
        <v>11.948622675518287</v>
      </c>
      <c r="S8" s="1">
        <f t="shared" si="4"/>
        <v>5.9703261238050489</v>
      </c>
    </row>
    <row r="9" spans="1:19" x14ac:dyDescent="0.35">
      <c r="A9" t="s">
        <v>140</v>
      </c>
      <c r="B9" t="s">
        <v>97</v>
      </c>
      <c r="C9">
        <v>-0.71796350671599996</v>
      </c>
      <c r="D9">
        <v>0.48033522877200002</v>
      </c>
      <c r="E9" t="s">
        <v>142</v>
      </c>
      <c r="F9">
        <v>2.1189916666699999</v>
      </c>
      <c r="G9">
        <v>12</v>
      </c>
      <c r="H9">
        <v>5.32754549227E-2</v>
      </c>
      <c r="I9" t="s">
        <v>144</v>
      </c>
      <c r="J9">
        <v>2.1381166666700002</v>
      </c>
      <c r="K9">
        <v>12</v>
      </c>
      <c r="L9">
        <v>7.0477287515600007E-2</v>
      </c>
      <c r="M9">
        <v>-8.9447878584600002E-3</v>
      </c>
      <c r="N9" s="1">
        <f t="shared" si="0"/>
        <v>-0.89447878584600005</v>
      </c>
      <c r="O9" s="1">
        <f t="shared" si="1"/>
        <v>-5.7880072690682187</v>
      </c>
      <c r="P9" s="1">
        <f t="shared" si="2"/>
        <v>2.5662586573331492</v>
      </c>
      <c r="R9" s="1">
        <f t="shared" si="3"/>
        <v>-4.1321404370880517</v>
      </c>
      <c r="S9" s="1">
        <f t="shared" si="4"/>
        <v>1.7492489589968925</v>
      </c>
    </row>
    <row r="10" spans="1:19" x14ac:dyDescent="0.35">
      <c r="A10" t="s">
        <v>21</v>
      </c>
      <c r="B10" t="s">
        <v>97</v>
      </c>
      <c r="C10">
        <v>-1.51996219226</v>
      </c>
      <c r="D10">
        <v>0.15948715458000001</v>
      </c>
      <c r="E10" t="s">
        <v>23</v>
      </c>
      <c r="F10">
        <v>2.09938333333</v>
      </c>
      <c r="G10">
        <v>6</v>
      </c>
      <c r="H10">
        <v>2.3410924562900001E-2</v>
      </c>
      <c r="I10" t="s">
        <v>22</v>
      </c>
      <c r="J10">
        <v>2.1630666666699998</v>
      </c>
      <c r="K10">
        <v>6</v>
      </c>
      <c r="L10">
        <v>9.0714546181399999E-2</v>
      </c>
      <c r="M10">
        <v>-2.94412254237E-2</v>
      </c>
      <c r="N10" s="1">
        <f t="shared" si="0"/>
        <v>-2.9441225423700002</v>
      </c>
      <c r="O10" s="1">
        <f t="shared" si="1"/>
        <v>-5.2775403756098394</v>
      </c>
      <c r="P10" s="1">
        <f t="shared" si="2"/>
        <v>3.7753249542315146</v>
      </c>
      <c r="R10" s="1">
        <f t="shared" si="3"/>
        <v>-4.3329581539925961</v>
      </c>
      <c r="S10" s="1">
        <f t="shared" si="4"/>
        <v>2.7869945745103988</v>
      </c>
    </row>
    <row r="11" spans="1:19" x14ac:dyDescent="0.35">
      <c r="A11" t="s">
        <v>145</v>
      </c>
      <c r="B11" t="s">
        <v>97</v>
      </c>
      <c r="C11">
        <v>-0.34926919964300002</v>
      </c>
      <c r="D11">
        <v>0.73348166486499999</v>
      </c>
      <c r="E11" t="s">
        <v>147</v>
      </c>
      <c r="F11">
        <v>485.32857142900002</v>
      </c>
      <c r="G11">
        <v>7</v>
      </c>
      <c r="H11">
        <v>47.988412717099997</v>
      </c>
      <c r="I11" t="s">
        <v>113</v>
      </c>
      <c r="J11">
        <v>494.46666666700003</v>
      </c>
      <c r="K11">
        <v>6</v>
      </c>
      <c r="L11">
        <v>36.983855336600001</v>
      </c>
      <c r="M11">
        <v>-1.8480710337100002E-2</v>
      </c>
      <c r="N11" s="1">
        <f t="shared" si="0"/>
        <v>-1.8480710337100001</v>
      </c>
      <c r="O11" s="1">
        <f t="shared" si="1"/>
        <v>-17.185186102430428</v>
      </c>
      <c r="P11" s="1">
        <f t="shared" si="2"/>
        <v>11.545165116291814</v>
      </c>
      <c r="R11" s="1">
        <f t="shared" si="3"/>
        <v>-12.253627217850978</v>
      </c>
      <c r="S11" s="1">
        <f t="shared" si="4"/>
        <v>7.4801464750530515</v>
      </c>
    </row>
    <row r="12" spans="1:19" x14ac:dyDescent="0.35">
      <c r="R12" s="1"/>
      <c r="S12" s="1"/>
    </row>
    <row r="13" spans="1:19" x14ac:dyDescent="0.35">
      <c r="A13" t="s">
        <v>154</v>
      </c>
      <c r="B13" t="s">
        <v>3</v>
      </c>
      <c r="R13" s="1"/>
      <c r="S13" s="1"/>
    </row>
    <row r="14" spans="1:19" x14ac:dyDescent="0.35">
      <c r="A14" t="s">
        <v>31</v>
      </c>
      <c r="B14" t="s">
        <v>32</v>
      </c>
      <c r="C14" t="s">
        <v>1</v>
      </c>
      <c r="D14" t="s">
        <v>2</v>
      </c>
      <c r="E14" t="s">
        <v>0</v>
      </c>
      <c r="F14" t="s">
        <v>24</v>
      </c>
      <c r="G14" t="s">
        <v>25</v>
      </c>
      <c r="H14" t="s">
        <v>149</v>
      </c>
      <c r="I14" t="s">
        <v>26</v>
      </c>
      <c r="J14" t="s">
        <v>27</v>
      </c>
      <c r="K14" t="s">
        <v>28</v>
      </c>
      <c r="L14" t="s">
        <v>150</v>
      </c>
      <c r="M14" t="s">
        <v>29</v>
      </c>
      <c r="N14" s="1" t="s">
        <v>152</v>
      </c>
      <c r="O14" s="1" t="s">
        <v>153</v>
      </c>
      <c r="P14" s="1" t="s">
        <v>151</v>
      </c>
      <c r="R14" s="1"/>
      <c r="S14" s="1"/>
    </row>
    <row r="15" spans="1:19" x14ac:dyDescent="0.35">
      <c r="A15" t="s">
        <v>124</v>
      </c>
      <c r="B15" t="s">
        <v>97</v>
      </c>
      <c r="C15">
        <v>1.90173532477</v>
      </c>
      <c r="D15">
        <v>9.8953175442899999E-2</v>
      </c>
      <c r="E15" t="s">
        <v>126</v>
      </c>
      <c r="F15">
        <v>6.6704866666699996</v>
      </c>
      <c r="G15">
        <v>3</v>
      </c>
      <c r="H15">
        <v>9.5293347208599999E-2</v>
      </c>
      <c r="I15" t="s">
        <v>113</v>
      </c>
      <c r="J15">
        <v>6.5265399999999998</v>
      </c>
      <c r="K15">
        <v>6</v>
      </c>
      <c r="L15">
        <v>9.3957449234600005E-2</v>
      </c>
      <c r="M15">
        <v>2.2055586370400001E-2</v>
      </c>
      <c r="N15" s="1">
        <f>M15*100</f>
        <v>2.2055586370400002</v>
      </c>
      <c r="O15" s="1">
        <f t="shared" ref="O15:O20" si="5">N15*SQRT((L15/J15)^2 + ((L15+H15)/(F15-J15))^2)</f>
        <v>2.8998848060353688</v>
      </c>
      <c r="P15" s="1">
        <f t="shared" ref="P15:P20" si="6">_xlfn.CONFIDENCE.T(0.05,ABS(O15),K15+G15-2)</f>
        <v>2.6819461334738981</v>
      </c>
      <c r="R15" s="1">
        <f t="shared" ref="R15:R20" si="7">$N15*SQRT(($L15/$J15)^2 + ((SQRT($L15^2+$H15^2))/($F15-$J15))^2)</f>
        <v>2.050702199944495</v>
      </c>
      <c r="S15" s="1">
        <f t="shared" ref="S15:S20" si="8">_xlfn.CONFIDENCE.T(0.05,ABS($R15),$K15+$G15-1)*SQRT($K15+$G15-1)/SQRT($K15+$G15)</f>
        <v>1.6163800515944764</v>
      </c>
    </row>
    <row r="16" spans="1:19" x14ac:dyDescent="0.35">
      <c r="A16" t="s">
        <v>128</v>
      </c>
      <c r="B16" t="s">
        <v>97</v>
      </c>
      <c r="C16">
        <v>-0.392131736565</v>
      </c>
      <c r="D16">
        <v>0.70013487970699995</v>
      </c>
      <c r="E16" t="s">
        <v>130</v>
      </c>
      <c r="F16">
        <v>11.9</v>
      </c>
      <c r="G16">
        <v>9</v>
      </c>
      <c r="H16">
        <v>5.0301314319000001</v>
      </c>
      <c r="I16" t="s">
        <v>113</v>
      </c>
      <c r="J16">
        <v>12.9</v>
      </c>
      <c r="K16">
        <v>9</v>
      </c>
      <c r="L16">
        <v>5.1695690772500003</v>
      </c>
      <c r="M16">
        <v>-7.7519379845E-2</v>
      </c>
      <c r="N16" s="1">
        <f t="shared" ref="N16:N20" si="9">M16*100</f>
        <v>-7.7519379844999996</v>
      </c>
      <c r="O16" s="1">
        <f t="shared" si="5"/>
        <v>-79.12844929076806</v>
      </c>
      <c r="P16" s="1">
        <f t="shared" si="6"/>
        <v>42.164574320414303</v>
      </c>
      <c r="R16" s="1">
        <f t="shared" si="7"/>
        <v>-56.000581954672093</v>
      </c>
      <c r="S16" s="1">
        <f t="shared" si="8"/>
        <v>27.981613150886606</v>
      </c>
    </row>
    <row r="17" spans="1:19" x14ac:dyDescent="0.35">
      <c r="A17" t="s">
        <v>135</v>
      </c>
      <c r="B17" t="s">
        <v>97</v>
      </c>
      <c r="C17">
        <v>0.52081166056100003</v>
      </c>
      <c r="D17">
        <v>0.60963079035199996</v>
      </c>
      <c r="E17" t="s">
        <v>138</v>
      </c>
      <c r="F17">
        <v>4.5771300000000004</v>
      </c>
      <c r="G17">
        <v>10</v>
      </c>
      <c r="H17">
        <v>0.31483005272699999</v>
      </c>
      <c r="I17" t="s">
        <v>113</v>
      </c>
      <c r="J17">
        <v>4.4994750000000003</v>
      </c>
      <c r="K17">
        <v>8</v>
      </c>
      <c r="L17">
        <v>0.27151396257799998</v>
      </c>
      <c r="M17">
        <v>1.72586801794E-2</v>
      </c>
      <c r="N17" s="1">
        <f t="shared" si="9"/>
        <v>1.7258680179400001</v>
      </c>
      <c r="O17" s="1">
        <f t="shared" si="5"/>
        <v>13.031803483733579</v>
      </c>
      <c r="P17" s="1">
        <f t="shared" si="6"/>
        <v>6.9441579033070546</v>
      </c>
      <c r="R17" s="1">
        <f t="shared" si="7"/>
        <v>9.2402793319217231</v>
      </c>
      <c r="S17" s="1">
        <f t="shared" si="8"/>
        <v>4.6170577634576757</v>
      </c>
    </row>
    <row r="18" spans="1:19" x14ac:dyDescent="0.35">
      <c r="A18" t="s">
        <v>139</v>
      </c>
      <c r="B18" t="s">
        <v>97</v>
      </c>
      <c r="C18">
        <v>-0.29557445641399999</v>
      </c>
      <c r="D18">
        <v>0.77135648702799997</v>
      </c>
      <c r="E18" t="s">
        <v>138</v>
      </c>
      <c r="F18">
        <v>136.18</v>
      </c>
      <c r="G18">
        <v>10</v>
      </c>
      <c r="H18">
        <v>22.1213833202</v>
      </c>
      <c r="I18" t="s">
        <v>113</v>
      </c>
      <c r="J18">
        <v>139.33750000000001</v>
      </c>
      <c r="K18">
        <v>8</v>
      </c>
      <c r="L18">
        <v>20.067008839100001</v>
      </c>
      <c r="M18">
        <v>-2.2660805597899999E-2</v>
      </c>
      <c r="N18" s="1">
        <f t="shared" si="9"/>
        <v>-2.2660805597899998</v>
      </c>
      <c r="O18" s="1">
        <f t="shared" si="5"/>
        <v>-30.27960369906874</v>
      </c>
      <c r="P18" s="1">
        <f t="shared" si="6"/>
        <v>16.134861886027529</v>
      </c>
      <c r="R18" s="1">
        <f t="shared" si="7"/>
        <v>-21.437522311193671</v>
      </c>
      <c r="S18" s="1">
        <f t="shared" si="8"/>
        <v>10.711611117021192</v>
      </c>
    </row>
    <row r="19" spans="1:19" x14ac:dyDescent="0.35">
      <c r="A19" t="s">
        <v>140</v>
      </c>
      <c r="B19" t="s">
        <v>97</v>
      </c>
      <c r="C19">
        <v>-0.237388096489</v>
      </c>
      <c r="D19">
        <v>0.81455244907900004</v>
      </c>
      <c r="E19" t="s">
        <v>142</v>
      </c>
      <c r="F19">
        <v>2.0421333333299998</v>
      </c>
      <c r="G19">
        <v>12</v>
      </c>
      <c r="H19">
        <v>0.275452241273</v>
      </c>
      <c r="I19" t="s">
        <v>144</v>
      </c>
      <c r="J19">
        <v>2.071275</v>
      </c>
      <c r="K19">
        <v>12</v>
      </c>
      <c r="L19">
        <v>0.29982522165699999</v>
      </c>
      <c r="M19">
        <v>-1.40694338849E-2</v>
      </c>
      <c r="N19" s="1">
        <f t="shared" si="9"/>
        <v>-1.40694338849</v>
      </c>
      <c r="O19" s="1">
        <f t="shared" si="5"/>
        <v>-27.774821251209829</v>
      </c>
      <c r="P19" s="1">
        <f t="shared" si="6"/>
        <v>12.314665856194154</v>
      </c>
      <c r="R19" s="1">
        <f t="shared" si="7"/>
        <v>-19.657909715035391</v>
      </c>
      <c r="S19" s="1">
        <f t="shared" si="8"/>
        <v>8.3217350979757647</v>
      </c>
    </row>
    <row r="20" spans="1:19" x14ac:dyDescent="0.35">
      <c r="A20" t="s">
        <v>21</v>
      </c>
      <c r="B20" t="s">
        <v>97</v>
      </c>
      <c r="C20">
        <v>7.5502093979200003E-3</v>
      </c>
      <c r="D20">
        <v>0.99412436185200004</v>
      </c>
      <c r="E20" t="s">
        <v>23</v>
      </c>
      <c r="F20">
        <v>2.05355</v>
      </c>
      <c r="G20">
        <v>6</v>
      </c>
      <c r="H20">
        <v>0.29418262326900002</v>
      </c>
      <c r="I20" t="s">
        <v>22</v>
      </c>
      <c r="J20">
        <v>2.0522</v>
      </c>
      <c r="K20">
        <v>6</v>
      </c>
      <c r="L20">
        <v>0.27075658194500002</v>
      </c>
      <c r="M20">
        <v>6.5783062079700005E-4</v>
      </c>
      <c r="N20" s="1">
        <f t="shared" si="9"/>
        <v>6.57830620797E-2</v>
      </c>
      <c r="O20" s="1">
        <f t="shared" si="5"/>
        <v>27.528468633227519</v>
      </c>
      <c r="P20" s="1">
        <f t="shared" si="6"/>
        <v>19.69268014757613</v>
      </c>
      <c r="R20" s="1">
        <f t="shared" si="7"/>
        <v>19.482295843982531</v>
      </c>
      <c r="S20" s="1">
        <f t="shared" si="8"/>
        <v>12.53117405857102</v>
      </c>
    </row>
    <row r="21" spans="1:19" x14ac:dyDescent="0.35">
      <c r="N21" s="1"/>
      <c r="O21" s="1"/>
      <c r="P21" s="1"/>
      <c r="R21" s="1"/>
      <c r="S21" s="1"/>
    </row>
    <row r="22" spans="1:19" x14ac:dyDescent="0.35">
      <c r="A22" t="s">
        <v>154</v>
      </c>
      <c r="B22" t="s">
        <v>13</v>
      </c>
      <c r="N22" s="1"/>
      <c r="O22" s="1"/>
      <c r="P22" s="1"/>
      <c r="R22" s="1"/>
      <c r="S22" s="1"/>
    </row>
    <row r="23" spans="1:19" x14ac:dyDescent="0.35">
      <c r="A23" t="s">
        <v>31</v>
      </c>
      <c r="B23" t="s">
        <v>32</v>
      </c>
      <c r="C23" t="s">
        <v>1</v>
      </c>
      <c r="D23" t="s">
        <v>2</v>
      </c>
      <c r="E23" t="s">
        <v>0</v>
      </c>
      <c r="F23" t="s">
        <v>24</v>
      </c>
      <c r="G23" t="s">
        <v>25</v>
      </c>
      <c r="H23" t="s">
        <v>149</v>
      </c>
      <c r="I23" t="s">
        <v>26</v>
      </c>
      <c r="J23" t="s">
        <v>27</v>
      </c>
      <c r="K23" t="s">
        <v>28</v>
      </c>
      <c r="L23" t="s">
        <v>150</v>
      </c>
      <c r="M23" t="s">
        <v>29</v>
      </c>
      <c r="N23" s="1" t="s">
        <v>152</v>
      </c>
      <c r="O23" s="1" t="s">
        <v>153</v>
      </c>
      <c r="P23" s="1" t="s">
        <v>151</v>
      </c>
      <c r="R23" s="1"/>
      <c r="S23" s="1"/>
    </row>
    <row r="24" spans="1:19" x14ac:dyDescent="0.35">
      <c r="A24" t="s">
        <v>96</v>
      </c>
      <c r="B24" t="s">
        <v>97</v>
      </c>
      <c r="C24">
        <v>2.3161469821799999E-3</v>
      </c>
      <c r="D24">
        <v>0.99816592888599998</v>
      </c>
      <c r="E24" t="s">
        <v>109</v>
      </c>
      <c r="F24">
        <v>122.6</v>
      </c>
      <c r="G24">
        <v>11</v>
      </c>
      <c r="H24">
        <v>117.37127571800001</v>
      </c>
      <c r="I24" t="s">
        <v>98</v>
      </c>
      <c r="J24">
        <v>122.508333333</v>
      </c>
      <c r="K24">
        <v>24</v>
      </c>
      <c r="L24">
        <v>99.656150155899994</v>
      </c>
      <c r="M24">
        <v>7.4824842119799995E-4</v>
      </c>
      <c r="N24" s="1">
        <f>M24*100</f>
        <v>7.4824842119799992E-2</v>
      </c>
      <c r="O24" s="1">
        <f t="shared" ref="O24:O32" si="10">N24*SQRT((L24/J24)^2 + ((L24+H24)/(F24-J24))^2)</f>
        <v>177.15320483072739</v>
      </c>
      <c r="P24" s="1">
        <f t="shared" ref="P24:P32" si="11">_xlfn.CONFIDENCE.T(0.05,ABS(O24),K24+G24-2)</f>
        <v>62.815795043682243</v>
      </c>
      <c r="R24" s="1">
        <f t="shared" ref="R24:R32" si="12">$N24*SQRT(($L24/$J24)^2 + ((SQRT($L24^2+$H24^2))/($F24-$J24))^2)</f>
        <v>125.68286123169794</v>
      </c>
      <c r="S24" s="1">
        <f t="shared" ref="S24:S32" si="13">_xlfn.CONFIDENCE.T(0.05,ABS($R24),$K24+$G24-1)*SQRT($K24+$G24-1)/SQRT($K24+$G24)</f>
        <v>43.22181464380472</v>
      </c>
    </row>
    <row r="25" spans="1:19" x14ac:dyDescent="0.35">
      <c r="A25" t="s">
        <v>114</v>
      </c>
      <c r="B25" t="s">
        <v>97</v>
      </c>
      <c r="C25">
        <v>-1.0423476865300001</v>
      </c>
      <c r="D25">
        <v>0.33741700969900001</v>
      </c>
      <c r="E25" t="s">
        <v>119</v>
      </c>
      <c r="F25">
        <v>158.69999999999999</v>
      </c>
      <c r="G25">
        <v>4</v>
      </c>
      <c r="H25">
        <v>13.1702315849</v>
      </c>
      <c r="I25" t="s">
        <v>113</v>
      </c>
      <c r="J25">
        <v>179.625</v>
      </c>
      <c r="K25">
        <v>4</v>
      </c>
      <c r="L25">
        <v>32.179914154599999</v>
      </c>
      <c r="M25">
        <v>-0.116492693111</v>
      </c>
      <c r="N25" s="1">
        <f t="shared" ref="N25:N32" si="14">M25*100</f>
        <v>-11.649269311099999</v>
      </c>
      <c r="O25" s="1">
        <f t="shared" si="10"/>
        <v>-25.333233207020825</v>
      </c>
      <c r="P25" s="1">
        <f t="shared" si="11"/>
        <v>26.585597801244109</v>
      </c>
      <c r="R25" s="1">
        <f t="shared" si="12"/>
        <v>-19.469561907165751</v>
      </c>
      <c r="S25" s="1">
        <f t="shared" si="13"/>
        <v>16.843390218696037</v>
      </c>
    </row>
    <row r="26" spans="1:19" x14ac:dyDescent="0.35">
      <c r="A26" t="s">
        <v>124</v>
      </c>
      <c r="B26" t="s">
        <v>97</v>
      </c>
      <c r="C26">
        <v>1.4379725640500001</v>
      </c>
      <c r="D26">
        <v>0.19360465919100001</v>
      </c>
      <c r="E26" t="s">
        <v>126</v>
      </c>
      <c r="F26">
        <v>3.8947066666699999</v>
      </c>
      <c r="G26">
        <v>3</v>
      </c>
      <c r="H26">
        <v>4.7762512729399999E-2</v>
      </c>
      <c r="I26" t="s">
        <v>113</v>
      </c>
      <c r="J26">
        <v>3.7651249999999998</v>
      </c>
      <c r="K26">
        <v>6</v>
      </c>
      <c r="L26">
        <v>0.13344415333099999</v>
      </c>
      <c r="M26">
        <v>3.4416298707199998E-2</v>
      </c>
      <c r="N26" s="1">
        <f t="shared" si="14"/>
        <v>3.4416298707199999</v>
      </c>
      <c r="O26" s="1">
        <f t="shared" si="10"/>
        <v>4.8143117892205574</v>
      </c>
      <c r="P26" s="1">
        <f t="shared" si="11"/>
        <v>4.4524957893380535</v>
      </c>
      <c r="R26" s="1">
        <f t="shared" si="12"/>
        <v>3.7663728626453152</v>
      </c>
      <c r="S26" s="1">
        <f t="shared" si="13"/>
        <v>2.9686855371840175</v>
      </c>
    </row>
    <row r="27" spans="1:19" x14ac:dyDescent="0.35">
      <c r="A27" t="s">
        <v>128</v>
      </c>
      <c r="B27" t="s">
        <v>97</v>
      </c>
      <c r="C27">
        <v>-2.6455129222</v>
      </c>
      <c r="D27">
        <v>1.7629794805500001E-2</v>
      </c>
      <c r="E27" t="s">
        <v>130</v>
      </c>
      <c r="F27">
        <v>546.38888888899999</v>
      </c>
      <c r="G27">
        <v>9</v>
      </c>
      <c r="H27">
        <v>87.526255672800005</v>
      </c>
      <c r="I27" t="s">
        <v>113</v>
      </c>
      <c r="J27">
        <v>645.14444444399999</v>
      </c>
      <c r="K27">
        <v>9</v>
      </c>
      <c r="L27">
        <v>59.051335691200002</v>
      </c>
      <c r="M27">
        <v>-0.153075108072</v>
      </c>
      <c r="N27" s="1">
        <f t="shared" si="14"/>
        <v>-15.3075108072</v>
      </c>
      <c r="O27" s="1">
        <f t="shared" si="10"/>
        <v>-22.763281926673901</v>
      </c>
      <c r="P27" s="1">
        <f t="shared" si="11"/>
        <v>12.129696729514526</v>
      </c>
      <c r="R27" s="1">
        <f t="shared" si="12"/>
        <v>-16.425759540256891</v>
      </c>
      <c r="S27" s="1">
        <f t="shared" si="13"/>
        <v>8.2074013005253708</v>
      </c>
    </row>
    <row r="28" spans="1:19" x14ac:dyDescent="0.35">
      <c r="A28" t="s">
        <v>135</v>
      </c>
      <c r="B28" t="s">
        <v>97</v>
      </c>
      <c r="C28">
        <v>-0.43593373789099998</v>
      </c>
      <c r="D28">
        <v>0.66870930508600002</v>
      </c>
      <c r="E28" t="s">
        <v>138</v>
      </c>
      <c r="F28">
        <v>10.740399999999999</v>
      </c>
      <c r="G28">
        <v>10</v>
      </c>
      <c r="H28">
        <v>0.15533396280299999</v>
      </c>
      <c r="I28" t="s">
        <v>113</v>
      </c>
      <c r="J28">
        <v>10.791499999999999</v>
      </c>
      <c r="K28">
        <v>8</v>
      </c>
      <c r="L28">
        <v>0.30327627668500001</v>
      </c>
      <c r="M28">
        <v>-4.7352082657600002E-3</v>
      </c>
      <c r="N28" s="1">
        <f t="shared" si="14"/>
        <v>-0.47352082657600003</v>
      </c>
      <c r="O28" s="1">
        <f t="shared" si="10"/>
        <v>-4.2497566410791023</v>
      </c>
      <c r="P28" s="1">
        <f t="shared" si="11"/>
        <v>2.2645354653419214</v>
      </c>
      <c r="R28" s="1">
        <f t="shared" si="12"/>
        <v>-3.1575320334713615</v>
      </c>
      <c r="S28" s="1">
        <f t="shared" si="13"/>
        <v>1.5777128877632449</v>
      </c>
    </row>
    <row r="29" spans="1:19" x14ac:dyDescent="0.35">
      <c r="A29" t="s">
        <v>139</v>
      </c>
      <c r="B29" t="s">
        <v>97</v>
      </c>
      <c r="C29">
        <v>0.206280322061</v>
      </c>
      <c r="D29">
        <v>0.83917396372499997</v>
      </c>
      <c r="E29" t="s">
        <v>138</v>
      </c>
      <c r="F29">
        <v>122.83</v>
      </c>
      <c r="G29">
        <v>10</v>
      </c>
      <c r="H29">
        <v>10.2063754585</v>
      </c>
      <c r="I29" t="s">
        <v>113</v>
      </c>
      <c r="J29">
        <v>121.5</v>
      </c>
      <c r="K29">
        <v>8</v>
      </c>
      <c r="L29">
        <v>15.4694860936</v>
      </c>
      <c r="M29">
        <v>1.09465020576E-2</v>
      </c>
      <c r="N29" s="1">
        <f t="shared" si="14"/>
        <v>1.0946502057600001</v>
      </c>
      <c r="O29" s="1">
        <f t="shared" si="10"/>
        <v>21.132855924820213</v>
      </c>
      <c r="P29" s="1">
        <f t="shared" si="11"/>
        <v>11.260904039334555</v>
      </c>
      <c r="R29" s="1">
        <f t="shared" si="12"/>
        <v>15.25420150791275</v>
      </c>
      <c r="S29" s="1">
        <f t="shared" si="13"/>
        <v>7.6220130331069695</v>
      </c>
    </row>
    <row r="30" spans="1:19" x14ac:dyDescent="0.35">
      <c r="A30" t="s">
        <v>140</v>
      </c>
      <c r="B30" t="s">
        <v>97</v>
      </c>
      <c r="C30">
        <v>9.2170162890400004E-2</v>
      </c>
      <c r="D30">
        <v>0.92739700469300002</v>
      </c>
      <c r="E30" t="s">
        <v>142</v>
      </c>
      <c r="F30">
        <v>10.0020833333</v>
      </c>
      <c r="G30">
        <v>12</v>
      </c>
      <c r="H30">
        <v>0.907606459167</v>
      </c>
      <c r="I30" t="s">
        <v>144</v>
      </c>
      <c r="J30">
        <v>9.9702500000000001</v>
      </c>
      <c r="K30">
        <v>12</v>
      </c>
      <c r="L30">
        <v>0.69884084919199996</v>
      </c>
      <c r="M30">
        <v>3.1928320052199998E-3</v>
      </c>
      <c r="N30" s="1">
        <f t="shared" si="14"/>
        <v>0.31928320052199999</v>
      </c>
      <c r="O30" s="1">
        <f t="shared" si="10"/>
        <v>16.112423037879307</v>
      </c>
      <c r="P30" s="1">
        <f t="shared" si="11"/>
        <v>7.143848165592984</v>
      </c>
      <c r="R30" s="1">
        <f t="shared" si="12"/>
        <v>11.489017214152508</v>
      </c>
      <c r="S30" s="1">
        <f t="shared" si="13"/>
        <v>4.8636177079974221</v>
      </c>
    </row>
    <row r="31" spans="1:19" x14ac:dyDescent="0.35">
      <c r="A31" t="s">
        <v>21</v>
      </c>
      <c r="B31" t="s">
        <v>97</v>
      </c>
      <c r="C31">
        <v>-0.159034449247</v>
      </c>
      <c r="D31">
        <v>0.87680778015299998</v>
      </c>
      <c r="E31" t="s">
        <v>23</v>
      </c>
      <c r="F31">
        <v>9.9555000000000007</v>
      </c>
      <c r="G31">
        <v>6</v>
      </c>
      <c r="H31">
        <v>0.92399489897599996</v>
      </c>
      <c r="I31" t="s">
        <v>22</v>
      </c>
      <c r="J31">
        <v>10.036683333299999</v>
      </c>
      <c r="K31">
        <v>6</v>
      </c>
      <c r="L31">
        <v>0.67019714118700002</v>
      </c>
      <c r="M31">
        <v>-8.0886614236999992E-3</v>
      </c>
      <c r="N31" s="1">
        <f t="shared" si="14"/>
        <v>-0.80886614236999987</v>
      </c>
      <c r="O31" s="1">
        <f t="shared" si="10"/>
        <v>-15.88374569723462</v>
      </c>
      <c r="P31" s="1">
        <f t="shared" si="11"/>
        <v>11.362547177198618</v>
      </c>
      <c r="R31" s="1">
        <f t="shared" si="12"/>
        <v>-11.373008083125304</v>
      </c>
      <c r="S31" s="1">
        <f t="shared" si="13"/>
        <v>7.315213001613329</v>
      </c>
    </row>
    <row r="32" spans="1:19" x14ac:dyDescent="0.35">
      <c r="A32" t="s">
        <v>145</v>
      </c>
      <c r="B32" t="s">
        <v>97</v>
      </c>
      <c r="C32">
        <v>-2.74597023816</v>
      </c>
      <c r="D32">
        <v>1.90272574803E-2</v>
      </c>
      <c r="E32" t="s">
        <v>147</v>
      </c>
      <c r="F32">
        <v>18.228571428599999</v>
      </c>
      <c r="G32">
        <v>7</v>
      </c>
      <c r="H32">
        <v>10.837727000199999</v>
      </c>
      <c r="I32" t="s">
        <v>113</v>
      </c>
      <c r="J32">
        <v>48.7833333333</v>
      </c>
      <c r="K32">
        <v>6</v>
      </c>
      <c r="L32">
        <v>24.4196926453</v>
      </c>
      <c r="M32">
        <v>-0.62633608277499997</v>
      </c>
      <c r="N32" s="1">
        <f t="shared" si="14"/>
        <v>-62.633608277499995</v>
      </c>
      <c r="O32" s="1">
        <f t="shared" si="10"/>
        <v>-78.781058886508688</v>
      </c>
      <c r="P32" s="1">
        <f t="shared" si="11"/>
        <v>52.925835510877526</v>
      </c>
      <c r="R32" s="1">
        <f t="shared" si="12"/>
        <v>-63.105452843235419</v>
      </c>
      <c r="S32" s="1">
        <f t="shared" si="13"/>
        <v>38.522310353483995</v>
      </c>
    </row>
    <row r="33" spans="1:19" x14ac:dyDescent="0.35">
      <c r="R33" s="1"/>
      <c r="S33" s="1"/>
    </row>
    <row r="34" spans="1:19" x14ac:dyDescent="0.35">
      <c r="A34" t="s">
        <v>154</v>
      </c>
      <c r="B34" t="s">
        <v>14</v>
      </c>
      <c r="R34" s="1"/>
      <c r="S34" s="1"/>
    </row>
    <row r="35" spans="1:19" x14ac:dyDescent="0.35">
      <c r="A35" t="s">
        <v>31</v>
      </c>
      <c r="B35" t="s">
        <v>32</v>
      </c>
      <c r="C35" t="s">
        <v>1</v>
      </c>
      <c r="D35" t="s">
        <v>2</v>
      </c>
      <c r="E35" t="s">
        <v>0</v>
      </c>
      <c r="F35" t="s">
        <v>24</v>
      </c>
      <c r="G35" t="s">
        <v>25</v>
      </c>
      <c r="H35" t="s">
        <v>149</v>
      </c>
      <c r="I35" t="s">
        <v>26</v>
      </c>
      <c r="J35" t="s">
        <v>27</v>
      </c>
      <c r="K35" t="s">
        <v>28</v>
      </c>
      <c r="L35" t="s">
        <v>150</v>
      </c>
      <c r="M35" t="s">
        <v>29</v>
      </c>
      <c r="N35" s="1" t="s">
        <v>152</v>
      </c>
      <c r="O35" s="1" t="s">
        <v>153</v>
      </c>
      <c r="P35" s="1" t="s">
        <v>151</v>
      </c>
      <c r="R35" s="1"/>
      <c r="S35" s="1"/>
    </row>
    <row r="36" spans="1:19" x14ac:dyDescent="0.35">
      <c r="A36" t="s">
        <v>96</v>
      </c>
      <c r="B36" t="s">
        <v>97</v>
      </c>
      <c r="C36">
        <v>-0.12267977758699999</v>
      </c>
      <c r="D36">
        <v>0.90310477914300002</v>
      </c>
      <c r="E36" t="s">
        <v>109</v>
      </c>
      <c r="F36">
        <v>480.37272727300001</v>
      </c>
      <c r="G36">
        <v>11</v>
      </c>
      <c r="H36">
        <v>88.5848036517</v>
      </c>
      <c r="I36" t="s">
        <v>98</v>
      </c>
      <c r="J36">
        <v>485.26249999999999</v>
      </c>
      <c r="K36">
        <v>24</v>
      </c>
      <c r="L36">
        <v>113.490200798</v>
      </c>
      <c r="M36">
        <v>-1.0076551818899999E-2</v>
      </c>
      <c r="N36" s="1">
        <f>M36*100</f>
        <v>-1.0076551818899999</v>
      </c>
      <c r="O36" s="1">
        <f t="shared" ref="O36:O44" si="15">N36*SQRT((L36/J36)^2 + ((L36+H36)/(F36-J36))^2)</f>
        <v>-41.643077787053791</v>
      </c>
      <c r="P36" s="1">
        <f t="shared" ref="P36:P44" si="16">_xlfn.CONFIDENCE.T(0.05,ABS(O36),K36+G36-2)</f>
        <v>14.76599332063547</v>
      </c>
      <c r="R36" s="1">
        <f t="shared" ref="R36:R44" si="17">$N36*SQRT(($L36/$J36)^2 + ((SQRT($L36^2+$H36^2))/($F36-$J36))^2)</f>
        <v>-29.669365845101776</v>
      </c>
      <c r="S36" s="1">
        <f t="shared" ref="S36:S44" si="18">_xlfn.CONFIDENCE.T(0.05,ABS($R36),$K36+$G36-1)*SQRT($K36+$G36-1)/SQRT($K36+$G36)</f>
        <v>10.203171845301688</v>
      </c>
    </row>
    <row r="37" spans="1:19" x14ac:dyDescent="0.35">
      <c r="A37" t="s">
        <v>114</v>
      </c>
      <c r="B37" t="s">
        <v>97</v>
      </c>
      <c r="C37">
        <v>-4.5596075258800002E-2</v>
      </c>
      <c r="D37">
        <v>0.96511187806099996</v>
      </c>
      <c r="E37" t="s">
        <v>119</v>
      </c>
      <c r="F37">
        <v>11.4</v>
      </c>
      <c r="G37">
        <v>4</v>
      </c>
      <c r="H37">
        <v>7.9802882153499999</v>
      </c>
      <c r="I37" t="s">
        <v>113</v>
      </c>
      <c r="J37">
        <v>11.65</v>
      </c>
      <c r="K37">
        <v>4</v>
      </c>
      <c r="L37">
        <v>5.1480578862300002</v>
      </c>
      <c r="M37">
        <v>-2.1459227467800001E-2</v>
      </c>
      <c r="N37" s="1">
        <f t="shared" ref="N37:N44" si="19">M37*100</f>
        <v>-2.1459227467800002</v>
      </c>
      <c r="O37" s="1">
        <f t="shared" si="15"/>
        <v>-112.69365581842152</v>
      </c>
      <c r="P37" s="1">
        <f t="shared" si="16"/>
        <v>118.26473880602303</v>
      </c>
      <c r="R37" s="1">
        <f t="shared" si="17"/>
        <v>-81.522338988315596</v>
      </c>
      <c r="S37" s="1">
        <f t="shared" si="18"/>
        <v>70.526115259719575</v>
      </c>
    </row>
    <row r="38" spans="1:19" x14ac:dyDescent="0.35">
      <c r="A38" t="s">
        <v>124</v>
      </c>
      <c r="B38" t="s">
        <v>97</v>
      </c>
      <c r="C38">
        <v>1.4368871132500001</v>
      </c>
      <c r="D38">
        <v>0.19390167622400001</v>
      </c>
      <c r="E38" t="s">
        <v>126</v>
      </c>
      <c r="F38">
        <v>4.5565733333300003</v>
      </c>
      <c r="G38">
        <v>3</v>
      </c>
      <c r="H38">
        <v>1.66703675891E-2</v>
      </c>
      <c r="I38" t="s">
        <v>113</v>
      </c>
      <c r="J38">
        <v>4.4403750000000004</v>
      </c>
      <c r="K38">
        <v>6</v>
      </c>
      <c r="L38">
        <v>0.122964354557</v>
      </c>
      <c r="M38">
        <v>2.6168585610399999E-2</v>
      </c>
      <c r="N38" s="1">
        <f t="shared" si="19"/>
        <v>2.6168585610399999</v>
      </c>
      <c r="O38" s="1">
        <f t="shared" si="15"/>
        <v>3.1454954469654601</v>
      </c>
      <c r="P38" s="1">
        <f t="shared" si="16"/>
        <v>2.9090980904797621</v>
      </c>
      <c r="R38" s="1">
        <f t="shared" si="17"/>
        <v>2.7955055708577583</v>
      </c>
      <c r="S38" s="1">
        <f t="shared" si="18"/>
        <v>2.2034400894376622</v>
      </c>
    </row>
    <row r="39" spans="1:19" x14ac:dyDescent="0.35">
      <c r="A39" t="s">
        <v>128</v>
      </c>
      <c r="B39" t="s">
        <v>97</v>
      </c>
      <c r="C39">
        <v>0.82938534725500002</v>
      </c>
      <c r="D39">
        <v>0.41908873535699998</v>
      </c>
      <c r="E39" t="s">
        <v>130</v>
      </c>
      <c r="F39">
        <v>48.266666666699997</v>
      </c>
      <c r="G39">
        <v>9</v>
      </c>
      <c r="H39">
        <v>9.0051836923700002</v>
      </c>
      <c r="I39" t="s">
        <v>113</v>
      </c>
      <c r="J39">
        <v>45.111111111100001</v>
      </c>
      <c r="K39">
        <v>9</v>
      </c>
      <c r="L39">
        <v>5.89169744347</v>
      </c>
      <c r="M39">
        <v>6.9950738917299998E-2</v>
      </c>
      <c r="N39" s="1">
        <f t="shared" si="19"/>
        <v>6.9950738917299997</v>
      </c>
      <c r="O39" s="1">
        <f t="shared" si="15"/>
        <v>33.035277862280559</v>
      </c>
      <c r="P39" s="1">
        <f t="shared" si="16"/>
        <v>17.603256996749693</v>
      </c>
      <c r="R39" s="1">
        <f t="shared" si="17"/>
        <v>23.872571051663609</v>
      </c>
      <c r="S39" s="1">
        <f t="shared" si="18"/>
        <v>11.92832332752169</v>
      </c>
    </row>
    <row r="40" spans="1:19" x14ac:dyDescent="0.35">
      <c r="A40" t="s">
        <v>135</v>
      </c>
      <c r="B40" t="s">
        <v>97</v>
      </c>
      <c r="C40">
        <v>0.98786187527299996</v>
      </c>
      <c r="D40">
        <v>0.33792483398099998</v>
      </c>
      <c r="E40" t="s">
        <v>138</v>
      </c>
      <c r="F40">
        <v>7.4742600000000001</v>
      </c>
      <c r="G40">
        <v>10</v>
      </c>
      <c r="H40">
        <v>0.228350599736</v>
      </c>
      <c r="I40" t="s">
        <v>113</v>
      </c>
      <c r="J40">
        <v>7.2948250000000003</v>
      </c>
      <c r="K40">
        <v>8</v>
      </c>
      <c r="L40">
        <v>0.477588899447</v>
      </c>
      <c r="M40">
        <v>2.4597574307800001E-2</v>
      </c>
      <c r="N40" s="1">
        <f t="shared" si="19"/>
        <v>2.4597574307800003</v>
      </c>
      <c r="O40" s="1">
        <f t="shared" si="15"/>
        <v>9.6786041836154588</v>
      </c>
      <c r="P40" s="1">
        <f t="shared" si="16"/>
        <v>5.157364122205025</v>
      </c>
      <c r="R40" s="1">
        <f t="shared" si="17"/>
        <v>7.2586079267893551</v>
      </c>
      <c r="S40" s="1">
        <f t="shared" si="18"/>
        <v>3.6268830060690758</v>
      </c>
    </row>
    <row r="41" spans="1:19" x14ac:dyDescent="0.35">
      <c r="A41" t="s">
        <v>139</v>
      </c>
      <c r="B41" t="s">
        <v>97</v>
      </c>
      <c r="C41">
        <v>0.66509812831199999</v>
      </c>
      <c r="D41">
        <v>0.51546107490299997</v>
      </c>
      <c r="E41" t="s">
        <v>138</v>
      </c>
      <c r="F41">
        <v>159.47999999999999</v>
      </c>
      <c r="G41">
        <v>10</v>
      </c>
      <c r="H41">
        <v>10.9179485252</v>
      </c>
      <c r="I41" t="s">
        <v>113</v>
      </c>
      <c r="J41">
        <v>153.41249999999999</v>
      </c>
      <c r="K41">
        <v>8</v>
      </c>
      <c r="L41">
        <v>24.305680277499999</v>
      </c>
      <c r="M41">
        <v>3.9550232217100002E-2</v>
      </c>
      <c r="N41" s="1">
        <f t="shared" si="19"/>
        <v>3.9550232217100003</v>
      </c>
      <c r="O41" s="1">
        <f t="shared" si="15"/>
        <v>22.968626295129152</v>
      </c>
      <c r="P41" s="1">
        <f t="shared" si="16"/>
        <v>12.239117019721327</v>
      </c>
      <c r="R41" s="1">
        <f t="shared" si="17"/>
        <v>17.379648944036983</v>
      </c>
      <c r="S41" s="1">
        <f t="shared" si="18"/>
        <v>8.6840278524942232</v>
      </c>
    </row>
    <row r="42" spans="1:19" x14ac:dyDescent="0.35">
      <c r="A42" t="s">
        <v>140</v>
      </c>
      <c r="B42" t="s">
        <v>97</v>
      </c>
      <c r="C42">
        <v>3.4523629692000002</v>
      </c>
      <c r="D42">
        <v>2.2688489913499999E-3</v>
      </c>
      <c r="E42" t="s">
        <v>142</v>
      </c>
      <c r="F42">
        <v>6.0753833333299996</v>
      </c>
      <c r="G42">
        <v>12</v>
      </c>
      <c r="H42">
        <v>0.46473152972699999</v>
      </c>
      <c r="I42" t="s">
        <v>144</v>
      </c>
      <c r="J42">
        <v>5.3471000000000002</v>
      </c>
      <c r="K42">
        <v>12</v>
      </c>
      <c r="L42">
        <v>0.52300423835099996</v>
      </c>
      <c r="M42">
        <v>0.13620155473600001</v>
      </c>
      <c r="N42" s="1">
        <f t="shared" si="19"/>
        <v>13.620155473600001</v>
      </c>
      <c r="O42" s="1">
        <f t="shared" si="15"/>
        <v>18.520339622179215</v>
      </c>
      <c r="P42" s="1">
        <f t="shared" si="16"/>
        <v>8.2114585698885687</v>
      </c>
      <c r="R42" s="1">
        <f t="shared" si="17"/>
        <v>13.152288723762361</v>
      </c>
      <c r="S42" s="1">
        <f t="shared" si="18"/>
        <v>5.5677263899289944</v>
      </c>
    </row>
    <row r="43" spans="1:19" x14ac:dyDescent="0.35">
      <c r="A43" t="s">
        <v>21</v>
      </c>
      <c r="B43" t="s">
        <v>97</v>
      </c>
      <c r="C43">
        <v>2.6140088419700001</v>
      </c>
      <c r="D43">
        <v>2.58622618435E-2</v>
      </c>
      <c r="E43" t="s">
        <v>23</v>
      </c>
      <c r="F43">
        <v>6.08778333333</v>
      </c>
      <c r="G43">
        <v>6</v>
      </c>
      <c r="H43">
        <v>0.615646883142</v>
      </c>
      <c r="I43" t="s">
        <v>22</v>
      </c>
      <c r="J43">
        <v>5.2231333333299999</v>
      </c>
      <c r="K43">
        <v>6</v>
      </c>
      <c r="L43">
        <v>0.40992800451900002</v>
      </c>
      <c r="M43">
        <v>0.16554239473099999</v>
      </c>
      <c r="N43" s="1">
        <f t="shared" si="19"/>
        <v>16.554239473100001</v>
      </c>
      <c r="O43" s="1">
        <f t="shared" si="15"/>
        <v>19.678179227556328</v>
      </c>
      <c r="P43" s="1">
        <f t="shared" si="16"/>
        <v>14.076921407360901</v>
      </c>
      <c r="R43" s="1">
        <f t="shared" si="17"/>
        <v>14.220256441332406</v>
      </c>
      <c r="S43" s="1">
        <f t="shared" si="18"/>
        <v>9.1465867293505543</v>
      </c>
    </row>
    <row r="44" spans="1:19" x14ac:dyDescent="0.35">
      <c r="A44" t="s">
        <v>145</v>
      </c>
      <c r="B44" t="s">
        <v>97</v>
      </c>
      <c r="C44">
        <v>-1.02468865905</v>
      </c>
      <c r="D44">
        <v>0.32751670156099999</v>
      </c>
      <c r="E44" t="s">
        <v>147</v>
      </c>
      <c r="F44">
        <v>47.885714285699997</v>
      </c>
      <c r="G44">
        <v>7</v>
      </c>
      <c r="H44">
        <v>14.6816142136</v>
      </c>
      <c r="I44" t="s">
        <v>113</v>
      </c>
      <c r="J44">
        <v>54.7</v>
      </c>
      <c r="K44">
        <v>6</v>
      </c>
      <c r="L44">
        <v>3.2352228156099998</v>
      </c>
      <c r="M44">
        <v>-0.124575607208</v>
      </c>
      <c r="N44" s="1">
        <f t="shared" si="19"/>
        <v>-12.4575607208</v>
      </c>
      <c r="O44" s="1">
        <f t="shared" si="15"/>
        <v>-32.763015408272139</v>
      </c>
      <c r="P44" s="1">
        <f t="shared" si="16"/>
        <v>22.010493243516272</v>
      </c>
      <c r="R44" s="1">
        <f t="shared" si="17"/>
        <v>-27.494049692576379</v>
      </c>
      <c r="S44" s="1">
        <f t="shared" si="18"/>
        <v>16.783562551442373</v>
      </c>
    </row>
    <row r="45" spans="1:19" x14ac:dyDescent="0.35">
      <c r="R45" s="1"/>
      <c r="S45" s="1"/>
    </row>
    <row r="46" spans="1:19" x14ac:dyDescent="0.35">
      <c r="C46" t="s">
        <v>15</v>
      </c>
      <c r="R46" s="1"/>
      <c r="S46" s="1"/>
    </row>
    <row r="47" spans="1:19" x14ac:dyDescent="0.35">
      <c r="A47" t="s">
        <v>31</v>
      </c>
      <c r="B47" t="s">
        <v>32</v>
      </c>
      <c r="C47" t="s">
        <v>1</v>
      </c>
      <c r="D47" t="s">
        <v>2</v>
      </c>
      <c r="E47" t="s">
        <v>0</v>
      </c>
      <c r="F47" t="s">
        <v>24</v>
      </c>
      <c r="G47" t="s">
        <v>25</v>
      </c>
      <c r="H47" t="s">
        <v>149</v>
      </c>
      <c r="I47" t="s">
        <v>26</v>
      </c>
      <c r="J47" t="s">
        <v>27</v>
      </c>
      <c r="K47" t="s">
        <v>28</v>
      </c>
      <c r="L47" t="s">
        <v>150</v>
      </c>
      <c r="M47" t="s">
        <v>29</v>
      </c>
      <c r="N47" s="1" t="s">
        <v>152</v>
      </c>
      <c r="O47" s="1" t="s">
        <v>153</v>
      </c>
      <c r="P47" s="1" t="s">
        <v>151</v>
      </c>
      <c r="R47" s="1"/>
      <c r="S47" s="1"/>
    </row>
    <row r="48" spans="1:19" x14ac:dyDescent="0.35">
      <c r="A48" t="s">
        <v>96</v>
      </c>
      <c r="B48" t="s">
        <v>97</v>
      </c>
      <c r="C48">
        <v>2.1870879723800001</v>
      </c>
      <c r="D48">
        <v>3.5928018488900003E-2</v>
      </c>
      <c r="E48" t="s">
        <v>109</v>
      </c>
      <c r="F48">
        <v>1171.46363636</v>
      </c>
      <c r="G48">
        <v>11</v>
      </c>
      <c r="H48">
        <v>71.211940683199998</v>
      </c>
      <c r="I48" t="s">
        <v>98</v>
      </c>
      <c r="J48">
        <v>1065.0708333299999</v>
      </c>
      <c r="K48">
        <v>24</v>
      </c>
      <c r="L48">
        <v>149.06003119299999</v>
      </c>
      <c r="M48">
        <v>9.9892701687600005E-2</v>
      </c>
      <c r="N48" s="1">
        <f>M48*100</f>
        <v>9.989270168760001</v>
      </c>
      <c r="O48" s="1">
        <f t="shared" ref="O48:O56" si="20">N48*SQRT((L48/J48)^2 + ((L48+H48)/(F48-J48))^2)</f>
        <v>20.728637096428209</v>
      </c>
      <c r="P48" s="1">
        <f t="shared" ref="P48:P56" si="21">_xlfn.CONFIDENCE.T(0.05,ABS(O48),K48+G48-2)</f>
        <v>7.3500551154480451</v>
      </c>
      <c r="R48" s="1">
        <f t="shared" ref="R48:R56" si="22">$N48*SQRT(($L48/$J48)^2 + ((SQRT($L48^2+$H48^2))/($F48-$J48))^2)</f>
        <v>15.573297603821864</v>
      </c>
      <c r="S48" s="1">
        <f t="shared" ref="S48:S56" si="23">_xlfn.CONFIDENCE.T(0.05,ABS($R48),$K48+$G48-1)*SQRT($K48+$G48-1)/SQRT($K48+$G48)</f>
        <v>5.3555924477587844</v>
      </c>
    </row>
    <row r="49" spans="1:19" x14ac:dyDescent="0.35">
      <c r="A49" t="s">
        <v>114</v>
      </c>
      <c r="B49" t="s">
        <v>97</v>
      </c>
      <c r="C49">
        <v>1.3463487456400001</v>
      </c>
      <c r="D49">
        <v>0.226823516576</v>
      </c>
      <c r="E49" t="s">
        <v>119</v>
      </c>
      <c r="F49">
        <v>150.22499999999999</v>
      </c>
      <c r="G49">
        <v>4</v>
      </c>
      <c r="H49">
        <v>14.5197064364</v>
      </c>
      <c r="I49" t="s">
        <v>113</v>
      </c>
      <c r="J49">
        <v>136.875</v>
      </c>
      <c r="K49">
        <v>4</v>
      </c>
      <c r="L49">
        <v>9.1728880403099993</v>
      </c>
      <c r="M49">
        <v>9.7534246575299993E-2</v>
      </c>
      <c r="N49" s="1">
        <f t="shared" ref="N49:N56" si="24">M49*100</f>
        <v>9.7534246575299992</v>
      </c>
      <c r="O49" s="1">
        <f t="shared" si="20"/>
        <v>17.321994934558017</v>
      </c>
      <c r="P49" s="1">
        <f t="shared" si="21"/>
        <v>18.178318838422896</v>
      </c>
      <c r="R49" s="1">
        <f t="shared" si="22"/>
        <v>12.564599784336531</v>
      </c>
      <c r="S49" s="1">
        <f t="shared" si="23"/>
        <v>10.869810944818122</v>
      </c>
    </row>
    <row r="50" spans="1:19" x14ac:dyDescent="0.35">
      <c r="A50" t="s">
        <v>124</v>
      </c>
      <c r="B50" t="s">
        <v>97</v>
      </c>
      <c r="C50">
        <v>-0.76381678528700003</v>
      </c>
      <c r="D50">
        <v>0.46993336053700002</v>
      </c>
      <c r="E50" t="s">
        <v>126</v>
      </c>
      <c r="F50">
        <v>6.7790433333299998</v>
      </c>
      <c r="G50">
        <v>3</v>
      </c>
      <c r="H50">
        <v>6.7663607812600002E-2</v>
      </c>
      <c r="I50" t="s">
        <v>113</v>
      </c>
      <c r="J50">
        <v>6.8410983333299997</v>
      </c>
      <c r="K50">
        <v>6</v>
      </c>
      <c r="L50">
        <v>0.11450731627500001</v>
      </c>
      <c r="M50">
        <v>-9.0709118589399999E-3</v>
      </c>
      <c r="N50" s="1">
        <f t="shared" si="24"/>
        <v>-0.90709118589399995</v>
      </c>
      <c r="O50" s="1">
        <f t="shared" si="20"/>
        <v>-2.6629332941820851</v>
      </c>
      <c r="P50" s="1">
        <f t="shared" si="21"/>
        <v>2.4628025351788567</v>
      </c>
      <c r="R50" s="1">
        <f t="shared" si="22"/>
        <v>-1.9442623993858839</v>
      </c>
      <c r="S50" s="1">
        <f t="shared" si="23"/>
        <v>1.5324833403492792</v>
      </c>
    </row>
    <row r="51" spans="1:19" x14ac:dyDescent="0.35">
      <c r="A51" t="s">
        <v>128</v>
      </c>
      <c r="B51" t="s">
        <v>97</v>
      </c>
      <c r="C51">
        <v>-0.114519666863</v>
      </c>
      <c r="D51">
        <v>0.91025066073100003</v>
      </c>
      <c r="E51" t="s">
        <v>130</v>
      </c>
      <c r="F51">
        <v>2.5</v>
      </c>
      <c r="G51">
        <v>9</v>
      </c>
      <c r="H51">
        <v>0.48534065928499998</v>
      </c>
      <c r="I51" t="s">
        <v>113</v>
      </c>
      <c r="J51">
        <v>2.5333333333299999</v>
      </c>
      <c r="K51">
        <v>9</v>
      </c>
      <c r="L51">
        <v>0.66499791144200004</v>
      </c>
      <c r="M51">
        <v>-1.3157894735499999E-2</v>
      </c>
      <c r="N51" s="1">
        <f t="shared" si="24"/>
        <v>-1.31578947355</v>
      </c>
      <c r="O51" s="1">
        <f t="shared" si="20"/>
        <v>-45.409415063699264</v>
      </c>
      <c r="P51" s="1">
        <f t="shared" si="21"/>
        <v>24.19696927541424</v>
      </c>
      <c r="R51" s="1">
        <f t="shared" si="22"/>
        <v>-32.499438142767545</v>
      </c>
      <c r="S51" s="1">
        <f t="shared" si="23"/>
        <v>16.238879561433212</v>
      </c>
    </row>
    <row r="52" spans="1:19" x14ac:dyDescent="0.35">
      <c r="A52" t="s">
        <v>135</v>
      </c>
      <c r="B52" t="s">
        <v>97</v>
      </c>
      <c r="C52">
        <v>0.19574396071299999</v>
      </c>
      <c r="D52">
        <v>0.84727492556200001</v>
      </c>
      <c r="E52" t="s">
        <v>138</v>
      </c>
      <c r="F52">
        <v>5.1347399999999999</v>
      </c>
      <c r="G52">
        <v>10</v>
      </c>
      <c r="H52">
        <v>0.49419019253699997</v>
      </c>
      <c r="I52" t="s">
        <v>113</v>
      </c>
      <c r="J52">
        <v>5.0920624999999999</v>
      </c>
      <c r="K52">
        <v>8</v>
      </c>
      <c r="L52">
        <v>0.342433778041</v>
      </c>
      <c r="M52">
        <v>8.3811814957100005E-3</v>
      </c>
      <c r="N52" s="1">
        <f t="shared" si="24"/>
        <v>0.83811814957100006</v>
      </c>
      <c r="O52" s="1">
        <f t="shared" si="20"/>
        <v>16.430059396633187</v>
      </c>
      <c r="P52" s="1">
        <f t="shared" si="21"/>
        <v>8.7549606586184758</v>
      </c>
      <c r="R52" s="1">
        <f t="shared" si="22"/>
        <v>11.807454097032018</v>
      </c>
      <c r="S52" s="1">
        <f t="shared" si="23"/>
        <v>5.8997889183977792</v>
      </c>
    </row>
    <row r="53" spans="1:19" x14ac:dyDescent="0.35">
      <c r="A53" t="s">
        <v>139</v>
      </c>
      <c r="B53" t="s">
        <v>97</v>
      </c>
      <c r="C53">
        <v>-1.49882858139</v>
      </c>
      <c r="D53">
        <v>0.15338861373599999</v>
      </c>
      <c r="E53" t="s">
        <v>138</v>
      </c>
      <c r="F53">
        <v>98.62</v>
      </c>
      <c r="G53">
        <v>10</v>
      </c>
      <c r="H53">
        <v>4.8240646761799999</v>
      </c>
      <c r="I53" t="s">
        <v>113</v>
      </c>
      <c r="J53">
        <v>102.3</v>
      </c>
      <c r="K53">
        <v>8</v>
      </c>
      <c r="L53">
        <v>4.94924236626</v>
      </c>
      <c r="M53">
        <v>-3.5972629520999999E-2</v>
      </c>
      <c r="N53" s="1">
        <f t="shared" si="24"/>
        <v>-3.5972629520999999</v>
      </c>
      <c r="O53" s="1">
        <f t="shared" si="20"/>
        <v>-9.5551598556619961</v>
      </c>
      <c r="P53" s="1">
        <f t="shared" si="21"/>
        <v>5.0915852830254398</v>
      </c>
      <c r="R53" s="1">
        <f t="shared" si="22"/>
        <v>-6.7581928297847549</v>
      </c>
      <c r="S53" s="1">
        <f t="shared" si="23"/>
        <v>3.3768423605882854</v>
      </c>
    </row>
    <row r="54" spans="1:19" x14ac:dyDescent="0.35">
      <c r="A54" t="s">
        <v>140</v>
      </c>
      <c r="B54" t="s">
        <v>97</v>
      </c>
      <c r="C54">
        <v>1.3596663276300001</v>
      </c>
      <c r="D54">
        <v>0.187708908826</v>
      </c>
      <c r="E54" t="s">
        <v>142</v>
      </c>
      <c r="F54">
        <v>2.369075</v>
      </c>
      <c r="G54">
        <v>12</v>
      </c>
      <c r="H54">
        <v>5.3921549881899997E-2</v>
      </c>
      <c r="I54" t="s">
        <v>144</v>
      </c>
      <c r="J54">
        <v>2.3386333333299998</v>
      </c>
      <c r="K54">
        <v>12</v>
      </c>
      <c r="L54">
        <v>5.1053327239499999E-2</v>
      </c>
      <c r="M54">
        <v>1.30168617013E-2</v>
      </c>
      <c r="N54" s="1">
        <f t="shared" si="24"/>
        <v>1.30168617013</v>
      </c>
      <c r="O54" s="1">
        <f t="shared" si="20"/>
        <v>4.4888174267325427</v>
      </c>
      <c r="P54" s="1">
        <f t="shared" si="21"/>
        <v>1.9902301512476772</v>
      </c>
      <c r="R54" s="1">
        <f t="shared" si="22"/>
        <v>3.1753213408979044</v>
      </c>
      <c r="S54" s="1">
        <f t="shared" si="23"/>
        <v>1.3442010586553346</v>
      </c>
    </row>
    <row r="55" spans="1:19" x14ac:dyDescent="0.35">
      <c r="A55" t="s">
        <v>21</v>
      </c>
      <c r="B55" t="s">
        <v>97</v>
      </c>
      <c r="C55">
        <v>0.57545147270300001</v>
      </c>
      <c r="D55">
        <v>0.57770427498400001</v>
      </c>
      <c r="E55" t="s">
        <v>23</v>
      </c>
      <c r="F55">
        <v>2.36076666667</v>
      </c>
      <c r="G55">
        <v>6</v>
      </c>
      <c r="H55">
        <v>2.08559876827E-2</v>
      </c>
      <c r="I55" t="s">
        <v>22</v>
      </c>
      <c r="J55">
        <v>2.3432166666700001</v>
      </c>
      <c r="K55">
        <v>6</v>
      </c>
      <c r="L55">
        <v>6.4927688409699993E-2</v>
      </c>
      <c r="M55">
        <v>7.4897043238200001E-3</v>
      </c>
      <c r="N55" s="1">
        <f t="shared" si="24"/>
        <v>0.74897043238200001</v>
      </c>
      <c r="O55" s="1">
        <f t="shared" si="20"/>
        <v>3.6609954015739952</v>
      </c>
      <c r="P55" s="1">
        <f t="shared" si="21"/>
        <v>2.6189183432428047</v>
      </c>
      <c r="R55" s="1">
        <f t="shared" si="22"/>
        <v>2.9103955042182283</v>
      </c>
      <c r="S55" s="1">
        <f t="shared" si="23"/>
        <v>1.8719904950989559</v>
      </c>
    </row>
    <row r="56" spans="1:19" x14ac:dyDescent="0.35">
      <c r="A56" t="s">
        <v>145</v>
      </c>
      <c r="B56" t="s">
        <v>97</v>
      </c>
      <c r="C56">
        <v>-0.98299509429800003</v>
      </c>
      <c r="D56">
        <v>0.34673678107599998</v>
      </c>
      <c r="E56" t="s">
        <v>147</v>
      </c>
      <c r="F56">
        <v>203.58571428600001</v>
      </c>
      <c r="G56">
        <v>7</v>
      </c>
      <c r="H56">
        <v>34.128765771099999</v>
      </c>
      <c r="I56" t="s">
        <v>113</v>
      </c>
      <c r="J56">
        <v>223.6</v>
      </c>
      <c r="K56">
        <v>6</v>
      </c>
      <c r="L56">
        <v>33.113642707099999</v>
      </c>
      <c r="M56">
        <v>-8.9509327880100006E-2</v>
      </c>
      <c r="N56" s="1">
        <f t="shared" si="24"/>
        <v>-8.9509327880100003</v>
      </c>
      <c r="O56" s="1">
        <f t="shared" si="20"/>
        <v>-30.101834281040972</v>
      </c>
      <c r="P56" s="1">
        <f t="shared" si="21"/>
        <v>20.222687435937718</v>
      </c>
      <c r="R56" s="1">
        <f t="shared" si="22"/>
        <v>-21.308257516608254</v>
      </c>
      <c r="S56" s="1">
        <f t="shared" si="23"/>
        <v>13.007486233968631</v>
      </c>
    </row>
    <row r="57" spans="1:19" x14ac:dyDescent="0.35">
      <c r="R57" s="1"/>
      <c r="S57" s="1"/>
    </row>
    <row r="58" spans="1:19" x14ac:dyDescent="0.35">
      <c r="A58" t="s">
        <v>154</v>
      </c>
      <c r="B58" t="s">
        <v>16</v>
      </c>
      <c r="R58" s="1"/>
      <c r="S58" s="1"/>
    </row>
    <row r="59" spans="1:19" x14ac:dyDescent="0.35">
      <c r="A59" t="s">
        <v>31</v>
      </c>
      <c r="B59" t="s">
        <v>32</v>
      </c>
      <c r="C59" t="s">
        <v>1</v>
      </c>
      <c r="D59" t="s">
        <v>2</v>
      </c>
      <c r="E59" t="s">
        <v>0</v>
      </c>
      <c r="F59" t="s">
        <v>24</v>
      </c>
      <c r="G59" t="s">
        <v>25</v>
      </c>
      <c r="H59" t="s">
        <v>149</v>
      </c>
      <c r="I59" t="s">
        <v>26</v>
      </c>
      <c r="J59" t="s">
        <v>27</v>
      </c>
      <c r="K59" t="s">
        <v>28</v>
      </c>
      <c r="L59" t="s">
        <v>150</v>
      </c>
      <c r="M59" t="s">
        <v>29</v>
      </c>
      <c r="N59" s="1" t="s">
        <v>152</v>
      </c>
      <c r="O59" s="1" t="s">
        <v>153</v>
      </c>
      <c r="P59" s="1" t="s">
        <v>151</v>
      </c>
      <c r="R59" s="1"/>
      <c r="S59" s="1"/>
    </row>
    <row r="60" spans="1:19" x14ac:dyDescent="0.35">
      <c r="A60" t="s">
        <v>96</v>
      </c>
      <c r="B60" t="s">
        <v>97</v>
      </c>
      <c r="C60">
        <v>-1.1046561265799999</v>
      </c>
      <c r="D60">
        <v>0.27729812600600001</v>
      </c>
      <c r="E60" t="s">
        <v>109</v>
      </c>
      <c r="F60">
        <v>842.56363636399999</v>
      </c>
      <c r="G60">
        <v>11</v>
      </c>
      <c r="H60">
        <v>117.49081413</v>
      </c>
      <c r="I60" t="s">
        <v>98</v>
      </c>
      <c r="J60">
        <v>915.47500000000002</v>
      </c>
      <c r="K60">
        <v>24</v>
      </c>
      <c r="L60">
        <v>197.1195032</v>
      </c>
      <c r="M60">
        <v>-7.9643205588400004E-2</v>
      </c>
      <c r="N60" s="1">
        <f>M60*100</f>
        <v>-7.9643205588400008</v>
      </c>
      <c r="O60" s="1">
        <f t="shared" ref="O60:O68" si="25">N60*SQRT((L60/J60)^2 + ((L60+H60)/(F60-J60))^2)</f>
        <v>-34.408561010243581</v>
      </c>
      <c r="P60" s="1">
        <f t="shared" ref="P60:P68" si="26">_xlfn.CONFIDENCE.T(0.05,ABS(O60),K60+G60-2)</f>
        <v>12.200745215039992</v>
      </c>
      <c r="R60" s="1">
        <f t="shared" ref="R60:R68" si="27">$N60*SQRT(($L60/$J60)^2 + ((SQRT($L60^2+$H60^2))/($F60-$J60))^2)</f>
        <v>-25.125150173262497</v>
      </c>
      <c r="S60" s="1">
        <f t="shared" ref="S60:S68" si="28">_xlfn.CONFIDENCE.T(0.05,ABS($R60),$K60+$G60-1)*SQRT($K60+$G60-1)/SQRT($K60+$G60)</f>
        <v>8.6404349252086075</v>
      </c>
    </row>
    <row r="61" spans="1:19" x14ac:dyDescent="0.35">
      <c r="A61" t="s">
        <v>114</v>
      </c>
      <c r="B61" t="s">
        <v>97</v>
      </c>
      <c r="C61">
        <v>0.352013406099</v>
      </c>
      <c r="D61">
        <v>0.73686193150799995</v>
      </c>
      <c r="E61" t="s">
        <v>119</v>
      </c>
      <c r="F61">
        <v>125.325</v>
      </c>
      <c r="G61">
        <v>4</v>
      </c>
      <c r="H61">
        <v>4.3464784596300001</v>
      </c>
      <c r="I61" t="s">
        <v>113</v>
      </c>
      <c r="J61">
        <v>123.72499999999999</v>
      </c>
      <c r="K61">
        <v>4</v>
      </c>
      <c r="L61">
        <v>6.5640593385499999</v>
      </c>
      <c r="M61">
        <v>1.29319054354E-2</v>
      </c>
      <c r="N61" s="1">
        <f t="shared" ref="N61:N68" si="29">M61*100</f>
        <v>1.29319054354</v>
      </c>
      <c r="O61" s="1">
        <f t="shared" si="25"/>
        <v>8.8186445794564214</v>
      </c>
      <c r="P61" s="1">
        <f t="shared" si="26"/>
        <v>9.2545999172571047</v>
      </c>
      <c r="R61" s="1">
        <f t="shared" si="27"/>
        <v>6.3633994771210611</v>
      </c>
      <c r="S61" s="1">
        <f t="shared" si="28"/>
        <v>5.5050658572419353</v>
      </c>
    </row>
    <row r="62" spans="1:19" x14ac:dyDescent="0.35">
      <c r="A62" t="s">
        <v>124</v>
      </c>
      <c r="B62" t="s">
        <v>97</v>
      </c>
      <c r="C62">
        <v>0.90090315954699995</v>
      </c>
      <c r="D62">
        <v>0.39757492571500003</v>
      </c>
      <c r="E62" t="s">
        <v>126</v>
      </c>
      <c r="F62">
        <v>6.9189366666699996</v>
      </c>
      <c r="G62">
        <v>3</v>
      </c>
      <c r="H62">
        <v>7.0953598139100002E-2</v>
      </c>
      <c r="I62" t="s">
        <v>113</v>
      </c>
      <c r="J62">
        <v>6.8802133333300004</v>
      </c>
      <c r="K62">
        <v>6</v>
      </c>
      <c r="L62">
        <v>4.23517940063E-2</v>
      </c>
      <c r="M62">
        <v>5.6282169554799999E-3</v>
      </c>
      <c r="N62" s="1">
        <f t="shared" si="29"/>
        <v>0.56282169554799999</v>
      </c>
      <c r="O62" s="1">
        <f t="shared" si="25"/>
        <v>1.6468332795034375</v>
      </c>
      <c r="P62" s="1">
        <f t="shared" si="26"/>
        <v>1.5230667567374103</v>
      </c>
      <c r="R62" s="1">
        <f t="shared" si="27"/>
        <v>1.2010177964133859</v>
      </c>
      <c r="S62" s="1">
        <f t="shared" si="28"/>
        <v>0.94665193599787278</v>
      </c>
    </row>
    <row r="63" spans="1:19" x14ac:dyDescent="0.35">
      <c r="A63" t="s">
        <v>128</v>
      </c>
      <c r="B63" t="s">
        <v>97</v>
      </c>
      <c r="C63">
        <v>-2.7179524705999998</v>
      </c>
      <c r="D63">
        <v>1.52022392323E-2</v>
      </c>
      <c r="E63" t="s">
        <v>130</v>
      </c>
      <c r="F63">
        <v>21.4666666667</v>
      </c>
      <c r="G63">
        <v>9</v>
      </c>
      <c r="H63">
        <v>5.06403440396</v>
      </c>
      <c r="I63" t="s">
        <v>113</v>
      </c>
      <c r="J63">
        <v>28.0333333333</v>
      </c>
      <c r="K63">
        <v>9</v>
      </c>
      <c r="L63">
        <v>4.5883911486900004</v>
      </c>
      <c r="M63">
        <v>-0.23424494648999999</v>
      </c>
      <c r="N63" s="1">
        <f t="shared" si="29"/>
        <v>-23.424494649</v>
      </c>
      <c r="O63" s="1">
        <f t="shared" si="25"/>
        <v>-34.644762147594321</v>
      </c>
      <c r="P63" s="1">
        <f t="shared" si="26"/>
        <v>18.460890633879096</v>
      </c>
      <c r="R63" s="1">
        <f t="shared" si="27"/>
        <v>-24.676285881226683</v>
      </c>
      <c r="S63" s="1">
        <f t="shared" si="28"/>
        <v>12.329912679979989</v>
      </c>
    </row>
    <row r="64" spans="1:19" x14ac:dyDescent="0.35">
      <c r="A64" t="s">
        <v>135</v>
      </c>
      <c r="B64" t="s">
        <v>97</v>
      </c>
      <c r="C64">
        <v>-3.6059552352300002</v>
      </c>
      <c r="D64">
        <v>2.3692172823599998E-3</v>
      </c>
      <c r="E64" t="s">
        <v>138</v>
      </c>
      <c r="F64">
        <v>6.3849</v>
      </c>
      <c r="G64">
        <v>10</v>
      </c>
      <c r="H64">
        <v>0.142931116276</v>
      </c>
      <c r="I64" t="s">
        <v>113</v>
      </c>
      <c r="J64">
        <v>6.660425</v>
      </c>
      <c r="K64">
        <v>8</v>
      </c>
      <c r="L64">
        <v>0.162353832339</v>
      </c>
      <c r="M64">
        <v>-4.1367480303399998E-2</v>
      </c>
      <c r="N64" s="1">
        <f t="shared" si="29"/>
        <v>-4.1367480303399997</v>
      </c>
      <c r="O64" s="1">
        <f t="shared" si="25"/>
        <v>-4.5846746482047722</v>
      </c>
      <c r="P64" s="1">
        <f t="shared" si="26"/>
        <v>2.4430006738638697</v>
      </c>
      <c r="R64" s="1">
        <f t="shared" si="27"/>
        <v>-3.2491882298902581</v>
      </c>
      <c r="S64" s="1">
        <f t="shared" si="28"/>
        <v>1.6235104159594902</v>
      </c>
    </row>
    <row r="65" spans="1:19" x14ac:dyDescent="0.35">
      <c r="A65" t="s">
        <v>139</v>
      </c>
      <c r="B65" t="s">
        <v>97</v>
      </c>
      <c r="C65">
        <v>-0.63127896713300002</v>
      </c>
      <c r="D65">
        <v>0.53677311974999997</v>
      </c>
      <c r="E65" t="s">
        <v>138</v>
      </c>
      <c r="F65">
        <v>111.48</v>
      </c>
      <c r="G65">
        <v>10</v>
      </c>
      <c r="H65">
        <v>17.976640398000001</v>
      </c>
      <c r="I65" t="s">
        <v>113</v>
      </c>
      <c r="J65">
        <v>116.375</v>
      </c>
      <c r="K65">
        <v>8</v>
      </c>
      <c r="L65">
        <v>11.4238511457</v>
      </c>
      <c r="M65">
        <v>-4.2062298603699998E-2</v>
      </c>
      <c r="N65" s="1">
        <f t="shared" si="29"/>
        <v>-4.2062298603699997</v>
      </c>
      <c r="O65" s="1">
        <f t="shared" si="25"/>
        <v>-25.266954217305319</v>
      </c>
      <c r="P65" s="1">
        <f t="shared" si="26"/>
        <v>13.46380952103876</v>
      </c>
      <c r="R65" s="1">
        <f t="shared" si="27"/>
        <v>-18.307032067916403</v>
      </c>
      <c r="S65" s="1">
        <f t="shared" si="28"/>
        <v>9.147410105129719</v>
      </c>
    </row>
    <row r="66" spans="1:19" x14ac:dyDescent="0.35">
      <c r="A66" t="s">
        <v>140</v>
      </c>
      <c r="B66" t="s">
        <v>97</v>
      </c>
      <c r="C66">
        <v>1.0658478014399999</v>
      </c>
      <c r="D66">
        <v>0.29805057497800003</v>
      </c>
      <c r="E66" t="s">
        <v>142</v>
      </c>
      <c r="F66">
        <v>3.6433583333300001</v>
      </c>
      <c r="G66">
        <v>12</v>
      </c>
      <c r="H66">
        <v>1.51329363935E-2</v>
      </c>
      <c r="I66" t="s">
        <v>144</v>
      </c>
      <c r="J66">
        <v>3.6371250000000002</v>
      </c>
      <c r="K66">
        <v>12</v>
      </c>
      <c r="L66">
        <v>1.21332274492E-2</v>
      </c>
      <c r="M66">
        <v>1.7138078372300001E-3</v>
      </c>
      <c r="N66" s="1">
        <f t="shared" si="29"/>
        <v>0.171380783723</v>
      </c>
      <c r="O66" s="1">
        <f t="shared" si="25"/>
        <v>0.74966276308116198</v>
      </c>
      <c r="P66" s="1">
        <f t="shared" si="26"/>
        <v>0.33238184860590692</v>
      </c>
      <c r="R66" s="1">
        <f t="shared" si="27"/>
        <v>0.53329010207334637</v>
      </c>
      <c r="S66" s="1">
        <f t="shared" si="28"/>
        <v>0.22575640157877561</v>
      </c>
    </row>
    <row r="67" spans="1:19" x14ac:dyDescent="0.35">
      <c r="A67" t="s">
        <v>21</v>
      </c>
      <c r="B67" t="s">
        <v>97</v>
      </c>
      <c r="C67">
        <v>1.2464704773699999</v>
      </c>
      <c r="D67">
        <v>0.24099924446400001</v>
      </c>
      <c r="E67" t="s">
        <v>23</v>
      </c>
      <c r="F67">
        <v>3.64696666667</v>
      </c>
      <c r="G67">
        <v>6</v>
      </c>
      <c r="H67">
        <v>1.83810288673E-2</v>
      </c>
      <c r="I67" t="s">
        <v>22</v>
      </c>
      <c r="J67">
        <v>3.6349833333300001</v>
      </c>
      <c r="K67">
        <v>6</v>
      </c>
      <c r="L67">
        <v>1.1147408767200001E-2</v>
      </c>
      <c r="M67">
        <v>3.29666802874E-3</v>
      </c>
      <c r="N67" s="1">
        <f t="shared" si="29"/>
        <v>0.32966680287400002</v>
      </c>
      <c r="O67" s="1">
        <f t="shared" si="25"/>
        <v>0.81234101492842548</v>
      </c>
      <c r="P67" s="1">
        <f t="shared" si="26"/>
        <v>0.58111375503226814</v>
      </c>
      <c r="R67" s="1">
        <f t="shared" si="27"/>
        <v>0.59139664456413121</v>
      </c>
      <c r="S67" s="1">
        <f t="shared" si="28"/>
        <v>0.38039122031795752</v>
      </c>
    </row>
    <row r="68" spans="1:19" x14ac:dyDescent="0.35">
      <c r="A68" t="s">
        <v>145</v>
      </c>
      <c r="B68" t="s">
        <v>97</v>
      </c>
      <c r="C68">
        <v>-3.0200478038599998</v>
      </c>
      <c r="D68">
        <v>1.1654719001600001E-2</v>
      </c>
      <c r="E68" t="s">
        <v>147</v>
      </c>
      <c r="F68">
        <v>80.071428571400006</v>
      </c>
      <c r="G68">
        <v>7</v>
      </c>
      <c r="H68">
        <v>32.1965709925</v>
      </c>
      <c r="I68" t="s">
        <v>113</v>
      </c>
      <c r="J68">
        <v>124.216666667</v>
      </c>
      <c r="K68">
        <v>6</v>
      </c>
      <c r="L68">
        <v>7.4956468848400002</v>
      </c>
      <c r="M68">
        <v>-0.35538900922200001</v>
      </c>
      <c r="N68" s="1">
        <f t="shared" si="29"/>
        <v>-35.5389009222</v>
      </c>
      <c r="O68" s="1">
        <f t="shared" si="25"/>
        <v>-32.025901925470222</v>
      </c>
      <c r="P68" s="1">
        <f t="shared" si="26"/>
        <v>21.515293667691516</v>
      </c>
      <c r="R68" s="1">
        <f t="shared" si="27"/>
        <v>-26.699108011577657</v>
      </c>
      <c r="S68" s="1">
        <f t="shared" si="28"/>
        <v>16.298295609068536</v>
      </c>
    </row>
    <row r="69" spans="1:19" x14ac:dyDescent="0.35">
      <c r="R69" s="1"/>
      <c r="S69" s="1"/>
    </row>
    <row r="70" spans="1:19" x14ac:dyDescent="0.35">
      <c r="A70" t="s">
        <v>154</v>
      </c>
      <c r="B70" t="s">
        <v>17</v>
      </c>
      <c r="R70" s="1"/>
      <c r="S70" s="1"/>
    </row>
    <row r="71" spans="1:19" x14ac:dyDescent="0.35">
      <c r="A71" t="s">
        <v>31</v>
      </c>
      <c r="B71" t="s">
        <v>32</v>
      </c>
      <c r="C71" t="s">
        <v>1</v>
      </c>
      <c r="D71" t="s">
        <v>2</v>
      </c>
      <c r="E71" t="s">
        <v>0</v>
      </c>
      <c r="F71" t="s">
        <v>24</v>
      </c>
      <c r="G71" t="s">
        <v>25</v>
      </c>
      <c r="H71" t="s">
        <v>149</v>
      </c>
      <c r="I71" t="s">
        <v>26</v>
      </c>
      <c r="J71" t="s">
        <v>27</v>
      </c>
      <c r="K71" t="s">
        <v>28</v>
      </c>
      <c r="L71" t="s">
        <v>150</v>
      </c>
      <c r="M71" t="s">
        <v>29</v>
      </c>
      <c r="N71" s="1" t="s">
        <v>152</v>
      </c>
      <c r="O71" s="1" t="s">
        <v>153</v>
      </c>
      <c r="P71" s="1" t="s">
        <v>151</v>
      </c>
      <c r="R71" s="1"/>
      <c r="S71" s="1"/>
    </row>
    <row r="72" spans="1:19" x14ac:dyDescent="0.35">
      <c r="A72" t="s">
        <v>114</v>
      </c>
      <c r="B72" t="s">
        <v>97</v>
      </c>
      <c r="C72">
        <v>-0.82175306818000005</v>
      </c>
      <c r="D72">
        <v>0.44263910339200002</v>
      </c>
      <c r="E72" t="s">
        <v>119</v>
      </c>
      <c r="F72">
        <v>59.125</v>
      </c>
      <c r="G72">
        <v>4</v>
      </c>
      <c r="H72">
        <v>11.9646092707</v>
      </c>
      <c r="I72" t="s">
        <v>113</v>
      </c>
      <c r="J72">
        <v>67.575000000000003</v>
      </c>
      <c r="K72">
        <v>4</v>
      </c>
      <c r="L72">
        <v>13.193251115600001</v>
      </c>
      <c r="M72">
        <v>-0.12504624491300001</v>
      </c>
      <c r="N72" s="1">
        <f>M72*100</f>
        <v>-12.504624491300001</v>
      </c>
      <c r="O72" s="1">
        <f t="shared" ref="O72:O78" si="30">N72*SQRT((L72/J72)^2 + ((L72+H72)/(F72-J72))^2)</f>
        <v>-37.309501120272699</v>
      </c>
      <c r="P72" s="1">
        <f t="shared" ref="P72:P78" si="31">_xlfn.CONFIDENCE.T(0.05,ABS(O72),K72+G72-2)</f>
        <v>39.153920182353339</v>
      </c>
      <c r="R72" s="1">
        <f t="shared" ref="R72:R78" si="32">$N72*SQRT(($L72/$J72)^2 + ((SQRT($L72^2+$H72^2))/($F72-$J72))^2)</f>
        <v>-26.469464043417812</v>
      </c>
      <c r="S72" s="1">
        <f t="shared" ref="S72:S78" si="33">_xlfn.CONFIDENCE.T(0.05,ABS($R72),$K72+$G72-1)*SQRT($K72+$G72-1)/SQRT($K72+$G72)</f>
        <v>22.899103425585594</v>
      </c>
    </row>
    <row r="73" spans="1:19" x14ac:dyDescent="0.35">
      <c r="A73" t="s">
        <v>124</v>
      </c>
      <c r="B73" t="s">
        <v>97</v>
      </c>
      <c r="C73">
        <v>0.73446817202100001</v>
      </c>
      <c r="D73">
        <v>0.486532682637</v>
      </c>
      <c r="E73" t="s">
        <v>126</v>
      </c>
      <c r="F73">
        <v>7.2255666666699998</v>
      </c>
      <c r="G73">
        <v>3</v>
      </c>
      <c r="H73">
        <v>0.113777471213</v>
      </c>
      <c r="I73" t="s">
        <v>113</v>
      </c>
      <c r="J73">
        <v>7.1362166666700002</v>
      </c>
      <c r="K73">
        <v>6</v>
      </c>
      <c r="L73">
        <v>0.16750880829199999</v>
      </c>
      <c r="M73">
        <v>1.2520640021700001E-2</v>
      </c>
      <c r="N73" s="1">
        <f t="shared" ref="N73:N78" si="34">M73*100</f>
        <v>1.25206400217</v>
      </c>
      <c r="O73" s="1">
        <f t="shared" si="30"/>
        <v>3.9417819204626037</v>
      </c>
      <c r="P73" s="1">
        <f t="shared" si="31"/>
        <v>3.6455402499367615</v>
      </c>
      <c r="R73" s="1">
        <f t="shared" si="32"/>
        <v>2.8377301804933781</v>
      </c>
      <c r="S73" s="1">
        <f t="shared" si="33"/>
        <v>2.2367218680904712</v>
      </c>
    </row>
    <row r="74" spans="1:19" x14ac:dyDescent="0.35">
      <c r="A74" t="s">
        <v>128</v>
      </c>
      <c r="B74" t="s">
        <v>97</v>
      </c>
      <c r="C74">
        <v>-0.48072710913299999</v>
      </c>
      <c r="D74">
        <v>0.63721785381700002</v>
      </c>
      <c r="E74" t="s">
        <v>130</v>
      </c>
      <c r="F74">
        <v>81.4777777778</v>
      </c>
      <c r="G74">
        <v>9</v>
      </c>
      <c r="H74">
        <v>8.5852299235099991</v>
      </c>
      <c r="I74" t="s">
        <v>113</v>
      </c>
      <c r="J74">
        <v>83.9555555556</v>
      </c>
      <c r="K74">
        <v>9</v>
      </c>
      <c r="L74">
        <v>11.7822947313</v>
      </c>
      <c r="M74">
        <v>-2.9512969825600002E-2</v>
      </c>
      <c r="N74" s="1">
        <f t="shared" si="34"/>
        <v>-2.9512969825600002</v>
      </c>
      <c r="O74" s="1">
        <f t="shared" si="30"/>
        <v>-24.263424461978346</v>
      </c>
      <c r="P74" s="1">
        <f t="shared" si="31"/>
        <v>12.929066260801914</v>
      </c>
      <c r="R74" s="1">
        <f t="shared" si="32"/>
        <v>-17.369319459504265</v>
      </c>
      <c r="S74" s="1">
        <f t="shared" si="33"/>
        <v>8.6788665554120481</v>
      </c>
    </row>
    <row r="75" spans="1:19" x14ac:dyDescent="0.35">
      <c r="A75" t="s">
        <v>135</v>
      </c>
      <c r="B75" t="s">
        <v>97</v>
      </c>
      <c r="C75">
        <v>0.64143966313900003</v>
      </c>
      <c r="D75">
        <v>0.53031935053400003</v>
      </c>
      <c r="E75" t="s">
        <v>138</v>
      </c>
      <c r="F75">
        <v>5.4429699999999999</v>
      </c>
      <c r="G75">
        <v>10</v>
      </c>
      <c r="H75">
        <v>0.205669589633</v>
      </c>
      <c r="I75" t="s">
        <v>113</v>
      </c>
      <c r="J75">
        <v>5.3832250000000004</v>
      </c>
      <c r="K75">
        <v>8</v>
      </c>
      <c r="L75">
        <v>0.15569215418599999</v>
      </c>
      <c r="M75">
        <v>1.10983657566E-2</v>
      </c>
      <c r="N75" s="1">
        <f t="shared" si="34"/>
        <v>1.1098365756599999</v>
      </c>
      <c r="O75" s="1">
        <f t="shared" si="30"/>
        <v>6.7128138806315194</v>
      </c>
      <c r="P75" s="1">
        <f t="shared" si="31"/>
        <v>3.5770060238248491</v>
      </c>
      <c r="R75" s="1">
        <f t="shared" si="32"/>
        <v>4.7919104951855376</v>
      </c>
      <c r="S75" s="1">
        <f t="shared" si="33"/>
        <v>2.3943570057626609</v>
      </c>
    </row>
    <row r="76" spans="1:19" x14ac:dyDescent="0.35">
      <c r="A76" t="s">
        <v>139</v>
      </c>
      <c r="B76" t="s">
        <v>97</v>
      </c>
      <c r="C76">
        <v>-0.82455254414000001</v>
      </c>
      <c r="D76">
        <v>0.421748559977</v>
      </c>
      <c r="E76" t="s">
        <v>138</v>
      </c>
      <c r="F76">
        <v>186.29</v>
      </c>
      <c r="G76">
        <v>10</v>
      </c>
      <c r="H76">
        <v>22.766354561100002</v>
      </c>
      <c r="I76" t="s">
        <v>113</v>
      </c>
      <c r="J76">
        <v>211.375</v>
      </c>
      <c r="K76">
        <v>8</v>
      </c>
      <c r="L76">
        <v>87.057850737300001</v>
      </c>
      <c r="M76">
        <v>-0.11867534003499999</v>
      </c>
      <c r="N76" s="1">
        <f t="shared" si="34"/>
        <v>-11.867534003499999</v>
      </c>
      <c r="O76" s="1">
        <f t="shared" si="30"/>
        <v>-52.186447818132677</v>
      </c>
      <c r="P76" s="1">
        <f t="shared" si="31"/>
        <v>27.80819512158444</v>
      </c>
      <c r="R76" s="1">
        <f t="shared" si="32"/>
        <v>-42.851136583453012</v>
      </c>
      <c r="S76" s="1">
        <f t="shared" si="33"/>
        <v>21.4112761886031</v>
      </c>
    </row>
    <row r="77" spans="1:19" x14ac:dyDescent="0.35">
      <c r="A77" t="s">
        <v>140</v>
      </c>
      <c r="B77" t="s">
        <v>97</v>
      </c>
      <c r="C77">
        <v>-0.57711632941500002</v>
      </c>
      <c r="D77">
        <v>0.56972012547899997</v>
      </c>
      <c r="E77" t="s">
        <v>142</v>
      </c>
      <c r="F77">
        <v>2.7416166666700001</v>
      </c>
      <c r="G77">
        <v>12</v>
      </c>
      <c r="H77">
        <v>0.47370483220600001</v>
      </c>
      <c r="I77" t="s">
        <v>144</v>
      </c>
      <c r="J77">
        <v>2.8625250000000002</v>
      </c>
      <c r="K77">
        <v>12</v>
      </c>
      <c r="L77">
        <v>0.50834648309499997</v>
      </c>
      <c r="M77">
        <v>-4.2238350173399997E-2</v>
      </c>
      <c r="N77" s="1">
        <f t="shared" si="34"/>
        <v>-4.2238350173399999</v>
      </c>
      <c r="O77" s="1">
        <f t="shared" si="30"/>
        <v>-34.315369041962754</v>
      </c>
      <c r="P77" s="1">
        <f t="shared" si="31"/>
        <v>15.214582288818637</v>
      </c>
      <c r="R77" s="1">
        <f t="shared" si="32"/>
        <v>-24.285507295358176</v>
      </c>
      <c r="S77" s="1">
        <f t="shared" si="33"/>
        <v>10.280724724122317</v>
      </c>
    </row>
    <row r="78" spans="1:19" x14ac:dyDescent="0.35">
      <c r="A78" t="s">
        <v>21</v>
      </c>
      <c r="B78" t="s">
        <v>97</v>
      </c>
      <c r="C78">
        <v>0.112293625929</v>
      </c>
      <c r="D78">
        <v>0.91281274775200005</v>
      </c>
      <c r="E78" t="s">
        <v>23</v>
      </c>
      <c r="F78">
        <v>2.7698333333299998</v>
      </c>
      <c r="G78">
        <v>6</v>
      </c>
      <c r="H78">
        <v>0.488532484988</v>
      </c>
      <c r="I78" t="s">
        <v>22</v>
      </c>
      <c r="J78">
        <v>2.7365499999999998</v>
      </c>
      <c r="K78">
        <v>6</v>
      </c>
      <c r="L78">
        <v>0.44787016254700002</v>
      </c>
      <c r="M78">
        <v>1.21625160622E-2</v>
      </c>
      <c r="N78" s="1">
        <f t="shared" si="34"/>
        <v>1.2162516062199999</v>
      </c>
      <c r="O78" s="1">
        <f t="shared" si="30"/>
        <v>34.21894323764441</v>
      </c>
      <c r="P78" s="1">
        <f t="shared" si="31"/>
        <v>24.47875736006711</v>
      </c>
      <c r="R78" s="1">
        <f t="shared" si="32"/>
        <v>24.219657200287884</v>
      </c>
      <c r="S78" s="1">
        <f t="shared" si="33"/>
        <v>15.578284122477907</v>
      </c>
    </row>
    <row r="79" spans="1:19" x14ac:dyDescent="0.35">
      <c r="N79" s="1"/>
      <c r="O79" s="1"/>
      <c r="P79" s="1"/>
      <c r="R79" s="1"/>
      <c r="S79" s="1"/>
    </row>
    <row r="80" spans="1:19" x14ac:dyDescent="0.35">
      <c r="A80" t="s">
        <v>154</v>
      </c>
      <c r="B80" t="s">
        <v>148</v>
      </c>
      <c r="N80" s="1"/>
      <c r="O80" s="1"/>
      <c r="P80" s="1"/>
      <c r="R80" s="1"/>
      <c r="S80" s="1"/>
    </row>
    <row r="81" spans="1:19" x14ac:dyDescent="0.35">
      <c r="A81" t="s">
        <v>31</v>
      </c>
      <c r="B81" t="s">
        <v>32</v>
      </c>
      <c r="C81" t="s">
        <v>1</v>
      </c>
      <c r="D81" t="s">
        <v>2</v>
      </c>
      <c r="E81" t="s">
        <v>0</v>
      </c>
      <c r="F81" t="s">
        <v>24</v>
      </c>
      <c r="G81" t="s">
        <v>25</v>
      </c>
      <c r="H81" t="s">
        <v>149</v>
      </c>
      <c r="I81" t="s">
        <v>26</v>
      </c>
      <c r="J81" t="s">
        <v>27</v>
      </c>
      <c r="K81" t="s">
        <v>28</v>
      </c>
      <c r="L81" t="s">
        <v>150</v>
      </c>
      <c r="M81" t="s">
        <v>29</v>
      </c>
      <c r="N81" s="1" t="s">
        <v>152</v>
      </c>
      <c r="O81" s="1" t="s">
        <v>153</v>
      </c>
      <c r="P81" s="1" t="s">
        <v>151</v>
      </c>
      <c r="R81" s="1"/>
      <c r="S81" s="1"/>
    </row>
    <row r="82" spans="1:19" x14ac:dyDescent="0.35">
      <c r="A82" t="s">
        <v>96</v>
      </c>
      <c r="B82" t="s">
        <v>97</v>
      </c>
      <c r="C82">
        <v>-0.51516074250099997</v>
      </c>
      <c r="D82">
        <v>0.609874584931</v>
      </c>
      <c r="E82" t="s">
        <v>109</v>
      </c>
      <c r="F82">
        <v>158.427272727</v>
      </c>
      <c r="G82">
        <v>11</v>
      </c>
      <c r="H82">
        <v>32.455202438000001</v>
      </c>
      <c r="I82" t="s">
        <v>98</v>
      </c>
      <c r="J82">
        <v>170.07916666700001</v>
      </c>
      <c r="K82">
        <v>24</v>
      </c>
      <c r="L82">
        <v>69.447540028199995</v>
      </c>
      <c r="M82">
        <v>-6.8508649050600001E-2</v>
      </c>
      <c r="N82" s="1">
        <f>M82*100</f>
        <v>-6.8508649050599999</v>
      </c>
      <c r="O82" s="1">
        <f t="shared" ref="O82:O90" si="35">N82*SQRT((L82/J82)^2 + ((L82+H82)/(F82-J82))^2)</f>
        <v>-59.980156259750544</v>
      </c>
      <c r="P82" s="1">
        <f t="shared" ref="P82:P90" si="36">_xlfn.CONFIDENCE.T(0.05,ABS(O82),K82+G82-2)</f>
        <v>21.268038621715149</v>
      </c>
      <c r="R82" s="1">
        <f t="shared" ref="R82:R90" si="37">$N82*SQRT(($L82/$J82)^2 + ((SQRT($L82^2+$H82^2))/($F82-$J82))^2)</f>
        <v>-45.15811116496365</v>
      </c>
      <c r="S82" s="1">
        <f t="shared" ref="S82:S90" si="38">_xlfn.CONFIDENCE.T(0.05,ABS($R82),$K82+$G82-1)*SQRT($K82+$G82-1)/SQRT($K82+$G82)</f>
        <v>15.529687113330356</v>
      </c>
    </row>
    <row r="83" spans="1:19" x14ac:dyDescent="0.35">
      <c r="A83" t="s">
        <v>114</v>
      </c>
      <c r="B83" t="s">
        <v>97</v>
      </c>
      <c r="C83">
        <v>0.69069216878700002</v>
      </c>
      <c r="D83">
        <v>0.51557548668200004</v>
      </c>
      <c r="E83" t="s">
        <v>119</v>
      </c>
      <c r="F83">
        <v>5.9749999999999996</v>
      </c>
      <c r="G83">
        <v>4</v>
      </c>
      <c r="H83">
        <v>3.9511865306499998</v>
      </c>
      <c r="I83" t="s">
        <v>113</v>
      </c>
      <c r="J83">
        <v>4.375</v>
      </c>
      <c r="K83">
        <v>4</v>
      </c>
      <c r="L83">
        <v>0.69776428684799996</v>
      </c>
      <c r="M83">
        <v>0.365714285714</v>
      </c>
      <c r="N83" s="1">
        <f t="shared" ref="N83:N90" si="39">M83*100</f>
        <v>36.571428571399998</v>
      </c>
      <c r="O83" s="1">
        <f t="shared" si="35"/>
        <v>106.42169303314679</v>
      </c>
      <c r="P83" s="1">
        <f t="shared" si="36"/>
        <v>111.68271752705446</v>
      </c>
      <c r="R83" s="1">
        <f t="shared" si="37"/>
        <v>91.89557314780437</v>
      </c>
      <c r="S83" s="1">
        <f t="shared" si="38"/>
        <v>79.500145164001665</v>
      </c>
    </row>
    <row r="84" spans="1:19" x14ac:dyDescent="0.35">
      <c r="A84" t="s">
        <v>124</v>
      </c>
      <c r="B84" t="s">
        <v>97</v>
      </c>
      <c r="C84">
        <v>1.7371524298600001</v>
      </c>
      <c r="D84">
        <v>0.12593054227799999</v>
      </c>
      <c r="E84" t="s">
        <v>126</v>
      </c>
      <c r="F84">
        <v>8.6689166666700004</v>
      </c>
      <c r="G84">
        <v>3</v>
      </c>
      <c r="H84">
        <v>0.13186916554799999</v>
      </c>
      <c r="I84" t="s">
        <v>113</v>
      </c>
      <c r="J84">
        <v>8.4093166666699997</v>
      </c>
      <c r="K84">
        <v>6</v>
      </c>
      <c r="L84">
        <v>0.20836019194899999</v>
      </c>
      <c r="M84">
        <v>3.08705225751E-2</v>
      </c>
      <c r="N84" s="1">
        <f t="shared" si="39"/>
        <v>3.0870522575099999</v>
      </c>
      <c r="O84" s="1">
        <f t="shared" si="35"/>
        <v>4.0465850823209859</v>
      </c>
      <c r="P84" s="1">
        <f t="shared" si="36"/>
        <v>3.7424670085917739</v>
      </c>
      <c r="R84" s="1">
        <f t="shared" si="37"/>
        <v>2.9332636241081222</v>
      </c>
      <c r="S84" s="1">
        <f t="shared" si="38"/>
        <v>2.312022100627003</v>
      </c>
    </row>
    <row r="85" spans="1:19" x14ac:dyDescent="0.35">
      <c r="A85" t="s">
        <v>128</v>
      </c>
      <c r="B85" t="s">
        <v>97</v>
      </c>
      <c r="C85">
        <v>3.2295188870899998</v>
      </c>
      <c r="D85">
        <v>5.2420799867700001E-3</v>
      </c>
      <c r="E85" t="s">
        <v>130</v>
      </c>
      <c r="F85">
        <v>31.222222222199999</v>
      </c>
      <c r="G85">
        <v>9</v>
      </c>
      <c r="H85">
        <v>4.5708685724000002</v>
      </c>
      <c r="I85" t="s">
        <v>113</v>
      </c>
      <c r="J85">
        <v>23.844444444400001</v>
      </c>
      <c r="K85">
        <v>9</v>
      </c>
      <c r="L85">
        <v>4.5670586476799997</v>
      </c>
      <c r="M85">
        <v>0.30941286113900002</v>
      </c>
      <c r="N85" s="1">
        <f t="shared" si="39"/>
        <v>30.941286113900002</v>
      </c>
      <c r="O85" s="1">
        <f t="shared" si="35"/>
        <v>38.77861141874638</v>
      </c>
      <c r="P85" s="1">
        <f t="shared" si="36"/>
        <v>20.663663421481509</v>
      </c>
      <c r="R85" s="1">
        <f t="shared" si="37"/>
        <v>27.738985699393041</v>
      </c>
      <c r="S85" s="1">
        <f t="shared" si="38"/>
        <v>13.860241089398814</v>
      </c>
    </row>
    <row r="86" spans="1:19" x14ac:dyDescent="0.35">
      <c r="A86" t="s">
        <v>135</v>
      </c>
      <c r="B86" t="s">
        <v>97</v>
      </c>
      <c r="C86">
        <v>0.51111199416999997</v>
      </c>
      <c r="D86">
        <v>0.61625293017000005</v>
      </c>
      <c r="E86" t="s">
        <v>138</v>
      </c>
      <c r="F86">
        <v>4.5762900000000002</v>
      </c>
      <c r="G86">
        <v>10</v>
      </c>
      <c r="H86">
        <v>0.246399141435</v>
      </c>
      <c r="I86" t="s">
        <v>113</v>
      </c>
      <c r="J86">
        <v>4.5069249999999998</v>
      </c>
      <c r="K86">
        <v>8</v>
      </c>
      <c r="L86">
        <v>0.29635655783999998</v>
      </c>
      <c r="M86">
        <v>1.53907597752E-2</v>
      </c>
      <c r="N86" s="1">
        <f t="shared" si="39"/>
        <v>1.53907597752</v>
      </c>
      <c r="O86" s="1">
        <f t="shared" si="35"/>
        <v>12.043130609002681</v>
      </c>
      <c r="P86" s="1">
        <f t="shared" si="36"/>
        <v>6.4173313159189425</v>
      </c>
      <c r="R86" s="1">
        <f t="shared" si="37"/>
        <v>8.5520733842597085</v>
      </c>
      <c r="S86" s="1">
        <f t="shared" si="38"/>
        <v>4.27318432637081</v>
      </c>
    </row>
    <row r="87" spans="1:19" x14ac:dyDescent="0.35">
      <c r="A87" t="s">
        <v>139</v>
      </c>
      <c r="B87" t="s">
        <v>97</v>
      </c>
      <c r="C87">
        <v>-0.42245660861399997</v>
      </c>
      <c r="D87">
        <v>0.67831426814100004</v>
      </c>
      <c r="E87" t="s">
        <v>138</v>
      </c>
      <c r="F87">
        <v>102.6</v>
      </c>
      <c r="G87">
        <v>10</v>
      </c>
      <c r="H87">
        <v>7.3710243521500001</v>
      </c>
      <c r="I87" t="s">
        <v>113</v>
      </c>
      <c r="J87">
        <v>104.05</v>
      </c>
      <c r="K87">
        <v>8</v>
      </c>
      <c r="L87">
        <v>6.0665064081400004</v>
      </c>
      <c r="M87">
        <v>-1.39356078808E-2</v>
      </c>
      <c r="N87" s="1">
        <f t="shared" si="39"/>
        <v>-1.3935607880800001</v>
      </c>
      <c r="O87" s="1">
        <f t="shared" si="35"/>
        <v>-12.91474934665928</v>
      </c>
      <c r="P87" s="1">
        <f t="shared" si="36"/>
        <v>6.8817841564888278</v>
      </c>
      <c r="R87" s="1">
        <f t="shared" si="37"/>
        <v>-9.1752171571765295</v>
      </c>
      <c r="S87" s="1">
        <f t="shared" si="38"/>
        <v>4.5845483762168602</v>
      </c>
    </row>
    <row r="88" spans="1:19" x14ac:dyDescent="0.35">
      <c r="A88" t="s">
        <v>140</v>
      </c>
      <c r="B88" t="s">
        <v>97</v>
      </c>
      <c r="C88">
        <v>-1.8538125941400001</v>
      </c>
      <c r="D88">
        <v>7.7223454821199994E-2</v>
      </c>
      <c r="E88" t="s">
        <v>142</v>
      </c>
      <c r="F88">
        <v>3.5263333333300002</v>
      </c>
      <c r="G88">
        <v>12</v>
      </c>
      <c r="H88">
        <v>0.12087091139800001</v>
      </c>
      <c r="I88" t="s">
        <v>144</v>
      </c>
      <c r="J88">
        <v>3.6254249999999999</v>
      </c>
      <c r="K88">
        <v>12</v>
      </c>
      <c r="L88">
        <v>0.12969026643600001</v>
      </c>
      <c r="M88">
        <v>-2.73324276933E-2</v>
      </c>
      <c r="N88" s="1">
        <f t="shared" si="39"/>
        <v>-2.7332427693299999</v>
      </c>
      <c r="O88" s="1">
        <f t="shared" si="35"/>
        <v>-6.9119137976318754</v>
      </c>
      <c r="P88" s="1">
        <f t="shared" si="36"/>
        <v>3.0645708958773912</v>
      </c>
      <c r="R88" s="1">
        <f t="shared" si="37"/>
        <v>-4.8909758553286622</v>
      </c>
      <c r="S88" s="1">
        <f t="shared" si="38"/>
        <v>2.0704849105858907</v>
      </c>
    </row>
    <row r="89" spans="1:19" x14ac:dyDescent="0.35">
      <c r="A89" t="s">
        <v>21</v>
      </c>
      <c r="B89" t="s">
        <v>97</v>
      </c>
      <c r="C89">
        <v>-1.2945061749</v>
      </c>
      <c r="D89">
        <v>0.224583232902</v>
      </c>
      <c r="E89" t="s">
        <v>23</v>
      </c>
      <c r="F89">
        <v>3.52826666667</v>
      </c>
      <c r="G89">
        <v>6</v>
      </c>
      <c r="H89">
        <v>0.102705122668</v>
      </c>
      <c r="I89" t="s">
        <v>22</v>
      </c>
      <c r="J89">
        <v>3.6389499999999999</v>
      </c>
      <c r="K89">
        <v>6</v>
      </c>
      <c r="L89">
        <v>0.16126042860299999</v>
      </c>
      <c r="M89">
        <v>-3.04162830844E-2</v>
      </c>
      <c r="N89" s="1">
        <f t="shared" si="39"/>
        <v>-3.04162830844</v>
      </c>
      <c r="O89" s="1">
        <f t="shared" si="35"/>
        <v>-7.2551455380736298</v>
      </c>
      <c r="P89" s="1">
        <f t="shared" si="36"/>
        <v>5.1900184644832263</v>
      </c>
      <c r="R89" s="1">
        <f t="shared" si="37"/>
        <v>-5.2556918184344443</v>
      </c>
      <c r="S89" s="1">
        <f t="shared" si="38"/>
        <v>3.380504510475943</v>
      </c>
    </row>
    <row r="90" spans="1:19" x14ac:dyDescent="0.35">
      <c r="A90" t="s">
        <v>145</v>
      </c>
      <c r="B90" t="s">
        <v>97</v>
      </c>
      <c r="C90">
        <v>1.5925734252999999</v>
      </c>
      <c r="D90">
        <v>0.13956300612799999</v>
      </c>
      <c r="E90" t="s">
        <v>147</v>
      </c>
      <c r="F90">
        <v>25.771428571400001</v>
      </c>
      <c r="G90">
        <v>7</v>
      </c>
      <c r="H90">
        <v>5.4139276172599997</v>
      </c>
      <c r="I90" t="s">
        <v>113</v>
      </c>
      <c r="J90">
        <v>21.416666666699999</v>
      </c>
      <c r="K90">
        <v>6</v>
      </c>
      <c r="L90">
        <v>3.1766946483599998</v>
      </c>
      <c r="M90">
        <v>0.203335186211</v>
      </c>
      <c r="N90" s="1">
        <f t="shared" si="39"/>
        <v>20.333518621099998</v>
      </c>
      <c r="O90" s="1">
        <f t="shared" si="35"/>
        <v>40.225083757613</v>
      </c>
      <c r="P90" s="1">
        <f t="shared" si="36"/>
        <v>27.023578972626382</v>
      </c>
      <c r="R90" s="1">
        <f t="shared" si="37"/>
        <v>29.464193655884667</v>
      </c>
      <c r="S90" s="1">
        <f t="shared" si="38"/>
        <v>17.986224029589746</v>
      </c>
    </row>
    <row r="91" spans="1:19" x14ac:dyDescent="0.35">
      <c r="R91" s="1"/>
      <c r="S91" s="1"/>
    </row>
    <row r="92" spans="1:19" x14ac:dyDescent="0.35">
      <c r="A92" t="s">
        <v>154</v>
      </c>
      <c r="B92" t="s">
        <v>18</v>
      </c>
      <c r="R92" s="1"/>
      <c r="S92" s="1"/>
    </row>
    <row r="93" spans="1:19" x14ac:dyDescent="0.35">
      <c r="A93" t="s">
        <v>31</v>
      </c>
      <c r="B93" t="s">
        <v>32</v>
      </c>
      <c r="C93" t="s">
        <v>1</v>
      </c>
      <c r="D93" t="s">
        <v>2</v>
      </c>
      <c r="E93" t="s">
        <v>0</v>
      </c>
      <c r="F93" t="s">
        <v>24</v>
      </c>
      <c r="G93" t="s">
        <v>25</v>
      </c>
      <c r="H93" t="s">
        <v>149</v>
      </c>
      <c r="I93" t="s">
        <v>26</v>
      </c>
      <c r="J93" t="s">
        <v>27</v>
      </c>
      <c r="K93" t="s">
        <v>28</v>
      </c>
      <c r="L93" t="s">
        <v>150</v>
      </c>
      <c r="M93" t="s">
        <v>29</v>
      </c>
      <c r="N93" s="1" t="s">
        <v>152</v>
      </c>
      <c r="O93" s="1" t="s">
        <v>153</v>
      </c>
      <c r="P93" s="1" t="s">
        <v>151</v>
      </c>
      <c r="R93" s="1"/>
      <c r="S93" s="1"/>
    </row>
    <row r="94" spans="1:19" x14ac:dyDescent="0.35">
      <c r="A94" t="s">
        <v>96</v>
      </c>
      <c r="B94" t="s">
        <v>97</v>
      </c>
      <c r="C94">
        <v>-2.3721179531900001</v>
      </c>
      <c r="D94">
        <v>2.3671822965400002E-2</v>
      </c>
      <c r="E94" t="s">
        <v>109</v>
      </c>
      <c r="F94">
        <v>13.6727272727</v>
      </c>
      <c r="G94">
        <v>11</v>
      </c>
      <c r="H94">
        <v>3.54197964911</v>
      </c>
      <c r="I94" t="s">
        <v>98</v>
      </c>
      <c r="J94">
        <v>18.995833333299998</v>
      </c>
      <c r="K94">
        <v>24</v>
      </c>
      <c r="L94">
        <v>6.81740903659</v>
      </c>
      <c r="M94">
        <v>-0.28022492971000001</v>
      </c>
      <c r="N94" s="1">
        <f>M94*100</f>
        <v>-28.022492971000002</v>
      </c>
      <c r="O94" s="1">
        <f t="shared" ref="O94:O102" si="40">N94*SQRT((L94/J94)^2 + ((L94+H94)/(F94-J94))^2)</f>
        <v>-55.454625238691342</v>
      </c>
      <c r="P94" s="1">
        <f t="shared" ref="P94:P102" si="41">_xlfn.CONFIDENCE.T(0.05,ABS(O94),K94+G94-2)</f>
        <v>19.663355097336858</v>
      </c>
      <c r="R94" s="1">
        <f t="shared" ref="R94:R102" si="42">$N94*SQRT(($L94/$J94)^2 + ((SQRT($L94^2+$H94^2))/($F94-$J94))^2)</f>
        <v>-41.675384939850396</v>
      </c>
      <c r="S94" s="1">
        <f t="shared" ref="S94:S102" si="43">_xlfn.CONFIDENCE.T(0.05,ABS($R94),$K94+$G94-1)*SQRT($K94+$G94-1)/SQRT($K94+$G94)</f>
        <v>14.331992010897421</v>
      </c>
    </row>
    <row r="95" spans="1:19" x14ac:dyDescent="0.35">
      <c r="A95" t="s">
        <v>114</v>
      </c>
      <c r="B95" t="s">
        <v>97</v>
      </c>
      <c r="C95">
        <v>1.01792059665</v>
      </c>
      <c r="D95">
        <v>0.34799153361899998</v>
      </c>
      <c r="E95" t="s">
        <v>119</v>
      </c>
      <c r="F95">
        <v>16.149999999999999</v>
      </c>
      <c r="G95">
        <v>4</v>
      </c>
      <c r="H95">
        <v>6.9132119886499996</v>
      </c>
      <c r="I95" t="s">
        <v>113</v>
      </c>
      <c r="J95">
        <v>11.324999999999999</v>
      </c>
      <c r="K95">
        <v>4</v>
      </c>
      <c r="L95">
        <v>4.4285296657000002</v>
      </c>
      <c r="M95">
        <v>0.42604856512099998</v>
      </c>
      <c r="N95" s="1">
        <f t="shared" ref="N95:N102" si="44">M95*100</f>
        <v>42.6048565121</v>
      </c>
      <c r="O95" s="1">
        <f t="shared" si="40"/>
        <v>101.52413636548808</v>
      </c>
      <c r="P95" s="1">
        <f t="shared" si="41"/>
        <v>106.54304701160318</v>
      </c>
      <c r="R95" s="1">
        <f t="shared" si="42"/>
        <v>74.384365474647311</v>
      </c>
      <c r="S95" s="1">
        <f t="shared" si="43"/>
        <v>64.350954573788471</v>
      </c>
    </row>
    <row r="96" spans="1:19" x14ac:dyDescent="0.35">
      <c r="A96" t="s">
        <v>124</v>
      </c>
      <c r="B96" t="s">
        <v>97</v>
      </c>
      <c r="C96">
        <v>1.2937862529699999</v>
      </c>
      <c r="D96">
        <v>0.236789745936</v>
      </c>
      <c r="E96" t="s">
        <v>126</v>
      </c>
      <c r="F96">
        <v>4.6934399999999998</v>
      </c>
      <c r="G96">
        <v>3</v>
      </c>
      <c r="H96">
        <v>0.18256206780199999</v>
      </c>
      <c r="I96" t="s">
        <v>113</v>
      </c>
      <c r="J96">
        <v>4.5734066666700004</v>
      </c>
      <c r="K96">
        <v>6</v>
      </c>
      <c r="L96">
        <v>5.8478954239E-2</v>
      </c>
      <c r="M96">
        <v>2.62459348312E-2</v>
      </c>
      <c r="N96" s="1">
        <f t="shared" si="44"/>
        <v>2.62459348312</v>
      </c>
      <c r="O96" s="1">
        <f t="shared" si="40"/>
        <v>5.2705986173935502</v>
      </c>
      <c r="P96" s="1">
        <f t="shared" si="41"/>
        <v>4.8744907223873701</v>
      </c>
      <c r="R96" s="1">
        <f t="shared" si="42"/>
        <v>4.1917470710594804</v>
      </c>
      <c r="S96" s="1">
        <f t="shared" si="43"/>
        <v>3.3039689269234245</v>
      </c>
    </row>
    <row r="97" spans="1:19" x14ac:dyDescent="0.35">
      <c r="A97" t="s">
        <v>128</v>
      </c>
      <c r="B97" t="s">
        <v>97</v>
      </c>
      <c r="C97">
        <v>-0.63143062670500005</v>
      </c>
      <c r="D97">
        <v>0.53667647267399998</v>
      </c>
      <c r="E97" t="s">
        <v>130</v>
      </c>
      <c r="F97">
        <v>6.5888888888899997</v>
      </c>
      <c r="G97">
        <v>9</v>
      </c>
      <c r="H97">
        <v>3.46584748156</v>
      </c>
      <c r="I97" t="s">
        <v>113</v>
      </c>
      <c r="J97">
        <v>7.6222222222199996</v>
      </c>
      <c r="K97">
        <v>9</v>
      </c>
      <c r="L97">
        <v>3.0680351213999999</v>
      </c>
      <c r="M97">
        <v>-0.13556851311900001</v>
      </c>
      <c r="N97" s="1">
        <f t="shared" si="44"/>
        <v>-13.556851311900001</v>
      </c>
      <c r="O97" s="1">
        <f t="shared" si="40"/>
        <v>-85.894998511931078</v>
      </c>
      <c r="P97" s="1">
        <f t="shared" si="41"/>
        <v>45.770213886028245</v>
      </c>
      <c r="R97" s="1">
        <f t="shared" si="42"/>
        <v>-60.9711673894519</v>
      </c>
      <c r="S97" s="1">
        <f t="shared" si="43"/>
        <v>30.465248033145826</v>
      </c>
    </row>
    <row r="98" spans="1:19" x14ac:dyDescent="0.35">
      <c r="A98" t="s">
        <v>135</v>
      </c>
      <c r="B98" t="s">
        <v>97</v>
      </c>
      <c r="C98">
        <v>-0.30970133453699999</v>
      </c>
      <c r="D98">
        <v>0.76078514369899997</v>
      </c>
      <c r="E98" t="s">
        <v>138</v>
      </c>
      <c r="F98">
        <v>3.70058</v>
      </c>
      <c r="G98">
        <v>10</v>
      </c>
      <c r="H98">
        <v>8.1616233679300002E-2</v>
      </c>
      <c r="I98" t="s">
        <v>113</v>
      </c>
      <c r="J98">
        <v>3.7346249999999999</v>
      </c>
      <c r="K98">
        <v>8</v>
      </c>
      <c r="L98">
        <v>0.31478444509699999</v>
      </c>
      <c r="M98">
        <v>-9.11604244067E-3</v>
      </c>
      <c r="N98" s="1">
        <f t="shared" si="44"/>
        <v>-0.91160424406700002</v>
      </c>
      <c r="O98" s="1">
        <f t="shared" si="40"/>
        <v>-10.6144811132004</v>
      </c>
      <c r="P98" s="1">
        <f t="shared" si="41"/>
        <v>5.6560577362709497</v>
      </c>
      <c r="R98" s="1">
        <f t="shared" si="42"/>
        <v>-8.7078518844356321</v>
      </c>
      <c r="S98" s="1">
        <f t="shared" si="43"/>
        <v>4.3510216197881553</v>
      </c>
    </row>
    <row r="99" spans="1:19" x14ac:dyDescent="0.35">
      <c r="A99" t="s">
        <v>139</v>
      </c>
      <c r="B99" t="s">
        <v>97</v>
      </c>
      <c r="C99">
        <v>0</v>
      </c>
      <c r="D99">
        <v>1</v>
      </c>
      <c r="E99" t="s">
        <v>138</v>
      </c>
      <c r="F99">
        <v>109.6</v>
      </c>
      <c r="G99">
        <v>10</v>
      </c>
      <c r="H99">
        <v>8.3810500535399992</v>
      </c>
      <c r="I99" t="s">
        <v>113</v>
      </c>
      <c r="J99">
        <v>109.6</v>
      </c>
      <c r="K99">
        <v>8</v>
      </c>
      <c r="L99">
        <v>14.186437184900001</v>
      </c>
      <c r="M99">
        <v>0</v>
      </c>
      <c r="N99" s="1">
        <f t="shared" si="44"/>
        <v>0</v>
      </c>
      <c r="O99" s="1" t="e">
        <f t="shared" si="40"/>
        <v>#DIV/0!</v>
      </c>
      <c r="P99" s="1" t="e">
        <f t="shared" si="41"/>
        <v>#DIV/0!</v>
      </c>
      <c r="R99" s="1" t="e">
        <f t="shared" si="42"/>
        <v>#DIV/0!</v>
      </c>
      <c r="S99" s="1" t="e">
        <f t="shared" si="43"/>
        <v>#DIV/0!</v>
      </c>
    </row>
    <row r="100" spans="1:19" x14ac:dyDescent="0.35">
      <c r="A100" t="s">
        <v>140</v>
      </c>
      <c r="B100" t="s">
        <v>97</v>
      </c>
      <c r="C100">
        <v>0.39992476922499998</v>
      </c>
      <c r="D100">
        <v>0.69306845968599995</v>
      </c>
      <c r="E100" t="s">
        <v>142</v>
      </c>
      <c r="F100">
        <v>2.2029833333300002</v>
      </c>
      <c r="G100">
        <v>12</v>
      </c>
      <c r="H100">
        <v>1.3920717973200001E-2</v>
      </c>
      <c r="I100" t="s">
        <v>144</v>
      </c>
      <c r="J100">
        <v>2.2003750000000002</v>
      </c>
      <c r="K100">
        <v>12</v>
      </c>
      <c r="L100">
        <v>1.6556676649199999E-2</v>
      </c>
      <c r="M100">
        <v>1.18540400159E-3</v>
      </c>
      <c r="N100" s="1">
        <f t="shared" si="44"/>
        <v>0.118540400159</v>
      </c>
      <c r="O100" s="1">
        <f t="shared" si="40"/>
        <v>1.3851003097979477</v>
      </c>
      <c r="P100" s="1">
        <f t="shared" si="41"/>
        <v>0.61411907346585537</v>
      </c>
      <c r="R100" s="1">
        <f t="shared" si="42"/>
        <v>0.9830703732535131</v>
      </c>
      <c r="S100" s="1">
        <f t="shared" si="43"/>
        <v>0.41616078959945346</v>
      </c>
    </row>
    <row r="101" spans="1:19" x14ac:dyDescent="0.35">
      <c r="A101" t="s">
        <v>21</v>
      </c>
      <c r="B101" t="s">
        <v>97</v>
      </c>
      <c r="C101">
        <v>0.168903713191</v>
      </c>
      <c r="D101">
        <v>0.86923997241399997</v>
      </c>
      <c r="E101" t="s">
        <v>23</v>
      </c>
      <c r="F101">
        <v>2.2020833333300001</v>
      </c>
      <c r="G101">
        <v>6</v>
      </c>
      <c r="H101">
        <v>1.51942331897E-2</v>
      </c>
      <c r="I101" t="s">
        <v>22</v>
      </c>
      <c r="J101">
        <v>2.2002166666699998</v>
      </c>
      <c r="K101">
        <v>6</v>
      </c>
      <c r="L101">
        <v>1.9489263425999999E-2</v>
      </c>
      <c r="M101">
        <v>8.4840129078100001E-4</v>
      </c>
      <c r="N101" s="1">
        <f t="shared" si="44"/>
        <v>8.4840129078099999E-2</v>
      </c>
      <c r="O101" s="1">
        <f t="shared" si="40"/>
        <v>1.5763675042745495</v>
      </c>
      <c r="P101" s="1">
        <f t="shared" si="41"/>
        <v>1.1276653805305406</v>
      </c>
      <c r="R101" s="1">
        <f t="shared" si="42"/>
        <v>1.1231744725782411</v>
      </c>
      <c r="S101" s="1">
        <f t="shared" si="43"/>
        <v>0.72243512400869714</v>
      </c>
    </row>
    <row r="102" spans="1:19" x14ac:dyDescent="0.35">
      <c r="A102" t="s">
        <v>145</v>
      </c>
      <c r="B102" t="s">
        <v>97</v>
      </c>
      <c r="C102">
        <v>0.21329320600599999</v>
      </c>
      <c r="D102">
        <v>0.83499991552300001</v>
      </c>
      <c r="E102" t="s">
        <v>147</v>
      </c>
      <c r="F102">
        <v>2.5714285714299998</v>
      </c>
      <c r="G102">
        <v>7</v>
      </c>
      <c r="H102">
        <v>0.291372543634</v>
      </c>
      <c r="I102" t="s">
        <v>113</v>
      </c>
      <c r="J102">
        <v>2.5166666666699999</v>
      </c>
      <c r="K102">
        <v>6</v>
      </c>
      <c r="L102">
        <v>0.53980449135700004</v>
      </c>
      <c r="M102">
        <v>2.1759697255600001E-2</v>
      </c>
      <c r="N102" s="1">
        <f t="shared" si="44"/>
        <v>2.1759697255599999</v>
      </c>
      <c r="O102" s="1">
        <f t="shared" si="40"/>
        <v>33.030199726999975</v>
      </c>
      <c r="P102" s="1">
        <f t="shared" si="41"/>
        <v>22.189990111214467</v>
      </c>
      <c r="R102" s="1">
        <f t="shared" si="42"/>
        <v>24.37886186528026</v>
      </c>
      <c r="S102" s="1">
        <f t="shared" si="43"/>
        <v>14.881916546451212</v>
      </c>
    </row>
    <row r="103" spans="1:19" x14ac:dyDescent="0.35">
      <c r="R103" s="1"/>
      <c r="S103" s="1"/>
    </row>
    <row r="104" spans="1:19" x14ac:dyDescent="0.35">
      <c r="A104" t="s">
        <v>154</v>
      </c>
      <c r="B104" t="s">
        <v>30</v>
      </c>
      <c r="R104" s="1"/>
      <c r="S104" s="1"/>
    </row>
    <row r="105" spans="1:19" x14ac:dyDescent="0.35">
      <c r="A105" t="s">
        <v>31</v>
      </c>
      <c r="B105" t="s">
        <v>32</v>
      </c>
      <c r="C105" t="s">
        <v>1</v>
      </c>
      <c r="D105" t="s">
        <v>2</v>
      </c>
      <c r="E105" t="s">
        <v>0</v>
      </c>
      <c r="F105" t="s">
        <v>24</v>
      </c>
      <c r="G105" t="s">
        <v>25</v>
      </c>
      <c r="H105" t="s">
        <v>149</v>
      </c>
      <c r="I105" t="s">
        <v>26</v>
      </c>
      <c r="J105" t="s">
        <v>27</v>
      </c>
      <c r="K105" t="s">
        <v>28</v>
      </c>
      <c r="L105" t="s">
        <v>150</v>
      </c>
      <c r="M105" t="s">
        <v>29</v>
      </c>
      <c r="N105" s="1" t="s">
        <v>152</v>
      </c>
      <c r="O105" s="1" t="s">
        <v>153</v>
      </c>
      <c r="P105" s="1" t="s">
        <v>151</v>
      </c>
      <c r="R105" s="1"/>
      <c r="S105" s="1"/>
    </row>
    <row r="106" spans="1:19" x14ac:dyDescent="0.35">
      <c r="A106" t="s">
        <v>96</v>
      </c>
      <c r="B106" t="s">
        <v>97</v>
      </c>
      <c r="C106">
        <v>-1.8317624672899999</v>
      </c>
      <c r="D106">
        <v>7.60263805672E-2</v>
      </c>
      <c r="E106" t="s">
        <v>109</v>
      </c>
      <c r="F106">
        <v>895.22727272700001</v>
      </c>
      <c r="G106">
        <v>11</v>
      </c>
      <c r="H106">
        <v>200.61954989899999</v>
      </c>
      <c r="I106" t="s">
        <v>98</v>
      </c>
      <c r="J106">
        <v>1032.6125</v>
      </c>
      <c r="K106">
        <v>24</v>
      </c>
      <c r="L106">
        <v>199.73676700499999</v>
      </c>
      <c r="M106">
        <v>-0.133046256241</v>
      </c>
      <c r="N106" s="1">
        <f>M106*100</f>
        <v>-13.3046256241</v>
      </c>
      <c r="O106" s="1">
        <f t="shared" ref="O106:O114" si="45">N106*SQRT((L106/J106)^2 + ((L106+H106)/(F106-J106))^2)</f>
        <v>-38.856521592881755</v>
      </c>
      <c r="P106" s="1">
        <f t="shared" ref="P106:P114" si="46">_xlfn.CONFIDENCE.T(0.05,ABS(O106),K106+G106-2)</f>
        <v>13.777923457953239</v>
      </c>
      <c r="R106" s="1">
        <f t="shared" ref="R106:R114" si="47">$N106*SQRT(($L106/$J106)^2 + ((SQRT($L106^2+$H106^2))/($F106-$J106))^2)</f>
        <v>-27.535971513735941</v>
      </c>
      <c r="S106" s="1">
        <f t="shared" ref="S106:S114" si="48">_xlfn.CONFIDENCE.T(0.05,ABS($R106),$K106+$G106-1)*SQRT($K106+$G106-1)/SQRT($K106+$G106)</f>
        <v>9.4695063840861824</v>
      </c>
    </row>
    <row r="107" spans="1:19" x14ac:dyDescent="0.35">
      <c r="A107" t="s">
        <v>114</v>
      </c>
      <c r="B107" t="s">
        <v>97</v>
      </c>
      <c r="C107">
        <v>-0.90962721141699998</v>
      </c>
      <c r="D107">
        <v>0.39808542955699999</v>
      </c>
      <c r="E107" t="s">
        <v>119</v>
      </c>
      <c r="F107">
        <v>46.35</v>
      </c>
      <c r="G107">
        <v>4</v>
      </c>
      <c r="H107">
        <v>7.9663354184999999</v>
      </c>
      <c r="I107" t="s">
        <v>113</v>
      </c>
      <c r="J107">
        <v>51.45</v>
      </c>
      <c r="K107">
        <v>4</v>
      </c>
      <c r="L107">
        <v>5.5536024344600001</v>
      </c>
      <c r="M107">
        <v>-9.9125364431499996E-2</v>
      </c>
      <c r="N107" s="1">
        <f t="shared" ref="N107:N114" si="49">M107*100</f>
        <v>-9.9125364431499996</v>
      </c>
      <c r="O107" s="1">
        <f t="shared" si="45"/>
        <v>-26.299593506781417</v>
      </c>
      <c r="P107" s="1">
        <f t="shared" si="46"/>
        <v>27.599730740793436</v>
      </c>
      <c r="R107" s="1">
        <f t="shared" si="47"/>
        <v>-18.905086739107624</v>
      </c>
      <c r="S107" s="1">
        <f t="shared" si="48"/>
        <v>16.355054858624694</v>
      </c>
    </row>
    <row r="108" spans="1:19" x14ac:dyDescent="0.35">
      <c r="A108" t="s">
        <v>124</v>
      </c>
      <c r="B108" t="s">
        <v>97</v>
      </c>
      <c r="C108">
        <v>-1.62922135443</v>
      </c>
      <c r="D108">
        <v>0.14728935621</v>
      </c>
      <c r="E108" t="s">
        <v>126</v>
      </c>
      <c r="F108">
        <v>8.0125466666699996</v>
      </c>
      <c r="G108">
        <v>3</v>
      </c>
      <c r="H108">
        <v>6.7488273220000006E-2</v>
      </c>
      <c r="I108" t="s">
        <v>113</v>
      </c>
      <c r="J108">
        <v>8.3696516666700003</v>
      </c>
      <c r="K108">
        <v>6</v>
      </c>
      <c r="L108">
        <v>0.33139613965800002</v>
      </c>
      <c r="M108">
        <v>-4.26666502051E-2</v>
      </c>
      <c r="N108" s="1">
        <f t="shared" si="49"/>
        <v>-4.2666650205099996</v>
      </c>
      <c r="O108" s="1">
        <f t="shared" si="45"/>
        <v>-4.7688357663457852</v>
      </c>
      <c r="P108" s="1">
        <f t="shared" si="46"/>
        <v>4.4104374829319068</v>
      </c>
      <c r="R108" s="1">
        <f t="shared" si="47"/>
        <v>-4.0442987271200099</v>
      </c>
      <c r="S108" s="1">
        <f t="shared" si="48"/>
        <v>3.1877489502779355</v>
      </c>
    </row>
    <row r="109" spans="1:19" x14ac:dyDescent="0.35">
      <c r="A109" t="s">
        <v>128</v>
      </c>
      <c r="B109" t="s">
        <v>97</v>
      </c>
      <c r="C109">
        <v>-3.921775625</v>
      </c>
      <c r="D109">
        <v>1.21667093237E-3</v>
      </c>
      <c r="E109" t="s">
        <v>130</v>
      </c>
      <c r="F109">
        <v>44.688888888900003</v>
      </c>
      <c r="G109">
        <v>9</v>
      </c>
      <c r="H109">
        <v>11.6918247264</v>
      </c>
      <c r="I109" t="s">
        <v>113</v>
      </c>
      <c r="J109">
        <v>77.4777777778</v>
      </c>
      <c r="K109">
        <v>9</v>
      </c>
      <c r="L109">
        <v>20.555171167600001</v>
      </c>
      <c r="M109">
        <v>-0.42320378603199998</v>
      </c>
      <c r="N109" s="1">
        <f t="shared" si="49"/>
        <v>-42.320378603199998</v>
      </c>
      <c r="O109" s="1">
        <f t="shared" si="45"/>
        <v>-43.108783618711797</v>
      </c>
      <c r="P109" s="1">
        <f t="shared" si="46"/>
        <v>22.971049313434474</v>
      </c>
      <c r="R109" s="1">
        <f t="shared" si="47"/>
        <v>-32.521533973269293</v>
      </c>
      <c r="S109" s="1">
        <f t="shared" si="48"/>
        <v>16.249920107080534</v>
      </c>
    </row>
    <row r="110" spans="1:19" x14ac:dyDescent="0.35">
      <c r="A110" t="s">
        <v>135</v>
      </c>
      <c r="B110" t="s">
        <v>97</v>
      </c>
      <c r="C110">
        <v>-1.9070960434399999</v>
      </c>
      <c r="D110">
        <v>7.4626037890700006E-2</v>
      </c>
      <c r="E110" t="s">
        <v>138</v>
      </c>
      <c r="F110">
        <v>5.6003999999999996</v>
      </c>
      <c r="G110">
        <v>10</v>
      </c>
      <c r="H110">
        <v>0.25901717317599998</v>
      </c>
      <c r="I110" t="s">
        <v>113</v>
      </c>
      <c r="J110">
        <v>5.8983875000000001</v>
      </c>
      <c r="K110">
        <v>8</v>
      </c>
      <c r="L110">
        <v>0.36490679781800001</v>
      </c>
      <c r="M110">
        <v>-5.0520163349699998E-2</v>
      </c>
      <c r="N110" s="1">
        <f t="shared" si="49"/>
        <v>-5.0520163349700002</v>
      </c>
      <c r="O110" s="1">
        <f t="shared" si="45"/>
        <v>-10.582489948420971</v>
      </c>
      <c r="P110" s="1">
        <f t="shared" si="46"/>
        <v>5.6390108478631893</v>
      </c>
      <c r="R110" s="1">
        <f t="shared" si="47"/>
        <v>-7.5930767539876562</v>
      </c>
      <c r="S110" s="1">
        <f t="shared" si="48"/>
        <v>3.7940058645648849</v>
      </c>
    </row>
    <row r="111" spans="1:19" x14ac:dyDescent="0.35">
      <c r="A111" t="s">
        <v>139</v>
      </c>
      <c r="B111" t="s">
        <v>97</v>
      </c>
      <c r="C111">
        <v>-0.46744258474200001</v>
      </c>
      <c r="D111">
        <v>0.64648631047500005</v>
      </c>
      <c r="E111" t="s">
        <v>138</v>
      </c>
      <c r="F111">
        <v>112.82</v>
      </c>
      <c r="G111">
        <v>10</v>
      </c>
      <c r="H111">
        <v>9.0067530220399998</v>
      </c>
      <c r="I111" t="s">
        <v>113</v>
      </c>
      <c r="J111">
        <v>115.2375</v>
      </c>
      <c r="K111">
        <v>8</v>
      </c>
      <c r="L111">
        <v>11.6768935831</v>
      </c>
      <c r="M111">
        <v>-2.0978414144699999E-2</v>
      </c>
      <c r="N111" s="1">
        <f t="shared" si="49"/>
        <v>-2.0978414144699999</v>
      </c>
      <c r="O111" s="1">
        <f t="shared" si="45"/>
        <v>-17.949970398667947</v>
      </c>
      <c r="P111" s="1">
        <f t="shared" si="46"/>
        <v>9.5648640622630481</v>
      </c>
      <c r="R111" s="1">
        <f t="shared" si="47"/>
        <v>-12.79873950436785</v>
      </c>
      <c r="S111" s="1">
        <f t="shared" si="48"/>
        <v>6.3951009994872532</v>
      </c>
    </row>
    <row r="112" spans="1:19" x14ac:dyDescent="0.35">
      <c r="A112" t="s">
        <v>140</v>
      </c>
      <c r="B112" t="s">
        <v>97</v>
      </c>
      <c r="C112">
        <v>0.78415077432199998</v>
      </c>
      <c r="D112">
        <v>0.44131342850600003</v>
      </c>
      <c r="E112" t="s">
        <v>142</v>
      </c>
      <c r="F112">
        <v>3.8844416666699999</v>
      </c>
      <c r="G112">
        <v>12</v>
      </c>
      <c r="H112">
        <v>0.64238399401299995</v>
      </c>
      <c r="I112" t="s">
        <v>144</v>
      </c>
      <c r="J112">
        <v>3.6757333333300002</v>
      </c>
      <c r="K112">
        <v>12</v>
      </c>
      <c r="L112">
        <v>0.60546359969499997</v>
      </c>
      <c r="M112">
        <v>5.6780052961799998E-2</v>
      </c>
      <c r="N112" s="1">
        <f t="shared" si="49"/>
        <v>5.6780052961800003</v>
      </c>
      <c r="O112" s="1">
        <f t="shared" si="45"/>
        <v>33.961143311848026</v>
      </c>
      <c r="P112" s="1">
        <f t="shared" si="46"/>
        <v>15.057527398543177</v>
      </c>
      <c r="R112" s="1">
        <f t="shared" si="47"/>
        <v>24.033756348121308</v>
      </c>
      <c r="S112" s="1">
        <f t="shared" si="48"/>
        <v>10.174151608061694</v>
      </c>
    </row>
    <row r="113" spans="1:19" x14ac:dyDescent="0.35">
      <c r="A113" t="s">
        <v>21</v>
      </c>
      <c r="B113" t="s">
        <v>97</v>
      </c>
      <c r="C113">
        <v>0.57233543506700002</v>
      </c>
      <c r="D113">
        <v>0.57973336283800003</v>
      </c>
      <c r="E113" t="s">
        <v>23</v>
      </c>
      <c r="F113">
        <v>3.8897333333300002</v>
      </c>
      <c r="G113">
        <v>6</v>
      </c>
      <c r="H113">
        <v>0.71762963443700001</v>
      </c>
      <c r="I113" t="s">
        <v>22</v>
      </c>
      <c r="J113">
        <v>3.6659000000000002</v>
      </c>
      <c r="K113">
        <v>6</v>
      </c>
      <c r="L113">
        <v>0.49975548687999999</v>
      </c>
      <c r="M113">
        <v>6.1058221263500002E-2</v>
      </c>
      <c r="N113" s="1">
        <f t="shared" si="49"/>
        <v>6.1058221263500005</v>
      </c>
      <c r="O113" s="1">
        <f t="shared" si="45"/>
        <v>33.218786261076886</v>
      </c>
      <c r="P113" s="1">
        <f t="shared" si="46"/>
        <v>23.763288159824786</v>
      </c>
      <c r="R113" s="1">
        <f t="shared" si="47"/>
        <v>23.869468081279489</v>
      </c>
      <c r="S113" s="1">
        <f t="shared" si="48"/>
        <v>15.353039580517661</v>
      </c>
    </row>
    <row r="114" spans="1:19" x14ac:dyDescent="0.35">
      <c r="A114" t="s">
        <v>145</v>
      </c>
      <c r="B114" t="s">
        <v>97</v>
      </c>
      <c r="C114">
        <v>-0.80166972225300004</v>
      </c>
      <c r="D114">
        <v>0.43971871626100001</v>
      </c>
      <c r="E114" t="s">
        <v>147</v>
      </c>
      <c r="F114">
        <v>181.52857142900001</v>
      </c>
      <c r="G114">
        <v>7</v>
      </c>
      <c r="H114">
        <v>51.230340181400003</v>
      </c>
      <c r="I114" t="s">
        <v>113</v>
      </c>
      <c r="J114">
        <v>202.033333333</v>
      </c>
      <c r="K114">
        <v>6</v>
      </c>
      <c r="L114">
        <v>28.512726203500002</v>
      </c>
      <c r="M114">
        <v>-0.10149197444700001</v>
      </c>
      <c r="N114" s="1">
        <f t="shared" si="49"/>
        <v>-10.1491974447</v>
      </c>
      <c r="O114" s="1">
        <f t="shared" si="45"/>
        <v>-39.496233064616789</v>
      </c>
      <c r="P114" s="1">
        <f t="shared" si="46"/>
        <v>26.533930414524651</v>
      </c>
      <c r="R114" s="1">
        <f t="shared" si="47"/>
        <v>-29.05548612060058</v>
      </c>
      <c r="S114" s="1">
        <f t="shared" si="48"/>
        <v>17.736731191670767</v>
      </c>
    </row>
    <row r="115" spans="1:19" x14ac:dyDescent="0.35">
      <c r="R115" s="1"/>
      <c r="S115" s="1"/>
    </row>
    <row r="116" spans="1:19" x14ac:dyDescent="0.35">
      <c r="A116" t="s">
        <v>154</v>
      </c>
      <c r="B116" t="s">
        <v>19</v>
      </c>
      <c r="R116" s="1"/>
      <c r="S116" s="1"/>
    </row>
    <row r="117" spans="1:19" x14ac:dyDescent="0.35">
      <c r="A117" t="s">
        <v>31</v>
      </c>
      <c r="B117" t="s">
        <v>32</v>
      </c>
      <c r="C117" t="s">
        <v>1</v>
      </c>
      <c r="D117" t="s">
        <v>2</v>
      </c>
      <c r="E117" t="s">
        <v>0</v>
      </c>
      <c r="F117" t="s">
        <v>24</v>
      </c>
      <c r="G117" t="s">
        <v>25</v>
      </c>
      <c r="H117" t="s">
        <v>149</v>
      </c>
      <c r="I117" t="s">
        <v>26</v>
      </c>
      <c r="J117" t="s">
        <v>27</v>
      </c>
      <c r="K117" t="s">
        <v>28</v>
      </c>
      <c r="L117" t="s">
        <v>150</v>
      </c>
      <c r="M117" t="s">
        <v>29</v>
      </c>
      <c r="N117" s="1" t="s">
        <v>152</v>
      </c>
      <c r="O117" s="1" t="s">
        <v>153</v>
      </c>
      <c r="P117" s="1" t="s">
        <v>151</v>
      </c>
      <c r="R117" s="1"/>
      <c r="S117" s="1"/>
    </row>
    <row r="118" spans="1:19" x14ac:dyDescent="0.35">
      <c r="A118" t="s">
        <v>114</v>
      </c>
      <c r="B118" t="s">
        <v>97</v>
      </c>
      <c r="C118">
        <v>-7.4409877413899999</v>
      </c>
      <c r="D118">
        <v>3.03441861205E-4</v>
      </c>
      <c r="E118" t="s">
        <v>119</v>
      </c>
      <c r="F118">
        <v>85.825000000000003</v>
      </c>
      <c r="G118">
        <v>4</v>
      </c>
      <c r="H118">
        <v>18.7851503853</v>
      </c>
      <c r="I118" t="s">
        <v>113</v>
      </c>
      <c r="J118">
        <v>189.75</v>
      </c>
      <c r="K118">
        <v>4</v>
      </c>
      <c r="L118">
        <v>15.2418010747</v>
      </c>
      <c r="M118">
        <v>-0.54769433465100004</v>
      </c>
      <c r="N118" s="1">
        <f>M118*100</f>
        <v>-54.769433465100001</v>
      </c>
      <c r="O118" s="1">
        <f t="shared" ref="O118:O124" si="50">N118*SQRT((L118/J118)^2 + ((L118+H118)/(F118-J118))^2)</f>
        <v>-18.464285329382516</v>
      </c>
      <c r="P118" s="1">
        <f t="shared" ref="P118:P124" si="51">_xlfn.CONFIDENCE.T(0.05,ABS(O118),K118+G118-2)</f>
        <v>19.37707908986258</v>
      </c>
      <c r="R118" s="1">
        <f t="shared" ref="R118:R124" si="52">$N118*SQRT(($L118/$J118)^2 + ((SQRT($L118^2+$H118^2))/($F118-$J118))^2)</f>
        <v>-13.486504192370303</v>
      </c>
      <c r="S118" s="1">
        <f t="shared" ref="S118:S124" si="53">_xlfn.CONFIDENCE.T(0.05,ABS($R118),$K118+$G118-1)*SQRT($K118+$G118-1)/SQRT($K118+$G118)</f>
        <v>11.667363337773288</v>
      </c>
    </row>
    <row r="119" spans="1:19" x14ac:dyDescent="0.35">
      <c r="A119" t="s">
        <v>124</v>
      </c>
      <c r="B119" t="s">
        <v>97</v>
      </c>
      <c r="C119">
        <v>-1.7316659698700001</v>
      </c>
      <c r="D119">
        <v>0.12694153195499999</v>
      </c>
      <c r="E119" t="s">
        <v>126</v>
      </c>
      <c r="F119">
        <v>6.5813733333300002</v>
      </c>
      <c r="G119">
        <v>3</v>
      </c>
      <c r="H119">
        <v>0.198550682083</v>
      </c>
      <c r="I119" t="s">
        <v>113</v>
      </c>
      <c r="J119">
        <v>6.7614266666700003</v>
      </c>
      <c r="K119">
        <v>6</v>
      </c>
      <c r="L119">
        <v>7.4262759322700003E-2</v>
      </c>
      <c r="M119">
        <v>-2.66294884521E-2</v>
      </c>
      <c r="N119" s="1">
        <f t="shared" ref="N119:N124" si="54">M119*100</f>
        <v>-2.6629488452099999</v>
      </c>
      <c r="O119" s="1">
        <f t="shared" si="50"/>
        <v>-4.0349562648945545</v>
      </c>
      <c r="P119" s="1">
        <f t="shared" si="51"/>
        <v>3.7317121462369722</v>
      </c>
      <c r="R119" s="1">
        <f t="shared" si="52"/>
        <v>-3.1353367371291849</v>
      </c>
      <c r="S119" s="1">
        <f t="shared" si="53"/>
        <v>2.471297761841821</v>
      </c>
    </row>
    <row r="120" spans="1:19" x14ac:dyDescent="0.35">
      <c r="A120" t="s">
        <v>128</v>
      </c>
      <c r="B120" t="s">
        <v>97</v>
      </c>
      <c r="C120">
        <v>0.55049235413800002</v>
      </c>
      <c r="D120">
        <v>0.58958562918299995</v>
      </c>
      <c r="E120" t="s">
        <v>130</v>
      </c>
      <c r="F120">
        <v>34.577777777800002</v>
      </c>
      <c r="G120">
        <v>9</v>
      </c>
      <c r="H120">
        <v>12.9930560752</v>
      </c>
      <c r="I120" t="s">
        <v>113</v>
      </c>
      <c r="J120">
        <v>31.611111111100001</v>
      </c>
      <c r="K120">
        <v>9</v>
      </c>
      <c r="L120">
        <v>7.97000549901</v>
      </c>
      <c r="M120">
        <v>9.3848857646100001E-2</v>
      </c>
      <c r="N120" s="1">
        <f t="shared" si="54"/>
        <v>9.3848857646100008</v>
      </c>
      <c r="O120" s="1">
        <f t="shared" si="50"/>
        <v>66.357684783186286</v>
      </c>
      <c r="P120" s="1">
        <f t="shared" si="51"/>
        <v>35.359514268880289</v>
      </c>
      <c r="R120" s="1">
        <f t="shared" si="52"/>
        <v>48.277519434774845</v>
      </c>
      <c r="S120" s="1">
        <f t="shared" si="53"/>
        <v>24.122657757408824</v>
      </c>
    </row>
    <row r="121" spans="1:19" x14ac:dyDescent="0.35">
      <c r="A121" t="s">
        <v>135</v>
      </c>
      <c r="B121" t="s">
        <v>97</v>
      </c>
      <c r="C121">
        <v>-2.51850307573</v>
      </c>
      <c r="D121">
        <v>2.28083467687E-2</v>
      </c>
      <c r="E121" t="s">
        <v>138</v>
      </c>
      <c r="F121">
        <v>5.9122700000000004</v>
      </c>
      <c r="G121">
        <v>10</v>
      </c>
      <c r="H121">
        <v>0.15978389812499999</v>
      </c>
      <c r="I121" t="s">
        <v>113</v>
      </c>
      <c r="J121">
        <v>6.1501625000000004</v>
      </c>
      <c r="K121">
        <v>8</v>
      </c>
      <c r="L121">
        <v>0.21770544858499999</v>
      </c>
      <c r="M121">
        <v>-3.8680685266399999E-2</v>
      </c>
      <c r="N121" s="1">
        <f t="shared" si="54"/>
        <v>-3.8680685266399997</v>
      </c>
      <c r="O121" s="1">
        <f t="shared" si="50"/>
        <v>-6.1394030224319041</v>
      </c>
      <c r="P121" s="1">
        <f t="shared" si="51"/>
        <v>3.2714569455426963</v>
      </c>
      <c r="R121" s="1">
        <f t="shared" si="52"/>
        <v>-4.393061793016166</v>
      </c>
      <c r="S121" s="1">
        <f t="shared" si="53"/>
        <v>2.1950656823462369</v>
      </c>
    </row>
    <row r="122" spans="1:19" x14ac:dyDescent="0.35">
      <c r="A122" t="s">
        <v>139</v>
      </c>
      <c r="B122" t="s">
        <v>97</v>
      </c>
      <c r="C122">
        <v>1.30985633383</v>
      </c>
      <c r="D122">
        <v>0.20874041161000001</v>
      </c>
      <c r="E122" t="s">
        <v>138</v>
      </c>
      <c r="F122">
        <v>115.94</v>
      </c>
      <c r="G122">
        <v>10</v>
      </c>
      <c r="H122">
        <v>6.3449507484299996</v>
      </c>
      <c r="I122" t="s">
        <v>113</v>
      </c>
      <c r="J122">
        <v>111.5</v>
      </c>
      <c r="K122">
        <v>8</v>
      </c>
      <c r="L122">
        <v>7.1979163651700002</v>
      </c>
      <c r="M122">
        <v>3.9820627802700001E-2</v>
      </c>
      <c r="N122" s="1">
        <f t="shared" si="54"/>
        <v>3.9820627802700002</v>
      </c>
      <c r="O122" s="1">
        <f t="shared" si="50"/>
        <v>12.148789140068986</v>
      </c>
      <c r="P122" s="1">
        <f t="shared" si="51"/>
        <v>6.4736327729253906</v>
      </c>
      <c r="R122" s="1">
        <f t="shared" si="52"/>
        <v>8.6094242322054484</v>
      </c>
      <c r="S122" s="1">
        <f t="shared" si="53"/>
        <v>4.3018406221641623</v>
      </c>
    </row>
    <row r="123" spans="1:19" x14ac:dyDescent="0.35">
      <c r="A123" t="s">
        <v>140</v>
      </c>
      <c r="B123" t="s">
        <v>97</v>
      </c>
      <c r="C123">
        <v>2.2182183073899999</v>
      </c>
      <c r="D123">
        <v>3.7171397841099997E-2</v>
      </c>
      <c r="E123" t="s">
        <v>142</v>
      </c>
      <c r="F123">
        <v>5.5019583333300002</v>
      </c>
      <c r="G123">
        <v>12</v>
      </c>
      <c r="H123">
        <v>0.31450030063099998</v>
      </c>
      <c r="I123" t="s">
        <v>144</v>
      </c>
      <c r="J123">
        <v>5.2546666666700004</v>
      </c>
      <c r="K123">
        <v>12</v>
      </c>
      <c r="L123">
        <v>0.19442335393599999</v>
      </c>
      <c r="M123">
        <v>4.7061342297599999E-2</v>
      </c>
      <c r="N123" s="1">
        <f t="shared" si="54"/>
        <v>4.70613422976</v>
      </c>
      <c r="O123" s="1">
        <f t="shared" si="50"/>
        <v>9.6867400260548564</v>
      </c>
      <c r="P123" s="1">
        <f t="shared" si="51"/>
        <v>4.2948599228695645</v>
      </c>
      <c r="R123" s="1">
        <f t="shared" si="52"/>
        <v>7.0386489221937794</v>
      </c>
      <c r="S123" s="1">
        <f t="shared" si="53"/>
        <v>2.9796541253492985</v>
      </c>
    </row>
    <row r="124" spans="1:19" x14ac:dyDescent="0.35">
      <c r="A124" t="s">
        <v>21</v>
      </c>
      <c r="B124" t="s">
        <v>97</v>
      </c>
      <c r="C124">
        <v>1.3591333720600001</v>
      </c>
      <c r="D124">
        <v>0.20396502367700001</v>
      </c>
      <c r="E124" t="s">
        <v>23</v>
      </c>
      <c r="F124">
        <v>5.5250333333299997</v>
      </c>
      <c r="G124">
        <v>6</v>
      </c>
      <c r="H124">
        <v>0.39148054726800002</v>
      </c>
      <c r="I124" t="s">
        <v>22</v>
      </c>
      <c r="J124">
        <v>5.2576666666699996</v>
      </c>
      <c r="K124">
        <v>6</v>
      </c>
      <c r="L124">
        <v>0.20058366223499999</v>
      </c>
      <c r="M124">
        <v>5.0852723006400001E-2</v>
      </c>
      <c r="N124" s="1">
        <f t="shared" si="54"/>
        <v>5.0852723006399998</v>
      </c>
      <c r="O124" s="1">
        <f t="shared" si="50"/>
        <v>11.262639997959637</v>
      </c>
      <c r="P124" s="1">
        <f t="shared" si="51"/>
        <v>8.0568073020018591</v>
      </c>
      <c r="R124" s="1">
        <f t="shared" si="52"/>
        <v>8.3686204779461324</v>
      </c>
      <c r="S124" s="1">
        <f t="shared" si="53"/>
        <v>5.3827660086403739</v>
      </c>
    </row>
    <row r="125" spans="1:19" x14ac:dyDescent="0.35">
      <c r="N125" s="1"/>
      <c r="O125" s="1"/>
      <c r="P125" s="1"/>
    </row>
    <row r="126" spans="1:19" x14ac:dyDescent="0.35">
      <c r="N126" s="1"/>
      <c r="O126" s="1"/>
      <c r="P1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5"/>
  <sheetViews>
    <sheetView workbookViewId="0">
      <selection activeCell="B7" sqref="B7"/>
    </sheetView>
  </sheetViews>
  <sheetFormatPr defaultColWidth="8.54296875" defaultRowHeight="14.5" x14ac:dyDescent="0.35"/>
  <cols>
    <col min="1" max="1" width="8.54296875" style="2"/>
    <col min="2" max="2" width="18.26953125" style="2" customWidth="1"/>
    <col min="3" max="3" width="32.1796875" style="2" customWidth="1"/>
    <col min="4" max="4" width="14.81640625" style="2" customWidth="1"/>
    <col min="5" max="5" width="19.7265625" style="2" customWidth="1"/>
    <col min="6" max="6" width="8.54296875" style="2"/>
    <col min="7" max="7" width="22.7265625" style="2" customWidth="1"/>
    <col min="8" max="10" width="8.54296875" style="2"/>
    <col min="11" max="11" width="32.7265625" style="2" customWidth="1"/>
    <col min="12" max="16384" width="8.54296875" style="2"/>
  </cols>
  <sheetData>
    <row r="1" spans="1:58" x14ac:dyDescent="0.35">
      <c r="A1" s="2" t="s">
        <v>154</v>
      </c>
      <c r="B1" s="2" t="s">
        <v>3</v>
      </c>
    </row>
    <row r="2" spans="1:58" x14ac:dyDescent="0.3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</row>
    <row r="3" spans="1:58" x14ac:dyDescent="0.35">
      <c r="A3" s="2" t="s">
        <v>89</v>
      </c>
      <c r="B3" s="2" t="s">
        <v>90</v>
      </c>
      <c r="C3" s="2" t="s">
        <v>91</v>
      </c>
      <c r="D3" s="2">
        <v>8.6199999999999992</v>
      </c>
      <c r="E3" s="2">
        <v>3.0616335508999999</v>
      </c>
      <c r="F3" s="2">
        <v>5</v>
      </c>
      <c r="G3" s="2" t="s">
        <v>92</v>
      </c>
      <c r="H3" s="2">
        <v>7.6083333333300001</v>
      </c>
      <c r="I3" s="2">
        <v>3.4035418643300002</v>
      </c>
      <c r="J3" s="2">
        <v>12</v>
      </c>
      <c r="K3" s="2" t="s">
        <v>93</v>
      </c>
      <c r="L3" s="2">
        <v>12.1571428571</v>
      </c>
      <c r="M3" s="2">
        <v>8.9184971736699996</v>
      </c>
      <c r="N3" s="2">
        <v>14</v>
      </c>
    </row>
    <row r="4" spans="1:58" x14ac:dyDescent="0.35">
      <c r="A4" s="2" t="s">
        <v>94</v>
      </c>
      <c r="B4" s="2" t="s">
        <v>90</v>
      </c>
      <c r="C4" s="2" t="s">
        <v>91</v>
      </c>
      <c r="D4" s="2">
        <v>0.6547634</v>
      </c>
      <c r="E4" s="2">
        <v>0.137606246111</v>
      </c>
      <c r="F4" s="2">
        <v>5</v>
      </c>
      <c r="G4" s="2" t="s">
        <v>92</v>
      </c>
      <c r="H4" s="2">
        <v>0.40052749999999998</v>
      </c>
      <c r="I4" s="2">
        <v>8.5216521625299996E-2</v>
      </c>
      <c r="J4" s="2">
        <v>12</v>
      </c>
      <c r="K4" s="2" t="s">
        <v>93</v>
      </c>
      <c r="L4" s="2">
        <v>0.69680242857100005</v>
      </c>
      <c r="M4" s="2">
        <v>0.20415155548300001</v>
      </c>
      <c r="N4" s="2">
        <v>14</v>
      </c>
    </row>
    <row r="5" spans="1:58" x14ac:dyDescent="0.35">
      <c r="A5" s="2" t="s">
        <v>95</v>
      </c>
      <c r="B5" s="2" t="s">
        <v>4</v>
      </c>
      <c r="C5" s="2" t="s">
        <v>5</v>
      </c>
      <c r="D5" s="2">
        <v>10.511298333299999</v>
      </c>
      <c r="E5" s="2">
        <v>5.6993731492600004</v>
      </c>
      <c r="F5" s="2">
        <v>6</v>
      </c>
      <c r="G5" s="2" t="s">
        <v>6</v>
      </c>
      <c r="H5" s="2">
        <v>10.4706933333</v>
      </c>
      <c r="I5" s="2">
        <v>4.49706305644</v>
      </c>
      <c r="J5" s="2">
        <v>6</v>
      </c>
      <c r="K5" s="2" t="s">
        <v>7</v>
      </c>
      <c r="L5" s="2">
        <v>9.872795</v>
      </c>
      <c r="M5" s="2">
        <v>6.3720322435899996</v>
      </c>
      <c r="N5" s="2">
        <v>6</v>
      </c>
      <c r="O5" s="2" t="s">
        <v>8</v>
      </c>
      <c r="P5" s="2">
        <v>9.9133999999999993</v>
      </c>
      <c r="Q5" s="2">
        <v>7.2739692326699998</v>
      </c>
      <c r="R5" s="2">
        <v>6</v>
      </c>
    </row>
    <row r="6" spans="1:58" x14ac:dyDescent="0.35">
      <c r="A6" s="2" t="s">
        <v>112</v>
      </c>
      <c r="B6" s="2" t="s">
        <v>97</v>
      </c>
      <c r="C6" s="2" t="s">
        <v>9</v>
      </c>
      <c r="D6" s="2">
        <v>37.933333333299998</v>
      </c>
      <c r="E6" s="2">
        <v>1.9154343864700001</v>
      </c>
      <c r="F6" s="2">
        <v>3</v>
      </c>
      <c r="G6" s="2" t="s">
        <v>113</v>
      </c>
      <c r="H6" s="2">
        <v>45.133333333300001</v>
      </c>
      <c r="I6" s="2">
        <v>16.7205130171</v>
      </c>
      <c r="J6" s="2">
        <v>3</v>
      </c>
    </row>
    <row r="7" spans="1:58" x14ac:dyDescent="0.35">
      <c r="A7" s="2" t="s">
        <v>120</v>
      </c>
      <c r="B7" s="2" t="s">
        <v>90</v>
      </c>
      <c r="C7" s="2" t="s">
        <v>98</v>
      </c>
      <c r="D7" s="2">
        <v>2.981735</v>
      </c>
      <c r="E7" s="2">
        <v>0.25459910260099999</v>
      </c>
      <c r="F7" s="2">
        <v>10</v>
      </c>
      <c r="G7" s="2" t="s">
        <v>121</v>
      </c>
      <c r="H7" s="2">
        <v>3.07240111111</v>
      </c>
      <c r="I7" s="2">
        <v>0.20808594215099999</v>
      </c>
      <c r="J7" s="2">
        <v>9</v>
      </c>
      <c r="K7" s="2" t="s">
        <v>122</v>
      </c>
      <c r="L7" s="2">
        <v>2.9568615384600001</v>
      </c>
      <c r="M7" s="2">
        <v>0.27923197210200001</v>
      </c>
      <c r="N7" s="2">
        <v>13</v>
      </c>
      <c r="O7" s="2" t="s">
        <v>123</v>
      </c>
      <c r="P7" s="2">
        <v>3.0227883333299999</v>
      </c>
      <c r="Q7" s="2">
        <v>0.26091326240200002</v>
      </c>
      <c r="R7" s="2">
        <v>12</v>
      </c>
    </row>
    <row r="8" spans="1:58" x14ac:dyDescent="0.35">
      <c r="A8" s="2" t="s">
        <v>124</v>
      </c>
      <c r="B8" s="2" t="s">
        <v>97</v>
      </c>
      <c r="C8" s="2" t="s">
        <v>125</v>
      </c>
      <c r="D8" s="2">
        <v>6.6308133333299999</v>
      </c>
      <c r="E8" s="2">
        <v>9.0919422689700005E-2</v>
      </c>
      <c r="F8" s="2">
        <v>6</v>
      </c>
      <c r="G8" s="2" t="s">
        <v>113</v>
      </c>
      <c r="H8" s="2">
        <v>6.5265399999999998</v>
      </c>
      <c r="I8" s="2">
        <v>9.3957449234600005E-2</v>
      </c>
      <c r="J8" s="2">
        <v>6</v>
      </c>
      <c r="K8" s="2" t="s">
        <v>126</v>
      </c>
      <c r="L8" s="2">
        <v>6.6704866666699996</v>
      </c>
      <c r="M8" s="2">
        <v>9.5293347208599999E-2</v>
      </c>
      <c r="N8" s="2">
        <v>3</v>
      </c>
      <c r="O8" s="2" t="s">
        <v>127</v>
      </c>
      <c r="P8" s="2">
        <v>6.4619400000000002</v>
      </c>
      <c r="Q8" s="2">
        <v>7.0751469713800003E-2</v>
      </c>
      <c r="R8" s="2">
        <v>3</v>
      </c>
    </row>
    <row r="9" spans="1:58" x14ac:dyDescent="0.35">
      <c r="A9" s="2" t="s">
        <v>128</v>
      </c>
      <c r="B9" s="2" t="s">
        <v>97</v>
      </c>
      <c r="C9" s="2" t="s">
        <v>129</v>
      </c>
      <c r="D9" s="2">
        <v>15.5</v>
      </c>
      <c r="E9" s="2">
        <v>3.7898988552900001</v>
      </c>
      <c r="F9" s="2">
        <v>6</v>
      </c>
      <c r="G9" s="2" t="s">
        <v>130</v>
      </c>
      <c r="H9" s="2">
        <v>11.9</v>
      </c>
      <c r="I9" s="2">
        <v>5.0301314319000001</v>
      </c>
      <c r="J9" s="2">
        <v>9</v>
      </c>
      <c r="K9" s="2" t="s">
        <v>131</v>
      </c>
      <c r="L9" s="2">
        <v>11.9142857143</v>
      </c>
      <c r="M9" s="2">
        <v>5.3913763340600003</v>
      </c>
      <c r="N9" s="2">
        <v>7</v>
      </c>
      <c r="O9" s="2" t="s">
        <v>113</v>
      </c>
      <c r="P9" s="2">
        <v>12.9</v>
      </c>
      <c r="Q9" s="2">
        <v>5.1695690772500003</v>
      </c>
      <c r="R9" s="2">
        <v>9</v>
      </c>
      <c r="S9" s="2" t="s">
        <v>132</v>
      </c>
      <c r="T9" s="2">
        <v>9.36</v>
      </c>
      <c r="U9" s="2">
        <v>3.9388323142799999</v>
      </c>
      <c r="V9" s="2">
        <v>5</v>
      </c>
    </row>
    <row r="10" spans="1:58" x14ac:dyDescent="0.35">
      <c r="A10" s="2" t="s">
        <v>133</v>
      </c>
      <c r="B10" s="2" t="s">
        <v>97</v>
      </c>
      <c r="C10" s="2" t="s">
        <v>10</v>
      </c>
      <c r="D10" s="2">
        <v>5.9022100000000002</v>
      </c>
      <c r="E10" s="2">
        <v>0</v>
      </c>
      <c r="F10" s="2">
        <v>1</v>
      </c>
      <c r="G10" s="2" t="s">
        <v>113</v>
      </c>
      <c r="H10" s="2">
        <v>6.2144000000000004</v>
      </c>
      <c r="I10" s="2">
        <v>0.21416614127</v>
      </c>
      <c r="J10" s="2">
        <v>3</v>
      </c>
      <c r="K10" s="2" t="s">
        <v>11</v>
      </c>
      <c r="L10" s="2">
        <v>5.7495374999999997</v>
      </c>
      <c r="M10" s="2">
        <v>0.14387814625100001</v>
      </c>
      <c r="N10" s="2">
        <v>4</v>
      </c>
    </row>
    <row r="11" spans="1:58" x14ac:dyDescent="0.35">
      <c r="A11" s="2" t="s">
        <v>134</v>
      </c>
      <c r="B11" s="2" t="s">
        <v>4</v>
      </c>
      <c r="C11" s="2" t="s">
        <v>98</v>
      </c>
      <c r="D11" s="2">
        <v>3.19082666667</v>
      </c>
      <c r="E11" s="2">
        <v>8.6247834111300006E-2</v>
      </c>
      <c r="F11" s="2">
        <v>6</v>
      </c>
      <c r="G11" s="2" t="s">
        <v>12</v>
      </c>
      <c r="H11" s="2">
        <v>3.2767633333299999</v>
      </c>
      <c r="I11" s="2">
        <v>0.105583412628</v>
      </c>
      <c r="J11" s="2">
        <v>6</v>
      </c>
    </row>
    <row r="12" spans="1:58" x14ac:dyDescent="0.35">
      <c r="A12" s="2" t="s">
        <v>135</v>
      </c>
      <c r="B12" s="2" t="s">
        <v>97</v>
      </c>
      <c r="C12" s="2" t="s">
        <v>136</v>
      </c>
      <c r="D12" s="2">
        <v>4.6374000000000004</v>
      </c>
      <c r="E12" s="2">
        <v>0.379187160252</v>
      </c>
      <c r="F12" s="2">
        <v>8</v>
      </c>
      <c r="G12" s="2" t="s">
        <v>137</v>
      </c>
      <c r="H12" s="2">
        <v>4.4667899999999996</v>
      </c>
      <c r="I12" s="2">
        <v>0.18113765732199999</v>
      </c>
      <c r="J12" s="2">
        <v>10</v>
      </c>
      <c r="K12" s="2" t="s">
        <v>113</v>
      </c>
      <c r="L12" s="2">
        <v>4.4994750000000003</v>
      </c>
      <c r="M12" s="2">
        <v>0.27151396257799998</v>
      </c>
      <c r="N12" s="2">
        <v>8</v>
      </c>
      <c r="O12" s="2" t="s">
        <v>138</v>
      </c>
      <c r="P12" s="2">
        <v>4.5771300000000004</v>
      </c>
      <c r="Q12" s="2">
        <v>0.31483005272699999</v>
      </c>
      <c r="R12" s="2">
        <v>10</v>
      </c>
    </row>
    <row r="13" spans="1:58" x14ac:dyDescent="0.35">
      <c r="A13" s="2" t="s">
        <v>139</v>
      </c>
      <c r="B13" s="2" t="s">
        <v>97</v>
      </c>
      <c r="C13" s="2" t="s">
        <v>136</v>
      </c>
      <c r="D13" s="2">
        <v>155.25555555599999</v>
      </c>
      <c r="E13" s="2">
        <v>7.1468891618199999</v>
      </c>
      <c r="F13" s="2">
        <v>9</v>
      </c>
      <c r="G13" s="2" t="s">
        <v>137</v>
      </c>
      <c r="H13" s="2">
        <v>119.911111111</v>
      </c>
      <c r="I13" s="2">
        <v>15.195426537399999</v>
      </c>
      <c r="J13" s="2">
        <v>9</v>
      </c>
      <c r="K13" s="2" t="s">
        <v>113</v>
      </c>
      <c r="L13" s="2">
        <v>139.33750000000001</v>
      </c>
      <c r="M13" s="2">
        <v>20.067008839100001</v>
      </c>
      <c r="N13" s="2">
        <v>8</v>
      </c>
      <c r="O13" s="2" t="s">
        <v>138</v>
      </c>
      <c r="P13" s="2">
        <v>136.18</v>
      </c>
      <c r="Q13" s="2">
        <v>22.1213833202</v>
      </c>
      <c r="R13" s="2">
        <v>10</v>
      </c>
    </row>
    <row r="14" spans="1:58" x14ac:dyDescent="0.35">
      <c r="A14" s="2" t="s">
        <v>140</v>
      </c>
      <c r="B14" s="2" t="s">
        <v>97</v>
      </c>
      <c r="C14" s="2" t="s">
        <v>141</v>
      </c>
      <c r="D14" s="2">
        <v>1.77498333333</v>
      </c>
      <c r="E14" s="2">
        <v>1.84934147439E-2</v>
      </c>
      <c r="F14" s="2">
        <v>12</v>
      </c>
      <c r="G14" s="2" t="s">
        <v>142</v>
      </c>
      <c r="H14" s="2">
        <v>2.0421333333299998</v>
      </c>
      <c r="I14" s="2">
        <v>0.275452241273</v>
      </c>
      <c r="J14" s="2">
        <v>12</v>
      </c>
      <c r="K14" s="2" t="s">
        <v>143</v>
      </c>
      <c r="L14" s="2">
        <v>2.338425</v>
      </c>
      <c r="M14" s="2">
        <v>8.4370948050899994E-2</v>
      </c>
      <c r="N14" s="2">
        <v>12</v>
      </c>
      <c r="O14" s="2" t="s">
        <v>144</v>
      </c>
      <c r="P14" s="2">
        <v>2.071275</v>
      </c>
      <c r="Q14" s="2">
        <v>0.29982522165699999</v>
      </c>
      <c r="R14" s="2">
        <v>12</v>
      </c>
    </row>
    <row r="16" spans="1:58" x14ac:dyDescent="0.35">
      <c r="A16" s="2" t="s">
        <v>154</v>
      </c>
      <c r="B16" s="2" t="s">
        <v>13</v>
      </c>
    </row>
    <row r="17" spans="1:58" x14ac:dyDescent="0.35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38</v>
      </c>
      <c r="I17" s="2" t="s">
        <v>39</v>
      </c>
      <c r="J17" s="2" t="s">
        <v>40</v>
      </c>
      <c r="K17" s="2" t="s">
        <v>41</v>
      </c>
      <c r="L17" s="2" t="s">
        <v>42</v>
      </c>
      <c r="M17" s="2" t="s">
        <v>43</v>
      </c>
      <c r="N17" s="2" t="s">
        <v>44</v>
      </c>
      <c r="O17" s="2" t="s">
        <v>45</v>
      </c>
      <c r="P17" s="2" t="s">
        <v>46</v>
      </c>
      <c r="Q17" s="2" t="s">
        <v>47</v>
      </c>
      <c r="R17" s="2" t="s">
        <v>48</v>
      </c>
      <c r="S17" s="2" t="s">
        <v>49</v>
      </c>
      <c r="T17" s="2" t="s">
        <v>50</v>
      </c>
      <c r="U17" s="2" t="s">
        <v>51</v>
      </c>
      <c r="V17" s="2" t="s">
        <v>52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57</v>
      </c>
      <c r="AB17" s="2" t="s">
        <v>58</v>
      </c>
      <c r="AC17" s="2" t="s">
        <v>59</v>
      </c>
      <c r="AD17" s="2" t="s">
        <v>60</v>
      </c>
      <c r="AE17" s="2" t="s">
        <v>61</v>
      </c>
      <c r="AF17" s="2" t="s">
        <v>62</v>
      </c>
      <c r="AG17" s="2" t="s">
        <v>63</v>
      </c>
      <c r="AH17" s="2" t="s">
        <v>64</v>
      </c>
      <c r="AI17" s="2" t="s">
        <v>65</v>
      </c>
      <c r="AJ17" s="2" t="s">
        <v>66</v>
      </c>
      <c r="AK17" s="2" t="s">
        <v>67</v>
      </c>
      <c r="AL17" s="2" t="s">
        <v>68</v>
      </c>
      <c r="AM17" s="2" t="s">
        <v>69</v>
      </c>
      <c r="AN17" s="2" t="s">
        <v>70</v>
      </c>
      <c r="AO17" s="2" t="s">
        <v>71</v>
      </c>
      <c r="AP17" s="2" t="s">
        <v>72</v>
      </c>
      <c r="AQ17" s="2" t="s">
        <v>73</v>
      </c>
      <c r="AR17" s="2" t="s">
        <v>74</v>
      </c>
      <c r="AS17" s="2" t="s">
        <v>75</v>
      </c>
      <c r="AT17" s="2" t="s">
        <v>76</v>
      </c>
      <c r="AU17" s="2" t="s">
        <v>77</v>
      </c>
      <c r="AV17" s="2" t="s">
        <v>78</v>
      </c>
      <c r="AW17" s="2" t="s">
        <v>79</v>
      </c>
      <c r="AX17" s="2" t="s">
        <v>80</v>
      </c>
      <c r="AY17" s="2" t="s">
        <v>81</v>
      </c>
      <c r="AZ17" s="2" t="s">
        <v>82</v>
      </c>
      <c r="BA17" s="2" t="s">
        <v>83</v>
      </c>
      <c r="BB17" s="2" t="s">
        <v>84</v>
      </c>
      <c r="BC17" s="2" t="s">
        <v>85</v>
      </c>
      <c r="BD17" s="2" t="s">
        <v>86</v>
      </c>
      <c r="BE17" s="2" t="s">
        <v>87</v>
      </c>
      <c r="BF17" s="2" t="s">
        <v>88</v>
      </c>
    </row>
    <row r="18" spans="1:58" x14ac:dyDescent="0.35">
      <c r="A18" s="2" t="s">
        <v>89</v>
      </c>
      <c r="B18" s="2" t="s">
        <v>90</v>
      </c>
      <c r="C18" s="2" t="s">
        <v>91</v>
      </c>
      <c r="D18" s="2">
        <v>19.34</v>
      </c>
      <c r="E18" s="2">
        <v>16.6695650813</v>
      </c>
      <c r="F18" s="2">
        <v>5</v>
      </c>
      <c r="G18" s="2" t="s">
        <v>92</v>
      </c>
      <c r="H18" s="2">
        <v>6.625</v>
      </c>
      <c r="I18" s="2">
        <v>5.8933755183300001</v>
      </c>
      <c r="J18" s="2">
        <v>12</v>
      </c>
      <c r="K18" s="2" t="s">
        <v>93</v>
      </c>
      <c r="L18" s="2">
        <v>22.628571428600001</v>
      </c>
      <c r="M18" s="2">
        <v>31.2359552112</v>
      </c>
      <c r="N18" s="2">
        <v>14</v>
      </c>
    </row>
    <row r="19" spans="1:58" x14ac:dyDescent="0.35">
      <c r="A19" s="2" t="s">
        <v>94</v>
      </c>
      <c r="B19" s="2" t="s">
        <v>90</v>
      </c>
      <c r="C19" s="2" t="s">
        <v>91</v>
      </c>
      <c r="D19" s="2">
        <v>0.56379900000000005</v>
      </c>
      <c r="E19" s="2">
        <v>0.149006252959</v>
      </c>
      <c r="F19" s="2">
        <v>5</v>
      </c>
      <c r="G19" s="2" t="s">
        <v>92</v>
      </c>
      <c r="H19" s="2">
        <v>0.33400591666700002</v>
      </c>
      <c r="I19" s="2">
        <v>9.9107802380799997E-2</v>
      </c>
      <c r="J19" s="2">
        <v>12</v>
      </c>
      <c r="K19" s="2" t="s">
        <v>93</v>
      </c>
      <c r="L19" s="2">
        <v>0.56480450000000004</v>
      </c>
      <c r="M19" s="2">
        <v>0.17341084328699999</v>
      </c>
      <c r="N19" s="2">
        <v>14</v>
      </c>
    </row>
    <row r="20" spans="1:58" x14ac:dyDescent="0.35">
      <c r="A20" s="2" t="s">
        <v>95</v>
      </c>
      <c r="B20" s="2" t="s">
        <v>4</v>
      </c>
      <c r="C20" s="2" t="s">
        <v>5</v>
      </c>
      <c r="D20" s="2">
        <v>31.485133333299999</v>
      </c>
      <c r="E20" s="2">
        <v>5.0380495848000004</v>
      </c>
      <c r="F20" s="2">
        <v>6</v>
      </c>
      <c r="G20" s="2" t="s">
        <v>6</v>
      </c>
      <c r="H20" s="2">
        <v>39.622816666699997</v>
      </c>
      <c r="I20" s="2">
        <v>10.0035329518</v>
      </c>
      <c r="J20" s="2">
        <v>6</v>
      </c>
      <c r="K20" s="2" t="s">
        <v>7</v>
      </c>
      <c r="L20" s="2">
        <v>41.727283333300001</v>
      </c>
      <c r="M20" s="2">
        <v>8.6501540110399997</v>
      </c>
      <c r="N20" s="2">
        <v>6</v>
      </c>
      <c r="O20" s="2" t="s">
        <v>8</v>
      </c>
      <c r="P20" s="2">
        <v>33.589599999999997</v>
      </c>
      <c r="Q20" s="2">
        <v>5.8640773488500004</v>
      </c>
      <c r="R20" s="2">
        <v>6</v>
      </c>
    </row>
    <row r="21" spans="1:58" x14ac:dyDescent="0.35">
      <c r="A21" s="3" t="s">
        <v>96</v>
      </c>
      <c r="B21" s="2" t="s">
        <v>97</v>
      </c>
      <c r="C21" s="2" t="s">
        <v>98</v>
      </c>
      <c r="D21" s="2">
        <v>122.508333333</v>
      </c>
      <c r="E21" s="2">
        <v>99.656150155899994</v>
      </c>
      <c r="F21" s="2">
        <v>24</v>
      </c>
      <c r="G21" s="2" t="s">
        <v>99</v>
      </c>
      <c r="H21" s="2">
        <v>63.8125</v>
      </c>
      <c r="I21" s="2">
        <v>45.586331216200001</v>
      </c>
      <c r="J21" s="2">
        <v>8</v>
      </c>
      <c r="K21" s="2" t="s">
        <v>100</v>
      </c>
      <c r="L21" s="2">
        <v>61.95</v>
      </c>
      <c r="M21" s="2">
        <v>40.319164177799998</v>
      </c>
      <c r="N21" s="2">
        <v>8</v>
      </c>
      <c r="O21" s="2" t="s">
        <v>101</v>
      </c>
      <c r="P21" s="2">
        <v>81.45</v>
      </c>
      <c r="Q21" s="2">
        <v>59.303871430699999</v>
      </c>
      <c r="R21" s="2">
        <v>6</v>
      </c>
      <c r="S21" s="2" t="s">
        <v>102</v>
      </c>
      <c r="T21" s="2">
        <v>157.00714285699999</v>
      </c>
      <c r="U21" s="2">
        <v>123.534399283</v>
      </c>
      <c r="V21" s="2">
        <v>14</v>
      </c>
      <c r="W21" s="2" t="s">
        <v>103</v>
      </c>
      <c r="X21" s="2">
        <v>206.6</v>
      </c>
      <c r="Y21" s="2">
        <v>71.015092292600002</v>
      </c>
      <c r="Z21" s="2">
        <v>6</v>
      </c>
      <c r="AA21" s="2" t="s">
        <v>104</v>
      </c>
      <c r="AB21" s="2">
        <v>142.66153846200001</v>
      </c>
      <c r="AC21" s="2">
        <v>79.444935341900006</v>
      </c>
      <c r="AD21" s="2">
        <v>13</v>
      </c>
      <c r="AE21" s="2" t="s">
        <v>105</v>
      </c>
      <c r="AF21" s="2">
        <v>232.80833333300001</v>
      </c>
      <c r="AG21" s="2">
        <v>90.745252018399995</v>
      </c>
      <c r="AH21" s="2">
        <v>12</v>
      </c>
      <c r="AI21" s="2" t="s">
        <v>106</v>
      </c>
      <c r="AJ21" s="2">
        <v>63.8125</v>
      </c>
      <c r="AK21" s="2">
        <v>45.586331216200001</v>
      </c>
      <c r="AL21" s="2">
        <v>8</v>
      </c>
      <c r="AM21" s="2" t="s">
        <v>107</v>
      </c>
      <c r="AN21" s="2">
        <v>76.912499999999994</v>
      </c>
      <c r="AO21" s="2">
        <v>56.283799567499997</v>
      </c>
      <c r="AP21" s="2">
        <v>8</v>
      </c>
      <c r="AQ21" s="2" t="s">
        <v>108</v>
      </c>
      <c r="AR21" s="2">
        <v>206.6</v>
      </c>
      <c r="AS21" s="2">
        <v>71.015092292600002</v>
      </c>
      <c r="AT21" s="2">
        <v>6</v>
      </c>
      <c r="AU21" s="2" t="s">
        <v>109</v>
      </c>
      <c r="AV21" s="2">
        <v>122.6</v>
      </c>
      <c r="AW21" s="2">
        <v>117.37127571800001</v>
      </c>
      <c r="AX21" s="2">
        <v>11</v>
      </c>
      <c r="AY21" s="2" t="s">
        <v>110</v>
      </c>
      <c r="AZ21" s="2">
        <v>81.45</v>
      </c>
      <c r="BA21" s="2">
        <v>59.303871430699999</v>
      </c>
      <c r="BB21" s="2">
        <v>6</v>
      </c>
      <c r="BC21" s="2" t="s">
        <v>111</v>
      </c>
      <c r="BD21" s="2">
        <v>121.892857143</v>
      </c>
      <c r="BE21" s="2">
        <v>84.010930107600004</v>
      </c>
      <c r="BF21" s="2">
        <v>14</v>
      </c>
    </row>
    <row r="22" spans="1:58" x14ac:dyDescent="0.35">
      <c r="A22" s="2" t="s">
        <v>112</v>
      </c>
      <c r="B22" s="2" t="s">
        <v>97</v>
      </c>
      <c r="C22" s="2" t="s">
        <v>9</v>
      </c>
      <c r="D22" s="2">
        <v>1968.4</v>
      </c>
      <c r="E22" s="2">
        <v>42.126238854199997</v>
      </c>
      <c r="F22" s="2">
        <v>3</v>
      </c>
      <c r="G22" s="2" t="s">
        <v>113</v>
      </c>
      <c r="H22" s="2">
        <v>1837.7333333300001</v>
      </c>
      <c r="I22" s="2">
        <v>206.80247150899999</v>
      </c>
      <c r="J22" s="2">
        <v>3</v>
      </c>
    </row>
    <row r="23" spans="1:58" x14ac:dyDescent="0.35">
      <c r="A23" s="3" t="s">
        <v>114</v>
      </c>
      <c r="B23" s="2" t="s">
        <v>97</v>
      </c>
      <c r="C23" s="2" t="s">
        <v>115</v>
      </c>
      <c r="D23" s="2">
        <v>169.185</v>
      </c>
      <c r="E23" s="2">
        <v>24.5382410739</v>
      </c>
      <c r="F23" s="2">
        <v>20</v>
      </c>
      <c r="G23" s="2" t="s">
        <v>116</v>
      </c>
      <c r="H23" s="2">
        <v>170.072727273</v>
      </c>
      <c r="I23" s="2">
        <v>16.725815153900001</v>
      </c>
      <c r="J23" s="2">
        <v>11</v>
      </c>
      <c r="K23" s="2" t="s">
        <v>113</v>
      </c>
      <c r="L23" s="2">
        <v>179.625</v>
      </c>
      <c r="M23" s="2">
        <v>32.179914154599999</v>
      </c>
      <c r="N23" s="2">
        <v>4</v>
      </c>
      <c r="O23" s="2" t="s">
        <v>117</v>
      </c>
      <c r="P23" s="2">
        <v>188.80909090899999</v>
      </c>
      <c r="Q23" s="2">
        <v>24.956232762999999</v>
      </c>
      <c r="R23" s="2">
        <v>11</v>
      </c>
      <c r="S23" s="2" t="s">
        <v>118</v>
      </c>
      <c r="T23" s="2">
        <v>191.73</v>
      </c>
      <c r="U23" s="2">
        <v>16.611745844400001</v>
      </c>
      <c r="V23" s="2">
        <v>10</v>
      </c>
      <c r="W23" s="2" t="s">
        <v>119</v>
      </c>
      <c r="X23" s="2">
        <v>158.69999999999999</v>
      </c>
      <c r="Y23" s="2">
        <v>13.1702315849</v>
      </c>
      <c r="Z23" s="2">
        <v>4</v>
      </c>
    </row>
    <row r="24" spans="1:58" x14ac:dyDescent="0.35">
      <c r="A24" s="2" t="s">
        <v>120</v>
      </c>
      <c r="B24" s="2" t="s">
        <v>90</v>
      </c>
      <c r="C24" s="2" t="s">
        <v>98</v>
      </c>
      <c r="D24" s="2">
        <v>2.4866779999999999</v>
      </c>
      <c r="E24" s="2">
        <v>0.134655718319</v>
      </c>
      <c r="F24" s="2">
        <v>10</v>
      </c>
      <c r="G24" s="2" t="s">
        <v>121</v>
      </c>
      <c r="H24" s="2">
        <v>2.5348266666699999</v>
      </c>
      <c r="I24" s="2">
        <v>0.102986177066</v>
      </c>
      <c r="J24" s="2">
        <v>9</v>
      </c>
      <c r="K24" s="2" t="s">
        <v>122</v>
      </c>
      <c r="L24" s="2">
        <v>2.4434330769199999</v>
      </c>
      <c r="M24" s="2">
        <v>0.101586740381</v>
      </c>
      <c r="N24" s="2">
        <v>13</v>
      </c>
      <c r="O24" s="2" t="s">
        <v>123</v>
      </c>
      <c r="P24" s="2">
        <v>2.4759408333300001</v>
      </c>
      <c r="Q24" s="2">
        <v>8.7599854780900002E-2</v>
      </c>
      <c r="R24" s="2">
        <v>12</v>
      </c>
    </row>
    <row r="25" spans="1:58" x14ac:dyDescent="0.35">
      <c r="A25" s="2" t="s">
        <v>124</v>
      </c>
      <c r="B25" s="2" t="s">
        <v>97</v>
      </c>
      <c r="C25" s="2" t="s">
        <v>125</v>
      </c>
      <c r="D25" s="2">
        <v>3.86679333333</v>
      </c>
      <c r="E25" s="2">
        <v>6.0461896173399997E-2</v>
      </c>
      <c r="F25" s="2">
        <v>6</v>
      </c>
      <c r="G25" s="2" t="s">
        <v>113</v>
      </c>
      <c r="H25" s="2">
        <v>3.7651249999999998</v>
      </c>
      <c r="I25" s="2">
        <v>0.13344415333099999</v>
      </c>
      <c r="J25" s="2">
        <v>6</v>
      </c>
      <c r="K25" s="2" t="s">
        <v>126</v>
      </c>
      <c r="L25" s="2">
        <v>3.8947066666699999</v>
      </c>
      <c r="M25" s="2">
        <v>4.7762512729399999E-2</v>
      </c>
      <c r="N25" s="2">
        <v>3</v>
      </c>
      <c r="O25" s="2" t="s">
        <v>127</v>
      </c>
      <c r="P25" s="2">
        <v>3.69137</v>
      </c>
      <c r="Q25" s="2">
        <v>0.14581964293800001</v>
      </c>
      <c r="R25" s="2">
        <v>3</v>
      </c>
    </row>
    <row r="26" spans="1:58" x14ac:dyDescent="0.35">
      <c r="A26" s="2" t="s">
        <v>128</v>
      </c>
      <c r="B26" s="2" t="s">
        <v>97</v>
      </c>
      <c r="C26" s="2" t="s">
        <v>129</v>
      </c>
      <c r="D26" s="2">
        <v>618.43333333299995</v>
      </c>
      <c r="E26" s="2">
        <v>108.70917880099999</v>
      </c>
      <c r="F26" s="2">
        <v>6</v>
      </c>
      <c r="G26" s="2" t="s">
        <v>130</v>
      </c>
      <c r="H26" s="2">
        <v>546.38888888899999</v>
      </c>
      <c r="I26" s="2">
        <v>87.526255672800005</v>
      </c>
      <c r="J26" s="2">
        <v>9</v>
      </c>
      <c r="K26" s="2" t="s">
        <v>131</v>
      </c>
      <c r="L26" s="2">
        <v>561.85714285699999</v>
      </c>
      <c r="M26" s="2">
        <v>38.706546406199998</v>
      </c>
      <c r="N26" s="2">
        <v>7</v>
      </c>
      <c r="O26" s="2" t="s">
        <v>113</v>
      </c>
      <c r="P26" s="2">
        <v>645.14444444399999</v>
      </c>
      <c r="Q26" s="2">
        <v>59.051335691200002</v>
      </c>
      <c r="R26" s="2">
        <v>9</v>
      </c>
      <c r="S26" s="2" t="s">
        <v>132</v>
      </c>
      <c r="T26" s="2">
        <v>616.04</v>
      </c>
      <c r="U26" s="2">
        <v>99.637274149800007</v>
      </c>
      <c r="V26" s="2">
        <v>5</v>
      </c>
    </row>
    <row r="27" spans="1:58" x14ac:dyDescent="0.35">
      <c r="A27" s="2" t="s">
        <v>133</v>
      </c>
      <c r="B27" s="2" t="s">
        <v>97</v>
      </c>
      <c r="C27" s="2" t="s">
        <v>10</v>
      </c>
      <c r="D27" s="2">
        <v>10.7934</v>
      </c>
      <c r="E27" s="2">
        <v>0</v>
      </c>
      <c r="F27" s="2">
        <v>1</v>
      </c>
      <c r="G27" s="2" t="s">
        <v>113</v>
      </c>
      <c r="H27" s="2">
        <v>9.8635833333300003</v>
      </c>
      <c r="I27" s="2">
        <v>0.29549361215100001</v>
      </c>
      <c r="J27" s="2">
        <v>3</v>
      </c>
      <c r="K27" s="2" t="s">
        <v>11</v>
      </c>
      <c r="L27" s="2">
        <v>10.594150000000001</v>
      </c>
      <c r="M27" s="2">
        <v>0.31485239795800002</v>
      </c>
      <c r="N27" s="2">
        <v>4</v>
      </c>
    </row>
    <row r="28" spans="1:58" x14ac:dyDescent="0.35">
      <c r="A28" s="2" t="s">
        <v>134</v>
      </c>
      <c r="B28" s="2" t="s">
        <v>4</v>
      </c>
      <c r="C28" s="2" t="s">
        <v>98</v>
      </c>
      <c r="D28" s="2">
        <v>4.4035633333300002</v>
      </c>
      <c r="E28" s="2">
        <v>0.30107237317399999</v>
      </c>
      <c r="F28" s="2">
        <v>6</v>
      </c>
      <c r="G28" s="2" t="s">
        <v>12</v>
      </c>
      <c r="H28" s="2">
        <v>4.3861483333300004</v>
      </c>
      <c r="I28" s="2">
        <v>0.21637511412800001</v>
      </c>
      <c r="J28" s="2">
        <v>6</v>
      </c>
    </row>
    <row r="29" spans="1:58" x14ac:dyDescent="0.35">
      <c r="A29" s="2" t="s">
        <v>135</v>
      </c>
      <c r="B29" s="2" t="s">
        <v>97</v>
      </c>
      <c r="C29" s="2" t="s">
        <v>136</v>
      </c>
      <c r="D29" s="2">
        <v>10.643000000000001</v>
      </c>
      <c r="E29" s="2">
        <v>0.214536710145</v>
      </c>
      <c r="F29" s="2">
        <v>8</v>
      </c>
      <c r="G29" s="2" t="s">
        <v>137</v>
      </c>
      <c r="H29" s="2">
        <v>10.8592</v>
      </c>
      <c r="I29" s="2">
        <v>0.20316289031199999</v>
      </c>
      <c r="J29" s="2">
        <v>10</v>
      </c>
      <c r="K29" s="2" t="s">
        <v>113</v>
      </c>
      <c r="L29" s="2">
        <v>10.791499999999999</v>
      </c>
      <c r="M29" s="2">
        <v>0.30327627668500001</v>
      </c>
      <c r="N29" s="2">
        <v>8</v>
      </c>
      <c r="O29" s="2" t="s">
        <v>138</v>
      </c>
      <c r="P29" s="2">
        <v>10.740399999999999</v>
      </c>
      <c r="Q29" s="2">
        <v>0.15533396280299999</v>
      </c>
      <c r="R29" s="2">
        <v>10</v>
      </c>
    </row>
    <row r="30" spans="1:58" x14ac:dyDescent="0.35">
      <c r="A30" s="2" t="s">
        <v>139</v>
      </c>
      <c r="B30" s="2" t="s">
        <v>97</v>
      </c>
      <c r="C30" s="2" t="s">
        <v>136</v>
      </c>
      <c r="D30" s="2">
        <v>122.95555555599999</v>
      </c>
      <c r="E30" s="2">
        <v>14.8360754852</v>
      </c>
      <c r="F30" s="2">
        <v>9</v>
      </c>
      <c r="G30" s="2" t="s">
        <v>137</v>
      </c>
      <c r="H30" s="2">
        <v>121.522222222</v>
      </c>
      <c r="I30" s="2">
        <v>10.4017923432</v>
      </c>
      <c r="J30" s="2">
        <v>9</v>
      </c>
      <c r="K30" s="2" t="s">
        <v>113</v>
      </c>
      <c r="L30" s="2">
        <v>121.5</v>
      </c>
      <c r="M30" s="2">
        <v>15.4694860936</v>
      </c>
      <c r="N30" s="2">
        <v>8</v>
      </c>
      <c r="O30" s="2" t="s">
        <v>138</v>
      </c>
      <c r="P30" s="2">
        <v>122.83</v>
      </c>
      <c r="Q30" s="2">
        <v>10.2063754585</v>
      </c>
      <c r="R30" s="2">
        <v>10</v>
      </c>
    </row>
    <row r="31" spans="1:58" x14ac:dyDescent="0.35">
      <c r="A31" s="2" t="s">
        <v>140</v>
      </c>
      <c r="B31" s="2" t="s">
        <v>97</v>
      </c>
      <c r="C31" s="2" t="s">
        <v>141</v>
      </c>
      <c r="D31" s="2">
        <v>9.19180833333</v>
      </c>
      <c r="E31" s="2">
        <v>0.15725412267200001</v>
      </c>
      <c r="F31" s="2">
        <v>12</v>
      </c>
      <c r="G31" s="2" t="s">
        <v>142</v>
      </c>
      <c r="H31" s="2">
        <v>10.0020833333</v>
      </c>
      <c r="I31" s="2">
        <v>0.907606459167</v>
      </c>
      <c r="J31" s="2">
        <v>12</v>
      </c>
      <c r="K31" s="2" t="s">
        <v>143</v>
      </c>
      <c r="L31" s="2">
        <v>10.780525000000001</v>
      </c>
      <c r="M31" s="2">
        <v>0.16092083522100001</v>
      </c>
      <c r="N31" s="2">
        <v>12</v>
      </c>
      <c r="O31" s="2" t="s">
        <v>144</v>
      </c>
      <c r="P31" s="2">
        <v>9.9702500000000001</v>
      </c>
      <c r="Q31" s="2">
        <v>0.69884084919199996</v>
      </c>
      <c r="R31" s="2">
        <v>12</v>
      </c>
    </row>
    <row r="32" spans="1:58" x14ac:dyDescent="0.35">
      <c r="A32" s="3" t="s">
        <v>145</v>
      </c>
      <c r="B32" s="2" t="s">
        <v>97</v>
      </c>
      <c r="C32" s="2" t="s">
        <v>98</v>
      </c>
      <c r="D32" s="2">
        <v>36.057142857099997</v>
      </c>
      <c r="E32" s="2">
        <v>29.680289618500002</v>
      </c>
      <c r="F32" s="2">
        <v>7</v>
      </c>
      <c r="G32" s="2" t="s">
        <v>146</v>
      </c>
      <c r="H32" s="2">
        <v>27.983333333299999</v>
      </c>
      <c r="I32" s="2">
        <v>13.161233056</v>
      </c>
      <c r="J32" s="2">
        <v>6</v>
      </c>
      <c r="K32" s="2" t="s">
        <v>147</v>
      </c>
      <c r="L32" s="2">
        <v>18.228571428599999</v>
      </c>
      <c r="M32" s="2">
        <v>10.837727000199999</v>
      </c>
      <c r="N32" s="2">
        <v>7</v>
      </c>
      <c r="O32" s="2" t="s">
        <v>113</v>
      </c>
      <c r="P32" s="2">
        <v>48.7833333333</v>
      </c>
      <c r="Q32" s="2">
        <v>24.4196926453</v>
      </c>
      <c r="R32" s="2">
        <v>6</v>
      </c>
    </row>
    <row r="34" spans="1:58" x14ac:dyDescent="0.35">
      <c r="A34" s="2" t="s">
        <v>154</v>
      </c>
      <c r="B34" s="2" t="s">
        <v>14</v>
      </c>
    </row>
    <row r="35" spans="1:58" x14ac:dyDescent="0.35">
      <c r="A35" s="2" t="s">
        <v>31</v>
      </c>
      <c r="B35" s="2" t="s">
        <v>32</v>
      </c>
      <c r="C35" s="2" t="s">
        <v>33</v>
      </c>
      <c r="D35" s="2" t="s">
        <v>34</v>
      </c>
      <c r="E35" s="2" t="s">
        <v>35</v>
      </c>
      <c r="F35" s="2" t="s">
        <v>36</v>
      </c>
      <c r="G35" s="2" t="s">
        <v>37</v>
      </c>
      <c r="H35" s="2" t="s">
        <v>38</v>
      </c>
      <c r="I35" s="2" t="s">
        <v>39</v>
      </c>
      <c r="J35" s="2" t="s">
        <v>40</v>
      </c>
      <c r="K35" s="2" t="s">
        <v>41</v>
      </c>
      <c r="L35" s="2" t="s">
        <v>42</v>
      </c>
      <c r="M35" s="2" t="s">
        <v>43</v>
      </c>
      <c r="N35" s="2" t="s">
        <v>44</v>
      </c>
      <c r="O35" s="2" t="s">
        <v>45</v>
      </c>
      <c r="P35" s="2" t="s">
        <v>46</v>
      </c>
      <c r="Q35" s="2" t="s">
        <v>47</v>
      </c>
      <c r="R35" s="2" t="s">
        <v>48</v>
      </c>
      <c r="S35" s="2" t="s">
        <v>49</v>
      </c>
      <c r="T35" s="2" t="s">
        <v>50</v>
      </c>
      <c r="U35" s="2" t="s">
        <v>51</v>
      </c>
      <c r="V35" s="2" t="s">
        <v>52</v>
      </c>
      <c r="W35" s="2" t="s">
        <v>53</v>
      </c>
      <c r="X35" s="2" t="s">
        <v>54</v>
      </c>
      <c r="Y35" s="2" t="s">
        <v>55</v>
      </c>
      <c r="Z35" s="2" t="s">
        <v>56</v>
      </c>
      <c r="AA35" s="2" t="s">
        <v>57</v>
      </c>
      <c r="AB35" s="2" t="s">
        <v>58</v>
      </c>
      <c r="AC35" s="2" t="s">
        <v>59</v>
      </c>
      <c r="AD35" s="2" t="s">
        <v>60</v>
      </c>
      <c r="AE35" s="2" t="s">
        <v>61</v>
      </c>
      <c r="AF35" s="2" t="s">
        <v>62</v>
      </c>
      <c r="AG35" s="2" t="s">
        <v>63</v>
      </c>
      <c r="AH35" s="2" t="s">
        <v>64</v>
      </c>
      <c r="AI35" s="2" t="s">
        <v>65</v>
      </c>
      <c r="AJ35" s="2" t="s">
        <v>66</v>
      </c>
      <c r="AK35" s="2" t="s">
        <v>67</v>
      </c>
      <c r="AL35" s="2" t="s">
        <v>68</v>
      </c>
      <c r="AM35" s="2" t="s">
        <v>69</v>
      </c>
      <c r="AN35" s="2" t="s">
        <v>70</v>
      </c>
      <c r="AO35" s="2" t="s">
        <v>71</v>
      </c>
      <c r="AP35" s="2" t="s">
        <v>72</v>
      </c>
      <c r="AQ35" s="2" t="s">
        <v>73</v>
      </c>
      <c r="AR35" s="2" t="s">
        <v>74</v>
      </c>
      <c r="AS35" s="2" t="s">
        <v>75</v>
      </c>
      <c r="AT35" s="2" t="s">
        <v>76</v>
      </c>
      <c r="AU35" s="2" t="s">
        <v>77</v>
      </c>
      <c r="AV35" s="2" t="s">
        <v>78</v>
      </c>
      <c r="AW35" s="2" t="s">
        <v>79</v>
      </c>
      <c r="AX35" s="2" t="s">
        <v>80</v>
      </c>
      <c r="AY35" s="2" t="s">
        <v>81</v>
      </c>
      <c r="AZ35" s="2" t="s">
        <v>82</v>
      </c>
      <c r="BA35" s="2" t="s">
        <v>83</v>
      </c>
      <c r="BB35" s="2" t="s">
        <v>84</v>
      </c>
      <c r="BC35" s="2" t="s">
        <v>85</v>
      </c>
      <c r="BD35" s="2" t="s">
        <v>86</v>
      </c>
      <c r="BE35" s="2" t="s">
        <v>87</v>
      </c>
      <c r="BF35" s="2" t="s">
        <v>88</v>
      </c>
    </row>
    <row r="36" spans="1:58" x14ac:dyDescent="0.35">
      <c r="A36" s="2" t="s">
        <v>89</v>
      </c>
      <c r="B36" s="2" t="s">
        <v>90</v>
      </c>
      <c r="C36" s="2" t="s">
        <v>91</v>
      </c>
      <c r="D36" s="2">
        <v>181.96</v>
      </c>
      <c r="E36" s="2">
        <v>39.962562480400003</v>
      </c>
      <c r="F36" s="2">
        <v>5</v>
      </c>
      <c r="G36" s="2" t="s">
        <v>92</v>
      </c>
      <c r="H36" s="2">
        <v>231.92500000000001</v>
      </c>
      <c r="I36" s="2">
        <v>42.569475077</v>
      </c>
      <c r="J36" s="2">
        <v>12</v>
      </c>
      <c r="K36" s="2" t="s">
        <v>93</v>
      </c>
      <c r="L36" s="2">
        <v>268.62857142899998</v>
      </c>
      <c r="M36" s="2">
        <v>59.8472153377</v>
      </c>
      <c r="N36" s="2">
        <v>14</v>
      </c>
    </row>
    <row r="37" spans="1:58" x14ac:dyDescent="0.35">
      <c r="A37" s="2" t="s">
        <v>94</v>
      </c>
      <c r="B37" s="2" t="s">
        <v>90</v>
      </c>
      <c r="C37" s="2" t="s">
        <v>91</v>
      </c>
      <c r="D37" s="2">
        <v>12.741146000000001</v>
      </c>
      <c r="E37" s="2">
        <v>3.3164450699599999</v>
      </c>
      <c r="F37" s="2">
        <v>5</v>
      </c>
      <c r="G37" s="2" t="s">
        <v>92</v>
      </c>
      <c r="H37" s="2">
        <v>21.925025000000002</v>
      </c>
      <c r="I37" s="2">
        <v>7.3084168680300001</v>
      </c>
      <c r="J37" s="2">
        <v>12</v>
      </c>
      <c r="K37" s="2" t="s">
        <v>93</v>
      </c>
      <c r="L37" s="2">
        <v>38.2159714286</v>
      </c>
      <c r="M37" s="2">
        <v>19.860874559100001</v>
      </c>
      <c r="N37" s="2">
        <v>14</v>
      </c>
    </row>
    <row r="38" spans="1:58" x14ac:dyDescent="0.35">
      <c r="A38" s="2" t="s">
        <v>95</v>
      </c>
      <c r="B38" s="2" t="s">
        <v>4</v>
      </c>
      <c r="C38" s="2" t="s">
        <v>5</v>
      </c>
      <c r="D38" s="2">
        <v>18.787023333299999</v>
      </c>
      <c r="E38" s="2">
        <v>10.1799262095</v>
      </c>
      <c r="F38" s="2">
        <v>6</v>
      </c>
      <c r="G38" s="2" t="s">
        <v>6</v>
      </c>
      <c r="H38" s="2">
        <v>17.326993333299999</v>
      </c>
      <c r="I38" s="2">
        <v>9.6387096729199992</v>
      </c>
      <c r="J38" s="2">
        <v>6</v>
      </c>
      <c r="K38" s="2" t="s">
        <v>7</v>
      </c>
      <c r="L38" s="2">
        <v>12.9385266667</v>
      </c>
      <c r="M38" s="2">
        <v>2.66292647631</v>
      </c>
      <c r="N38" s="2">
        <v>6</v>
      </c>
      <c r="O38" s="2" t="s">
        <v>8</v>
      </c>
      <c r="P38" s="2">
        <v>14.398556666699999</v>
      </c>
      <c r="Q38" s="2">
        <v>5.53461262108</v>
      </c>
      <c r="R38" s="2">
        <v>6</v>
      </c>
    </row>
    <row r="39" spans="1:58" x14ac:dyDescent="0.35">
      <c r="A39" s="2" t="s">
        <v>96</v>
      </c>
      <c r="B39" s="2" t="s">
        <v>97</v>
      </c>
      <c r="C39" s="2" t="s">
        <v>98</v>
      </c>
      <c r="D39" s="2">
        <v>485.26249999999999</v>
      </c>
      <c r="E39" s="2">
        <v>113.490200798</v>
      </c>
      <c r="F39" s="2">
        <v>24</v>
      </c>
      <c r="G39" s="2" t="s">
        <v>99</v>
      </c>
      <c r="H39" s="2">
        <v>410.58749999999998</v>
      </c>
      <c r="I39" s="2">
        <v>107.914589346</v>
      </c>
      <c r="J39" s="2">
        <v>8</v>
      </c>
      <c r="K39" s="2" t="s">
        <v>100</v>
      </c>
      <c r="L39" s="2">
        <v>510.5</v>
      </c>
      <c r="M39" s="2">
        <v>83.821342747499997</v>
      </c>
      <c r="N39" s="2">
        <v>8</v>
      </c>
      <c r="O39" s="2" t="s">
        <v>101</v>
      </c>
      <c r="P39" s="2">
        <v>499</v>
      </c>
      <c r="Q39" s="2">
        <v>118.113970385</v>
      </c>
      <c r="R39" s="2">
        <v>6</v>
      </c>
      <c r="S39" s="2" t="s">
        <v>102</v>
      </c>
      <c r="T39" s="2">
        <v>512.70000000000005</v>
      </c>
      <c r="U39" s="2">
        <v>80.218959283800004</v>
      </c>
      <c r="V39" s="2">
        <v>14</v>
      </c>
      <c r="W39" s="2" t="s">
        <v>103</v>
      </c>
      <c r="X39" s="2">
        <v>505.65</v>
      </c>
      <c r="Y39" s="2">
        <v>73.105580042400007</v>
      </c>
      <c r="Z39" s="2">
        <v>6</v>
      </c>
      <c r="AA39" s="2" t="s">
        <v>104</v>
      </c>
      <c r="AB39" s="2">
        <v>521.6</v>
      </c>
      <c r="AC39" s="2">
        <v>72.6272676066</v>
      </c>
      <c r="AD39" s="2">
        <v>13</v>
      </c>
      <c r="AE39" s="2" t="s">
        <v>105</v>
      </c>
      <c r="AF39" s="2">
        <v>497.21666666700003</v>
      </c>
      <c r="AG39" s="2">
        <v>73.452329590199994</v>
      </c>
      <c r="AH39" s="2">
        <v>12</v>
      </c>
      <c r="AI39" s="2" t="s">
        <v>106</v>
      </c>
      <c r="AJ39" s="2">
        <v>410.58749999999998</v>
      </c>
      <c r="AK39" s="2">
        <v>107.914589346</v>
      </c>
      <c r="AL39" s="2">
        <v>8</v>
      </c>
      <c r="AM39" s="2" t="s">
        <v>107</v>
      </c>
      <c r="AN39" s="2">
        <v>543.5</v>
      </c>
      <c r="AO39" s="2">
        <v>93.1212650258</v>
      </c>
      <c r="AP39" s="2">
        <v>8</v>
      </c>
      <c r="AQ39" s="2" t="s">
        <v>108</v>
      </c>
      <c r="AR39" s="2">
        <v>505.65</v>
      </c>
      <c r="AS39" s="2">
        <v>73.105580042400007</v>
      </c>
      <c r="AT39" s="2">
        <v>6</v>
      </c>
      <c r="AU39" s="2" t="s">
        <v>109</v>
      </c>
      <c r="AV39" s="2">
        <v>480.37272727300001</v>
      </c>
      <c r="AW39" s="2">
        <v>88.5848036517</v>
      </c>
      <c r="AX39" s="2">
        <v>11</v>
      </c>
      <c r="AY39" s="2" t="s">
        <v>110</v>
      </c>
      <c r="AZ39" s="2">
        <v>499</v>
      </c>
      <c r="BA39" s="2">
        <v>118.113970385</v>
      </c>
      <c r="BB39" s="2">
        <v>6</v>
      </c>
      <c r="BC39" s="2" t="s">
        <v>111</v>
      </c>
      <c r="BD39" s="2">
        <v>515.771428571</v>
      </c>
      <c r="BE39" s="2">
        <v>88.883980788499997</v>
      </c>
      <c r="BF39" s="2">
        <v>14</v>
      </c>
    </row>
    <row r="40" spans="1:58" x14ac:dyDescent="0.35">
      <c r="A40" s="2" t="s">
        <v>112</v>
      </c>
      <c r="B40" s="2" t="s">
        <v>97</v>
      </c>
      <c r="C40" s="2" t="s">
        <v>9</v>
      </c>
      <c r="D40" s="2">
        <v>160</v>
      </c>
      <c r="E40" s="2">
        <v>24.005138338799998</v>
      </c>
      <c r="F40" s="2">
        <v>3</v>
      </c>
      <c r="G40" s="2" t="s">
        <v>113</v>
      </c>
      <c r="H40" s="2">
        <v>170.1</v>
      </c>
      <c r="I40" s="2">
        <v>13.0820487692</v>
      </c>
      <c r="J40" s="2">
        <v>3</v>
      </c>
    </row>
    <row r="41" spans="1:58" x14ac:dyDescent="0.35">
      <c r="A41" s="2" t="s">
        <v>114</v>
      </c>
      <c r="B41" s="2" t="s">
        <v>97</v>
      </c>
      <c r="C41" s="2" t="s">
        <v>115</v>
      </c>
      <c r="D41" s="2">
        <v>11.6</v>
      </c>
      <c r="E41" s="2">
        <v>5.7474342101499998</v>
      </c>
      <c r="F41" s="2">
        <v>20</v>
      </c>
      <c r="G41" s="2" t="s">
        <v>116</v>
      </c>
      <c r="H41" s="2">
        <v>11.509090909099999</v>
      </c>
      <c r="I41" s="2">
        <v>4.0073692448399996</v>
      </c>
      <c r="J41" s="2">
        <v>11</v>
      </c>
      <c r="K41" s="2" t="s">
        <v>113</v>
      </c>
      <c r="L41" s="2">
        <v>11.65</v>
      </c>
      <c r="M41" s="2">
        <v>5.1480578862300002</v>
      </c>
      <c r="N41" s="2">
        <v>4</v>
      </c>
      <c r="O41" s="2" t="s">
        <v>117</v>
      </c>
      <c r="P41" s="2">
        <v>11.7636363636</v>
      </c>
      <c r="Q41" s="2">
        <v>4.1074815834900003</v>
      </c>
      <c r="R41" s="2">
        <v>11</v>
      </c>
      <c r="S41" s="2" t="s">
        <v>118</v>
      </c>
      <c r="T41" s="2">
        <v>11.62</v>
      </c>
      <c r="U41" s="2">
        <v>2.50750872381</v>
      </c>
      <c r="V41" s="2">
        <v>10</v>
      </c>
      <c r="W41" s="2" t="s">
        <v>119</v>
      </c>
      <c r="X41" s="2">
        <v>11.4</v>
      </c>
      <c r="Y41" s="2">
        <v>7.9802882153499999</v>
      </c>
      <c r="Z41" s="2">
        <v>4</v>
      </c>
    </row>
    <row r="42" spans="1:58" x14ac:dyDescent="0.35">
      <c r="A42" s="2" t="s">
        <v>120</v>
      </c>
      <c r="B42" s="2" t="s">
        <v>90</v>
      </c>
      <c r="C42" s="2" t="s">
        <v>98</v>
      </c>
      <c r="D42" s="2">
        <v>3.8920129999999999</v>
      </c>
      <c r="E42" s="2">
        <v>0.18767315407599999</v>
      </c>
      <c r="F42" s="2">
        <v>10</v>
      </c>
      <c r="G42" s="2" t="s">
        <v>121</v>
      </c>
      <c r="H42" s="2">
        <v>3.8428944444400002</v>
      </c>
      <c r="I42" s="2">
        <v>0.15252273230300001</v>
      </c>
      <c r="J42" s="2">
        <v>9</v>
      </c>
      <c r="K42" s="2" t="s">
        <v>122</v>
      </c>
      <c r="L42" s="2">
        <v>4.0357123076899999</v>
      </c>
      <c r="M42" s="2">
        <v>0.208946407709</v>
      </c>
      <c r="N42" s="2">
        <v>13</v>
      </c>
      <c r="O42" s="2" t="s">
        <v>123</v>
      </c>
      <c r="P42" s="2">
        <v>4.0108483333300002</v>
      </c>
      <c r="Q42" s="2">
        <v>0.213192671576</v>
      </c>
      <c r="R42" s="2">
        <v>12</v>
      </c>
    </row>
    <row r="43" spans="1:58" x14ac:dyDescent="0.35">
      <c r="A43" s="2" t="s">
        <v>124</v>
      </c>
      <c r="B43" s="2" t="s">
        <v>97</v>
      </c>
      <c r="C43" s="2" t="s">
        <v>125</v>
      </c>
      <c r="D43" s="2">
        <v>4.5437700000000003</v>
      </c>
      <c r="E43" s="2">
        <v>2.03997058802E-2</v>
      </c>
      <c r="F43" s="2">
        <v>6</v>
      </c>
      <c r="G43" s="2" t="s">
        <v>113</v>
      </c>
      <c r="H43" s="2">
        <v>4.4403750000000004</v>
      </c>
      <c r="I43" s="2">
        <v>0.122964354557</v>
      </c>
      <c r="J43" s="2">
        <v>6</v>
      </c>
      <c r="K43" s="2" t="s">
        <v>126</v>
      </c>
      <c r="L43" s="2">
        <v>4.5565733333300003</v>
      </c>
      <c r="M43" s="2">
        <v>1.66703675891E-2</v>
      </c>
      <c r="N43" s="2">
        <v>3</v>
      </c>
      <c r="O43" s="2" t="s">
        <v>127</v>
      </c>
      <c r="P43" s="2">
        <v>4.3497833333299996</v>
      </c>
      <c r="Q43" s="2">
        <v>0.116619984089</v>
      </c>
      <c r="R43" s="2">
        <v>3</v>
      </c>
    </row>
    <row r="44" spans="1:58" x14ac:dyDescent="0.35">
      <c r="A44" s="2" t="s">
        <v>128</v>
      </c>
      <c r="B44" s="2" t="s">
        <v>97</v>
      </c>
      <c r="C44" s="2" t="s">
        <v>129</v>
      </c>
      <c r="D44" s="2">
        <v>49.95</v>
      </c>
      <c r="E44" s="2">
        <v>9.2832734887400008</v>
      </c>
      <c r="F44" s="2">
        <v>6</v>
      </c>
      <c r="G44" s="2" t="s">
        <v>130</v>
      </c>
      <c r="H44" s="2">
        <v>48.266666666699997</v>
      </c>
      <c r="I44" s="2">
        <v>9.0051836923700002</v>
      </c>
      <c r="J44" s="2">
        <v>9</v>
      </c>
      <c r="K44" s="2" t="s">
        <v>131</v>
      </c>
      <c r="L44" s="2">
        <v>47.057142857099997</v>
      </c>
      <c r="M44" s="2">
        <v>3.56364866909</v>
      </c>
      <c r="N44" s="2">
        <v>7</v>
      </c>
      <c r="O44" s="2" t="s">
        <v>113</v>
      </c>
      <c r="P44" s="2">
        <v>45.111111111100001</v>
      </c>
      <c r="Q44" s="2">
        <v>5.89169744347</v>
      </c>
      <c r="R44" s="2">
        <v>9</v>
      </c>
      <c r="S44" s="2" t="s">
        <v>132</v>
      </c>
      <c r="T44" s="2">
        <v>42.26</v>
      </c>
      <c r="U44" s="2">
        <v>7.97812007932</v>
      </c>
      <c r="V44" s="2">
        <v>5</v>
      </c>
    </row>
    <row r="45" spans="1:58" x14ac:dyDescent="0.35">
      <c r="A45" s="2" t="s">
        <v>133</v>
      </c>
      <c r="B45" s="2" t="s">
        <v>97</v>
      </c>
      <c r="C45" s="2" t="s">
        <v>10</v>
      </c>
      <c r="D45" s="2">
        <v>7.2347700000000001</v>
      </c>
      <c r="E45" s="2">
        <v>0</v>
      </c>
      <c r="F45" s="2">
        <v>1</v>
      </c>
      <c r="G45" s="2" t="s">
        <v>113</v>
      </c>
      <c r="H45" s="2">
        <v>7.1408633333299996</v>
      </c>
      <c r="I45" s="2">
        <v>0.22034562401400001</v>
      </c>
      <c r="J45" s="2">
        <v>3</v>
      </c>
      <c r="K45" s="2" t="s">
        <v>11</v>
      </c>
      <c r="L45" s="2">
        <v>6.8956350000000004</v>
      </c>
      <c r="M45" s="2">
        <v>0.422461306423</v>
      </c>
      <c r="N45" s="2">
        <v>4</v>
      </c>
    </row>
    <row r="46" spans="1:58" x14ac:dyDescent="0.35">
      <c r="A46" s="2" t="s">
        <v>134</v>
      </c>
      <c r="B46" s="2" t="s">
        <v>4</v>
      </c>
      <c r="C46" s="2" t="s">
        <v>98</v>
      </c>
      <c r="D46" s="2">
        <v>3.45871666667</v>
      </c>
      <c r="E46" s="2">
        <v>2.20507812913E-2</v>
      </c>
      <c r="F46" s="2">
        <v>6</v>
      </c>
      <c r="G46" s="2" t="s">
        <v>12</v>
      </c>
      <c r="H46" s="2">
        <v>3.3951250000000002</v>
      </c>
      <c r="I46" s="2">
        <v>0.119093081068</v>
      </c>
      <c r="J46" s="2">
        <v>6</v>
      </c>
    </row>
    <row r="47" spans="1:58" x14ac:dyDescent="0.35">
      <c r="A47" s="2" t="s">
        <v>135</v>
      </c>
      <c r="B47" s="2" t="s">
        <v>97</v>
      </c>
      <c r="C47" s="2" t="s">
        <v>136</v>
      </c>
      <c r="D47" s="2">
        <v>7.3061375000000002</v>
      </c>
      <c r="E47" s="2">
        <v>0.53477859656500004</v>
      </c>
      <c r="F47" s="2">
        <v>8</v>
      </c>
      <c r="G47" s="2" t="s">
        <v>137</v>
      </c>
      <c r="H47" s="2">
        <v>7.4652099999999999</v>
      </c>
      <c r="I47" s="2">
        <v>9.4286249792899998E-2</v>
      </c>
      <c r="J47" s="2">
        <v>10</v>
      </c>
      <c r="K47" s="2" t="s">
        <v>113</v>
      </c>
      <c r="L47" s="2">
        <v>7.2948250000000003</v>
      </c>
      <c r="M47" s="2">
        <v>0.477588899447</v>
      </c>
      <c r="N47" s="2">
        <v>8</v>
      </c>
      <c r="O47" s="2" t="s">
        <v>138</v>
      </c>
      <c r="P47" s="2">
        <v>7.4742600000000001</v>
      </c>
      <c r="Q47" s="2">
        <v>0.228350599736</v>
      </c>
      <c r="R47" s="2">
        <v>10</v>
      </c>
    </row>
    <row r="48" spans="1:58" x14ac:dyDescent="0.35">
      <c r="A48" s="2" t="s">
        <v>139</v>
      </c>
      <c r="B48" s="2" t="s">
        <v>97</v>
      </c>
      <c r="C48" s="2" t="s">
        <v>136</v>
      </c>
      <c r="D48" s="2">
        <v>157.06666666699999</v>
      </c>
      <c r="E48" s="2">
        <v>12.888323742400001</v>
      </c>
      <c r="F48" s="2">
        <v>9</v>
      </c>
      <c r="G48" s="2" t="s">
        <v>137</v>
      </c>
      <c r="H48" s="2">
        <v>156.5</v>
      </c>
      <c r="I48" s="2">
        <v>22.571712877500001</v>
      </c>
      <c r="J48" s="2">
        <v>9</v>
      </c>
      <c r="K48" s="2" t="s">
        <v>113</v>
      </c>
      <c r="L48" s="2">
        <v>153.41249999999999</v>
      </c>
      <c r="M48" s="2">
        <v>24.305680277499999</v>
      </c>
      <c r="N48" s="2">
        <v>8</v>
      </c>
      <c r="O48" s="2" t="s">
        <v>138</v>
      </c>
      <c r="P48" s="2">
        <v>159.47999999999999</v>
      </c>
      <c r="Q48" s="2">
        <v>10.9179485252</v>
      </c>
      <c r="R48" s="2">
        <v>10</v>
      </c>
    </row>
    <row r="49" spans="1:58" x14ac:dyDescent="0.35">
      <c r="A49" s="2" t="s">
        <v>140</v>
      </c>
      <c r="B49" s="2" t="s">
        <v>97</v>
      </c>
      <c r="C49" s="2" t="s">
        <v>141</v>
      </c>
      <c r="D49" s="2">
        <v>5.8508500000000003</v>
      </c>
      <c r="E49" s="2">
        <v>0.61481560989200001</v>
      </c>
      <c r="F49" s="2">
        <v>12</v>
      </c>
      <c r="G49" s="2" t="s">
        <v>142</v>
      </c>
      <c r="H49" s="2">
        <v>6.0753833333299996</v>
      </c>
      <c r="I49" s="2">
        <v>0.46473152972699999</v>
      </c>
      <c r="J49" s="2">
        <v>12</v>
      </c>
      <c r="K49" s="2" t="s">
        <v>143</v>
      </c>
      <c r="L49" s="2">
        <v>5.5716333333300003</v>
      </c>
      <c r="M49" s="2">
        <v>0.58114363734100005</v>
      </c>
      <c r="N49" s="2">
        <v>12</v>
      </c>
      <c r="O49" s="2" t="s">
        <v>144</v>
      </c>
      <c r="P49" s="2">
        <v>5.3471000000000002</v>
      </c>
      <c r="Q49" s="2">
        <v>0.52300423835099996</v>
      </c>
      <c r="R49" s="2">
        <v>12</v>
      </c>
    </row>
    <row r="50" spans="1:58" x14ac:dyDescent="0.35">
      <c r="A50" s="2" t="s">
        <v>145</v>
      </c>
      <c r="B50" s="2" t="s">
        <v>97</v>
      </c>
      <c r="C50" s="2" t="s">
        <v>98</v>
      </c>
      <c r="D50" s="2">
        <v>46.957142857100003</v>
      </c>
      <c r="E50" s="2">
        <v>13.997025923200001</v>
      </c>
      <c r="F50" s="2">
        <v>7</v>
      </c>
      <c r="G50" s="2" t="s">
        <v>146</v>
      </c>
      <c r="H50" s="2">
        <v>55.7833333333</v>
      </c>
      <c r="I50" s="2">
        <v>4.0531537789199996</v>
      </c>
      <c r="J50" s="2">
        <v>6</v>
      </c>
      <c r="K50" s="2" t="s">
        <v>147</v>
      </c>
      <c r="L50" s="2">
        <v>47.885714285699997</v>
      </c>
      <c r="M50" s="2">
        <v>14.6816142136</v>
      </c>
      <c r="N50" s="2">
        <v>7</v>
      </c>
      <c r="O50" s="2" t="s">
        <v>113</v>
      </c>
      <c r="P50" s="2">
        <v>54.7</v>
      </c>
      <c r="Q50" s="2">
        <v>3.2352228156099998</v>
      </c>
      <c r="R50" s="2">
        <v>6</v>
      </c>
    </row>
    <row r="52" spans="1:58" x14ac:dyDescent="0.35">
      <c r="A52" s="2" t="s">
        <v>154</v>
      </c>
      <c r="B52" s="2" t="s">
        <v>15</v>
      </c>
    </row>
    <row r="53" spans="1:58" x14ac:dyDescent="0.35">
      <c r="A53" s="2" t="s">
        <v>31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38</v>
      </c>
      <c r="I53" s="2" t="s">
        <v>39</v>
      </c>
      <c r="J53" s="2" t="s">
        <v>40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45</v>
      </c>
      <c r="P53" s="2" t="s">
        <v>46</v>
      </c>
      <c r="Q53" s="2" t="s">
        <v>47</v>
      </c>
      <c r="R53" s="2" t="s">
        <v>48</v>
      </c>
      <c r="S53" s="2" t="s">
        <v>49</v>
      </c>
      <c r="T53" s="2" t="s">
        <v>50</v>
      </c>
      <c r="U53" s="2" t="s">
        <v>51</v>
      </c>
      <c r="V53" s="2" t="s">
        <v>52</v>
      </c>
      <c r="W53" s="2" t="s">
        <v>53</v>
      </c>
      <c r="X53" s="2" t="s">
        <v>54</v>
      </c>
      <c r="Y53" s="2" t="s">
        <v>55</v>
      </c>
      <c r="Z53" s="2" t="s">
        <v>56</v>
      </c>
      <c r="AA53" s="2" t="s">
        <v>57</v>
      </c>
      <c r="AB53" s="2" t="s">
        <v>58</v>
      </c>
      <c r="AC53" s="2" t="s">
        <v>59</v>
      </c>
      <c r="AD53" s="2" t="s">
        <v>60</v>
      </c>
      <c r="AE53" s="2" t="s">
        <v>61</v>
      </c>
      <c r="AF53" s="2" t="s">
        <v>62</v>
      </c>
      <c r="AG53" s="2" t="s">
        <v>63</v>
      </c>
      <c r="AH53" s="2" t="s">
        <v>64</v>
      </c>
      <c r="AI53" s="2" t="s">
        <v>65</v>
      </c>
      <c r="AJ53" s="2" t="s">
        <v>66</v>
      </c>
      <c r="AK53" s="2" t="s">
        <v>67</v>
      </c>
      <c r="AL53" s="2" t="s">
        <v>68</v>
      </c>
      <c r="AM53" s="2" t="s">
        <v>69</v>
      </c>
      <c r="AN53" s="2" t="s">
        <v>70</v>
      </c>
      <c r="AO53" s="2" t="s">
        <v>71</v>
      </c>
      <c r="AP53" s="2" t="s">
        <v>72</v>
      </c>
      <c r="AQ53" s="2" t="s">
        <v>73</v>
      </c>
      <c r="AR53" s="2" t="s">
        <v>74</v>
      </c>
      <c r="AS53" s="2" t="s">
        <v>75</v>
      </c>
      <c r="AT53" s="2" t="s">
        <v>76</v>
      </c>
      <c r="AU53" s="2" t="s">
        <v>77</v>
      </c>
      <c r="AV53" s="2" t="s">
        <v>78</v>
      </c>
      <c r="AW53" s="2" t="s">
        <v>79</v>
      </c>
      <c r="AX53" s="2" t="s">
        <v>80</v>
      </c>
      <c r="AY53" s="2" t="s">
        <v>81</v>
      </c>
      <c r="AZ53" s="2" t="s">
        <v>82</v>
      </c>
      <c r="BA53" s="2" t="s">
        <v>83</v>
      </c>
      <c r="BB53" s="2" t="s">
        <v>84</v>
      </c>
      <c r="BC53" s="2" t="s">
        <v>85</v>
      </c>
      <c r="BD53" s="2" t="s">
        <v>86</v>
      </c>
      <c r="BE53" s="2" t="s">
        <v>87</v>
      </c>
      <c r="BF53" s="2" t="s">
        <v>88</v>
      </c>
    </row>
    <row r="54" spans="1:58" x14ac:dyDescent="0.35">
      <c r="A54" s="2" t="s">
        <v>89</v>
      </c>
      <c r="B54" s="2" t="s">
        <v>90</v>
      </c>
      <c r="C54" s="2" t="s">
        <v>91</v>
      </c>
      <c r="D54" s="2">
        <v>126</v>
      </c>
      <c r="E54" s="2">
        <v>30.283328746999999</v>
      </c>
      <c r="F54" s="2">
        <v>5</v>
      </c>
      <c r="G54" s="2" t="s">
        <v>92</v>
      </c>
      <c r="H54" s="2">
        <v>66.508333333300001</v>
      </c>
      <c r="I54" s="2">
        <v>55.888213699799998</v>
      </c>
      <c r="J54" s="2">
        <v>12</v>
      </c>
      <c r="K54" s="2" t="s">
        <v>93</v>
      </c>
      <c r="L54" s="2">
        <v>82.692857142899996</v>
      </c>
      <c r="M54" s="2">
        <v>62.1809739423</v>
      </c>
      <c r="N54" s="2">
        <v>14</v>
      </c>
    </row>
    <row r="55" spans="1:58" x14ac:dyDescent="0.35">
      <c r="A55" s="2" t="s">
        <v>94</v>
      </c>
      <c r="B55" s="2" t="s">
        <v>90</v>
      </c>
      <c r="C55" s="2" t="s">
        <v>91</v>
      </c>
      <c r="D55" s="2">
        <v>1.3986019999999999</v>
      </c>
      <c r="E55" s="2">
        <v>0.379599992223</v>
      </c>
      <c r="F55" s="2">
        <v>5</v>
      </c>
      <c r="G55" s="2" t="s">
        <v>92</v>
      </c>
      <c r="H55" s="2">
        <v>1.6004658333299999</v>
      </c>
      <c r="I55" s="2">
        <v>0.32054833289899998</v>
      </c>
      <c r="J55" s="2">
        <v>12</v>
      </c>
      <c r="K55" s="2" t="s">
        <v>93</v>
      </c>
      <c r="L55" s="2">
        <v>1.22078521429</v>
      </c>
      <c r="M55" s="2">
        <v>0.49740450865699998</v>
      </c>
      <c r="N55" s="2">
        <v>14</v>
      </c>
    </row>
    <row r="56" spans="1:58" x14ac:dyDescent="0.35">
      <c r="A56" s="2" t="s">
        <v>95</v>
      </c>
      <c r="B56" s="2" t="s">
        <v>4</v>
      </c>
      <c r="C56" s="2" t="s">
        <v>5</v>
      </c>
      <c r="D56" s="2">
        <v>825.57550000000003</v>
      </c>
      <c r="E56" s="2">
        <v>228.645358528</v>
      </c>
      <c r="F56" s="2">
        <v>6</v>
      </c>
      <c r="G56" s="2" t="s">
        <v>6</v>
      </c>
      <c r="H56" s="2">
        <v>1044.3644999999999</v>
      </c>
      <c r="I56" s="2">
        <v>73.625685223199994</v>
      </c>
      <c r="J56" s="2">
        <v>6</v>
      </c>
      <c r="K56" s="2" t="s">
        <v>7</v>
      </c>
      <c r="L56" s="2">
        <v>899.70933333300002</v>
      </c>
      <c r="M56" s="2">
        <v>178.74851439700001</v>
      </c>
      <c r="N56" s="2">
        <v>6</v>
      </c>
      <c r="O56" s="2" t="s">
        <v>8</v>
      </c>
      <c r="P56" s="2">
        <v>680.92033333300003</v>
      </c>
      <c r="Q56" s="2">
        <v>124.54345158</v>
      </c>
      <c r="R56" s="2">
        <v>6</v>
      </c>
    </row>
    <row r="57" spans="1:58" x14ac:dyDescent="0.35">
      <c r="A57" s="2" t="s">
        <v>96</v>
      </c>
      <c r="B57" s="2" t="s">
        <v>97</v>
      </c>
      <c r="C57" s="2" t="s">
        <v>98</v>
      </c>
      <c r="D57" s="2">
        <v>1065.0708333299999</v>
      </c>
      <c r="E57" s="2">
        <v>149.06003119299999</v>
      </c>
      <c r="F57" s="2">
        <v>24</v>
      </c>
      <c r="G57" s="2" t="s">
        <v>99</v>
      </c>
      <c r="H57" s="2">
        <v>1187.4749999999999</v>
      </c>
      <c r="I57" s="2">
        <v>94.9881012285</v>
      </c>
      <c r="J57" s="2">
        <v>8</v>
      </c>
      <c r="K57" s="2" t="s">
        <v>100</v>
      </c>
      <c r="L57" s="2">
        <v>1054.0875000000001</v>
      </c>
      <c r="M57" s="2">
        <v>152.257622449</v>
      </c>
      <c r="N57" s="2">
        <v>8</v>
      </c>
      <c r="O57" s="2" t="s">
        <v>101</v>
      </c>
      <c r="P57" s="2">
        <v>1043.95</v>
      </c>
      <c r="Q57" s="2">
        <v>86.647730303000003</v>
      </c>
      <c r="R57" s="2">
        <v>6</v>
      </c>
      <c r="S57" s="2" t="s">
        <v>102</v>
      </c>
      <c r="T57" s="2">
        <v>1074.05</v>
      </c>
      <c r="U57" s="2">
        <v>128.76781291500001</v>
      </c>
      <c r="V57" s="2">
        <v>14</v>
      </c>
      <c r="W57" s="2" t="s">
        <v>103</v>
      </c>
      <c r="X57" s="2">
        <v>1116.4833333300001</v>
      </c>
      <c r="Y57" s="2">
        <v>172.262555582</v>
      </c>
      <c r="Z57" s="2">
        <v>6</v>
      </c>
      <c r="AA57" s="2" t="s">
        <v>104</v>
      </c>
      <c r="AB57" s="2">
        <v>1050.6076923099999</v>
      </c>
      <c r="AC57" s="2">
        <v>146.74941206299999</v>
      </c>
      <c r="AD57" s="2">
        <v>13</v>
      </c>
      <c r="AE57" s="2" t="s">
        <v>105</v>
      </c>
      <c r="AF57" s="2">
        <v>1142.1500000000001</v>
      </c>
      <c r="AG57" s="2">
        <v>94.207178601199999</v>
      </c>
      <c r="AH57" s="2">
        <v>12</v>
      </c>
      <c r="AI57" s="2" t="s">
        <v>106</v>
      </c>
      <c r="AJ57" s="2">
        <v>1187.4749999999999</v>
      </c>
      <c r="AK57" s="2">
        <v>94.9881012285</v>
      </c>
      <c r="AL57" s="2">
        <v>8</v>
      </c>
      <c r="AM57" s="2" t="s">
        <v>107</v>
      </c>
      <c r="AN57" s="2">
        <v>938.1</v>
      </c>
      <c r="AO57" s="2">
        <v>93.115855255699998</v>
      </c>
      <c r="AP57" s="2">
        <v>8</v>
      </c>
      <c r="AQ57" s="2" t="s">
        <v>108</v>
      </c>
      <c r="AR57" s="2">
        <v>1116.4833333300001</v>
      </c>
      <c r="AS57" s="2">
        <v>172.262555582</v>
      </c>
      <c r="AT57" s="2">
        <v>6</v>
      </c>
      <c r="AU57" s="2" t="s">
        <v>109</v>
      </c>
      <c r="AV57" s="2">
        <v>1171.46363636</v>
      </c>
      <c r="AW57" s="2">
        <v>71.211940683199998</v>
      </c>
      <c r="AX57" s="2">
        <v>11</v>
      </c>
      <c r="AY57" s="2" t="s">
        <v>110</v>
      </c>
      <c r="AZ57" s="2">
        <v>1043.95</v>
      </c>
      <c r="BA57" s="2">
        <v>86.647730303000003</v>
      </c>
      <c r="BB57" s="2">
        <v>6</v>
      </c>
      <c r="BC57" s="2" t="s">
        <v>111</v>
      </c>
      <c r="BD57" s="2">
        <v>1043.32857143</v>
      </c>
      <c r="BE57" s="2">
        <v>151.81583029000001</v>
      </c>
      <c r="BF57" s="2">
        <v>14</v>
      </c>
    </row>
    <row r="58" spans="1:58" x14ac:dyDescent="0.35">
      <c r="A58" s="2" t="s">
        <v>112</v>
      </c>
      <c r="B58" s="2" t="s">
        <v>97</v>
      </c>
      <c r="C58" s="2" t="s">
        <v>9</v>
      </c>
      <c r="D58" s="2">
        <v>4.0666666666699998</v>
      </c>
      <c r="E58" s="2">
        <v>1.4007934259599999</v>
      </c>
      <c r="F58" s="2">
        <v>3</v>
      </c>
      <c r="G58" s="2" t="s">
        <v>113</v>
      </c>
      <c r="H58" s="2">
        <v>2.7666666666699999</v>
      </c>
      <c r="I58" s="2">
        <v>0.90308114560999997</v>
      </c>
      <c r="J58" s="2">
        <v>3</v>
      </c>
    </row>
    <row r="59" spans="1:58" x14ac:dyDescent="0.35">
      <c r="A59" s="2" t="s">
        <v>114</v>
      </c>
      <c r="B59" s="2" t="s">
        <v>97</v>
      </c>
      <c r="C59" s="2" t="s">
        <v>115</v>
      </c>
      <c r="D59" s="2">
        <v>138.255</v>
      </c>
      <c r="E59" s="2">
        <v>28.471186750800001</v>
      </c>
      <c r="F59" s="2">
        <v>20</v>
      </c>
      <c r="G59" s="2" t="s">
        <v>116</v>
      </c>
      <c r="H59" s="2">
        <v>132.50909090900001</v>
      </c>
      <c r="I59" s="2">
        <v>31.664274521799999</v>
      </c>
      <c r="J59" s="2">
        <v>11</v>
      </c>
      <c r="K59" s="2" t="s">
        <v>113</v>
      </c>
      <c r="L59" s="2">
        <v>136.875</v>
      </c>
      <c r="M59" s="2">
        <v>9.1728880403099993</v>
      </c>
      <c r="N59" s="2">
        <v>4</v>
      </c>
      <c r="O59" s="2" t="s">
        <v>117</v>
      </c>
      <c r="P59" s="2">
        <v>119.472727273</v>
      </c>
      <c r="Q59" s="2">
        <v>32.417029500799998</v>
      </c>
      <c r="R59" s="2">
        <v>11</v>
      </c>
      <c r="S59" s="2" t="s">
        <v>118</v>
      </c>
      <c r="T59" s="2">
        <v>115.51</v>
      </c>
      <c r="U59" s="2">
        <v>26.846133799899999</v>
      </c>
      <c r="V59" s="2">
        <v>10</v>
      </c>
      <c r="W59" s="2" t="s">
        <v>119</v>
      </c>
      <c r="X59" s="2">
        <v>150.22499999999999</v>
      </c>
      <c r="Y59" s="2">
        <v>14.5197064364</v>
      </c>
      <c r="Z59" s="2">
        <v>4</v>
      </c>
    </row>
    <row r="60" spans="1:58" x14ac:dyDescent="0.35">
      <c r="A60" s="2" t="s">
        <v>120</v>
      </c>
      <c r="B60" s="2" t="s">
        <v>90</v>
      </c>
      <c r="C60" s="2" t="s">
        <v>98</v>
      </c>
      <c r="D60" s="2">
        <v>6.8153170000000003</v>
      </c>
      <c r="E60" s="2">
        <v>0.339156614149</v>
      </c>
      <c r="F60" s="2">
        <v>10</v>
      </c>
      <c r="G60" s="2" t="s">
        <v>121</v>
      </c>
      <c r="H60" s="2">
        <v>6.9200844444399996</v>
      </c>
      <c r="I60" s="2">
        <v>0.382491893744</v>
      </c>
      <c r="J60" s="2">
        <v>9</v>
      </c>
      <c r="K60" s="2" t="s">
        <v>122</v>
      </c>
      <c r="L60" s="2">
        <v>6.7015107692300004</v>
      </c>
      <c r="M60" s="2">
        <v>0.40146036393000001</v>
      </c>
      <c r="N60" s="2">
        <v>13</v>
      </c>
      <c r="O60" s="2" t="s">
        <v>123</v>
      </c>
      <c r="P60" s="2">
        <v>6.7706024999999999</v>
      </c>
      <c r="Q60" s="2">
        <v>0.456874466167</v>
      </c>
      <c r="R60" s="2">
        <v>12</v>
      </c>
    </row>
    <row r="61" spans="1:58" x14ac:dyDescent="0.35">
      <c r="A61" s="2" t="s">
        <v>124</v>
      </c>
      <c r="B61" s="2" t="s">
        <v>97</v>
      </c>
      <c r="C61" s="2" t="s">
        <v>125</v>
      </c>
      <c r="D61" s="2">
        <v>6.7840033333300003</v>
      </c>
      <c r="E61" s="2">
        <v>5.3949614044500001E-2</v>
      </c>
      <c r="F61" s="2">
        <v>6</v>
      </c>
      <c r="G61" s="2" t="s">
        <v>113</v>
      </c>
      <c r="H61" s="2">
        <v>6.8410983333299997</v>
      </c>
      <c r="I61" s="2">
        <v>0.11450731627500001</v>
      </c>
      <c r="J61" s="2">
        <v>6</v>
      </c>
      <c r="K61" s="2" t="s">
        <v>126</v>
      </c>
      <c r="L61" s="2">
        <v>6.7790433333299998</v>
      </c>
      <c r="M61" s="2">
        <v>6.7663607812600002E-2</v>
      </c>
      <c r="N61" s="2">
        <v>3</v>
      </c>
      <c r="O61" s="2" t="s">
        <v>127</v>
      </c>
      <c r="P61" s="2">
        <v>6.8932333333300004</v>
      </c>
      <c r="Q61" s="2">
        <v>0.13997921210700001</v>
      </c>
      <c r="R61" s="2">
        <v>3</v>
      </c>
    </row>
    <row r="62" spans="1:58" x14ac:dyDescent="0.35">
      <c r="A62" s="2" t="s">
        <v>128</v>
      </c>
      <c r="B62" s="2" t="s">
        <v>97</v>
      </c>
      <c r="C62" s="2" t="s">
        <v>129</v>
      </c>
      <c r="D62" s="2">
        <v>2.5833333333300001</v>
      </c>
      <c r="E62" s="2">
        <v>0.45613107277999998</v>
      </c>
      <c r="F62" s="2">
        <v>6</v>
      </c>
      <c r="G62" s="2" t="s">
        <v>130</v>
      </c>
      <c r="H62" s="2">
        <v>2.5</v>
      </c>
      <c r="I62" s="2">
        <v>0.48534065928499998</v>
      </c>
      <c r="J62" s="2">
        <v>9</v>
      </c>
      <c r="K62" s="2" t="s">
        <v>131</v>
      </c>
      <c r="L62" s="2">
        <v>2.18571428571</v>
      </c>
      <c r="M62" s="2">
        <v>0.62204403020200005</v>
      </c>
      <c r="N62" s="2">
        <v>7</v>
      </c>
      <c r="O62" s="2" t="s">
        <v>113</v>
      </c>
      <c r="P62" s="2">
        <v>2.5333333333299999</v>
      </c>
      <c r="Q62" s="2">
        <v>0.66499791144200004</v>
      </c>
      <c r="R62" s="2">
        <v>9</v>
      </c>
      <c r="S62" s="2" t="s">
        <v>132</v>
      </c>
      <c r="T62" s="2">
        <v>2.9</v>
      </c>
      <c r="U62" s="2">
        <v>0.35213633723299997</v>
      </c>
      <c r="V62" s="2">
        <v>5</v>
      </c>
    </row>
    <row r="63" spans="1:58" x14ac:dyDescent="0.35">
      <c r="A63" s="2" t="s">
        <v>133</v>
      </c>
      <c r="B63" s="2" t="s">
        <v>97</v>
      </c>
      <c r="C63" s="2" t="s">
        <v>10</v>
      </c>
      <c r="D63" s="2">
        <v>6.5632599999999996</v>
      </c>
      <c r="E63" s="2">
        <v>0</v>
      </c>
      <c r="F63" s="2">
        <v>1</v>
      </c>
      <c r="G63" s="2" t="s">
        <v>113</v>
      </c>
      <c r="H63" s="2">
        <v>6.8541533333300002</v>
      </c>
      <c r="I63" s="2">
        <v>5.4140413330100001E-2</v>
      </c>
      <c r="J63" s="2">
        <v>3</v>
      </c>
      <c r="K63" s="2" t="s">
        <v>11</v>
      </c>
      <c r="L63" s="2">
        <v>6.8117599999999996</v>
      </c>
      <c r="M63" s="2">
        <v>7.4071608258499996E-2</v>
      </c>
      <c r="N63" s="2">
        <v>4</v>
      </c>
    </row>
    <row r="64" spans="1:58" x14ac:dyDescent="0.35">
      <c r="A64" s="2" t="s">
        <v>134</v>
      </c>
      <c r="B64" s="2" t="s">
        <v>4</v>
      </c>
      <c r="C64" s="2" t="s">
        <v>98</v>
      </c>
      <c r="D64" s="2">
        <v>7.1420666666699999</v>
      </c>
      <c r="E64" s="2">
        <v>0.115134016501</v>
      </c>
      <c r="F64" s="2">
        <v>6</v>
      </c>
      <c r="G64" s="2" t="s">
        <v>12</v>
      </c>
      <c r="H64" s="2">
        <v>7.06558833333</v>
      </c>
      <c r="I64" s="2">
        <v>0.101259621011</v>
      </c>
      <c r="J64" s="2">
        <v>6</v>
      </c>
    </row>
    <row r="65" spans="1:58" x14ac:dyDescent="0.35">
      <c r="A65" s="2" t="s">
        <v>135</v>
      </c>
      <c r="B65" s="2" t="s">
        <v>97</v>
      </c>
      <c r="C65" s="2" t="s">
        <v>136</v>
      </c>
      <c r="D65" s="2">
        <v>5.5194000000000001</v>
      </c>
      <c r="E65" s="2">
        <v>0.34568436108700001</v>
      </c>
      <c r="F65" s="2">
        <v>8</v>
      </c>
      <c r="G65" s="2" t="s">
        <v>137</v>
      </c>
      <c r="H65" s="2">
        <v>4.7928699999999997</v>
      </c>
      <c r="I65" s="2">
        <v>9.2983138794100001E-2</v>
      </c>
      <c r="J65" s="2">
        <v>10</v>
      </c>
      <c r="K65" s="2" t="s">
        <v>113</v>
      </c>
      <c r="L65" s="2">
        <v>5.0920624999999999</v>
      </c>
      <c r="M65" s="2">
        <v>0.342433778041</v>
      </c>
      <c r="N65" s="2">
        <v>8</v>
      </c>
      <c r="O65" s="2" t="s">
        <v>138</v>
      </c>
      <c r="P65" s="2">
        <v>5.1347399999999999</v>
      </c>
      <c r="Q65" s="2">
        <v>0.49419019253699997</v>
      </c>
      <c r="R65" s="2">
        <v>10</v>
      </c>
    </row>
    <row r="66" spans="1:58" x14ac:dyDescent="0.35">
      <c r="A66" s="2" t="s">
        <v>139</v>
      </c>
      <c r="B66" s="2" t="s">
        <v>97</v>
      </c>
      <c r="C66" s="2" t="s">
        <v>136</v>
      </c>
      <c r="D66" s="2">
        <v>98.111111111100001</v>
      </c>
      <c r="E66" s="2">
        <v>6.1635928274999996</v>
      </c>
      <c r="F66" s="2">
        <v>9</v>
      </c>
      <c r="G66" s="2" t="s">
        <v>137</v>
      </c>
      <c r="H66" s="2">
        <v>102.4</v>
      </c>
      <c r="I66" s="2">
        <v>2.6704140336500002</v>
      </c>
      <c r="J66" s="2">
        <v>9</v>
      </c>
      <c r="K66" s="2" t="s">
        <v>113</v>
      </c>
      <c r="L66" s="2">
        <v>102.3</v>
      </c>
      <c r="M66" s="2">
        <v>4.94924236626</v>
      </c>
      <c r="N66" s="2">
        <v>8</v>
      </c>
      <c r="O66" s="2" t="s">
        <v>138</v>
      </c>
      <c r="P66" s="2">
        <v>98.62</v>
      </c>
      <c r="Q66" s="2">
        <v>4.8240646761799999</v>
      </c>
      <c r="R66" s="2">
        <v>10</v>
      </c>
    </row>
    <row r="67" spans="1:58" x14ac:dyDescent="0.35">
      <c r="A67" s="2" t="s">
        <v>140</v>
      </c>
      <c r="B67" s="2" t="s">
        <v>97</v>
      </c>
      <c r="C67" s="2" t="s">
        <v>141</v>
      </c>
      <c r="D67" s="2">
        <v>2.3633833333299998</v>
      </c>
      <c r="E67" s="2">
        <v>2.2980746772500001E-2</v>
      </c>
      <c r="F67" s="2">
        <v>12</v>
      </c>
      <c r="G67" s="2" t="s">
        <v>142</v>
      </c>
      <c r="H67" s="2">
        <v>2.369075</v>
      </c>
      <c r="I67" s="2">
        <v>5.3921549881899997E-2</v>
      </c>
      <c r="J67" s="2">
        <v>12</v>
      </c>
      <c r="K67" s="2" t="s">
        <v>143</v>
      </c>
      <c r="L67" s="2">
        <v>2.344325</v>
      </c>
      <c r="M67" s="2">
        <v>7.2578223605099995E-2</v>
      </c>
      <c r="N67" s="2">
        <v>12</v>
      </c>
      <c r="O67" s="2" t="s">
        <v>144</v>
      </c>
      <c r="P67" s="2">
        <v>2.3386333333299998</v>
      </c>
      <c r="Q67" s="2">
        <v>5.1053327239499999E-2</v>
      </c>
      <c r="R67" s="2">
        <v>12</v>
      </c>
    </row>
    <row r="68" spans="1:58" x14ac:dyDescent="0.35">
      <c r="A68" s="2" t="s">
        <v>145</v>
      </c>
      <c r="B68" s="2" t="s">
        <v>97</v>
      </c>
      <c r="C68" s="2" t="s">
        <v>98</v>
      </c>
      <c r="D68" s="2">
        <v>219.614285714</v>
      </c>
      <c r="E68" s="2">
        <v>43.516972996500002</v>
      </c>
      <c r="F68" s="2">
        <v>7</v>
      </c>
      <c r="G68" s="2" t="s">
        <v>146</v>
      </c>
      <c r="H68" s="2">
        <v>204.9</v>
      </c>
      <c r="I68" s="2">
        <v>18.578930719100001</v>
      </c>
      <c r="J68" s="2">
        <v>6</v>
      </c>
      <c r="K68" s="2" t="s">
        <v>147</v>
      </c>
      <c r="L68" s="2">
        <v>203.58571428600001</v>
      </c>
      <c r="M68" s="2">
        <v>34.128765771099999</v>
      </c>
      <c r="N68" s="2">
        <v>7</v>
      </c>
      <c r="O68" s="2" t="s">
        <v>113</v>
      </c>
      <c r="P68" s="2">
        <v>223.6</v>
      </c>
      <c r="Q68" s="2">
        <v>33.113642707099999</v>
      </c>
      <c r="R68" s="2">
        <v>6</v>
      </c>
    </row>
    <row r="70" spans="1:58" x14ac:dyDescent="0.35">
      <c r="A70" s="2" t="s">
        <v>154</v>
      </c>
      <c r="B70" s="2" t="s">
        <v>16</v>
      </c>
    </row>
    <row r="71" spans="1:58" x14ac:dyDescent="0.35">
      <c r="A71" s="2" t="s">
        <v>31</v>
      </c>
      <c r="B71" s="2" t="s">
        <v>32</v>
      </c>
      <c r="C71" s="2" t="s">
        <v>33</v>
      </c>
      <c r="D71" s="2" t="s">
        <v>34</v>
      </c>
      <c r="E71" s="2" t="s">
        <v>35</v>
      </c>
      <c r="F71" s="2" t="s">
        <v>36</v>
      </c>
      <c r="G71" s="2" t="s">
        <v>37</v>
      </c>
      <c r="H71" s="2" t="s">
        <v>38</v>
      </c>
      <c r="I71" s="2" t="s">
        <v>39</v>
      </c>
      <c r="J71" s="2" t="s">
        <v>40</v>
      </c>
      <c r="K71" s="2" t="s">
        <v>41</v>
      </c>
      <c r="L71" s="2" t="s">
        <v>42</v>
      </c>
      <c r="M71" s="2" t="s">
        <v>43</v>
      </c>
      <c r="N71" s="2" t="s">
        <v>44</v>
      </c>
      <c r="O71" s="2" t="s">
        <v>45</v>
      </c>
      <c r="P71" s="2" t="s">
        <v>46</v>
      </c>
      <c r="Q71" s="2" t="s">
        <v>47</v>
      </c>
      <c r="R71" s="2" t="s">
        <v>48</v>
      </c>
      <c r="S71" s="2" t="s">
        <v>49</v>
      </c>
      <c r="T71" s="2" t="s">
        <v>50</v>
      </c>
      <c r="U71" s="2" t="s">
        <v>51</v>
      </c>
      <c r="V71" s="2" t="s">
        <v>52</v>
      </c>
      <c r="W71" s="2" t="s">
        <v>53</v>
      </c>
      <c r="X71" s="2" t="s">
        <v>54</v>
      </c>
      <c r="Y71" s="2" t="s">
        <v>55</v>
      </c>
      <c r="Z71" s="2" t="s">
        <v>56</v>
      </c>
      <c r="AA71" s="2" t="s">
        <v>57</v>
      </c>
      <c r="AB71" s="2" t="s">
        <v>58</v>
      </c>
      <c r="AC71" s="2" t="s">
        <v>59</v>
      </c>
      <c r="AD71" s="2" t="s">
        <v>60</v>
      </c>
      <c r="AE71" s="2" t="s">
        <v>61</v>
      </c>
      <c r="AF71" s="2" t="s">
        <v>62</v>
      </c>
      <c r="AG71" s="2" t="s">
        <v>63</v>
      </c>
      <c r="AH71" s="2" t="s">
        <v>64</v>
      </c>
      <c r="AI71" s="2" t="s">
        <v>65</v>
      </c>
      <c r="AJ71" s="2" t="s">
        <v>66</v>
      </c>
      <c r="AK71" s="2" t="s">
        <v>67</v>
      </c>
      <c r="AL71" s="2" t="s">
        <v>68</v>
      </c>
      <c r="AM71" s="2" t="s">
        <v>69</v>
      </c>
      <c r="AN71" s="2" t="s">
        <v>70</v>
      </c>
      <c r="AO71" s="2" t="s">
        <v>71</v>
      </c>
      <c r="AP71" s="2" t="s">
        <v>72</v>
      </c>
      <c r="AQ71" s="2" t="s">
        <v>73</v>
      </c>
      <c r="AR71" s="2" t="s">
        <v>74</v>
      </c>
      <c r="AS71" s="2" t="s">
        <v>75</v>
      </c>
      <c r="AT71" s="2" t="s">
        <v>76</v>
      </c>
      <c r="AU71" s="2" t="s">
        <v>77</v>
      </c>
      <c r="AV71" s="2" t="s">
        <v>78</v>
      </c>
      <c r="AW71" s="2" t="s">
        <v>79</v>
      </c>
      <c r="AX71" s="2" t="s">
        <v>80</v>
      </c>
      <c r="AY71" s="2" t="s">
        <v>81</v>
      </c>
      <c r="AZ71" s="2" t="s">
        <v>82</v>
      </c>
      <c r="BA71" s="2" t="s">
        <v>83</v>
      </c>
      <c r="BB71" s="2" t="s">
        <v>84</v>
      </c>
      <c r="BC71" s="2" t="s">
        <v>85</v>
      </c>
      <c r="BD71" s="2" t="s">
        <v>86</v>
      </c>
      <c r="BE71" s="2" t="s">
        <v>87</v>
      </c>
      <c r="BF71" s="2" t="s">
        <v>88</v>
      </c>
    </row>
    <row r="72" spans="1:58" x14ac:dyDescent="0.35">
      <c r="A72" s="2" t="s">
        <v>89</v>
      </c>
      <c r="B72" s="2" t="s">
        <v>90</v>
      </c>
      <c r="C72" s="2" t="s">
        <v>91</v>
      </c>
      <c r="D72" s="2">
        <v>6.74</v>
      </c>
      <c r="E72" s="2">
        <v>3.5426543720799999</v>
      </c>
      <c r="F72" s="2">
        <v>5</v>
      </c>
      <c r="G72" s="2" t="s">
        <v>92</v>
      </c>
      <c r="H72" s="2">
        <v>7.1416666666699999</v>
      </c>
      <c r="I72" s="2">
        <v>2.4070931062600001</v>
      </c>
      <c r="J72" s="2">
        <v>12</v>
      </c>
      <c r="K72" s="2" t="s">
        <v>93</v>
      </c>
      <c r="L72" s="2">
        <v>12.4857142857</v>
      </c>
      <c r="M72" s="2">
        <v>9.5623411017900004</v>
      </c>
      <c r="N72" s="2">
        <v>14</v>
      </c>
    </row>
    <row r="73" spans="1:58" x14ac:dyDescent="0.35">
      <c r="A73" s="2" t="s">
        <v>94</v>
      </c>
      <c r="B73" s="2" t="s">
        <v>90</v>
      </c>
      <c r="C73" s="2" t="s">
        <v>91</v>
      </c>
      <c r="D73" s="2">
        <v>2.144666</v>
      </c>
      <c r="E73" s="2">
        <v>0.715805012628</v>
      </c>
      <c r="F73" s="2">
        <v>5</v>
      </c>
      <c r="G73" s="2" t="s">
        <v>92</v>
      </c>
      <c r="H73" s="2">
        <v>3.5915149999999998</v>
      </c>
      <c r="I73" s="2">
        <v>1.1116745837999999</v>
      </c>
      <c r="J73" s="2">
        <v>12</v>
      </c>
      <c r="K73" s="2" t="s">
        <v>93</v>
      </c>
      <c r="L73" s="2">
        <v>2.4966464285700001</v>
      </c>
      <c r="M73" s="2">
        <v>0.88716300412000004</v>
      </c>
      <c r="N73" s="2">
        <v>14</v>
      </c>
    </row>
    <row r="74" spans="1:58" x14ac:dyDescent="0.35">
      <c r="A74" s="2" t="s">
        <v>95</v>
      </c>
      <c r="B74" s="2" t="s">
        <v>4</v>
      </c>
      <c r="C74" s="2" t="s">
        <v>5</v>
      </c>
      <c r="D74" s="2">
        <v>201.20750000000001</v>
      </c>
      <c r="E74" s="2">
        <v>37.101471591399999</v>
      </c>
      <c r="F74" s="2">
        <v>6</v>
      </c>
      <c r="G74" s="2" t="s">
        <v>6</v>
      </c>
      <c r="H74" s="2">
        <v>178.3845</v>
      </c>
      <c r="I74" s="2">
        <v>15.8763885561</v>
      </c>
      <c r="J74" s="2">
        <v>6</v>
      </c>
      <c r="K74" s="2" t="s">
        <v>7</v>
      </c>
      <c r="L74" s="2">
        <v>206.35316666700001</v>
      </c>
      <c r="M74" s="2">
        <v>37.447193434699997</v>
      </c>
      <c r="N74" s="2">
        <v>6</v>
      </c>
      <c r="O74" s="2" t="s">
        <v>8</v>
      </c>
      <c r="P74" s="2">
        <v>229.17616666699999</v>
      </c>
      <c r="Q74" s="2">
        <v>35.356668651600003</v>
      </c>
      <c r="R74" s="2">
        <v>6</v>
      </c>
    </row>
    <row r="75" spans="1:58" x14ac:dyDescent="0.35">
      <c r="A75" s="2" t="s">
        <v>96</v>
      </c>
      <c r="B75" s="2" t="s">
        <v>97</v>
      </c>
      <c r="C75" s="2" t="s">
        <v>98</v>
      </c>
      <c r="D75" s="2">
        <v>915.47500000000002</v>
      </c>
      <c r="E75" s="2">
        <v>197.1195032</v>
      </c>
      <c r="F75" s="2">
        <v>24</v>
      </c>
      <c r="G75" s="2" t="s">
        <v>99</v>
      </c>
      <c r="H75" s="2">
        <v>817.21249999999998</v>
      </c>
      <c r="I75" s="2">
        <v>154.573109219</v>
      </c>
      <c r="J75" s="2">
        <v>8</v>
      </c>
      <c r="K75" s="2" t="s">
        <v>100</v>
      </c>
      <c r="L75" s="2">
        <v>827.38750000000005</v>
      </c>
      <c r="M75" s="2">
        <v>190.568960205</v>
      </c>
      <c r="N75" s="2">
        <v>8</v>
      </c>
      <c r="O75" s="2" t="s">
        <v>101</v>
      </c>
      <c r="P75" s="2">
        <v>1047.4000000000001</v>
      </c>
      <c r="Q75" s="2">
        <v>178.49472447900001</v>
      </c>
      <c r="R75" s="2">
        <v>6</v>
      </c>
      <c r="S75" s="2" t="s">
        <v>102</v>
      </c>
      <c r="T75" s="2">
        <v>830.95</v>
      </c>
      <c r="U75" s="2">
        <v>164.40978311999999</v>
      </c>
      <c r="V75" s="2">
        <v>14</v>
      </c>
      <c r="W75" s="2" t="s">
        <v>103</v>
      </c>
      <c r="X75" s="2">
        <v>852.83333333300004</v>
      </c>
      <c r="Y75" s="2">
        <v>130.787151085</v>
      </c>
      <c r="Z75" s="2">
        <v>6</v>
      </c>
      <c r="AA75" s="2" t="s">
        <v>104</v>
      </c>
      <c r="AB75" s="2">
        <v>1008.1</v>
      </c>
      <c r="AC75" s="2">
        <v>200.31898408399999</v>
      </c>
      <c r="AD75" s="2">
        <v>13</v>
      </c>
      <c r="AE75" s="2" t="s">
        <v>105</v>
      </c>
      <c r="AF75" s="2">
        <v>899.23333333300002</v>
      </c>
      <c r="AG75" s="2">
        <v>117.25837804699999</v>
      </c>
      <c r="AH75" s="2">
        <v>12</v>
      </c>
      <c r="AI75" s="2" t="s">
        <v>106</v>
      </c>
      <c r="AJ75" s="2">
        <v>817.21249999999998</v>
      </c>
      <c r="AK75" s="2">
        <v>154.573109219</v>
      </c>
      <c r="AL75" s="2">
        <v>8</v>
      </c>
      <c r="AM75" s="2" t="s">
        <v>107</v>
      </c>
      <c r="AN75" s="2">
        <v>1124.4875</v>
      </c>
      <c r="AO75" s="2">
        <v>164.18480774299999</v>
      </c>
      <c r="AP75" s="2">
        <v>8</v>
      </c>
      <c r="AQ75" s="2" t="s">
        <v>108</v>
      </c>
      <c r="AR75" s="2">
        <v>852.83333333300004</v>
      </c>
      <c r="AS75" s="2">
        <v>130.787151085</v>
      </c>
      <c r="AT75" s="2">
        <v>6</v>
      </c>
      <c r="AU75" s="2" t="s">
        <v>109</v>
      </c>
      <c r="AV75" s="2">
        <v>842.56363636399999</v>
      </c>
      <c r="AW75" s="2">
        <v>117.49081413</v>
      </c>
      <c r="AX75" s="2">
        <v>11</v>
      </c>
      <c r="AY75" s="2" t="s">
        <v>110</v>
      </c>
      <c r="AZ75" s="2">
        <v>1047.4000000000001</v>
      </c>
      <c r="BA75" s="2">
        <v>178.49472447900001</v>
      </c>
      <c r="BB75" s="2">
        <v>6</v>
      </c>
      <c r="BC75" s="2" t="s">
        <v>111</v>
      </c>
      <c r="BD75" s="2">
        <v>1055.1785714299999</v>
      </c>
      <c r="BE75" s="2">
        <v>154.508521164</v>
      </c>
      <c r="BF75" s="2">
        <v>14</v>
      </c>
    </row>
    <row r="76" spans="1:58" x14ac:dyDescent="0.35">
      <c r="A76" s="2" t="s">
        <v>112</v>
      </c>
      <c r="B76" s="2" t="s">
        <v>97</v>
      </c>
      <c r="C76" s="2" t="s">
        <v>9</v>
      </c>
      <c r="D76" s="2">
        <v>73.666666666699996</v>
      </c>
      <c r="E76" s="2">
        <v>4.7147522616700002</v>
      </c>
      <c r="F76" s="2">
        <v>3</v>
      </c>
      <c r="G76" s="2" t="s">
        <v>113</v>
      </c>
      <c r="H76" s="2">
        <v>66.3</v>
      </c>
      <c r="I76" s="2">
        <v>5.4668699149200002</v>
      </c>
      <c r="J76" s="2">
        <v>3</v>
      </c>
    </row>
    <row r="77" spans="1:58" x14ac:dyDescent="0.35">
      <c r="A77" s="2" t="s">
        <v>114</v>
      </c>
      <c r="B77" s="2" t="s">
        <v>97</v>
      </c>
      <c r="C77" s="2" t="s">
        <v>115</v>
      </c>
      <c r="D77" s="2">
        <v>123.1</v>
      </c>
      <c r="E77" s="2">
        <v>15.866915264199999</v>
      </c>
      <c r="F77" s="2">
        <v>20</v>
      </c>
      <c r="G77" s="2" t="s">
        <v>116</v>
      </c>
      <c r="H77" s="2">
        <v>116.036363636</v>
      </c>
      <c r="I77" s="2">
        <v>17.0432216719</v>
      </c>
      <c r="J77" s="2">
        <v>11</v>
      </c>
      <c r="K77" s="2" t="s">
        <v>113</v>
      </c>
      <c r="L77" s="2">
        <v>123.72499999999999</v>
      </c>
      <c r="M77" s="2">
        <v>6.5640593385499999</v>
      </c>
      <c r="N77" s="2">
        <v>4</v>
      </c>
      <c r="O77" s="2" t="s">
        <v>117</v>
      </c>
      <c r="P77" s="2">
        <v>125.836363636</v>
      </c>
      <c r="Q77" s="2">
        <v>18.909750862599999</v>
      </c>
      <c r="R77" s="2">
        <v>11</v>
      </c>
      <c r="S77" s="2" t="s">
        <v>118</v>
      </c>
      <c r="T77" s="2">
        <v>119.48</v>
      </c>
      <c r="U77" s="2">
        <v>16.9198581554</v>
      </c>
      <c r="V77" s="2">
        <v>10</v>
      </c>
      <c r="W77" s="2" t="s">
        <v>119</v>
      </c>
      <c r="X77" s="2">
        <v>125.325</v>
      </c>
      <c r="Y77" s="2">
        <v>4.3464784596300001</v>
      </c>
      <c r="Z77" s="2">
        <v>4</v>
      </c>
    </row>
    <row r="78" spans="1:58" x14ac:dyDescent="0.35">
      <c r="A78" s="2" t="s">
        <v>120</v>
      </c>
      <c r="B78" s="2" t="s">
        <v>90</v>
      </c>
      <c r="C78" s="2" t="s">
        <v>98</v>
      </c>
      <c r="D78" s="2">
        <v>4.3705129999999999</v>
      </c>
      <c r="E78" s="2">
        <v>0.25188399623800001</v>
      </c>
      <c r="F78" s="2">
        <v>10</v>
      </c>
      <c r="G78" s="2" t="s">
        <v>121</v>
      </c>
      <c r="H78" s="2">
        <v>4.2447755555600004</v>
      </c>
      <c r="I78" s="2">
        <v>0.30121684308500002</v>
      </c>
      <c r="J78" s="2">
        <v>9</v>
      </c>
      <c r="K78" s="2" t="s">
        <v>122</v>
      </c>
      <c r="L78" s="2">
        <v>4.3089623076899999</v>
      </c>
      <c r="M78" s="2">
        <v>0.27020585307</v>
      </c>
      <c r="N78" s="2">
        <v>13</v>
      </c>
      <c r="O78" s="2" t="s">
        <v>123</v>
      </c>
      <c r="P78" s="2">
        <v>4.20953</v>
      </c>
      <c r="Q78" s="2">
        <v>0.29037728506799998</v>
      </c>
      <c r="R78" s="2">
        <v>12</v>
      </c>
    </row>
    <row r="79" spans="1:58" x14ac:dyDescent="0.35">
      <c r="A79" s="2" t="s">
        <v>124</v>
      </c>
      <c r="B79" s="2" t="s">
        <v>97</v>
      </c>
      <c r="C79" s="2" t="s">
        <v>125</v>
      </c>
      <c r="D79" s="2">
        <v>6.9020200000000003</v>
      </c>
      <c r="E79" s="2">
        <v>6.68832577456E-2</v>
      </c>
      <c r="F79" s="2">
        <v>6</v>
      </c>
      <c r="G79" s="2" t="s">
        <v>113</v>
      </c>
      <c r="H79" s="2">
        <v>6.8802133333300004</v>
      </c>
      <c r="I79" s="2">
        <v>4.23517940063E-2</v>
      </c>
      <c r="J79" s="2">
        <v>6</v>
      </c>
      <c r="K79" s="2" t="s">
        <v>126</v>
      </c>
      <c r="L79" s="2">
        <v>6.9189366666699996</v>
      </c>
      <c r="M79" s="2">
        <v>7.0953598139100002E-2</v>
      </c>
      <c r="N79" s="2">
        <v>3</v>
      </c>
      <c r="O79" s="2" t="s">
        <v>127</v>
      </c>
      <c r="P79" s="2">
        <v>6.8753233333299999</v>
      </c>
      <c r="Q79" s="2">
        <v>1.41260287728E-2</v>
      </c>
      <c r="R79" s="2">
        <v>3</v>
      </c>
    </row>
    <row r="80" spans="1:58" x14ac:dyDescent="0.35">
      <c r="A80" s="2" t="s">
        <v>128</v>
      </c>
      <c r="B80" s="2" t="s">
        <v>97</v>
      </c>
      <c r="C80" s="2" t="s">
        <v>129</v>
      </c>
      <c r="D80" s="2">
        <v>24.566666666700002</v>
      </c>
      <c r="E80" s="2">
        <v>5.4892824870099997</v>
      </c>
      <c r="F80" s="2">
        <v>6</v>
      </c>
      <c r="G80" s="2" t="s">
        <v>130</v>
      </c>
      <c r="H80" s="2">
        <v>21.4666666667</v>
      </c>
      <c r="I80" s="2">
        <v>5.06403440396</v>
      </c>
      <c r="J80" s="2">
        <v>9</v>
      </c>
      <c r="K80" s="2" t="s">
        <v>131</v>
      </c>
      <c r="L80" s="2">
        <v>24.357142857100001</v>
      </c>
      <c r="M80" s="2">
        <v>6.1185565858200004</v>
      </c>
      <c r="N80" s="2">
        <v>7</v>
      </c>
      <c r="O80" s="2" t="s">
        <v>113</v>
      </c>
      <c r="P80" s="2">
        <v>28.0333333333</v>
      </c>
      <c r="Q80" s="2">
        <v>4.5883911486900004</v>
      </c>
      <c r="R80" s="2">
        <v>9</v>
      </c>
      <c r="S80" s="2" t="s">
        <v>132</v>
      </c>
      <c r="T80" s="2">
        <v>25.52</v>
      </c>
      <c r="U80" s="2">
        <v>5.7832170977799997</v>
      </c>
      <c r="V80" s="2">
        <v>5</v>
      </c>
    </row>
    <row r="81" spans="1:58" x14ac:dyDescent="0.35">
      <c r="A81" s="2" t="s">
        <v>133</v>
      </c>
      <c r="B81" s="2" t="s">
        <v>97</v>
      </c>
      <c r="C81" s="2" t="s">
        <v>10</v>
      </c>
      <c r="D81" s="2">
        <v>5.9156000000000004</v>
      </c>
      <c r="E81" s="2">
        <v>0</v>
      </c>
      <c r="F81" s="2">
        <v>1</v>
      </c>
      <c r="G81" s="2" t="s">
        <v>113</v>
      </c>
      <c r="H81" s="2">
        <v>6.1940900000000001</v>
      </c>
      <c r="I81" s="2">
        <v>2.2293875093100001E-2</v>
      </c>
      <c r="J81" s="2">
        <v>3</v>
      </c>
      <c r="K81" s="2" t="s">
        <v>11</v>
      </c>
      <c r="L81" s="2">
        <v>5.8745475000000003</v>
      </c>
      <c r="M81" s="2">
        <v>0.153595841802</v>
      </c>
      <c r="N81" s="2">
        <v>4</v>
      </c>
    </row>
    <row r="82" spans="1:58" x14ac:dyDescent="0.35">
      <c r="A82" s="2" t="s">
        <v>134</v>
      </c>
      <c r="B82" s="2" t="s">
        <v>4</v>
      </c>
      <c r="C82" s="2" t="s">
        <v>98</v>
      </c>
      <c r="D82" s="2">
        <v>4.5188233333300003</v>
      </c>
      <c r="E82" s="2">
        <v>0.15722165952</v>
      </c>
      <c r="F82" s="2">
        <v>6</v>
      </c>
      <c r="G82" s="2" t="s">
        <v>12</v>
      </c>
      <c r="H82" s="2">
        <v>4.5340916666700002</v>
      </c>
      <c r="I82" s="2">
        <v>0.10012489224600001</v>
      </c>
      <c r="J82" s="2">
        <v>6</v>
      </c>
    </row>
    <row r="83" spans="1:58" x14ac:dyDescent="0.35">
      <c r="A83" s="2" t="s">
        <v>135</v>
      </c>
      <c r="B83" s="2" t="s">
        <v>97</v>
      </c>
      <c r="C83" s="2" t="s">
        <v>136</v>
      </c>
      <c r="D83" s="2">
        <v>6.6152749999999996</v>
      </c>
      <c r="E83" s="2">
        <v>0.206454085392</v>
      </c>
      <c r="F83" s="2">
        <v>8</v>
      </c>
      <c r="G83" s="2" t="s">
        <v>137</v>
      </c>
      <c r="H83" s="2">
        <v>6.4210200000000004</v>
      </c>
      <c r="I83" s="2">
        <v>0.156160621157</v>
      </c>
      <c r="J83" s="2">
        <v>10</v>
      </c>
      <c r="K83" s="2" t="s">
        <v>113</v>
      </c>
      <c r="L83" s="2">
        <v>6.660425</v>
      </c>
      <c r="M83" s="2">
        <v>0.162353832339</v>
      </c>
      <c r="N83" s="2">
        <v>8</v>
      </c>
      <c r="O83" s="2" t="s">
        <v>138</v>
      </c>
      <c r="P83" s="2">
        <v>6.3849</v>
      </c>
      <c r="Q83" s="2">
        <v>0.142931116276</v>
      </c>
      <c r="R83" s="2">
        <v>10</v>
      </c>
    </row>
    <row r="84" spans="1:58" x14ac:dyDescent="0.35">
      <c r="A84" s="2" t="s">
        <v>139</v>
      </c>
      <c r="B84" s="2" t="s">
        <v>97</v>
      </c>
      <c r="C84" s="2" t="s">
        <v>136</v>
      </c>
      <c r="D84" s="2">
        <v>101.21111111099999</v>
      </c>
      <c r="E84" s="2">
        <v>12.9374086745</v>
      </c>
      <c r="F84" s="2">
        <v>9</v>
      </c>
      <c r="G84" s="2" t="s">
        <v>137</v>
      </c>
      <c r="H84" s="2">
        <v>126.1</v>
      </c>
      <c r="I84" s="2">
        <v>3.1301402169500001</v>
      </c>
      <c r="J84" s="2">
        <v>9</v>
      </c>
      <c r="K84" s="2" t="s">
        <v>113</v>
      </c>
      <c r="L84" s="2">
        <v>116.375</v>
      </c>
      <c r="M84" s="2">
        <v>11.4238511457</v>
      </c>
      <c r="N84" s="2">
        <v>8</v>
      </c>
      <c r="O84" s="2" t="s">
        <v>138</v>
      </c>
      <c r="P84" s="2">
        <v>111.48</v>
      </c>
      <c r="Q84" s="2">
        <v>17.976640398000001</v>
      </c>
      <c r="R84" s="2">
        <v>10</v>
      </c>
    </row>
    <row r="85" spans="1:58" x14ac:dyDescent="0.35">
      <c r="A85" s="2" t="s">
        <v>140</v>
      </c>
      <c r="B85" s="2" t="s">
        <v>97</v>
      </c>
      <c r="C85" s="2" t="s">
        <v>141</v>
      </c>
      <c r="D85" s="2">
        <v>3.6360166666699998</v>
      </c>
      <c r="E85" s="2">
        <v>1.34196270026E-2</v>
      </c>
      <c r="F85" s="2">
        <v>12</v>
      </c>
      <c r="G85" s="2" t="s">
        <v>142</v>
      </c>
      <c r="H85" s="2">
        <v>3.6433583333300001</v>
      </c>
      <c r="I85" s="2">
        <v>1.51329363935E-2</v>
      </c>
      <c r="J85" s="2">
        <v>12</v>
      </c>
      <c r="K85" s="2" t="s">
        <v>143</v>
      </c>
      <c r="L85" s="2">
        <v>3.6444666666700001</v>
      </c>
      <c r="M85" s="2">
        <v>1.34112100705E-2</v>
      </c>
      <c r="N85" s="2">
        <v>12</v>
      </c>
      <c r="O85" s="2" t="s">
        <v>144</v>
      </c>
      <c r="P85" s="2">
        <v>3.6371250000000002</v>
      </c>
      <c r="Q85" s="2">
        <v>1.21332274492E-2</v>
      </c>
      <c r="R85" s="2">
        <v>12</v>
      </c>
    </row>
    <row r="86" spans="1:58" x14ac:dyDescent="0.35">
      <c r="A86" s="2" t="s">
        <v>145</v>
      </c>
      <c r="B86" s="2" t="s">
        <v>97</v>
      </c>
      <c r="C86" s="2" t="s">
        <v>98</v>
      </c>
      <c r="D86" s="2">
        <v>86.271428571399994</v>
      </c>
      <c r="E86" s="2">
        <v>36.156118402799997</v>
      </c>
      <c r="F86" s="2">
        <v>7</v>
      </c>
      <c r="G86" s="2" t="s">
        <v>146</v>
      </c>
      <c r="H86" s="2">
        <v>116.983333333</v>
      </c>
      <c r="I86" s="2">
        <v>16.7898199977</v>
      </c>
      <c r="J86" s="2">
        <v>6</v>
      </c>
      <c r="K86" s="2" t="s">
        <v>147</v>
      </c>
      <c r="L86" s="2">
        <v>80.071428571400006</v>
      </c>
      <c r="M86" s="2">
        <v>32.1965709925</v>
      </c>
      <c r="N86" s="2">
        <v>7</v>
      </c>
      <c r="O86" s="2" t="s">
        <v>113</v>
      </c>
      <c r="P86" s="2">
        <v>124.216666667</v>
      </c>
      <c r="Q86" s="2">
        <v>7.4956468848400002</v>
      </c>
      <c r="R86" s="2">
        <v>6</v>
      </c>
    </row>
    <row r="88" spans="1:58" x14ac:dyDescent="0.35">
      <c r="A88" s="2" t="s">
        <v>154</v>
      </c>
      <c r="B88" s="2" t="s">
        <v>17</v>
      </c>
    </row>
    <row r="89" spans="1:58" x14ac:dyDescent="0.35">
      <c r="A89" s="2" t="s">
        <v>31</v>
      </c>
      <c r="B89" s="2" t="s">
        <v>32</v>
      </c>
      <c r="C89" s="2" t="s">
        <v>33</v>
      </c>
      <c r="D89" s="2" t="s">
        <v>34</v>
      </c>
      <c r="E89" s="2" t="s">
        <v>35</v>
      </c>
      <c r="F89" s="2" t="s">
        <v>36</v>
      </c>
      <c r="G89" s="2" t="s">
        <v>37</v>
      </c>
      <c r="H89" s="2" t="s">
        <v>38</v>
      </c>
      <c r="I89" s="2" t="s">
        <v>39</v>
      </c>
      <c r="J89" s="2" t="s">
        <v>40</v>
      </c>
      <c r="K89" s="2" t="s">
        <v>41</v>
      </c>
      <c r="L89" s="2" t="s">
        <v>42</v>
      </c>
      <c r="M89" s="2" t="s">
        <v>43</v>
      </c>
      <c r="N89" s="2" t="s">
        <v>44</v>
      </c>
      <c r="O89" s="2" t="s">
        <v>45</v>
      </c>
      <c r="P89" s="2" t="s">
        <v>46</v>
      </c>
      <c r="Q89" s="2" t="s">
        <v>47</v>
      </c>
      <c r="R89" s="2" t="s">
        <v>48</v>
      </c>
      <c r="S89" s="2" t="s">
        <v>49</v>
      </c>
      <c r="T89" s="2" t="s">
        <v>50</v>
      </c>
      <c r="U89" s="2" t="s">
        <v>51</v>
      </c>
      <c r="V89" s="2" t="s">
        <v>52</v>
      </c>
      <c r="W89" s="2" t="s">
        <v>53</v>
      </c>
      <c r="X89" s="2" t="s">
        <v>54</v>
      </c>
      <c r="Y89" s="2" t="s">
        <v>55</v>
      </c>
      <c r="Z89" s="2" t="s">
        <v>56</v>
      </c>
      <c r="AA89" s="2" t="s">
        <v>57</v>
      </c>
      <c r="AB89" s="2" t="s">
        <v>58</v>
      </c>
      <c r="AC89" s="2" t="s">
        <v>59</v>
      </c>
      <c r="AD89" s="2" t="s">
        <v>60</v>
      </c>
      <c r="AE89" s="2" t="s">
        <v>61</v>
      </c>
      <c r="AF89" s="2" t="s">
        <v>62</v>
      </c>
      <c r="AG89" s="2" t="s">
        <v>63</v>
      </c>
      <c r="AH89" s="2" t="s">
        <v>64</v>
      </c>
      <c r="AI89" s="2" t="s">
        <v>65</v>
      </c>
      <c r="AJ89" s="2" t="s">
        <v>66</v>
      </c>
      <c r="AK89" s="2" t="s">
        <v>67</v>
      </c>
      <c r="AL89" s="2" t="s">
        <v>68</v>
      </c>
      <c r="AM89" s="2" t="s">
        <v>69</v>
      </c>
      <c r="AN89" s="2" t="s">
        <v>70</v>
      </c>
      <c r="AO89" s="2" t="s">
        <v>71</v>
      </c>
      <c r="AP89" s="2" t="s">
        <v>72</v>
      </c>
      <c r="AQ89" s="2" t="s">
        <v>73</v>
      </c>
      <c r="AR89" s="2" t="s">
        <v>74</v>
      </c>
      <c r="AS89" s="2" t="s">
        <v>75</v>
      </c>
      <c r="AT89" s="2" t="s">
        <v>76</v>
      </c>
      <c r="AU89" s="2" t="s">
        <v>77</v>
      </c>
      <c r="AV89" s="2" t="s">
        <v>78</v>
      </c>
      <c r="AW89" s="2" t="s">
        <v>79</v>
      </c>
      <c r="AX89" s="2" t="s">
        <v>80</v>
      </c>
      <c r="AY89" s="2" t="s">
        <v>81</v>
      </c>
      <c r="AZ89" s="2" t="s">
        <v>82</v>
      </c>
      <c r="BA89" s="2" t="s">
        <v>83</v>
      </c>
      <c r="BB89" s="2" t="s">
        <v>84</v>
      </c>
      <c r="BC89" s="2" t="s">
        <v>85</v>
      </c>
      <c r="BD89" s="2" t="s">
        <v>86</v>
      </c>
      <c r="BE89" s="2" t="s">
        <v>87</v>
      </c>
      <c r="BF89" s="2" t="s">
        <v>88</v>
      </c>
    </row>
    <row r="90" spans="1:58" x14ac:dyDescent="0.35">
      <c r="A90" s="2" t="s">
        <v>89</v>
      </c>
      <c r="B90" s="2" t="s">
        <v>90</v>
      </c>
      <c r="C90" s="2" t="s">
        <v>91</v>
      </c>
      <c r="D90" s="2">
        <v>58.32</v>
      </c>
      <c r="E90" s="2">
        <v>33.283112835200001</v>
      </c>
      <c r="F90" s="2">
        <v>5</v>
      </c>
      <c r="G90" s="2" t="s">
        <v>92</v>
      </c>
      <c r="H90" s="2">
        <v>69.333333333300004</v>
      </c>
      <c r="I90" s="2">
        <v>24.742046982600002</v>
      </c>
      <c r="J90" s="2">
        <v>12</v>
      </c>
      <c r="K90" s="2" t="s">
        <v>93</v>
      </c>
      <c r="L90" s="2">
        <v>69.071428571400006</v>
      </c>
      <c r="M90" s="2">
        <v>33.568872243100003</v>
      </c>
      <c r="N90" s="2">
        <v>14</v>
      </c>
    </row>
    <row r="91" spans="1:58" x14ac:dyDescent="0.35">
      <c r="A91" s="2" t="s">
        <v>94</v>
      </c>
      <c r="B91" s="2" t="s">
        <v>90</v>
      </c>
      <c r="C91" s="2" t="s">
        <v>91</v>
      </c>
      <c r="D91" s="2">
        <v>1.4852399999999999</v>
      </c>
      <c r="E91" s="2">
        <v>0.44941853878100002</v>
      </c>
      <c r="F91" s="2">
        <v>5</v>
      </c>
      <c r="G91" s="2" t="s">
        <v>92</v>
      </c>
      <c r="H91" s="2">
        <v>1.30232358333</v>
      </c>
      <c r="I91" s="2">
        <v>0.65169516460300003</v>
      </c>
      <c r="J91" s="2">
        <v>12</v>
      </c>
      <c r="K91" s="2" t="s">
        <v>93</v>
      </c>
      <c r="L91" s="2">
        <v>1.2944596428599999</v>
      </c>
      <c r="M91" s="2">
        <v>0.36722106511699998</v>
      </c>
      <c r="N91" s="2">
        <v>14</v>
      </c>
    </row>
    <row r="92" spans="1:58" x14ac:dyDescent="0.35">
      <c r="A92" s="2" t="s">
        <v>95</v>
      </c>
      <c r="B92" s="2" t="s">
        <v>4</v>
      </c>
      <c r="C92" s="2" t="s">
        <v>5</v>
      </c>
      <c r="D92" s="2">
        <v>28.244866666699998</v>
      </c>
      <c r="E92" s="2">
        <v>6.2035323699899996</v>
      </c>
      <c r="F92" s="2">
        <v>6</v>
      </c>
      <c r="G92" s="2" t="s">
        <v>6</v>
      </c>
      <c r="H92" s="2">
        <v>26.656366666699999</v>
      </c>
      <c r="I92" s="2">
        <v>6.29395976093</v>
      </c>
      <c r="J92" s="2">
        <v>6</v>
      </c>
      <c r="K92" s="2" t="s">
        <v>7</v>
      </c>
      <c r="L92" s="2">
        <v>29.235483333299999</v>
      </c>
      <c r="M92" s="2">
        <v>5.9755384659499997</v>
      </c>
      <c r="N92" s="2">
        <v>6</v>
      </c>
      <c r="O92" s="2" t="s">
        <v>8</v>
      </c>
      <c r="P92" s="2">
        <v>30.823983333299999</v>
      </c>
      <c r="Q92" s="2">
        <v>5.1364472840099999</v>
      </c>
      <c r="R92" s="2">
        <v>6</v>
      </c>
    </row>
    <row r="93" spans="1:58" x14ac:dyDescent="0.35">
      <c r="A93" s="2" t="s">
        <v>112</v>
      </c>
      <c r="B93" s="2" t="s">
        <v>97</v>
      </c>
      <c r="C93" s="2" t="s">
        <v>9</v>
      </c>
      <c r="D93" s="2">
        <v>93.166666666699996</v>
      </c>
      <c r="E93" s="2">
        <v>11.175668013799999</v>
      </c>
      <c r="F93" s="2">
        <v>3</v>
      </c>
      <c r="G93" s="2" t="s">
        <v>113</v>
      </c>
      <c r="H93" s="2">
        <v>76.533333333300007</v>
      </c>
      <c r="I93" s="2">
        <v>26.070460082</v>
      </c>
      <c r="J93" s="2">
        <v>3</v>
      </c>
    </row>
    <row r="94" spans="1:58" x14ac:dyDescent="0.35">
      <c r="A94" s="3" t="s">
        <v>114</v>
      </c>
      <c r="B94" s="2" t="s">
        <v>97</v>
      </c>
      <c r="C94" s="2" t="s">
        <v>115</v>
      </c>
      <c r="D94" s="2">
        <v>64.715000000000003</v>
      </c>
      <c r="E94" s="2">
        <v>17.7797433896</v>
      </c>
      <c r="F94" s="2">
        <v>20</v>
      </c>
      <c r="G94" s="2" t="s">
        <v>116</v>
      </c>
      <c r="H94" s="2">
        <v>54.254545454499997</v>
      </c>
      <c r="I94" s="2">
        <v>13.546107366799999</v>
      </c>
      <c r="J94" s="2">
        <v>11</v>
      </c>
      <c r="K94" s="2" t="s">
        <v>113</v>
      </c>
      <c r="L94" s="2">
        <v>67.575000000000003</v>
      </c>
      <c r="M94" s="2">
        <v>13.193251115600001</v>
      </c>
      <c r="N94" s="2">
        <v>4</v>
      </c>
      <c r="O94" s="2" t="s">
        <v>117</v>
      </c>
      <c r="P94" s="2">
        <v>59.8</v>
      </c>
      <c r="Q94" s="2">
        <v>22.527034263899999</v>
      </c>
      <c r="R94" s="2">
        <v>11</v>
      </c>
      <c r="S94" s="2" t="s">
        <v>118</v>
      </c>
      <c r="T94" s="2">
        <v>46.71</v>
      </c>
      <c r="U94" s="2">
        <v>9.6558220778999999</v>
      </c>
      <c r="V94" s="2">
        <v>10</v>
      </c>
      <c r="W94" s="2" t="s">
        <v>119</v>
      </c>
      <c r="X94" s="2">
        <v>59.125</v>
      </c>
      <c r="Y94" s="2">
        <v>11.9646092707</v>
      </c>
      <c r="Z94" s="2">
        <v>4</v>
      </c>
    </row>
    <row r="95" spans="1:58" x14ac:dyDescent="0.35">
      <c r="A95" s="2" t="s">
        <v>120</v>
      </c>
      <c r="B95" s="2" t="s">
        <v>90</v>
      </c>
      <c r="C95" s="2" t="s">
        <v>98</v>
      </c>
      <c r="D95" s="2">
        <v>3.6366000000000001</v>
      </c>
      <c r="E95" s="2">
        <v>0.318125161815</v>
      </c>
      <c r="F95" s="2">
        <v>10</v>
      </c>
      <c r="G95" s="2" t="s">
        <v>121</v>
      </c>
      <c r="H95" s="2">
        <v>3.6154333333299999</v>
      </c>
      <c r="I95" s="2">
        <v>0.27981841258599999</v>
      </c>
      <c r="J95" s="2">
        <v>9</v>
      </c>
      <c r="K95" s="2" t="s">
        <v>122</v>
      </c>
      <c r="L95" s="2">
        <v>3.6771553846199998</v>
      </c>
      <c r="M95" s="2">
        <v>0.32168055574999999</v>
      </c>
      <c r="N95" s="2">
        <v>13</v>
      </c>
      <c r="O95" s="2" t="s">
        <v>123</v>
      </c>
      <c r="P95" s="2">
        <v>3.66466</v>
      </c>
      <c r="Q95" s="2">
        <v>0.29634345873200002</v>
      </c>
      <c r="R95" s="2">
        <v>12</v>
      </c>
    </row>
    <row r="96" spans="1:58" x14ac:dyDescent="0.35">
      <c r="A96" s="2" t="s">
        <v>124</v>
      </c>
      <c r="B96" s="2" t="s">
        <v>97</v>
      </c>
      <c r="C96" s="2" t="s">
        <v>125</v>
      </c>
      <c r="D96" s="2">
        <v>7.2559433333300003</v>
      </c>
      <c r="E96" s="2">
        <v>0.11067767610900001</v>
      </c>
      <c r="F96" s="2">
        <v>6</v>
      </c>
      <c r="G96" s="2" t="s">
        <v>113</v>
      </c>
      <c r="H96" s="2">
        <v>7.1362166666700002</v>
      </c>
      <c r="I96" s="2">
        <v>0.16750880829199999</v>
      </c>
      <c r="J96" s="2">
        <v>6</v>
      </c>
      <c r="K96" s="2" t="s">
        <v>126</v>
      </c>
      <c r="L96" s="2">
        <v>7.2255666666699998</v>
      </c>
      <c r="M96" s="2">
        <v>0.113777471213</v>
      </c>
      <c r="N96" s="2">
        <v>3</v>
      </c>
      <c r="O96" s="2" t="s">
        <v>127</v>
      </c>
      <c r="P96" s="2">
        <v>6.9861133333299996</v>
      </c>
      <c r="Q96" s="2">
        <v>3.6716223783100001E-2</v>
      </c>
      <c r="R96" s="2">
        <v>3</v>
      </c>
    </row>
    <row r="97" spans="1:58" x14ac:dyDescent="0.35">
      <c r="A97" s="2" t="s">
        <v>128</v>
      </c>
      <c r="B97" s="2" t="s">
        <v>97</v>
      </c>
      <c r="C97" s="2" t="s">
        <v>129</v>
      </c>
      <c r="D97" s="2">
        <v>88.55</v>
      </c>
      <c r="E97" s="2">
        <v>10.8087541681</v>
      </c>
      <c r="F97" s="2">
        <v>6</v>
      </c>
      <c r="G97" s="2" t="s">
        <v>130</v>
      </c>
      <c r="H97" s="2">
        <v>81.4777777778</v>
      </c>
      <c r="I97" s="2">
        <v>8.5852299235099991</v>
      </c>
      <c r="J97" s="2">
        <v>9</v>
      </c>
      <c r="K97" s="2" t="s">
        <v>131</v>
      </c>
      <c r="L97" s="2">
        <v>82.442857142899996</v>
      </c>
      <c r="M97" s="2">
        <v>7.62287106446</v>
      </c>
      <c r="N97" s="2">
        <v>7</v>
      </c>
      <c r="O97" s="2" t="s">
        <v>113</v>
      </c>
      <c r="P97" s="2">
        <v>83.9555555556</v>
      </c>
      <c r="Q97" s="2">
        <v>11.7822947313</v>
      </c>
      <c r="R97" s="2">
        <v>9</v>
      </c>
      <c r="S97" s="2" t="s">
        <v>132</v>
      </c>
      <c r="T97" s="2">
        <v>76.099999999999994</v>
      </c>
      <c r="U97" s="2">
        <v>9.0449986180199993</v>
      </c>
      <c r="V97" s="2">
        <v>5</v>
      </c>
    </row>
    <row r="98" spans="1:58" x14ac:dyDescent="0.35">
      <c r="A98" s="2" t="s">
        <v>133</v>
      </c>
      <c r="B98" s="2" t="s">
        <v>97</v>
      </c>
      <c r="C98" s="2" t="s">
        <v>10</v>
      </c>
      <c r="D98" s="2">
        <v>8.3211600000000008</v>
      </c>
      <c r="E98" s="2">
        <v>0</v>
      </c>
      <c r="F98" s="2">
        <v>1</v>
      </c>
      <c r="G98" s="2" t="s">
        <v>113</v>
      </c>
      <c r="H98" s="2">
        <v>7.81480666667</v>
      </c>
      <c r="I98" s="2">
        <v>0.18007170429800001</v>
      </c>
      <c r="J98" s="2">
        <v>3</v>
      </c>
      <c r="K98" s="2" t="s">
        <v>11</v>
      </c>
      <c r="L98" s="2">
        <v>7.8972899999999999</v>
      </c>
      <c r="M98" s="2">
        <v>0.16107364169800001</v>
      </c>
      <c r="N98" s="2">
        <v>4</v>
      </c>
    </row>
    <row r="99" spans="1:58" x14ac:dyDescent="0.35">
      <c r="A99" s="2" t="s">
        <v>134</v>
      </c>
      <c r="B99" s="2" t="s">
        <v>4</v>
      </c>
      <c r="C99" s="2" t="s">
        <v>98</v>
      </c>
      <c r="D99" s="2">
        <v>3.5663800000000001</v>
      </c>
      <c r="E99" s="2">
        <v>0.114554990579</v>
      </c>
      <c r="F99" s="2">
        <v>6</v>
      </c>
      <c r="G99" s="2" t="s">
        <v>12</v>
      </c>
      <c r="H99" s="2">
        <v>3.6103299999999998</v>
      </c>
      <c r="I99" s="2">
        <v>0.118843280696</v>
      </c>
      <c r="J99" s="2">
        <v>6</v>
      </c>
    </row>
    <row r="100" spans="1:58" x14ac:dyDescent="0.35">
      <c r="A100" s="2" t="s">
        <v>135</v>
      </c>
      <c r="B100" s="2" t="s">
        <v>97</v>
      </c>
      <c r="C100" s="2" t="s">
        <v>136</v>
      </c>
      <c r="D100" s="2">
        <v>5.4411375</v>
      </c>
      <c r="E100" s="2">
        <v>0.18808187670199999</v>
      </c>
      <c r="F100" s="2">
        <v>8</v>
      </c>
      <c r="G100" s="2" t="s">
        <v>137</v>
      </c>
      <c r="H100" s="2">
        <v>5.3966399999999997</v>
      </c>
      <c r="I100" s="2">
        <v>0.18465806345800001</v>
      </c>
      <c r="J100" s="2">
        <v>10</v>
      </c>
      <c r="K100" s="2" t="s">
        <v>113</v>
      </c>
      <c r="L100" s="2">
        <v>5.3832250000000004</v>
      </c>
      <c r="M100" s="2">
        <v>0.15569215418599999</v>
      </c>
      <c r="N100" s="2">
        <v>8</v>
      </c>
      <c r="O100" s="2" t="s">
        <v>138</v>
      </c>
      <c r="P100" s="2">
        <v>5.4429699999999999</v>
      </c>
      <c r="Q100" s="2">
        <v>0.205669589633</v>
      </c>
      <c r="R100" s="2">
        <v>10</v>
      </c>
    </row>
    <row r="101" spans="1:58" x14ac:dyDescent="0.35">
      <c r="A101" s="2" t="s">
        <v>139</v>
      </c>
      <c r="B101" s="2" t="s">
        <v>97</v>
      </c>
      <c r="C101" s="2" t="s">
        <v>136</v>
      </c>
      <c r="D101" s="2">
        <v>176.98888888900001</v>
      </c>
      <c r="E101" s="2">
        <v>21.4024113099</v>
      </c>
      <c r="F101" s="2">
        <v>9</v>
      </c>
      <c r="G101" s="2" t="s">
        <v>137</v>
      </c>
      <c r="H101" s="2">
        <v>217.88888888899999</v>
      </c>
      <c r="I101" s="2">
        <v>79.5557867781</v>
      </c>
      <c r="J101" s="2">
        <v>9</v>
      </c>
      <c r="K101" s="2" t="s">
        <v>113</v>
      </c>
      <c r="L101" s="2">
        <v>211.375</v>
      </c>
      <c r="M101" s="2">
        <v>87.057850737300001</v>
      </c>
      <c r="N101" s="2">
        <v>8</v>
      </c>
      <c r="O101" s="2" t="s">
        <v>138</v>
      </c>
      <c r="P101" s="2">
        <v>186.29</v>
      </c>
      <c r="Q101" s="2">
        <v>22.766354561100002</v>
      </c>
      <c r="R101" s="2">
        <v>10</v>
      </c>
    </row>
    <row r="102" spans="1:58" x14ac:dyDescent="0.35">
      <c r="A102" s="2" t="s">
        <v>140</v>
      </c>
      <c r="B102" s="2" t="s">
        <v>97</v>
      </c>
      <c r="C102" s="2" t="s">
        <v>141</v>
      </c>
      <c r="D102" s="2">
        <v>2.3851916666699999</v>
      </c>
      <c r="E102" s="2">
        <v>0.24573822948499999</v>
      </c>
      <c r="F102" s="2">
        <v>12</v>
      </c>
      <c r="G102" s="2" t="s">
        <v>142</v>
      </c>
      <c r="H102" s="2">
        <v>2.7416166666700001</v>
      </c>
      <c r="I102" s="2">
        <v>0.47370483220600001</v>
      </c>
      <c r="J102" s="2">
        <v>12</v>
      </c>
      <c r="K102" s="2" t="s">
        <v>143</v>
      </c>
      <c r="L102" s="2">
        <v>3.21895</v>
      </c>
      <c r="M102" s="2">
        <v>0.286632292028</v>
      </c>
      <c r="N102" s="2">
        <v>12</v>
      </c>
      <c r="O102" s="2" t="s">
        <v>144</v>
      </c>
      <c r="P102" s="2">
        <v>2.8625250000000002</v>
      </c>
      <c r="Q102" s="2">
        <v>0.50834648309499997</v>
      </c>
      <c r="R102" s="2">
        <v>12</v>
      </c>
    </row>
    <row r="104" spans="1:58" x14ac:dyDescent="0.35">
      <c r="A104" s="2" t="s">
        <v>154</v>
      </c>
      <c r="B104" s="2" t="s">
        <v>148</v>
      </c>
    </row>
    <row r="105" spans="1:58" x14ac:dyDescent="0.35">
      <c r="A105" s="2" t="s">
        <v>31</v>
      </c>
      <c r="B105" s="2" t="s">
        <v>32</v>
      </c>
      <c r="C105" s="2" t="s">
        <v>33</v>
      </c>
      <c r="D105" s="2" t="s">
        <v>34</v>
      </c>
      <c r="E105" s="2" t="s">
        <v>35</v>
      </c>
      <c r="F105" s="2" t="s">
        <v>36</v>
      </c>
      <c r="G105" s="2" t="s">
        <v>37</v>
      </c>
      <c r="H105" s="2" t="s">
        <v>38</v>
      </c>
      <c r="I105" s="2" t="s">
        <v>39</v>
      </c>
      <c r="J105" s="2" t="s">
        <v>40</v>
      </c>
      <c r="K105" s="2" t="s">
        <v>41</v>
      </c>
      <c r="L105" s="2" t="s">
        <v>42</v>
      </c>
      <c r="M105" s="2" t="s">
        <v>43</v>
      </c>
      <c r="N105" s="2" t="s">
        <v>44</v>
      </c>
      <c r="O105" s="2" t="s">
        <v>45</v>
      </c>
      <c r="P105" s="2" t="s">
        <v>46</v>
      </c>
      <c r="Q105" s="2" t="s">
        <v>47</v>
      </c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52</v>
      </c>
      <c r="W105" s="2" t="s">
        <v>53</v>
      </c>
      <c r="X105" s="2" t="s">
        <v>54</v>
      </c>
      <c r="Y105" s="2" t="s">
        <v>55</v>
      </c>
      <c r="Z105" s="2" t="s">
        <v>56</v>
      </c>
      <c r="AA105" s="2" t="s">
        <v>57</v>
      </c>
      <c r="AB105" s="2" t="s">
        <v>58</v>
      </c>
      <c r="AC105" s="2" t="s">
        <v>59</v>
      </c>
      <c r="AD105" s="2" t="s">
        <v>60</v>
      </c>
      <c r="AE105" s="2" t="s">
        <v>61</v>
      </c>
      <c r="AF105" s="2" t="s">
        <v>62</v>
      </c>
      <c r="AG105" s="2" t="s">
        <v>63</v>
      </c>
      <c r="AH105" s="2" t="s">
        <v>64</v>
      </c>
      <c r="AI105" s="2" t="s">
        <v>65</v>
      </c>
      <c r="AJ105" s="2" t="s">
        <v>66</v>
      </c>
      <c r="AK105" s="2" t="s">
        <v>67</v>
      </c>
      <c r="AL105" s="2" t="s">
        <v>68</v>
      </c>
      <c r="AM105" s="2" t="s">
        <v>69</v>
      </c>
      <c r="AN105" s="2" t="s">
        <v>70</v>
      </c>
      <c r="AO105" s="2" t="s">
        <v>71</v>
      </c>
      <c r="AP105" s="2" t="s">
        <v>72</v>
      </c>
      <c r="AQ105" s="2" t="s">
        <v>73</v>
      </c>
      <c r="AR105" s="2" t="s">
        <v>74</v>
      </c>
      <c r="AS105" s="2" t="s">
        <v>75</v>
      </c>
      <c r="AT105" s="2" t="s">
        <v>76</v>
      </c>
      <c r="AU105" s="2" t="s">
        <v>77</v>
      </c>
      <c r="AV105" s="2" t="s">
        <v>78</v>
      </c>
      <c r="AW105" s="2" t="s">
        <v>79</v>
      </c>
      <c r="AX105" s="2" t="s">
        <v>80</v>
      </c>
      <c r="AY105" s="2" t="s">
        <v>81</v>
      </c>
      <c r="AZ105" s="2" t="s">
        <v>82</v>
      </c>
      <c r="BA105" s="2" t="s">
        <v>83</v>
      </c>
      <c r="BB105" s="2" t="s">
        <v>84</v>
      </c>
      <c r="BC105" s="2" t="s">
        <v>85</v>
      </c>
      <c r="BD105" s="2" t="s">
        <v>86</v>
      </c>
      <c r="BE105" s="2" t="s">
        <v>87</v>
      </c>
      <c r="BF105" s="2" t="s">
        <v>88</v>
      </c>
    </row>
    <row r="106" spans="1:58" x14ac:dyDescent="0.35">
      <c r="A106" s="2" t="s">
        <v>89</v>
      </c>
      <c r="B106" s="2" t="s">
        <v>90</v>
      </c>
      <c r="C106" s="2" t="s">
        <v>91</v>
      </c>
      <c r="D106" s="2">
        <v>93.68</v>
      </c>
      <c r="E106" s="2">
        <v>16.099117988300002</v>
      </c>
      <c r="F106" s="2">
        <v>5</v>
      </c>
      <c r="G106" s="2" t="s">
        <v>92</v>
      </c>
      <c r="H106" s="2">
        <v>116.375</v>
      </c>
      <c r="I106" s="2">
        <v>28.088465159199998</v>
      </c>
      <c r="J106" s="2">
        <v>12</v>
      </c>
      <c r="K106" s="2" t="s">
        <v>93</v>
      </c>
      <c r="L106" s="2">
        <v>66.650000000000006</v>
      </c>
      <c r="M106" s="2">
        <v>18.5009169657</v>
      </c>
      <c r="N106" s="2">
        <v>14</v>
      </c>
    </row>
    <row r="107" spans="1:58" x14ac:dyDescent="0.35">
      <c r="A107" s="2" t="s">
        <v>94</v>
      </c>
      <c r="B107" s="2" t="s">
        <v>90</v>
      </c>
      <c r="C107" s="2" t="s">
        <v>91</v>
      </c>
      <c r="D107" s="2">
        <v>1.9910194000000001</v>
      </c>
      <c r="E107" s="2">
        <v>1.1572531024599999</v>
      </c>
      <c r="F107" s="2">
        <v>5</v>
      </c>
      <c r="G107" s="2" t="s">
        <v>92</v>
      </c>
      <c r="H107" s="2">
        <v>0.52480916666699995</v>
      </c>
      <c r="I107" s="2">
        <v>0.46916638175399999</v>
      </c>
      <c r="J107" s="2">
        <v>12</v>
      </c>
      <c r="K107" s="2" t="s">
        <v>93</v>
      </c>
      <c r="L107" s="2">
        <v>1.1622531</v>
      </c>
      <c r="M107" s="2">
        <v>1.5766819910600001</v>
      </c>
      <c r="N107" s="2">
        <v>14</v>
      </c>
    </row>
    <row r="108" spans="1:58" x14ac:dyDescent="0.35">
      <c r="A108" s="2" t="s">
        <v>95</v>
      </c>
      <c r="B108" s="2" t="s">
        <v>4</v>
      </c>
      <c r="C108" s="2" t="s">
        <v>5</v>
      </c>
      <c r="D108" s="2">
        <v>3.8813653333299998</v>
      </c>
      <c r="E108" s="2">
        <v>4.8728333495199996</v>
      </c>
      <c r="F108" s="2">
        <v>6</v>
      </c>
      <c r="G108" s="2" t="s">
        <v>6</v>
      </c>
      <c r="H108" s="2">
        <v>2.1124733333300001</v>
      </c>
      <c r="I108" s="2">
        <v>1.2500819857600001</v>
      </c>
      <c r="J108" s="2">
        <v>6</v>
      </c>
      <c r="K108" s="2" t="s">
        <v>7</v>
      </c>
      <c r="L108" s="2">
        <v>3.07164666667</v>
      </c>
      <c r="M108" s="2">
        <v>2.6932617585999998</v>
      </c>
      <c r="N108" s="2">
        <v>6</v>
      </c>
      <c r="O108" s="2" t="s">
        <v>8</v>
      </c>
      <c r="P108" s="2">
        <v>4.8405386666699997</v>
      </c>
      <c r="Q108" s="2">
        <v>5.1031471377499997</v>
      </c>
      <c r="R108" s="2">
        <v>6</v>
      </c>
    </row>
    <row r="109" spans="1:58" x14ac:dyDescent="0.35">
      <c r="A109" s="2" t="s">
        <v>96</v>
      </c>
      <c r="B109" s="2" t="s">
        <v>97</v>
      </c>
      <c r="C109" s="2" t="s">
        <v>98</v>
      </c>
      <c r="D109" s="2">
        <v>170.07916666700001</v>
      </c>
      <c r="E109" s="2">
        <v>69.447540028199995</v>
      </c>
      <c r="F109" s="2">
        <v>24</v>
      </c>
      <c r="G109" s="2" t="s">
        <v>99</v>
      </c>
      <c r="H109" s="2">
        <v>157.17500000000001</v>
      </c>
      <c r="I109" s="2">
        <v>61.093775255700002</v>
      </c>
      <c r="J109" s="2">
        <v>8</v>
      </c>
      <c r="K109" s="2" t="s">
        <v>100</v>
      </c>
      <c r="L109" s="2">
        <v>179.1875</v>
      </c>
      <c r="M109" s="2">
        <v>55.300213324600001</v>
      </c>
      <c r="N109" s="2">
        <v>8</v>
      </c>
      <c r="O109" s="2" t="s">
        <v>101</v>
      </c>
      <c r="P109" s="2">
        <v>168.883333333</v>
      </c>
      <c r="Q109" s="2">
        <v>34.609267384500001</v>
      </c>
      <c r="R109" s="2">
        <v>6</v>
      </c>
      <c r="S109" s="2" t="s">
        <v>102</v>
      </c>
      <c r="T109" s="2">
        <v>173.121428571</v>
      </c>
      <c r="U109" s="2">
        <v>44.3871953636</v>
      </c>
      <c r="V109" s="2">
        <v>14</v>
      </c>
      <c r="W109" s="2" t="s">
        <v>103</v>
      </c>
      <c r="X109" s="2">
        <v>131.81666666699999</v>
      </c>
      <c r="Y109" s="2">
        <v>42.3187671791</v>
      </c>
      <c r="Z109" s="2">
        <v>6</v>
      </c>
      <c r="AA109" s="2" t="s">
        <v>104</v>
      </c>
      <c r="AB109" s="2">
        <v>179.607692308</v>
      </c>
      <c r="AC109" s="2">
        <v>39.572474146300003</v>
      </c>
      <c r="AD109" s="2">
        <v>13</v>
      </c>
      <c r="AE109" s="2" t="s">
        <v>105</v>
      </c>
      <c r="AF109" s="2">
        <v>166.625</v>
      </c>
      <c r="AG109" s="2">
        <v>27.438267832800001</v>
      </c>
      <c r="AH109" s="2">
        <v>12</v>
      </c>
      <c r="AI109" s="2" t="s">
        <v>106</v>
      </c>
      <c r="AJ109" s="2">
        <v>157.17500000000001</v>
      </c>
      <c r="AK109" s="2">
        <v>61.093775255700002</v>
      </c>
      <c r="AL109" s="2">
        <v>8</v>
      </c>
      <c r="AM109" s="2" t="s">
        <v>107</v>
      </c>
      <c r="AN109" s="2">
        <v>208.11250000000001</v>
      </c>
      <c r="AO109" s="2">
        <v>76.300744385300007</v>
      </c>
      <c r="AP109" s="2">
        <v>8</v>
      </c>
      <c r="AQ109" s="2" t="s">
        <v>108</v>
      </c>
      <c r="AR109" s="2">
        <v>131.81666666699999</v>
      </c>
      <c r="AS109" s="2">
        <v>42.3187671791</v>
      </c>
      <c r="AT109" s="2">
        <v>6</v>
      </c>
      <c r="AU109" s="2" t="s">
        <v>109</v>
      </c>
      <c r="AV109" s="2">
        <v>158.427272727</v>
      </c>
      <c r="AW109" s="2">
        <v>32.455202438000001</v>
      </c>
      <c r="AX109" s="2">
        <v>11</v>
      </c>
      <c r="AY109" s="2" t="s">
        <v>110</v>
      </c>
      <c r="AZ109" s="2">
        <v>168.883333333</v>
      </c>
      <c r="BA109" s="2">
        <v>34.609267384500001</v>
      </c>
      <c r="BB109" s="2">
        <v>6</v>
      </c>
      <c r="BC109" s="2" t="s">
        <v>111</v>
      </c>
      <c r="BD109" s="2">
        <v>191.01428571400001</v>
      </c>
      <c r="BE109" s="2">
        <v>64.699402262000007</v>
      </c>
      <c r="BF109" s="2">
        <v>14</v>
      </c>
    </row>
    <row r="110" spans="1:58" x14ac:dyDescent="0.35">
      <c r="A110" s="2" t="s">
        <v>112</v>
      </c>
      <c r="B110" s="2" t="s">
        <v>97</v>
      </c>
      <c r="C110" s="2" t="s">
        <v>9</v>
      </c>
      <c r="D110" s="2">
        <v>32.866666666699999</v>
      </c>
      <c r="E110" s="2">
        <v>1.66599986661</v>
      </c>
      <c r="F110" s="2">
        <v>3</v>
      </c>
      <c r="G110" s="2" t="s">
        <v>113</v>
      </c>
      <c r="H110" s="2">
        <v>27.5333333333</v>
      </c>
      <c r="I110" s="2">
        <v>11.360848951099999</v>
      </c>
      <c r="J110" s="2">
        <v>3</v>
      </c>
    </row>
    <row r="111" spans="1:58" x14ac:dyDescent="0.35">
      <c r="A111" s="2" t="s">
        <v>114</v>
      </c>
      <c r="B111" s="2" t="s">
        <v>97</v>
      </c>
      <c r="C111" s="2" t="s">
        <v>115</v>
      </c>
      <c r="D111" s="2">
        <v>6.62</v>
      </c>
      <c r="E111" s="2">
        <v>5.6247311046800004</v>
      </c>
      <c r="F111" s="2">
        <v>20</v>
      </c>
      <c r="G111" s="2" t="s">
        <v>116</v>
      </c>
      <c r="H111" s="2">
        <v>8.6999999999999993</v>
      </c>
      <c r="I111" s="2">
        <v>4.2691280778899996</v>
      </c>
      <c r="J111" s="2">
        <v>11</v>
      </c>
      <c r="K111" s="2" t="s">
        <v>113</v>
      </c>
      <c r="L111" s="2">
        <v>4.375</v>
      </c>
      <c r="M111" s="2">
        <v>0.69776428684799996</v>
      </c>
      <c r="N111" s="2">
        <v>4</v>
      </c>
      <c r="O111" s="2" t="s">
        <v>117</v>
      </c>
      <c r="P111" s="2">
        <v>6.0727272727299999</v>
      </c>
      <c r="Q111" s="2">
        <v>6.6233870639100001</v>
      </c>
      <c r="R111" s="2">
        <v>11</v>
      </c>
      <c r="S111" s="2" t="s">
        <v>118</v>
      </c>
      <c r="T111" s="2">
        <v>7.15</v>
      </c>
      <c r="U111" s="2">
        <v>4.2963356479700003</v>
      </c>
      <c r="V111" s="2">
        <v>10</v>
      </c>
      <c r="W111" s="2" t="s">
        <v>119</v>
      </c>
      <c r="X111" s="2">
        <v>5.9749999999999996</v>
      </c>
      <c r="Y111" s="2">
        <v>3.9511865306499998</v>
      </c>
      <c r="Z111" s="2">
        <v>4</v>
      </c>
    </row>
    <row r="112" spans="1:58" x14ac:dyDescent="0.35">
      <c r="A112" s="2" t="s">
        <v>120</v>
      </c>
      <c r="B112" s="2" t="s">
        <v>90</v>
      </c>
      <c r="C112" s="2" t="s">
        <v>98</v>
      </c>
      <c r="D112" s="2">
        <v>4.9224560000000004</v>
      </c>
      <c r="E112" s="2">
        <v>0.38919201577599999</v>
      </c>
      <c r="F112" s="2">
        <v>10</v>
      </c>
      <c r="G112" s="2" t="s">
        <v>121</v>
      </c>
      <c r="H112" s="2">
        <v>4.7533544444400002</v>
      </c>
      <c r="I112" s="2">
        <v>0.38665303573999998</v>
      </c>
      <c r="J112" s="2">
        <v>9</v>
      </c>
      <c r="K112" s="2" t="s">
        <v>122</v>
      </c>
      <c r="L112" s="2">
        <v>4.7494553846200001</v>
      </c>
      <c r="M112" s="2">
        <v>0.49040066803499999</v>
      </c>
      <c r="N112" s="2">
        <v>13</v>
      </c>
      <c r="O112" s="2" t="s">
        <v>123</v>
      </c>
      <c r="P112" s="2">
        <v>4.6082124999999996</v>
      </c>
      <c r="Q112" s="2">
        <v>0.44894854401000001</v>
      </c>
      <c r="R112" s="2">
        <v>12</v>
      </c>
    </row>
    <row r="113" spans="1:58" x14ac:dyDescent="0.35">
      <c r="A113" s="2" t="s">
        <v>124</v>
      </c>
      <c r="B113" s="2" t="s">
        <v>97</v>
      </c>
      <c r="C113" s="2" t="s">
        <v>125</v>
      </c>
      <c r="D113" s="2">
        <v>8.43502166667</v>
      </c>
      <c r="E113" s="2">
        <v>0.25179838253499998</v>
      </c>
      <c r="F113" s="2">
        <v>6</v>
      </c>
      <c r="G113" s="2" t="s">
        <v>113</v>
      </c>
      <c r="H113" s="2">
        <v>8.4093166666699997</v>
      </c>
      <c r="I113" s="2">
        <v>0.20836019194899999</v>
      </c>
      <c r="J113" s="2">
        <v>6</v>
      </c>
      <c r="K113" s="2" t="s">
        <v>126</v>
      </c>
      <c r="L113" s="2">
        <v>8.6689166666700004</v>
      </c>
      <c r="M113" s="2">
        <v>0.13186916554799999</v>
      </c>
      <c r="N113" s="2">
        <v>3</v>
      </c>
      <c r="O113" s="2" t="s">
        <v>127</v>
      </c>
      <c r="P113" s="2">
        <v>8.6175066666699998</v>
      </c>
      <c r="Q113" s="2">
        <v>1.18387058227E-2</v>
      </c>
      <c r="R113" s="2">
        <v>3</v>
      </c>
    </row>
    <row r="114" spans="1:58" x14ac:dyDescent="0.35">
      <c r="A114" s="2" t="s">
        <v>128</v>
      </c>
      <c r="B114" s="2" t="s">
        <v>97</v>
      </c>
      <c r="C114" s="2" t="s">
        <v>129</v>
      </c>
      <c r="D114" s="2">
        <v>28.9</v>
      </c>
      <c r="E114" s="2">
        <v>6.4696728407800004</v>
      </c>
      <c r="F114" s="2">
        <v>6</v>
      </c>
      <c r="G114" s="2" t="s">
        <v>130</v>
      </c>
      <c r="H114" s="2">
        <v>31.222222222199999</v>
      </c>
      <c r="I114" s="2">
        <v>4.5708685724000002</v>
      </c>
      <c r="J114" s="2">
        <v>9</v>
      </c>
      <c r="K114" s="2" t="s">
        <v>131</v>
      </c>
      <c r="L114" s="2">
        <v>29.157142857099998</v>
      </c>
      <c r="M114" s="2">
        <v>3.0113391149600002</v>
      </c>
      <c r="N114" s="2">
        <v>7</v>
      </c>
      <c r="O114" s="2" t="s">
        <v>113</v>
      </c>
      <c r="P114" s="2">
        <v>23.844444444400001</v>
      </c>
      <c r="Q114" s="2">
        <v>4.5670586476799997</v>
      </c>
      <c r="R114" s="2">
        <v>9</v>
      </c>
      <c r="S114" s="2" t="s">
        <v>132</v>
      </c>
      <c r="T114" s="2">
        <v>23.62</v>
      </c>
      <c r="U114" s="2">
        <v>6.3221515325100004</v>
      </c>
      <c r="V114" s="2">
        <v>5</v>
      </c>
    </row>
    <row r="115" spans="1:58" x14ac:dyDescent="0.35">
      <c r="A115" s="2" t="s">
        <v>133</v>
      </c>
      <c r="B115" s="2" t="s">
        <v>97</v>
      </c>
      <c r="C115" s="2" t="s">
        <v>10</v>
      </c>
      <c r="D115" s="2">
        <v>3.9753699999999998</v>
      </c>
      <c r="E115" s="2">
        <v>0</v>
      </c>
      <c r="F115" s="2">
        <v>1</v>
      </c>
      <c r="G115" s="2" t="s">
        <v>113</v>
      </c>
      <c r="H115" s="2">
        <v>4.2209333333299996</v>
      </c>
      <c r="I115" s="2">
        <v>4.2233132596199999E-2</v>
      </c>
      <c r="J115" s="2">
        <v>3</v>
      </c>
      <c r="K115" s="2" t="s">
        <v>11</v>
      </c>
      <c r="L115" s="2">
        <v>4.2806175</v>
      </c>
      <c r="M115" s="2">
        <v>0.19191951964000001</v>
      </c>
      <c r="N115" s="2">
        <v>4</v>
      </c>
    </row>
    <row r="116" spans="1:58" x14ac:dyDescent="0.35">
      <c r="A116" s="2" t="s">
        <v>134</v>
      </c>
      <c r="B116" s="2" t="s">
        <v>4</v>
      </c>
      <c r="C116" s="2" t="s">
        <v>98</v>
      </c>
      <c r="D116" s="2">
        <v>2.8160150000000002</v>
      </c>
      <c r="E116" s="2">
        <v>5.1795045692899999E-2</v>
      </c>
      <c r="F116" s="2">
        <v>6</v>
      </c>
      <c r="G116" s="2" t="s">
        <v>12</v>
      </c>
      <c r="H116" s="2">
        <v>2.7979183333300002</v>
      </c>
      <c r="I116" s="2">
        <v>9.8309749502399998E-2</v>
      </c>
      <c r="J116" s="2">
        <v>6</v>
      </c>
    </row>
    <row r="117" spans="1:58" x14ac:dyDescent="0.35">
      <c r="A117" s="2" t="s">
        <v>135</v>
      </c>
      <c r="B117" s="2" t="s">
        <v>97</v>
      </c>
      <c r="C117" s="2" t="s">
        <v>136</v>
      </c>
      <c r="D117" s="2">
        <v>4.3412625</v>
      </c>
      <c r="E117" s="2">
        <v>0.19650863172800001</v>
      </c>
      <c r="F117" s="2">
        <v>8</v>
      </c>
      <c r="G117" s="2" t="s">
        <v>137</v>
      </c>
      <c r="H117" s="2">
        <v>4.7088200000000002</v>
      </c>
      <c r="I117" s="2">
        <v>0.20536906193500001</v>
      </c>
      <c r="J117" s="2">
        <v>10</v>
      </c>
      <c r="K117" s="2" t="s">
        <v>113</v>
      </c>
      <c r="L117" s="2">
        <v>4.5069249999999998</v>
      </c>
      <c r="M117" s="2">
        <v>0.29635655783999998</v>
      </c>
      <c r="N117" s="2">
        <v>8</v>
      </c>
      <c r="O117" s="2" t="s">
        <v>138</v>
      </c>
      <c r="P117" s="2">
        <v>4.5762900000000002</v>
      </c>
      <c r="Q117" s="2">
        <v>0.246399141435</v>
      </c>
      <c r="R117" s="2">
        <v>10</v>
      </c>
    </row>
    <row r="118" spans="1:58" x14ac:dyDescent="0.35">
      <c r="A118" s="2" t="s">
        <v>139</v>
      </c>
      <c r="B118" s="2" t="s">
        <v>97</v>
      </c>
      <c r="C118" s="2" t="s">
        <v>136</v>
      </c>
      <c r="D118" s="2">
        <v>106.188888889</v>
      </c>
      <c r="E118" s="2">
        <v>8.6520960137999996</v>
      </c>
      <c r="F118" s="2">
        <v>9</v>
      </c>
      <c r="G118" s="2" t="s">
        <v>137</v>
      </c>
      <c r="H118" s="2">
        <v>100.3</v>
      </c>
      <c r="I118" s="2">
        <v>1.3864422895399999</v>
      </c>
      <c r="J118" s="2">
        <v>9</v>
      </c>
      <c r="K118" s="2" t="s">
        <v>113</v>
      </c>
      <c r="L118" s="2">
        <v>104.05</v>
      </c>
      <c r="M118" s="2">
        <v>6.0665064081400004</v>
      </c>
      <c r="N118" s="2">
        <v>8</v>
      </c>
      <c r="O118" s="2" t="s">
        <v>138</v>
      </c>
      <c r="P118" s="2">
        <v>102.6</v>
      </c>
      <c r="Q118" s="2">
        <v>7.3710243521500001</v>
      </c>
      <c r="R118" s="2">
        <v>10</v>
      </c>
    </row>
    <row r="119" spans="1:58" x14ac:dyDescent="0.35">
      <c r="A119" s="2" t="s">
        <v>140</v>
      </c>
      <c r="B119" s="2" t="s">
        <v>97</v>
      </c>
      <c r="C119" s="2" t="s">
        <v>141</v>
      </c>
      <c r="D119" s="2">
        <v>3.566675</v>
      </c>
      <c r="E119" s="2">
        <v>0.12301304893499999</v>
      </c>
      <c r="F119" s="2">
        <v>12</v>
      </c>
      <c r="G119" s="2" t="s">
        <v>142</v>
      </c>
      <c r="H119" s="2">
        <v>3.5263333333300002</v>
      </c>
      <c r="I119" s="2">
        <v>0.12087091139800001</v>
      </c>
      <c r="J119" s="2">
        <v>12</v>
      </c>
      <c r="K119" s="2" t="s">
        <v>143</v>
      </c>
      <c r="L119" s="2">
        <v>3.5850833333300001</v>
      </c>
      <c r="M119" s="2">
        <v>0.14504233194300001</v>
      </c>
      <c r="N119" s="2">
        <v>12</v>
      </c>
      <c r="O119" s="2" t="s">
        <v>144</v>
      </c>
      <c r="P119" s="2">
        <v>3.6254249999999999</v>
      </c>
      <c r="Q119" s="2">
        <v>0.12969026643600001</v>
      </c>
      <c r="R119" s="2">
        <v>12</v>
      </c>
    </row>
    <row r="120" spans="1:58" x14ac:dyDescent="0.35">
      <c r="A120" s="2" t="s">
        <v>145</v>
      </c>
      <c r="B120" s="2" t="s">
        <v>97</v>
      </c>
      <c r="C120" s="2" t="s">
        <v>98</v>
      </c>
      <c r="D120" s="2">
        <v>22.6714285714</v>
      </c>
      <c r="E120" s="2">
        <v>5.27817995842</v>
      </c>
      <c r="F120" s="2">
        <v>7</v>
      </c>
      <c r="G120" s="2" t="s">
        <v>146</v>
      </c>
      <c r="H120" s="2">
        <v>25.0333333333</v>
      </c>
      <c r="I120" s="2">
        <v>4.3580066799199999</v>
      </c>
      <c r="J120" s="2">
        <v>6</v>
      </c>
      <c r="K120" s="2" t="s">
        <v>147</v>
      </c>
      <c r="L120" s="2">
        <v>25.771428571400001</v>
      </c>
      <c r="M120" s="2">
        <v>5.4139276172599997</v>
      </c>
      <c r="N120" s="2">
        <v>7</v>
      </c>
      <c r="O120" s="2" t="s">
        <v>113</v>
      </c>
      <c r="P120" s="2">
        <v>21.416666666699999</v>
      </c>
      <c r="Q120" s="2">
        <v>3.1766946483599998</v>
      </c>
      <c r="R120" s="2">
        <v>6</v>
      </c>
    </row>
    <row r="122" spans="1:58" x14ac:dyDescent="0.35">
      <c r="A122" s="2" t="s">
        <v>154</v>
      </c>
      <c r="B122" s="2" t="s">
        <v>18</v>
      </c>
    </row>
    <row r="123" spans="1:58" x14ac:dyDescent="0.35">
      <c r="A123" s="2" t="s">
        <v>31</v>
      </c>
      <c r="B123" s="2" t="s">
        <v>32</v>
      </c>
      <c r="C123" s="2" t="s">
        <v>33</v>
      </c>
      <c r="D123" s="2" t="s">
        <v>34</v>
      </c>
      <c r="E123" s="2" t="s">
        <v>35</v>
      </c>
      <c r="F123" s="2" t="s">
        <v>36</v>
      </c>
      <c r="G123" s="2" t="s">
        <v>37</v>
      </c>
      <c r="H123" s="2" t="s">
        <v>38</v>
      </c>
      <c r="I123" s="2" t="s">
        <v>39</v>
      </c>
      <c r="J123" s="2" t="s">
        <v>40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45</v>
      </c>
      <c r="P123" s="2" t="s">
        <v>46</v>
      </c>
      <c r="Q123" s="2" t="s">
        <v>47</v>
      </c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52</v>
      </c>
      <c r="W123" s="2" t="s">
        <v>53</v>
      </c>
      <c r="X123" s="2" t="s">
        <v>54</v>
      </c>
      <c r="Y123" s="2" t="s">
        <v>55</v>
      </c>
      <c r="Z123" s="2" t="s">
        <v>56</v>
      </c>
      <c r="AA123" s="2" t="s">
        <v>57</v>
      </c>
      <c r="AB123" s="2" t="s">
        <v>58</v>
      </c>
      <c r="AC123" s="2" t="s">
        <v>59</v>
      </c>
      <c r="AD123" s="2" t="s">
        <v>60</v>
      </c>
      <c r="AE123" s="2" t="s">
        <v>61</v>
      </c>
      <c r="AF123" s="2" t="s">
        <v>62</v>
      </c>
      <c r="AG123" s="2" t="s">
        <v>63</v>
      </c>
      <c r="AH123" s="2" t="s">
        <v>64</v>
      </c>
      <c r="AI123" s="2" t="s">
        <v>65</v>
      </c>
      <c r="AJ123" s="2" t="s">
        <v>66</v>
      </c>
      <c r="AK123" s="2" t="s">
        <v>67</v>
      </c>
      <c r="AL123" s="2" t="s">
        <v>68</v>
      </c>
      <c r="AM123" s="2" t="s">
        <v>69</v>
      </c>
      <c r="AN123" s="2" t="s">
        <v>70</v>
      </c>
      <c r="AO123" s="2" t="s">
        <v>71</v>
      </c>
      <c r="AP123" s="2" t="s">
        <v>72</v>
      </c>
      <c r="AQ123" s="2" t="s">
        <v>73</v>
      </c>
      <c r="AR123" s="2" t="s">
        <v>74</v>
      </c>
      <c r="AS123" s="2" t="s">
        <v>75</v>
      </c>
      <c r="AT123" s="2" t="s">
        <v>76</v>
      </c>
      <c r="AU123" s="2" t="s">
        <v>77</v>
      </c>
      <c r="AV123" s="2" t="s">
        <v>78</v>
      </c>
      <c r="AW123" s="2" t="s">
        <v>79</v>
      </c>
      <c r="AX123" s="2" t="s">
        <v>80</v>
      </c>
      <c r="AY123" s="2" t="s">
        <v>81</v>
      </c>
      <c r="AZ123" s="2" t="s">
        <v>82</v>
      </c>
      <c r="BA123" s="2" t="s">
        <v>83</v>
      </c>
      <c r="BB123" s="2" t="s">
        <v>84</v>
      </c>
      <c r="BC123" s="2" t="s">
        <v>85</v>
      </c>
      <c r="BD123" s="2" t="s">
        <v>86</v>
      </c>
      <c r="BE123" s="2" t="s">
        <v>87</v>
      </c>
      <c r="BF123" s="2" t="s">
        <v>88</v>
      </c>
    </row>
    <row r="124" spans="1:58" x14ac:dyDescent="0.35">
      <c r="A124" s="3" t="s">
        <v>96</v>
      </c>
      <c r="B124" s="2" t="s">
        <v>97</v>
      </c>
      <c r="C124" s="2" t="s">
        <v>98</v>
      </c>
      <c r="D124" s="2">
        <v>18.995833333299998</v>
      </c>
      <c r="E124" s="2">
        <v>6.81740903659</v>
      </c>
      <c r="F124" s="2">
        <v>24</v>
      </c>
      <c r="G124" s="2" t="s">
        <v>99</v>
      </c>
      <c r="H124" s="2">
        <v>13.987500000000001</v>
      </c>
      <c r="I124" s="2">
        <v>5.5656171041500002</v>
      </c>
      <c r="J124" s="2">
        <v>8</v>
      </c>
      <c r="K124" s="2" t="s">
        <v>100</v>
      </c>
      <c r="L124" s="2">
        <v>14.1625</v>
      </c>
      <c r="M124" s="2">
        <v>3.99529019597</v>
      </c>
      <c r="N124" s="2">
        <v>8</v>
      </c>
      <c r="O124" s="2" t="s">
        <v>101</v>
      </c>
      <c r="P124" s="2">
        <v>21.0333333333</v>
      </c>
      <c r="Q124" s="2">
        <v>5.0667763146000002</v>
      </c>
      <c r="R124" s="2">
        <v>6</v>
      </c>
      <c r="S124" s="2" t="s">
        <v>102</v>
      </c>
      <c r="T124" s="2">
        <v>15.785714285699999</v>
      </c>
      <c r="U124" s="2">
        <v>4.5663141032799999</v>
      </c>
      <c r="V124" s="2">
        <v>14</v>
      </c>
      <c r="W124" s="2" t="s">
        <v>103</v>
      </c>
      <c r="X124" s="2">
        <v>21.066666666700002</v>
      </c>
      <c r="Y124" s="2">
        <v>6.5114429191100003</v>
      </c>
      <c r="Z124" s="2">
        <v>6</v>
      </c>
      <c r="AA124" s="2" t="s">
        <v>104</v>
      </c>
      <c r="AB124" s="2">
        <v>18.853846153799999</v>
      </c>
      <c r="AC124" s="2">
        <v>4.6272795437900003</v>
      </c>
      <c r="AD124" s="2">
        <v>13</v>
      </c>
      <c r="AE124" s="2" t="s">
        <v>105</v>
      </c>
      <c r="AF124" s="2">
        <v>16.8</v>
      </c>
      <c r="AG124" s="2">
        <v>4.3903302837</v>
      </c>
      <c r="AH124" s="2">
        <v>12</v>
      </c>
      <c r="AI124" s="2" t="s">
        <v>106</v>
      </c>
      <c r="AJ124" s="2">
        <v>13.987500000000001</v>
      </c>
      <c r="AK124" s="2">
        <v>5.5656171041500002</v>
      </c>
      <c r="AL124" s="2">
        <v>8</v>
      </c>
      <c r="AM124" s="2" t="s">
        <v>107</v>
      </c>
      <c r="AN124" s="2">
        <v>21.5</v>
      </c>
      <c r="AO124" s="2">
        <v>5.9403282737599996</v>
      </c>
      <c r="AP124" s="2">
        <v>8</v>
      </c>
      <c r="AQ124" s="2" t="s">
        <v>108</v>
      </c>
      <c r="AR124" s="2">
        <v>21.066666666700002</v>
      </c>
      <c r="AS124" s="2">
        <v>6.5114429191100003</v>
      </c>
      <c r="AT124" s="2">
        <v>6</v>
      </c>
      <c r="AU124" s="2" t="s">
        <v>109</v>
      </c>
      <c r="AV124" s="2">
        <v>13.6727272727</v>
      </c>
      <c r="AW124" s="2">
        <v>3.54197964911</v>
      </c>
      <c r="AX124" s="2">
        <v>11</v>
      </c>
      <c r="AY124" s="2" t="s">
        <v>110</v>
      </c>
      <c r="AZ124" s="2">
        <v>21.0333333333</v>
      </c>
      <c r="BA124" s="2">
        <v>5.0667763146000002</v>
      </c>
      <c r="BB124" s="2">
        <v>6</v>
      </c>
      <c r="BC124" s="2" t="s">
        <v>111</v>
      </c>
      <c r="BD124" s="2">
        <v>18.9928571429</v>
      </c>
      <c r="BE124" s="2">
        <v>5.9763180597299996</v>
      </c>
      <c r="BF124" s="2">
        <v>14</v>
      </c>
    </row>
    <row r="125" spans="1:58" x14ac:dyDescent="0.35">
      <c r="A125" s="2" t="s">
        <v>112</v>
      </c>
      <c r="B125" s="2" t="s">
        <v>97</v>
      </c>
      <c r="C125" s="2" t="s">
        <v>9</v>
      </c>
      <c r="D125" s="2">
        <v>4.9666666666700001</v>
      </c>
      <c r="E125" s="2">
        <v>2.9044027881100001</v>
      </c>
      <c r="F125" s="2">
        <v>3</v>
      </c>
      <c r="G125" s="2" t="s">
        <v>113</v>
      </c>
      <c r="H125" s="2">
        <v>6.7</v>
      </c>
      <c r="I125" s="2">
        <v>4.9524404758299996</v>
      </c>
      <c r="J125" s="2">
        <v>3</v>
      </c>
    </row>
    <row r="126" spans="1:58" x14ac:dyDescent="0.35">
      <c r="A126" s="3" t="s">
        <v>114</v>
      </c>
      <c r="B126" s="2" t="s">
        <v>97</v>
      </c>
      <c r="C126" s="2" t="s">
        <v>115</v>
      </c>
      <c r="D126" s="2">
        <v>14.105</v>
      </c>
      <c r="E126" s="2">
        <v>5.2549476686299998</v>
      </c>
      <c r="F126" s="2">
        <v>20</v>
      </c>
      <c r="G126" s="2" t="s">
        <v>116</v>
      </c>
      <c r="H126" s="2">
        <v>16.654545454499999</v>
      </c>
      <c r="I126" s="2">
        <v>2.4780357457100002</v>
      </c>
      <c r="J126" s="2">
        <v>11</v>
      </c>
      <c r="K126" s="2" t="s">
        <v>113</v>
      </c>
      <c r="L126" s="2">
        <v>11.324999999999999</v>
      </c>
      <c r="M126" s="2">
        <v>4.4285296657000002</v>
      </c>
      <c r="N126" s="2">
        <v>4</v>
      </c>
      <c r="O126" s="2" t="s">
        <v>117</v>
      </c>
      <c r="P126" s="2">
        <v>13.390909090899999</v>
      </c>
      <c r="Q126" s="2">
        <v>4.9891618070800003</v>
      </c>
      <c r="R126" s="2">
        <v>11</v>
      </c>
      <c r="S126" s="2" t="s">
        <v>118</v>
      </c>
      <c r="T126" s="2">
        <v>15.83</v>
      </c>
      <c r="U126" s="2">
        <v>3.9202168307399998</v>
      </c>
      <c r="V126" s="2">
        <v>10</v>
      </c>
      <c r="W126" s="2" t="s">
        <v>119</v>
      </c>
      <c r="X126" s="2">
        <v>16.149999999999999</v>
      </c>
      <c r="Y126" s="2">
        <v>6.9132119886499996</v>
      </c>
      <c r="Z126" s="2">
        <v>4</v>
      </c>
    </row>
    <row r="127" spans="1:58" x14ac:dyDescent="0.35">
      <c r="A127" s="2" t="s">
        <v>124</v>
      </c>
      <c r="B127" s="2" t="s">
        <v>97</v>
      </c>
      <c r="C127" s="2" t="s">
        <v>125</v>
      </c>
      <c r="D127" s="2">
        <v>4.6564016666699999</v>
      </c>
      <c r="E127" s="2">
        <v>0.13478390141499999</v>
      </c>
      <c r="F127" s="2">
        <v>6</v>
      </c>
      <c r="G127" s="2" t="s">
        <v>113</v>
      </c>
      <c r="H127" s="2">
        <v>4.5734066666700004</v>
      </c>
      <c r="I127" s="2">
        <v>5.8478954239E-2</v>
      </c>
      <c r="J127" s="2">
        <v>6</v>
      </c>
      <c r="K127" s="2" t="s">
        <v>126</v>
      </c>
      <c r="L127" s="2">
        <v>4.6934399999999998</v>
      </c>
      <c r="M127" s="2">
        <v>0.18256206780199999</v>
      </c>
      <c r="N127" s="2">
        <v>3</v>
      </c>
      <c r="O127" s="2" t="s">
        <v>127</v>
      </c>
      <c r="P127" s="2">
        <v>4.52745</v>
      </c>
      <c r="Q127" s="2">
        <v>4.8525565083400002E-2</v>
      </c>
      <c r="R127" s="2">
        <v>3</v>
      </c>
    </row>
    <row r="128" spans="1:58" x14ac:dyDescent="0.35">
      <c r="A128" s="2" t="s">
        <v>128</v>
      </c>
      <c r="B128" s="2" t="s">
        <v>97</v>
      </c>
      <c r="C128" s="2" t="s">
        <v>129</v>
      </c>
      <c r="D128" s="2">
        <v>5.4333333333300002</v>
      </c>
      <c r="E128" s="2">
        <v>2.49377001524</v>
      </c>
      <c r="F128" s="2">
        <v>6</v>
      </c>
      <c r="G128" s="2" t="s">
        <v>130</v>
      </c>
      <c r="H128" s="2">
        <v>6.5888888888899997</v>
      </c>
      <c r="I128" s="2">
        <v>3.46584748156</v>
      </c>
      <c r="J128" s="2">
        <v>9</v>
      </c>
      <c r="K128" s="2" t="s">
        <v>131</v>
      </c>
      <c r="L128" s="2">
        <v>6.7571428571399998</v>
      </c>
      <c r="M128" s="2">
        <v>3.0382594372699998</v>
      </c>
      <c r="N128" s="2">
        <v>7</v>
      </c>
      <c r="O128" s="2" t="s">
        <v>113</v>
      </c>
      <c r="P128" s="2">
        <v>7.6222222222199996</v>
      </c>
      <c r="Q128" s="2">
        <v>3.0680351213999999</v>
      </c>
      <c r="R128" s="2">
        <v>9</v>
      </c>
      <c r="S128" s="2" t="s">
        <v>132</v>
      </c>
      <c r="T128" s="2">
        <v>9.6</v>
      </c>
      <c r="U128" s="2">
        <v>3.0646370095000002</v>
      </c>
      <c r="V128" s="2">
        <v>5</v>
      </c>
    </row>
    <row r="129" spans="1:58" x14ac:dyDescent="0.35">
      <c r="A129" s="2" t="s">
        <v>133</v>
      </c>
      <c r="B129" s="2" t="s">
        <v>97</v>
      </c>
      <c r="C129" s="2" t="s">
        <v>10</v>
      </c>
      <c r="D129" s="2">
        <v>5.0329300000000003</v>
      </c>
      <c r="E129" s="2">
        <v>0</v>
      </c>
      <c r="F129" s="2">
        <v>1</v>
      </c>
      <c r="G129" s="2" t="s">
        <v>113</v>
      </c>
      <c r="H129" s="2">
        <v>5.3808733333300003</v>
      </c>
      <c r="I129" s="2">
        <v>0.23271803430099999</v>
      </c>
      <c r="J129" s="2">
        <v>3</v>
      </c>
      <c r="K129" s="2" t="s">
        <v>11</v>
      </c>
      <c r="L129" s="2">
        <v>5.1245000000000003</v>
      </c>
      <c r="M129" s="2">
        <v>0.109263124841</v>
      </c>
      <c r="N129" s="2">
        <v>4</v>
      </c>
    </row>
    <row r="130" spans="1:58" x14ac:dyDescent="0.35">
      <c r="A130" s="2" t="s">
        <v>135</v>
      </c>
      <c r="B130" s="2" t="s">
        <v>97</v>
      </c>
      <c r="C130" s="2" t="s">
        <v>136</v>
      </c>
      <c r="D130" s="2">
        <v>3.8664624999999999</v>
      </c>
      <c r="E130" s="2">
        <v>0.21660738063099999</v>
      </c>
      <c r="F130" s="2">
        <v>8</v>
      </c>
      <c r="G130" s="2" t="s">
        <v>137</v>
      </c>
      <c r="H130" s="2">
        <v>3.59511</v>
      </c>
      <c r="I130" s="2">
        <v>0.127229426235</v>
      </c>
      <c r="J130" s="2">
        <v>10</v>
      </c>
      <c r="K130" s="2" t="s">
        <v>113</v>
      </c>
      <c r="L130" s="2">
        <v>3.7346249999999999</v>
      </c>
      <c r="M130" s="2">
        <v>0.31478444509699999</v>
      </c>
      <c r="N130" s="2">
        <v>8</v>
      </c>
      <c r="O130" s="2" t="s">
        <v>138</v>
      </c>
      <c r="P130" s="2">
        <v>3.70058</v>
      </c>
      <c r="Q130" s="2">
        <v>8.1616233679300002E-2</v>
      </c>
      <c r="R130" s="2">
        <v>10</v>
      </c>
    </row>
    <row r="131" spans="1:58" x14ac:dyDescent="0.35">
      <c r="A131" s="2" t="s">
        <v>139</v>
      </c>
      <c r="B131" s="2" t="s">
        <v>97</v>
      </c>
      <c r="C131" s="2" t="s">
        <v>136</v>
      </c>
      <c r="D131" s="2">
        <v>112.7</v>
      </c>
      <c r="E131" s="2">
        <v>13.8336947744</v>
      </c>
      <c r="F131" s="2">
        <v>9</v>
      </c>
      <c r="G131" s="2" t="s">
        <v>137</v>
      </c>
      <c r="H131" s="2">
        <v>106.5</v>
      </c>
      <c r="I131" s="2">
        <v>6.8080018279100001</v>
      </c>
      <c r="J131" s="2">
        <v>9</v>
      </c>
      <c r="K131" s="2" t="s">
        <v>113</v>
      </c>
      <c r="L131" s="2">
        <v>109.6</v>
      </c>
      <c r="M131" s="2">
        <v>14.186437184900001</v>
      </c>
      <c r="N131" s="2">
        <v>8</v>
      </c>
      <c r="O131" s="2" t="s">
        <v>138</v>
      </c>
      <c r="P131" s="2">
        <v>109.6</v>
      </c>
      <c r="Q131" s="2">
        <v>8.3810500535399992</v>
      </c>
      <c r="R131" s="2">
        <v>10</v>
      </c>
    </row>
    <row r="132" spans="1:58" x14ac:dyDescent="0.35">
      <c r="A132" s="2" t="s">
        <v>140</v>
      </c>
      <c r="B132" s="2" t="s">
        <v>97</v>
      </c>
      <c r="C132" s="2" t="s">
        <v>141</v>
      </c>
      <c r="D132" s="2">
        <v>2.2012416666700001</v>
      </c>
      <c r="E132" s="2">
        <v>1.3038945402999999E-2</v>
      </c>
      <c r="F132" s="2">
        <v>12</v>
      </c>
      <c r="G132" s="2" t="s">
        <v>142</v>
      </c>
      <c r="H132" s="2">
        <v>2.2029833333300002</v>
      </c>
      <c r="I132" s="2">
        <v>1.3920717973200001E-2</v>
      </c>
      <c r="J132" s="2">
        <v>12</v>
      </c>
      <c r="K132" s="2" t="s">
        <v>143</v>
      </c>
      <c r="L132" s="2">
        <v>2.2021166666699998</v>
      </c>
      <c r="M132" s="2">
        <v>1.7346893734100002E-2</v>
      </c>
      <c r="N132" s="2">
        <v>12</v>
      </c>
      <c r="O132" s="2" t="s">
        <v>144</v>
      </c>
      <c r="P132" s="2">
        <v>2.2003750000000002</v>
      </c>
      <c r="Q132" s="2">
        <v>1.6556676649199999E-2</v>
      </c>
      <c r="R132" s="2">
        <v>12</v>
      </c>
    </row>
    <row r="133" spans="1:58" x14ac:dyDescent="0.35">
      <c r="A133" s="3" t="s">
        <v>145</v>
      </c>
      <c r="B133" s="2" t="s">
        <v>97</v>
      </c>
      <c r="C133" s="2" t="s">
        <v>98</v>
      </c>
      <c r="D133" s="2">
        <v>2.4</v>
      </c>
      <c r="E133" s="2">
        <v>0.32950178841900002</v>
      </c>
      <c r="F133" s="2">
        <v>7</v>
      </c>
      <c r="G133" s="2" t="s">
        <v>146</v>
      </c>
      <c r="H133" s="2">
        <v>2.7166666666700001</v>
      </c>
      <c r="I133" s="2">
        <v>0.45977047413799998</v>
      </c>
      <c r="J133" s="2">
        <v>6</v>
      </c>
      <c r="K133" s="2" t="s">
        <v>147</v>
      </c>
      <c r="L133" s="2">
        <v>2.5714285714299998</v>
      </c>
      <c r="M133" s="2">
        <v>0.291372543634</v>
      </c>
      <c r="N133" s="2">
        <v>7</v>
      </c>
      <c r="O133" s="2" t="s">
        <v>113</v>
      </c>
      <c r="P133" s="2">
        <v>2.5166666666699999</v>
      </c>
      <c r="Q133" s="2">
        <v>0.53980449135700004</v>
      </c>
      <c r="R133" s="2">
        <v>6</v>
      </c>
    </row>
    <row r="135" spans="1:58" x14ac:dyDescent="0.35">
      <c r="A135" s="2" t="s">
        <v>154</v>
      </c>
      <c r="B135" s="2" t="s">
        <v>30</v>
      </c>
    </row>
    <row r="136" spans="1:58" x14ac:dyDescent="0.35">
      <c r="A136" s="2" t="s">
        <v>31</v>
      </c>
      <c r="B136" s="2" t="s">
        <v>32</v>
      </c>
      <c r="C136" s="2" t="s">
        <v>33</v>
      </c>
      <c r="D136" s="2" t="s">
        <v>34</v>
      </c>
      <c r="E136" s="2" t="s">
        <v>35</v>
      </c>
      <c r="F136" s="2" t="s">
        <v>36</v>
      </c>
      <c r="G136" s="2" t="s">
        <v>37</v>
      </c>
      <c r="H136" s="2" t="s">
        <v>38</v>
      </c>
      <c r="I136" s="2" t="s">
        <v>39</v>
      </c>
      <c r="J136" s="2" t="s">
        <v>40</v>
      </c>
      <c r="K136" s="2" t="s">
        <v>41</v>
      </c>
      <c r="L136" s="2" t="s">
        <v>42</v>
      </c>
      <c r="M136" s="2" t="s">
        <v>43</v>
      </c>
      <c r="N136" s="2" t="s">
        <v>44</v>
      </c>
      <c r="O136" s="2" t="s">
        <v>45</v>
      </c>
      <c r="P136" s="2" t="s">
        <v>46</v>
      </c>
      <c r="Q136" s="2" t="s">
        <v>47</v>
      </c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52</v>
      </c>
      <c r="W136" s="2" t="s">
        <v>53</v>
      </c>
      <c r="X136" s="2" t="s">
        <v>54</v>
      </c>
      <c r="Y136" s="2" t="s">
        <v>55</v>
      </c>
      <c r="Z136" s="2" t="s">
        <v>56</v>
      </c>
      <c r="AA136" s="2" t="s">
        <v>57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  <c r="AI136" s="2" t="s">
        <v>65</v>
      </c>
      <c r="AJ136" s="2" t="s">
        <v>66</v>
      </c>
      <c r="AK136" s="2" t="s">
        <v>67</v>
      </c>
      <c r="AL136" s="2" t="s">
        <v>68</v>
      </c>
      <c r="AM136" s="2" t="s">
        <v>69</v>
      </c>
      <c r="AN136" s="2" t="s">
        <v>70</v>
      </c>
      <c r="AO136" s="2" t="s">
        <v>71</v>
      </c>
      <c r="AP136" s="2" t="s">
        <v>72</v>
      </c>
      <c r="AQ136" s="2" t="s">
        <v>73</v>
      </c>
      <c r="AR136" s="2" t="s">
        <v>74</v>
      </c>
      <c r="AS136" s="2" t="s">
        <v>75</v>
      </c>
      <c r="AT136" s="2" t="s">
        <v>76</v>
      </c>
      <c r="AU136" s="2" t="s">
        <v>77</v>
      </c>
      <c r="AV136" s="2" t="s">
        <v>78</v>
      </c>
      <c r="AW136" s="2" t="s">
        <v>79</v>
      </c>
      <c r="AX136" s="2" t="s">
        <v>80</v>
      </c>
      <c r="AY136" s="2" t="s">
        <v>81</v>
      </c>
      <c r="AZ136" s="2" t="s">
        <v>82</v>
      </c>
      <c r="BA136" s="2" t="s">
        <v>83</v>
      </c>
      <c r="BB136" s="2" t="s">
        <v>84</v>
      </c>
      <c r="BC136" s="2" t="s">
        <v>85</v>
      </c>
      <c r="BD136" s="2" t="s">
        <v>86</v>
      </c>
      <c r="BE136" s="2" t="s">
        <v>87</v>
      </c>
      <c r="BF136" s="2" t="s">
        <v>88</v>
      </c>
    </row>
    <row r="137" spans="1:58" x14ac:dyDescent="0.35">
      <c r="A137" s="2" t="s">
        <v>89</v>
      </c>
      <c r="B137" s="2" t="s">
        <v>90</v>
      </c>
      <c r="C137" s="2" t="s">
        <v>91</v>
      </c>
      <c r="D137" s="2">
        <v>24.02</v>
      </c>
      <c r="E137" s="2">
        <v>14.826921460599999</v>
      </c>
      <c r="F137" s="2">
        <v>5</v>
      </c>
      <c r="G137" s="2" t="s">
        <v>92</v>
      </c>
      <c r="H137" s="2">
        <v>14</v>
      </c>
      <c r="I137" s="2">
        <v>9.7336187172800006</v>
      </c>
      <c r="J137" s="2">
        <v>12</v>
      </c>
      <c r="K137" s="2" t="s">
        <v>93</v>
      </c>
      <c r="L137" s="2">
        <v>18.600000000000001</v>
      </c>
      <c r="M137" s="2">
        <v>14.3216619147</v>
      </c>
      <c r="N137" s="2">
        <v>14</v>
      </c>
    </row>
    <row r="138" spans="1:58" x14ac:dyDescent="0.35">
      <c r="A138" s="2" t="s">
        <v>94</v>
      </c>
      <c r="B138" s="2" t="s">
        <v>90</v>
      </c>
      <c r="C138" s="2" t="s">
        <v>91</v>
      </c>
      <c r="D138" s="2">
        <v>0.25563580000000002</v>
      </c>
      <c r="E138" s="2">
        <v>7.7881255083400006E-2</v>
      </c>
      <c r="F138" s="2">
        <v>5</v>
      </c>
      <c r="G138" s="2" t="s">
        <v>92</v>
      </c>
      <c r="H138" s="2">
        <v>0.102703583333</v>
      </c>
      <c r="I138" s="2">
        <v>4.0855200429499999E-2</v>
      </c>
      <c r="J138" s="2">
        <v>12</v>
      </c>
      <c r="K138" s="2" t="s">
        <v>93</v>
      </c>
      <c r="L138" s="2">
        <v>0.18906762142899999</v>
      </c>
      <c r="M138" s="2">
        <v>0.12896749831500001</v>
      </c>
      <c r="N138" s="2">
        <v>14</v>
      </c>
    </row>
    <row r="139" spans="1:58" x14ac:dyDescent="0.35">
      <c r="A139" s="2" t="s">
        <v>95</v>
      </c>
      <c r="B139" s="2" t="s">
        <v>4</v>
      </c>
      <c r="C139" s="2" t="s">
        <v>5</v>
      </c>
      <c r="D139" s="2">
        <v>47.702249999999999</v>
      </c>
      <c r="E139" s="2">
        <v>16.621604157099998</v>
      </c>
      <c r="F139" s="2">
        <v>6</v>
      </c>
      <c r="G139" s="2" t="s">
        <v>6</v>
      </c>
      <c r="H139" s="2">
        <v>45.299416666699997</v>
      </c>
      <c r="I139" s="2">
        <v>18.476788869699998</v>
      </c>
      <c r="J139" s="2">
        <v>6</v>
      </c>
      <c r="K139" s="2" t="s">
        <v>7</v>
      </c>
      <c r="L139" s="2">
        <v>41.113783333299999</v>
      </c>
      <c r="M139" s="2">
        <v>18.198564143599999</v>
      </c>
      <c r="N139" s="2">
        <v>6</v>
      </c>
      <c r="O139" s="2" t="s">
        <v>8</v>
      </c>
      <c r="P139" s="2">
        <v>43.516616666700003</v>
      </c>
      <c r="Q139" s="2">
        <v>16.9171065285</v>
      </c>
      <c r="R139" s="2">
        <v>6</v>
      </c>
    </row>
    <row r="140" spans="1:58" x14ac:dyDescent="0.35">
      <c r="A140" s="2" t="s">
        <v>96</v>
      </c>
      <c r="B140" s="2" t="s">
        <v>97</v>
      </c>
      <c r="C140" s="2" t="s">
        <v>98</v>
      </c>
      <c r="D140" s="2">
        <v>1032.6125</v>
      </c>
      <c r="E140" s="2">
        <v>199.73676700499999</v>
      </c>
      <c r="F140" s="2">
        <v>24</v>
      </c>
      <c r="G140" s="2" t="s">
        <v>99</v>
      </c>
      <c r="H140" s="2">
        <v>760.08749999999998</v>
      </c>
      <c r="I140" s="2">
        <v>97.900541845999996</v>
      </c>
      <c r="J140" s="2">
        <v>8</v>
      </c>
      <c r="K140" s="2" t="s">
        <v>100</v>
      </c>
      <c r="L140" s="2">
        <v>912.1</v>
      </c>
      <c r="M140" s="2">
        <v>147.71219482500001</v>
      </c>
      <c r="N140" s="2">
        <v>8</v>
      </c>
      <c r="O140" s="2" t="s">
        <v>101</v>
      </c>
      <c r="P140" s="2">
        <v>961.866666667</v>
      </c>
      <c r="Q140" s="2">
        <v>243.62196580400001</v>
      </c>
      <c r="R140" s="2">
        <v>6</v>
      </c>
      <c r="S140" s="2" t="s">
        <v>102</v>
      </c>
      <c r="T140" s="2">
        <v>1014.0285714300001</v>
      </c>
      <c r="U140" s="2">
        <v>196.628218541</v>
      </c>
      <c r="V140" s="2">
        <v>14</v>
      </c>
      <c r="W140" s="2" t="s">
        <v>103</v>
      </c>
      <c r="X140" s="2">
        <v>972.25</v>
      </c>
      <c r="Y140" s="2">
        <v>65.087703651799998</v>
      </c>
      <c r="Z140" s="2">
        <v>6</v>
      </c>
      <c r="AA140" s="2" t="s">
        <v>104</v>
      </c>
      <c r="AB140" s="2">
        <v>1035.00769231</v>
      </c>
      <c r="AC140" s="2">
        <v>296.79918738600003</v>
      </c>
      <c r="AD140" s="2">
        <v>13</v>
      </c>
      <c r="AE140" s="2" t="s">
        <v>105</v>
      </c>
      <c r="AF140" s="2">
        <v>1043.79166667</v>
      </c>
      <c r="AG140" s="2">
        <v>166.27195824099999</v>
      </c>
      <c r="AH140" s="2">
        <v>12</v>
      </c>
      <c r="AI140" s="2" t="s">
        <v>106</v>
      </c>
      <c r="AJ140" s="2">
        <v>760.08749999999998</v>
      </c>
      <c r="AK140" s="2">
        <v>97.900541845999996</v>
      </c>
      <c r="AL140" s="2">
        <v>8</v>
      </c>
      <c r="AM140" s="2" t="s">
        <v>107</v>
      </c>
      <c r="AN140" s="2">
        <v>1322.2</v>
      </c>
      <c r="AO140" s="2">
        <v>210.33668248800001</v>
      </c>
      <c r="AP140" s="2">
        <v>8</v>
      </c>
      <c r="AQ140" s="2" t="s">
        <v>108</v>
      </c>
      <c r="AR140" s="2">
        <v>972.25</v>
      </c>
      <c r="AS140" s="2">
        <v>65.087703651799998</v>
      </c>
      <c r="AT140" s="2">
        <v>6</v>
      </c>
      <c r="AU140" s="2" t="s">
        <v>109</v>
      </c>
      <c r="AV140" s="2">
        <v>895.22727272700001</v>
      </c>
      <c r="AW140" s="2">
        <v>200.61954989899999</v>
      </c>
      <c r="AX140" s="2">
        <v>11</v>
      </c>
      <c r="AY140" s="2" t="s">
        <v>110</v>
      </c>
      <c r="AZ140" s="2">
        <v>961.866666667</v>
      </c>
      <c r="BA140" s="2">
        <v>243.62196580400001</v>
      </c>
      <c r="BB140" s="2">
        <v>6</v>
      </c>
      <c r="BC140" s="2" t="s">
        <v>111</v>
      </c>
      <c r="BD140" s="2">
        <v>1157.3928571399999</v>
      </c>
      <c r="BE140" s="2">
        <v>251.38454170099999</v>
      </c>
      <c r="BF140" s="2">
        <v>14</v>
      </c>
    </row>
    <row r="141" spans="1:58" x14ac:dyDescent="0.35">
      <c r="A141" s="2" t="s">
        <v>112</v>
      </c>
      <c r="B141" s="2" t="s">
        <v>97</v>
      </c>
      <c r="C141" s="2" t="s">
        <v>9</v>
      </c>
      <c r="D141" s="2">
        <v>36</v>
      </c>
      <c r="E141" s="2">
        <v>25.523453266899999</v>
      </c>
      <c r="F141" s="2">
        <v>3</v>
      </c>
      <c r="G141" s="2" t="s">
        <v>113</v>
      </c>
      <c r="H141" s="2">
        <v>29.666666666699999</v>
      </c>
      <c r="I141" s="2">
        <v>15.813145024200001</v>
      </c>
      <c r="J141" s="2">
        <v>3</v>
      </c>
    </row>
    <row r="142" spans="1:58" x14ac:dyDescent="0.35">
      <c r="A142" s="2" t="s">
        <v>114</v>
      </c>
      <c r="B142" s="2" t="s">
        <v>97</v>
      </c>
      <c r="C142" s="2" t="s">
        <v>115</v>
      </c>
      <c r="D142" s="2">
        <v>50.365000000000002</v>
      </c>
      <c r="E142" s="2">
        <v>10.9204979282</v>
      </c>
      <c r="F142" s="2">
        <v>20</v>
      </c>
      <c r="G142" s="2" t="s">
        <v>116</v>
      </c>
      <c r="H142" s="2">
        <v>49.163636363599998</v>
      </c>
      <c r="I142" s="2">
        <v>12.703633891500001</v>
      </c>
      <c r="J142" s="2">
        <v>11</v>
      </c>
      <c r="K142" s="2" t="s">
        <v>113</v>
      </c>
      <c r="L142" s="2">
        <v>51.45</v>
      </c>
      <c r="M142" s="2">
        <v>5.5536024344600001</v>
      </c>
      <c r="N142" s="2">
        <v>4</v>
      </c>
      <c r="O142" s="2" t="s">
        <v>117</v>
      </c>
      <c r="P142" s="2">
        <v>55.836363636400002</v>
      </c>
      <c r="Q142" s="2">
        <v>8.9398263891299994</v>
      </c>
      <c r="R142" s="2">
        <v>11</v>
      </c>
      <c r="S142" s="2" t="s">
        <v>118</v>
      </c>
      <c r="T142" s="2">
        <v>53.89</v>
      </c>
      <c r="U142" s="2">
        <v>9.6773395104199995</v>
      </c>
      <c r="V142" s="2">
        <v>10</v>
      </c>
      <c r="W142" s="2" t="s">
        <v>119</v>
      </c>
      <c r="X142" s="2">
        <v>46.35</v>
      </c>
      <c r="Y142" s="2">
        <v>7.9663354184999999</v>
      </c>
      <c r="Z142" s="2">
        <v>4</v>
      </c>
    </row>
    <row r="143" spans="1:58" x14ac:dyDescent="0.35">
      <c r="A143" s="2" t="s">
        <v>120</v>
      </c>
      <c r="B143" s="2" t="s">
        <v>90</v>
      </c>
      <c r="C143" s="2" t="s">
        <v>98</v>
      </c>
      <c r="D143" s="2">
        <v>3.13436</v>
      </c>
      <c r="E143" s="2">
        <v>0.12876534044499999</v>
      </c>
      <c r="F143" s="2">
        <v>10</v>
      </c>
      <c r="G143" s="2" t="s">
        <v>121</v>
      </c>
      <c r="H143" s="2">
        <v>3.10933888889</v>
      </c>
      <c r="I143" s="2">
        <v>0.16995231667499999</v>
      </c>
      <c r="J143" s="2">
        <v>9</v>
      </c>
      <c r="K143" s="2" t="s">
        <v>122</v>
      </c>
      <c r="L143" s="2">
        <v>3.1204176923100002</v>
      </c>
      <c r="M143" s="2">
        <v>0.161190694671</v>
      </c>
      <c r="N143" s="2">
        <v>13</v>
      </c>
      <c r="O143" s="2" t="s">
        <v>123</v>
      </c>
      <c r="P143" s="2">
        <v>3.1004900000000002</v>
      </c>
      <c r="Q143" s="2">
        <v>0.18848433303600001</v>
      </c>
      <c r="R143" s="2">
        <v>12</v>
      </c>
    </row>
    <row r="144" spans="1:58" x14ac:dyDescent="0.35">
      <c r="A144" s="2" t="s">
        <v>124</v>
      </c>
      <c r="B144" s="2" t="s">
        <v>97</v>
      </c>
      <c r="C144" s="2" t="s">
        <v>125</v>
      </c>
      <c r="D144" s="2">
        <v>8.3555333333299995</v>
      </c>
      <c r="E144" s="2">
        <v>0.347279176824</v>
      </c>
      <c r="F144" s="2">
        <v>6</v>
      </c>
      <c r="G144" s="2" t="s">
        <v>113</v>
      </c>
      <c r="H144" s="2">
        <v>8.3696516666700003</v>
      </c>
      <c r="I144" s="2">
        <v>0.33139613965800002</v>
      </c>
      <c r="J144" s="2">
        <v>6</v>
      </c>
      <c r="K144" s="2" t="s">
        <v>126</v>
      </c>
      <c r="L144" s="2">
        <v>8.0125466666699996</v>
      </c>
      <c r="M144" s="2">
        <v>6.7488273220000006E-2</v>
      </c>
      <c r="N144" s="2">
        <v>3</v>
      </c>
      <c r="O144" s="2" t="s">
        <v>127</v>
      </c>
      <c r="P144" s="2">
        <v>8.0407833333299994</v>
      </c>
      <c r="Q144" s="2">
        <v>4.4348192246799999E-2</v>
      </c>
      <c r="R144" s="2">
        <v>3</v>
      </c>
    </row>
    <row r="145" spans="1:26" x14ac:dyDescent="0.35">
      <c r="A145" s="2" t="s">
        <v>128</v>
      </c>
      <c r="B145" s="2" t="s">
        <v>97</v>
      </c>
      <c r="C145" s="2" t="s">
        <v>129</v>
      </c>
      <c r="D145" s="2">
        <v>55.5333333333</v>
      </c>
      <c r="E145" s="2">
        <v>18.753103446899999</v>
      </c>
      <c r="F145" s="2">
        <v>6</v>
      </c>
      <c r="G145" s="2" t="s">
        <v>130</v>
      </c>
      <c r="H145" s="2">
        <v>44.688888888900003</v>
      </c>
      <c r="I145" s="2">
        <v>11.6918247264</v>
      </c>
      <c r="J145" s="2">
        <v>9</v>
      </c>
      <c r="K145" s="2" t="s">
        <v>131</v>
      </c>
      <c r="L145" s="2">
        <v>62.128571428599997</v>
      </c>
      <c r="M145" s="2">
        <v>23.7825695047</v>
      </c>
      <c r="N145" s="2">
        <v>7</v>
      </c>
      <c r="O145" s="2" t="s">
        <v>113</v>
      </c>
      <c r="P145" s="2">
        <v>77.4777777778</v>
      </c>
      <c r="Q145" s="2">
        <v>20.555171167600001</v>
      </c>
      <c r="R145" s="2">
        <v>9</v>
      </c>
      <c r="S145" s="2" t="s">
        <v>132</v>
      </c>
      <c r="T145" s="2">
        <v>66.28</v>
      </c>
      <c r="U145" s="2">
        <v>26.3593930127</v>
      </c>
      <c r="V145" s="2">
        <v>5</v>
      </c>
    </row>
    <row r="146" spans="1:26" x14ac:dyDescent="0.35">
      <c r="A146" s="2" t="s">
        <v>133</v>
      </c>
      <c r="B146" s="2" t="s">
        <v>97</v>
      </c>
      <c r="C146" s="2" t="s">
        <v>10</v>
      </c>
      <c r="D146" s="2">
        <v>5.3654799999999998</v>
      </c>
      <c r="E146" s="2">
        <v>0</v>
      </c>
      <c r="F146" s="2">
        <v>1</v>
      </c>
      <c r="G146" s="2" t="s">
        <v>113</v>
      </c>
      <c r="H146" s="2">
        <v>5.55335</v>
      </c>
      <c r="I146" s="2">
        <v>0.17350357306600001</v>
      </c>
      <c r="J146" s="2">
        <v>3</v>
      </c>
      <c r="K146" s="2" t="s">
        <v>11</v>
      </c>
      <c r="L146" s="2">
        <v>5.4987575</v>
      </c>
      <c r="M146" s="2">
        <v>0.16679435457700001</v>
      </c>
      <c r="N146" s="2">
        <v>4</v>
      </c>
    </row>
    <row r="147" spans="1:26" x14ac:dyDescent="0.35">
      <c r="A147" s="2" t="s">
        <v>134</v>
      </c>
      <c r="B147" s="2" t="s">
        <v>4</v>
      </c>
      <c r="C147" s="2" t="s">
        <v>98</v>
      </c>
      <c r="D147" s="2">
        <v>4.24831</v>
      </c>
      <c r="E147" s="2">
        <v>8.4730006491199994E-2</v>
      </c>
      <c r="F147" s="2">
        <v>6</v>
      </c>
      <c r="G147" s="2" t="s">
        <v>12</v>
      </c>
      <c r="H147" s="2">
        <v>4.2604416666700002</v>
      </c>
      <c r="I147" s="2">
        <v>0.117899496524</v>
      </c>
      <c r="J147" s="2">
        <v>6</v>
      </c>
    </row>
    <row r="148" spans="1:26" x14ac:dyDescent="0.35">
      <c r="A148" s="2" t="s">
        <v>135</v>
      </c>
      <c r="B148" s="2" t="s">
        <v>97</v>
      </c>
      <c r="C148" s="2" t="s">
        <v>136</v>
      </c>
      <c r="D148" s="2">
        <v>5.7525250000000003</v>
      </c>
      <c r="E148" s="2">
        <v>0.31283291366999999</v>
      </c>
      <c r="F148" s="2">
        <v>8</v>
      </c>
      <c r="G148" s="2" t="s">
        <v>137</v>
      </c>
      <c r="H148" s="2">
        <v>5.7170899999999998</v>
      </c>
      <c r="I148" s="2">
        <v>0.36637548894499999</v>
      </c>
      <c r="J148" s="2">
        <v>10</v>
      </c>
      <c r="K148" s="2" t="s">
        <v>113</v>
      </c>
      <c r="L148" s="2">
        <v>5.8983875000000001</v>
      </c>
      <c r="M148" s="2">
        <v>0.36490679781800001</v>
      </c>
      <c r="N148" s="2">
        <v>8</v>
      </c>
      <c r="O148" s="2" t="s">
        <v>138</v>
      </c>
      <c r="P148" s="2">
        <v>5.6003999999999996</v>
      </c>
      <c r="Q148" s="2">
        <v>0.25901717317599998</v>
      </c>
      <c r="R148" s="2">
        <v>10</v>
      </c>
    </row>
    <row r="149" spans="1:26" x14ac:dyDescent="0.35">
      <c r="A149" s="2" t="s">
        <v>139</v>
      </c>
      <c r="B149" s="2" t="s">
        <v>97</v>
      </c>
      <c r="C149" s="2" t="s">
        <v>136</v>
      </c>
      <c r="D149" s="2">
        <v>123.266666667</v>
      </c>
      <c r="E149" s="2">
        <v>6.0234726049200003</v>
      </c>
      <c r="F149" s="2">
        <v>9</v>
      </c>
      <c r="G149" s="2" t="s">
        <v>137</v>
      </c>
      <c r="H149" s="2">
        <v>104.522222222</v>
      </c>
      <c r="I149" s="2">
        <v>1.5039043836199999</v>
      </c>
      <c r="J149" s="2">
        <v>9</v>
      </c>
      <c r="K149" s="2" t="s">
        <v>113</v>
      </c>
      <c r="L149" s="2">
        <v>115.2375</v>
      </c>
      <c r="M149" s="2">
        <v>11.6768935831</v>
      </c>
      <c r="N149" s="2">
        <v>8</v>
      </c>
      <c r="O149" s="2" t="s">
        <v>138</v>
      </c>
      <c r="P149" s="2">
        <v>112.82</v>
      </c>
      <c r="Q149" s="2">
        <v>9.0067530220399998</v>
      </c>
      <c r="R149" s="2">
        <v>10</v>
      </c>
    </row>
    <row r="150" spans="1:26" x14ac:dyDescent="0.35">
      <c r="A150" s="2" t="s">
        <v>140</v>
      </c>
      <c r="B150" s="2" t="s">
        <v>97</v>
      </c>
      <c r="C150" s="2" t="s">
        <v>141</v>
      </c>
      <c r="D150" s="2">
        <v>4.3595833333299998</v>
      </c>
      <c r="E150" s="2">
        <v>0.284931701855</v>
      </c>
      <c r="F150" s="2">
        <v>12</v>
      </c>
      <c r="G150" s="2" t="s">
        <v>142</v>
      </c>
      <c r="H150" s="2">
        <v>3.8844416666699999</v>
      </c>
      <c r="I150" s="2">
        <v>0.64238399401299995</v>
      </c>
      <c r="J150" s="2">
        <v>12</v>
      </c>
      <c r="K150" s="2" t="s">
        <v>143</v>
      </c>
      <c r="L150" s="2">
        <v>3.2005916666699998</v>
      </c>
      <c r="M150" s="2">
        <v>0.219558725851</v>
      </c>
      <c r="N150" s="2">
        <v>12</v>
      </c>
      <c r="O150" s="2" t="s">
        <v>144</v>
      </c>
      <c r="P150" s="2">
        <v>3.6757333333300002</v>
      </c>
      <c r="Q150" s="2">
        <v>0.60546359969499997</v>
      </c>
      <c r="R150" s="2">
        <v>12</v>
      </c>
    </row>
    <row r="151" spans="1:26" x14ac:dyDescent="0.35">
      <c r="A151" s="2" t="s">
        <v>145</v>
      </c>
      <c r="B151" s="2" t="s">
        <v>97</v>
      </c>
      <c r="C151" s="2" t="s">
        <v>98</v>
      </c>
      <c r="D151" s="2">
        <v>194.785714286</v>
      </c>
      <c r="E151" s="2">
        <v>43.882551969399998</v>
      </c>
      <c r="F151" s="2">
        <v>7</v>
      </c>
      <c r="G151" s="2" t="s">
        <v>146</v>
      </c>
      <c r="H151" s="2">
        <v>186.56666666699999</v>
      </c>
      <c r="I151" s="2">
        <v>42.642024133699998</v>
      </c>
      <c r="J151" s="2">
        <v>6</v>
      </c>
      <c r="K151" s="2" t="s">
        <v>147</v>
      </c>
      <c r="L151" s="2">
        <v>181.52857142900001</v>
      </c>
      <c r="M151" s="2">
        <v>51.230340181400003</v>
      </c>
      <c r="N151" s="2">
        <v>7</v>
      </c>
      <c r="O151" s="2" t="s">
        <v>113</v>
      </c>
      <c r="P151" s="2">
        <v>202.033333333</v>
      </c>
      <c r="Q151" s="2">
        <v>28.512726203500002</v>
      </c>
      <c r="R151" s="2">
        <v>6</v>
      </c>
    </row>
    <row r="153" spans="1:26" x14ac:dyDescent="0.35">
      <c r="A153" s="2" t="s">
        <v>154</v>
      </c>
      <c r="B153" s="2" t="s">
        <v>19</v>
      </c>
    </row>
    <row r="154" spans="1:26" x14ac:dyDescent="0.35">
      <c r="A154" s="2" t="s">
        <v>31</v>
      </c>
      <c r="B154" s="2" t="s">
        <v>32</v>
      </c>
      <c r="C154" s="2" t="s">
        <v>33</v>
      </c>
      <c r="D154" s="2" t="s">
        <v>34</v>
      </c>
      <c r="E154" s="2" t="s">
        <v>35</v>
      </c>
      <c r="F154" s="2" t="s">
        <v>36</v>
      </c>
      <c r="G154" s="2" t="s">
        <v>37</v>
      </c>
      <c r="H154" s="2" t="s">
        <v>38</v>
      </c>
      <c r="I154" s="2" t="s">
        <v>39</v>
      </c>
      <c r="J154" s="2" t="s">
        <v>40</v>
      </c>
      <c r="K154" s="2" t="s">
        <v>41</v>
      </c>
      <c r="L154" s="2" t="s">
        <v>42</v>
      </c>
      <c r="M154" s="2" t="s">
        <v>43</v>
      </c>
      <c r="N154" s="2" t="s">
        <v>44</v>
      </c>
      <c r="O154" s="2" t="s">
        <v>45</v>
      </c>
      <c r="P154" s="2" t="s">
        <v>46</v>
      </c>
      <c r="Q154" s="2" t="s">
        <v>47</v>
      </c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52</v>
      </c>
      <c r="W154" s="2" t="s">
        <v>53</v>
      </c>
      <c r="X154" s="2" t="s">
        <v>54</v>
      </c>
      <c r="Y154" s="2" t="s">
        <v>55</v>
      </c>
      <c r="Z154" s="2" t="s">
        <v>56</v>
      </c>
    </row>
    <row r="155" spans="1:26" x14ac:dyDescent="0.35">
      <c r="A155" s="2" t="s">
        <v>89</v>
      </c>
      <c r="B155" s="2" t="s">
        <v>90</v>
      </c>
      <c r="C155" s="2" t="s">
        <v>91</v>
      </c>
      <c r="D155" s="2">
        <v>8.1999999999999993</v>
      </c>
      <c r="E155" s="2">
        <v>2.3452078799099998</v>
      </c>
      <c r="F155" s="2">
        <v>5</v>
      </c>
      <c r="G155" s="2" t="s">
        <v>92</v>
      </c>
      <c r="H155" s="2">
        <v>7.15</v>
      </c>
      <c r="I155" s="2">
        <v>2.91619043731</v>
      </c>
      <c r="J155" s="2">
        <v>12</v>
      </c>
      <c r="K155" s="2" t="s">
        <v>93</v>
      </c>
      <c r="L155" s="2">
        <v>12.964285714300001</v>
      </c>
      <c r="M155" s="2">
        <v>8.1660103165399995</v>
      </c>
      <c r="N155" s="2">
        <v>14</v>
      </c>
    </row>
    <row r="156" spans="1:26" x14ac:dyDescent="0.35">
      <c r="A156" s="2" t="s">
        <v>94</v>
      </c>
      <c r="B156" s="2" t="s">
        <v>90</v>
      </c>
      <c r="C156" s="2" t="s">
        <v>91</v>
      </c>
      <c r="D156" s="2">
        <v>1.369694</v>
      </c>
      <c r="E156" s="2">
        <v>0.21217681198499999</v>
      </c>
      <c r="F156" s="2">
        <v>5</v>
      </c>
      <c r="G156" s="2" t="s">
        <v>92</v>
      </c>
      <c r="H156" s="2">
        <v>1.7757575000000001</v>
      </c>
      <c r="I156" s="2">
        <v>0.372403227768</v>
      </c>
      <c r="J156" s="2">
        <v>12</v>
      </c>
      <c r="K156" s="2" t="s">
        <v>93</v>
      </c>
      <c r="L156" s="2">
        <v>2.4669778571399998</v>
      </c>
      <c r="M156" s="2">
        <v>0.64421621018099995</v>
      </c>
      <c r="N156" s="2">
        <v>14</v>
      </c>
    </row>
    <row r="157" spans="1:26" x14ac:dyDescent="0.35">
      <c r="A157" s="2" t="s">
        <v>95</v>
      </c>
      <c r="B157" s="2" t="s">
        <v>4</v>
      </c>
      <c r="C157" s="2" t="s">
        <v>5</v>
      </c>
      <c r="D157" s="2">
        <v>93.545716666700002</v>
      </c>
      <c r="E157" s="2">
        <v>31.979202795500001</v>
      </c>
      <c r="F157" s="2">
        <v>6</v>
      </c>
      <c r="G157" s="2" t="s">
        <v>6</v>
      </c>
      <c r="H157" s="2">
        <v>103.947366667</v>
      </c>
      <c r="I157" s="2">
        <v>9.3778217468400005</v>
      </c>
      <c r="J157" s="2">
        <v>6</v>
      </c>
      <c r="K157" s="2" t="s">
        <v>7</v>
      </c>
      <c r="L157" s="2">
        <v>115.83450000000001</v>
      </c>
      <c r="M157" s="2">
        <v>51.402993237300002</v>
      </c>
      <c r="N157" s="2">
        <v>6</v>
      </c>
      <c r="O157" s="2" t="s">
        <v>8</v>
      </c>
      <c r="P157" s="2">
        <v>105.43285</v>
      </c>
      <c r="Q157" s="2">
        <v>61.840805180300002</v>
      </c>
      <c r="R157" s="2">
        <v>6</v>
      </c>
    </row>
    <row r="158" spans="1:26" x14ac:dyDescent="0.35">
      <c r="A158" s="2" t="s">
        <v>112</v>
      </c>
      <c r="B158" s="2" t="s">
        <v>97</v>
      </c>
      <c r="C158" s="2" t="s">
        <v>9</v>
      </c>
      <c r="D158" s="2">
        <v>37.9666666667</v>
      </c>
      <c r="E158" s="2">
        <v>18.881619516200001</v>
      </c>
      <c r="F158" s="2">
        <v>3</v>
      </c>
      <c r="G158" s="2" t="s">
        <v>113</v>
      </c>
      <c r="H158" s="2">
        <v>42.9</v>
      </c>
      <c r="I158" s="2">
        <v>14.528821929799999</v>
      </c>
      <c r="J158" s="2">
        <v>3</v>
      </c>
    </row>
    <row r="159" spans="1:26" x14ac:dyDescent="0.35">
      <c r="A159" s="2" t="s">
        <v>114</v>
      </c>
      <c r="B159" s="2" t="s">
        <v>97</v>
      </c>
      <c r="C159" s="2" t="s">
        <v>115</v>
      </c>
      <c r="D159" s="2">
        <v>160.495</v>
      </c>
      <c r="E159" s="2">
        <v>40.964624677899998</v>
      </c>
      <c r="F159" s="2">
        <v>20</v>
      </c>
      <c r="G159" s="2" t="s">
        <v>116</v>
      </c>
      <c r="H159" s="2">
        <v>176.072727273</v>
      </c>
      <c r="I159" s="2">
        <v>16.986148951400001</v>
      </c>
      <c r="J159" s="2">
        <v>11</v>
      </c>
      <c r="K159" s="2" t="s">
        <v>113</v>
      </c>
      <c r="L159" s="2">
        <v>189.75</v>
      </c>
      <c r="M159" s="2">
        <v>15.2418010747</v>
      </c>
      <c r="N159" s="2">
        <v>4</v>
      </c>
      <c r="O159" s="2" t="s">
        <v>117</v>
      </c>
      <c r="P159" s="2">
        <v>182.318181818</v>
      </c>
      <c r="Q159" s="2">
        <v>23.156495973799998</v>
      </c>
      <c r="R159" s="2">
        <v>11</v>
      </c>
      <c r="S159" s="2" t="s">
        <v>118</v>
      </c>
      <c r="T159" s="2">
        <v>183.47</v>
      </c>
      <c r="U159" s="2">
        <v>24.912809957899999</v>
      </c>
      <c r="V159" s="2">
        <v>10</v>
      </c>
      <c r="W159" s="2" t="s">
        <v>119</v>
      </c>
      <c r="X159" s="2">
        <v>85.825000000000003</v>
      </c>
      <c r="Y159" s="2">
        <v>18.7851503853</v>
      </c>
      <c r="Z159" s="2">
        <v>4</v>
      </c>
    </row>
    <row r="160" spans="1:26" x14ac:dyDescent="0.35">
      <c r="A160" s="2" t="s">
        <v>120</v>
      </c>
      <c r="B160" s="2" t="s">
        <v>90</v>
      </c>
      <c r="C160" s="2" t="s">
        <v>98</v>
      </c>
      <c r="D160" s="2">
        <v>2.909821</v>
      </c>
      <c r="E160" s="2">
        <v>0.16660632199600001</v>
      </c>
      <c r="F160" s="2">
        <v>10</v>
      </c>
      <c r="G160" s="2" t="s">
        <v>121</v>
      </c>
      <c r="H160" s="2">
        <v>2.89851666667</v>
      </c>
      <c r="I160" s="2">
        <v>0.171960098925</v>
      </c>
      <c r="J160" s="2">
        <v>9</v>
      </c>
      <c r="K160" s="2" t="s">
        <v>122</v>
      </c>
      <c r="L160" s="2">
        <v>2.9271992307699999</v>
      </c>
      <c r="M160" s="2">
        <v>0.118481610677</v>
      </c>
      <c r="N160" s="2">
        <v>13</v>
      </c>
      <c r="O160" s="2" t="s">
        <v>123</v>
      </c>
      <c r="P160" s="2">
        <v>2.92016916667</v>
      </c>
      <c r="Q160" s="2">
        <v>0.12070609170300001</v>
      </c>
      <c r="R160" s="2">
        <v>12</v>
      </c>
    </row>
    <row r="161" spans="1:58" x14ac:dyDescent="0.35">
      <c r="A161" s="2" t="s">
        <v>124</v>
      </c>
      <c r="B161" s="2" t="s">
        <v>97</v>
      </c>
      <c r="C161" s="2" t="s">
        <v>125</v>
      </c>
      <c r="D161" s="2">
        <v>6.6527966666699996</v>
      </c>
      <c r="E161" s="2">
        <v>0.16335679494800001</v>
      </c>
      <c r="F161" s="2">
        <v>6</v>
      </c>
      <c r="G161" s="2" t="s">
        <v>113</v>
      </c>
      <c r="H161" s="2">
        <v>6.7614266666700003</v>
      </c>
      <c r="I161" s="2">
        <v>7.4262759322700003E-2</v>
      </c>
      <c r="J161" s="2">
        <v>6</v>
      </c>
      <c r="K161" s="2" t="s">
        <v>126</v>
      </c>
      <c r="L161" s="2">
        <v>6.5813733333300002</v>
      </c>
      <c r="M161" s="2">
        <v>0.198550682083</v>
      </c>
      <c r="N161" s="2">
        <v>3</v>
      </c>
      <c r="O161" s="2" t="s">
        <v>127</v>
      </c>
      <c r="P161" s="2">
        <v>6.7986333333299998</v>
      </c>
      <c r="Q161" s="2">
        <v>6.7196103226999995E-2</v>
      </c>
      <c r="R161" s="2">
        <v>3</v>
      </c>
    </row>
    <row r="162" spans="1:58" x14ac:dyDescent="0.35">
      <c r="A162" s="2" t="s">
        <v>128</v>
      </c>
      <c r="B162" s="2" t="s">
        <v>97</v>
      </c>
      <c r="C162" s="2" t="s">
        <v>129</v>
      </c>
      <c r="D162" s="2">
        <v>35.683333333299998</v>
      </c>
      <c r="E162" s="2">
        <v>6.2523106839700002</v>
      </c>
      <c r="F162" s="2">
        <v>6</v>
      </c>
      <c r="G162" s="2" t="s">
        <v>130</v>
      </c>
      <c r="H162" s="2">
        <v>34.577777777800002</v>
      </c>
      <c r="I162" s="2">
        <v>12.9930560752</v>
      </c>
      <c r="J162" s="2">
        <v>9</v>
      </c>
      <c r="K162" s="2" t="s">
        <v>131</v>
      </c>
      <c r="L162" s="2">
        <v>34.385714285699997</v>
      </c>
      <c r="M162" s="2">
        <v>15.191485262800001</v>
      </c>
      <c r="N162" s="2">
        <v>7</v>
      </c>
      <c r="O162" s="2" t="s">
        <v>113</v>
      </c>
      <c r="P162" s="2">
        <v>31.611111111100001</v>
      </c>
      <c r="Q162" s="2">
        <v>7.97000549901</v>
      </c>
      <c r="R162" s="2">
        <v>9</v>
      </c>
      <c r="S162" s="2" t="s">
        <v>132</v>
      </c>
      <c r="T162" s="2">
        <v>28.18</v>
      </c>
      <c r="U162" s="2">
        <v>4.6477521448500001</v>
      </c>
      <c r="V162" s="2">
        <v>5</v>
      </c>
    </row>
    <row r="163" spans="1:58" x14ac:dyDescent="0.35">
      <c r="A163" s="2" t="s">
        <v>133</v>
      </c>
      <c r="B163" s="2" t="s">
        <v>97</v>
      </c>
      <c r="C163" s="2" t="s">
        <v>10</v>
      </c>
      <c r="D163" s="2">
        <v>5.2175399999999996</v>
      </c>
      <c r="E163" s="2">
        <v>0</v>
      </c>
      <c r="F163" s="2">
        <v>1</v>
      </c>
      <c r="G163" s="2" t="s">
        <v>113</v>
      </c>
      <c r="H163" s="2">
        <v>5.6874500000000001</v>
      </c>
      <c r="I163" s="2">
        <v>4.2791518630100001E-2</v>
      </c>
      <c r="J163" s="2">
        <v>3</v>
      </c>
      <c r="K163" s="2" t="s">
        <v>11</v>
      </c>
      <c r="L163" s="2">
        <v>5.6585799999999997</v>
      </c>
      <c r="M163" s="2">
        <v>9.4385019997899999E-2</v>
      </c>
      <c r="N163" s="2">
        <v>4</v>
      </c>
    </row>
    <row r="164" spans="1:58" x14ac:dyDescent="0.35">
      <c r="A164" s="2" t="s">
        <v>134</v>
      </c>
      <c r="B164" s="2" t="s">
        <v>4</v>
      </c>
      <c r="C164" s="2" t="s">
        <v>98</v>
      </c>
      <c r="D164" s="2">
        <v>3.44519166667</v>
      </c>
      <c r="E164" s="2">
        <v>8.1225700656999994E-2</v>
      </c>
      <c r="F164" s="2">
        <v>6</v>
      </c>
      <c r="G164" s="2" t="s">
        <v>12</v>
      </c>
      <c r="H164" s="2">
        <v>3.3594566666699999</v>
      </c>
      <c r="I164" s="2">
        <v>0.16180327702399999</v>
      </c>
      <c r="J164" s="2">
        <v>6</v>
      </c>
    </row>
    <row r="165" spans="1:58" x14ac:dyDescent="0.35">
      <c r="A165" s="2" t="s">
        <v>135</v>
      </c>
      <c r="B165" s="2" t="s">
        <v>97</v>
      </c>
      <c r="C165" s="2" t="s">
        <v>136</v>
      </c>
      <c r="D165" s="2">
        <v>6.0696250000000003</v>
      </c>
      <c r="E165" s="2">
        <v>0.29295025068300001</v>
      </c>
      <c r="F165" s="2">
        <v>8</v>
      </c>
      <c r="G165" s="2" t="s">
        <v>137</v>
      </c>
      <c r="H165" s="2">
        <v>5.9767000000000001</v>
      </c>
      <c r="I165" s="2">
        <v>0.12690987353200001</v>
      </c>
      <c r="J165" s="2">
        <v>10</v>
      </c>
      <c r="K165" s="2" t="s">
        <v>113</v>
      </c>
      <c r="L165" s="2">
        <v>6.1501625000000004</v>
      </c>
      <c r="M165" s="2">
        <v>0.21770544858499999</v>
      </c>
      <c r="N165" s="2">
        <v>8</v>
      </c>
      <c r="O165" s="2" t="s">
        <v>138</v>
      </c>
      <c r="P165" s="2">
        <v>5.9122700000000004</v>
      </c>
      <c r="Q165" s="2">
        <v>0.15978389812499999</v>
      </c>
      <c r="R165" s="2">
        <v>10</v>
      </c>
    </row>
    <row r="166" spans="1:58" x14ac:dyDescent="0.35">
      <c r="A166" s="2" t="s">
        <v>139</v>
      </c>
      <c r="B166" s="2" t="s">
        <v>97</v>
      </c>
      <c r="C166" s="2" t="s">
        <v>136</v>
      </c>
      <c r="D166" s="2">
        <v>116.93333333299999</v>
      </c>
      <c r="E166" s="2">
        <v>8.7523964972100003</v>
      </c>
      <c r="F166" s="2">
        <v>9</v>
      </c>
      <c r="G166" s="2" t="s">
        <v>137</v>
      </c>
      <c r="H166" s="2">
        <v>111</v>
      </c>
      <c r="I166" s="2">
        <v>2.5126347393400001</v>
      </c>
      <c r="J166" s="2">
        <v>9</v>
      </c>
      <c r="K166" s="2" t="s">
        <v>113</v>
      </c>
      <c r="L166" s="2">
        <v>111.5</v>
      </c>
      <c r="M166" s="2">
        <v>7.1979163651700002</v>
      </c>
      <c r="N166" s="2">
        <v>8</v>
      </c>
      <c r="O166" s="2" t="s">
        <v>138</v>
      </c>
      <c r="P166" s="2">
        <v>115.94</v>
      </c>
      <c r="Q166" s="2">
        <v>6.3449507484299996</v>
      </c>
      <c r="R166" s="2">
        <v>10</v>
      </c>
    </row>
    <row r="167" spans="1:58" x14ac:dyDescent="0.35">
      <c r="A167" s="2" t="s">
        <v>140</v>
      </c>
      <c r="B167" s="2" t="s">
        <v>97</v>
      </c>
      <c r="C167" s="2" t="s">
        <v>141</v>
      </c>
      <c r="D167" s="2">
        <v>5.4398916666700003</v>
      </c>
      <c r="E167" s="2">
        <v>0.29285063160300001</v>
      </c>
      <c r="F167" s="2">
        <v>12</v>
      </c>
      <c r="G167" s="2" t="s">
        <v>142</v>
      </c>
      <c r="H167" s="2">
        <v>5.5019583333300002</v>
      </c>
      <c r="I167" s="2">
        <v>0.31450030063099998</v>
      </c>
      <c r="J167" s="2">
        <v>12</v>
      </c>
      <c r="K167" s="2" t="s">
        <v>143</v>
      </c>
      <c r="L167" s="2">
        <v>5.3167333333300002</v>
      </c>
      <c r="M167" s="2">
        <v>0.27192275353299999</v>
      </c>
      <c r="N167" s="2">
        <v>12</v>
      </c>
      <c r="O167" s="2" t="s">
        <v>144</v>
      </c>
      <c r="P167" s="2">
        <v>5.2546666666700004</v>
      </c>
      <c r="Q167" s="2">
        <v>0.19442335393599999</v>
      </c>
      <c r="R167" s="2">
        <v>12</v>
      </c>
    </row>
    <row r="169" spans="1:58" x14ac:dyDescent="0.35">
      <c r="A169" s="2" t="s">
        <v>154</v>
      </c>
      <c r="B169" s="2" t="s">
        <v>20</v>
      </c>
    </row>
    <row r="170" spans="1:58" x14ac:dyDescent="0.35">
      <c r="A170" s="2" t="s">
        <v>31</v>
      </c>
      <c r="B170" s="2" t="s">
        <v>32</v>
      </c>
      <c r="C170" s="2" t="s">
        <v>33</v>
      </c>
      <c r="D170" s="2" t="s">
        <v>34</v>
      </c>
      <c r="E170" s="2" t="s">
        <v>35</v>
      </c>
      <c r="F170" s="2" t="s">
        <v>36</v>
      </c>
      <c r="G170" s="2" t="s">
        <v>37</v>
      </c>
      <c r="H170" s="2" t="s">
        <v>38</v>
      </c>
      <c r="I170" s="2" t="s">
        <v>39</v>
      </c>
      <c r="J170" s="2" t="s">
        <v>40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45</v>
      </c>
      <c r="P170" s="2" t="s">
        <v>46</v>
      </c>
      <c r="Q170" s="2" t="s">
        <v>47</v>
      </c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52</v>
      </c>
      <c r="W170" s="2" t="s">
        <v>53</v>
      </c>
      <c r="X170" s="2" t="s">
        <v>54</v>
      </c>
      <c r="Y170" s="2" t="s">
        <v>55</v>
      </c>
      <c r="Z170" s="2" t="s">
        <v>56</v>
      </c>
      <c r="AA170" s="2" t="s">
        <v>57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  <c r="AI170" s="2" t="s">
        <v>65</v>
      </c>
      <c r="AJ170" s="2" t="s">
        <v>66</v>
      </c>
      <c r="AK170" s="2" t="s">
        <v>67</v>
      </c>
      <c r="AL170" s="2" t="s">
        <v>68</v>
      </c>
      <c r="AM170" s="2" t="s">
        <v>69</v>
      </c>
      <c r="AN170" s="2" t="s">
        <v>70</v>
      </c>
      <c r="AO170" s="2" t="s">
        <v>71</v>
      </c>
      <c r="AP170" s="2" t="s">
        <v>72</v>
      </c>
      <c r="AQ170" s="2" t="s">
        <v>73</v>
      </c>
      <c r="AR170" s="2" t="s">
        <v>74</v>
      </c>
      <c r="AS170" s="2" t="s">
        <v>75</v>
      </c>
      <c r="AT170" s="2" t="s">
        <v>76</v>
      </c>
      <c r="AU170" s="2" t="s">
        <v>77</v>
      </c>
      <c r="AV170" s="2" t="s">
        <v>78</v>
      </c>
      <c r="AW170" s="2" t="s">
        <v>79</v>
      </c>
      <c r="AX170" s="2" t="s">
        <v>80</v>
      </c>
      <c r="AY170" s="2" t="s">
        <v>81</v>
      </c>
      <c r="AZ170" s="2" t="s">
        <v>82</v>
      </c>
      <c r="BA170" s="2" t="s">
        <v>83</v>
      </c>
      <c r="BB170" s="2" t="s">
        <v>84</v>
      </c>
      <c r="BC170" s="2" t="s">
        <v>85</v>
      </c>
      <c r="BD170" s="2" t="s">
        <v>86</v>
      </c>
      <c r="BE170" s="2" t="s">
        <v>87</v>
      </c>
      <c r="BF170" s="2" t="s">
        <v>88</v>
      </c>
    </row>
    <row r="171" spans="1:58" x14ac:dyDescent="0.35">
      <c r="A171" s="2" t="s">
        <v>89</v>
      </c>
      <c r="B171" s="2" t="s">
        <v>90</v>
      </c>
      <c r="C171" s="2" t="s">
        <v>91</v>
      </c>
      <c r="D171" s="2">
        <v>33.1</v>
      </c>
      <c r="E171" s="2">
        <v>15.5295846693</v>
      </c>
      <c r="F171" s="2">
        <v>5</v>
      </c>
      <c r="G171" s="2" t="s">
        <v>92</v>
      </c>
      <c r="H171" s="2">
        <v>35.25</v>
      </c>
      <c r="I171" s="2">
        <v>22.318732789599999</v>
      </c>
      <c r="J171" s="2">
        <v>12</v>
      </c>
      <c r="K171" s="2" t="s">
        <v>93</v>
      </c>
      <c r="L171" s="2">
        <v>67.107142857100001</v>
      </c>
      <c r="M171" s="2">
        <v>38.452000956399999</v>
      </c>
      <c r="N171" s="2">
        <v>14</v>
      </c>
    </row>
    <row r="172" spans="1:58" x14ac:dyDescent="0.35">
      <c r="A172" s="2" t="s">
        <v>94</v>
      </c>
      <c r="B172" s="2" t="s">
        <v>90</v>
      </c>
      <c r="C172" s="2" t="s">
        <v>91</v>
      </c>
      <c r="D172" s="2">
        <v>5.0426299999999999</v>
      </c>
      <c r="E172" s="2">
        <v>2.13637274999</v>
      </c>
      <c r="F172" s="2">
        <v>5</v>
      </c>
      <c r="G172" s="2" t="s">
        <v>92</v>
      </c>
      <c r="H172" s="2">
        <v>7.86151</v>
      </c>
      <c r="I172" s="2">
        <v>2.1267614055499999</v>
      </c>
      <c r="J172" s="2">
        <v>12</v>
      </c>
      <c r="K172" s="2" t="s">
        <v>93</v>
      </c>
      <c r="L172" s="2">
        <v>2.7353171428600001</v>
      </c>
      <c r="M172" s="2">
        <v>0.96377463556700005</v>
      </c>
      <c r="N172" s="2">
        <v>14</v>
      </c>
    </row>
    <row r="173" spans="1:58" x14ac:dyDescent="0.35">
      <c r="A173" s="2" t="s">
        <v>95</v>
      </c>
      <c r="B173" s="2" t="s">
        <v>4</v>
      </c>
      <c r="C173" s="2" t="s">
        <v>5</v>
      </c>
      <c r="D173" s="2">
        <v>290.01949999999999</v>
      </c>
      <c r="E173" s="2">
        <v>28.750704818900001</v>
      </c>
      <c r="F173" s="2">
        <v>6</v>
      </c>
      <c r="G173" s="2" t="s">
        <v>6</v>
      </c>
      <c r="H173" s="2">
        <v>316.24599999999998</v>
      </c>
      <c r="I173" s="2">
        <v>30.463581475800002</v>
      </c>
      <c r="J173" s="2">
        <v>6</v>
      </c>
      <c r="K173" s="2" t="s">
        <v>7</v>
      </c>
      <c r="L173" s="2">
        <v>275.34399999999999</v>
      </c>
      <c r="M173" s="2">
        <v>66.4664974505</v>
      </c>
      <c r="N173" s="2">
        <v>6</v>
      </c>
      <c r="O173" s="2" t="s">
        <v>8</v>
      </c>
      <c r="P173" s="2">
        <v>249.11750000000001</v>
      </c>
      <c r="Q173" s="2">
        <v>46.593303259000002</v>
      </c>
      <c r="R173" s="2">
        <v>6</v>
      </c>
    </row>
    <row r="174" spans="1:58" x14ac:dyDescent="0.35">
      <c r="A174" s="2" t="s">
        <v>96</v>
      </c>
      <c r="B174" s="2" t="s">
        <v>97</v>
      </c>
      <c r="C174" s="2" t="s">
        <v>98</v>
      </c>
      <c r="D174" s="2">
        <v>1782.83333333</v>
      </c>
      <c r="E174" s="2">
        <v>224.813796408</v>
      </c>
      <c r="F174" s="2">
        <v>24</v>
      </c>
      <c r="G174" s="2" t="s">
        <v>99</v>
      </c>
      <c r="H174" s="2">
        <v>2032.4</v>
      </c>
      <c r="I174" s="2">
        <v>215.88801495199999</v>
      </c>
      <c r="J174" s="2">
        <v>8</v>
      </c>
      <c r="K174" s="2" t="s">
        <v>100</v>
      </c>
      <c r="L174" s="2">
        <v>1826.9</v>
      </c>
      <c r="M174" s="2">
        <v>134.65825262499999</v>
      </c>
      <c r="N174" s="2">
        <v>8</v>
      </c>
      <c r="O174" s="2" t="s">
        <v>101</v>
      </c>
      <c r="P174" s="2">
        <v>1710.3666666700001</v>
      </c>
      <c r="Q174" s="2">
        <v>48.1512432054</v>
      </c>
      <c r="R174" s="2">
        <v>6</v>
      </c>
      <c r="S174" s="2" t="s">
        <v>102</v>
      </c>
      <c r="T174" s="2">
        <v>1922.17142857</v>
      </c>
      <c r="U174" s="2">
        <v>219.718841212</v>
      </c>
      <c r="V174" s="2">
        <v>14</v>
      </c>
      <c r="W174" s="2" t="s">
        <v>103</v>
      </c>
      <c r="X174" s="2">
        <v>1761</v>
      </c>
      <c r="Y174" s="2">
        <v>96.864011204700006</v>
      </c>
      <c r="Z174" s="2">
        <v>6</v>
      </c>
      <c r="AA174" s="2" t="s">
        <v>104</v>
      </c>
      <c r="AB174" s="2">
        <v>1824.0846153800001</v>
      </c>
      <c r="AC174" s="2">
        <v>353.22331538600002</v>
      </c>
      <c r="AD174" s="2">
        <v>13</v>
      </c>
      <c r="AE174" s="2" t="s">
        <v>105</v>
      </c>
      <c r="AF174" s="2">
        <v>2118.5083333299999</v>
      </c>
      <c r="AG174" s="2">
        <v>207.51508964499999</v>
      </c>
      <c r="AH174" s="2">
        <v>12</v>
      </c>
      <c r="AI174" s="2" t="s">
        <v>106</v>
      </c>
      <c r="AJ174" s="2">
        <v>2032.4</v>
      </c>
      <c r="AK174" s="2">
        <v>215.88801495199999</v>
      </c>
      <c r="AL174" s="2">
        <v>8</v>
      </c>
      <c r="AM174" s="2" t="s">
        <v>107</v>
      </c>
      <c r="AN174" s="2">
        <v>1499.7375</v>
      </c>
      <c r="AO174" s="2">
        <v>301.557407211</v>
      </c>
      <c r="AP174" s="2">
        <v>8</v>
      </c>
      <c r="AQ174" s="2" t="s">
        <v>108</v>
      </c>
      <c r="AR174" s="2">
        <v>1761</v>
      </c>
      <c r="AS174" s="2">
        <v>96.864011204700006</v>
      </c>
      <c r="AT174" s="2">
        <v>6</v>
      </c>
      <c r="AU174" s="2" t="s">
        <v>109</v>
      </c>
      <c r="AV174" s="2">
        <v>2056.5</v>
      </c>
      <c r="AW174" s="2">
        <v>250.98345834700001</v>
      </c>
      <c r="AX174" s="2">
        <v>11</v>
      </c>
      <c r="AY174" s="2" t="s">
        <v>110</v>
      </c>
      <c r="AZ174" s="2">
        <v>1710.3666666700001</v>
      </c>
      <c r="BA174" s="2">
        <v>48.1512432054</v>
      </c>
      <c r="BB174" s="2">
        <v>6</v>
      </c>
      <c r="BC174" s="2" t="s">
        <v>111</v>
      </c>
      <c r="BD174" s="2">
        <v>1794.62857143</v>
      </c>
      <c r="BE174" s="2">
        <v>418.20132613800001</v>
      </c>
      <c r="BF174" s="2">
        <v>14</v>
      </c>
    </row>
    <row r="175" spans="1:58" x14ac:dyDescent="0.35">
      <c r="A175" s="2" t="s">
        <v>112</v>
      </c>
      <c r="B175" s="2" t="s">
        <v>97</v>
      </c>
      <c r="C175" s="2" t="s">
        <v>9</v>
      </c>
      <c r="D175" s="2">
        <v>69.7</v>
      </c>
      <c r="E175" s="2">
        <v>14.932514858499999</v>
      </c>
      <c r="F175" s="2">
        <v>3</v>
      </c>
      <c r="G175" s="2" t="s">
        <v>113</v>
      </c>
      <c r="H175" s="2">
        <v>58.766666666699997</v>
      </c>
      <c r="I175" s="2">
        <v>16.280526882</v>
      </c>
      <c r="J175" s="2">
        <v>3</v>
      </c>
    </row>
    <row r="176" spans="1:58" x14ac:dyDescent="0.35">
      <c r="A176" s="2" t="s">
        <v>114</v>
      </c>
      <c r="B176" s="2" t="s">
        <v>97</v>
      </c>
      <c r="C176" s="2" t="s">
        <v>115</v>
      </c>
      <c r="D176" s="2">
        <v>362.03</v>
      </c>
      <c r="E176" s="2">
        <v>32.122672678299999</v>
      </c>
      <c r="F176" s="2">
        <v>20</v>
      </c>
      <c r="G176" s="2" t="s">
        <v>116</v>
      </c>
      <c r="H176" s="2">
        <v>356.25454545500003</v>
      </c>
      <c r="I176" s="2">
        <v>45.071727958399997</v>
      </c>
      <c r="J176" s="2">
        <v>11</v>
      </c>
      <c r="K176" s="2" t="s">
        <v>113</v>
      </c>
      <c r="L176" s="2">
        <v>354.05</v>
      </c>
      <c r="M176" s="2">
        <v>23.688446550999998</v>
      </c>
      <c r="N176" s="2">
        <v>4</v>
      </c>
      <c r="O176" s="2" t="s">
        <v>117</v>
      </c>
      <c r="P176" s="2">
        <v>387.31818181800003</v>
      </c>
      <c r="Q176" s="2">
        <v>30.212695049400001</v>
      </c>
      <c r="R176" s="2">
        <v>11</v>
      </c>
      <c r="S176" s="2" t="s">
        <v>118</v>
      </c>
      <c r="T176" s="2">
        <v>380.61</v>
      </c>
      <c r="U176" s="2">
        <v>44.474159913400001</v>
      </c>
      <c r="V176" s="2">
        <v>10</v>
      </c>
      <c r="W176" s="2" t="s">
        <v>119</v>
      </c>
      <c r="X176" s="2">
        <v>362.8</v>
      </c>
      <c r="Y176" s="2">
        <v>19.868693968199999</v>
      </c>
      <c r="Z176" s="2">
        <v>4</v>
      </c>
    </row>
    <row r="177" spans="1:22" x14ac:dyDescent="0.35">
      <c r="A177" s="2" t="s">
        <v>120</v>
      </c>
      <c r="B177" s="2" t="s">
        <v>90</v>
      </c>
      <c r="C177" s="2" t="s">
        <v>98</v>
      </c>
      <c r="D177" s="2">
        <v>4.2478360000000004</v>
      </c>
      <c r="E177" s="2">
        <v>0.40140318995199997</v>
      </c>
      <c r="F177" s="2">
        <v>10</v>
      </c>
      <c r="G177" s="2" t="s">
        <v>121</v>
      </c>
      <c r="H177" s="2">
        <v>4.0663711111099996</v>
      </c>
      <c r="I177" s="2">
        <v>0.39044999074999998</v>
      </c>
      <c r="J177" s="2">
        <v>9</v>
      </c>
      <c r="K177" s="2" t="s">
        <v>122</v>
      </c>
      <c r="L177" s="2">
        <v>4.1002415384599997</v>
      </c>
      <c r="M177" s="2">
        <v>0.365163611188</v>
      </c>
      <c r="N177" s="2">
        <v>13</v>
      </c>
      <c r="O177" s="2" t="s">
        <v>123</v>
      </c>
      <c r="P177" s="2">
        <v>3.9518433333299998</v>
      </c>
      <c r="Q177" s="2">
        <v>0.29190649773900001</v>
      </c>
      <c r="R177" s="2">
        <v>12</v>
      </c>
    </row>
    <row r="178" spans="1:22" x14ac:dyDescent="0.35">
      <c r="A178" s="2" t="s">
        <v>124</v>
      </c>
      <c r="B178" s="2" t="s">
        <v>97</v>
      </c>
      <c r="C178" s="2" t="s">
        <v>125</v>
      </c>
      <c r="D178" s="2">
        <v>5.62405333333</v>
      </c>
      <c r="E178" s="2">
        <v>0.13300994896000001</v>
      </c>
      <c r="F178" s="2">
        <v>6</v>
      </c>
      <c r="G178" s="2" t="s">
        <v>113</v>
      </c>
      <c r="H178" s="2">
        <v>5.4425233333299996</v>
      </c>
      <c r="I178" s="2">
        <v>0.14276099440100001</v>
      </c>
      <c r="J178" s="2">
        <v>6</v>
      </c>
      <c r="K178" s="2" t="s">
        <v>126</v>
      </c>
      <c r="L178" s="2">
        <v>5.7247066666700004</v>
      </c>
      <c r="M178" s="2">
        <v>8.8055771089800006E-2</v>
      </c>
      <c r="N178" s="2">
        <v>3</v>
      </c>
      <c r="O178" s="2" t="s">
        <v>127</v>
      </c>
      <c r="P178" s="2">
        <v>5.3616466666699996</v>
      </c>
      <c r="Q178" s="2">
        <v>0.142520333364</v>
      </c>
      <c r="R178" s="2">
        <v>3</v>
      </c>
    </row>
    <row r="179" spans="1:22" x14ac:dyDescent="0.35">
      <c r="A179" s="2" t="s">
        <v>128</v>
      </c>
      <c r="B179" s="2" t="s">
        <v>97</v>
      </c>
      <c r="C179" s="2" t="s">
        <v>129</v>
      </c>
      <c r="D179" s="2">
        <v>26.683333333299998</v>
      </c>
      <c r="E179" s="2">
        <v>7.6899104170500001</v>
      </c>
      <c r="F179" s="2">
        <v>6</v>
      </c>
      <c r="G179" s="2" t="s">
        <v>130</v>
      </c>
      <c r="H179" s="2">
        <v>30.066666666700002</v>
      </c>
      <c r="I179" s="2">
        <v>7.9695252890799999</v>
      </c>
      <c r="J179" s="2">
        <v>9</v>
      </c>
      <c r="K179" s="2" t="s">
        <v>131</v>
      </c>
      <c r="L179" s="2">
        <v>29.2571428571</v>
      </c>
      <c r="M179" s="2">
        <v>8.0464468010699992</v>
      </c>
      <c r="N179" s="2">
        <v>7</v>
      </c>
      <c r="O179" s="2" t="s">
        <v>113</v>
      </c>
      <c r="P179" s="2">
        <v>27.877777777799999</v>
      </c>
      <c r="Q179" s="2">
        <v>6.1448764163999998</v>
      </c>
      <c r="R179" s="2">
        <v>9</v>
      </c>
      <c r="S179" s="2" t="s">
        <v>132</v>
      </c>
      <c r="T179" s="2">
        <v>31.32</v>
      </c>
      <c r="U179" s="2">
        <v>3.6174023829299999</v>
      </c>
      <c r="V179" s="2">
        <v>5</v>
      </c>
    </row>
    <row r="180" spans="1:22" x14ac:dyDescent="0.35">
      <c r="A180" s="2" t="s">
        <v>133</v>
      </c>
      <c r="B180" s="2" t="s">
        <v>97</v>
      </c>
      <c r="C180" s="2" t="s">
        <v>10</v>
      </c>
      <c r="D180" s="2">
        <v>5.6520599999999996</v>
      </c>
      <c r="E180" s="2">
        <v>0</v>
      </c>
      <c r="F180" s="2">
        <v>1</v>
      </c>
      <c r="G180" s="2" t="s">
        <v>113</v>
      </c>
      <c r="H180" s="2">
        <v>5.8062533333299999</v>
      </c>
      <c r="I180" s="2">
        <v>6.3545081285299995E-2</v>
      </c>
      <c r="J180" s="2">
        <v>3</v>
      </c>
      <c r="K180" s="2" t="s">
        <v>11</v>
      </c>
      <c r="L180" s="2">
        <v>5.9664299999999999</v>
      </c>
      <c r="M180" s="2">
        <v>0.189784186775</v>
      </c>
      <c r="N180" s="2">
        <v>4</v>
      </c>
    </row>
    <row r="181" spans="1:22" x14ac:dyDescent="0.35">
      <c r="A181" s="2" t="s">
        <v>134</v>
      </c>
      <c r="B181" s="2" t="s">
        <v>4</v>
      </c>
      <c r="C181" s="2" t="s">
        <v>98</v>
      </c>
      <c r="D181" s="2">
        <v>5.5956016666700004</v>
      </c>
      <c r="E181" s="2">
        <v>0.13471308676999999</v>
      </c>
      <c r="F181" s="2">
        <v>6</v>
      </c>
      <c r="G181" s="2" t="s">
        <v>12</v>
      </c>
      <c r="H181" s="2">
        <v>5.386895</v>
      </c>
      <c r="I181" s="2">
        <v>0.193831422526</v>
      </c>
      <c r="J181" s="2">
        <v>6</v>
      </c>
    </row>
    <row r="182" spans="1:22" x14ac:dyDescent="0.35">
      <c r="A182" s="2" t="s">
        <v>135</v>
      </c>
      <c r="B182" s="2" t="s">
        <v>97</v>
      </c>
      <c r="C182" s="2" t="s">
        <v>136</v>
      </c>
      <c r="D182" s="2">
        <v>7.4480000000000004</v>
      </c>
      <c r="E182" s="2">
        <v>0.43712637760700002</v>
      </c>
      <c r="F182" s="2">
        <v>8</v>
      </c>
      <c r="G182" s="2" t="s">
        <v>137</v>
      </c>
      <c r="H182" s="2">
        <v>6.7069400000000003</v>
      </c>
      <c r="I182" s="2">
        <v>0.69436711644500004</v>
      </c>
      <c r="J182" s="2">
        <v>10</v>
      </c>
      <c r="K182" s="2" t="s">
        <v>113</v>
      </c>
      <c r="L182" s="2">
        <v>6.9098875</v>
      </c>
      <c r="M182" s="2">
        <v>0.78667738692199995</v>
      </c>
      <c r="N182" s="2">
        <v>8</v>
      </c>
      <c r="O182" s="2" t="s">
        <v>138</v>
      </c>
      <c r="P182" s="2">
        <v>7.1374300000000002</v>
      </c>
      <c r="Q182" s="2">
        <v>0.60081974676299998</v>
      </c>
      <c r="R182" s="2">
        <v>10</v>
      </c>
    </row>
    <row r="183" spans="1:22" x14ac:dyDescent="0.35">
      <c r="A183" s="2" t="s">
        <v>139</v>
      </c>
      <c r="B183" s="2" t="s">
        <v>97</v>
      </c>
      <c r="C183" s="2" t="s">
        <v>136</v>
      </c>
      <c r="D183" s="2">
        <v>100.95555555599999</v>
      </c>
      <c r="E183" s="2">
        <v>8.3109180013199992</v>
      </c>
      <c r="F183" s="2">
        <v>9</v>
      </c>
      <c r="G183" s="2" t="s">
        <v>137</v>
      </c>
      <c r="H183" s="2">
        <v>99.844444444399997</v>
      </c>
      <c r="I183" s="2">
        <v>8.4268237209900008</v>
      </c>
      <c r="J183" s="2">
        <v>9</v>
      </c>
      <c r="K183" s="2" t="s">
        <v>113</v>
      </c>
      <c r="L183" s="2">
        <v>97.174999999999997</v>
      </c>
      <c r="M183" s="2">
        <v>10.6672102726</v>
      </c>
      <c r="N183" s="2">
        <v>8</v>
      </c>
      <c r="O183" s="2" t="s">
        <v>138</v>
      </c>
      <c r="P183" s="2">
        <v>102.98</v>
      </c>
      <c r="Q183" s="2">
        <v>4.5411011880399998</v>
      </c>
      <c r="R183" s="2">
        <v>10</v>
      </c>
    </row>
    <row r="184" spans="1:22" x14ac:dyDescent="0.35">
      <c r="A184" s="2" t="s">
        <v>140</v>
      </c>
      <c r="B184" s="2" t="s">
        <v>97</v>
      </c>
      <c r="C184" s="2" t="s">
        <v>141</v>
      </c>
      <c r="D184" s="2">
        <v>2.13523333333</v>
      </c>
      <c r="E184" s="2">
        <v>5.2424903963200001E-2</v>
      </c>
      <c r="F184" s="2">
        <v>12</v>
      </c>
      <c r="G184" s="2" t="s">
        <v>142</v>
      </c>
      <c r="H184" s="2">
        <v>2.1189916666699999</v>
      </c>
      <c r="I184" s="2">
        <v>5.32754549227E-2</v>
      </c>
      <c r="J184" s="2">
        <v>12</v>
      </c>
      <c r="K184" s="2" t="s">
        <v>143</v>
      </c>
      <c r="L184" s="2">
        <v>2.1218750000000002</v>
      </c>
      <c r="M184" s="2">
        <v>7.1767763480499999E-2</v>
      </c>
      <c r="N184" s="2">
        <v>12</v>
      </c>
      <c r="O184" s="2" t="s">
        <v>144</v>
      </c>
      <c r="P184" s="2">
        <v>2.1381166666700002</v>
      </c>
      <c r="Q184" s="2">
        <v>7.0477287515600007E-2</v>
      </c>
      <c r="R184" s="2">
        <v>12</v>
      </c>
    </row>
    <row r="185" spans="1:22" x14ac:dyDescent="0.35">
      <c r="A185" s="2" t="s">
        <v>145</v>
      </c>
      <c r="B185" s="2" t="s">
        <v>97</v>
      </c>
      <c r="C185" s="2" t="s">
        <v>98</v>
      </c>
      <c r="D185" s="2">
        <v>476.18571428600001</v>
      </c>
      <c r="E185" s="2">
        <v>36.359059730600002</v>
      </c>
      <c r="F185" s="2">
        <v>7</v>
      </c>
      <c r="G185" s="2" t="s">
        <v>146</v>
      </c>
      <c r="H185" s="2">
        <v>505.133333333</v>
      </c>
      <c r="I185" s="2">
        <v>45.890618746000001</v>
      </c>
      <c r="J185" s="2">
        <v>6</v>
      </c>
      <c r="K185" s="2" t="s">
        <v>147</v>
      </c>
      <c r="L185" s="2">
        <v>485.32857142900002</v>
      </c>
      <c r="M185" s="2">
        <v>47.988412717099997</v>
      </c>
      <c r="N185" s="2">
        <v>7</v>
      </c>
      <c r="O185" s="2" t="s">
        <v>113</v>
      </c>
      <c r="P185" s="2">
        <v>494.46666666700003</v>
      </c>
      <c r="Q185" s="2">
        <v>36.983855336600001</v>
      </c>
      <c r="R185" s="2">
        <v>6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of Mouse Studies</vt:lpstr>
      <vt:lpstr>Parsed 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Eric Zhao</cp:lastModifiedBy>
  <dcterms:created xsi:type="dcterms:W3CDTF">2014-03-11T22:19:52Z</dcterms:created>
  <dcterms:modified xsi:type="dcterms:W3CDTF">2016-03-22T06:04:09Z</dcterms:modified>
</cp:coreProperties>
</file>