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 defaultThemeVersion="124226"/>
  <xr:revisionPtr revIDLastSave="0" documentId="13_ncr:1_{D785B241-095C-4B08-81D9-9C9446F546CE}" xr6:coauthVersionLast="38" xr6:coauthVersionMax="38" xr10:uidLastSave="{00000000-0000-0000-0000-000000000000}"/>
  <bookViews>
    <workbookView xWindow="240" yWindow="120" windowWidth="16155" windowHeight="8505" xr2:uid="{00000000-000D-0000-FFFF-FFFF00000000}"/>
  </bookViews>
  <sheets>
    <sheet name="借款统计" sheetId="1" r:id="rId1"/>
    <sheet name="还款日历" sheetId="2" r:id="rId2"/>
    <sheet name="还款计划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0" i="1" l="1"/>
  <c r="G30" i="1"/>
  <c r="E30" i="1"/>
  <c r="D29" i="1"/>
  <c r="G29" i="1" s="1"/>
  <c r="E29" i="1"/>
  <c r="D28" i="1"/>
  <c r="G28" i="1" s="1"/>
  <c r="E28" i="1"/>
  <c r="D27" i="1"/>
  <c r="G27" i="1"/>
  <c r="E27" i="1"/>
  <c r="D26" i="1"/>
  <c r="G26" i="1"/>
  <c r="E26" i="1"/>
  <c r="D25" i="1"/>
  <c r="G25" i="1" s="1"/>
  <c r="E25" i="1"/>
  <c r="D24" i="1"/>
  <c r="G24" i="1" s="1"/>
  <c r="E24" i="1"/>
  <c r="E23" i="1"/>
  <c r="D23" i="1"/>
  <c r="G23" i="1" s="1"/>
  <c r="D22" i="1"/>
  <c r="G22" i="1" s="1"/>
  <c r="E22" i="1"/>
  <c r="E21" i="1"/>
  <c r="D21" i="1"/>
  <c r="G21" i="1" s="1"/>
  <c r="E20" i="1"/>
  <c r="D20" i="1"/>
  <c r="G20" i="1" s="1"/>
  <c r="D19" i="1"/>
  <c r="G19" i="1" s="1"/>
  <c r="E19" i="1"/>
  <c r="E18" i="1"/>
  <c r="D18" i="1"/>
  <c r="G18" i="1" s="1"/>
  <c r="D16" i="1"/>
  <c r="G16" i="1" s="1"/>
  <c r="D17" i="1"/>
  <c r="G17" i="1" s="1"/>
  <c r="E17" i="1"/>
  <c r="E16" i="1"/>
  <c r="G15" i="1"/>
  <c r="D15" i="1"/>
  <c r="E15" i="1"/>
  <c r="G48" i="1"/>
  <c r="D14" i="1"/>
  <c r="G14" i="1" s="1"/>
  <c r="G13" i="1"/>
  <c r="E13" i="1"/>
  <c r="E12" i="1"/>
  <c r="E11" i="1"/>
  <c r="E10" i="1"/>
  <c r="E9" i="1"/>
  <c r="E8" i="1"/>
  <c r="E7" i="1"/>
  <c r="E6" i="1"/>
  <c r="E5" i="1"/>
  <c r="E4" i="1"/>
  <c r="E3" i="1"/>
  <c r="E2" i="1"/>
  <c r="G12" i="1"/>
  <c r="G3" i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<sst xmlns="http://schemas.openxmlformats.org/spreadsheetml/2006/main" count="78" uniqueCount="59">
  <si>
    <t>名称</t>
    <phoneticPr fontId="1" type="noConversion"/>
  </si>
  <si>
    <t>单期金额</t>
    <phoneticPr fontId="1" type="noConversion"/>
  </si>
  <si>
    <t>还款日</t>
    <phoneticPr fontId="1" type="noConversion"/>
  </si>
  <si>
    <t>剩余期数</t>
    <phoneticPr fontId="1" type="noConversion"/>
  </si>
  <si>
    <t>剩余总金额</t>
    <phoneticPr fontId="1" type="noConversion"/>
  </si>
  <si>
    <t>序号</t>
    <phoneticPr fontId="1" type="noConversion"/>
  </si>
  <si>
    <t>拍拍贷(1)</t>
    <phoneticPr fontId="1" type="noConversion"/>
  </si>
  <si>
    <t>合计</t>
    <phoneticPr fontId="1" type="noConversion"/>
  </si>
  <si>
    <t>总期数</t>
    <phoneticPr fontId="1" type="noConversion"/>
  </si>
  <si>
    <t>最近还款日</t>
    <phoneticPr fontId="1" type="noConversion"/>
  </si>
  <si>
    <t>2018.12.7</t>
    <phoneticPr fontId="1" type="noConversion"/>
  </si>
  <si>
    <t>拍拍贷(2)</t>
    <phoneticPr fontId="1" type="noConversion"/>
  </si>
  <si>
    <t>2019.1.2</t>
    <phoneticPr fontId="1" type="noConversion"/>
  </si>
  <si>
    <t>马上金融(1)</t>
    <phoneticPr fontId="1" type="noConversion"/>
  </si>
  <si>
    <t>2018.12.21</t>
    <phoneticPr fontId="1" type="noConversion"/>
  </si>
  <si>
    <t>马上金融(2)</t>
    <phoneticPr fontId="1" type="noConversion"/>
  </si>
  <si>
    <t>马上金融(3)</t>
    <phoneticPr fontId="1" type="noConversion"/>
  </si>
  <si>
    <t>马上金融(4)</t>
    <phoneticPr fontId="1" type="noConversion"/>
  </si>
  <si>
    <t>快贷</t>
    <phoneticPr fontId="1" type="noConversion"/>
  </si>
  <si>
    <t>借款总金额</t>
    <phoneticPr fontId="1" type="noConversion"/>
  </si>
  <si>
    <t>2018.12.17</t>
    <phoneticPr fontId="1" type="noConversion"/>
  </si>
  <si>
    <t>久富万卡(1)</t>
    <phoneticPr fontId="1" type="noConversion"/>
  </si>
  <si>
    <t>久富万卡(2)</t>
    <phoneticPr fontId="1" type="noConversion"/>
  </si>
  <si>
    <t>久富万卡(3)</t>
    <phoneticPr fontId="1" type="noConversion"/>
  </si>
  <si>
    <t>2018.12.5</t>
    <phoneticPr fontId="1" type="noConversion"/>
  </si>
  <si>
    <t>2018.12.18</t>
    <phoneticPr fontId="1" type="noConversion"/>
  </si>
  <si>
    <t>小赢卡贷</t>
    <phoneticPr fontId="1" type="noConversion"/>
  </si>
  <si>
    <t>总利息</t>
    <phoneticPr fontId="1" type="noConversion"/>
  </si>
  <si>
    <t>单期利息</t>
    <phoneticPr fontId="1" type="noConversion"/>
  </si>
  <si>
    <t>2018.12.13</t>
    <phoneticPr fontId="1" type="noConversion"/>
  </si>
  <si>
    <t>你我贷</t>
    <phoneticPr fontId="1" type="noConversion"/>
  </si>
  <si>
    <t>平安普惠</t>
    <phoneticPr fontId="1" type="noConversion"/>
  </si>
  <si>
    <t>2018.12.12</t>
    <phoneticPr fontId="1" type="noConversion"/>
  </si>
  <si>
    <t>信用星球</t>
    <phoneticPr fontId="1" type="noConversion"/>
  </si>
  <si>
    <t>招联</t>
    <phoneticPr fontId="1" type="noConversion"/>
  </si>
  <si>
    <t>2018.12.15</t>
    <phoneticPr fontId="1" type="noConversion"/>
  </si>
  <si>
    <t>\</t>
    <phoneticPr fontId="1" type="noConversion"/>
  </si>
  <si>
    <t>手机贷</t>
    <phoneticPr fontId="1" type="noConversion"/>
  </si>
  <si>
    <t>2019.1.3</t>
    <phoneticPr fontId="1" type="noConversion"/>
  </si>
  <si>
    <t>秒贷(1)</t>
    <phoneticPr fontId="1" type="noConversion"/>
  </si>
  <si>
    <t>秒贷(2)</t>
    <phoneticPr fontId="1" type="noConversion"/>
  </si>
  <si>
    <t>2018.12.16</t>
    <phoneticPr fontId="1" type="noConversion"/>
  </si>
  <si>
    <t>分期还</t>
    <phoneticPr fontId="1" type="noConversion"/>
  </si>
  <si>
    <t>2018.12.14</t>
    <phoneticPr fontId="1" type="noConversion"/>
  </si>
  <si>
    <t>微贷</t>
    <phoneticPr fontId="1" type="noConversion"/>
  </si>
  <si>
    <t>酷街</t>
    <phoneticPr fontId="1" type="noConversion"/>
  </si>
  <si>
    <t>2018.12.6</t>
    <phoneticPr fontId="1" type="noConversion"/>
  </si>
  <si>
    <t>百度-尊享贷</t>
    <phoneticPr fontId="1" type="noConversion"/>
  </si>
  <si>
    <t>百度-满易贷</t>
    <phoneticPr fontId="1" type="noConversion"/>
  </si>
  <si>
    <t>百度-教育贷</t>
    <phoneticPr fontId="1" type="noConversion"/>
  </si>
  <si>
    <t>闪银(1)</t>
    <phoneticPr fontId="1" type="noConversion"/>
  </si>
  <si>
    <t>2018.12.11</t>
    <phoneticPr fontId="1" type="noConversion"/>
  </si>
  <si>
    <t>闪银(2)</t>
    <phoneticPr fontId="1" type="noConversion"/>
  </si>
  <si>
    <t>2018.12.10</t>
    <phoneticPr fontId="1" type="noConversion"/>
  </si>
  <si>
    <t>闪银(3)</t>
    <phoneticPr fontId="1" type="noConversion"/>
  </si>
  <si>
    <t>闪银(4)</t>
  </si>
  <si>
    <t>闪银(5)</t>
  </si>
  <si>
    <t>闪银(6)</t>
  </si>
  <si>
    <t>闪银(7)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</si>
</sst>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workbookViewId="0">
      <pane ySplit="1" topLeftCell="A23" activePane="bottomLeft" state="frozen"/>
      <selection pane="bottomLeft" activeCell="B31" sqref="B31"/>
    </sheetView>
  </sheetViews>
  <sheetFormatPr defaultRowHeight="13.5" x14ac:dyDescent="0.15"/>
  <cols>
    <col min="1" max="1" width="4.625" style="1" customWidth="1"/>
    <col min="2" max="2" width="9" style="4"/>
    <col min="3" max="7" width="9" style="6"/>
    <col min="8" max="11" width="9" style="4"/>
    <col min="12" max="22" width="9" style="1"/>
  </cols>
  <sheetData>
    <row r="1" spans="1:11" x14ac:dyDescent="0.15">
      <c r="A1" s="7" t="s">
        <v>5</v>
      </c>
      <c r="B1" s="8" t="s">
        <v>0</v>
      </c>
      <c r="C1" s="9" t="s">
        <v>19</v>
      </c>
      <c r="D1" s="9" t="s">
        <v>27</v>
      </c>
      <c r="E1" s="9" t="s">
        <v>4</v>
      </c>
      <c r="F1" s="9" t="s">
        <v>1</v>
      </c>
      <c r="G1" s="9" t="s">
        <v>28</v>
      </c>
      <c r="H1" s="8" t="s">
        <v>8</v>
      </c>
      <c r="I1" s="8" t="s">
        <v>3</v>
      </c>
      <c r="J1" s="8" t="s">
        <v>2</v>
      </c>
      <c r="K1" s="8" t="s">
        <v>9</v>
      </c>
    </row>
    <row r="2" spans="1:11" x14ac:dyDescent="0.15">
      <c r="A2" s="2">
        <v>1</v>
      </c>
      <c r="B2" s="3" t="s">
        <v>6</v>
      </c>
      <c r="C2" s="5">
        <v>946</v>
      </c>
      <c r="D2" s="5">
        <v>101.72</v>
      </c>
      <c r="E2" s="5">
        <f>F2*I2</f>
        <v>174.62</v>
      </c>
      <c r="F2" s="5">
        <v>174.62</v>
      </c>
      <c r="G2" s="5">
        <f>D2/H2</f>
        <v>16.953333333333333</v>
      </c>
      <c r="H2" s="3">
        <v>6</v>
      </c>
      <c r="I2" s="3">
        <v>1</v>
      </c>
      <c r="J2" s="3">
        <v>7</v>
      </c>
      <c r="K2" s="3" t="s">
        <v>10</v>
      </c>
    </row>
    <row r="3" spans="1:11" x14ac:dyDescent="0.15">
      <c r="A3" s="2">
        <v>2</v>
      </c>
      <c r="B3" s="3" t="s">
        <v>11</v>
      </c>
      <c r="C3" s="5">
        <v>6714</v>
      </c>
      <c r="D3" s="5">
        <v>826.68</v>
      </c>
      <c r="E3" s="5">
        <f>F3*I3</f>
        <v>2513.56</v>
      </c>
      <c r="F3" s="5">
        <v>628.39</v>
      </c>
      <c r="G3" s="5">
        <f t="shared" ref="G3:G13" si="0">D3/H3</f>
        <v>68.89</v>
      </c>
      <c r="H3" s="3">
        <v>12</v>
      </c>
      <c r="I3" s="3">
        <v>4</v>
      </c>
      <c r="J3" s="3">
        <v>2</v>
      </c>
      <c r="K3" s="3" t="s">
        <v>12</v>
      </c>
    </row>
    <row r="4" spans="1:11" x14ac:dyDescent="0.15">
      <c r="A4" s="2">
        <v>3</v>
      </c>
      <c r="B4" s="3" t="s">
        <v>13</v>
      </c>
      <c r="C4" s="5">
        <v>12000</v>
      </c>
      <c r="D4" s="5">
        <v>997.2</v>
      </c>
      <c r="E4" s="5">
        <f>F4*I4</f>
        <v>4332.3999999999996</v>
      </c>
      <c r="F4" s="5">
        <v>1083.0999999999999</v>
      </c>
      <c r="G4" s="5">
        <f t="shared" si="0"/>
        <v>83.100000000000009</v>
      </c>
      <c r="H4" s="3">
        <v>12</v>
      </c>
      <c r="I4" s="3">
        <v>4</v>
      </c>
      <c r="J4" s="3">
        <v>21</v>
      </c>
      <c r="K4" s="3" t="s">
        <v>14</v>
      </c>
    </row>
    <row r="5" spans="1:11" x14ac:dyDescent="0.15">
      <c r="A5" s="2">
        <v>4</v>
      </c>
      <c r="B5" s="3" t="s">
        <v>15</v>
      </c>
      <c r="C5" s="5">
        <v>2200</v>
      </c>
      <c r="D5" s="5">
        <v>97.28</v>
      </c>
      <c r="E5" s="5">
        <f>F5*I5</f>
        <v>1148.6399999999999</v>
      </c>
      <c r="F5" s="5">
        <v>382.88</v>
      </c>
      <c r="G5" s="5">
        <f t="shared" si="0"/>
        <v>16.213333333333335</v>
      </c>
      <c r="H5" s="3">
        <v>6</v>
      </c>
      <c r="I5" s="3">
        <v>3</v>
      </c>
      <c r="J5" s="3">
        <v>21</v>
      </c>
      <c r="K5" s="3" t="s">
        <v>14</v>
      </c>
    </row>
    <row r="6" spans="1:11" x14ac:dyDescent="0.15">
      <c r="A6" s="2">
        <v>5</v>
      </c>
      <c r="B6" s="3" t="s">
        <v>16</v>
      </c>
      <c r="C6" s="5">
        <v>3200</v>
      </c>
      <c r="D6" s="5">
        <v>141.46</v>
      </c>
      <c r="E6" s="5">
        <f>F6*I6</f>
        <v>2784.5499999999997</v>
      </c>
      <c r="F6" s="5">
        <v>556.91</v>
      </c>
      <c r="G6" s="5">
        <f t="shared" si="0"/>
        <v>23.576666666666668</v>
      </c>
      <c r="H6" s="3">
        <v>6</v>
      </c>
      <c r="I6" s="3">
        <v>5</v>
      </c>
      <c r="J6" s="3">
        <v>21</v>
      </c>
      <c r="K6" s="3" t="s">
        <v>14</v>
      </c>
    </row>
    <row r="7" spans="1:11" x14ac:dyDescent="0.15">
      <c r="A7" s="2">
        <v>6</v>
      </c>
      <c r="B7" s="3" t="s">
        <v>17</v>
      </c>
      <c r="C7" s="5">
        <v>3100</v>
      </c>
      <c r="D7" s="5">
        <v>177.84</v>
      </c>
      <c r="E7" s="5">
        <f>F7*I7</f>
        <v>3177.84</v>
      </c>
      <c r="F7" s="5">
        <v>1059.28</v>
      </c>
      <c r="G7" s="5">
        <f t="shared" si="0"/>
        <v>59.28</v>
      </c>
      <c r="H7" s="3">
        <v>3</v>
      </c>
      <c r="I7" s="3">
        <v>3</v>
      </c>
      <c r="J7" s="3">
        <v>21</v>
      </c>
      <c r="K7" s="3" t="s">
        <v>14</v>
      </c>
    </row>
    <row r="8" spans="1:11" x14ac:dyDescent="0.15">
      <c r="A8" s="2">
        <v>7</v>
      </c>
      <c r="B8" s="3" t="s">
        <v>18</v>
      </c>
      <c r="C8" s="5">
        <v>3000</v>
      </c>
      <c r="D8" s="5">
        <v>660.63</v>
      </c>
      <c r="E8" s="5">
        <f>F8*I8</f>
        <v>1220.21</v>
      </c>
      <c r="F8" s="5">
        <v>1220.21</v>
      </c>
      <c r="G8" s="5">
        <f t="shared" si="0"/>
        <v>220.21</v>
      </c>
      <c r="H8" s="3">
        <v>3</v>
      </c>
      <c r="I8" s="3">
        <v>1</v>
      </c>
      <c r="J8" s="3">
        <v>17</v>
      </c>
      <c r="K8" s="3" t="s">
        <v>20</v>
      </c>
    </row>
    <row r="9" spans="1:11" x14ac:dyDescent="0.15">
      <c r="A9" s="2">
        <v>8</v>
      </c>
      <c r="B9" s="3" t="s">
        <v>21</v>
      </c>
      <c r="C9" s="5">
        <v>10000</v>
      </c>
      <c r="D9" s="5">
        <v>2785.04</v>
      </c>
      <c r="E9" s="5">
        <f>F9*I9</f>
        <v>2128.84</v>
      </c>
      <c r="F9" s="5">
        <v>1064.42</v>
      </c>
      <c r="G9" s="5">
        <f t="shared" si="0"/>
        <v>232.08666666666667</v>
      </c>
      <c r="H9" s="3">
        <v>12</v>
      </c>
      <c r="I9" s="3">
        <v>2</v>
      </c>
      <c r="J9" s="3">
        <v>21</v>
      </c>
      <c r="K9" s="3" t="s">
        <v>14</v>
      </c>
    </row>
    <row r="10" spans="1:11" x14ac:dyDescent="0.15">
      <c r="A10" s="2">
        <v>9</v>
      </c>
      <c r="B10" s="3" t="s">
        <v>22</v>
      </c>
      <c r="C10" s="5">
        <v>20000</v>
      </c>
      <c r="D10" s="5">
        <v>2064.04</v>
      </c>
      <c r="E10" s="5">
        <f>F10*I10</f>
        <v>1838.67</v>
      </c>
      <c r="F10" s="5">
        <v>1838.67</v>
      </c>
      <c r="G10" s="5">
        <f t="shared" si="0"/>
        <v>172.00333333333333</v>
      </c>
      <c r="H10" s="3">
        <v>12</v>
      </c>
      <c r="I10" s="3">
        <v>1</v>
      </c>
      <c r="J10" s="3">
        <v>5</v>
      </c>
      <c r="K10" s="3" t="s">
        <v>24</v>
      </c>
    </row>
    <row r="11" spans="1:11" x14ac:dyDescent="0.15">
      <c r="A11" s="2">
        <v>10</v>
      </c>
      <c r="B11" s="3" t="s">
        <v>23</v>
      </c>
      <c r="C11" s="5">
        <v>9000</v>
      </c>
      <c r="D11" s="5">
        <v>3454.92</v>
      </c>
      <c r="E11" s="5">
        <f>F11*I11</f>
        <v>3459.7000000000003</v>
      </c>
      <c r="F11" s="5">
        <v>691.94</v>
      </c>
      <c r="G11" s="5">
        <f t="shared" si="0"/>
        <v>191.94</v>
      </c>
      <c r="H11" s="3">
        <v>18</v>
      </c>
      <c r="I11" s="3">
        <v>5</v>
      </c>
      <c r="J11" s="3">
        <v>18</v>
      </c>
      <c r="K11" s="3" t="s">
        <v>25</v>
      </c>
    </row>
    <row r="12" spans="1:11" x14ac:dyDescent="0.15">
      <c r="A12" s="2">
        <v>11</v>
      </c>
      <c r="B12" s="3" t="s">
        <v>26</v>
      </c>
      <c r="C12" s="5">
        <v>20000</v>
      </c>
      <c r="D12" s="5">
        <v>7199.2</v>
      </c>
      <c r="E12" s="5">
        <f>F12*I12</f>
        <v>15866.199999999999</v>
      </c>
      <c r="F12" s="5">
        <v>2266.6</v>
      </c>
      <c r="G12" s="5">
        <f t="shared" si="0"/>
        <v>599.93333333333328</v>
      </c>
      <c r="H12" s="3">
        <v>12</v>
      </c>
      <c r="I12" s="3">
        <v>7</v>
      </c>
      <c r="J12" s="3">
        <v>13</v>
      </c>
      <c r="K12" s="3" t="s">
        <v>29</v>
      </c>
    </row>
    <row r="13" spans="1:11" x14ac:dyDescent="0.15">
      <c r="A13" s="2">
        <v>12</v>
      </c>
      <c r="B13" s="3" t="s">
        <v>30</v>
      </c>
      <c r="C13" s="5">
        <v>7000</v>
      </c>
      <c r="D13" s="5">
        <v>2512.92</v>
      </c>
      <c r="E13" s="5">
        <f>F13*I13</f>
        <v>3497.0499999999997</v>
      </c>
      <c r="F13" s="5">
        <v>699.41</v>
      </c>
      <c r="G13" s="5">
        <f t="shared" si="0"/>
        <v>209.41</v>
      </c>
      <c r="H13" s="3">
        <v>12</v>
      </c>
      <c r="I13" s="3">
        <v>5</v>
      </c>
      <c r="J13" s="3">
        <v>21</v>
      </c>
      <c r="K13" s="3" t="s">
        <v>14</v>
      </c>
    </row>
    <row r="14" spans="1:11" x14ac:dyDescent="0.15">
      <c r="A14" s="2">
        <v>15</v>
      </c>
      <c r="B14" s="3" t="s">
        <v>33</v>
      </c>
      <c r="C14" s="5">
        <v>1415</v>
      </c>
      <c r="D14" s="5">
        <f>F14*H14-C14</f>
        <v>285</v>
      </c>
      <c r="E14" s="5">
        <v>1700</v>
      </c>
      <c r="F14" s="5">
        <v>1700</v>
      </c>
      <c r="G14" s="5">
        <f>D14/H14</f>
        <v>285</v>
      </c>
      <c r="H14" s="3">
        <v>1</v>
      </c>
      <c r="I14" s="3">
        <v>1</v>
      </c>
      <c r="J14" s="3">
        <v>13</v>
      </c>
      <c r="K14" s="3" t="s">
        <v>29</v>
      </c>
    </row>
    <row r="15" spans="1:11" x14ac:dyDescent="0.15">
      <c r="A15" s="2">
        <v>16</v>
      </c>
      <c r="B15" s="3" t="s">
        <v>37</v>
      </c>
      <c r="C15" s="5">
        <v>10000</v>
      </c>
      <c r="D15" s="5">
        <f>F15*H15-C15</f>
        <v>1896.5</v>
      </c>
      <c r="E15" s="5">
        <f>F15*I15</f>
        <v>1982.75</v>
      </c>
      <c r="F15" s="5">
        <v>1982.75</v>
      </c>
      <c r="G15" s="5">
        <f>D15/H15</f>
        <v>316.08333333333331</v>
      </c>
      <c r="H15" s="3">
        <v>6</v>
      </c>
      <c r="I15" s="3">
        <v>1</v>
      </c>
      <c r="J15" s="3">
        <v>3</v>
      </c>
      <c r="K15" s="3" t="s">
        <v>38</v>
      </c>
    </row>
    <row r="16" spans="1:11" x14ac:dyDescent="0.15">
      <c r="A16" s="2">
        <v>17</v>
      </c>
      <c r="B16" s="3" t="s">
        <v>39</v>
      </c>
      <c r="C16" s="5">
        <v>10000</v>
      </c>
      <c r="D16" s="5">
        <f t="shared" ref="D16:D30" si="1">F16*H16-C16</f>
        <v>1916.2399999999998</v>
      </c>
      <c r="E16" s="5">
        <f>F16*I16</f>
        <v>993.02</v>
      </c>
      <c r="F16" s="5">
        <v>993.02</v>
      </c>
      <c r="G16" s="5">
        <f t="shared" ref="G16:G30" si="2">D16/H16</f>
        <v>159.68666666666664</v>
      </c>
      <c r="H16" s="3">
        <v>12</v>
      </c>
      <c r="I16" s="3">
        <v>1</v>
      </c>
      <c r="J16" s="3">
        <v>16</v>
      </c>
      <c r="K16" s="3" t="s">
        <v>41</v>
      </c>
    </row>
    <row r="17" spans="1:11" x14ac:dyDescent="0.15">
      <c r="A17" s="2">
        <v>18</v>
      </c>
      <c r="B17" s="3" t="s">
        <v>40</v>
      </c>
      <c r="C17" s="5">
        <v>15000</v>
      </c>
      <c r="D17" s="5">
        <f t="shared" si="1"/>
        <v>5813.760000000002</v>
      </c>
      <c r="E17" s="5">
        <f>F17*I17</f>
        <v>11274.12</v>
      </c>
      <c r="F17" s="5">
        <v>867.24</v>
      </c>
      <c r="G17" s="5">
        <f t="shared" si="2"/>
        <v>242.24000000000009</v>
      </c>
      <c r="H17" s="3">
        <v>24</v>
      </c>
      <c r="I17" s="3">
        <v>13</v>
      </c>
      <c r="J17" s="3">
        <v>16</v>
      </c>
      <c r="K17" s="3" t="s">
        <v>41</v>
      </c>
    </row>
    <row r="18" spans="1:11" x14ac:dyDescent="0.15">
      <c r="A18" s="2">
        <v>19</v>
      </c>
      <c r="B18" s="3" t="s">
        <v>42</v>
      </c>
      <c r="C18" s="5">
        <v>2042</v>
      </c>
      <c r="D18" s="5">
        <f t="shared" si="1"/>
        <v>380.40000000000009</v>
      </c>
      <c r="E18" s="5">
        <f>F18*I18</f>
        <v>2422.4</v>
      </c>
      <c r="F18" s="5">
        <v>2422.4</v>
      </c>
      <c r="G18" s="5">
        <f t="shared" si="2"/>
        <v>380.40000000000009</v>
      </c>
      <c r="H18" s="3">
        <v>1</v>
      </c>
      <c r="I18" s="3">
        <v>1</v>
      </c>
      <c r="J18" s="3">
        <v>14</v>
      </c>
      <c r="K18" s="3" t="s">
        <v>43</v>
      </c>
    </row>
    <row r="19" spans="1:11" x14ac:dyDescent="0.15">
      <c r="A19" s="2">
        <v>20</v>
      </c>
      <c r="B19" s="3" t="s">
        <v>44</v>
      </c>
      <c r="C19" s="5">
        <v>9000</v>
      </c>
      <c r="D19" s="5">
        <f t="shared" si="1"/>
        <v>945</v>
      </c>
      <c r="E19" s="5">
        <f>F19*I19</f>
        <v>8287.5</v>
      </c>
      <c r="F19" s="5">
        <v>1657.5</v>
      </c>
      <c r="G19" s="5">
        <f t="shared" si="2"/>
        <v>157.5</v>
      </c>
      <c r="H19" s="3">
        <v>6</v>
      </c>
      <c r="I19" s="3">
        <v>5</v>
      </c>
      <c r="J19" s="3">
        <v>12</v>
      </c>
      <c r="K19" s="3" t="s">
        <v>32</v>
      </c>
    </row>
    <row r="20" spans="1:11" x14ac:dyDescent="0.15">
      <c r="A20" s="2">
        <v>21</v>
      </c>
      <c r="B20" s="3" t="s">
        <v>45</v>
      </c>
      <c r="C20" s="5">
        <v>2045</v>
      </c>
      <c r="D20" s="5">
        <f t="shared" si="1"/>
        <v>455</v>
      </c>
      <c r="E20" s="5">
        <f>F20*I20</f>
        <v>2500</v>
      </c>
      <c r="F20" s="5">
        <v>2500</v>
      </c>
      <c r="G20" s="5">
        <f t="shared" si="2"/>
        <v>455</v>
      </c>
      <c r="H20" s="3">
        <v>1</v>
      </c>
      <c r="I20" s="3">
        <v>1</v>
      </c>
      <c r="J20" s="3">
        <v>6</v>
      </c>
      <c r="K20" s="3" t="s">
        <v>46</v>
      </c>
    </row>
    <row r="21" spans="1:11" x14ac:dyDescent="0.15">
      <c r="A21" s="2"/>
      <c r="B21" s="3" t="s">
        <v>48</v>
      </c>
      <c r="C21" s="5">
        <v>3000</v>
      </c>
      <c r="D21" s="5">
        <f t="shared" si="1"/>
        <v>97</v>
      </c>
      <c r="E21" s="5">
        <f>F21*I21</f>
        <v>3097</v>
      </c>
      <c r="F21" s="5">
        <v>3097</v>
      </c>
      <c r="G21" s="5">
        <f t="shared" si="2"/>
        <v>97</v>
      </c>
      <c r="H21" s="3">
        <v>1</v>
      </c>
      <c r="I21" s="3">
        <v>1</v>
      </c>
      <c r="J21" s="3">
        <v>17</v>
      </c>
      <c r="K21" s="3" t="s">
        <v>20</v>
      </c>
    </row>
    <row r="22" spans="1:11" x14ac:dyDescent="0.15">
      <c r="A22" s="2"/>
      <c r="B22" s="3" t="s">
        <v>47</v>
      </c>
      <c r="C22" s="5">
        <v>4300</v>
      </c>
      <c r="D22" s="5">
        <f t="shared" si="1"/>
        <v>430.64000000000033</v>
      </c>
      <c r="E22" s="5">
        <f>F22*I22</f>
        <v>3942.2000000000003</v>
      </c>
      <c r="F22" s="5">
        <v>394.22</v>
      </c>
      <c r="G22" s="5">
        <f t="shared" si="2"/>
        <v>35.886666666666692</v>
      </c>
      <c r="H22" s="3">
        <v>12</v>
      </c>
      <c r="I22" s="3">
        <v>10</v>
      </c>
      <c r="J22" s="3">
        <v>16</v>
      </c>
      <c r="K22" s="3" t="s">
        <v>41</v>
      </c>
    </row>
    <row r="23" spans="1:11" x14ac:dyDescent="0.15">
      <c r="A23" s="2"/>
      <c r="B23" s="3" t="s">
        <v>49</v>
      </c>
      <c r="C23" s="5">
        <v>17280</v>
      </c>
      <c r="D23" s="5">
        <f t="shared" si="1"/>
        <v>11221.560000000001</v>
      </c>
      <c r="E23" s="5">
        <f>F23*I23</f>
        <v>4750.26</v>
      </c>
      <c r="F23" s="5">
        <v>1583.42</v>
      </c>
      <c r="G23" s="5">
        <f t="shared" si="2"/>
        <v>623.42000000000007</v>
      </c>
      <c r="H23" s="3">
        <v>18</v>
      </c>
      <c r="I23" s="3">
        <v>3</v>
      </c>
      <c r="J23" s="3">
        <v>15</v>
      </c>
      <c r="K23" s="3" t="s">
        <v>35</v>
      </c>
    </row>
    <row r="24" spans="1:11" x14ac:dyDescent="0.15">
      <c r="A24" s="2"/>
      <c r="B24" s="3" t="s">
        <v>50</v>
      </c>
      <c r="C24" s="5">
        <v>900</v>
      </c>
      <c r="D24" s="5">
        <f t="shared" si="1"/>
        <v>53.730000000000018</v>
      </c>
      <c r="E24" s="5">
        <f>F24*I24</f>
        <v>317.91000000000003</v>
      </c>
      <c r="F24" s="5">
        <v>317.91000000000003</v>
      </c>
      <c r="G24" s="5">
        <f t="shared" si="2"/>
        <v>17.910000000000007</v>
      </c>
      <c r="H24" s="3">
        <v>3</v>
      </c>
      <c r="I24" s="3">
        <v>1</v>
      </c>
      <c r="J24" s="3">
        <v>11</v>
      </c>
      <c r="K24" s="3" t="s">
        <v>51</v>
      </c>
    </row>
    <row r="25" spans="1:11" x14ac:dyDescent="0.15">
      <c r="A25" s="2"/>
      <c r="B25" s="3" t="s">
        <v>52</v>
      </c>
      <c r="C25" s="5">
        <v>500</v>
      </c>
      <c r="D25" s="5">
        <f t="shared" si="1"/>
        <v>29.860000000000014</v>
      </c>
      <c r="E25" s="5">
        <f>F25*I25</f>
        <v>529.86</v>
      </c>
      <c r="F25" s="5">
        <v>176.62</v>
      </c>
      <c r="G25" s="5">
        <f t="shared" si="2"/>
        <v>9.9533333333333385</v>
      </c>
      <c r="H25" s="3">
        <v>3</v>
      </c>
      <c r="I25" s="3">
        <v>3</v>
      </c>
      <c r="J25" s="3">
        <v>10</v>
      </c>
      <c r="K25" s="3" t="s">
        <v>53</v>
      </c>
    </row>
    <row r="26" spans="1:11" x14ac:dyDescent="0.15">
      <c r="A26" s="2"/>
      <c r="B26" s="3" t="s">
        <v>54</v>
      </c>
      <c r="C26" s="5">
        <v>1400</v>
      </c>
      <c r="D26" s="5">
        <f t="shared" si="1"/>
        <v>83.589999999999918</v>
      </c>
      <c r="E26" s="5">
        <f>F26*I26</f>
        <v>494.53</v>
      </c>
      <c r="F26" s="5">
        <v>494.53</v>
      </c>
      <c r="G26" s="5">
        <f t="shared" si="2"/>
        <v>27.863333333333305</v>
      </c>
      <c r="H26" s="3">
        <v>3</v>
      </c>
      <c r="I26" s="3">
        <v>1</v>
      </c>
      <c r="J26" s="3">
        <v>13</v>
      </c>
      <c r="K26" s="3" t="s">
        <v>29</v>
      </c>
    </row>
    <row r="27" spans="1:11" x14ac:dyDescent="0.15">
      <c r="A27" s="2"/>
      <c r="B27" s="3" t="s">
        <v>55</v>
      </c>
      <c r="C27" s="5">
        <v>1100</v>
      </c>
      <c r="D27" s="5">
        <f t="shared" si="1"/>
        <v>65.680000000000064</v>
      </c>
      <c r="E27" s="5">
        <f>F27*I27</f>
        <v>777.12</v>
      </c>
      <c r="F27" s="5">
        <v>388.56</v>
      </c>
      <c r="G27" s="5">
        <f t="shared" si="2"/>
        <v>21.893333333333356</v>
      </c>
      <c r="H27" s="3">
        <v>3</v>
      </c>
      <c r="I27" s="3">
        <v>2</v>
      </c>
      <c r="J27" s="3">
        <v>16</v>
      </c>
      <c r="K27" s="3" t="s">
        <v>41</v>
      </c>
    </row>
    <row r="28" spans="1:11" x14ac:dyDescent="0.15">
      <c r="A28" s="2"/>
      <c r="B28" s="3" t="s">
        <v>56</v>
      </c>
      <c r="C28" s="5">
        <v>1800</v>
      </c>
      <c r="D28" s="5">
        <f t="shared" si="1"/>
        <v>107.46000000000004</v>
      </c>
      <c r="E28" s="5">
        <f>F28*I28</f>
        <v>1271.6400000000001</v>
      </c>
      <c r="F28" s="5">
        <v>635.82000000000005</v>
      </c>
      <c r="G28" s="5">
        <f t="shared" si="2"/>
        <v>35.820000000000014</v>
      </c>
      <c r="H28" s="3">
        <v>3</v>
      </c>
      <c r="I28" s="3">
        <v>2</v>
      </c>
      <c r="J28" s="3">
        <v>17</v>
      </c>
      <c r="K28" s="3" t="s">
        <v>20</v>
      </c>
    </row>
    <row r="29" spans="1:11" x14ac:dyDescent="0.15">
      <c r="A29" s="2"/>
      <c r="B29" s="3" t="s">
        <v>57</v>
      </c>
      <c r="C29" s="5">
        <v>2600</v>
      </c>
      <c r="D29" s="5">
        <f t="shared" si="1"/>
        <v>155.23000000000002</v>
      </c>
      <c r="E29" s="5">
        <f>F29*I29</f>
        <v>2755.23</v>
      </c>
      <c r="F29" s="5">
        <v>918.41</v>
      </c>
      <c r="G29" s="5">
        <f t="shared" si="2"/>
        <v>51.743333333333339</v>
      </c>
      <c r="H29" s="3">
        <v>3</v>
      </c>
      <c r="I29" s="3">
        <v>3</v>
      </c>
      <c r="J29" s="3">
        <v>14</v>
      </c>
      <c r="K29" s="3" t="s">
        <v>43</v>
      </c>
    </row>
    <row r="30" spans="1:11" x14ac:dyDescent="0.15">
      <c r="A30" s="2"/>
      <c r="B30" s="3" t="s">
        <v>58</v>
      </c>
      <c r="C30" s="5">
        <v>800</v>
      </c>
      <c r="D30" s="5">
        <f t="shared" si="1"/>
        <v>47.769999999999982</v>
      </c>
      <c r="E30" s="5">
        <f>F30*I30</f>
        <v>282.58999999999997</v>
      </c>
      <c r="F30" s="5">
        <v>282.58999999999997</v>
      </c>
      <c r="G30" s="5">
        <f t="shared" si="2"/>
        <v>15.923333333333327</v>
      </c>
      <c r="H30" s="3">
        <v>3</v>
      </c>
      <c r="I30" s="3">
        <v>1</v>
      </c>
      <c r="J30" s="3">
        <v>18</v>
      </c>
      <c r="K30" s="3" t="s">
        <v>25</v>
      </c>
    </row>
    <row r="31" spans="1:11" x14ac:dyDescent="0.15">
      <c r="A31" s="2"/>
      <c r="B31" s="3"/>
      <c r="C31" s="5"/>
      <c r="D31" s="5"/>
      <c r="E31" s="5"/>
      <c r="F31" s="5"/>
      <c r="G31" s="5"/>
      <c r="H31" s="3"/>
      <c r="I31" s="3"/>
      <c r="J31" s="3"/>
      <c r="K31" s="3"/>
    </row>
    <row r="32" spans="1:11" x14ac:dyDescent="0.15">
      <c r="A32" s="2"/>
      <c r="B32" s="3"/>
      <c r="C32" s="5"/>
      <c r="D32" s="5"/>
      <c r="E32" s="5"/>
      <c r="F32" s="5"/>
      <c r="G32" s="5"/>
      <c r="H32" s="3"/>
      <c r="I32" s="3"/>
      <c r="J32" s="3"/>
      <c r="K32" s="3"/>
    </row>
    <row r="33" spans="1:11" x14ac:dyDescent="0.15">
      <c r="A33" s="2"/>
      <c r="B33" s="3"/>
      <c r="C33" s="5"/>
      <c r="D33" s="5"/>
      <c r="E33" s="5"/>
      <c r="F33" s="5"/>
      <c r="G33" s="5"/>
      <c r="H33" s="3"/>
      <c r="I33" s="3"/>
      <c r="J33" s="3"/>
      <c r="K33" s="3"/>
    </row>
    <row r="34" spans="1:11" x14ac:dyDescent="0.15">
      <c r="A34" s="2"/>
      <c r="B34" s="3"/>
      <c r="C34" s="5"/>
      <c r="D34" s="5"/>
      <c r="E34" s="5"/>
      <c r="F34" s="5"/>
      <c r="G34" s="5"/>
      <c r="H34" s="3"/>
      <c r="I34" s="3"/>
      <c r="J34" s="3"/>
      <c r="K34" s="3"/>
    </row>
    <row r="35" spans="1:11" x14ac:dyDescent="0.15">
      <c r="A35" s="2"/>
      <c r="B35" s="3"/>
      <c r="C35" s="5"/>
      <c r="D35" s="5"/>
      <c r="E35" s="5"/>
      <c r="F35" s="5"/>
      <c r="G35" s="5"/>
      <c r="H35" s="3"/>
      <c r="I35" s="3"/>
      <c r="J35" s="3"/>
      <c r="K35" s="3"/>
    </row>
    <row r="36" spans="1:11" x14ac:dyDescent="0.15">
      <c r="A36" s="2"/>
      <c r="B36" s="3"/>
      <c r="C36" s="5"/>
      <c r="D36" s="5"/>
      <c r="E36" s="5"/>
      <c r="F36" s="5"/>
      <c r="G36" s="5"/>
      <c r="H36" s="3"/>
      <c r="I36" s="3"/>
      <c r="J36" s="3"/>
      <c r="K36" s="3"/>
    </row>
    <row r="37" spans="1:11" x14ac:dyDescent="0.15">
      <c r="A37" s="2"/>
      <c r="B37" s="3"/>
      <c r="C37" s="5"/>
      <c r="D37" s="5"/>
      <c r="E37" s="5"/>
      <c r="F37" s="5"/>
      <c r="G37" s="5"/>
      <c r="H37" s="3"/>
      <c r="I37" s="3"/>
      <c r="J37" s="3"/>
      <c r="K37" s="3"/>
    </row>
    <row r="38" spans="1:11" x14ac:dyDescent="0.15">
      <c r="A38" s="2"/>
      <c r="B38" s="3"/>
      <c r="C38" s="5"/>
      <c r="D38" s="5"/>
      <c r="E38" s="5"/>
      <c r="F38" s="5"/>
      <c r="G38" s="5"/>
      <c r="H38" s="3"/>
      <c r="I38" s="3"/>
      <c r="J38" s="3"/>
      <c r="K38" s="3"/>
    </row>
    <row r="39" spans="1:11" x14ac:dyDescent="0.15">
      <c r="A39" s="2"/>
      <c r="B39" s="3"/>
      <c r="C39" s="5"/>
      <c r="D39" s="5"/>
      <c r="E39" s="5"/>
      <c r="F39" s="5"/>
      <c r="G39" s="5"/>
      <c r="H39" s="3"/>
      <c r="I39" s="3"/>
      <c r="J39" s="3"/>
      <c r="K39" s="3"/>
    </row>
    <row r="40" spans="1:11" x14ac:dyDescent="0.15">
      <c r="A40" s="2"/>
      <c r="B40" s="3"/>
      <c r="C40" s="5"/>
      <c r="D40" s="5"/>
      <c r="E40" s="5"/>
      <c r="F40" s="5"/>
      <c r="G40" s="5"/>
      <c r="H40" s="3"/>
      <c r="I40" s="3"/>
      <c r="J40" s="3"/>
      <c r="K40" s="3"/>
    </row>
    <row r="41" spans="1:11" x14ac:dyDescent="0.15">
      <c r="A41" s="2"/>
      <c r="B41" s="3"/>
      <c r="C41" s="5"/>
      <c r="D41" s="5"/>
      <c r="E41" s="5"/>
      <c r="F41" s="5"/>
      <c r="G41" s="5"/>
      <c r="H41" s="3"/>
      <c r="I41" s="3"/>
      <c r="J41" s="3"/>
      <c r="K41" s="3"/>
    </row>
    <row r="42" spans="1:11" x14ac:dyDescent="0.15">
      <c r="A42" s="2"/>
      <c r="B42" s="3"/>
      <c r="C42" s="5"/>
      <c r="D42" s="5"/>
      <c r="E42" s="5"/>
      <c r="F42" s="5"/>
      <c r="G42" s="5"/>
      <c r="H42" s="3"/>
      <c r="I42" s="3"/>
      <c r="J42" s="3"/>
      <c r="K42" s="3"/>
    </row>
    <row r="43" spans="1:11" x14ac:dyDescent="0.15">
      <c r="A43" s="2"/>
      <c r="B43" s="3"/>
      <c r="C43" s="5"/>
      <c r="D43" s="5"/>
      <c r="E43" s="5"/>
      <c r="F43" s="5"/>
      <c r="G43" s="5"/>
      <c r="H43" s="3"/>
      <c r="I43" s="3"/>
      <c r="J43" s="3"/>
      <c r="K43" s="3"/>
    </row>
    <row r="44" spans="1:11" x14ac:dyDescent="0.15">
      <c r="A44" s="2"/>
      <c r="B44" s="3"/>
      <c r="C44" s="5"/>
      <c r="D44" s="5"/>
      <c r="E44" s="5"/>
      <c r="F44" s="5"/>
      <c r="G44" s="5"/>
      <c r="H44" s="3"/>
      <c r="I44" s="3"/>
      <c r="J44" s="3"/>
      <c r="K44" s="3"/>
    </row>
    <row r="45" spans="1:11" x14ac:dyDescent="0.15">
      <c r="A45" s="2"/>
      <c r="B45" s="3"/>
      <c r="C45" s="5"/>
      <c r="D45" s="5"/>
      <c r="E45" s="5"/>
      <c r="F45" s="5"/>
      <c r="G45" s="5"/>
      <c r="H45" s="3"/>
      <c r="I45" s="3"/>
      <c r="J45" s="3"/>
      <c r="K45" s="3"/>
    </row>
    <row r="46" spans="1:11" x14ac:dyDescent="0.15">
      <c r="A46" s="2">
        <v>22</v>
      </c>
      <c r="B46" s="3"/>
      <c r="C46" s="5"/>
      <c r="D46" s="5"/>
      <c r="E46" s="5"/>
      <c r="F46" s="5"/>
      <c r="G46" s="5"/>
      <c r="H46" s="3"/>
      <c r="I46" s="3"/>
      <c r="J46" s="3"/>
      <c r="K46" s="3"/>
    </row>
    <row r="47" spans="1:11" x14ac:dyDescent="0.15">
      <c r="A47" s="2">
        <v>23</v>
      </c>
      <c r="B47" s="3"/>
      <c r="C47" s="5"/>
      <c r="D47" s="5"/>
      <c r="E47" s="5"/>
      <c r="F47" s="5"/>
      <c r="G47" s="5"/>
      <c r="H47" s="3"/>
      <c r="I47" s="3"/>
      <c r="J47" s="3"/>
      <c r="K47" s="3"/>
    </row>
    <row r="48" spans="1:11" x14ac:dyDescent="0.15">
      <c r="A48" s="2">
        <v>24</v>
      </c>
      <c r="B48" s="3" t="s">
        <v>31</v>
      </c>
      <c r="C48" s="5">
        <v>30000</v>
      </c>
      <c r="D48" s="5">
        <v>7831.67</v>
      </c>
      <c r="E48" s="5">
        <v>37831.67</v>
      </c>
      <c r="F48" s="5">
        <v>1892</v>
      </c>
      <c r="G48" s="5">
        <f t="shared" ref="G48" si="3">D48/H48</f>
        <v>391.58350000000002</v>
      </c>
      <c r="H48" s="3">
        <v>20</v>
      </c>
      <c r="I48" s="3">
        <v>20</v>
      </c>
      <c r="J48" s="3">
        <v>12</v>
      </c>
      <c r="K48" s="3" t="s">
        <v>32</v>
      </c>
    </row>
    <row r="49" spans="1:11" x14ac:dyDescent="0.15">
      <c r="A49" s="2">
        <v>25</v>
      </c>
      <c r="B49" s="3" t="s">
        <v>34</v>
      </c>
      <c r="C49" s="5">
        <v>17000</v>
      </c>
      <c r="D49" s="5" t="s">
        <v>36</v>
      </c>
      <c r="E49" s="5">
        <v>11598.95</v>
      </c>
      <c r="F49" s="5">
        <v>4500</v>
      </c>
      <c r="G49" s="5" t="s">
        <v>36</v>
      </c>
      <c r="H49" s="3" t="s">
        <v>36</v>
      </c>
      <c r="I49" s="3" t="s">
        <v>36</v>
      </c>
      <c r="J49" s="3">
        <v>15</v>
      </c>
      <c r="K49" s="3" t="s">
        <v>35</v>
      </c>
    </row>
    <row r="50" spans="1:11" x14ac:dyDescent="0.15">
      <c r="A50" s="2" t="s">
        <v>7</v>
      </c>
      <c r="B50" s="3"/>
      <c r="C50" s="5"/>
      <c r="D50" s="5"/>
      <c r="E50" s="5"/>
      <c r="F50" s="5"/>
      <c r="G50" s="5"/>
      <c r="H50" s="3"/>
      <c r="I50" s="3"/>
      <c r="J50" s="3"/>
      <c r="K5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7B60-6F81-444E-9D46-CC5BF13E2A06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借款统计</vt:lpstr>
      <vt:lpstr>还款日历</vt:lpstr>
      <vt:lpstr>还款计划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2018-12-04T09:21:29Z</dcterms:created>
  <dcterms:modified xsi:type="dcterms:W3CDTF">2018-12-04T12:04:45Z</dcterms:modified>
</cp:coreProperties>
</file>