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akistan E_commerce\"/>
    </mc:Choice>
  </mc:AlternateContent>
  <bookViews>
    <workbookView xWindow="0" yWindow="0" windowWidth="20490" windowHeight="7635"/>
  </bookViews>
  <sheets>
    <sheet name="DATASET" sheetId="1" r:id="rId1"/>
    <sheet name="DESCRIPTIVE STATS" sheetId="4" r:id="rId2"/>
    <sheet name="VISUALIZATION" sheetId="2" r:id="rId3"/>
    <sheet name="EXPLANATION" sheetId="5" r:id="rId4"/>
    <sheet name="CLEANED DATA" sheetId="10" r:id="rId5"/>
  </sheets>
  <definedNames>
    <definedName name="_xlnm._FilterDatabase" localSheetId="0" hidden="1">DATASET!$I$1:$I$1001</definedName>
    <definedName name="_xlnm.Extract" localSheetId="0">DATASET!$L$44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1" i="1" l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2" i="1"/>
  <c r="M71" i="1"/>
  <c r="M70" i="1"/>
  <c r="M69" i="1"/>
  <c r="M68" i="1"/>
  <c r="M66" i="1"/>
  <c r="M67" i="1"/>
  <c r="M65" i="1"/>
  <c r="M64" i="1"/>
  <c r="M63" i="1"/>
  <c r="M62" i="1"/>
  <c r="M61" i="1"/>
  <c r="M60" i="1"/>
  <c r="M59" i="1"/>
  <c r="M58" i="1"/>
  <c r="M11" i="1" l="1"/>
  <c r="M3" i="1"/>
  <c r="M45" i="1" l="1"/>
  <c r="M46" i="1"/>
  <c r="M47" i="1"/>
  <c r="M48" i="1"/>
  <c r="M49" i="1"/>
  <c r="M50" i="1"/>
  <c r="M51" i="1"/>
  <c r="M52" i="1"/>
  <c r="M53" i="1"/>
  <c r="M38" i="1"/>
  <c r="M37" i="1"/>
  <c r="M36" i="1"/>
  <c r="M35" i="1"/>
  <c r="M39" i="1"/>
  <c r="M34" i="1"/>
  <c r="M33" i="1"/>
  <c r="M32" i="1"/>
  <c r="M31" i="1"/>
  <c r="M30" i="1"/>
  <c r="M29" i="1"/>
  <c r="M28" i="1"/>
  <c r="M27" i="1"/>
  <c r="M26" i="1"/>
  <c r="M25" i="1"/>
  <c r="M21" i="1"/>
  <c r="M20" i="1"/>
  <c r="M19" i="1"/>
  <c r="M18" i="1"/>
  <c r="M17" i="1"/>
  <c r="M13" i="1"/>
  <c r="M12" i="1"/>
  <c r="M9" i="1"/>
  <c r="M8" i="1"/>
  <c r="M7" i="1"/>
  <c r="M5" i="1"/>
  <c r="M4" i="1"/>
</calcChain>
</file>

<file path=xl/sharedStrings.xml><?xml version="1.0" encoding="utf-8"?>
<sst xmlns="http://schemas.openxmlformats.org/spreadsheetml/2006/main" count="7223" uniqueCount="596">
  <si>
    <t>item_id</t>
  </si>
  <si>
    <t>status</t>
  </si>
  <si>
    <t>created_at</t>
  </si>
  <si>
    <t>sku</t>
  </si>
  <si>
    <t>price</t>
  </si>
  <si>
    <t>qty_ordered</t>
  </si>
  <si>
    <t>grand_total</t>
  </si>
  <si>
    <t>category_name_1</t>
  </si>
  <si>
    <t>payment_method</t>
  </si>
  <si>
    <t>Customer ID</t>
  </si>
  <si>
    <t>complete</t>
  </si>
  <si>
    <t>kreations_YI 06-L</t>
  </si>
  <si>
    <t>Women's Fashion</t>
  </si>
  <si>
    <t>\N</t>
  </si>
  <si>
    <t>cod</t>
  </si>
  <si>
    <t>canceled</t>
  </si>
  <si>
    <t>kcc_Buy 2 Frey Air Freshener &amp; Get 1 Kasual Body Spray Free</t>
  </si>
  <si>
    <t>Beauty &amp; Grooming</t>
  </si>
  <si>
    <t>Ego_UP0017-999-MR0</t>
  </si>
  <si>
    <t>kcc_krone deal</t>
  </si>
  <si>
    <t>order_refunded</t>
  </si>
  <si>
    <t>BK7010400AG</t>
  </si>
  <si>
    <t>Soghaat</t>
  </si>
  <si>
    <t>UK_Namkino All In One 200 Gms</t>
  </si>
  <si>
    <t>UK_Namkino Mix Nimco 400 Gms</t>
  </si>
  <si>
    <t>Apple iPhone 6S 64GB</t>
  </si>
  <si>
    <t>Mobiles &amp; Tablets</t>
  </si>
  <si>
    <t>ublcreditcard</t>
  </si>
  <si>
    <t>mygateway</t>
  </si>
  <si>
    <t>GFC_Pedestal Myga Cross Base (Special Guard) 24"</t>
  </si>
  <si>
    <t>Appliances</t>
  </si>
  <si>
    <t>received</t>
  </si>
  <si>
    <t>BK1070200PL</t>
  </si>
  <si>
    <t>BK1130200CF</t>
  </si>
  <si>
    <t>kcc_Sultanat</t>
  </si>
  <si>
    <t>Home &amp; Living</t>
  </si>
  <si>
    <t>kcc_glamour deal</t>
  </si>
  <si>
    <t>customercredit</t>
  </si>
  <si>
    <t>Assetmen_MD-346-M</t>
  </si>
  <si>
    <t>Men's Fashion</t>
  </si>
  <si>
    <t>cr_DATES WITH CASHEW-400 GM</t>
  </si>
  <si>
    <t>UK_Gift Box Mix Dry Fruit Sweets 500 Gms</t>
  </si>
  <si>
    <t>itter_AB 1199</t>
  </si>
  <si>
    <t>RL_B005</t>
  </si>
  <si>
    <t>bed&amp;rest_S7</t>
  </si>
  <si>
    <t>L&amp;L_LLHLE8224S</t>
  </si>
  <si>
    <t>J&amp;J_JJR-4</t>
  </si>
  <si>
    <t>Kids &amp; Baby</t>
  </si>
  <si>
    <t>J&amp;J_JJR-20</t>
  </si>
  <si>
    <t>D Lend a Helping Hand</t>
  </si>
  <si>
    <t>Mochika_M0001112-12</t>
  </si>
  <si>
    <t>Mochika_M0001112-8</t>
  </si>
  <si>
    <t>SKMT_Blood Test</t>
  </si>
  <si>
    <t>Others</t>
  </si>
  <si>
    <t>SKMT_Medicine</t>
  </si>
  <si>
    <t>sputnik_701/5-11</t>
  </si>
  <si>
    <t>Ctees-Black Zip- Up Hoodie-XL</t>
  </si>
  <si>
    <t>Samsung Galaxy J5</t>
  </si>
  <si>
    <t>refund</t>
  </si>
  <si>
    <t>Veet_4</t>
  </si>
  <si>
    <t>RS_Gulab jaman Tin</t>
  </si>
  <si>
    <t>cr_PEANUT SALTY-200 GM</t>
  </si>
  <si>
    <t>Oriflame_21557</t>
  </si>
  <si>
    <t>JBS_TAT-128</t>
  </si>
  <si>
    <t>Ajmery_BRR-590-M</t>
  </si>
  <si>
    <t>HOS_GUCFW75</t>
  </si>
  <si>
    <t>Lexon_LL116B-Blue</t>
  </si>
  <si>
    <t>kcc_Fantasy Perfumed Talcum Powder-200gm</t>
  </si>
  <si>
    <t>2Zee_SC6</t>
  </si>
  <si>
    <t>Q MOBILE Noir X20</t>
  </si>
  <si>
    <t>rehaab_RJ160047</t>
  </si>
  <si>
    <t>Farah_3-B</t>
  </si>
  <si>
    <t>RS_Sohan Halwa Tin</t>
  </si>
  <si>
    <t>UK_Soan Papdi Original 250 Gms</t>
  </si>
  <si>
    <t>UK_Gift Box Soghaat 500 Gms</t>
  </si>
  <si>
    <t>RS_Double Delight</t>
  </si>
  <si>
    <t>Al Muhafiz Sohan Halwa Almond</t>
  </si>
  <si>
    <t>UK_Gift Box Baklawa 500 Gms</t>
  </si>
  <si>
    <t>sputnik_2146/6-8</t>
  </si>
  <si>
    <t>kkc_Kingtox 450ml Classic Green All Insect Killer Spray</t>
  </si>
  <si>
    <t>Al Muhafiz Sohan Halwa Walnut</t>
  </si>
  <si>
    <t>RS_Honey Dry Fruit Halwa</t>
  </si>
  <si>
    <t>itter_AB 1214</t>
  </si>
  <si>
    <t>Eco Star_40U557</t>
  </si>
  <si>
    <t>Entertainment</t>
  </si>
  <si>
    <t>Orient_OR-6057 GX LGFD LV</t>
  </si>
  <si>
    <t>HOS_JPGCW100</t>
  </si>
  <si>
    <t>kkc_Jasmine King Air Freshener</t>
  </si>
  <si>
    <t>asimjofaeanew_5A</t>
  </si>
  <si>
    <t>ajmery_F9-981</t>
  </si>
  <si>
    <t>hijabh_JILBAB-C (1)-52x</t>
  </si>
  <si>
    <t>noritake_NTM163M</t>
  </si>
  <si>
    <t>RS_Habshi Halwa Tin</t>
  </si>
  <si>
    <t>sentiments_WRK1612</t>
  </si>
  <si>
    <t>bata_comfit-8613714-43-9</t>
  </si>
  <si>
    <t>UK_Namkino Mix Nimco 8 Pcs Gift Pack</t>
  </si>
  <si>
    <t>Inoxy_Inoxy Hair Miracle Elixir</t>
  </si>
  <si>
    <t>RS_Chum Chum Tin</t>
  </si>
  <si>
    <t xml:space="preserve">Dany_AUK-650 </t>
  </si>
  <si>
    <t>urban_ PT004-L</t>
  </si>
  <si>
    <t>jackpot_JP-7999</t>
  </si>
  <si>
    <t>UK_Gift Box Pistachio Delight 500 Gms</t>
  </si>
  <si>
    <t>test_tcsconnect</t>
  </si>
  <si>
    <t>sst_Lyquin-Regular fit-Large</t>
  </si>
  <si>
    <t>Fcafe_11777-L</t>
  </si>
  <si>
    <t>LC_359547105042</t>
  </si>
  <si>
    <t>LC_3349668508587</t>
  </si>
  <si>
    <t xml:space="preserve">RS_pheni Desi Ghee 1 kg </t>
  </si>
  <si>
    <t>cashatdoorstep</t>
  </si>
  <si>
    <t>UK_Gulab Jamun Tin Pack 500 Gms</t>
  </si>
  <si>
    <t>UK_Chum Chum Tin Pack  500 Gms</t>
  </si>
  <si>
    <t>UK_Namkino Mix Nimco 200 Gms</t>
  </si>
  <si>
    <t>sentiments_Ferrero Rocher Gift Box</t>
  </si>
  <si>
    <t>EGO_E02377-SML-BG00-S</t>
  </si>
  <si>
    <t>darzee_DP-234-B-Pink-15-M</t>
  </si>
  <si>
    <t>Q MOBILE Noir W7</t>
  </si>
  <si>
    <t>RS_Kaju Barfi</t>
  </si>
  <si>
    <t>RS_cake rusk</t>
  </si>
  <si>
    <t>HR_Bhel Puri 200g</t>
  </si>
  <si>
    <t>UK_Gift Box Almond Delight 500 Gms</t>
  </si>
  <si>
    <t>UK_Soan Papdi 500 Gms</t>
  </si>
  <si>
    <t>Huawei Honor 4C</t>
  </si>
  <si>
    <t>bata_comfit-8614096-43-9</t>
  </si>
  <si>
    <t>bata_comfit-8614096-41-7</t>
  </si>
  <si>
    <t>UK_Gift Box Baklawa 300 Gms</t>
  </si>
  <si>
    <t>UK_Namkino Daal Moth Classic 160 Gms</t>
  </si>
  <si>
    <t>kcc_Bold Pocket Perfume</t>
  </si>
  <si>
    <t>UK_Cake Rusk Original 150 Gms</t>
  </si>
  <si>
    <t>itter_AB 1207</t>
  </si>
  <si>
    <t>Samsung Galaxy J7</t>
  </si>
  <si>
    <t xml:space="preserve">Dany_AUK 55 </t>
  </si>
  <si>
    <t>anex_2028</t>
  </si>
  <si>
    <t>Atiqa_ACFP-01</t>
  </si>
  <si>
    <t>UK_Soan Papdi Orange 250 Gms</t>
  </si>
  <si>
    <t>kcc_Xtreme Classical Men Shower Gel</t>
  </si>
  <si>
    <t>UK_Tea Rusk Regular 220 Gms</t>
  </si>
  <si>
    <t>kcc_Glow</t>
  </si>
  <si>
    <t>emo_HST-17030-B-M</t>
  </si>
  <si>
    <t>Dany_Powerbank Pb- 41</t>
  </si>
  <si>
    <t>Getiit_Joy</t>
  </si>
  <si>
    <t>MYWALET_MW-012-BLACK</t>
  </si>
  <si>
    <t>sstop_Mini AIr Conditioner</t>
  </si>
  <si>
    <t>Huawei_Huawei B2 Talk Band</t>
  </si>
  <si>
    <t>cr_DATES WITH CASHEW-200 GM</t>
  </si>
  <si>
    <t>cr_DATES WITH WALNUT-200 GM</t>
  </si>
  <si>
    <t>Xenium_TG-201653</t>
  </si>
  <si>
    <t>Xenium_TG-2016132</t>
  </si>
  <si>
    <t>Xenium_MBC-2016130</t>
  </si>
  <si>
    <t>ESPICO_Sports Bra-Skin-Free size</t>
  </si>
  <si>
    <t>PucaM_FLASH-BLACK-45</t>
  </si>
  <si>
    <t>Huawei Y221</t>
  </si>
  <si>
    <t>Rabia_1-A</t>
  </si>
  <si>
    <t>kkc_Rose Oasis Prickly Heat Powder</t>
  </si>
  <si>
    <t>cr_MUZAFTI IRANI (500GM)</t>
  </si>
  <si>
    <t>test_tcsconnect1</t>
  </si>
  <si>
    <t>Test Hazir Product 2-Karachi</t>
  </si>
  <si>
    <t>Audionic_B-710</t>
  </si>
  <si>
    <t>Computing</t>
  </si>
  <si>
    <t>Haier M106</t>
  </si>
  <si>
    <t>GBH-GL245-GOLD-7</t>
  </si>
  <si>
    <t>itter_AB1263</t>
  </si>
  <si>
    <t>mcblite</t>
  </si>
  <si>
    <t>GBH-GL226-PINK-8</t>
  </si>
  <si>
    <t>sstop_3dcreenwithspeakers</t>
  </si>
  <si>
    <t>UK_Namkino Khat Mitha Mix 400 Gms</t>
  </si>
  <si>
    <t>UK_Sohan Halwa Tin Pack 400 Gms</t>
  </si>
  <si>
    <t>bata_leena-5178202-38-5</t>
  </si>
  <si>
    <t>KC_209 White-M</t>
  </si>
  <si>
    <t>mm_AG-1038c</t>
  </si>
  <si>
    <t>3m_DC272923871</t>
  </si>
  <si>
    <t>Superstore</t>
  </si>
  <si>
    <t>MEGUIAR_G12711</t>
  </si>
  <si>
    <t>MEGUIAR_G3503</t>
  </si>
  <si>
    <t>MEGUIAR_X3070</t>
  </si>
  <si>
    <t>BFk_Denim Jeans with Gallace for Boys |OF67-3-4 yrs</t>
  </si>
  <si>
    <t>RS_Soan Papri-250gm</t>
  </si>
  <si>
    <t>kcc_lush</t>
  </si>
  <si>
    <t>HR_Pani Puri 360g</t>
  </si>
  <si>
    <t>kcc_active</t>
  </si>
  <si>
    <t>kcc_Xtreme Mantastic Men Shower Gels</t>
  </si>
  <si>
    <t>Rajesh_RAJ033</t>
  </si>
  <si>
    <t>Health &amp; Sports</t>
  </si>
  <si>
    <t>ajmery_AJ-123-L</t>
  </si>
  <si>
    <t>mitsubishi_1.5 ton SRC 18CLK</t>
  </si>
  <si>
    <t xml:space="preserve">Dany_Genius Tab G7 Metallica </t>
  </si>
  <si>
    <t>bata_leena-6618940-39-6</t>
  </si>
  <si>
    <t>gree_12CZ8</t>
  </si>
  <si>
    <t>Teenz_B-0541</t>
  </si>
  <si>
    <t>internetbanking</t>
  </si>
  <si>
    <t>Emo_SS-22057-11</t>
  </si>
  <si>
    <t>sapil_Sapil Disclosure Men 100ML</t>
  </si>
  <si>
    <t>MYWALET_MW-002-D-BROWN</t>
  </si>
  <si>
    <t>kcc_Bakheer Pocket Perfume</t>
  </si>
  <si>
    <t>kcc_Oudh Pocket Perfume</t>
  </si>
  <si>
    <t>kcc_Asool Pocket Perfume</t>
  </si>
  <si>
    <t>Veet_3</t>
  </si>
  <si>
    <t>itter_AB 1141</t>
  </si>
  <si>
    <t>Veet_5</t>
  </si>
  <si>
    <t>sst_Logic  3-Regular fit-Medium</t>
  </si>
  <si>
    <t>kkc_Hayam King Air Freshener</t>
  </si>
  <si>
    <t>sapil_Sapil Passion Women 200ML</t>
  </si>
  <si>
    <t>Dynasty_Classic Cotton-Skin</t>
  </si>
  <si>
    <t>WE_ni72_parrot-veet-gift</t>
  </si>
  <si>
    <t>marketingexpense</t>
  </si>
  <si>
    <t>cos_prfume_9</t>
  </si>
  <si>
    <t xml:space="preserve">Trans_LW 509B </t>
  </si>
  <si>
    <t>LC_3595471021182</t>
  </si>
  <si>
    <t>shoppingmania_18k Gold Filled Blue Ruby Necklace &amp; Earrings</t>
  </si>
  <si>
    <t>Teenz_R-0172-7</t>
  </si>
  <si>
    <t>HOS_RLRW100</t>
  </si>
  <si>
    <t>AKL_A131131293_FC-12</t>
  </si>
  <si>
    <t>MYWALET_MW-014-BLACK</t>
  </si>
  <si>
    <t>Xenium_WA-201611</t>
  </si>
  <si>
    <t>pak_B-32</t>
  </si>
  <si>
    <t>rub_Rubian_VR-Box With Remote</t>
  </si>
  <si>
    <t>kkc_ Icy Menthol Oasis Prickly Heat Powder</t>
  </si>
  <si>
    <t>shoppingmania_Enamel Retro NecklaceTitanic Heart Crystal Pendant</t>
  </si>
  <si>
    <t>Teenz_E-1574 silver</t>
  </si>
  <si>
    <t>emo_HSP-17043-M</t>
  </si>
  <si>
    <t>Emo_HST-28676-L</t>
  </si>
  <si>
    <t>RS_Pheni Desi Ghee 500gm</t>
  </si>
  <si>
    <t>Huawei Honor 4X</t>
  </si>
  <si>
    <t>AUDIONIC6-954217-513546</t>
  </si>
  <si>
    <t>bata_leena-5176214-40-7</t>
  </si>
  <si>
    <t>Tiraaz_Tm-01-001-M</t>
  </si>
  <si>
    <t>Audionic_B-334</t>
  </si>
  <si>
    <t>kcc_effect</t>
  </si>
  <si>
    <t>bata_wein-8734881-44-10</t>
  </si>
  <si>
    <t>CU-0107-Slim Fit Small</t>
  </si>
  <si>
    <t>itter_AB 1122</t>
  </si>
  <si>
    <t>itter_AB 1126</t>
  </si>
  <si>
    <t>itter_AB 1125</t>
  </si>
  <si>
    <t>HR_Soan Papdi 500g</t>
  </si>
  <si>
    <t>stitchers_TnT 012-L</t>
  </si>
  <si>
    <t>Ego_E02437-GN0-Green-XSM</t>
  </si>
  <si>
    <t>Ref-Queen 5041-Black-38</t>
  </si>
  <si>
    <t>B-power_8282391-44</t>
  </si>
  <si>
    <t>dawlance_Health Zone Plus 30 - 1.5 Ton Air Conditioner</t>
  </si>
  <si>
    <t>vitamin_Vita White</t>
  </si>
  <si>
    <t>Rajesh_RAJ61</t>
  </si>
  <si>
    <t>BO_topfastRc-yellow</t>
  </si>
  <si>
    <t>Rajesh_Ben 10 Rail</t>
  </si>
  <si>
    <t>kcc_jazzy</t>
  </si>
  <si>
    <t>Samsung Galaxy S7 Edge</t>
  </si>
  <si>
    <t>BO_racingjeeoRC-silver</t>
  </si>
  <si>
    <t>Rajesh_Green Ben 10 Educational Computer</t>
  </si>
  <si>
    <t>BO_nonRC-Jeep-Red</t>
  </si>
  <si>
    <t>BO_blocks-small-1</t>
  </si>
  <si>
    <t>osaka_3.5W LED BULB</t>
  </si>
  <si>
    <t>Mochika_M0001125-8</t>
  </si>
  <si>
    <t>Mochika_M0001125-12</t>
  </si>
  <si>
    <t>Dany256564981654986456</t>
  </si>
  <si>
    <t>Dany72474879523146357896</t>
  </si>
  <si>
    <t>cr_REWARI CHAKWAL</t>
  </si>
  <si>
    <t>AKL_A131128850_SS-19_Blue</t>
  </si>
  <si>
    <t>ihijab_PN025</t>
  </si>
  <si>
    <t>bed&amp;rest_Danika 3D</t>
  </si>
  <si>
    <t>VITAMIN_KOJIC ACID WHITENING CREAM</t>
  </si>
  <si>
    <t>PHILIPS_HP8600_32</t>
  </si>
  <si>
    <t xml:space="preserve">b&amp;d_Citrus Juicer CJ650   </t>
  </si>
  <si>
    <t>vitamin_Kojic Acid Whitening Face Wash</t>
  </si>
  <si>
    <t>E TCF_Educate a child for a month-PKR 1250</t>
  </si>
  <si>
    <t>bata_comfit-8614737-42-8</t>
  </si>
  <si>
    <t>kcc_Cool Pocket Perfume</t>
  </si>
  <si>
    <t>UK_Gift Box Mix Sweets 500 Gms</t>
  </si>
  <si>
    <t>Dynasty_Dynasty Spark-Off-White</t>
  </si>
  <si>
    <t>mitsubhisi_1.0 Ton - SRK-13CMK</t>
  </si>
  <si>
    <t>Dynasty_Dynasty Spark-Grey</t>
  </si>
  <si>
    <t>UK_Bangali Rasgulla Tin Pack  500 Gms</t>
  </si>
  <si>
    <t>UK_Namkino Masala Sev 200 Gms</t>
  </si>
  <si>
    <t>UK_ Namkino Daal Moong 200 Gms</t>
  </si>
  <si>
    <t>UK_Bhel Puri 200 Gms</t>
  </si>
  <si>
    <t>UK_Namkino Khat Mitha Mix 200 Gms</t>
  </si>
  <si>
    <t>Ctees_Paris Butterflies Pouch</t>
  </si>
  <si>
    <t>bata_comfit-8644502-42-8</t>
  </si>
  <si>
    <t>Emo_SS-18755-41</t>
  </si>
  <si>
    <t>itter_AB 1211</t>
  </si>
  <si>
    <t>WE_TU2</t>
  </si>
  <si>
    <t>bata_bags_9064517-Brown</t>
  </si>
  <si>
    <t>sapil_Sapil Nancy Women 200ML</t>
  </si>
  <si>
    <t>ajmery_TA-3</t>
  </si>
  <si>
    <t>Emo-CT-24304 Green 8 Pocket Cargo Trouser-34</t>
  </si>
  <si>
    <t>UK_Kala Jamun Tin Pack 500 Gms</t>
  </si>
  <si>
    <t>tram_TT25125100</t>
  </si>
  <si>
    <t>US-MSK-6-pink-2T</t>
  </si>
  <si>
    <t>productcredit</t>
  </si>
  <si>
    <t>ihijab_PN041</t>
  </si>
  <si>
    <t>asimjofaeanew_4A</t>
  </si>
  <si>
    <t>tram_TT25128100</t>
  </si>
  <si>
    <t>jackpot_JP-902</t>
  </si>
  <si>
    <t>sanasafinaz_march16_10B-Nationwide Delivery</t>
  </si>
  <si>
    <t>HR_Punjabi Tadka 200g</t>
  </si>
  <si>
    <t>UK_Namkino Crunchy Nut Mix 200 Gms</t>
  </si>
  <si>
    <t>Royal_Energy saver Fan 56 New Model</t>
  </si>
  <si>
    <t>emo_Emo-MH-25104-M</t>
  </si>
  <si>
    <t>urban_URT0025 -L</t>
  </si>
  <si>
    <t>Emo-CT-24302 Brown Twill Cotton 8 Pocket Cargo Trouser-30</t>
  </si>
  <si>
    <t>emo_Emo-MH-19734-M</t>
  </si>
  <si>
    <t>UK_Namkino Mix Nimco 5 Pcs Gift Pack</t>
  </si>
  <si>
    <t>dawlance_Refrigerator 9170WB Energy Saver</t>
  </si>
  <si>
    <t>UK_Bangali Chum Chum Tin Pack  500 Gms</t>
  </si>
  <si>
    <t>bed&amp;rest_B3</t>
  </si>
  <si>
    <t>tram_TT23080083</t>
  </si>
  <si>
    <t>ajmery_BAT-3-S</t>
  </si>
  <si>
    <t>UC_Dark Navy Plain Polo-XL</t>
  </si>
  <si>
    <t>UC_Rust Plain Polo-XL</t>
  </si>
  <si>
    <t>UC_Purple Plain Polo-XL</t>
  </si>
  <si>
    <t>UC_Lagoon Plain Polo-XL</t>
  </si>
  <si>
    <t>audionic9-542175-49576</t>
  </si>
  <si>
    <t>shoppers stop_AndroidOTGAdaptor-7</t>
  </si>
  <si>
    <t>sputnik_806/14A-8</t>
  </si>
  <si>
    <t>Rajesh_White Wax Vac Ear Cleaner</t>
  </si>
  <si>
    <t>Samsung Galaxy A7 710F (2016)</t>
  </si>
  <si>
    <t>casio_MTP-1183A-2ADF</t>
  </si>
  <si>
    <t>stitchers_TnT 034-L</t>
  </si>
  <si>
    <t>qzs_Blue Cotton Broad Neck T-shirt</t>
  </si>
  <si>
    <t>Apple iPhone 6S 16GB</t>
  </si>
  <si>
    <t>vitamin_Milk Thistle Liver Formula</t>
  </si>
  <si>
    <t>Q&amp;Q_VW90-112Y</t>
  </si>
  <si>
    <t>emo_MK-19113-S</t>
  </si>
  <si>
    <t>Tiraaz_Tm-02-012-S</t>
  </si>
  <si>
    <t>Tiraaz_Tm-02-016-S</t>
  </si>
  <si>
    <t>Dynasty_Dynasty Spark-Royal Blue</t>
  </si>
  <si>
    <t>Dynasty_Dynasty Spark-French Blue</t>
  </si>
  <si>
    <t>Dynasty_Dynasty Spark-Brown</t>
  </si>
  <si>
    <t>Emo_SS-24020-42</t>
  </si>
  <si>
    <t>GBH_GS802-7</t>
  </si>
  <si>
    <t>Mochika_M0001129-10</t>
  </si>
  <si>
    <t>RS_Karachi Halwa Tin</t>
  </si>
  <si>
    <t>cr_AJWA DATES (400 GM)</t>
  </si>
  <si>
    <t>kcc_Sultanat Pocket Perfume</t>
  </si>
  <si>
    <t>Haier G20</t>
  </si>
  <si>
    <t>Eco Star_32U557</t>
  </si>
  <si>
    <t>Dany6-954217-555652</t>
  </si>
  <si>
    <t>kcc_lavender</t>
  </si>
  <si>
    <t>kkc_Fayha King Air Freshener</t>
  </si>
  <si>
    <t>kkc_Lavender King Air Freshener</t>
  </si>
  <si>
    <t>kcc_rose</t>
  </si>
  <si>
    <t>kcc_fresh</t>
  </si>
  <si>
    <t>west point_WF-306</t>
  </si>
  <si>
    <t>RS_Sohan Halwa_Tin-1000 GM</t>
  </si>
  <si>
    <t>Huawei P8 lite</t>
  </si>
  <si>
    <t>Audionic_LT-486</t>
  </si>
  <si>
    <t>ajmery_1-AJ</t>
  </si>
  <si>
    <t>alpina_Popcorn Maker SF-2608</t>
  </si>
  <si>
    <t>Haier M108</t>
  </si>
  <si>
    <t>Gree_24CZ8</t>
  </si>
  <si>
    <t>hol_A-406M-42</t>
  </si>
  <si>
    <t>Samsung Galaxy A3</t>
  </si>
  <si>
    <t>PHILIPS_HP8105_29</t>
  </si>
  <si>
    <t>RS_Baklawa 500gm</t>
  </si>
  <si>
    <t>RS_Nan Khatai</t>
  </si>
  <si>
    <t>philips_HD8323/01</t>
  </si>
  <si>
    <t>cr_ALMOND PLAIN-500 GM</t>
  </si>
  <si>
    <t>dawlance_Health Zone Plus 15 - 1 Ton Air Conditioner</t>
  </si>
  <si>
    <t>Audionic_B-880</t>
  </si>
  <si>
    <t>mm_AG-3017</t>
  </si>
  <si>
    <t>VITAMIN_VITA HAIR TREATMENT</t>
  </si>
  <si>
    <t>vitamin_Aloe Vera Plus</t>
  </si>
  <si>
    <t>audionic6-954217-562582</t>
  </si>
  <si>
    <t>MYWALET_MW-060-BROWN</t>
  </si>
  <si>
    <t>WE_MA14</t>
  </si>
  <si>
    <t>Teenz_E-1573</t>
  </si>
  <si>
    <t>AT-TT-2</t>
  </si>
  <si>
    <t>AT-MFNC-10</t>
  </si>
  <si>
    <t>BB_KIDSHD_PIR</t>
  </si>
  <si>
    <t>BB_KIDSHD_ BUL</t>
  </si>
  <si>
    <t>JBS_SL-STOR-031</t>
  </si>
  <si>
    <t>BO_nonRC-Jeep-Silver</t>
  </si>
  <si>
    <t>AUDIONIC BT110 SPEAKER</t>
  </si>
  <si>
    <t>sapil_Sapil Chichi Women 100ML</t>
  </si>
  <si>
    <t>AKL_A131128777_SS-33_Yellow</t>
  </si>
  <si>
    <t>Dany6-954217-691862</t>
  </si>
  <si>
    <t>kke_SCF690_17-A2P-global-001</t>
  </si>
  <si>
    <t>PucaM_SS-35-OLIVE BLACK-42</t>
  </si>
  <si>
    <t>ajmery_SYB-519-43</t>
  </si>
  <si>
    <t>Bold_Classic</t>
  </si>
  <si>
    <t>Bold_Active</t>
  </si>
  <si>
    <t>PucaM_atlas-grey-42</t>
  </si>
  <si>
    <t>Life source_GS300</t>
  </si>
  <si>
    <t>OPI_NLF16</t>
  </si>
  <si>
    <t>salience_SK101-L</t>
  </si>
  <si>
    <t>panasonic_3411</t>
  </si>
  <si>
    <t>UK_Cake Rusk Cardamom 150 Gms</t>
  </si>
  <si>
    <t>bb_WSTIV</t>
  </si>
  <si>
    <t>KI_bedsheet-2050mkmmbs</t>
  </si>
  <si>
    <t>Al Muhafiz Sohan Halwa Cashew</t>
  </si>
  <si>
    <t>audionic_AH-70</t>
  </si>
  <si>
    <t>Dawlance_MD 10 + DWB 600</t>
  </si>
  <si>
    <t>kcc_social</t>
  </si>
  <si>
    <t>kcc_smart</t>
  </si>
  <si>
    <t>Rajesh_RAJ001</t>
  </si>
  <si>
    <t>HR_Moong Dal 200g</t>
  </si>
  <si>
    <t>UK_Karachi Halwa Tin Pack 400 Gms</t>
  </si>
  <si>
    <t>emo_SS-17227-L</t>
  </si>
  <si>
    <t>sst_Jessy-Regular fit-Large</t>
  </si>
  <si>
    <t>BK5110500DG</t>
  </si>
  <si>
    <t>kcc_Charming Perfumed Talcum Powder-100gm</t>
  </si>
  <si>
    <t>sstop_etable</t>
  </si>
  <si>
    <t>sst_Logic 2-Slim Fit-Large</t>
  </si>
  <si>
    <t>samsung_ETA-U90JWSO_45</t>
  </si>
  <si>
    <t>AKL_GMTP002_Earth Red-L</t>
  </si>
  <si>
    <t>mm_AG-2049</t>
  </si>
  <si>
    <t>UC_PP-004-L</t>
  </si>
  <si>
    <t>liberty_9788174367181</t>
  </si>
  <si>
    <t>Books</t>
  </si>
  <si>
    <t>casio_MTP-1302D-1A1VDF</t>
  </si>
  <si>
    <t>Senorita_GAK-836-RED-34</t>
  </si>
  <si>
    <t>Dany_6954217552453</t>
  </si>
  <si>
    <t>dany_6954217942148</t>
  </si>
  <si>
    <t>kcc_funky</t>
  </si>
  <si>
    <t>Huawei_Y6 DS</t>
  </si>
  <si>
    <t>iPhone SE-16GB</t>
  </si>
  <si>
    <t>3m_NANOPAX</t>
  </si>
  <si>
    <t>Gasonline-MPT-524-BEIGE-36</t>
  </si>
  <si>
    <t>Ifsha_CU-0047</t>
  </si>
  <si>
    <t>UK_Namkino Badshahi Mix 200 Gms</t>
  </si>
  <si>
    <t>UK_Namkino Spicy Peanuts 200 Gms</t>
  </si>
  <si>
    <t>Tiraaz_Tm-02-019-L</t>
  </si>
  <si>
    <t>centrix_Scootify - Red Self Balancing Scooter</t>
  </si>
  <si>
    <t>Audionic  BT125 Speaker</t>
  </si>
  <si>
    <t>HOL_A-802T-39</t>
  </si>
  <si>
    <t>BB_RCKBS_GARD</t>
  </si>
  <si>
    <t>UK_Gift Box Habshi Halwa 500 Gms</t>
  </si>
  <si>
    <t>UK_Habshi Halwa Tin Pack 400 Gms</t>
  </si>
  <si>
    <t>UK_Pheni 400 Gms</t>
  </si>
  <si>
    <t>UC_SP-042-L</t>
  </si>
  <si>
    <t>emo_MJ-21916-36</t>
  </si>
  <si>
    <t>Gasonline-MPT-560-GREY-30</t>
  </si>
  <si>
    <t>AKL_A131128809_SS-87_Sea Green</t>
  </si>
  <si>
    <t>AKL_A131130523_SS-185_Blue</t>
  </si>
  <si>
    <t>AKL_A131128827_SS-118_Ivory</t>
  </si>
  <si>
    <t>nabila_Nchant FOR Olive</t>
  </si>
  <si>
    <t>AKL_DL-02-YELLOW</t>
  </si>
  <si>
    <t>UK_Namkino Chatkhara Papdi 150 Gms</t>
  </si>
  <si>
    <t>jackpot_JP-14</t>
  </si>
  <si>
    <t>RUB_Kingston_16 gb Sd Card</t>
  </si>
  <si>
    <t>B-power_8284384-42</t>
  </si>
  <si>
    <t>Emotions_Emo-BS-28436</t>
  </si>
  <si>
    <t>J&amp;J_JJNR16</t>
  </si>
  <si>
    <t>J&amp;J_JJPS-007XL</t>
  </si>
  <si>
    <t>J&amp;J_JJNR12</t>
  </si>
  <si>
    <t>nabila_Ngage FOR Honey</t>
  </si>
  <si>
    <t>Truck Art Round metal tray</t>
  </si>
  <si>
    <t>CK_530-Vest-XLarge</t>
  </si>
  <si>
    <t>CK_530-Underwear-XLarge</t>
  </si>
  <si>
    <t>closecomfort_PC8</t>
  </si>
  <si>
    <t>edifier_XM6-PF</t>
  </si>
  <si>
    <t>qzs_Black V-Neck T-Shirt</t>
  </si>
  <si>
    <t>sm-SamsungC3520</t>
  </si>
  <si>
    <t>qzs_V-neck by QZS Clothing</t>
  </si>
  <si>
    <t>BO_4 Ft Sunset Glow Baby Swimming Pool</t>
  </si>
  <si>
    <t>RT002-M</t>
  </si>
  <si>
    <t>shubinak_SN-ERT-13-S - 34</t>
  </si>
  <si>
    <t>shubinak_SN-ERT-13-grey-S - 34</t>
  </si>
  <si>
    <t>AKL_A131128767_SS-25_Light Blue</t>
  </si>
  <si>
    <t>AKL_A131130507_SS-161_Blue</t>
  </si>
  <si>
    <t>Silkasia_Cream Stylish Embroidered Dress</t>
  </si>
  <si>
    <t>UK_ Namkino Lajawab Mix 200 Gms</t>
  </si>
  <si>
    <t>QMobile Bolt T50</t>
  </si>
  <si>
    <t>shubinak_SN-ERT-13-grey-M - 36</t>
  </si>
  <si>
    <t>kcc_bakheer</t>
  </si>
  <si>
    <t>bata_comfit-8744557-41-7</t>
  </si>
  <si>
    <t>JBS_WEN-043</t>
  </si>
  <si>
    <t>JBS_TAT-173</t>
  </si>
  <si>
    <t>Hstyle_HW-2016165</t>
  </si>
  <si>
    <t>emo_Emo-VB-12 Black Blazer</t>
  </si>
  <si>
    <t>vitamin_Ultra Gainer</t>
  </si>
  <si>
    <t>BK1010200BR</t>
  </si>
  <si>
    <t>UK_Gift Box Sohan Halwa 500 Gms</t>
  </si>
  <si>
    <t>UK_Gulab Jamun Tin Pack  1000 Gms</t>
  </si>
  <si>
    <t>AC_ac168-yellow</t>
  </si>
  <si>
    <t>Emo_SS-21775-41</t>
  </si>
  <si>
    <t>Hawks_A17</t>
  </si>
  <si>
    <t>urban_URT0023-L</t>
  </si>
  <si>
    <t>Bold_Fresh</t>
  </si>
  <si>
    <t>BK5110250OR</t>
  </si>
  <si>
    <t>BK5110500</t>
  </si>
  <si>
    <t>Infinix Hot Note X551-1GB-Gold-Nationwide Delivery</t>
  </si>
  <si>
    <t>Lenovo Zuk</t>
  </si>
  <si>
    <t>Nokia Asha 105</t>
  </si>
  <si>
    <t>bata_comfit-8613714-44-10</t>
  </si>
  <si>
    <t>bata_leena-5161226-37-4</t>
  </si>
  <si>
    <t>PucaM_SS-25-BLACK-41</t>
  </si>
  <si>
    <t>PucaM_SS-2715-CAMEL-43</t>
  </si>
  <si>
    <t>kkc_Rose King  Air Freshener</t>
  </si>
  <si>
    <t>AC_110-white with blacck</t>
  </si>
  <si>
    <t>hol_T-38-42</t>
  </si>
  <si>
    <t>Am-PTV_VC-1029-M</t>
  </si>
  <si>
    <t xml:space="preserve">Audionic_ LT-480 </t>
  </si>
  <si>
    <t>sputnik_701/5-9</t>
  </si>
  <si>
    <t>B-power_8282391-43</t>
  </si>
  <si>
    <t>sputnik_701/D14-10</t>
  </si>
  <si>
    <t>Hstyle_HW-2016156</t>
  </si>
  <si>
    <t>Veet_1</t>
  </si>
  <si>
    <t>kcc_Harmony Perfumed Talcum Powder-200gm</t>
  </si>
  <si>
    <t>rute2_Vit B 50 Complex 50 Tablets</t>
  </si>
  <si>
    <t>vitamin_Ultra Whey Protein</t>
  </si>
  <si>
    <t>MYWALET_MW-033-D1-BLACK</t>
  </si>
  <si>
    <t>vitamin_Royal Jelly 500</t>
  </si>
  <si>
    <t>VITAMIN_HAIR SKIN &amp; NAIL FORMULA</t>
  </si>
  <si>
    <t>VITAMIN_WHITENING BB CREAM</t>
  </si>
  <si>
    <t>alkhair_Black Seed Oil Softgel Capsules100  Cap bottle</t>
  </si>
  <si>
    <t>ESPICO_050-Fancy Nylon Bra-Black-34</t>
  </si>
  <si>
    <t>JBS_SL-STOR-017</t>
  </si>
  <si>
    <t>JBS_SL-STOR-051</t>
  </si>
  <si>
    <t>JBS_SL-STOR-024</t>
  </si>
  <si>
    <t>sputnik_177/9-10</t>
  </si>
  <si>
    <t>Audionic_DJ-106</t>
  </si>
  <si>
    <t>sputnik_3444/10-9</t>
  </si>
  <si>
    <t>ihijab_PN039</t>
  </si>
  <si>
    <t>ajwa_Ajwa Seeds Powder</t>
  </si>
  <si>
    <t>ajwa_Ajwa Dates Powder</t>
  </si>
  <si>
    <t>Mean Price</t>
  </si>
  <si>
    <t>Mean qty_ordered</t>
  </si>
  <si>
    <t>Mean grand_total</t>
  </si>
  <si>
    <t>Median Price</t>
  </si>
  <si>
    <t>Median qty_ordered</t>
  </si>
  <si>
    <t>Median grand_total</t>
  </si>
  <si>
    <t>price standard deviation</t>
  </si>
  <si>
    <t>qty_ordered standard deviation</t>
  </si>
  <si>
    <t>grand_total standard deviation</t>
  </si>
  <si>
    <t>Complete</t>
  </si>
  <si>
    <t>Canceled</t>
  </si>
  <si>
    <t>Received</t>
  </si>
  <si>
    <t>Order_refunded</t>
  </si>
  <si>
    <t>Status Performance</t>
  </si>
  <si>
    <t>Category Performance</t>
  </si>
  <si>
    <t xml:space="preserve">Appliances </t>
  </si>
  <si>
    <t>Refund</t>
  </si>
  <si>
    <t>SuperStore</t>
  </si>
  <si>
    <t>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</si>
  <si>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</si>
  <si>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</si>
  <si>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</si>
  <si>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</si>
  <si>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</si>
  <si>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</si>
  <si>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</si>
  <si>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</si>
  <si>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</si>
  <si>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</si>
  <si>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</si>
  <si>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</si>
  <si>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</si>
  <si>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</si>
  <si>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1)</t>
  </si>
  <si>
    <t>The dataset represent the first 1000 group. This is because the raw file contains over 500,000 information. It will be an overload for excel to read data.</t>
  </si>
  <si>
    <t>2)</t>
  </si>
  <si>
    <t xml:space="preserve">The dataset was checked for missing values using </t>
  </si>
  <si>
    <t>3)</t>
  </si>
  <si>
    <t>Mean Price was checked using the formula =AVERAGE(E2:E1001). Same formula was applied for quantity_ordered and grand_total taking into consideration the column ranges</t>
  </si>
  <si>
    <t>4)</t>
  </si>
  <si>
    <t xml:space="preserve">The standard deviation was calculated using =STDEV.S(range). There are different types of standard deviation. I used STDEV.S because we are dealing with an extracted dataset which is part of a total dataset. </t>
  </si>
  <si>
    <t>5)</t>
  </si>
  <si>
    <t>Unique function was use to for the satus, cartegory and payment to filter different groups respectively</t>
  </si>
  <si>
    <t>6)</t>
  </si>
  <si>
    <t>CountIF function was applied on the Unique vales to get their total occurance as shown in the Cleaned Data sheet</t>
  </si>
  <si>
    <t>7)</t>
  </si>
  <si>
    <t>On the Descriptive Stats Sheet, I clicked on  DATA  column and the top of the excel pane, then I clicked on Data Analysis  at the top right of the data pane</t>
  </si>
  <si>
    <t>8)</t>
  </si>
  <si>
    <t>The visualization sheet shows charts for key variables</t>
  </si>
  <si>
    <t>9)</t>
  </si>
  <si>
    <t>From the chart,  Beauty &amp; Grooming is more popular</t>
  </si>
  <si>
    <t>10)</t>
  </si>
  <si>
    <t>From the visualization, "cod" is the most commonly used payment method</t>
  </si>
  <si>
    <t>Variance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</si>
  <si>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</si>
  <si>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</si>
  <si>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</si>
  <si>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</si>
  <si>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</si>
  <si>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</si>
  <si>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</si>
  <si>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</si>
  <si>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</si>
  <si>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</si>
  <si>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</si>
  <si>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Variable 1</t>
  </si>
  <si>
    <t>Variable 2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</si>
  <si>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</si>
  <si>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</si>
  <si>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</si>
  <si>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</si>
  <si>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</si>
  <si>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</si>
  <si>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</si>
  <si>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ANOVA for Proce</t>
  </si>
  <si>
    <t>ANOVA for Grand Total</t>
  </si>
  <si>
    <t>t-Test: Two-Sample Assuming Unequal Variances for Price and Grand Total</t>
  </si>
  <si>
    <t xml:space="preserve">Cartegory name </t>
  </si>
  <si>
    <t>Grand_Total</t>
  </si>
  <si>
    <t>Total quantity</t>
  </si>
  <si>
    <t>volume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</si>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</sst>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1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0" fillId="0" borderId="2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Name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DATASET!$L$25:$L$39</c:f>
              <c:strCache>
                <c:ptCount val="15"/>
                <c:pt idx="0">
                  <c:v>Women's Fashion</c:v>
                </c:pt>
                <c:pt idx="1">
                  <c:v>Beauty &amp; Grooming</c:v>
                </c:pt>
                <c:pt idx="2">
                  <c:v>Soghaat</c:v>
                </c:pt>
                <c:pt idx="3">
                  <c:v>Mobiles &amp; Tablets</c:v>
                </c:pt>
                <c:pt idx="4">
                  <c:v>Appliances </c:v>
                </c:pt>
                <c:pt idx="5">
                  <c:v>Home &amp; Living</c:v>
                </c:pt>
                <c:pt idx="6">
                  <c:v>Kids &amp; Baby</c:v>
                </c:pt>
                <c:pt idx="7">
                  <c:v>\N</c:v>
                </c:pt>
                <c:pt idx="8">
                  <c:v>Men's Fashion</c:v>
                </c:pt>
                <c:pt idx="9">
                  <c:v>Entertainment</c:v>
                </c:pt>
                <c:pt idx="10">
                  <c:v>Computing</c:v>
                </c:pt>
                <c:pt idx="11">
                  <c:v>SuperStore</c:v>
                </c:pt>
                <c:pt idx="12">
                  <c:v>Health &amp; Sports</c:v>
                </c:pt>
                <c:pt idx="13">
                  <c:v>Books</c:v>
                </c:pt>
                <c:pt idx="14">
                  <c:v>Others</c:v>
                </c:pt>
              </c:strCache>
            </c:strRef>
          </c:cat>
          <c:val>
            <c:numRef>
              <c:f>DATASET!$M$25:$M$39</c:f>
              <c:numCache>
                <c:formatCode>General</c:formatCode>
                <c:ptCount val="15"/>
                <c:pt idx="0">
                  <c:v>57</c:v>
                </c:pt>
                <c:pt idx="1">
                  <c:v>302</c:v>
                </c:pt>
                <c:pt idx="2">
                  <c:v>290</c:v>
                </c:pt>
                <c:pt idx="3">
                  <c:v>56</c:v>
                </c:pt>
                <c:pt idx="4">
                  <c:v>33</c:v>
                </c:pt>
                <c:pt idx="5">
                  <c:v>38</c:v>
                </c:pt>
                <c:pt idx="6">
                  <c:v>29</c:v>
                </c:pt>
                <c:pt idx="7">
                  <c:v>30</c:v>
                </c:pt>
                <c:pt idx="8">
                  <c:v>114</c:v>
                </c:pt>
                <c:pt idx="9">
                  <c:v>3</c:v>
                </c:pt>
                <c:pt idx="10">
                  <c:v>25</c:v>
                </c:pt>
                <c:pt idx="11">
                  <c:v>1</c:v>
                </c:pt>
                <c:pt idx="12">
                  <c:v>15</c:v>
                </c:pt>
                <c:pt idx="13">
                  <c:v>1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C-4E8C-86DD-0110C8415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4827712"/>
        <c:axId val="674826048"/>
      </c:barChart>
      <c:catAx>
        <c:axId val="67482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26048"/>
        <c:crosses val="autoZero"/>
        <c:auto val="1"/>
        <c:lblAlgn val="ctr"/>
        <c:lblOffset val="100"/>
        <c:noMultiLvlLbl val="0"/>
      </c:catAx>
      <c:valAx>
        <c:axId val="67482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2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DATASET!$L$45:$L$53</c:f>
              <c:strCache>
                <c:ptCount val="9"/>
                <c:pt idx="0">
                  <c:v>cod</c:v>
                </c:pt>
                <c:pt idx="1">
                  <c:v>ublcreditcard</c:v>
                </c:pt>
                <c:pt idx="2">
                  <c:v>mygateway</c:v>
                </c:pt>
                <c:pt idx="3">
                  <c:v>customercredit</c:v>
                </c:pt>
                <c:pt idx="4">
                  <c:v>cashatdoorstep</c:v>
                </c:pt>
                <c:pt idx="5">
                  <c:v>mcblite</c:v>
                </c:pt>
                <c:pt idx="6">
                  <c:v>internetbanking</c:v>
                </c:pt>
                <c:pt idx="7">
                  <c:v>marketingexpense</c:v>
                </c:pt>
                <c:pt idx="8">
                  <c:v>productcredit</c:v>
                </c:pt>
              </c:strCache>
            </c:strRef>
          </c:cat>
          <c:val>
            <c:numRef>
              <c:f>DATASET!$M$45:$M$53</c:f>
              <c:numCache>
                <c:formatCode>General</c:formatCode>
                <c:ptCount val="9"/>
                <c:pt idx="0">
                  <c:v>825</c:v>
                </c:pt>
                <c:pt idx="1">
                  <c:v>36</c:v>
                </c:pt>
                <c:pt idx="2">
                  <c:v>78</c:v>
                </c:pt>
                <c:pt idx="3">
                  <c:v>13</c:v>
                </c:pt>
                <c:pt idx="4">
                  <c:v>24</c:v>
                </c:pt>
                <c:pt idx="5">
                  <c:v>10</c:v>
                </c:pt>
                <c:pt idx="6">
                  <c:v>8</c:v>
                </c:pt>
                <c:pt idx="7">
                  <c:v>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D-40BC-9376-B0C8B288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827296"/>
        <c:axId val="674818144"/>
      </c:barChart>
      <c:catAx>
        <c:axId val="6748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18144"/>
        <c:crosses val="autoZero"/>
        <c:auto val="1"/>
        <c:lblAlgn val="ctr"/>
        <c:lblOffset val="100"/>
        <c:noMultiLvlLbl val="0"/>
      </c:catAx>
      <c:valAx>
        <c:axId val="6748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2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DATASET!$M$57</c:f>
              <c:strCache>
                <c:ptCount val="1"/>
                <c:pt idx="0">
                  <c:v>Grand_Total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DATASET!$L$58:$L$72</c:f>
              <c:strCache>
                <c:ptCount val="15"/>
                <c:pt idx="0">
                  <c:v>\N</c:v>
                </c:pt>
                <c:pt idx="1">
                  <c:v>Appliances 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Soghaat</c:v>
                </c:pt>
                <c:pt idx="13">
                  <c:v>SuperStore</c:v>
                </c:pt>
                <c:pt idx="14">
                  <c:v>Women's Fashion</c:v>
                </c:pt>
              </c:strCache>
            </c:strRef>
          </c:cat>
          <c:val>
            <c:numRef>
              <c:f>DATASET!$M$58:$M$72</c:f>
              <c:numCache>
                <c:formatCode>General</c:formatCode>
                <c:ptCount val="15"/>
                <c:pt idx="0">
                  <c:v>89762</c:v>
                </c:pt>
                <c:pt idx="1">
                  <c:v>616717</c:v>
                </c:pt>
                <c:pt idx="2">
                  <c:v>255026</c:v>
                </c:pt>
                <c:pt idx="3">
                  <c:v>200</c:v>
                </c:pt>
                <c:pt idx="4">
                  <c:v>69754</c:v>
                </c:pt>
                <c:pt idx="5">
                  <c:v>53471</c:v>
                </c:pt>
                <c:pt idx="6">
                  <c:v>23415</c:v>
                </c:pt>
                <c:pt idx="7">
                  <c:v>74211.570000000007</c:v>
                </c:pt>
                <c:pt idx="8">
                  <c:v>76412</c:v>
                </c:pt>
                <c:pt idx="9">
                  <c:v>737356.54</c:v>
                </c:pt>
                <c:pt idx="10">
                  <c:v>2231195</c:v>
                </c:pt>
                <c:pt idx="11">
                  <c:v>4059</c:v>
                </c:pt>
                <c:pt idx="12">
                  <c:v>595576</c:v>
                </c:pt>
                <c:pt idx="13">
                  <c:v>1013</c:v>
                </c:pt>
                <c:pt idx="14">
                  <c:v>334419.59999999998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D-4697-AA7E-25672C48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9458832"/>
        <c:axId val="1979459664"/>
      </c:barChart>
      <c:catAx>
        <c:axId val="197945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59664"/>
        <c:crosses val="autoZero"/>
        <c:auto val="1"/>
        <c:lblAlgn val="ctr"/>
        <c:lblOffset val="100"/>
        <c:noMultiLvlLbl val="0"/>
      </c:catAx>
      <c:valAx>
        <c:axId val="19794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5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24-4F97-9DEC-F9DB1BF84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24-4F97-9DEC-F9DB1BF84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24-4F97-9DEC-F9DB1BF84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24-4F97-9DEC-F9DB1BF84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24-4F97-9DEC-F9DB1BF84E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DATASET!$L$17:$L$21</c:f>
              <c:strCache>
                <c:ptCount val="5"/>
                <c:pt idx="0">
                  <c:v>Complete</c:v>
                </c:pt>
                <c:pt idx="1">
                  <c:v>Canceled</c:v>
                </c:pt>
                <c:pt idx="2">
                  <c:v>Received</c:v>
                </c:pt>
                <c:pt idx="3">
                  <c:v>Order_refunded</c:v>
                </c:pt>
                <c:pt idx="4">
                  <c:v>Refund</c:v>
                </c:pt>
              </c:strCache>
            </c:strRef>
          </c:cat>
          <c:val>
            <c:numRef>
              <c:f>DATASET!$M$17:$M$21</c:f>
              <c:numCache>
                <c:formatCode>General</c:formatCode>
                <c:ptCount val="5"/>
                <c:pt idx="0">
                  <c:v>581</c:v>
                </c:pt>
                <c:pt idx="1">
                  <c:v>265</c:v>
                </c:pt>
                <c:pt idx="2">
                  <c:v>13</c:v>
                </c:pt>
                <c:pt idx="3">
                  <c:v>125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24-4F97-9DEC-F9DB1BF84EA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DATASET!$M$76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DATASET!$L$77:$L$91</c:f>
              <c:strCache>
                <c:ptCount val="15"/>
                <c:pt idx="0">
                  <c:v>\N</c:v>
                </c:pt>
                <c:pt idx="1">
                  <c:v>Appliances 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Soghaat</c:v>
                </c:pt>
                <c:pt idx="13">
                  <c:v>SuperStore</c:v>
                </c:pt>
                <c:pt idx="14">
                  <c:v>Women's Fashion</c:v>
                </c:pt>
              </c:strCache>
            </c:strRef>
          </c:cat>
          <c:val>
            <c:numRef>
              <c:f>DATASET!$M$77:$M$91</c:f>
              <c:numCache>
                <c:formatCode>General</c:formatCode>
                <c:ptCount val="15"/>
                <c:pt idx="0">
                  <c:v>35</c:v>
                </c:pt>
                <c:pt idx="1">
                  <c:v>36</c:v>
                </c:pt>
                <c:pt idx="2">
                  <c:v>348</c:v>
                </c:pt>
                <c:pt idx="3">
                  <c:v>1</c:v>
                </c:pt>
                <c:pt idx="4">
                  <c:v>35</c:v>
                </c:pt>
                <c:pt idx="5">
                  <c:v>3</c:v>
                </c:pt>
                <c:pt idx="6">
                  <c:v>23415</c:v>
                </c:pt>
                <c:pt idx="7">
                  <c:v>39</c:v>
                </c:pt>
                <c:pt idx="8">
                  <c:v>29</c:v>
                </c:pt>
                <c:pt idx="9">
                  <c:v>186</c:v>
                </c:pt>
                <c:pt idx="10">
                  <c:v>91</c:v>
                </c:pt>
                <c:pt idx="11">
                  <c:v>10</c:v>
                </c:pt>
                <c:pt idx="12">
                  <c:v>332</c:v>
                </c:pt>
                <c:pt idx="13">
                  <c:v>1</c:v>
                </c:pt>
                <c:pt idx="1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5-4A90-A1EB-C0136BAA5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7840944"/>
        <c:axId val="1977860080"/>
      </c:barChart>
      <c:catAx>
        <c:axId val="19778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60080"/>
        <c:crosses val="autoZero"/>
        <c:auto val="1"/>
        <c:lblAlgn val="ctr"/>
        <c:lblOffset val="100"/>
        <c:noMultiLvlLbl val="0"/>
      </c:catAx>
      <c:valAx>
        <c:axId val="19778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25</xdr:row>
      <xdr:rowOff>28574</xdr:rowOff>
    </xdr:from>
    <xdr:to>
      <xdr:col>9</xdr:col>
      <xdr:colOff>142875</xdr:colOff>
      <xdr:row>48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371474</xdr:colOff>
      <xdr:row>0</xdr:row>
      <xdr:rowOff>142875</xdr:rowOff>
    </xdr:from>
    <xdr:to>
      <xdr:col>20</xdr:col>
      <xdr:colOff>152399</xdr:colOff>
      <xdr:row>15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16</xdr:row>
      <xdr:rowOff>76200</xdr:rowOff>
    </xdr:from>
    <xdr:to>
      <xdr:col>20</xdr:col>
      <xdr:colOff>228600</xdr:colOff>
      <xdr:row>34</xdr:row>
      <xdr:rowOff>185738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0</xdr:row>
      <xdr:rowOff>57150</xdr:rowOff>
    </xdr:from>
    <xdr:to>
      <xdr:col>9</xdr:col>
      <xdr:colOff>133350</xdr:colOff>
      <xdr:row>23</xdr:row>
      <xdr:rowOff>161924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352425</xdr:colOff>
      <xdr:row>35</xdr:row>
      <xdr:rowOff>123825</xdr:rowOff>
    </xdr:from>
    <xdr:to>
      <xdr:col>20</xdr:col>
      <xdr:colOff>200025</xdr:colOff>
      <xdr:row>50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001" totalsRowShown="0" headerRowDxfId="3">
  <autoFilter ref="A1:F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1001">
    <sortCondition ref="A2"/>
  </sortState>
  <tableColumns count="6">
    <tableColumn id="1" name="status" dataDxfId="2"/>
    <tableColumn id="2" name="price"/>
    <tableColumn id="3" name="qty_ordered"/>
    <tableColumn id="4" name="grand_total"/>
    <tableColumn id="5" name="category_name_1" dataDxfId="1"/>
    <tableColumn id="6" name="payment_metho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E54" workbookViewId="0">
      <selection activeCell="R62" sqref="R62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10.42578125" style="1" bestFit="1" customWidth="1"/>
    <col min="4" max="4" width="53.42578125" customWidth="1"/>
    <col min="5" max="5" width="8" bestFit="1" customWidth="1"/>
    <col min="6" max="6" width="12" bestFit="1" customWidth="1"/>
    <col min="7" max="7" width="11.140625" bestFit="1" customWidth="1"/>
    <col min="8" max="8" width="18.42578125" bestFit="1" customWidth="1"/>
    <col min="9" max="9" width="17.85546875" bestFit="1" customWidth="1"/>
    <col min="10" max="10" width="11.85546875" bestFit="1" customWidth="1"/>
    <col min="12" max="12" width="29.7109375" bestFit="1" customWidth="1"/>
    <col min="13" max="13" width="19.5703125" customWidth="1"/>
  </cols>
  <sheetData>
    <row r="1" spans="1:13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x14ac:dyDescent="0.25">
      <c r="A2">
        <v>211157</v>
      </c>
      <c r="B2" t="s">
        <v>20</v>
      </c>
      <c r="C2" s="1">
        <v>42552</v>
      </c>
      <c r="D2" t="s">
        <v>49</v>
      </c>
      <c r="E2">
        <v>1000</v>
      </c>
      <c r="F2">
        <v>1</v>
      </c>
      <c r="G2">
        <v>0</v>
      </c>
      <c r="H2" t="s">
        <v>13</v>
      </c>
      <c r="I2" t="s">
        <v>37</v>
      </c>
      <c r="J2">
        <v>16</v>
      </c>
    </row>
    <row r="3" spans="1:13" x14ac:dyDescent="0.25">
      <c r="A3">
        <v>211214</v>
      </c>
      <c r="B3" t="s">
        <v>15</v>
      </c>
      <c r="C3" s="1">
        <v>42552</v>
      </c>
      <c r="D3" t="s">
        <v>93</v>
      </c>
      <c r="E3">
        <v>1</v>
      </c>
      <c r="F3">
        <v>1</v>
      </c>
      <c r="G3">
        <v>1</v>
      </c>
      <c r="H3" t="s">
        <v>13</v>
      </c>
      <c r="I3" t="s">
        <v>14</v>
      </c>
      <c r="J3">
        <v>33</v>
      </c>
      <c r="L3" s="2" t="s">
        <v>513</v>
      </c>
      <c r="M3">
        <f>AVERAGE(E2:E1001)</f>
        <v>2456.3441499999999</v>
      </c>
    </row>
    <row r="4" spans="1:13" x14ac:dyDescent="0.25">
      <c r="A4">
        <v>211222</v>
      </c>
      <c r="B4" t="s">
        <v>15</v>
      </c>
      <c r="C4" s="1">
        <v>42552</v>
      </c>
      <c r="D4" t="s">
        <v>93</v>
      </c>
      <c r="E4">
        <v>1</v>
      </c>
      <c r="F4">
        <v>5</v>
      </c>
      <c r="G4">
        <v>5</v>
      </c>
      <c r="H4" t="s">
        <v>13</v>
      </c>
      <c r="I4" t="s">
        <v>14</v>
      </c>
      <c r="J4">
        <v>33</v>
      </c>
      <c r="L4" s="2" t="s">
        <v>514</v>
      </c>
      <c r="M4">
        <f>AVERAGE(F2:F1001)</f>
        <v>1.1679999999999999</v>
      </c>
    </row>
    <row r="5" spans="1:13" x14ac:dyDescent="0.25">
      <c r="A5">
        <v>211223</v>
      </c>
      <c r="B5" t="s">
        <v>15</v>
      </c>
      <c r="C5" s="1">
        <v>42552</v>
      </c>
      <c r="D5" t="s">
        <v>93</v>
      </c>
      <c r="E5">
        <v>1</v>
      </c>
      <c r="F5">
        <v>2</v>
      </c>
      <c r="G5">
        <v>2</v>
      </c>
      <c r="H5" t="s">
        <v>13</v>
      </c>
      <c r="I5" t="s">
        <v>14</v>
      </c>
      <c r="J5">
        <v>33</v>
      </c>
      <c r="L5" s="2" t="s">
        <v>515</v>
      </c>
      <c r="M5">
        <f>AVERAGE(G2:G1001)</f>
        <v>4828.1681100000005</v>
      </c>
    </row>
    <row r="6" spans="1:13" x14ac:dyDescent="0.25">
      <c r="A6">
        <v>211225</v>
      </c>
      <c r="B6" t="s">
        <v>15</v>
      </c>
      <c r="C6" s="1">
        <v>42552</v>
      </c>
      <c r="D6" t="s">
        <v>93</v>
      </c>
      <c r="E6">
        <v>1</v>
      </c>
      <c r="F6">
        <v>1</v>
      </c>
      <c r="G6">
        <v>1</v>
      </c>
      <c r="H6" t="s">
        <v>13</v>
      </c>
      <c r="I6" t="s">
        <v>14</v>
      </c>
      <c r="J6">
        <v>33</v>
      </c>
      <c r="L6" s="2"/>
    </row>
    <row r="7" spans="1:13" x14ac:dyDescent="0.25">
      <c r="A7">
        <v>211242</v>
      </c>
      <c r="B7" t="s">
        <v>10</v>
      </c>
      <c r="C7" s="1">
        <v>42552</v>
      </c>
      <c r="D7" t="s">
        <v>99</v>
      </c>
      <c r="E7">
        <v>550</v>
      </c>
      <c r="F7">
        <v>1</v>
      </c>
      <c r="G7">
        <v>550</v>
      </c>
      <c r="H7" t="s">
        <v>13</v>
      </c>
      <c r="I7" t="s">
        <v>14</v>
      </c>
      <c r="J7">
        <v>47</v>
      </c>
      <c r="L7" s="2" t="s">
        <v>516</v>
      </c>
      <c r="M7">
        <f>MEDIAN(E2:E1001)</f>
        <v>360</v>
      </c>
    </row>
    <row r="8" spans="1:13" x14ac:dyDescent="0.25">
      <c r="A8">
        <v>211253</v>
      </c>
      <c r="B8" t="s">
        <v>15</v>
      </c>
      <c r="C8" s="1">
        <v>42552</v>
      </c>
      <c r="D8" t="s">
        <v>102</v>
      </c>
      <c r="E8">
        <v>2</v>
      </c>
      <c r="F8">
        <v>1</v>
      </c>
      <c r="G8">
        <v>2</v>
      </c>
      <c r="H8" t="s">
        <v>13</v>
      </c>
      <c r="I8" t="s">
        <v>14</v>
      </c>
      <c r="J8">
        <v>50</v>
      </c>
      <c r="L8" s="2" t="s">
        <v>517</v>
      </c>
      <c r="M8">
        <f>MEDIAN(F2:F1001)</f>
        <v>1</v>
      </c>
    </row>
    <row r="9" spans="1:13" x14ac:dyDescent="0.25">
      <c r="A9">
        <v>211283</v>
      </c>
      <c r="B9" t="s">
        <v>15</v>
      </c>
      <c r="C9" s="1">
        <v>42552</v>
      </c>
      <c r="D9" t="s">
        <v>112</v>
      </c>
      <c r="E9">
        <v>1</v>
      </c>
      <c r="F9">
        <v>1</v>
      </c>
      <c r="G9">
        <v>1</v>
      </c>
      <c r="H9" t="s">
        <v>13</v>
      </c>
      <c r="I9" t="s">
        <v>14</v>
      </c>
      <c r="J9">
        <v>54</v>
      </c>
      <c r="L9" s="2" t="s">
        <v>518</v>
      </c>
      <c r="M9">
        <f>MEDIAN(G2:G1001)</f>
        <v>639.5</v>
      </c>
    </row>
    <row r="10" spans="1:13" x14ac:dyDescent="0.25">
      <c r="A10">
        <v>211291</v>
      </c>
      <c r="B10" t="s">
        <v>15</v>
      </c>
      <c r="C10" s="1">
        <v>42552</v>
      </c>
      <c r="D10" t="s">
        <v>93</v>
      </c>
      <c r="E10">
        <v>1</v>
      </c>
      <c r="F10">
        <v>1</v>
      </c>
      <c r="G10">
        <v>3901</v>
      </c>
      <c r="H10" t="s">
        <v>13</v>
      </c>
      <c r="I10" t="s">
        <v>14</v>
      </c>
      <c r="J10">
        <v>55</v>
      </c>
      <c r="L10" s="2"/>
    </row>
    <row r="11" spans="1:13" x14ac:dyDescent="0.25">
      <c r="A11">
        <v>211296</v>
      </c>
      <c r="B11" t="s">
        <v>15</v>
      </c>
      <c r="C11" s="1">
        <v>42552</v>
      </c>
      <c r="D11" t="s">
        <v>112</v>
      </c>
      <c r="E11">
        <v>1</v>
      </c>
      <c r="F11">
        <v>1</v>
      </c>
      <c r="G11">
        <v>1</v>
      </c>
      <c r="H11" t="s">
        <v>13</v>
      </c>
      <c r="I11" t="s">
        <v>14</v>
      </c>
      <c r="J11">
        <v>55</v>
      </c>
      <c r="L11" s="2" t="s">
        <v>519</v>
      </c>
      <c r="M11">
        <f>_xlfn.STDEV.S(E1:E1001)</f>
        <v>9201.3312699003891</v>
      </c>
    </row>
    <row r="12" spans="1:13" x14ac:dyDescent="0.25">
      <c r="A12">
        <v>211393</v>
      </c>
      <c r="B12" t="s">
        <v>15</v>
      </c>
      <c r="C12" s="1">
        <v>42552</v>
      </c>
      <c r="D12" t="s">
        <v>102</v>
      </c>
      <c r="E12">
        <v>2</v>
      </c>
      <c r="F12">
        <v>1</v>
      </c>
      <c r="G12">
        <v>2</v>
      </c>
      <c r="H12" t="s">
        <v>13</v>
      </c>
      <c r="I12" t="s">
        <v>28</v>
      </c>
      <c r="J12">
        <v>73</v>
      </c>
      <c r="L12" s="2" t="s">
        <v>520</v>
      </c>
      <c r="M12">
        <f>_xlfn.STDEV.S(F2:F1001)</f>
        <v>1.232596971964192</v>
      </c>
    </row>
    <row r="13" spans="1:13" x14ac:dyDescent="0.25">
      <c r="A13">
        <v>211411</v>
      </c>
      <c r="B13" t="s">
        <v>20</v>
      </c>
      <c r="C13" s="1">
        <v>42552</v>
      </c>
      <c r="D13" t="s">
        <v>102</v>
      </c>
      <c r="E13">
        <v>2</v>
      </c>
      <c r="F13">
        <v>1</v>
      </c>
      <c r="G13">
        <v>8</v>
      </c>
      <c r="H13" t="s">
        <v>13</v>
      </c>
      <c r="I13" t="s">
        <v>14</v>
      </c>
      <c r="J13">
        <v>83</v>
      </c>
      <c r="L13" s="2" t="s">
        <v>521</v>
      </c>
      <c r="M13">
        <f>_xlfn.STDEV.S(G2:G1001)</f>
        <v>37734.302548027081</v>
      </c>
    </row>
    <row r="14" spans="1:13" x14ac:dyDescent="0.25">
      <c r="A14">
        <v>211412</v>
      </c>
      <c r="B14" t="s">
        <v>20</v>
      </c>
      <c r="C14" s="1">
        <v>42552</v>
      </c>
      <c r="D14" t="s">
        <v>154</v>
      </c>
      <c r="E14">
        <v>1</v>
      </c>
      <c r="F14">
        <v>1</v>
      </c>
      <c r="G14">
        <v>8</v>
      </c>
      <c r="H14" t="s">
        <v>13</v>
      </c>
      <c r="I14" t="s">
        <v>14</v>
      </c>
      <c r="J14">
        <v>83</v>
      </c>
    </row>
    <row r="15" spans="1:13" x14ac:dyDescent="0.25">
      <c r="A15">
        <v>211413</v>
      </c>
      <c r="B15" t="s">
        <v>20</v>
      </c>
      <c r="C15" s="1">
        <v>42552</v>
      </c>
      <c r="D15" t="s">
        <v>155</v>
      </c>
      <c r="E15">
        <v>5</v>
      </c>
      <c r="F15">
        <v>1</v>
      </c>
      <c r="G15">
        <v>8</v>
      </c>
      <c r="H15" t="s">
        <v>13</v>
      </c>
      <c r="I15" t="s">
        <v>14</v>
      </c>
      <c r="J15">
        <v>83</v>
      </c>
    </row>
    <row r="16" spans="1:13" x14ac:dyDescent="0.25">
      <c r="A16">
        <v>211524</v>
      </c>
      <c r="B16" t="s">
        <v>10</v>
      </c>
      <c r="C16" s="1">
        <v>42552</v>
      </c>
      <c r="D16" t="s">
        <v>202</v>
      </c>
      <c r="E16">
        <v>1330</v>
      </c>
      <c r="F16">
        <v>1</v>
      </c>
      <c r="G16">
        <v>1330</v>
      </c>
      <c r="H16" t="s">
        <v>13</v>
      </c>
      <c r="I16" t="s">
        <v>203</v>
      </c>
      <c r="J16">
        <v>116</v>
      </c>
      <c r="L16" s="2" t="s">
        <v>526</v>
      </c>
      <c r="M16" s="2"/>
    </row>
    <row r="17" spans="1:13" x14ac:dyDescent="0.25">
      <c r="A17">
        <v>211525</v>
      </c>
      <c r="B17" t="s">
        <v>15</v>
      </c>
      <c r="C17" s="1">
        <v>42552</v>
      </c>
      <c r="D17" t="s">
        <v>204</v>
      </c>
      <c r="E17">
        <v>5200</v>
      </c>
      <c r="F17">
        <v>1</v>
      </c>
      <c r="G17">
        <v>5200</v>
      </c>
      <c r="H17" t="s">
        <v>13</v>
      </c>
      <c r="I17" t="s">
        <v>14</v>
      </c>
      <c r="J17">
        <v>117</v>
      </c>
      <c r="L17" t="s">
        <v>522</v>
      </c>
      <c r="M17">
        <f>COUNTIF(B2:B1001,"COMPLETE")</f>
        <v>581</v>
      </c>
    </row>
    <row r="18" spans="1:13" x14ac:dyDescent="0.25">
      <c r="A18">
        <v>211569</v>
      </c>
      <c r="B18" t="s">
        <v>20</v>
      </c>
      <c r="C18" s="1">
        <v>42552</v>
      </c>
      <c r="D18" t="s">
        <v>217</v>
      </c>
      <c r="E18">
        <v>1560</v>
      </c>
      <c r="F18">
        <v>1</v>
      </c>
      <c r="G18">
        <v>2559</v>
      </c>
      <c r="H18" t="s">
        <v>13</v>
      </c>
      <c r="I18" t="s">
        <v>14</v>
      </c>
      <c r="J18">
        <v>124</v>
      </c>
      <c r="L18" t="s">
        <v>523</v>
      </c>
      <c r="M18">
        <f>COUNTIF(B2:B1001,"CANCELED")</f>
        <v>265</v>
      </c>
    </row>
    <row r="19" spans="1:13" x14ac:dyDescent="0.25">
      <c r="A19">
        <v>211660</v>
      </c>
      <c r="B19" t="s">
        <v>10</v>
      </c>
      <c r="C19" s="1">
        <v>42552</v>
      </c>
      <c r="D19" t="s">
        <v>261</v>
      </c>
      <c r="E19">
        <v>1250</v>
      </c>
      <c r="F19">
        <v>1</v>
      </c>
      <c r="G19">
        <v>994</v>
      </c>
      <c r="H19" t="s">
        <v>13</v>
      </c>
      <c r="I19" t="s">
        <v>14</v>
      </c>
      <c r="J19">
        <v>16</v>
      </c>
      <c r="L19" t="s">
        <v>524</v>
      </c>
      <c r="M19">
        <f>COUNTIF(B2:B1001,"RECEIVED")</f>
        <v>13</v>
      </c>
    </row>
    <row r="20" spans="1:13" x14ac:dyDescent="0.25">
      <c r="A20">
        <v>211784</v>
      </c>
      <c r="B20" t="s">
        <v>15</v>
      </c>
      <c r="C20" s="1">
        <v>42553</v>
      </c>
      <c r="D20" t="s">
        <v>326</v>
      </c>
      <c r="E20">
        <v>2995</v>
      </c>
      <c r="F20">
        <v>1</v>
      </c>
      <c r="G20">
        <v>2995</v>
      </c>
      <c r="H20" t="s">
        <v>13</v>
      </c>
      <c r="I20" t="s">
        <v>14</v>
      </c>
      <c r="J20">
        <v>206</v>
      </c>
      <c r="L20" t="s">
        <v>525</v>
      </c>
      <c r="M20">
        <f>COUNTIF(B2:B1001,"Order_refunded")</f>
        <v>125</v>
      </c>
    </row>
    <row r="21" spans="1:13" x14ac:dyDescent="0.25">
      <c r="A21">
        <v>211823</v>
      </c>
      <c r="B21" t="s">
        <v>10</v>
      </c>
      <c r="C21" s="1">
        <v>42553</v>
      </c>
      <c r="D21" t="s">
        <v>112</v>
      </c>
      <c r="E21">
        <v>1</v>
      </c>
      <c r="F21">
        <v>1</v>
      </c>
      <c r="G21">
        <v>0</v>
      </c>
      <c r="H21" t="s">
        <v>13</v>
      </c>
      <c r="I21" t="s">
        <v>14</v>
      </c>
      <c r="J21">
        <v>226</v>
      </c>
      <c r="L21" t="s">
        <v>529</v>
      </c>
      <c r="M21">
        <f>COUNTIF(B1:B1001,"Refund")</f>
        <v>16</v>
      </c>
    </row>
    <row r="22" spans="1:13" x14ac:dyDescent="0.25">
      <c r="A22">
        <v>211886</v>
      </c>
      <c r="B22" t="s">
        <v>10</v>
      </c>
      <c r="C22" s="1">
        <v>42553</v>
      </c>
      <c r="D22" t="s">
        <v>93</v>
      </c>
      <c r="E22">
        <v>1</v>
      </c>
      <c r="F22">
        <v>1</v>
      </c>
      <c r="G22">
        <v>0</v>
      </c>
      <c r="H22" t="s">
        <v>13</v>
      </c>
      <c r="I22" t="s">
        <v>14</v>
      </c>
      <c r="J22">
        <v>244</v>
      </c>
      <c r="M22" s="2"/>
    </row>
    <row r="23" spans="1:13" x14ac:dyDescent="0.25">
      <c r="A23">
        <v>211924</v>
      </c>
      <c r="B23" t="s">
        <v>20</v>
      </c>
      <c r="C23" s="1">
        <v>42553</v>
      </c>
      <c r="D23" t="s">
        <v>388</v>
      </c>
      <c r="E23">
        <v>8420</v>
      </c>
      <c r="F23">
        <v>1</v>
      </c>
      <c r="G23">
        <v>8420</v>
      </c>
      <c r="H23" t="s">
        <v>13</v>
      </c>
      <c r="I23" t="s">
        <v>14</v>
      </c>
      <c r="J23">
        <v>261</v>
      </c>
    </row>
    <row r="24" spans="1:13" x14ac:dyDescent="0.25">
      <c r="A24">
        <v>212023</v>
      </c>
      <c r="B24" t="s">
        <v>10</v>
      </c>
      <c r="C24" s="1">
        <v>42553</v>
      </c>
      <c r="D24" t="s">
        <v>414</v>
      </c>
      <c r="E24">
        <v>1099</v>
      </c>
      <c r="F24">
        <v>1</v>
      </c>
      <c r="G24">
        <v>1099</v>
      </c>
      <c r="H24" t="s">
        <v>13</v>
      </c>
      <c r="I24" t="s">
        <v>14</v>
      </c>
      <c r="J24">
        <v>284</v>
      </c>
      <c r="L24" s="2" t="s">
        <v>527</v>
      </c>
    </row>
    <row r="25" spans="1:13" x14ac:dyDescent="0.25">
      <c r="A25">
        <v>212055</v>
      </c>
      <c r="B25" t="s">
        <v>10</v>
      </c>
      <c r="C25" s="1">
        <v>42553</v>
      </c>
      <c r="D25" t="s">
        <v>428</v>
      </c>
      <c r="E25">
        <v>1099</v>
      </c>
      <c r="F25">
        <v>1</v>
      </c>
      <c r="G25">
        <v>1099</v>
      </c>
      <c r="H25" t="s">
        <v>13</v>
      </c>
      <c r="I25" t="s">
        <v>14</v>
      </c>
      <c r="J25">
        <v>284</v>
      </c>
      <c r="L25" t="s">
        <v>12</v>
      </c>
      <c r="M25">
        <f>COUNTIF(H2:H1001,"Women's Fashion")</f>
        <v>57</v>
      </c>
    </row>
    <row r="26" spans="1:13" x14ac:dyDescent="0.25">
      <c r="A26">
        <v>212108</v>
      </c>
      <c r="B26" t="s">
        <v>15</v>
      </c>
      <c r="C26" s="1">
        <v>42554</v>
      </c>
      <c r="D26" t="s">
        <v>451</v>
      </c>
      <c r="E26">
        <v>1190</v>
      </c>
      <c r="F26">
        <v>1</v>
      </c>
      <c r="G26">
        <v>22824</v>
      </c>
      <c r="H26" t="s">
        <v>13</v>
      </c>
      <c r="I26" t="s">
        <v>28</v>
      </c>
      <c r="J26">
        <v>323</v>
      </c>
      <c r="L26" t="s">
        <v>17</v>
      </c>
      <c r="M26">
        <f>COUNTIF(H2:H1001,"beauty &amp; grooming")</f>
        <v>302</v>
      </c>
    </row>
    <row r="27" spans="1:13" x14ac:dyDescent="0.25">
      <c r="A27">
        <v>212125</v>
      </c>
      <c r="B27" t="s">
        <v>15</v>
      </c>
      <c r="C27" s="1">
        <v>42554</v>
      </c>
      <c r="D27" t="s">
        <v>451</v>
      </c>
      <c r="E27">
        <v>1190</v>
      </c>
      <c r="F27">
        <v>1</v>
      </c>
      <c r="G27">
        <v>20987</v>
      </c>
      <c r="H27" t="s">
        <v>13</v>
      </c>
      <c r="I27" t="s">
        <v>28</v>
      </c>
      <c r="J27">
        <v>323</v>
      </c>
      <c r="L27" t="s">
        <v>22</v>
      </c>
      <c r="M27">
        <f>COUNTIF(H2:H1001,"soghaat")</f>
        <v>290</v>
      </c>
    </row>
    <row r="28" spans="1:13" x14ac:dyDescent="0.25">
      <c r="A28">
        <v>212139</v>
      </c>
      <c r="B28" t="s">
        <v>15</v>
      </c>
      <c r="C28" s="1">
        <v>42554</v>
      </c>
      <c r="D28" t="s">
        <v>451</v>
      </c>
      <c r="E28">
        <v>1190</v>
      </c>
      <c r="F28">
        <v>1</v>
      </c>
      <c r="G28">
        <v>14995</v>
      </c>
      <c r="H28" t="s">
        <v>13</v>
      </c>
      <c r="I28" t="s">
        <v>28</v>
      </c>
      <c r="J28">
        <v>323</v>
      </c>
      <c r="L28" t="s">
        <v>26</v>
      </c>
      <c r="M28">
        <f>COUNTIF(H2:H1001,"mobiles &amp; tablets")</f>
        <v>56</v>
      </c>
    </row>
    <row r="29" spans="1:13" x14ac:dyDescent="0.25">
      <c r="A29">
        <v>212156</v>
      </c>
      <c r="B29" t="s">
        <v>10</v>
      </c>
      <c r="C29" s="1">
        <v>42554</v>
      </c>
      <c r="D29" t="s">
        <v>463</v>
      </c>
      <c r="E29">
        <v>1880</v>
      </c>
      <c r="F29">
        <v>1</v>
      </c>
      <c r="G29">
        <v>2700</v>
      </c>
      <c r="H29" t="s">
        <v>13</v>
      </c>
      <c r="I29" t="s">
        <v>14</v>
      </c>
      <c r="J29">
        <v>23</v>
      </c>
      <c r="L29" t="s">
        <v>528</v>
      </c>
      <c r="M29">
        <f>COUNTIF(H2:H1001,"appliances")</f>
        <v>33</v>
      </c>
    </row>
    <row r="30" spans="1:13" x14ac:dyDescent="0.25">
      <c r="A30">
        <v>212273</v>
      </c>
      <c r="B30" t="s">
        <v>10</v>
      </c>
      <c r="C30" s="1">
        <v>42554</v>
      </c>
      <c r="D30" t="s">
        <v>502</v>
      </c>
      <c r="E30">
        <v>500</v>
      </c>
      <c r="F30">
        <v>1</v>
      </c>
      <c r="G30">
        <v>70</v>
      </c>
      <c r="H30" t="s">
        <v>13</v>
      </c>
      <c r="I30" t="s">
        <v>14</v>
      </c>
      <c r="J30">
        <v>380</v>
      </c>
      <c r="L30" t="s">
        <v>35</v>
      </c>
      <c r="M30">
        <f>COUNTIF(H2:H1001,"home &amp; living")</f>
        <v>38</v>
      </c>
    </row>
    <row r="31" spans="1:13" x14ac:dyDescent="0.25">
      <c r="A31">
        <v>212275</v>
      </c>
      <c r="B31" t="s">
        <v>10</v>
      </c>
      <c r="C31" s="1">
        <v>42554</v>
      </c>
      <c r="D31" t="s">
        <v>112</v>
      </c>
      <c r="E31">
        <v>1</v>
      </c>
      <c r="F31">
        <v>1</v>
      </c>
      <c r="G31">
        <v>0</v>
      </c>
      <c r="H31" t="s">
        <v>13</v>
      </c>
      <c r="I31" t="s">
        <v>14</v>
      </c>
      <c r="J31">
        <v>381</v>
      </c>
      <c r="L31" t="s">
        <v>47</v>
      </c>
      <c r="M31">
        <f>COUNTIF(H2:H1001,"kids &amp; baby")</f>
        <v>29</v>
      </c>
    </row>
    <row r="32" spans="1:13" x14ac:dyDescent="0.25">
      <c r="A32">
        <v>211142</v>
      </c>
      <c r="B32" t="s">
        <v>10</v>
      </c>
      <c r="C32" s="1">
        <v>42552</v>
      </c>
      <c r="D32" t="s">
        <v>29</v>
      </c>
      <c r="E32">
        <v>5500</v>
      </c>
      <c r="F32">
        <v>1</v>
      </c>
      <c r="G32">
        <v>5500</v>
      </c>
      <c r="H32" t="s">
        <v>30</v>
      </c>
      <c r="I32" t="s">
        <v>14</v>
      </c>
      <c r="J32">
        <v>9</v>
      </c>
      <c r="L32" t="s">
        <v>13</v>
      </c>
      <c r="M32">
        <f>COUNTIF(H2:H1001,"\N")</f>
        <v>30</v>
      </c>
    </row>
    <row r="33" spans="1:13" x14ac:dyDescent="0.25">
      <c r="A33">
        <v>211204</v>
      </c>
      <c r="B33" t="s">
        <v>10</v>
      </c>
      <c r="C33" s="1">
        <v>42552</v>
      </c>
      <c r="D33" t="s">
        <v>85</v>
      </c>
      <c r="E33">
        <v>45250</v>
      </c>
      <c r="F33">
        <v>1</v>
      </c>
      <c r="G33">
        <v>45250</v>
      </c>
      <c r="H33" t="s">
        <v>30</v>
      </c>
      <c r="I33" t="s">
        <v>14</v>
      </c>
      <c r="J33">
        <v>38</v>
      </c>
      <c r="L33" t="s">
        <v>39</v>
      </c>
      <c r="M33">
        <f>COUNTIF(H2:H1001,"men's fashion")</f>
        <v>114</v>
      </c>
    </row>
    <row r="34" spans="1:13" x14ac:dyDescent="0.25">
      <c r="A34">
        <v>211244</v>
      </c>
      <c r="B34" t="s">
        <v>10</v>
      </c>
      <c r="C34" s="1">
        <v>42552</v>
      </c>
      <c r="D34" t="s">
        <v>100</v>
      </c>
      <c r="E34">
        <v>1230</v>
      </c>
      <c r="F34">
        <v>1</v>
      </c>
      <c r="G34">
        <v>1230</v>
      </c>
      <c r="H34" t="s">
        <v>30</v>
      </c>
      <c r="I34" t="s">
        <v>14</v>
      </c>
      <c r="J34">
        <v>48</v>
      </c>
      <c r="L34" t="s">
        <v>84</v>
      </c>
      <c r="M34">
        <f>COUNTIF(H2:H1001,"entertainment")</f>
        <v>3</v>
      </c>
    </row>
    <row r="35" spans="1:13" x14ac:dyDescent="0.25">
      <c r="A35">
        <v>211370</v>
      </c>
      <c r="B35" t="s">
        <v>10</v>
      </c>
      <c r="C35" s="1">
        <v>42552</v>
      </c>
      <c r="D35" t="s">
        <v>131</v>
      </c>
      <c r="E35">
        <v>3600</v>
      </c>
      <c r="F35">
        <v>1</v>
      </c>
      <c r="G35">
        <v>3600</v>
      </c>
      <c r="H35" t="s">
        <v>30</v>
      </c>
      <c r="I35" t="s">
        <v>14</v>
      </c>
      <c r="J35">
        <v>63</v>
      </c>
      <c r="L35" t="s">
        <v>157</v>
      </c>
      <c r="M35">
        <f>COUNTIF(H2:H1001,"computing")</f>
        <v>25</v>
      </c>
    </row>
    <row r="36" spans="1:13" x14ac:dyDescent="0.25">
      <c r="A36">
        <v>211395</v>
      </c>
      <c r="B36" t="s">
        <v>10</v>
      </c>
      <c r="C36" s="1">
        <v>42552</v>
      </c>
      <c r="D36" t="s">
        <v>141</v>
      </c>
      <c r="E36">
        <v>1335</v>
      </c>
      <c r="F36">
        <v>2</v>
      </c>
      <c r="G36">
        <v>2670</v>
      </c>
      <c r="H36" t="s">
        <v>30</v>
      </c>
      <c r="I36" t="s">
        <v>14</v>
      </c>
      <c r="J36">
        <v>76</v>
      </c>
      <c r="L36" t="s">
        <v>530</v>
      </c>
      <c r="M36">
        <f>COUNTIF(H2:H1001,"superstore")</f>
        <v>1</v>
      </c>
    </row>
    <row r="37" spans="1:13" x14ac:dyDescent="0.25">
      <c r="A37">
        <v>211442</v>
      </c>
      <c r="B37" t="s">
        <v>10</v>
      </c>
      <c r="C37" s="1">
        <v>42552</v>
      </c>
      <c r="D37" t="s">
        <v>168</v>
      </c>
      <c r="E37">
        <v>1690</v>
      </c>
      <c r="F37">
        <v>1</v>
      </c>
      <c r="G37">
        <v>1013</v>
      </c>
      <c r="H37" t="s">
        <v>30</v>
      </c>
      <c r="I37" t="s">
        <v>14</v>
      </c>
      <c r="J37">
        <v>91</v>
      </c>
      <c r="L37" t="s">
        <v>181</v>
      </c>
      <c r="M37">
        <f>COUNTIF(H2:H1001,"health &amp; sports")</f>
        <v>15</v>
      </c>
    </row>
    <row r="38" spans="1:13" x14ac:dyDescent="0.25">
      <c r="A38">
        <v>211478</v>
      </c>
      <c r="B38" t="s">
        <v>20</v>
      </c>
      <c r="C38" s="1">
        <v>42552</v>
      </c>
      <c r="D38" t="s">
        <v>183</v>
      </c>
      <c r="E38">
        <v>55850</v>
      </c>
      <c r="F38">
        <v>1</v>
      </c>
      <c r="G38">
        <v>55850</v>
      </c>
      <c r="H38" t="s">
        <v>30</v>
      </c>
      <c r="I38" t="s">
        <v>14</v>
      </c>
      <c r="J38">
        <v>101</v>
      </c>
      <c r="L38" t="s">
        <v>405</v>
      </c>
      <c r="M38">
        <f>COUNTIF(H2:H1001,"books")</f>
        <v>1</v>
      </c>
    </row>
    <row r="39" spans="1:13" x14ac:dyDescent="0.25">
      <c r="A39">
        <v>211482</v>
      </c>
      <c r="B39" t="s">
        <v>20</v>
      </c>
      <c r="C39" s="1">
        <v>42552</v>
      </c>
      <c r="D39" t="s">
        <v>186</v>
      </c>
      <c r="E39">
        <v>42860</v>
      </c>
      <c r="F39">
        <v>1</v>
      </c>
      <c r="G39">
        <v>42860</v>
      </c>
      <c r="H39" t="s">
        <v>30</v>
      </c>
      <c r="I39" t="s">
        <v>14</v>
      </c>
      <c r="J39">
        <v>101</v>
      </c>
      <c r="L39" t="s">
        <v>53</v>
      </c>
      <c r="M39">
        <f>COUNTIF(H2:H1001,"others")</f>
        <v>6</v>
      </c>
    </row>
    <row r="40" spans="1:13" x14ac:dyDescent="0.25">
      <c r="A40">
        <v>211618</v>
      </c>
      <c r="B40" t="s">
        <v>15</v>
      </c>
      <c r="C40" s="1">
        <v>42552</v>
      </c>
      <c r="D40" t="s">
        <v>237</v>
      </c>
      <c r="E40">
        <v>37550</v>
      </c>
      <c r="F40">
        <v>1</v>
      </c>
      <c r="G40">
        <v>37550</v>
      </c>
      <c r="H40" t="s">
        <v>30</v>
      </c>
      <c r="I40" t="s">
        <v>14</v>
      </c>
      <c r="J40">
        <v>141</v>
      </c>
    </row>
    <row r="41" spans="1:13" x14ac:dyDescent="0.25">
      <c r="A41">
        <v>211620</v>
      </c>
      <c r="B41" t="s">
        <v>10</v>
      </c>
      <c r="C41" s="1">
        <v>42552</v>
      </c>
      <c r="D41" t="s">
        <v>141</v>
      </c>
      <c r="E41">
        <v>1335</v>
      </c>
      <c r="F41">
        <v>1</v>
      </c>
      <c r="G41">
        <v>1335</v>
      </c>
      <c r="H41" t="s">
        <v>30</v>
      </c>
      <c r="I41" t="s">
        <v>14</v>
      </c>
      <c r="J41">
        <v>143</v>
      </c>
    </row>
    <row r="42" spans="1:13" x14ac:dyDescent="0.25">
      <c r="A42">
        <v>211621</v>
      </c>
      <c r="B42" t="s">
        <v>20</v>
      </c>
      <c r="C42" s="1">
        <v>42552</v>
      </c>
      <c r="D42" t="s">
        <v>239</v>
      </c>
      <c r="E42">
        <v>680</v>
      </c>
      <c r="F42">
        <v>1</v>
      </c>
      <c r="G42">
        <v>680</v>
      </c>
      <c r="H42" t="s">
        <v>30</v>
      </c>
      <c r="I42" t="s">
        <v>14</v>
      </c>
      <c r="J42">
        <v>144</v>
      </c>
    </row>
    <row r="43" spans="1:13" x14ac:dyDescent="0.25">
      <c r="A43">
        <v>211638</v>
      </c>
      <c r="B43" t="s">
        <v>15</v>
      </c>
      <c r="C43" s="1">
        <v>42552</v>
      </c>
      <c r="D43" t="s">
        <v>248</v>
      </c>
      <c r="E43">
        <v>188</v>
      </c>
      <c r="F43">
        <v>3</v>
      </c>
      <c r="G43">
        <v>564</v>
      </c>
      <c r="H43" t="s">
        <v>30</v>
      </c>
      <c r="I43" t="s">
        <v>14</v>
      </c>
      <c r="J43">
        <v>149</v>
      </c>
    </row>
    <row r="44" spans="1:13" x14ac:dyDescent="0.25">
      <c r="A44">
        <v>211658</v>
      </c>
      <c r="B44" t="s">
        <v>10</v>
      </c>
      <c r="C44" s="1">
        <v>42552</v>
      </c>
      <c r="D44" t="s">
        <v>259</v>
      </c>
      <c r="E44">
        <v>3000</v>
      </c>
      <c r="F44">
        <v>1</v>
      </c>
      <c r="G44">
        <v>3000</v>
      </c>
      <c r="H44" t="s">
        <v>30</v>
      </c>
      <c r="I44" t="s">
        <v>14</v>
      </c>
      <c r="J44">
        <v>157</v>
      </c>
      <c r="L44" s="2" t="s">
        <v>8</v>
      </c>
      <c r="M44" s="2" t="s">
        <v>593</v>
      </c>
    </row>
    <row r="45" spans="1:13" x14ac:dyDescent="0.25">
      <c r="A45">
        <v>211670</v>
      </c>
      <c r="B45" t="s">
        <v>15</v>
      </c>
      <c r="C45" s="1">
        <v>42552</v>
      </c>
      <c r="D45" t="s">
        <v>266</v>
      </c>
      <c r="E45">
        <v>45215</v>
      </c>
      <c r="F45">
        <v>1</v>
      </c>
      <c r="G45">
        <v>45215</v>
      </c>
      <c r="H45" t="s">
        <v>30</v>
      </c>
      <c r="I45" t="s">
        <v>14</v>
      </c>
      <c r="J45">
        <v>101</v>
      </c>
      <c r="L45" t="s">
        <v>14</v>
      </c>
      <c r="M45">
        <f t="shared" ref="M45:M53" si="0">COUNTIF(I2:I1001,L45)</f>
        <v>825</v>
      </c>
    </row>
    <row r="46" spans="1:13" x14ac:dyDescent="0.25">
      <c r="A46">
        <v>211712</v>
      </c>
      <c r="B46" t="s">
        <v>10</v>
      </c>
      <c r="C46" s="1">
        <v>42552</v>
      </c>
      <c r="D46" t="s">
        <v>289</v>
      </c>
      <c r="E46">
        <v>1315</v>
      </c>
      <c r="F46">
        <v>1</v>
      </c>
      <c r="G46">
        <v>1315</v>
      </c>
      <c r="H46" t="s">
        <v>30</v>
      </c>
      <c r="I46" t="s">
        <v>14</v>
      </c>
      <c r="J46">
        <v>176</v>
      </c>
      <c r="L46" t="s">
        <v>27</v>
      </c>
      <c r="M46">
        <f t="shared" si="0"/>
        <v>36</v>
      </c>
    </row>
    <row r="47" spans="1:13" x14ac:dyDescent="0.25">
      <c r="A47">
        <v>211723</v>
      </c>
      <c r="B47" t="s">
        <v>20</v>
      </c>
      <c r="C47" s="1">
        <v>42552</v>
      </c>
      <c r="D47" t="s">
        <v>293</v>
      </c>
      <c r="E47">
        <v>3900</v>
      </c>
      <c r="F47">
        <v>1</v>
      </c>
      <c r="G47">
        <v>3900</v>
      </c>
      <c r="H47" t="s">
        <v>30</v>
      </c>
      <c r="I47" t="s">
        <v>14</v>
      </c>
      <c r="J47">
        <v>180</v>
      </c>
      <c r="L47" t="s">
        <v>28</v>
      </c>
      <c r="M47">
        <f t="shared" si="0"/>
        <v>78</v>
      </c>
    </row>
    <row r="48" spans="1:13" x14ac:dyDescent="0.25">
      <c r="A48">
        <v>211735</v>
      </c>
      <c r="B48" t="s">
        <v>10</v>
      </c>
      <c r="C48" s="1">
        <v>42553</v>
      </c>
      <c r="D48" t="s">
        <v>299</v>
      </c>
      <c r="E48">
        <v>33685</v>
      </c>
      <c r="F48">
        <v>1</v>
      </c>
      <c r="G48">
        <v>33685</v>
      </c>
      <c r="H48" t="s">
        <v>30</v>
      </c>
      <c r="I48" t="s">
        <v>14</v>
      </c>
      <c r="J48">
        <v>186</v>
      </c>
      <c r="L48" t="s">
        <v>37</v>
      </c>
      <c r="M48">
        <f t="shared" si="0"/>
        <v>13</v>
      </c>
    </row>
    <row r="49" spans="1:13" x14ac:dyDescent="0.25">
      <c r="A49">
        <v>211758</v>
      </c>
      <c r="B49" t="s">
        <v>15</v>
      </c>
      <c r="C49" s="1">
        <v>42553</v>
      </c>
      <c r="D49" t="s">
        <v>311</v>
      </c>
      <c r="E49">
        <v>1200</v>
      </c>
      <c r="F49">
        <v>1</v>
      </c>
      <c r="G49">
        <v>4000</v>
      </c>
      <c r="H49" t="s">
        <v>30</v>
      </c>
      <c r="I49" t="s">
        <v>161</v>
      </c>
      <c r="J49">
        <v>195</v>
      </c>
      <c r="L49" t="s">
        <v>108</v>
      </c>
      <c r="M49">
        <f t="shared" si="0"/>
        <v>24</v>
      </c>
    </row>
    <row r="50" spans="1:13" x14ac:dyDescent="0.25">
      <c r="A50">
        <v>211764</v>
      </c>
      <c r="B50" t="s">
        <v>15</v>
      </c>
      <c r="C50" s="1">
        <v>42553</v>
      </c>
      <c r="D50" t="s">
        <v>183</v>
      </c>
      <c r="E50">
        <v>55850</v>
      </c>
      <c r="F50">
        <v>1</v>
      </c>
      <c r="G50">
        <v>55850</v>
      </c>
      <c r="H50" t="s">
        <v>30</v>
      </c>
      <c r="I50" t="s">
        <v>14</v>
      </c>
      <c r="J50">
        <v>199</v>
      </c>
      <c r="L50" t="s">
        <v>161</v>
      </c>
      <c r="M50">
        <f t="shared" si="0"/>
        <v>10</v>
      </c>
    </row>
    <row r="51" spans="1:13" x14ac:dyDescent="0.25">
      <c r="A51">
        <v>211767</v>
      </c>
      <c r="B51" t="s">
        <v>10</v>
      </c>
      <c r="C51" s="1">
        <v>42553</v>
      </c>
      <c r="D51" t="s">
        <v>183</v>
      </c>
      <c r="E51">
        <v>55850</v>
      </c>
      <c r="F51">
        <v>1</v>
      </c>
      <c r="G51">
        <v>55850</v>
      </c>
      <c r="H51" t="s">
        <v>30</v>
      </c>
      <c r="I51" t="s">
        <v>14</v>
      </c>
      <c r="J51">
        <v>199</v>
      </c>
      <c r="L51" t="s">
        <v>188</v>
      </c>
      <c r="M51">
        <f t="shared" si="0"/>
        <v>8</v>
      </c>
    </row>
    <row r="52" spans="1:13" x14ac:dyDescent="0.25">
      <c r="A52">
        <v>211807</v>
      </c>
      <c r="B52" t="s">
        <v>15</v>
      </c>
      <c r="C52" s="1">
        <v>42553</v>
      </c>
      <c r="D52" t="s">
        <v>339</v>
      </c>
      <c r="E52">
        <v>3070</v>
      </c>
      <c r="F52">
        <v>1</v>
      </c>
      <c r="G52">
        <v>3070</v>
      </c>
      <c r="H52" t="s">
        <v>30</v>
      </c>
      <c r="I52" t="s">
        <v>14</v>
      </c>
      <c r="J52">
        <v>218</v>
      </c>
      <c r="L52" t="s">
        <v>203</v>
      </c>
      <c r="M52">
        <f t="shared" si="0"/>
        <v>1</v>
      </c>
    </row>
    <row r="53" spans="1:13" x14ac:dyDescent="0.25">
      <c r="A53">
        <v>211819</v>
      </c>
      <c r="B53" t="s">
        <v>10</v>
      </c>
      <c r="C53" s="1">
        <v>42553</v>
      </c>
      <c r="D53" t="s">
        <v>344</v>
      </c>
      <c r="E53">
        <v>3150</v>
      </c>
      <c r="F53">
        <v>1</v>
      </c>
      <c r="G53">
        <v>3150</v>
      </c>
      <c r="H53" t="s">
        <v>30</v>
      </c>
      <c r="I53" t="s">
        <v>14</v>
      </c>
      <c r="J53">
        <v>224</v>
      </c>
      <c r="L53" t="s">
        <v>285</v>
      </c>
      <c r="M53">
        <f t="shared" si="0"/>
        <v>4</v>
      </c>
    </row>
    <row r="54" spans="1:13" x14ac:dyDescent="0.25">
      <c r="A54">
        <v>211821</v>
      </c>
      <c r="B54" t="s">
        <v>20</v>
      </c>
      <c r="C54" s="1">
        <v>42553</v>
      </c>
      <c r="D54" t="s">
        <v>346</v>
      </c>
      <c r="E54">
        <v>72350</v>
      </c>
      <c r="F54">
        <v>1</v>
      </c>
      <c r="G54">
        <v>72350</v>
      </c>
      <c r="H54" t="s">
        <v>30</v>
      </c>
      <c r="I54" t="s">
        <v>14</v>
      </c>
      <c r="J54">
        <v>225</v>
      </c>
    </row>
    <row r="55" spans="1:13" x14ac:dyDescent="0.25">
      <c r="A55">
        <v>211840</v>
      </c>
      <c r="B55" t="s">
        <v>15</v>
      </c>
      <c r="C55" s="1">
        <v>42553</v>
      </c>
      <c r="D55" t="s">
        <v>352</v>
      </c>
      <c r="E55">
        <v>20890</v>
      </c>
      <c r="F55">
        <v>1</v>
      </c>
      <c r="G55">
        <v>20890</v>
      </c>
      <c r="H55" t="s">
        <v>30</v>
      </c>
      <c r="I55" t="s">
        <v>14</v>
      </c>
      <c r="J55">
        <v>231</v>
      </c>
    </row>
    <row r="56" spans="1:13" x14ac:dyDescent="0.25">
      <c r="A56">
        <v>211844</v>
      </c>
      <c r="B56" t="s">
        <v>20</v>
      </c>
      <c r="C56" s="1">
        <v>42553</v>
      </c>
      <c r="D56" t="s">
        <v>354</v>
      </c>
      <c r="E56">
        <v>30205</v>
      </c>
      <c r="F56">
        <v>1</v>
      </c>
      <c r="G56">
        <v>30205</v>
      </c>
      <c r="H56" t="s">
        <v>30</v>
      </c>
      <c r="I56" t="s">
        <v>14</v>
      </c>
      <c r="J56">
        <v>233</v>
      </c>
    </row>
    <row r="57" spans="1:13" x14ac:dyDescent="0.25">
      <c r="A57">
        <v>211848</v>
      </c>
      <c r="B57" t="s">
        <v>10</v>
      </c>
      <c r="C57" s="1">
        <v>42553</v>
      </c>
      <c r="D57" t="s">
        <v>354</v>
      </c>
      <c r="E57">
        <v>30205</v>
      </c>
      <c r="F57">
        <v>1</v>
      </c>
      <c r="G57">
        <v>30205</v>
      </c>
      <c r="H57" t="s">
        <v>30</v>
      </c>
      <c r="I57" t="s">
        <v>14</v>
      </c>
      <c r="J57">
        <v>42</v>
      </c>
      <c r="L57" s="2" t="s">
        <v>590</v>
      </c>
      <c r="M57" s="2" t="s">
        <v>591</v>
      </c>
    </row>
    <row r="58" spans="1:13" x14ac:dyDescent="0.25">
      <c r="A58">
        <v>211851</v>
      </c>
      <c r="B58" t="s">
        <v>15</v>
      </c>
      <c r="C58" s="1">
        <v>42553</v>
      </c>
      <c r="D58" t="s">
        <v>356</v>
      </c>
      <c r="E58">
        <v>2070</v>
      </c>
      <c r="F58">
        <v>1</v>
      </c>
      <c r="G58">
        <v>2070</v>
      </c>
      <c r="H58" t="s">
        <v>30</v>
      </c>
      <c r="I58" t="s">
        <v>188</v>
      </c>
      <c r="J58">
        <v>235</v>
      </c>
      <c r="L58" t="s">
        <v>13</v>
      </c>
      <c r="M58" s="17">
        <f>SUMIF(H2:H1001,"*\N*",G2:G1001)</f>
        <v>89762</v>
      </c>
    </row>
    <row r="59" spans="1:13" x14ac:dyDescent="0.25">
      <c r="A59">
        <v>211957</v>
      </c>
      <c r="B59" t="s">
        <v>15</v>
      </c>
      <c r="C59" s="1">
        <v>42553</v>
      </c>
      <c r="D59" t="s">
        <v>402</v>
      </c>
      <c r="E59">
        <v>6240</v>
      </c>
      <c r="F59">
        <v>1</v>
      </c>
      <c r="G59">
        <v>8140</v>
      </c>
      <c r="H59" t="s">
        <v>30</v>
      </c>
      <c r="I59" t="s">
        <v>14</v>
      </c>
      <c r="J59">
        <v>271</v>
      </c>
      <c r="L59" t="s">
        <v>528</v>
      </c>
      <c r="M59">
        <f>SUMIF(H2:H1001,"*Appliances*",G2:G1001)</f>
        <v>616717</v>
      </c>
    </row>
    <row r="60" spans="1:13" x14ac:dyDescent="0.25">
      <c r="A60">
        <v>212050</v>
      </c>
      <c r="B60" t="s">
        <v>10</v>
      </c>
      <c r="C60" s="1">
        <v>42553</v>
      </c>
      <c r="D60" t="s">
        <v>402</v>
      </c>
      <c r="E60">
        <v>6240</v>
      </c>
      <c r="F60">
        <v>1</v>
      </c>
      <c r="G60">
        <v>0</v>
      </c>
      <c r="H60" t="s">
        <v>30</v>
      </c>
      <c r="I60" t="s">
        <v>285</v>
      </c>
      <c r="J60">
        <v>271</v>
      </c>
      <c r="L60" t="s">
        <v>17</v>
      </c>
      <c r="M60">
        <f>SUMIF(H2:H1001,"*Beauty &amp; Grooming*",G2:G1001)</f>
        <v>255026</v>
      </c>
    </row>
    <row r="61" spans="1:13" x14ac:dyDescent="0.25">
      <c r="A61">
        <v>212066</v>
      </c>
      <c r="B61" t="s">
        <v>10</v>
      </c>
      <c r="C61" s="1">
        <v>42553</v>
      </c>
      <c r="D61" t="s">
        <v>435</v>
      </c>
      <c r="E61">
        <v>1050</v>
      </c>
      <c r="F61">
        <v>1</v>
      </c>
      <c r="G61">
        <v>1050</v>
      </c>
      <c r="H61" t="s">
        <v>30</v>
      </c>
      <c r="I61" t="s">
        <v>14</v>
      </c>
      <c r="J61">
        <v>301</v>
      </c>
      <c r="L61" t="s">
        <v>405</v>
      </c>
      <c r="M61">
        <f>SUMIF(H2:H1001,"*Books*",G2:G1001)</f>
        <v>200</v>
      </c>
    </row>
    <row r="62" spans="1:13" x14ac:dyDescent="0.25">
      <c r="A62">
        <v>212097</v>
      </c>
      <c r="B62" t="s">
        <v>10</v>
      </c>
      <c r="C62" s="1">
        <v>42554</v>
      </c>
      <c r="D62" t="s">
        <v>446</v>
      </c>
      <c r="E62">
        <v>29000</v>
      </c>
      <c r="F62">
        <v>1</v>
      </c>
      <c r="G62">
        <v>29000</v>
      </c>
      <c r="H62" t="s">
        <v>30</v>
      </c>
      <c r="I62" t="s">
        <v>14</v>
      </c>
      <c r="J62">
        <v>315</v>
      </c>
      <c r="L62" t="s">
        <v>157</v>
      </c>
      <c r="M62">
        <f>SUMIF(H2:H1001,"*Computing*",G2:G1001)</f>
        <v>69754</v>
      </c>
    </row>
    <row r="63" spans="1:13" x14ac:dyDescent="0.25">
      <c r="A63">
        <v>212100</v>
      </c>
      <c r="B63" t="s">
        <v>20</v>
      </c>
      <c r="C63" s="1">
        <v>42554</v>
      </c>
      <c r="D63" t="s">
        <v>339</v>
      </c>
      <c r="E63">
        <v>3070</v>
      </c>
      <c r="F63">
        <v>1</v>
      </c>
      <c r="G63">
        <v>3070</v>
      </c>
      <c r="H63" t="s">
        <v>30</v>
      </c>
      <c r="I63" t="s">
        <v>14</v>
      </c>
      <c r="J63">
        <v>317</v>
      </c>
      <c r="L63" t="s">
        <v>84</v>
      </c>
      <c r="M63">
        <f>SUMIF(H2:H1001,"*Entertainment*",G2:G1001)</f>
        <v>53471</v>
      </c>
    </row>
    <row r="64" spans="1:13" x14ac:dyDescent="0.25">
      <c r="A64">
        <v>212220</v>
      </c>
      <c r="B64" t="s">
        <v>15</v>
      </c>
      <c r="C64" s="1">
        <v>42554</v>
      </c>
      <c r="D64" t="s">
        <v>478</v>
      </c>
      <c r="E64">
        <v>12600</v>
      </c>
      <c r="F64">
        <v>1</v>
      </c>
      <c r="G64">
        <v>12600</v>
      </c>
      <c r="H64" t="s">
        <v>30</v>
      </c>
      <c r="I64" t="s">
        <v>14</v>
      </c>
      <c r="J64">
        <v>355</v>
      </c>
      <c r="L64" t="s">
        <v>181</v>
      </c>
      <c r="M64">
        <f>SUMIF(H2:H1001,"Health &amp; Sports",G2:G1001)</f>
        <v>23415</v>
      </c>
    </row>
    <row r="65" spans="1:13" x14ac:dyDescent="0.25">
      <c r="A65">
        <v>211133</v>
      </c>
      <c r="B65" t="s">
        <v>15</v>
      </c>
      <c r="C65" s="1">
        <v>42552</v>
      </c>
      <c r="D65" t="s">
        <v>16</v>
      </c>
      <c r="E65">
        <v>240</v>
      </c>
      <c r="F65">
        <v>1</v>
      </c>
      <c r="G65">
        <v>240</v>
      </c>
      <c r="H65" t="s">
        <v>17</v>
      </c>
      <c r="I65" t="s">
        <v>14</v>
      </c>
      <c r="J65">
        <v>2</v>
      </c>
      <c r="L65" t="s">
        <v>35</v>
      </c>
      <c r="M65">
        <f>SUMIF(H2:H1001,"Home &amp; Living",G2:G1001)</f>
        <v>74211.570000000007</v>
      </c>
    </row>
    <row r="66" spans="1:13" x14ac:dyDescent="0.25">
      <c r="A66">
        <v>211135</v>
      </c>
      <c r="B66" t="s">
        <v>10</v>
      </c>
      <c r="C66" s="1">
        <v>42552</v>
      </c>
      <c r="D66" t="s">
        <v>19</v>
      </c>
      <c r="E66">
        <v>360</v>
      </c>
      <c r="F66">
        <v>1</v>
      </c>
      <c r="G66">
        <v>60</v>
      </c>
      <c r="H66" t="s">
        <v>17</v>
      </c>
      <c r="I66" t="s">
        <v>14</v>
      </c>
      <c r="J66">
        <v>4</v>
      </c>
      <c r="L66" t="s">
        <v>47</v>
      </c>
      <c r="M66">
        <f>SUMIF(H2:H1001,"Kids &amp; Baby",G2:G1001)</f>
        <v>76412</v>
      </c>
    </row>
    <row r="67" spans="1:13" x14ac:dyDescent="0.25">
      <c r="A67">
        <v>211138</v>
      </c>
      <c r="B67" t="s">
        <v>10</v>
      </c>
      <c r="C67" s="1">
        <v>42552</v>
      </c>
      <c r="D67" t="s">
        <v>19</v>
      </c>
      <c r="E67">
        <v>360</v>
      </c>
      <c r="F67">
        <v>1</v>
      </c>
      <c r="G67">
        <v>60</v>
      </c>
      <c r="H67" t="s">
        <v>17</v>
      </c>
      <c r="I67" t="s">
        <v>14</v>
      </c>
      <c r="J67">
        <v>7</v>
      </c>
      <c r="L67" t="s">
        <v>39</v>
      </c>
      <c r="M67">
        <f>SUMIF(H2:H1001,"*Men's Fashion*",G2:G1001)</f>
        <v>737356.54</v>
      </c>
    </row>
    <row r="68" spans="1:13" x14ac:dyDescent="0.25">
      <c r="A68">
        <v>211146</v>
      </c>
      <c r="B68" t="s">
        <v>10</v>
      </c>
      <c r="C68" s="1">
        <v>42552</v>
      </c>
      <c r="D68" t="s">
        <v>36</v>
      </c>
      <c r="E68">
        <v>320</v>
      </c>
      <c r="F68">
        <v>1</v>
      </c>
      <c r="G68">
        <v>0</v>
      </c>
      <c r="H68" t="s">
        <v>17</v>
      </c>
      <c r="I68" t="s">
        <v>37</v>
      </c>
      <c r="J68">
        <v>12</v>
      </c>
      <c r="L68" t="s">
        <v>26</v>
      </c>
      <c r="M68">
        <f>SUMIF(H2:H1001,"*Mobiles &amp; Tablets*",G2:G1001)</f>
        <v>2231195</v>
      </c>
    </row>
    <row r="69" spans="1:13" x14ac:dyDescent="0.25">
      <c r="A69">
        <v>211151</v>
      </c>
      <c r="B69" t="s">
        <v>10</v>
      </c>
      <c r="C69" s="1">
        <v>42552</v>
      </c>
      <c r="D69" t="s">
        <v>42</v>
      </c>
      <c r="E69">
        <v>490</v>
      </c>
      <c r="F69">
        <v>1</v>
      </c>
      <c r="G69">
        <v>1270</v>
      </c>
      <c r="H69" t="s">
        <v>17</v>
      </c>
      <c r="I69" t="s">
        <v>14</v>
      </c>
      <c r="J69">
        <v>13</v>
      </c>
      <c r="L69" t="s">
        <v>53</v>
      </c>
      <c r="M69">
        <f>SUMIF(H2:H1001,"*Others*",G2:G1001)</f>
        <v>4059</v>
      </c>
    </row>
    <row r="70" spans="1:13" x14ac:dyDescent="0.25">
      <c r="A70">
        <v>211169</v>
      </c>
      <c r="B70" t="s">
        <v>10</v>
      </c>
      <c r="C70" s="1">
        <v>42552</v>
      </c>
      <c r="D70" t="s">
        <v>19</v>
      </c>
      <c r="E70">
        <v>360</v>
      </c>
      <c r="F70">
        <v>1</v>
      </c>
      <c r="G70">
        <v>360</v>
      </c>
      <c r="H70" t="s">
        <v>17</v>
      </c>
      <c r="I70" t="s">
        <v>14</v>
      </c>
      <c r="J70">
        <v>20</v>
      </c>
      <c r="L70" t="s">
        <v>22</v>
      </c>
      <c r="M70">
        <f>SUMIF(H2:H1001,"*Soghaat*",G2:G1001)</f>
        <v>595576</v>
      </c>
    </row>
    <row r="71" spans="1:13" x14ac:dyDescent="0.25">
      <c r="A71">
        <v>211170</v>
      </c>
      <c r="B71" t="s">
        <v>58</v>
      </c>
      <c r="C71" s="1">
        <v>42552</v>
      </c>
      <c r="D71" t="s">
        <v>59</v>
      </c>
      <c r="E71">
        <v>165</v>
      </c>
      <c r="F71">
        <v>1</v>
      </c>
      <c r="G71">
        <v>300</v>
      </c>
      <c r="H71" t="s">
        <v>17</v>
      </c>
      <c r="I71" t="s">
        <v>14</v>
      </c>
      <c r="J71">
        <v>21</v>
      </c>
      <c r="L71" t="s">
        <v>530</v>
      </c>
      <c r="M71">
        <f>SUMIF(H2:H1001,"*SuperStore*",G2:G1001)</f>
        <v>1013</v>
      </c>
    </row>
    <row r="72" spans="1:13" x14ac:dyDescent="0.25">
      <c r="A72">
        <v>211173</v>
      </c>
      <c r="B72" t="s">
        <v>15</v>
      </c>
      <c r="C72" s="1">
        <v>42552</v>
      </c>
      <c r="D72" t="s">
        <v>62</v>
      </c>
      <c r="E72">
        <v>850</v>
      </c>
      <c r="F72">
        <v>1</v>
      </c>
      <c r="G72">
        <v>940</v>
      </c>
      <c r="H72" t="s">
        <v>17</v>
      </c>
      <c r="I72" t="s">
        <v>14</v>
      </c>
      <c r="J72">
        <v>22</v>
      </c>
      <c r="L72" t="s">
        <v>12</v>
      </c>
      <c r="M72">
        <f>SUMIF(H2:H1001,"*Women's Fashion*",G2:G1001)</f>
        <v>334419.59999999998</v>
      </c>
    </row>
    <row r="73" spans="1:13" x14ac:dyDescent="0.25">
      <c r="A73">
        <v>211176</v>
      </c>
      <c r="B73" t="s">
        <v>10</v>
      </c>
      <c r="C73" s="1">
        <v>42552</v>
      </c>
      <c r="D73" t="s">
        <v>62</v>
      </c>
      <c r="E73">
        <v>850</v>
      </c>
      <c r="F73">
        <v>1</v>
      </c>
      <c r="G73">
        <v>740</v>
      </c>
      <c r="H73" t="s">
        <v>17</v>
      </c>
      <c r="I73" t="s">
        <v>14</v>
      </c>
      <c r="J73">
        <v>22</v>
      </c>
    </row>
    <row r="74" spans="1:13" x14ac:dyDescent="0.25">
      <c r="A74">
        <v>211179</v>
      </c>
      <c r="B74" t="s">
        <v>15</v>
      </c>
      <c r="C74" s="1">
        <v>42552</v>
      </c>
      <c r="D74" t="s">
        <v>65</v>
      </c>
      <c r="E74">
        <v>7400</v>
      </c>
      <c r="F74">
        <v>1</v>
      </c>
      <c r="G74">
        <v>11000</v>
      </c>
      <c r="H74" t="s">
        <v>17</v>
      </c>
      <c r="I74" t="s">
        <v>28</v>
      </c>
      <c r="J74">
        <v>25</v>
      </c>
    </row>
    <row r="75" spans="1:13" x14ac:dyDescent="0.25">
      <c r="A75">
        <v>211182</v>
      </c>
      <c r="B75" t="s">
        <v>10</v>
      </c>
      <c r="C75" s="1">
        <v>42552</v>
      </c>
      <c r="D75" t="s">
        <v>67</v>
      </c>
      <c r="E75">
        <v>143</v>
      </c>
      <c r="F75">
        <v>1</v>
      </c>
      <c r="G75">
        <v>168</v>
      </c>
      <c r="H75" t="s">
        <v>17</v>
      </c>
      <c r="I75" t="s">
        <v>14</v>
      </c>
      <c r="J75">
        <v>22</v>
      </c>
    </row>
    <row r="76" spans="1:13" x14ac:dyDescent="0.25">
      <c r="A76">
        <v>211184</v>
      </c>
      <c r="B76" t="s">
        <v>10</v>
      </c>
      <c r="C76" s="1">
        <v>42552</v>
      </c>
      <c r="D76" t="s">
        <v>68</v>
      </c>
      <c r="E76">
        <v>225</v>
      </c>
      <c r="F76">
        <v>1</v>
      </c>
      <c r="G76">
        <v>168</v>
      </c>
      <c r="H76" t="s">
        <v>17</v>
      </c>
      <c r="I76" t="s">
        <v>14</v>
      </c>
      <c r="J76">
        <v>22</v>
      </c>
      <c r="L76" s="2" t="s">
        <v>590</v>
      </c>
      <c r="M76" s="2" t="s">
        <v>592</v>
      </c>
    </row>
    <row r="77" spans="1:13" x14ac:dyDescent="0.25">
      <c r="A77">
        <v>211197</v>
      </c>
      <c r="B77" t="s">
        <v>20</v>
      </c>
      <c r="C77" s="1">
        <v>42552</v>
      </c>
      <c r="D77" t="s">
        <v>19</v>
      </c>
      <c r="E77">
        <v>360</v>
      </c>
      <c r="F77">
        <v>1</v>
      </c>
      <c r="G77">
        <v>360</v>
      </c>
      <c r="H77" t="s">
        <v>17</v>
      </c>
      <c r="I77" t="s">
        <v>14</v>
      </c>
      <c r="J77">
        <v>33</v>
      </c>
      <c r="L77" t="s">
        <v>13</v>
      </c>
      <c r="M77">
        <f>SUMIF(H2:H1001,"*\N*",F2:F1001)</f>
        <v>35</v>
      </c>
    </row>
    <row r="78" spans="1:13" x14ac:dyDescent="0.25">
      <c r="A78">
        <v>211200</v>
      </c>
      <c r="B78" t="s">
        <v>10</v>
      </c>
      <c r="C78" s="1">
        <v>42552</v>
      </c>
      <c r="D78" t="s">
        <v>82</v>
      </c>
      <c r="E78">
        <v>300</v>
      </c>
      <c r="F78">
        <v>1</v>
      </c>
      <c r="G78">
        <v>300</v>
      </c>
      <c r="H78" t="s">
        <v>17</v>
      </c>
      <c r="I78" t="s">
        <v>14</v>
      </c>
      <c r="J78">
        <v>35</v>
      </c>
      <c r="L78" t="s">
        <v>528</v>
      </c>
      <c r="M78">
        <f>SUMIF(H2:H1001,"*Appliances*",F2:F1001)</f>
        <v>36</v>
      </c>
    </row>
    <row r="79" spans="1:13" x14ac:dyDescent="0.25">
      <c r="A79">
        <v>211201</v>
      </c>
      <c r="B79" t="s">
        <v>20</v>
      </c>
      <c r="C79" s="1">
        <v>42552</v>
      </c>
      <c r="D79" t="s">
        <v>19</v>
      </c>
      <c r="E79">
        <v>360</v>
      </c>
      <c r="F79">
        <v>1</v>
      </c>
      <c r="G79">
        <v>360</v>
      </c>
      <c r="H79" t="s">
        <v>17</v>
      </c>
      <c r="I79" t="s">
        <v>14</v>
      </c>
      <c r="J79">
        <v>33</v>
      </c>
      <c r="L79" t="s">
        <v>17</v>
      </c>
      <c r="M79">
        <f>SUMIF(H2:H1001,"*Beauty &amp; Grooming*",F2:F1001)</f>
        <v>348</v>
      </c>
    </row>
    <row r="80" spans="1:13" x14ac:dyDescent="0.25">
      <c r="A80">
        <v>211205</v>
      </c>
      <c r="B80" t="s">
        <v>15</v>
      </c>
      <c r="C80" s="1">
        <v>42552</v>
      </c>
      <c r="D80" t="s">
        <v>86</v>
      </c>
      <c r="E80">
        <v>8100</v>
      </c>
      <c r="F80">
        <v>3</v>
      </c>
      <c r="G80">
        <v>24588</v>
      </c>
      <c r="H80" t="s">
        <v>17</v>
      </c>
      <c r="I80" t="s">
        <v>14</v>
      </c>
      <c r="J80">
        <v>39</v>
      </c>
      <c r="L80" t="s">
        <v>405</v>
      </c>
      <c r="M80">
        <f>SUMIF(H2:H1001,"*Books*",F2:F1001)</f>
        <v>1</v>
      </c>
    </row>
    <row r="81" spans="1:13" x14ac:dyDescent="0.25">
      <c r="A81">
        <v>211212</v>
      </c>
      <c r="B81" t="s">
        <v>10</v>
      </c>
      <c r="C81" s="1">
        <v>42552</v>
      </c>
      <c r="D81" t="s">
        <v>19</v>
      </c>
      <c r="E81">
        <v>360</v>
      </c>
      <c r="F81">
        <v>1</v>
      </c>
      <c r="G81">
        <v>360</v>
      </c>
      <c r="H81" t="s">
        <v>17</v>
      </c>
      <c r="I81" t="s">
        <v>14</v>
      </c>
      <c r="J81">
        <v>35</v>
      </c>
      <c r="L81" t="s">
        <v>157</v>
      </c>
      <c r="M81">
        <f>SUMIF(H2:H1001,"*Computing*",F2:F1001)</f>
        <v>35</v>
      </c>
    </row>
    <row r="82" spans="1:13" x14ac:dyDescent="0.25">
      <c r="A82">
        <v>211217</v>
      </c>
      <c r="B82" t="s">
        <v>10</v>
      </c>
      <c r="C82" s="1">
        <v>42552</v>
      </c>
      <c r="D82" t="s">
        <v>19</v>
      </c>
      <c r="E82">
        <v>360</v>
      </c>
      <c r="F82">
        <v>1</v>
      </c>
      <c r="G82">
        <v>360</v>
      </c>
      <c r="H82" t="s">
        <v>17</v>
      </c>
      <c r="I82" t="s">
        <v>14</v>
      </c>
      <c r="J82">
        <v>43</v>
      </c>
      <c r="L82" t="s">
        <v>84</v>
      </c>
      <c r="M82">
        <f>SUMIF(H2:H1001,"*Entertainment*",F2:F1001)</f>
        <v>3</v>
      </c>
    </row>
    <row r="83" spans="1:13" x14ac:dyDescent="0.25">
      <c r="A83">
        <v>211224</v>
      </c>
      <c r="B83" t="s">
        <v>31</v>
      </c>
      <c r="C83" s="1">
        <v>42552</v>
      </c>
      <c r="D83" t="s">
        <v>19</v>
      </c>
      <c r="E83">
        <v>360</v>
      </c>
      <c r="F83">
        <v>1</v>
      </c>
      <c r="G83">
        <v>360</v>
      </c>
      <c r="H83" t="s">
        <v>17</v>
      </c>
      <c r="I83" t="s">
        <v>14</v>
      </c>
      <c r="J83">
        <v>43</v>
      </c>
      <c r="L83" t="s">
        <v>181</v>
      </c>
      <c r="M83">
        <f>SUMIF(H2:H1001,"Health &amp; Sports",G2:G1001)</f>
        <v>23415</v>
      </c>
    </row>
    <row r="84" spans="1:13" x14ac:dyDescent="0.25">
      <c r="A84">
        <v>211226</v>
      </c>
      <c r="B84" t="s">
        <v>31</v>
      </c>
      <c r="C84" s="1">
        <v>42552</v>
      </c>
      <c r="D84" t="s">
        <v>36</v>
      </c>
      <c r="E84">
        <v>320</v>
      </c>
      <c r="F84">
        <v>1</v>
      </c>
      <c r="G84">
        <v>320</v>
      </c>
      <c r="H84" t="s">
        <v>17</v>
      </c>
      <c r="I84" t="s">
        <v>14</v>
      </c>
      <c r="J84">
        <v>43</v>
      </c>
      <c r="L84" t="s">
        <v>35</v>
      </c>
      <c r="M84">
        <f>SUMIF(H2:H1001,"Home &amp; Living",F2:F1001)</f>
        <v>39</v>
      </c>
    </row>
    <row r="85" spans="1:13" x14ac:dyDescent="0.25">
      <c r="A85">
        <v>211229</v>
      </c>
      <c r="B85" t="s">
        <v>31</v>
      </c>
      <c r="C85" s="1">
        <v>42552</v>
      </c>
      <c r="D85" t="s">
        <v>16</v>
      </c>
      <c r="E85">
        <v>240</v>
      </c>
      <c r="F85">
        <v>1</v>
      </c>
      <c r="G85">
        <v>240</v>
      </c>
      <c r="H85" t="s">
        <v>17</v>
      </c>
      <c r="I85" t="s">
        <v>14</v>
      </c>
      <c r="J85">
        <v>43</v>
      </c>
      <c r="L85" t="s">
        <v>47</v>
      </c>
      <c r="M85">
        <f>SUMIF(H2:H1001,"Kids &amp; Baby",F2:F1001)</f>
        <v>29</v>
      </c>
    </row>
    <row r="86" spans="1:13" x14ac:dyDescent="0.25">
      <c r="A86">
        <v>211230</v>
      </c>
      <c r="B86" t="s">
        <v>31</v>
      </c>
      <c r="C86" s="1">
        <v>42552</v>
      </c>
      <c r="D86" t="s">
        <v>19</v>
      </c>
      <c r="E86">
        <v>360</v>
      </c>
      <c r="F86">
        <v>1</v>
      </c>
      <c r="G86">
        <v>360</v>
      </c>
      <c r="H86" t="s">
        <v>17</v>
      </c>
      <c r="I86" t="s">
        <v>14</v>
      </c>
      <c r="J86">
        <v>43</v>
      </c>
      <c r="L86" t="s">
        <v>39</v>
      </c>
      <c r="M86">
        <f>SUMIF(H2:H1001,"*Men's Fashion*",F2:F1001)</f>
        <v>186</v>
      </c>
    </row>
    <row r="87" spans="1:13" x14ac:dyDescent="0.25">
      <c r="A87">
        <v>211231</v>
      </c>
      <c r="B87" t="s">
        <v>20</v>
      </c>
      <c r="C87" s="1">
        <v>42552</v>
      </c>
      <c r="D87" t="s">
        <v>96</v>
      </c>
      <c r="E87">
        <v>1875</v>
      </c>
      <c r="F87">
        <v>1</v>
      </c>
      <c r="G87">
        <v>1875</v>
      </c>
      <c r="H87" t="s">
        <v>17</v>
      </c>
      <c r="I87" t="s">
        <v>14</v>
      </c>
      <c r="J87">
        <v>45</v>
      </c>
      <c r="L87" t="s">
        <v>26</v>
      </c>
      <c r="M87">
        <f>SUMIF(H2:H1001,"*Mobiles &amp; Tablets*",F2:F1001)</f>
        <v>91</v>
      </c>
    </row>
    <row r="88" spans="1:13" x14ac:dyDescent="0.25">
      <c r="A88">
        <v>211234</v>
      </c>
      <c r="B88" t="s">
        <v>31</v>
      </c>
      <c r="C88" s="1">
        <v>42552</v>
      </c>
      <c r="D88" t="s">
        <v>19</v>
      </c>
      <c r="E88">
        <v>360</v>
      </c>
      <c r="F88">
        <v>1</v>
      </c>
      <c r="G88">
        <v>360</v>
      </c>
      <c r="H88" t="s">
        <v>17</v>
      </c>
      <c r="I88" t="s">
        <v>14</v>
      </c>
      <c r="J88">
        <v>43</v>
      </c>
      <c r="L88" t="s">
        <v>53</v>
      </c>
      <c r="M88">
        <f>SUMIF(H2:H1001,"*Others*",F2:F1001)</f>
        <v>10</v>
      </c>
    </row>
    <row r="89" spans="1:13" x14ac:dyDescent="0.25">
      <c r="A89">
        <v>211235</v>
      </c>
      <c r="B89" t="s">
        <v>31</v>
      </c>
      <c r="C89" s="1">
        <v>42552</v>
      </c>
      <c r="D89" t="s">
        <v>19</v>
      </c>
      <c r="E89">
        <v>360</v>
      </c>
      <c r="F89">
        <v>1</v>
      </c>
      <c r="G89">
        <v>360</v>
      </c>
      <c r="H89" t="s">
        <v>17</v>
      </c>
      <c r="I89" t="s">
        <v>14</v>
      </c>
      <c r="J89">
        <v>43</v>
      </c>
      <c r="L89" t="s">
        <v>22</v>
      </c>
      <c r="M89">
        <f>SUMIF(H2:H1001,"*Soghaat*",F2:F1001)</f>
        <v>332</v>
      </c>
    </row>
    <row r="90" spans="1:13" x14ac:dyDescent="0.25">
      <c r="A90">
        <v>211238</v>
      </c>
      <c r="B90" t="s">
        <v>31</v>
      </c>
      <c r="C90" s="1">
        <v>42552</v>
      </c>
      <c r="D90" t="s">
        <v>36</v>
      </c>
      <c r="E90">
        <v>320</v>
      </c>
      <c r="F90">
        <v>1</v>
      </c>
      <c r="G90">
        <v>320</v>
      </c>
      <c r="H90" t="s">
        <v>17</v>
      </c>
      <c r="I90" t="s">
        <v>14</v>
      </c>
      <c r="J90">
        <v>43</v>
      </c>
      <c r="L90" t="s">
        <v>530</v>
      </c>
      <c r="M90">
        <f>SUMIF(H2:H1001,"*SuperStore*",F2:F1001)</f>
        <v>1</v>
      </c>
    </row>
    <row r="91" spans="1:13" x14ac:dyDescent="0.25">
      <c r="A91">
        <v>211249</v>
      </c>
      <c r="B91" t="s">
        <v>31</v>
      </c>
      <c r="C91" s="1">
        <v>42552</v>
      </c>
      <c r="D91" t="s">
        <v>36</v>
      </c>
      <c r="E91">
        <v>320</v>
      </c>
      <c r="F91">
        <v>1</v>
      </c>
      <c r="G91">
        <v>320</v>
      </c>
      <c r="H91" t="s">
        <v>17</v>
      </c>
      <c r="I91" t="s">
        <v>14</v>
      </c>
      <c r="J91">
        <v>43</v>
      </c>
      <c r="L91" t="s">
        <v>12</v>
      </c>
      <c r="M91">
        <f>SUMIF(H2:H1001,"*Women's Fashion*",F2:F1001)</f>
        <v>61</v>
      </c>
    </row>
    <row r="92" spans="1:13" x14ac:dyDescent="0.25">
      <c r="A92">
        <v>211250</v>
      </c>
      <c r="B92" t="s">
        <v>31</v>
      </c>
      <c r="C92" s="1">
        <v>42552</v>
      </c>
      <c r="D92" t="s">
        <v>36</v>
      </c>
      <c r="E92">
        <v>320</v>
      </c>
      <c r="F92">
        <v>1</v>
      </c>
      <c r="G92">
        <v>320</v>
      </c>
      <c r="H92" t="s">
        <v>17</v>
      </c>
      <c r="I92" t="s">
        <v>14</v>
      </c>
      <c r="J92">
        <v>43</v>
      </c>
    </row>
    <row r="93" spans="1:13" x14ac:dyDescent="0.25">
      <c r="A93">
        <v>211254</v>
      </c>
      <c r="B93" t="s">
        <v>31</v>
      </c>
      <c r="C93" s="1">
        <v>42552</v>
      </c>
      <c r="D93" t="s">
        <v>36</v>
      </c>
      <c r="E93">
        <v>320</v>
      </c>
      <c r="F93">
        <v>1</v>
      </c>
      <c r="G93">
        <v>320</v>
      </c>
      <c r="H93" t="s">
        <v>17</v>
      </c>
      <c r="I93" t="s">
        <v>14</v>
      </c>
      <c r="J93">
        <v>43</v>
      </c>
    </row>
    <row r="94" spans="1:13" x14ac:dyDescent="0.25">
      <c r="A94">
        <v>211255</v>
      </c>
      <c r="B94" t="s">
        <v>31</v>
      </c>
      <c r="C94" s="1">
        <v>42552</v>
      </c>
      <c r="D94" t="s">
        <v>19</v>
      </c>
      <c r="E94">
        <v>360</v>
      </c>
      <c r="F94">
        <v>4</v>
      </c>
      <c r="G94">
        <v>1440</v>
      </c>
      <c r="H94" t="s">
        <v>17</v>
      </c>
      <c r="I94" t="s">
        <v>14</v>
      </c>
      <c r="J94">
        <v>43</v>
      </c>
    </row>
    <row r="95" spans="1:13" x14ac:dyDescent="0.25">
      <c r="A95">
        <v>211256</v>
      </c>
      <c r="B95" t="s">
        <v>10</v>
      </c>
      <c r="C95" s="1">
        <v>42552</v>
      </c>
      <c r="D95" t="s">
        <v>19</v>
      </c>
      <c r="E95">
        <v>360</v>
      </c>
      <c r="F95">
        <v>1</v>
      </c>
      <c r="G95">
        <v>360</v>
      </c>
      <c r="H95" t="s">
        <v>17</v>
      </c>
      <c r="I95" t="s">
        <v>14</v>
      </c>
      <c r="J95">
        <v>43</v>
      </c>
    </row>
    <row r="96" spans="1:13" x14ac:dyDescent="0.25">
      <c r="A96">
        <v>211257</v>
      </c>
      <c r="B96" t="s">
        <v>10</v>
      </c>
      <c r="C96" s="1">
        <v>42552</v>
      </c>
      <c r="D96" t="s">
        <v>36</v>
      </c>
      <c r="E96">
        <v>320</v>
      </c>
      <c r="F96">
        <v>1</v>
      </c>
      <c r="G96">
        <v>320</v>
      </c>
      <c r="H96" t="s">
        <v>17</v>
      </c>
      <c r="I96" t="s">
        <v>14</v>
      </c>
      <c r="J96">
        <v>43</v>
      </c>
    </row>
    <row r="97" spans="1:10" x14ac:dyDescent="0.25">
      <c r="A97">
        <v>211258</v>
      </c>
      <c r="B97" t="s">
        <v>20</v>
      </c>
      <c r="C97" s="1">
        <v>42552</v>
      </c>
      <c r="D97" t="s">
        <v>16</v>
      </c>
      <c r="E97">
        <v>240</v>
      </c>
      <c r="F97">
        <v>1</v>
      </c>
      <c r="G97">
        <v>240</v>
      </c>
      <c r="H97" t="s">
        <v>17</v>
      </c>
      <c r="I97" t="s">
        <v>14</v>
      </c>
      <c r="J97">
        <v>43</v>
      </c>
    </row>
    <row r="98" spans="1:10" x14ac:dyDescent="0.25">
      <c r="A98">
        <v>211264</v>
      </c>
      <c r="B98" t="s">
        <v>10</v>
      </c>
      <c r="C98" s="1">
        <v>42552</v>
      </c>
      <c r="D98" t="s">
        <v>105</v>
      </c>
      <c r="E98">
        <v>4750</v>
      </c>
      <c r="F98">
        <v>1</v>
      </c>
      <c r="G98">
        <v>12150</v>
      </c>
      <c r="H98" t="s">
        <v>17</v>
      </c>
      <c r="I98" t="s">
        <v>14</v>
      </c>
      <c r="J98">
        <v>13</v>
      </c>
    </row>
    <row r="99" spans="1:10" x14ac:dyDescent="0.25">
      <c r="A99">
        <v>211265</v>
      </c>
      <c r="B99" t="s">
        <v>10</v>
      </c>
      <c r="C99" s="1">
        <v>42552</v>
      </c>
      <c r="D99" t="s">
        <v>106</v>
      </c>
      <c r="E99">
        <v>7400</v>
      </c>
      <c r="F99">
        <v>1</v>
      </c>
      <c r="G99">
        <v>12150</v>
      </c>
      <c r="H99" t="s">
        <v>17</v>
      </c>
      <c r="I99" t="s">
        <v>14</v>
      </c>
      <c r="J99">
        <v>13</v>
      </c>
    </row>
    <row r="100" spans="1:10" x14ac:dyDescent="0.25">
      <c r="A100">
        <v>211266</v>
      </c>
      <c r="B100" t="s">
        <v>10</v>
      </c>
      <c r="C100" s="1">
        <v>42552</v>
      </c>
      <c r="D100" t="s">
        <v>36</v>
      </c>
      <c r="E100">
        <v>320</v>
      </c>
      <c r="F100">
        <v>1</v>
      </c>
      <c r="G100">
        <v>320</v>
      </c>
      <c r="H100" t="s">
        <v>17</v>
      </c>
      <c r="I100" t="s">
        <v>14</v>
      </c>
      <c r="J100">
        <v>43</v>
      </c>
    </row>
    <row r="101" spans="1:10" x14ac:dyDescent="0.25">
      <c r="A101">
        <v>211267</v>
      </c>
      <c r="B101" t="s">
        <v>10</v>
      </c>
      <c r="C101" s="1">
        <v>42552</v>
      </c>
      <c r="D101" t="s">
        <v>16</v>
      </c>
      <c r="E101">
        <v>240</v>
      </c>
      <c r="F101">
        <v>1</v>
      </c>
      <c r="G101">
        <v>240</v>
      </c>
      <c r="H101" t="s">
        <v>17</v>
      </c>
      <c r="I101" t="s">
        <v>14</v>
      </c>
      <c r="J101">
        <v>43</v>
      </c>
    </row>
    <row r="102" spans="1:10" x14ac:dyDescent="0.25">
      <c r="A102">
        <v>211270</v>
      </c>
      <c r="B102" t="s">
        <v>10</v>
      </c>
      <c r="C102" s="1">
        <v>42552</v>
      </c>
      <c r="D102" t="s">
        <v>36</v>
      </c>
      <c r="E102">
        <v>320</v>
      </c>
      <c r="F102">
        <v>1</v>
      </c>
      <c r="G102">
        <v>320</v>
      </c>
      <c r="H102" t="s">
        <v>17</v>
      </c>
      <c r="I102" t="s">
        <v>14</v>
      </c>
      <c r="J102">
        <v>43</v>
      </c>
    </row>
    <row r="103" spans="1:10" x14ac:dyDescent="0.25">
      <c r="A103">
        <v>211271</v>
      </c>
      <c r="B103" t="s">
        <v>10</v>
      </c>
      <c r="C103" s="1">
        <v>42552</v>
      </c>
      <c r="D103" t="s">
        <v>19</v>
      </c>
      <c r="E103">
        <v>360</v>
      </c>
      <c r="F103">
        <v>1</v>
      </c>
      <c r="G103">
        <v>360</v>
      </c>
      <c r="H103" t="s">
        <v>17</v>
      </c>
      <c r="I103" t="s">
        <v>14</v>
      </c>
      <c r="J103">
        <v>43</v>
      </c>
    </row>
    <row r="104" spans="1:10" x14ac:dyDescent="0.25">
      <c r="A104">
        <v>211272</v>
      </c>
      <c r="B104" t="s">
        <v>10</v>
      </c>
      <c r="C104" s="1">
        <v>42552</v>
      </c>
      <c r="D104" t="s">
        <v>19</v>
      </c>
      <c r="E104">
        <v>360</v>
      </c>
      <c r="F104">
        <v>1</v>
      </c>
      <c r="G104">
        <v>360</v>
      </c>
      <c r="H104" t="s">
        <v>17</v>
      </c>
      <c r="I104" t="s">
        <v>14</v>
      </c>
      <c r="J104">
        <v>43</v>
      </c>
    </row>
    <row r="105" spans="1:10" x14ac:dyDescent="0.25">
      <c r="A105">
        <v>211273</v>
      </c>
      <c r="B105" t="s">
        <v>10</v>
      </c>
      <c r="C105" s="1">
        <v>42552</v>
      </c>
      <c r="D105" t="s">
        <v>36</v>
      </c>
      <c r="E105">
        <v>320</v>
      </c>
      <c r="F105">
        <v>1</v>
      </c>
      <c r="G105">
        <v>320</v>
      </c>
      <c r="H105" t="s">
        <v>17</v>
      </c>
      <c r="I105" t="s">
        <v>14</v>
      </c>
      <c r="J105">
        <v>43</v>
      </c>
    </row>
    <row r="106" spans="1:10" x14ac:dyDescent="0.25">
      <c r="A106">
        <v>211274</v>
      </c>
      <c r="B106" t="s">
        <v>10</v>
      </c>
      <c r="C106" s="1">
        <v>42552</v>
      </c>
      <c r="D106" t="s">
        <v>16</v>
      </c>
      <c r="E106">
        <v>240</v>
      </c>
      <c r="F106">
        <v>1</v>
      </c>
      <c r="G106">
        <v>240</v>
      </c>
      <c r="H106" t="s">
        <v>17</v>
      </c>
      <c r="I106" t="s">
        <v>14</v>
      </c>
      <c r="J106">
        <v>43</v>
      </c>
    </row>
    <row r="107" spans="1:10" x14ac:dyDescent="0.25">
      <c r="A107">
        <v>211275</v>
      </c>
      <c r="B107" t="s">
        <v>10</v>
      </c>
      <c r="C107" s="1">
        <v>42552</v>
      </c>
      <c r="D107" t="s">
        <v>36</v>
      </c>
      <c r="E107">
        <v>320</v>
      </c>
      <c r="F107">
        <v>1</v>
      </c>
      <c r="G107">
        <v>320</v>
      </c>
      <c r="H107" t="s">
        <v>17</v>
      </c>
      <c r="I107" t="s">
        <v>14</v>
      </c>
      <c r="J107">
        <v>43</v>
      </c>
    </row>
    <row r="108" spans="1:10" x14ac:dyDescent="0.25">
      <c r="A108">
        <v>211278</v>
      </c>
      <c r="B108" t="s">
        <v>10</v>
      </c>
      <c r="C108" s="1">
        <v>42552</v>
      </c>
      <c r="D108" t="s">
        <v>19</v>
      </c>
      <c r="E108">
        <v>360</v>
      </c>
      <c r="F108">
        <v>1</v>
      </c>
      <c r="G108">
        <v>360</v>
      </c>
      <c r="H108" t="s">
        <v>17</v>
      </c>
      <c r="I108" t="s">
        <v>14</v>
      </c>
      <c r="J108">
        <v>43</v>
      </c>
    </row>
    <row r="109" spans="1:10" x14ac:dyDescent="0.25">
      <c r="A109">
        <v>211282</v>
      </c>
      <c r="B109" t="s">
        <v>10</v>
      </c>
      <c r="C109" s="1">
        <v>42552</v>
      </c>
      <c r="D109" t="s">
        <v>36</v>
      </c>
      <c r="E109">
        <v>320</v>
      </c>
      <c r="F109">
        <v>1</v>
      </c>
      <c r="G109">
        <v>320</v>
      </c>
      <c r="H109" t="s">
        <v>17</v>
      </c>
      <c r="I109" t="s">
        <v>14</v>
      </c>
      <c r="J109">
        <v>43</v>
      </c>
    </row>
    <row r="110" spans="1:10" x14ac:dyDescent="0.25">
      <c r="A110">
        <v>211287</v>
      </c>
      <c r="B110" t="s">
        <v>10</v>
      </c>
      <c r="C110" s="1">
        <v>42552</v>
      </c>
      <c r="D110" t="s">
        <v>19</v>
      </c>
      <c r="E110">
        <v>360</v>
      </c>
      <c r="F110">
        <v>1</v>
      </c>
      <c r="G110">
        <v>360</v>
      </c>
      <c r="H110" t="s">
        <v>17</v>
      </c>
      <c r="I110" t="s">
        <v>14</v>
      </c>
      <c r="J110">
        <v>43</v>
      </c>
    </row>
    <row r="111" spans="1:10" x14ac:dyDescent="0.25">
      <c r="A111">
        <v>211288</v>
      </c>
      <c r="B111" t="s">
        <v>10</v>
      </c>
      <c r="C111" s="1">
        <v>42552</v>
      </c>
      <c r="D111" t="s">
        <v>19</v>
      </c>
      <c r="E111">
        <v>360</v>
      </c>
      <c r="F111">
        <v>1</v>
      </c>
      <c r="G111">
        <v>360</v>
      </c>
      <c r="H111" t="s">
        <v>17</v>
      </c>
      <c r="I111" t="s">
        <v>14</v>
      </c>
      <c r="J111">
        <v>43</v>
      </c>
    </row>
    <row r="112" spans="1:10" x14ac:dyDescent="0.25">
      <c r="A112">
        <v>211292</v>
      </c>
      <c r="B112" t="s">
        <v>10</v>
      </c>
      <c r="C112" s="1">
        <v>42552</v>
      </c>
      <c r="D112" t="s">
        <v>19</v>
      </c>
      <c r="E112">
        <v>360</v>
      </c>
      <c r="F112">
        <v>1</v>
      </c>
      <c r="G112">
        <v>360</v>
      </c>
      <c r="H112" t="s">
        <v>17</v>
      </c>
      <c r="I112" t="s">
        <v>14</v>
      </c>
      <c r="J112">
        <v>43</v>
      </c>
    </row>
    <row r="113" spans="1:10" x14ac:dyDescent="0.25">
      <c r="A113">
        <v>211295</v>
      </c>
      <c r="B113" t="s">
        <v>10</v>
      </c>
      <c r="C113" s="1">
        <v>42552</v>
      </c>
      <c r="D113" t="s">
        <v>19</v>
      </c>
      <c r="E113">
        <v>360</v>
      </c>
      <c r="F113">
        <v>1</v>
      </c>
      <c r="G113">
        <v>360</v>
      </c>
      <c r="H113" t="s">
        <v>17</v>
      </c>
      <c r="I113" t="s">
        <v>14</v>
      </c>
      <c r="J113">
        <v>43</v>
      </c>
    </row>
    <row r="114" spans="1:10" x14ac:dyDescent="0.25">
      <c r="A114">
        <v>211297</v>
      </c>
      <c r="B114" t="s">
        <v>10</v>
      </c>
      <c r="C114" s="1">
        <v>42552</v>
      </c>
      <c r="D114" t="s">
        <v>19</v>
      </c>
      <c r="E114">
        <v>360</v>
      </c>
      <c r="F114">
        <v>1</v>
      </c>
      <c r="G114">
        <v>360</v>
      </c>
      <c r="H114" t="s">
        <v>17</v>
      </c>
      <c r="I114" t="s">
        <v>14</v>
      </c>
      <c r="J114">
        <v>43</v>
      </c>
    </row>
    <row r="115" spans="1:10" x14ac:dyDescent="0.25">
      <c r="A115">
        <v>211298</v>
      </c>
      <c r="B115" t="s">
        <v>10</v>
      </c>
      <c r="C115" s="1">
        <v>42552</v>
      </c>
      <c r="D115" t="s">
        <v>19</v>
      </c>
      <c r="E115">
        <v>360</v>
      </c>
      <c r="F115">
        <v>1</v>
      </c>
      <c r="G115">
        <v>360</v>
      </c>
      <c r="H115" t="s">
        <v>17</v>
      </c>
      <c r="I115" t="s">
        <v>14</v>
      </c>
      <c r="J115">
        <v>43</v>
      </c>
    </row>
    <row r="116" spans="1:10" x14ac:dyDescent="0.25">
      <c r="A116">
        <v>211300</v>
      </c>
      <c r="B116" t="s">
        <v>10</v>
      </c>
      <c r="C116" s="1">
        <v>42552</v>
      </c>
      <c r="D116" t="s">
        <v>19</v>
      </c>
      <c r="E116">
        <v>360</v>
      </c>
      <c r="F116">
        <v>1</v>
      </c>
      <c r="G116">
        <v>360</v>
      </c>
      <c r="H116" t="s">
        <v>17</v>
      </c>
      <c r="I116" t="s">
        <v>14</v>
      </c>
      <c r="J116">
        <v>43</v>
      </c>
    </row>
    <row r="117" spans="1:10" x14ac:dyDescent="0.25">
      <c r="A117">
        <v>211304</v>
      </c>
      <c r="B117" t="s">
        <v>10</v>
      </c>
      <c r="C117" s="1">
        <v>42552</v>
      </c>
      <c r="D117" t="s">
        <v>19</v>
      </c>
      <c r="E117">
        <v>360</v>
      </c>
      <c r="F117">
        <v>1</v>
      </c>
      <c r="G117">
        <v>360</v>
      </c>
      <c r="H117" t="s">
        <v>17</v>
      </c>
      <c r="I117" t="s">
        <v>14</v>
      </c>
      <c r="J117">
        <v>43</v>
      </c>
    </row>
    <row r="118" spans="1:10" x14ac:dyDescent="0.25">
      <c r="A118">
        <v>211305</v>
      </c>
      <c r="B118" t="s">
        <v>10</v>
      </c>
      <c r="C118" s="1">
        <v>42552</v>
      </c>
      <c r="D118" t="s">
        <v>19</v>
      </c>
      <c r="E118">
        <v>360</v>
      </c>
      <c r="F118">
        <v>1</v>
      </c>
      <c r="G118">
        <v>360</v>
      </c>
      <c r="H118" t="s">
        <v>17</v>
      </c>
      <c r="I118" t="s">
        <v>14</v>
      </c>
      <c r="J118">
        <v>43</v>
      </c>
    </row>
    <row r="119" spans="1:10" x14ac:dyDescent="0.25">
      <c r="A119">
        <v>211306</v>
      </c>
      <c r="B119" t="s">
        <v>10</v>
      </c>
      <c r="C119" s="1">
        <v>42552</v>
      </c>
      <c r="D119" t="s">
        <v>19</v>
      </c>
      <c r="E119">
        <v>360</v>
      </c>
      <c r="F119">
        <v>1</v>
      </c>
      <c r="G119">
        <v>360</v>
      </c>
      <c r="H119" t="s">
        <v>17</v>
      </c>
      <c r="I119" t="s">
        <v>14</v>
      </c>
      <c r="J119">
        <v>43</v>
      </c>
    </row>
    <row r="120" spans="1:10" x14ac:dyDescent="0.25">
      <c r="A120">
        <v>211307</v>
      </c>
      <c r="B120" t="s">
        <v>10</v>
      </c>
      <c r="C120" s="1">
        <v>42552</v>
      </c>
      <c r="D120" t="s">
        <v>19</v>
      </c>
      <c r="E120">
        <v>360</v>
      </c>
      <c r="F120">
        <v>1</v>
      </c>
      <c r="G120">
        <v>360</v>
      </c>
      <c r="H120" t="s">
        <v>17</v>
      </c>
      <c r="I120" t="s">
        <v>14</v>
      </c>
      <c r="J120">
        <v>43</v>
      </c>
    </row>
    <row r="121" spans="1:10" x14ac:dyDescent="0.25">
      <c r="A121">
        <v>211309</v>
      </c>
      <c r="B121" t="s">
        <v>10</v>
      </c>
      <c r="C121" s="1">
        <v>42552</v>
      </c>
      <c r="D121" t="s">
        <v>19</v>
      </c>
      <c r="E121">
        <v>360</v>
      </c>
      <c r="F121">
        <v>1</v>
      </c>
      <c r="G121">
        <v>360</v>
      </c>
      <c r="H121" t="s">
        <v>17</v>
      </c>
      <c r="I121" t="s">
        <v>14</v>
      </c>
      <c r="J121">
        <v>43</v>
      </c>
    </row>
    <row r="122" spans="1:10" x14ac:dyDescent="0.25">
      <c r="A122">
        <v>211317</v>
      </c>
      <c r="B122" t="s">
        <v>10</v>
      </c>
      <c r="C122" s="1">
        <v>42552</v>
      </c>
      <c r="D122" t="s">
        <v>19</v>
      </c>
      <c r="E122">
        <v>360</v>
      </c>
      <c r="F122">
        <v>1</v>
      </c>
      <c r="G122">
        <v>360</v>
      </c>
      <c r="H122" t="s">
        <v>17</v>
      </c>
      <c r="I122" t="s">
        <v>14</v>
      </c>
      <c r="J122">
        <v>33</v>
      </c>
    </row>
    <row r="123" spans="1:10" x14ac:dyDescent="0.25">
      <c r="A123">
        <v>211327</v>
      </c>
      <c r="B123" t="s">
        <v>20</v>
      </c>
      <c r="C123" s="1">
        <v>42552</v>
      </c>
      <c r="D123" t="s">
        <v>19</v>
      </c>
      <c r="E123">
        <v>360</v>
      </c>
      <c r="F123">
        <v>1</v>
      </c>
      <c r="G123">
        <v>360</v>
      </c>
      <c r="H123" t="s">
        <v>17</v>
      </c>
      <c r="I123" t="s">
        <v>14</v>
      </c>
      <c r="J123">
        <v>33</v>
      </c>
    </row>
    <row r="124" spans="1:10" x14ac:dyDescent="0.25">
      <c r="A124">
        <v>211328</v>
      </c>
      <c r="B124" t="s">
        <v>10</v>
      </c>
      <c r="C124" s="1">
        <v>42552</v>
      </c>
      <c r="D124" t="s">
        <v>19</v>
      </c>
      <c r="E124">
        <v>360</v>
      </c>
      <c r="F124">
        <v>1</v>
      </c>
      <c r="G124">
        <v>360</v>
      </c>
      <c r="H124" t="s">
        <v>17</v>
      </c>
      <c r="I124" t="s">
        <v>14</v>
      </c>
      <c r="J124">
        <v>43</v>
      </c>
    </row>
    <row r="125" spans="1:10" x14ac:dyDescent="0.25">
      <c r="A125">
        <v>211331</v>
      </c>
      <c r="B125" t="s">
        <v>10</v>
      </c>
      <c r="C125" s="1">
        <v>42552</v>
      </c>
      <c r="D125" t="s">
        <v>19</v>
      </c>
      <c r="E125">
        <v>360</v>
      </c>
      <c r="F125">
        <v>1</v>
      </c>
      <c r="G125">
        <v>360</v>
      </c>
      <c r="H125" t="s">
        <v>17</v>
      </c>
      <c r="I125" t="s">
        <v>14</v>
      </c>
      <c r="J125">
        <v>33</v>
      </c>
    </row>
    <row r="126" spans="1:10" x14ac:dyDescent="0.25">
      <c r="A126">
        <v>211335</v>
      </c>
      <c r="B126" t="s">
        <v>10</v>
      </c>
      <c r="C126" s="1">
        <v>42552</v>
      </c>
      <c r="D126" t="s">
        <v>19</v>
      </c>
      <c r="E126">
        <v>360</v>
      </c>
      <c r="F126">
        <v>1</v>
      </c>
      <c r="G126">
        <v>360</v>
      </c>
      <c r="H126" t="s">
        <v>17</v>
      </c>
      <c r="I126" t="s">
        <v>14</v>
      </c>
      <c r="J126">
        <v>43</v>
      </c>
    </row>
    <row r="127" spans="1:10" x14ac:dyDescent="0.25">
      <c r="A127">
        <v>211337</v>
      </c>
      <c r="B127" t="s">
        <v>10</v>
      </c>
      <c r="C127" s="1">
        <v>42552</v>
      </c>
      <c r="D127" t="s">
        <v>19</v>
      </c>
      <c r="E127">
        <v>360</v>
      </c>
      <c r="F127">
        <v>1</v>
      </c>
      <c r="G127">
        <v>360</v>
      </c>
      <c r="H127" t="s">
        <v>17</v>
      </c>
      <c r="I127" t="s">
        <v>14</v>
      </c>
      <c r="J127">
        <v>43</v>
      </c>
    </row>
    <row r="128" spans="1:10" x14ac:dyDescent="0.25">
      <c r="A128">
        <v>211338</v>
      </c>
      <c r="B128" t="s">
        <v>10</v>
      </c>
      <c r="C128" s="1">
        <v>42552</v>
      </c>
      <c r="D128" t="s">
        <v>19</v>
      </c>
      <c r="E128">
        <v>360</v>
      </c>
      <c r="F128">
        <v>1</v>
      </c>
      <c r="G128">
        <v>360</v>
      </c>
      <c r="H128" t="s">
        <v>17</v>
      </c>
      <c r="I128" t="s">
        <v>14</v>
      </c>
      <c r="J128">
        <v>33</v>
      </c>
    </row>
    <row r="129" spans="1:10" x14ac:dyDescent="0.25">
      <c r="A129">
        <v>211339</v>
      </c>
      <c r="B129" t="s">
        <v>10</v>
      </c>
      <c r="C129" s="1">
        <v>42552</v>
      </c>
      <c r="D129" t="s">
        <v>19</v>
      </c>
      <c r="E129">
        <v>360</v>
      </c>
      <c r="F129">
        <v>1</v>
      </c>
      <c r="G129">
        <v>360</v>
      </c>
      <c r="H129" t="s">
        <v>17</v>
      </c>
      <c r="I129" t="s">
        <v>14</v>
      </c>
      <c r="J129">
        <v>43</v>
      </c>
    </row>
    <row r="130" spans="1:10" x14ac:dyDescent="0.25">
      <c r="A130">
        <v>211340</v>
      </c>
      <c r="B130" t="s">
        <v>10</v>
      </c>
      <c r="C130" s="1">
        <v>42552</v>
      </c>
      <c r="D130" t="s">
        <v>36</v>
      </c>
      <c r="E130">
        <v>320</v>
      </c>
      <c r="F130">
        <v>1</v>
      </c>
      <c r="G130">
        <v>320</v>
      </c>
      <c r="H130" t="s">
        <v>17</v>
      </c>
      <c r="I130" t="s">
        <v>14</v>
      </c>
      <c r="J130">
        <v>33</v>
      </c>
    </row>
    <row r="131" spans="1:10" x14ac:dyDescent="0.25">
      <c r="A131">
        <v>211341</v>
      </c>
      <c r="B131" t="s">
        <v>10</v>
      </c>
      <c r="C131" s="1">
        <v>42552</v>
      </c>
      <c r="D131" t="s">
        <v>19</v>
      </c>
      <c r="E131">
        <v>360</v>
      </c>
      <c r="F131">
        <v>1</v>
      </c>
      <c r="G131">
        <v>360</v>
      </c>
      <c r="H131" t="s">
        <v>17</v>
      </c>
      <c r="I131" t="s">
        <v>14</v>
      </c>
      <c r="J131">
        <v>43</v>
      </c>
    </row>
    <row r="132" spans="1:10" x14ac:dyDescent="0.25">
      <c r="A132">
        <v>211342</v>
      </c>
      <c r="B132" t="s">
        <v>10</v>
      </c>
      <c r="C132" s="1">
        <v>42552</v>
      </c>
      <c r="D132" t="s">
        <v>16</v>
      </c>
      <c r="E132">
        <v>240</v>
      </c>
      <c r="F132">
        <v>1</v>
      </c>
      <c r="G132">
        <v>240</v>
      </c>
      <c r="H132" t="s">
        <v>17</v>
      </c>
      <c r="I132" t="s">
        <v>14</v>
      </c>
      <c r="J132">
        <v>56</v>
      </c>
    </row>
    <row r="133" spans="1:10" x14ac:dyDescent="0.25">
      <c r="A133">
        <v>211349</v>
      </c>
      <c r="B133" t="s">
        <v>10</v>
      </c>
      <c r="C133" s="1">
        <v>42552</v>
      </c>
      <c r="D133" t="s">
        <v>19</v>
      </c>
      <c r="E133">
        <v>360</v>
      </c>
      <c r="F133">
        <v>1</v>
      </c>
      <c r="G133">
        <v>360</v>
      </c>
      <c r="H133" t="s">
        <v>17</v>
      </c>
      <c r="I133" t="s">
        <v>14</v>
      </c>
      <c r="J133">
        <v>43</v>
      </c>
    </row>
    <row r="134" spans="1:10" x14ac:dyDescent="0.25">
      <c r="A134">
        <v>211350</v>
      </c>
      <c r="B134" t="s">
        <v>10</v>
      </c>
      <c r="C134" s="1">
        <v>42552</v>
      </c>
      <c r="D134" t="s">
        <v>19</v>
      </c>
      <c r="E134">
        <v>360</v>
      </c>
      <c r="F134">
        <v>1</v>
      </c>
      <c r="G134">
        <v>360</v>
      </c>
      <c r="H134" t="s">
        <v>17</v>
      </c>
      <c r="I134" t="s">
        <v>14</v>
      </c>
      <c r="J134">
        <v>63</v>
      </c>
    </row>
    <row r="135" spans="1:10" x14ac:dyDescent="0.25">
      <c r="A135">
        <v>211351</v>
      </c>
      <c r="B135" t="s">
        <v>10</v>
      </c>
      <c r="C135" s="1">
        <v>42552</v>
      </c>
      <c r="D135" t="s">
        <v>19</v>
      </c>
      <c r="E135">
        <v>360</v>
      </c>
      <c r="F135">
        <v>1</v>
      </c>
      <c r="G135">
        <v>360</v>
      </c>
      <c r="H135" t="s">
        <v>17</v>
      </c>
      <c r="I135" t="s">
        <v>14</v>
      </c>
      <c r="J135">
        <v>43</v>
      </c>
    </row>
    <row r="136" spans="1:10" x14ac:dyDescent="0.25">
      <c r="A136">
        <v>211354</v>
      </c>
      <c r="B136" t="s">
        <v>10</v>
      </c>
      <c r="C136" s="1">
        <v>42552</v>
      </c>
      <c r="D136" t="s">
        <v>19</v>
      </c>
      <c r="E136">
        <v>360</v>
      </c>
      <c r="F136">
        <v>1</v>
      </c>
      <c r="G136">
        <v>360</v>
      </c>
      <c r="H136" t="s">
        <v>17</v>
      </c>
      <c r="I136" t="s">
        <v>14</v>
      </c>
      <c r="J136">
        <v>43</v>
      </c>
    </row>
    <row r="137" spans="1:10" x14ac:dyDescent="0.25">
      <c r="A137">
        <v>211355</v>
      </c>
      <c r="B137" t="s">
        <v>10</v>
      </c>
      <c r="C137" s="1">
        <v>42552</v>
      </c>
      <c r="D137" t="s">
        <v>126</v>
      </c>
      <c r="E137">
        <v>120</v>
      </c>
      <c r="F137">
        <v>1</v>
      </c>
      <c r="G137">
        <v>120</v>
      </c>
      <c r="H137" t="s">
        <v>17</v>
      </c>
      <c r="I137" t="s">
        <v>14</v>
      </c>
      <c r="J137">
        <v>63</v>
      </c>
    </row>
    <row r="138" spans="1:10" x14ac:dyDescent="0.25">
      <c r="A138">
        <v>211356</v>
      </c>
      <c r="B138" t="s">
        <v>10</v>
      </c>
      <c r="C138" s="1">
        <v>42552</v>
      </c>
      <c r="D138" t="s">
        <v>19</v>
      </c>
      <c r="E138">
        <v>360</v>
      </c>
      <c r="F138">
        <v>1</v>
      </c>
      <c r="G138">
        <v>360</v>
      </c>
      <c r="H138" t="s">
        <v>17</v>
      </c>
      <c r="I138" t="s">
        <v>14</v>
      </c>
      <c r="J138">
        <v>43</v>
      </c>
    </row>
    <row r="139" spans="1:10" x14ac:dyDescent="0.25">
      <c r="A139">
        <v>211357</v>
      </c>
      <c r="B139" t="s">
        <v>10</v>
      </c>
      <c r="C139" s="1">
        <v>42552</v>
      </c>
      <c r="D139" t="s">
        <v>19</v>
      </c>
      <c r="E139">
        <v>360</v>
      </c>
      <c r="F139">
        <v>1</v>
      </c>
      <c r="G139">
        <v>360</v>
      </c>
      <c r="H139" t="s">
        <v>17</v>
      </c>
      <c r="I139" t="s">
        <v>14</v>
      </c>
      <c r="J139">
        <v>43</v>
      </c>
    </row>
    <row r="140" spans="1:10" x14ac:dyDescent="0.25">
      <c r="A140">
        <v>211360</v>
      </c>
      <c r="B140" t="s">
        <v>10</v>
      </c>
      <c r="C140" s="1">
        <v>42552</v>
      </c>
      <c r="D140" t="s">
        <v>19</v>
      </c>
      <c r="E140">
        <v>360</v>
      </c>
      <c r="F140">
        <v>1</v>
      </c>
      <c r="G140">
        <v>360</v>
      </c>
      <c r="H140" t="s">
        <v>17</v>
      </c>
      <c r="I140" t="s">
        <v>14</v>
      </c>
      <c r="J140">
        <v>43</v>
      </c>
    </row>
    <row r="141" spans="1:10" x14ac:dyDescent="0.25">
      <c r="A141">
        <v>211361</v>
      </c>
      <c r="B141" t="s">
        <v>10</v>
      </c>
      <c r="C141" s="1">
        <v>42552</v>
      </c>
      <c r="D141" t="s">
        <v>128</v>
      </c>
      <c r="E141">
        <v>250</v>
      </c>
      <c r="F141">
        <v>1</v>
      </c>
      <c r="G141">
        <v>250</v>
      </c>
      <c r="H141" t="s">
        <v>17</v>
      </c>
      <c r="I141" t="s">
        <v>14</v>
      </c>
      <c r="J141">
        <v>63</v>
      </c>
    </row>
    <row r="142" spans="1:10" x14ac:dyDescent="0.25">
      <c r="A142">
        <v>211362</v>
      </c>
      <c r="B142" t="s">
        <v>10</v>
      </c>
      <c r="C142" s="1">
        <v>42552</v>
      </c>
      <c r="D142" t="s">
        <v>19</v>
      </c>
      <c r="E142">
        <v>360</v>
      </c>
      <c r="F142">
        <v>1</v>
      </c>
      <c r="G142">
        <v>360</v>
      </c>
      <c r="H142" t="s">
        <v>17</v>
      </c>
      <c r="I142" t="s">
        <v>14</v>
      </c>
      <c r="J142">
        <v>43</v>
      </c>
    </row>
    <row r="143" spans="1:10" x14ac:dyDescent="0.25">
      <c r="A143">
        <v>211364</v>
      </c>
      <c r="B143" t="s">
        <v>10</v>
      </c>
      <c r="C143" s="1">
        <v>42552</v>
      </c>
      <c r="D143" t="s">
        <v>19</v>
      </c>
      <c r="E143">
        <v>360</v>
      </c>
      <c r="F143">
        <v>1</v>
      </c>
      <c r="G143">
        <v>360</v>
      </c>
      <c r="H143" t="s">
        <v>17</v>
      </c>
      <c r="I143" t="s">
        <v>14</v>
      </c>
      <c r="J143">
        <v>43</v>
      </c>
    </row>
    <row r="144" spans="1:10" x14ac:dyDescent="0.25">
      <c r="A144">
        <v>211365</v>
      </c>
      <c r="B144" t="s">
        <v>10</v>
      </c>
      <c r="C144" s="1">
        <v>42552</v>
      </c>
      <c r="D144" t="s">
        <v>36</v>
      </c>
      <c r="E144">
        <v>320</v>
      </c>
      <c r="F144">
        <v>1</v>
      </c>
      <c r="G144">
        <v>920</v>
      </c>
      <c r="H144" t="s">
        <v>17</v>
      </c>
      <c r="I144" t="s">
        <v>14</v>
      </c>
      <c r="J144">
        <v>65</v>
      </c>
    </row>
    <row r="145" spans="1:10" x14ac:dyDescent="0.25">
      <c r="A145">
        <v>211366</v>
      </c>
      <c r="B145" t="s">
        <v>10</v>
      </c>
      <c r="C145" s="1">
        <v>42552</v>
      </c>
      <c r="D145" t="s">
        <v>16</v>
      </c>
      <c r="E145">
        <v>240</v>
      </c>
      <c r="F145">
        <v>1</v>
      </c>
      <c r="G145">
        <v>920</v>
      </c>
      <c r="H145" t="s">
        <v>17</v>
      </c>
      <c r="I145" t="s">
        <v>14</v>
      </c>
      <c r="J145">
        <v>65</v>
      </c>
    </row>
    <row r="146" spans="1:10" x14ac:dyDescent="0.25">
      <c r="A146">
        <v>211367</v>
      </c>
      <c r="B146" t="s">
        <v>10</v>
      </c>
      <c r="C146" s="1">
        <v>42552</v>
      </c>
      <c r="D146" t="s">
        <v>19</v>
      </c>
      <c r="E146">
        <v>360</v>
      </c>
      <c r="F146">
        <v>1</v>
      </c>
      <c r="G146">
        <v>920</v>
      </c>
      <c r="H146" t="s">
        <v>17</v>
      </c>
      <c r="I146" t="s">
        <v>14</v>
      </c>
      <c r="J146">
        <v>65</v>
      </c>
    </row>
    <row r="147" spans="1:10" x14ac:dyDescent="0.25">
      <c r="A147">
        <v>211369</v>
      </c>
      <c r="B147" t="s">
        <v>10</v>
      </c>
      <c r="C147" s="1">
        <v>42552</v>
      </c>
      <c r="D147" t="s">
        <v>19</v>
      </c>
      <c r="E147">
        <v>360</v>
      </c>
      <c r="F147">
        <v>1</v>
      </c>
      <c r="G147">
        <v>360</v>
      </c>
      <c r="H147" t="s">
        <v>17</v>
      </c>
      <c r="I147" t="s">
        <v>14</v>
      </c>
      <c r="J147">
        <v>43</v>
      </c>
    </row>
    <row r="148" spans="1:10" x14ac:dyDescent="0.25">
      <c r="A148">
        <v>211371</v>
      </c>
      <c r="B148" t="s">
        <v>10</v>
      </c>
      <c r="C148" s="1">
        <v>42552</v>
      </c>
      <c r="D148" t="s">
        <v>19</v>
      </c>
      <c r="E148">
        <v>360</v>
      </c>
      <c r="F148">
        <v>1</v>
      </c>
      <c r="G148">
        <v>360</v>
      </c>
      <c r="H148" t="s">
        <v>17</v>
      </c>
      <c r="I148" t="s">
        <v>14</v>
      </c>
      <c r="J148">
        <v>43</v>
      </c>
    </row>
    <row r="149" spans="1:10" x14ac:dyDescent="0.25">
      <c r="A149">
        <v>211372</v>
      </c>
      <c r="B149" t="s">
        <v>10</v>
      </c>
      <c r="C149" s="1">
        <v>42552</v>
      </c>
      <c r="D149" t="s">
        <v>19</v>
      </c>
      <c r="E149">
        <v>360</v>
      </c>
      <c r="F149">
        <v>1</v>
      </c>
      <c r="G149">
        <v>360</v>
      </c>
      <c r="H149" t="s">
        <v>17</v>
      </c>
      <c r="I149" t="s">
        <v>14</v>
      </c>
      <c r="J149">
        <v>43</v>
      </c>
    </row>
    <row r="150" spans="1:10" x14ac:dyDescent="0.25">
      <c r="A150">
        <v>211373</v>
      </c>
      <c r="B150" t="s">
        <v>20</v>
      </c>
      <c r="C150" s="1">
        <v>42552</v>
      </c>
      <c r="D150" t="s">
        <v>132</v>
      </c>
      <c r="E150">
        <v>450</v>
      </c>
      <c r="F150">
        <v>1</v>
      </c>
      <c r="G150">
        <v>450</v>
      </c>
      <c r="H150" t="s">
        <v>17</v>
      </c>
      <c r="I150" t="s">
        <v>14</v>
      </c>
      <c r="J150">
        <v>67</v>
      </c>
    </row>
    <row r="151" spans="1:10" x14ac:dyDescent="0.25">
      <c r="A151">
        <v>211375</v>
      </c>
      <c r="B151" t="s">
        <v>10</v>
      </c>
      <c r="C151" s="1">
        <v>42552</v>
      </c>
      <c r="D151" t="s">
        <v>19</v>
      </c>
      <c r="E151">
        <v>360</v>
      </c>
      <c r="F151">
        <v>1</v>
      </c>
      <c r="G151">
        <v>360</v>
      </c>
      <c r="H151" t="s">
        <v>17</v>
      </c>
      <c r="I151" t="s">
        <v>14</v>
      </c>
      <c r="J151">
        <v>43</v>
      </c>
    </row>
    <row r="152" spans="1:10" x14ac:dyDescent="0.25">
      <c r="A152">
        <v>211377</v>
      </c>
      <c r="B152" t="s">
        <v>10</v>
      </c>
      <c r="C152" s="1">
        <v>42552</v>
      </c>
      <c r="D152" t="s">
        <v>134</v>
      </c>
      <c r="E152">
        <v>143</v>
      </c>
      <c r="F152">
        <v>1</v>
      </c>
      <c r="G152">
        <v>168</v>
      </c>
      <c r="H152" t="s">
        <v>17</v>
      </c>
      <c r="I152" t="s">
        <v>14</v>
      </c>
      <c r="J152">
        <v>60</v>
      </c>
    </row>
    <row r="153" spans="1:10" x14ac:dyDescent="0.25">
      <c r="A153">
        <v>211379</v>
      </c>
      <c r="B153" t="s">
        <v>10</v>
      </c>
      <c r="C153" s="1">
        <v>42552</v>
      </c>
      <c r="D153" t="s">
        <v>19</v>
      </c>
      <c r="E153">
        <v>360</v>
      </c>
      <c r="F153">
        <v>1</v>
      </c>
      <c r="G153">
        <v>360</v>
      </c>
      <c r="H153" t="s">
        <v>17</v>
      </c>
      <c r="I153" t="s">
        <v>14</v>
      </c>
      <c r="J153">
        <v>43</v>
      </c>
    </row>
    <row r="154" spans="1:10" x14ac:dyDescent="0.25">
      <c r="A154">
        <v>211380</v>
      </c>
      <c r="B154" t="s">
        <v>15</v>
      </c>
      <c r="C154" s="1">
        <v>42552</v>
      </c>
      <c r="D154" t="s">
        <v>132</v>
      </c>
      <c r="E154">
        <v>450</v>
      </c>
      <c r="F154">
        <v>1</v>
      </c>
      <c r="G154">
        <v>450</v>
      </c>
      <c r="H154" t="s">
        <v>17</v>
      </c>
      <c r="I154" t="s">
        <v>14</v>
      </c>
      <c r="J154">
        <v>67</v>
      </c>
    </row>
    <row r="155" spans="1:10" x14ac:dyDescent="0.25">
      <c r="A155">
        <v>211381</v>
      </c>
      <c r="B155" t="s">
        <v>10</v>
      </c>
      <c r="C155" s="1">
        <v>42552</v>
      </c>
      <c r="D155" t="s">
        <v>19</v>
      </c>
      <c r="E155">
        <v>360</v>
      </c>
      <c r="F155">
        <v>1</v>
      </c>
      <c r="G155">
        <v>360</v>
      </c>
      <c r="H155" t="s">
        <v>17</v>
      </c>
      <c r="I155" t="s">
        <v>14</v>
      </c>
      <c r="J155">
        <v>43</v>
      </c>
    </row>
    <row r="156" spans="1:10" x14ac:dyDescent="0.25">
      <c r="A156">
        <v>211382</v>
      </c>
      <c r="B156" t="s">
        <v>10</v>
      </c>
      <c r="C156" s="1">
        <v>42552</v>
      </c>
      <c r="D156" t="s">
        <v>19</v>
      </c>
      <c r="E156">
        <v>360</v>
      </c>
      <c r="F156">
        <v>1</v>
      </c>
      <c r="G156">
        <v>360</v>
      </c>
      <c r="H156" t="s">
        <v>17</v>
      </c>
      <c r="I156" t="s">
        <v>14</v>
      </c>
      <c r="J156">
        <v>43</v>
      </c>
    </row>
    <row r="157" spans="1:10" x14ac:dyDescent="0.25">
      <c r="A157">
        <v>211383</v>
      </c>
      <c r="B157" t="s">
        <v>10</v>
      </c>
      <c r="C157" s="1">
        <v>42552</v>
      </c>
      <c r="D157" t="s">
        <v>19</v>
      </c>
      <c r="E157">
        <v>360</v>
      </c>
      <c r="F157">
        <v>1</v>
      </c>
      <c r="G157">
        <v>360</v>
      </c>
      <c r="H157" t="s">
        <v>17</v>
      </c>
      <c r="I157" t="s">
        <v>14</v>
      </c>
      <c r="J157">
        <v>43</v>
      </c>
    </row>
    <row r="158" spans="1:10" x14ac:dyDescent="0.25">
      <c r="A158">
        <v>211384</v>
      </c>
      <c r="B158" t="s">
        <v>10</v>
      </c>
      <c r="C158" s="1">
        <v>42552</v>
      </c>
      <c r="D158" t="s">
        <v>136</v>
      </c>
      <c r="E158">
        <v>140</v>
      </c>
      <c r="F158">
        <v>1</v>
      </c>
      <c r="G158">
        <v>140</v>
      </c>
      <c r="H158" t="s">
        <v>17</v>
      </c>
      <c r="I158" t="s">
        <v>14</v>
      </c>
      <c r="J158">
        <v>69</v>
      </c>
    </row>
    <row r="159" spans="1:10" x14ac:dyDescent="0.25">
      <c r="A159">
        <v>211386</v>
      </c>
      <c r="B159" t="s">
        <v>15</v>
      </c>
      <c r="C159" s="1">
        <v>42552</v>
      </c>
      <c r="D159" t="s">
        <v>132</v>
      </c>
      <c r="E159">
        <v>450</v>
      </c>
      <c r="F159">
        <v>1</v>
      </c>
      <c r="G159">
        <v>450</v>
      </c>
      <c r="H159" t="s">
        <v>17</v>
      </c>
      <c r="I159" t="s">
        <v>14</v>
      </c>
      <c r="J159">
        <v>67</v>
      </c>
    </row>
    <row r="160" spans="1:10" x14ac:dyDescent="0.25">
      <c r="A160">
        <v>211409</v>
      </c>
      <c r="B160" t="s">
        <v>10</v>
      </c>
      <c r="C160" s="1">
        <v>42552</v>
      </c>
      <c r="D160" t="s">
        <v>152</v>
      </c>
      <c r="E160">
        <v>80</v>
      </c>
      <c r="F160">
        <v>1</v>
      </c>
      <c r="G160">
        <v>80</v>
      </c>
      <c r="H160" t="s">
        <v>17</v>
      </c>
      <c r="I160" t="s">
        <v>14</v>
      </c>
      <c r="J160">
        <v>66</v>
      </c>
    </row>
    <row r="161" spans="1:10" x14ac:dyDescent="0.25">
      <c r="A161">
        <v>211419</v>
      </c>
      <c r="B161" t="s">
        <v>15</v>
      </c>
      <c r="C161" s="1">
        <v>42552</v>
      </c>
      <c r="D161" t="s">
        <v>160</v>
      </c>
      <c r="E161">
        <v>1870</v>
      </c>
      <c r="F161">
        <v>1</v>
      </c>
      <c r="G161">
        <v>1870</v>
      </c>
      <c r="H161" t="s">
        <v>17</v>
      </c>
      <c r="I161" t="s">
        <v>161</v>
      </c>
      <c r="J161">
        <v>86</v>
      </c>
    </row>
    <row r="162" spans="1:10" x14ac:dyDescent="0.25">
      <c r="A162">
        <v>211423</v>
      </c>
      <c r="B162" t="s">
        <v>10</v>
      </c>
      <c r="C162" s="1">
        <v>42552</v>
      </c>
      <c r="D162" t="s">
        <v>19</v>
      </c>
      <c r="E162">
        <v>360</v>
      </c>
      <c r="F162">
        <v>1</v>
      </c>
      <c r="G162">
        <v>360</v>
      </c>
      <c r="H162" t="s">
        <v>17</v>
      </c>
      <c r="I162" t="s">
        <v>14</v>
      </c>
      <c r="J162">
        <v>43</v>
      </c>
    </row>
    <row r="163" spans="1:10" x14ac:dyDescent="0.25">
      <c r="A163">
        <v>211424</v>
      </c>
      <c r="B163" t="s">
        <v>10</v>
      </c>
      <c r="C163" s="1">
        <v>42552</v>
      </c>
      <c r="D163" t="s">
        <v>19</v>
      </c>
      <c r="E163">
        <v>360</v>
      </c>
      <c r="F163">
        <v>6</v>
      </c>
      <c r="G163">
        <v>2160</v>
      </c>
      <c r="H163" t="s">
        <v>17</v>
      </c>
      <c r="I163" t="s">
        <v>14</v>
      </c>
      <c r="J163">
        <v>43</v>
      </c>
    </row>
    <row r="164" spans="1:10" x14ac:dyDescent="0.25">
      <c r="A164">
        <v>211429</v>
      </c>
      <c r="B164" t="s">
        <v>10</v>
      </c>
      <c r="C164" s="1">
        <v>42552</v>
      </c>
      <c r="D164" t="s">
        <v>36</v>
      </c>
      <c r="E164">
        <v>320</v>
      </c>
      <c r="F164">
        <v>1</v>
      </c>
      <c r="G164">
        <v>320</v>
      </c>
      <c r="H164" t="s">
        <v>17</v>
      </c>
      <c r="I164" t="s">
        <v>14</v>
      </c>
      <c r="J164">
        <v>43</v>
      </c>
    </row>
    <row r="165" spans="1:10" x14ac:dyDescent="0.25">
      <c r="A165">
        <v>211432</v>
      </c>
      <c r="B165" t="s">
        <v>10</v>
      </c>
      <c r="C165" s="1">
        <v>42552</v>
      </c>
      <c r="D165" t="s">
        <v>16</v>
      </c>
      <c r="E165">
        <v>240</v>
      </c>
      <c r="F165">
        <v>1</v>
      </c>
      <c r="G165">
        <v>240</v>
      </c>
      <c r="H165" t="s">
        <v>17</v>
      </c>
      <c r="I165" t="s">
        <v>14</v>
      </c>
      <c r="J165">
        <v>43</v>
      </c>
    </row>
    <row r="166" spans="1:10" x14ac:dyDescent="0.25">
      <c r="A166">
        <v>211433</v>
      </c>
      <c r="B166" t="s">
        <v>10</v>
      </c>
      <c r="C166" s="1">
        <v>42552</v>
      </c>
      <c r="D166" t="s">
        <v>19</v>
      </c>
      <c r="E166">
        <v>360</v>
      </c>
      <c r="F166">
        <v>2</v>
      </c>
      <c r="G166">
        <v>720</v>
      </c>
      <c r="H166" t="s">
        <v>17</v>
      </c>
      <c r="I166" t="s">
        <v>14</v>
      </c>
      <c r="J166">
        <v>43</v>
      </c>
    </row>
    <row r="167" spans="1:10" x14ac:dyDescent="0.25">
      <c r="A167">
        <v>211434</v>
      </c>
      <c r="B167" t="s">
        <v>10</v>
      </c>
      <c r="C167" s="1">
        <v>42552</v>
      </c>
      <c r="D167" t="s">
        <v>36</v>
      </c>
      <c r="E167">
        <v>320</v>
      </c>
      <c r="F167">
        <v>2</v>
      </c>
      <c r="G167">
        <v>640</v>
      </c>
      <c r="H167" t="s">
        <v>17</v>
      </c>
      <c r="I167" t="s">
        <v>14</v>
      </c>
      <c r="J167">
        <v>43</v>
      </c>
    </row>
    <row r="168" spans="1:10" x14ac:dyDescent="0.25">
      <c r="A168">
        <v>211437</v>
      </c>
      <c r="B168" t="s">
        <v>10</v>
      </c>
      <c r="C168" s="1">
        <v>42552</v>
      </c>
      <c r="D168" t="s">
        <v>16</v>
      </c>
      <c r="E168">
        <v>240</v>
      </c>
      <c r="F168">
        <v>2</v>
      </c>
      <c r="G168">
        <v>480</v>
      </c>
      <c r="H168" t="s">
        <v>17</v>
      </c>
      <c r="I168" t="s">
        <v>14</v>
      </c>
      <c r="J168">
        <v>43</v>
      </c>
    </row>
    <row r="169" spans="1:10" x14ac:dyDescent="0.25">
      <c r="A169">
        <v>211438</v>
      </c>
      <c r="B169" t="s">
        <v>10</v>
      </c>
      <c r="C169" s="1">
        <v>42552</v>
      </c>
      <c r="D169" t="s">
        <v>19</v>
      </c>
      <c r="E169">
        <v>360</v>
      </c>
      <c r="F169">
        <v>1</v>
      </c>
      <c r="G169">
        <v>360</v>
      </c>
      <c r="H169" t="s">
        <v>17</v>
      </c>
      <c r="I169" t="s">
        <v>14</v>
      </c>
      <c r="J169">
        <v>43</v>
      </c>
    </row>
    <row r="170" spans="1:10" x14ac:dyDescent="0.25">
      <c r="A170">
        <v>211439</v>
      </c>
      <c r="B170" t="s">
        <v>10</v>
      </c>
      <c r="C170" s="1">
        <v>42552</v>
      </c>
      <c r="D170" t="s">
        <v>36</v>
      </c>
      <c r="E170">
        <v>320</v>
      </c>
      <c r="F170">
        <v>1</v>
      </c>
      <c r="G170">
        <v>320</v>
      </c>
      <c r="H170" t="s">
        <v>17</v>
      </c>
      <c r="I170" t="s">
        <v>14</v>
      </c>
      <c r="J170">
        <v>43</v>
      </c>
    </row>
    <row r="171" spans="1:10" x14ac:dyDescent="0.25">
      <c r="A171">
        <v>211440</v>
      </c>
      <c r="B171" t="s">
        <v>10</v>
      </c>
      <c r="C171" s="1">
        <v>42552</v>
      </c>
      <c r="D171" t="s">
        <v>19</v>
      </c>
      <c r="E171">
        <v>360</v>
      </c>
      <c r="F171">
        <v>1</v>
      </c>
      <c r="G171">
        <v>360</v>
      </c>
      <c r="H171" t="s">
        <v>17</v>
      </c>
      <c r="I171" t="s">
        <v>14</v>
      </c>
      <c r="J171">
        <v>43</v>
      </c>
    </row>
    <row r="172" spans="1:10" x14ac:dyDescent="0.25">
      <c r="A172">
        <v>211441</v>
      </c>
      <c r="B172" t="s">
        <v>10</v>
      </c>
      <c r="C172" s="1">
        <v>42552</v>
      </c>
      <c r="D172" t="s">
        <v>36</v>
      </c>
      <c r="E172">
        <v>320</v>
      </c>
      <c r="F172">
        <v>1</v>
      </c>
      <c r="G172">
        <v>320</v>
      </c>
      <c r="H172" t="s">
        <v>17</v>
      </c>
      <c r="I172" t="s">
        <v>14</v>
      </c>
      <c r="J172">
        <v>43</v>
      </c>
    </row>
    <row r="173" spans="1:10" x14ac:dyDescent="0.25">
      <c r="A173">
        <v>211450</v>
      </c>
      <c r="B173" t="s">
        <v>10</v>
      </c>
      <c r="C173" s="1">
        <v>42552</v>
      </c>
      <c r="D173" t="s">
        <v>19</v>
      </c>
      <c r="E173">
        <v>360</v>
      </c>
      <c r="F173">
        <v>1</v>
      </c>
      <c r="G173">
        <v>360</v>
      </c>
      <c r="H173" t="s">
        <v>17</v>
      </c>
      <c r="I173" t="s">
        <v>14</v>
      </c>
      <c r="J173">
        <v>43</v>
      </c>
    </row>
    <row r="174" spans="1:10" x14ac:dyDescent="0.25">
      <c r="A174">
        <v>211451</v>
      </c>
      <c r="B174" t="s">
        <v>10</v>
      </c>
      <c r="C174" s="1">
        <v>42552</v>
      </c>
      <c r="D174" t="s">
        <v>36</v>
      </c>
      <c r="E174">
        <v>320</v>
      </c>
      <c r="F174">
        <v>1</v>
      </c>
      <c r="G174">
        <v>320</v>
      </c>
      <c r="H174" t="s">
        <v>17</v>
      </c>
      <c r="I174" t="s">
        <v>14</v>
      </c>
      <c r="J174">
        <v>43</v>
      </c>
    </row>
    <row r="175" spans="1:10" x14ac:dyDescent="0.25">
      <c r="A175">
        <v>211452</v>
      </c>
      <c r="B175" t="s">
        <v>10</v>
      </c>
      <c r="C175" s="1">
        <v>42552</v>
      </c>
      <c r="D175" t="s">
        <v>19</v>
      </c>
      <c r="E175">
        <v>360</v>
      </c>
      <c r="F175">
        <v>1</v>
      </c>
      <c r="G175">
        <v>360</v>
      </c>
      <c r="H175" t="s">
        <v>17</v>
      </c>
      <c r="I175" t="s">
        <v>14</v>
      </c>
      <c r="J175">
        <v>43</v>
      </c>
    </row>
    <row r="176" spans="1:10" x14ac:dyDescent="0.25">
      <c r="A176">
        <v>211453</v>
      </c>
      <c r="B176" t="s">
        <v>10</v>
      </c>
      <c r="C176" s="1">
        <v>42552</v>
      </c>
      <c r="D176" t="s">
        <v>19</v>
      </c>
      <c r="E176">
        <v>360</v>
      </c>
      <c r="F176">
        <v>1</v>
      </c>
      <c r="G176">
        <v>360</v>
      </c>
      <c r="H176" t="s">
        <v>17</v>
      </c>
      <c r="I176" t="s">
        <v>14</v>
      </c>
      <c r="J176">
        <v>43</v>
      </c>
    </row>
    <row r="177" spans="1:10" x14ac:dyDescent="0.25">
      <c r="A177">
        <v>211454</v>
      </c>
      <c r="B177" t="s">
        <v>10</v>
      </c>
      <c r="C177" s="1">
        <v>42552</v>
      </c>
      <c r="D177" t="s">
        <v>19</v>
      </c>
      <c r="E177">
        <v>360</v>
      </c>
      <c r="F177">
        <v>1</v>
      </c>
      <c r="G177">
        <v>360</v>
      </c>
      <c r="H177" t="s">
        <v>17</v>
      </c>
      <c r="I177" t="s">
        <v>14</v>
      </c>
      <c r="J177">
        <v>43</v>
      </c>
    </row>
    <row r="178" spans="1:10" x14ac:dyDescent="0.25">
      <c r="A178">
        <v>211455</v>
      </c>
      <c r="B178" t="s">
        <v>10</v>
      </c>
      <c r="C178" s="1">
        <v>42552</v>
      </c>
      <c r="D178" t="s">
        <v>19</v>
      </c>
      <c r="E178">
        <v>360</v>
      </c>
      <c r="F178">
        <v>1</v>
      </c>
      <c r="G178">
        <v>360</v>
      </c>
      <c r="H178" t="s">
        <v>17</v>
      </c>
      <c r="I178" t="s">
        <v>14</v>
      </c>
      <c r="J178">
        <v>43</v>
      </c>
    </row>
    <row r="179" spans="1:10" x14ac:dyDescent="0.25">
      <c r="A179">
        <v>211456</v>
      </c>
      <c r="B179" t="s">
        <v>10</v>
      </c>
      <c r="C179" s="1">
        <v>42552</v>
      </c>
      <c r="D179" t="s">
        <v>19</v>
      </c>
      <c r="E179">
        <v>360</v>
      </c>
      <c r="F179">
        <v>1</v>
      </c>
      <c r="G179">
        <v>360</v>
      </c>
      <c r="H179" t="s">
        <v>17</v>
      </c>
      <c r="I179" t="s">
        <v>14</v>
      </c>
      <c r="J179">
        <v>43</v>
      </c>
    </row>
    <row r="180" spans="1:10" x14ac:dyDescent="0.25">
      <c r="A180">
        <v>211457</v>
      </c>
      <c r="B180" t="s">
        <v>10</v>
      </c>
      <c r="C180" s="1">
        <v>42552</v>
      </c>
      <c r="D180" t="s">
        <v>19</v>
      </c>
      <c r="E180">
        <v>360</v>
      </c>
      <c r="F180">
        <v>1</v>
      </c>
      <c r="G180">
        <v>360</v>
      </c>
      <c r="H180" t="s">
        <v>17</v>
      </c>
      <c r="I180" t="s">
        <v>14</v>
      </c>
      <c r="J180">
        <v>43</v>
      </c>
    </row>
    <row r="181" spans="1:10" x14ac:dyDescent="0.25">
      <c r="A181">
        <v>211459</v>
      </c>
      <c r="B181" t="s">
        <v>10</v>
      </c>
      <c r="C181" s="1">
        <v>42552</v>
      </c>
      <c r="D181" t="s">
        <v>19</v>
      </c>
      <c r="E181">
        <v>360</v>
      </c>
      <c r="F181">
        <v>1</v>
      </c>
      <c r="G181">
        <v>360</v>
      </c>
      <c r="H181" t="s">
        <v>17</v>
      </c>
      <c r="I181" t="s">
        <v>14</v>
      </c>
      <c r="J181">
        <v>43</v>
      </c>
    </row>
    <row r="182" spans="1:10" x14ac:dyDescent="0.25">
      <c r="A182">
        <v>211460</v>
      </c>
      <c r="B182" t="s">
        <v>10</v>
      </c>
      <c r="C182" s="1">
        <v>42552</v>
      </c>
      <c r="D182" t="s">
        <v>176</v>
      </c>
      <c r="E182">
        <v>140</v>
      </c>
      <c r="F182">
        <v>5</v>
      </c>
      <c r="G182">
        <v>700</v>
      </c>
      <c r="H182" t="s">
        <v>17</v>
      </c>
      <c r="I182" t="s">
        <v>14</v>
      </c>
      <c r="J182">
        <v>94</v>
      </c>
    </row>
    <row r="183" spans="1:10" x14ac:dyDescent="0.25">
      <c r="A183">
        <v>211461</v>
      </c>
      <c r="B183" t="s">
        <v>20</v>
      </c>
      <c r="C183" s="1">
        <v>42552</v>
      </c>
      <c r="D183" t="s">
        <v>36</v>
      </c>
      <c r="E183">
        <v>320</v>
      </c>
      <c r="F183">
        <v>1</v>
      </c>
      <c r="G183">
        <v>320</v>
      </c>
      <c r="H183" t="s">
        <v>17</v>
      </c>
      <c r="I183" t="s">
        <v>14</v>
      </c>
      <c r="J183">
        <v>95</v>
      </c>
    </row>
    <row r="184" spans="1:10" x14ac:dyDescent="0.25">
      <c r="A184">
        <v>211463</v>
      </c>
      <c r="B184" t="s">
        <v>10</v>
      </c>
      <c r="C184" s="1">
        <v>42552</v>
      </c>
      <c r="D184" t="s">
        <v>36</v>
      </c>
      <c r="E184">
        <v>320</v>
      </c>
      <c r="F184">
        <v>1</v>
      </c>
      <c r="G184">
        <v>320</v>
      </c>
      <c r="H184" t="s">
        <v>17</v>
      </c>
      <c r="I184" t="s">
        <v>14</v>
      </c>
      <c r="J184">
        <v>85</v>
      </c>
    </row>
    <row r="185" spans="1:10" x14ac:dyDescent="0.25">
      <c r="A185">
        <v>211464</v>
      </c>
      <c r="B185" t="s">
        <v>10</v>
      </c>
      <c r="C185" s="1">
        <v>42552</v>
      </c>
      <c r="D185" t="s">
        <v>19</v>
      </c>
      <c r="E185">
        <v>360</v>
      </c>
      <c r="F185">
        <v>1</v>
      </c>
      <c r="G185">
        <v>360</v>
      </c>
      <c r="H185" t="s">
        <v>17</v>
      </c>
      <c r="I185" t="s">
        <v>14</v>
      </c>
      <c r="J185">
        <v>43</v>
      </c>
    </row>
    <row r="186" spans="1:10" x14ac:dyDescent="0.25">
      <c r="A186">
        <v>211465</v>
      </c>
      <c r="B186" t="s">
        <v>20</v>
      </c>
      <c r="C186" s="1">
        <v>42552</v>
      </c>
      <c r="D186" t="s">
        <v>36</v>
      </c>
      <c r="E186">
        <v>320</v>
      </c>
      <c r="F186">
        <v>1</v>
      </c>
      <c r="G186">
        <v>320</v>
      </c>
      <c r="H186" t="s">
        <v>17</v>
      </c>
      <c r="I186" t="s">
        <v>14</v>
      </c>
      <c r="J186">
        <v>95</v>
      </c>
    </row>
    <row r="187" spans="1:10" x14ac:dyDescent="0.25">
      <c r="A187">
        <v>211466</v>
      </c>
      <c r="B187" t="s">
        <v>10</v>
      </c>
      <c r="C187" s="1">
        <v>42552</v>
      </c>
      <c r="D187" t="s">
        <v>19</v>
      </c>
      <c r="E187">
        <v>360</v>
      </c>
      <c r="F187">
        <v>1</v>
      </c>
      <c r="G187">
        <v>360</v>
      </c>
      <c r="H187" t="s">
        <v>17</v>
      </c>
      <c r="I187" t="s">
        <v>14</v>
      </c>
      <c r="J187">
        <v>43</v>
      </c>
    </row>
    <row r="188" spans="1:10" x14ac:dyDescent="0.25">
      <c r="A188">
        <v>211467</v>
      </c>
      <c r="B188" t="s">
        <v>10</v>
      </c>
      <c r="C188" s="1">
        <v>42552</v>
      </c>
      <c r="D188" t="s">
        <v>19</v>
      </c>
      <c r="E188">
        <v>360</v>
      </c>
      <c r="F188">
        <v>1</v>
      </c>
      <c r="G188">
        <v>360</v>
      </c>
      <c r="H188" t="s">
        <v>17</v>
      </c>
      <c r="I188" t="s">
        <v>14</v>
      </c>
      <c r="J188">
        <v>43</v>
      </c>
    </row>
    <row r="189" spans="1:10" x14ac:dyDescent="0.25">
      <c r="A189">
        <v>211468</v>
      </c>
      <c r="B189" t="s">
        <v>10</v>
      </c>
      <c r="C189" s="1">
        <v>42552</v>
      </c>
      <c r="D189" t="s">
        <v>16</v>
      </c>
      <c r="E189">
        <v>240</v>
      </c>
      <c r="F189">
        <v>2</v>
      </c>
      <c r="G189">
        <v>480</v>
      </c>
      <c r="H189" t="s">
        <v>17</v>
      </c>
      <c r="I189" t="s">
        <v>14</v>
      </c>
      <c r="J189">
        <v>43</v>
      </c>
    </row>
    <row r="190" spans="1:10" x14ac:dyDescent="0.25">
      <c r="A190">
        <v>211469</v>
      </c>
      <c r="B190" t="s">
        <v>10</v>
      </c>
      <c r="C190" s="1">
        <v>42552</v>
      </c>
      <c r="D190" t="s">
        <v>178</v>
      </c>
      <c r="E190">
        <v>180</v>
      </c>
      <c r="F190">
        <v>1</v>
      </c>
      <c r="G190">
        <v>323</v>
      </c>
      <c r="H190" t="s">
        <v>17</v>
      </c>
      <c r="I190" t="s">
        <v>14</v>
      </c>
      <c r="J190">
        <v>97</v>
      </c>
    </row>
    <row r="191" spans="1:10" x14ac:dyDescent="0.25">
      <c r="A191">
        <v>211470</v>
      </c>
      <c r="B191" t="s">
        <v>10</v>
      </c>
      <c r="C191" s="1">
        <v>42552</v>
      </c>
      <c r="D191" t="s">
        <v>179</v>
      </c>
      <c r="E191">
        <v>143</v>
      </c>
      <c r="F191">
        <v>1</v>
      </c>
      <c r="G191">
        <v>323</v>
      </c>
      <c r="H191" t="s">
        <v>17</v>
      </c>
      <c r="I191" t="s">
        <v>14</v>
      </c>
      <c r="J191">
        <v>97</v>
      </c>
    </row>
    <row r="192" spans="1:10" x14ac:dyDescent="0.25">
      <c r="A192">
        <v>211471</v>
      </c>
      <c r="B192" t="s">
        <v>10</v>
      </c>
      <c r="C192" s="1">
        <v>42552</v>
      </c>
      <c r="D192" t="s">
        <v>19</v>
      </c>
      <c r="E192">
        <v>360</v>
      </c>
      <c r="F192">
        <v>1</v>
      </c>
      <c r="G192">
        <v>360</v>
      </c>
      <c r="H192" t="s">
        <v>17</v>
      </c>
      <c r="I192" t="s">
        <v>14</v>
      </c>
      <c r="J192">
        <v>43</v>
      </c>
    </row>
    <row r="193" spans="1:10" x14ac:dyDescent="0.25">
      <c r="A193">
        <v>211472</v>
      </c>
      <c r="B193" t="s">
        <v>10</v>
      </c>
      <c r="C193" s="1">
        <v>42552</v>
      </c>
      <c r="D193" t="s">
        <v>36</v>
      </c>
      <c r="E193">
        <v>320</v>
      </c>
      <c r="F193">
        <v>1</v>
      </c>
      <c r="G193">
        <v>0</v>
      </c>
      <c r="H193" t="s">
        <v>17</v>
      </c>
      <c r="I193" t="s">
        <v>37</v>
      </c>
      <c r="J193">
        <v>98</v>
      </c>
    </row>
    <row r="194" spans="1:10" x14ac:dyDescent="0.25">
      <c r="A194">
        <v>211474</v>
      </c>
      <c r="B194" t="s">
        <v>10</v>
      </c>
      <c r="C194" s="1">
        <v>42552</v>
      </c>
      <c r="D194" t="s">
        <v>16</v>
      </c>
      <c r="E194">
        <v>240</v>
      </c>
      <c r="F194">
        <v>1</v>
      </c>
      <c r="G194">
        <v>240</v>
      </c>
      <c r="H194" t="s">
        <v>17</v>
      </c>
      <c r="I194" t="s">
        <v>14</v>
      </c>
      <c r="J194">
        <v>43</v>
      </c>
    </row>
    <row r="195" spans="1:10" x14ac:dyDescent="0.25">
      <c r="A195">
        <v>211475</v>
      </c>
      <c r="B195" t="s">
        <v>10</v>
      </c>
      <c r="C195" s="1">
        <v>42552</v>
      </c>
      <c r="D195" t="s">
        <v>16</v>
      </c>
      <c r="E195">
        <v>240</v>
      </c>
      <c r="F195">
        <v>1</v>
      </c>
      <c r="G195">
        <v>240</v>
      </c>
      <c r="H195" t="s">
        <v>17</v>
      </c>
      <c r="I195" t="s">
        <v>14</v>
      </c>
      <c r="J195">
        <v>43</v>
      </c>
    </row>
    <row r="196" spans="1:10" x14ac:dyDescent="0.25">
      <c r="A196">
        <v>211483</v>
      </c>
      <c r="B196" t="s">
        <v>10</v>
      </c>
      <c r="C196" s="1">
        <v>42552</v>
      </c>
      <c r="D196" t="s">
        <v>19</v>
      </c>
      <c r="E196">
        <v>360</v>
      </c>
      <c r="F196">
        <v>1</v>
      </c>
      <c r="G196">
        <v>360</v>
      </c>
      <c r="H196" t="s">
        <v>17</v>
      </c>
      <c r="I196" t="s">
        <v>14</v>
      </c>
      <c r="J196">
        <v>43</v>
      </c>
    </row>
    <row r="197" spans="1:10" x14ac:dyDescent="0.25">
      <c r="A197">
        <v>211484</v>
      </c>
      <c r="B197" t="s">
        <v>10</v>
      </c>
      <c r="C197" s="1">
        <v>42552</v>
      </c>
      <c r="D197" t="s">
        <v>36</v>
      </c>
      <c r="E197">
        <v>320</v>
      </c>
      <c r="F197">
        <v>1</v>
      </c>
      <c r="G197">
        <v>320</v>
      </c>
      <c r="H197" t="s">
        <v>17</v>
      </c>
      <c r="I197" t="s">
        <v>14</v>
      </c>
      <c r="J197">
        <v>43</v>
      </c>
    </row>
    <row r="198" spans="1:10" x14ac:dyDescent="0.25">
      <c r="A198">
        <v>211485</v>
      </c>
      <c r="B198" t="s">
        <v>10</v>
      </c>
      <c r="C198" s="1">
        <v>42552</v>
      </c>
      <c r="D198" t="s">
        <v>16</v>
      </c>
      <c r="E198">
        <v>240</v>
      </c>
      <c r="F198">
        <v>1</v>
      </c>
      <c r="G198">
        <v>240</v>
      </c>
      <c r="H198" t="s">
        <v>17</v>
      </c>
      <c r="I198" t="s">
        <v>14</v>
      </c>
      <c r="J198">
        <v>43</v>
      </c>
    </row>
    <row r="199" spans="1:10" x14ac:dyDescent="0.25">
      <c r="A199">
        <v>211489</v>
      </c>
      <c r="B199" t="s">
        <v>10</v>
      </c>
      <c r="C199" s="1">
        <v>42552</v>
      </c>
      <c r="D199" t="s">
        <v>36</v>
      </c>
      <c r="E199">
        <v>320</v>
      </c>
      <c r="F199">
        <v>1</v>
      </c>
      <c r="G199">
        <v>320</v>
      </c>
      <c r="H199" t="s">
        <v>17</v>
      </c>
      <c r="I199" t="s">
        <v>14</v>
      </c>
      <c r="J199">
        <v>43</v>
      </c>
    </row>
    <row r="200" spans="1:10" x14ac:dyDescent="0.25">
      <c r="A200">
        <v>211490</v>
      </c>
      <c r="B200" t="s">
        <v>10</v>
      </c>
      <c r="C200" s="1">
        <v>42552</v>
      </c>
      <c r="D200" t="s">
        <v>19</v>
      </c>
      <c r="E200">
        <v>360</v>
      </c>
      <c r="F200">
        <v>1</v>
      </c>
      <c r="G200">
        <v>360</v>
      </c>
      <c r="H200" t="s">
        <v>17</v>
      </c>
      <c r="I200" t="s">
        <v>14</v>
      </c>
      <c r="J200">
        <v>43</v>
      </c>
    </row>
    <row r="201" spans="1:10" x14ac:dyDescent="0.25">
      <c r="A201">
        <v>211491</v>
      </c>
      <c r="B201" t="s">
        <v>10</v>
      </c>
      <c r="C201" s="1">
        <v>42552</v>
      </c>
      <c r="D201" t="s">
        <v>36</v>
      </c>
      <c r="E201">
        <v>320</v>
      </c>
      <c r="F201">
        <v>1</v>
      </c>
      <c r="G201">
        <v>320</v>
      </c>
      <c r="H201" t="s">
        <v>17</v>
      </c>
      <c r="I201" t="s">
        <v>14</v>
      </c>
      <c r="J201">
        <v>43</v>
      </c>
    </row>
    <row r="202" spans="1:10" x14ac:dyDescent="0.25">
      <c r="A202">
        <v>211492</v>
      </c>
      <c r="B202" t="s">
        <v>10</v>
      </c>
      <c r="C202" s="1">
        <v>42552</v>
      </c>
      <c r="D202" t="s">
        <v>16</v>
      </c>
      <c r="E202">
        <v>240</v>
      </c>
      <c r="F202">
        <v>1</v>
      </c>
      <c r="G202">
        <v>240</v>
      </c>
      <c r="H202" t="s">
        <v>17</v>
      </c>
      <c r="I202" t="s">
        <v>14</v>
      </c>
      <c r="J202">
        <v>43</v>
      </c>
    </row>
    <row r="203" spans="1:10" x14ac:dyDescent="0.25">
      <c r="A203">
        <v>211493</v>
      </c>
      <c r="B203" t="s">
        <v>10</v>
      </c>
      <c r="C203" s="1">
        <v>42552</v>
      </c>
      <c r="D203" t="s">
        <v>19</v>
      </c>
      <c r="E203">
        <v>360</v>
      </c>
      <c r="F203">
        <v>1</v>
      </c>
      <c r="G203">
        <v>360</v>
      </c>
      <c r="H203" t="s">
        <v>17</v>
      </c>
      <c r="I203" t="s">
        <v>14</v>
      </c>
      <c r="J203">
        <v>43</v>
      </c>
    </row>
    <row r="204" spans="1:10" x14ac:dyDescent="0.25">
      <c r="A204">
        <v>211495</v>
      </c>
      <c r="B204" t="s">
        <v>20</v>
      </c>
      <c r="C204" s="1">
        <v>42552</v>
      </c>
      <c r="D204" t="s">
        <v>36</v>
      </c>
      <c r="E204">
        <v>320</v>
      </c>
      <c r="F204">
        <v>1</v>
      </c>
      <c r="G204">
        <v>320</v>
      </c>
      <c r="H204" t="s">
        <v>17</v>
      </c>
      <c r="I204" t="s">
        <v>14</v>
      </c>
      <c r="J204">
        <v>43</v>
      </c>
    </row>
    <row r="205" spans="1:10" x14ac:dyDescent="0.25">
      <c r="A205">
        <v>211496</v>
      </c>
      <c r="B205" t="s">
        <v>10</v>
      </c>
      <c r="C205" s="1">
        <v>42552</v>
      </c>
      <c r="D205" t="s">
        <v>190</v>
      </c>
      <c r="E205">
        <v>1647</v>
      </c>
      <c r="F205">
        <v>1</v>
      </c>
      <c r="G205">
        <v>1647</v>
      </c>
      <c r="H205" t="s">
        <v>17</v>
      </c>
      <c r="I205" t="s">
        <v>14</v>
      </c>
      <c r="J205">
        <v>101</v>
      </c>
    </row>
    <row r="206" spans="1:10" x14ac:dyDescent="0.25">
      <c r="A206">
        <v>211497</v>
      </c>
      <c r="B206" t="s">
        <v>10</v>
      </c>
      <c r="C206" s="1">
        <v>42552</v>
      </c>
      <c r="D206" t="s">
        <v>16</v>
      </c>
      <c r="E206">
        <v>240</v>
      </c>
      <c r="F206">
        <v>1</v>
      </c>
      <c r="G206">
        <v>240</v>
      </c>
      <c r="H206" t="s">
        <v>17</v>
      </c>
      <c r="I206" t="s">
        <v>14</v>
      </c>
      <c r="J206">
        <v>43</v>
      </c>
    </row>
    <row r="207" spans="1:10" x14ac:dyDescent="0.25">
      <c r="A207">
        <v>211498</v>
      </c>
      <c r="B207" t="s">
        <v>10</v>
      </c>
      <c r="C207" s="1">
        <v>42552</v>
      </c>
      <c r="D207" t="s">
        <v>19</v>
      </c>
      <c r="E207">
        <v>360</v>
      </c>
      <c r="F207">
        <v>1</v>
      </c>
      <c r="G207">
        <v>360</v>
      </c>
      <c r="H207" t="s">
        <v>17</v>
      </c>
      <c r="I207" t="s">
        <v>14</v>
      </c>
      <c r="J207">
        <v>59</v>
      </c>
    </row>
    <row r="208" spans="1:10" x14ac:dyDescent="0.25">
      <c r="A208">
        <v>211499</v>
      </c>
      <c r="B208" t="s">
        <v>10</v>
      </c>
      <c r="C208" s="1">
        <v>42552</v>
      </c>
      <c r="D208" t="s">
        <v>19</v>
      </c>
      <c r="E208">
        <v>360</v>
      </c>
      <c r="F208">
        <v>1</v>
      </c>
      <c r="G208">
        <v>360</v>
      </c>
      <c r="H208" t="s">
        <v>17</v>
      </c>
      <c r="I208" t="s">
        <v>14</v>
      </c>
      <c r="J208">
        <v>59</v>
      </c>
    </row>
    <row r="209" spans="1:10" x14ac:dyDescent="0.25">
      <c r="A209">
        <v>211500</v>
      </c>
      <c r="B209" t="s">
        <v>10</v>
      </c>
      <c r="C209" s="1">
        <v>42552</v>
      </c>
      <c r="D209" t="s">
        <v>19</v>
      </c>
      <c r="E209">
        <v>360</v>
      </c>
      <c r="F209">
        <v>1</v>
      </c>
      <c r="G209">
        <v>360</v>
      </c>
      <c r="H209" t="s">
        <v>17</v>
      </c>
      <c r="I209" t="s">
        <v>14</v>
      </c>
      <c r="J209">
        <v>43</v>
      </c>
    </row>
    <row r="210" spans="1:10" x14ac:dyDescent="0.25">
      <c r="A210">
        <v>211501</v>
      </c>
      <c r="B210" t="s">
        <v>20</v>
      </c>
      <c r="C210" s="1">
        <v>42552</v>
      </c>
      <c r="D210" t="s">
        <v>36</v>
      </c>
      <c r="E210">
        <v>320</v>
      </c>
      <c r="F210">
        <v>1</v>
      </c>
      <c r="G210">
        <v>320</v>
      </c>
      <c r="H210" t="s">
        <v>17</v>
      </c>
      <c r="I210" t="s">
        <v>14</v>
      </c>
      <c r="J210">
        <v>43</v>
      </c>
    </row>
    <row r="211" spans="1:10" x14ac:dyDescent="0.25">
      <c r="A211">
        <v>211502</v>
      </c>
      <c r="B211" t="s">
        <v>10</v>
      </c>
      <c r="C211" s="1">
        <v>42552</v>
      </c>
      <c r="D211" t="s">
        <v>36</v>
      </c>
      <c r="E211">
        <v>320</v>
      </c>
      <c r="F211">
        <v>1</v>
      </c>
      <c r="G211">
        <v>320</v>
      </c>
      <c r="H211" t="s">
        <v>17</v>
      </c>
      <c r="I211" t="s">
        <v>14</v>
      </c>
      <c r="J211">
        <v>43</v>
      </c>
    </row>
    <row r="212" spans="1:10" x14ac:dyDescent="0.25">
      <c r="A212">
        <v>211504</v>
      </c>
      <c r="B212" t="s">
        <v>10</v>
      </c>
      <c r="C212" s="1">
        <v>42552</v>
      </c>
      <c r="D212" t="s">
        <v>19</v>
      </c>
      <c r="E212">
        <v>360</v>
      </c>
      <c r="F212">
        <v>1</v>
      </c>
      <c r="G212">
        <v>360</v>
      </c>
      <c r="H212" t="s">
        <v>17</v>
      </c>
      <c r="I212" t="s">
        <v>14</v>
      </c>
      <c r="J212">
        <v>43</v>
      </c>
    </row>
    <row r="213" spans="1:10" x14ac:dyDescent="0.25">
      <c r="A213">
        <v>211506</v>
      </c>
      <c r="B213" t="s">
        <v>10</v>
      </c>
      <c r="C213" s="1">
        <v>42552</v>
      </c>
      <c r="D213" t="s">
        <v>36</v>
      </c>
      <c r="E213">
        <v>320</v>
      </c>
      <c r="F213">
        <v>1</v>
      </c>
      <c r="G213">
        <v>320</v>
      </c>
      <c r="H213" t="s">
        <v>17</v>
      </c>
      <c r="I213" t="s">
        <v>14</v>
      </c>
      <c r="J213">
        <v>35</v>
      </c>
    </row>
    <row r="214" spans="1:10" x14ac:dyDescent="0.25">
      <c r="A214">
        <v>211508</v>
      </c>
      <c r="B214" t="s">
        <v>10</v>
      </c>
      <c r="C214" s="1">
        <v>42552</v>
      </c>
      <c r="D214" t="s">
        <v>192</v>
      </c>
      <c r="E214">
        <v>120</v>
      </c>
      <c r="F214">
        <v>1</v>
      </c>
      <c r="G214">
        <v>360</v>
      </c>
      <c r="H214" t="s">
        <v>17</v>
      </c>
      <c r="I214" t="s">
        <v>14</v>
      </c>
      <c r="J214">
        <v>13</v>
      </c>
    </row>
    <row r="215" spans="1:10" x14ac:dyDescent="0.25">
      <c r="A215">
        <v>211509</v>
      </c>
      <c r="B215" t="s">
        <v>10</v>
      </c>
      <c r="C215" s="1">
        <v>42552</v>
      </c>
      <c r="D215" t="s">
        <v>193</v>
      </c>
      <c r="E215">
        <v>120</v>
      </c>
      <c r="F215">
        <v>1</v>
      </c>
      <c r="G215">
        <v>360</v>
      </c>
      <c r="H215" t="s">
        <v>17</v>
      </c>
      <c r="I215" t="s">
        <v>14</v>
      </c>
      <c r="J215">
        <v>13</v>
      </c>
    </row>
    <row r="216" spans="1:10" x14ac:dyDescent="0.25">
      <c r="A216">
        <v>211510</v>
      </c>
      <c r="B216" t="s">
        <v>10</v>
      </c>
      <c r="C216" s="1">
        <v>42552</v>
      </c>
      <c r="D216" t="s">
        <v>194</v>
      </c>
      <c r="E216">
        <v>120</v>
      </c>
      <c r="F216">
        <v>1</v>
      </c>
      <c r="G216">
        <v>360</v>
      </c>
      <c r="H216" t="s">
        <v>17</v>
      </c>
      <c r="I216" t="s">
        <v>14</v>
      </c>
      <c r="J216">
        <v>13</v>
      </c>
    </row>
    <row r="217" spans="1:10" x14ac:dyDescent="0.25">
      <c r="A217">
        <v>211511</v>
      </c>
      <c r="B217" t="s">
        <v>15</v>
      </c>
      <c r="C217" s="1">
        <v>42552</v>
      </c>
      <c r="D217" t="s">
        <v>195</v>
      </c>
      <c r="E217">
        <v>165</v>
      </c>
      <c r="F217">
        <v>2</v>
      </c>
      <c r="G217">
        <v>330</v>
      </c>
      <c r="H217" t="s">
        <v>17</v>
      </c>
      <c r="I217" t="s">
        <v>14</v>
      </c>
      <c r="J217">
        <v>108</v>
      </c>
    </row>
    <row r="218" spans="1:10" x14ac:dyDescent="0.25">
      <c r="A218">
        <v>211512</v>
      </c>
      <c r="B218" t="s">
        <v>10</v>
      </c>
      <c r="C218" s="1">
        <v>42552</v>
      </c>
      <c r="D218" t="s">
        <v>196</v>
      </c>
      <c r="E218">
        <v>640</v>
      </c>
      <c r="F218">
        <v>1</v>
      </c>
      <c r="G218">
        <v>640</v>
      </c>
      <c r="H218" t="s">
        <v>17</v>
      </c>
      <c r="I218" t="s">
        <v>14</v>
      </c>
      <c r="J218">
        <v>105</v>
      </c>
    </row>
    <row r="219" spans="1:10" x14ac:dyDescent="0.25">
      <c r="A219">
        <v>211513</v>
      </c>
      <c r="B219" t="s">
        <v>20</v>
      </c>
      <c r="C219" s="1">
        <v>42552</v>
      </c>
      <c r="D219" t="s">
        <v>197</v>
      </c>
      <c r="E219">
        <v>165</v>
      </c>
      <c r="F219">
        <v>2</v>
      </c>
      <c r="G219">
        <v>330</v>
      </c>
      <c r="H219" t="s">
        <v>17</v>
      </c>
      <c r="I219" t="s">
        <v>14</v>
      </c>
      <c r="J219">
        <v>108</v>
      </c>
    </row>
    <row r="220" spans="1:10" x14ac:dyDescent="0.25">
      <c r="A220">
        <v>211516</v>
      </c>
      <c r="B220" t="s">
        <v>10</v>
      </c>
      <c r="C220" s="1">
        <v>42552</v>
      </c>
      <c r="D220" t="s">
        <v>19</v>
      </c>
      <c r="E220">
        <v>360</v>
      </c>
      <c r="F220">
        <v>1</v>
      </c>
      <c r="G220">
        <v>360</v>
      </c>
      <c r="H220" t="s">
        <v>17</v>
      </c>
      <c r="I220" t="s">
        <v>14</v>
      </c>
      <c r="J220">
        <v>35</v>
      </c>
    </row>
    <row r="221" spans="1:10" x14ac:dyDescent="0.25">
      <c r="A221">
        <v>211521</v>
      </c>
      <c r="B221" t="s">
        <v>15</v>
      </c>
      <c r="C221" s="1">
        <v>42552</v>
      </c>
      <c r="D221" t="s">
        <v>200</v>
      </c>
      <c r="E221">
        <v>375</v>
      </c>
      <c r="F221">
        <v>1</v>
      </c>
      <c r="G221">
        <v>375</v>
      </c>
      <c r="H221" t="s">
        <v>17</v>
      </c>
      <c r="I221" t="s">
        <v>188</v>
      </c>
      <c r="J221">
        <v>113</v>
      </c>
    </row>
    <row r="222" spans="1:10" x14ac:dyDescent="0.25">
      <c r="A222">
        <v>211522</v>
      </c>
      <c r="B222" t="s">
        <v>10</v>
      </c>
      <c r="C222" s="1">
        <v>42552</v>
      </c>
      <c r="D222" t="s">
        <v>178</v>
      </c>
      <c r="E222">
        <v>180</v>
      </c>
      <c r="F222">
        <v>1</v>
      </c>
      <c r="G222">
        <v>180</v>
      </c>
      <c r="H222" t="s">
        <v>17</v>
      </c>
      <c r="I222" t="s">
        <v>14</v>
      </c>
      <c r="J222">
        <v>114</v>
      </c>
    </row>
    <row r="223" spans="1:10" x14ac:dyDescent="0.25">
      <c r="A223">
        <v>211529</v>
      </c>
      <c r="B223" t="s">
        <v>10</v>
      </c>
      <c r="C223" s="1">
        <v>42552</v>
      </c>
      <c r="D223" t="s">
        <v>19</v>
      </c>
      <c r="E223">
        <v>360</v>
      </c>
      <c r="F223">
        <v>1</v>
      </c>
      <c r="G223">
        <v>360</v>
      </c>
      <c r="H223" t="s">
        <v>17</v>
      </c>
      <c r="I223" t="s">
        <v>14</v>
      </c>
      <c r="J223">
        <v>43</v>
      </c>
    </row>
    <row r="224" spans="1:10" x14ac:dyDescent="0.25">
      <c r="A224">
        <v>211530</v>
      </c>
      <c r="B224" t="s">
        <v>10</v>
      </c>
      <c r="C224" s="1">
        <v>42552</v>
      </c>
      <c r="D224" t="s">
        <v>19</v>
      </c>
      <c r="E224">
        <v>360</v>
      </c>
      <c r="F224">
        <v>1</v>
      </c>
      <c r="G224">
        <v>360</v>
      </c>
      <c r="H224" t="s">
        <v>17</v>
      </c>
      <c r="I224" t="s">
        <v>14</v>
      </c>
      <c r="J224">
        <v>43</v>
      </c>
    </row>
    <row r="225" spans="1:10" x14ac:dyDescent="0.25">
      <c r="A225">
        <v>211531</v>
      </c>
      <c r="B225" t="s">
        <v>20</v>
      </c>
      <c r="C225" s="1">
        <v>42552</v>
      </c>
      <c r="D225" t="s">
        <v>206</v>
      </c>
      <c r="E225">
        <v>8150</v>
      </c>
      <c r="F225">
        <v>1</v>
      </c>
      <c r="G225">
        <v>8150</v>
      </c>
      <c r="H225" t="s">
        <v>17</v>
      </c>
      <c r="I225" t="s">
        <v>14</v>
      </c>
      <c r="J225">
        <v>117</v>
      </c>
    </row>
    <row r="226" spans="1:10" x14ac:dyDescent="0.25">
      <c r="A226">
        <v>211532</v>
      </c>
      <c r="B226" t="s">
        <v>10</v>
      </c>
      <c r="C226" s="1">
        <v>42552</v>
      </c>
      <c r="D226" t="s">
        <v>19</v>
      </c>
      <c r="E226">
        <v>360</v>
      </c>
      <c r="F226">
        <v>1</v>
      </c>
      <c r="G226">
        <v>360</v>
      </c>
      <c r="H226" t="s">
        <v>17</v>
      </c>
      <c r="I226" t="s">
        <v>14</v>
      </c>
      <c r="J226">
        <v>43</v>
      </c>
    </row>
    <row r="227" spans="1:10" x14ac:dyDescent="0.25">
      <c r="A227">
        <v>211533</v>
      </c>
      <c r="B227" t="s">
        <v>10</v>
      </c>
      <c r="C227" s="1">
        <v>42552</v>
      </c>
      <c r="D227" t="s">
        <v>19</v>
      </c>
      <c r="E227">
        <v>360</v>
      </c>
      <c r="F227">
        <v>1</v>
      </c>
      <c r="G227">
        <v>360</v>
      </c>
      <c r="H227" t="s">
        <v>17</v>
      </c>
      <c r="I227" t="s">
        <v>14</v>
      </c>
      <c r="J227">
        <v>43</v>
      </c>
    </row>
    <row r="228" spans="1:10" x14ac:dyDescent="0.25">
      <c r="A228">
        <v>211534</v>
      </c>
      <c r="B228" t="s">
        <v>10</v>
      </c>
      <c r="C228" s="1">
        <v>42552</v>
      </c>
      <c r="D228" t="s">
        <v>19</v>
      </c>
      <c r="E228">
        <v>360</v>
      </c>
      <c r="F228">
        <v>1</v>
      </c>
      <c r="G228">
        <v>360</v>
      </c>
      <c r="H228" t="s">
        <v>17</v>
      </c>
      <c r="I228" t="s">
        <v>14</v>
      </c>
      <c r="J228">
        <v>43</v>
      </c>
    </row>
    <row r="229" spans="1:10" x14ac:dyDescent="0.25">
      <c r="A229">
        <v>211535</v>
      </c>
      <c r="B229" t="s">
        <v>10</v>
      </c>
      <c r="C229" s="1">
        <v>42552</v>
      </c>
      <c r="D229" t="s">
        <v>19</v>
      </c>
      <c r="E229">
        <v>360</v>
      </c>
      <c r="F229">
        <v>1</v>
      </c>
      <c r="G229">
        <v>360</v>
      </c>
      <c r="H229" t="s">
        <v>17</v>
      </c>
      <c r="I229" t="s">
        <v>14</v>
      </c>
      <c r="J229">
        <v>43</v>
      </c>
    </row>
    <row r="230" spans="1:10" x14ac:dyDescent="0.25">
      <c r="A230">
        <v>211539</v>
      </c>
      <c r="B230" t="s">
        <v>15</v>
      </c>
      <c r="C230" s="1">
        <v>42552</v>
      </c>
      <c r="D230" t="s">
        <v>206</v>
      </c>
      <c r="E230">
        <v>8150</v>
      </c>
      <c r="F230">
        <v>1</v>
      </c>
      <c r="G230">
        <v>8150</v>
      </c>
      <c r="H230" t="s">
        <v>17</v>
      </c>
      <c r="I230" t="s">
        <v>14</v>
      </c>
      <c r="J230">
        <v>117</v>
      </c>
    </row>
    <row r="231" spans="1:10" x14ac:dyDescent="0.25">
      <c r="A231">
        <v>211540</v>
      </c>
      <c r="B231" t="s">
        <v>10</v>
      </c>
      <c r="C231" s="1">
        <v>42552</v>
      </c>
      <c r="D231" t="s">
        <v>19</v>
      </c>
      <c r="E231">
        <v>360</v>
      </c>
      <c r="F231">
        <v>1</v>
      </c>
      <c r="G231">
        <v>360</v>
      </c>
      <c r="H231" t="s">
        <v>17</v>
      </c>
      <c r="I231" t="s">
        <v>14</v>
      </c>
      <c r="J231">
        <v>43</v>
      </c>
    </row>
    <row r="232" spans="1:10" x14ac:dyDescent="0.25">
      <c r="A232">
        <v>211541</v>
      </c>
      <c r="B232" t="s">
        <v>15</v>
      </c>
      <c r="C232" s="1">
        <v>42552</v>
      </c>
      <c r="D232" t="s">
        <v>209</v>
      </c>
      <c r="E232">
        <v>8300</v>
      </c>
      <c r="F232">
        <v>1</v>
      </c>
      <c r="G232">
        <v>17790</v>
      </c>
      <c r="H232" t="s">
        <v>17</v>
      </c>
      <c r="I232" t="s">
        <v>14</v>
      </c>
      <c r="J232">
        <v>120</v>
      </c>
    </row>
    <row r="233" spans="1:10" x14ac:dyDescent="0.25">
      <c r="A233">
        <v>211543</v>
      </c>
      <c r="B233" t="s">
        <v>10</v>
      </c>
      <c r="C233" s="1">
        <v>42552</v>
      </c>
      <c r="D233" t="s">
        <v>19</v>
      </c>
      <c r="E233">
        <v>360</v>
      </c>
      <c r="F233">
        <v>1</v>
      </c>
      <c r="G233">
        <v>360</v>
      </c>
      <c r="H233" t="s">
        <v>17</v>
      </c>
      <c r="I233" t="s">
        <v>14</v>
      </c>
      <c r="J233">
        <v>43</v>
      </c>
    </row>
    <row r="234" spans="1:10" x14ac:dyDescent="0.25">
      <c r="A234">
        <v>211544</v>
      </c>
      <c r="B234" t="s">
        <v>10</v>
      </c>
      <c r="C234" s="1">
        <v>42552</v>
      </c>
      <c r="D234" t="s">
        <v>19</v>
      </c>
      <c r="E234">
        <v>360</v>
      </c>
      <c r="F234">
        <v>1</v>
      </c>
      <c r="G234">
        <v>360</v>
      </c>
      <c r="H234" t="s">
        <v>17</v>
      </c>
      <c r="I234" t="s">
        <v>14</v>
      </c>
      <c r="J234">
        <v>43</v>
      </c>
    </row>
    <row r="235" spans="1:10" x14ac:dyDescent="0.25">
      <c r="A235">
        <v>211545</v>
      </c>
      <c r="B235" t="s">
        <v>10</v>
      </c>
      <c r="C235" s="1">
        <v>42552</v>
      </c>
      <c r="D235" t="s">
        <v>19</v>
      </c>
      <c r="E235">
        <v>360</v>
      </c>
      <c r="F235">
        <v>1</v>
      </c>
      <c r="G235">
        <v>360</v>
      </c>
      <c r="H235" t="s">
        <v>17</v>
      </c>
      <c r="I235" t="s">
        <v>14</v>
      </c>
      <c r="J235">
        <v>59</v>
      </c>
    </row>
    <row r="236" spans="1:10" x14ac:dyDescent="0.25">
      <c r="A236">
        <v>211546</v>
      </c>
      <c r="B236" t="s">
        <v>10</v>
      </c>
      <c r="C236" s="1">
        <v>42552</v>
      </c>
      <c r="D236" t="s">
        <v>19</v>
      </c>
      <c r="E236">
        <v>360</v>
      </c>
      <c r="F236">
        <v>1</v>
      </c>
      <c r="G236">
        <v>360</v>
      </c>
      <c r="H236" t="s">
        <v>17</v>
      </c>
      <c r="I236" t="s">
        <v>14</v>
      </c>
      <c r="J236">
        <v>43</v>
      </c>
    </row>
    <row r="237" spans="1:10" x14ac:dyDescent="0.25">
      <c r="A237">
        <v>211547</v>
      </c>
      <c r="B237" t="s">
        <v>10</v>
      </c>
      <c r="C237" s="1">
        <v>42552</v>
      </c>
      <c r="D237" t="s">
        <v>19</v>
      </c>
      <c r="E237">
        <v>360</v>
      </c>
      <c r="F237">
        <v>1</v>
      </c>
      <c r="G237">
        <v>360</v>
      </c>
      <c r="H237" t="s">
        <v>17</v>
      </c>
      <c r="I237" t="s">
        <v>14</v>
      </c>
      <c r="J237">
        <v>43</v>
      </c>
    </row>
    <row r="238" spans="1:10" x14ac:dyDescent="0.25">
      <c r="A238">
        <v>211548</v>
      </c>
      <c r="B238" t="s">
        <v>10</v>
      </c>
      <c r="C238" s="1">
        <v>42552</v>
      </c>
      <c r="D238" t="s">
        <v>36</v>
      </c>
      <c r="E238">
        <v>320</v>
      </c>
      <c r="F238">
        <v>1</v>
      </c>
      <c r="G238">
        <v>320</v>
      </c>
      <c r="H238" t="s">
        <v>17</v>
      </c>
      <c r="I238" t="s">
        <v>14</v>
      </c>
      <c r="J238">
        <v>43</v>
      </c>
    </row>
    <row r="239" spans="1:10" x14ac:dyDescent="0.25">
      <c r="A239">
        <v>211550</v>
      </c>
      <c r="B239" t="s">
        <v>10</v>
      </c>
      <c r="C239" s="1">
        <v>42552</v>
      </c>
      <c r="D239" t="s">
        <v>19</v>
      </c>
      <c r="E239">
        <v>360</v>
      </c>
      <c r="F239">
        <v>1</v>
      </c>
      <c r="G239">
        <v>360</v>
      </c>
      <c r="H239" t="s">
        <v>17</v>
      </c>
      <c r="I239" t="s">
        <v>14</v>
      </c>
      <c r="J239">
        <v>43</v>
      </c>
    </row>
    <row r="240" spans="1:10" x14ac:dyDescent="0.25">
      <c r="A240">
        <v>211553</v>
      </c>
      <c r="B240" t="s">
        <v>10</v>
      </c>
      <c r="C240" s="1">
        <v>42552</v>
      </c>
      <c r="D240" t="s">
        <v>19</v>
      </c>
      <c r="E240">
        <v>360</v>
      </c>
      <c r="F240">
        <v>1</v>
      </c>
      <c r="G240">
        <v>360</v>
      </c>
      <c r="H240" t="s">
        <v>17</v>
      </c>
      <c r="I240" t="s">
        <v>14</v>
      </c>
      <c r="J240">
        <v>43</v>
      </c>
    </row>
    <row r="241" spans="1:10" x14ac:dyDescent="0.25">
      <c r="A241">
        <v>211554</v>
      </c>
      <c r="B241" t="s">
        <v>10</v>
      </c>
      <c r="C241" s="1">
        <v>42552</v>
      </c>
      <c r="D241" t="s">
        <v>19</v>
      </c>
      <c r="E241">
        <v>360</v>
      </c>
      <c r="F241">
        <v>1</v>
      </c>
      <c r="G241">
        <v>360</v>
      </c>
      <c r="H241" t="s">
        <v>17</v>
      </c>
      <c r="I241" t="s">
        <v>14</v>
      </c>
      <c r="J241">
        <v>43</v>
      </c>
    </row>
    <row r="242" spans="1:10" x14ac:dyDescent="0.25">
      <c r="A242">
        <v>211555</v>
      </c>
      <c r="B242" t="s">
        <v>10</v>
      </c>
      <c r="C242" s="1">
        <v>42552</v>
      </c>
      <c r="D242" t="s">
        <v>19</v>
      </c>
      <c r="E242">
        <v>360</v>
      </c>
      <c r="F242">
        <v>1</v>
      </c>
      <c r="G242">
        <v>360</v>
      </c>
      <c r="H242" t="s">
        <v>17</v>
      </c>
      <c r="I242" t="s">
        <v>14</v>
      </c>
      <c r="J242">
        <v>43</v>
      </c>
    </row>
    <row r="243" spans="1:10" x14ac:dyDescent="0.25">
      <c r="A243">
        <v>211557</v>
      </c>
      <c r="B243" t="s">
        <v>10</v>
      </c>
      <c r="C243" s="1">
        <v>42552</v>
      </c>
      <c r="D243" t="s">
        <v>36</v>
      </c>
      <c r="E243">
        <v>320</v>
      </c>
      <c r="F243">
        <v>1</v>
      </c>
      <c r="G243">
        <v>320</v>
      </c>
      <c r="H243" t="s">
        <v>17</v>
      </c>
      <c r="I243" t="s">
        <v>14</v>
      </c>
      <c r="J243">
        <v>43</v>
      </c>
    </row>
    <row r="244" spans="1:10" x14ac:dyDescent="0.25">
      <c r="A244">
        <v>211558</v>
      </c>
      <c r="B244" t="s">
        <v>10</v>
      </c>
      <c r="C244" s="1">
        <v>42552</v>
      </c>
      <c r="D244" t="s">
        <v>36</v>
      </c>
      <c r="E244">
        <v>320</v>
      </c>
      <c r="F244">
        <v>1</v>
      </c>
      <c r="G244">
        <v>320</v>
      </c>
      <c r="H244" t="s">
        <v>17</v>
      </c>
      <c r="I244" t="s">
        <v>14</v>
      </c>
      <c r="J244">
        <v>43</v>
      </c>
    </row>
    <row r="245" spans="1:10" x14ac:dyDescent="0.25">
      <c r="A245">
        <v>211559</v>
      </c>
      <c r="B245" t="s">
        <v>10</v>
      </c>
      <c r="C245" s="1">
        <v>42552</v>
      </c>
      <c r="D245" t="s">
        <v>36</v>
      </c>
      <c r="E245">
        <v>320</v>
      </c>
      <c r="F245">
        <v>1</v>
      </c>
      <c r="G245">
        <v>320</v>
      </c>
      <c r="H245" t="s">
        <v>17</v>
      </c>
      <c r="I245" t="s">
        <v>14</v>
      </c>
      <c r="J245">
        <v>43</v>
      </c>
    </row>
    <row r="246" spans="1:10" x14ac:dyDescent="0.25">
      <c r="A246">
        <v>211560</v>
      </c>
      <c r="B246" t="s">
        <v>10</v>
      </c>
      <c r="C246" s="1">
        <v>42552</v>
      </c>
      <c r="D246" t="s">
        <v>36</v>
      </c>
      <c r="E246">
        <v>320</v>
      </c>
      <c r="F246">
        <v>1</v>
      </c>
      <c r="G246">
        <v>320</v>
      </c>
      <c r="H246" t="s">
        <v>17</v>
      </c>
      <c r="I246" t="s">
        <v>14</v>
      </c>
      <c r="J246">
        <v>43</v>
      </c>
    </row>
    <row r="247" spans="1:10" x14ac:dyDescent="0.25">
      <c r="A247">
        <v>211561</v>
      </c>
      <c r="B247" t="s">
        <v>10</v>
      </c>
      <c r="C247" s="1">
        <v>42552</v>
      </c>
      <c r="D247" t="s">
        <v>36</v>
      </c>
      <c r="E247">
        <v>320</v>
      </c>
      <c r="F247">
        <v>1</v>
      </c>
      <c r="G247">
        <v>320</v>
      </c>
      <c r="H247" t="s">
        <v>17</v>
      </c>
      <c r="I247" t="s">
        <v>14</v>
      </c>
      <c r="J247">
        <v>43</v>
      </c>
    </row>
    <row r="248" spans="1:10" x14ac:dyDescent="0.25">
      <c r="A248">
        <v>211562</v>
      </c>
      <c r="B248" t="s">
        <v>10</v>
      </c>
      <c r="C248" s="1">
        <v>42552</v>
      </c>
      <c r="D248" t="s">
        <v>36</v>
      </c>
      <c r="E248">
        <v>320</v>
      </c>
      <c r="F248">
        <v>1</v>
      </c>
      <c r="G248">
        <v>320</v>
      </c>
      <c r="H248" t="s">
        <v>17</v>
      </c>
      <c r="I248" t="s">
        <v>14</v>
      </c>
      <c r="J248">
        <v>43</v>
      </c>
    </row>
    <row r="249" spans="1:10" x14ac:dyDescent="0.25">
      <c r="A249">
        <v>211563</v>
      </c>
      <c r="B249" t="s">
        <v>10</v>
      </c>
      <c r="C249" s="1">
        <v>42552</v>
      </c>
      <c r="D249" t="s">
        <v>16</v>
      </c>
      <c r="E249">
        <v>240</v>
      </c>
      <c r="F249">
        <v>1</v>
      </c>
      <c r="G249">
        <v>240</v>
      </c>
      <c r="H249" t="s">
        <v>17</v>
      </c>
      <c r="I249" t="s">
        <v>14</v>
      </c>
      <c r="J249">
        <v>43</v>
      </c>
    </row>
    <row r="250" spans="1:10" x14ac:dyDescent="0.25">
      <c r="A250">
        <v>211564</v>
      </c>
      <c r="B250" t="s">
        <v>10</v>
      </c>
      <c r="C250" s="1">
        <v>42552</v>
      </c>
      <c r="D250" t="s">
        <v>36</v>
      </c>
      <c r="E250">
        <v>320</v>
      </c>
      <c r="F250">
        <v>1</v>
      </c>
      <c r="G250">
        <v>320</v>
      </c>
      <c r="H250" t="s">
        <v>17</v>
      </c>
      <c r="I250" t="s">
        <v>14</v>
      </c>
      <c r="J250">
        <v>43</v>
      </c>
    </row>
    <row r="251" spans="1:10" x14ac:dyDescent="0.25">
      <c r="A251">
        <v>211565</v>
      </c>
      <c r="B251" t="s">
        <v>10</v>
      </c>
      <c r="C251" s="1">
        <v>42552</v>
      </c>
      <c r="D251" t="s">
        <v>36</v>
      </c>
      <c r="E251">
        <v>320</v>
      </c>
      <c r="F251">
        <v>1</v>
      </c>
      <c r="G251">
        <v>320</v>
      </c>
      <c r="H251" t="s">
        <v>17</v>
      </c>
      <c r="I251" t="s">
        <v>14</v>
      </c>
      <c r="J251">
        <v>43</v>
      </c>
    </row>
    <row r="252" spans="1:10" x14ac:dyDescent="0.25">
      <c r="A252">
        <v>211566</v>
      </c>
      <c r="B252" t="s">
        <v>10</v>
      </c>
      <c r="C252" s="1">
        <v>42552</v>
      </c>
      <c r="D252" t="s">
        <v>16</v>
      </c>
      <c r="E252">
        <v>240</v>
      </c>
      <c r="F252">
        <v>1</v>
      </c>
      <c r="G252">
        <v>240</v>
      </c>
      <c r="H252" t="s">
        <v>17</v>
      </c>
      <c r="I252" t="s">
        <v>14</v>
      </c>
      <c r="J252">
        <v>43</v>
      </c>
    </row>
    <row r="253" spans="1:10" x14ac:dyDescent="0.25">
      <c r="A253">
        <v>211567</v>
      </c>
      <c r="B253" t="s">
        <v>10</v>
      </c>
      <c r="C253" s="1">
        <v>42552</v>
      </c>
      <c r="D253" t="s">
        <v>215</v>
      </c>
      <c r="E253">
        <v>80</v>
      </c>
      <c r="F253">
        <v>1</v>
      </c>
      <c r="G253">
        <v>80</v>
      </c>
      <c r="H253" t="s">
        <v>17</v>
      </c>
      <c r="I253" t="s">
        <v>14</v>
      </c>
      <c r="J253">
        <v>123</v>
      </c>
    </row>
    <row r="254" spans="1:10" x14ac:dyDescent="0.25">
      <c r="A254">
        <v>211588</v>
      </c>
      <c r="B254" t="s">
        <v>15</v>
      </c>
      <c r="C254" s="1">
        <v>42552</v>
      </c>
      <c r="D254" t="s">
        <v>226</v>
      </c>
      <c r="E254">
        <v>140</v>
      </c>
      <c r="F254">
        <v>1</v>
      </c>
      <c r="G254">
        <v>140</v>
      </c>
      <c r="H254" t="s">
        <v>17</v>
      </c>
      <c r="I254" t="s">
        <v>14</v>
      </c>
      <c r="J254">
        <v>133</v>
      </c>
    </row>
    <row r="255" spans="1:10" x14ac:dyDescent="0.25">
      <c r="A255">
        <v>211592</v>
      </c>
      <c r="B255" t="s">
        <v>10</v>
      </c>
      <c r="C255" s="1">
        <v>42552</v>
      </c>
      <c r="D255" t="s">
        <v>229</v>
      </c>
      <c r="E255">
        <v>800</v>
      </c>
      <c r="F255">
        <v>1</v>
      </c>
      <c r="G255">
        <v>800</v>
      </c>
      <c r="H255" t="s">
        <v>17</v>
      </c>
      <c r="I255" t="s">
        <v>14</v>
      </c>
      <c r="J255">
        <v>136</v>
      </c>
    </row>
    <row r="256" spans="1:10" x14ac:dyDescent="0.25">
      <c r="A256">
        <v>211595</v>
      </c>
      <c r="B256" t="s">
        <v>10</v>
      </c>
      <c r="C256" s="1">
        <v>42552</v>
      </c>
      <c r="D256" t="s">
        <v>230</v>
      </c>
      <c r="E256">
        <v>800</v>
      </c>
      <c r="F256">
        <v>1</v>
      </c>
      <c r="G256">
        <v>800</v>
      </c>
      <c r="H256" t="s">
        <v>17</v>
      </c>
      <c r="I256" t="s">
        <v>14</v>
      </c>
      <c r="J256">
        <v>136</v>
      </c>
    </row>
    <row r="257" spans="1:10" x14ac:dyDescent="0.25">
      <c r="A257">
        <v>211596</v>
      </c>
      <c r="B257" t="s">
        <v>20</v>
      </c>
      <c r="C257" s="1">
        <v>42552</v>
      </c>
      <c r="D257" t="s">
        <v>36</v>
      </c>
      <c r="E257">
        <v>320</v>
      </c>
      <c r="F257">
        <v>1</v>
      </c>
      <c r="G257">
        <v>320</v>
      </c>
      <c r="H257" t="s">
        <v>17</v>
      </c>
      <c r="I257" t="s">
        <v>14</v>
      </c>
      <c r="J257">
        <v>43</v>
      </c>
    </row>
    <row r="258" spans="1:10" x14ac:dyDescent="0.25">
      <c r="A258">
        <v>211597</v>
      </c>
      <c r="B258" t="s">
        <v>10</v>
      </c>
      <c r="C258" s="1">
        <v>42552</v>
      </c>
      <c r="D258" t="s">
        <v>231</v>
      </c>
      <c r="E258">
        <v>640</v>
      </c>
      <c r="F258">
        <v>1</v>
      </c>
      <c r="G258">
        <v>640</v>
      </c>
      <c r="H258" t="s">
        <v>17</v>
      </c>
      <c r="I258" t="s">
        <v>14</v>
      </c>
      <c r="J258">
        <v>136</v>
      </c>
    </row>
    <row r="259" spans="1:10" x14ac:dyDescent="0.25">
      <c r="A259">
        <v>211598</v>
      </c>
      <c r="B259" t="s">
        <v>10</v>
      </c>
      <c r="C259" s="1">
        <v>42552</v>
      </c>
      <c r="D259" t="s">
        <v>19</v>
      </c>
      <c r="E259">
        <v>360</v>
      </c>
      <c r="F259">
        <v>1</v>
      </c>
      <c r="G259">
        <v>360</v>
      </c>
      <c r="H259" t="s">
        <v>17</v>
      </c>
      <c r="I259" t="s">
        <v>14</v>
      </c>
      <c r="J259">
        <v>43</v>
      </c>
    </row>
    <row r="260" spans="1:10" x14ac:dyDescent="0.25">
      <c r="A260">
        <v>211599</v>
      </c>
      <c r="B260" t="s">
        <v>10</v>
      </c>
      <c r="C260" s="1">
        <v>42552</v>
      </c>
      <c r="D260" t="s">
        <v>16</v>
      </c>
      <c r="E260">
        <v>240</v>
      </c>
      <c r="F260">
        <v>1</v>
      </c>
      <c r="G260">
        <v>240</v>
      </c>
      <c r="H260" t="s">
        <v>17</v>
      </c>
      <c r="I260" t="s">
        <v>14</v>
      </c>
      <c r="J260">
        <v>137</v>
      </c>
    </row>
    <row r="261" spans="1:10" x14ac:dyDescent="0.25">
      <c r="A261">
        <v>211600</v>
      </c>
      <c r="B261" t="s">
        <v>10</v>
      </c>
      <c r="C261" s="1">
        <v>42552</v>
      </c>
      <c r="D261" t="s">
        <v>36</v>
      </c>
      <c r="E261">
        <v>320</v>
      </c>
      <c r="F261">
        <v>1</v>
      </c>
      <c r="G261">
        <v>320</v>
      </c>
      <c r="H261" t="s">
        <v>17</v>
      </c>
      <c r="I261" t="s">
        <v>14</v>
      </c>
      <c r="J261">
        <v>43</v>
      </c>
    </row>
    <row r="262" spans="1:10" x14ac:dyDescent="0.25">
      <c r="A262">
        <v>211601</v>
      </c>
      <c r="B262" t="s">
        <v>10</v>
      </c>
      <c r="C262" s="1">
        <v>42552</v>
      </c>
      <c r="D262" t="s">
        <v>16</v>
      </c>
      <c r="E262">
        <v>240</v>
      </c>
      <c r="F262">
        <v>1</v>
      </c>
      <c r="G262">
        <v>240</v>
      </c>
      <c r="H262" t="s">
        <v>17</v>
      </c>
      <c r="I262" t="s">
        <v>14</v>
      </c>
      <c r="J262">
        <v>43</v>
      </c>
    </row>
    <row r="263" spans="1:10" x14ac:dyDescent="0.25">
      <c r="A263">
        <v>211602</v>
      </c>
      <c r="B263" t="s">
        <v>10</v>
      </c>
      <c r="C263" s="1">
        <v>42552</v>
      </c>
      <c r="D263" t="s">
        <v>16</v>
      </c>
      <c r="E263">
        <v>240</v>
      </c>
      <c r="F263">
        <v>1</v>
      </c>
      <c r="G263">
        <v>240</v>
      </c>
      <c r="H263" t="s">
        <v>17</v>
      </c>
      <c r="I263" t="s">
        <v>14</v>
      </c>
      <c r="J263">
        <v>137</v>
      </c>
    </row>
    <row r="264" spans="1:10" x14ac:dyDescent="0.25">
      <c r="A264">
        <v>211603</v>
      </c>
      <c r="B264" t="s">
        <v>10</v>
      </c>
      <c r="C264" s="1">
        <v>42552</v>
      </c>
      <c r="D264" t="s">
        <v>16</v>
      </c>
      <c r="E264">
        <v>240</v>
      </c>
      <c r="F264">
        <v>1</v>
      </c>
      <c r="G264">
        <v>240</v>
      </c>
      <c r="H264" t="s">
        <v>17</v>
      </c>
      <c r="I264" t="s">
        <v>14</v>
      </c>
      <c r="J264">
        <v>137</v>
      </c>
    </row>
    <row r="265" spans="1:10" x14ac:dyDescent="0.25">
      <c r="A265">
        <v>211604</v>
      </c>
      <c r="B265" t="s">
        <v>10</v>
      </c>
      <c r="C265" s="1">
        <v>42552</v>
      </c>
      <c r="D265" t="s">
        <v>16</v>
      </c>
      <c r="E265">
        <v>240</v>
      </c>
      <c r="F265">
        <v>1</v>
      </c>
      <c r="G265">
        <v>240</v>
      </c>
      <c r="H265" t="s">
        <v>17</v>
      </c>
      <c r="I265" t="s">
        <v>14</v>
      </c>
      <c r="J265">
        <v>137</v>
      </c>
    </row>
    <row r="266" spans="1:10" x14ac:dyDescent="0.25">
      <c r="A266">
        <v>211605</v>
      </c>
      <c r="B266" t="s">
        <v>10</v>
      </c>
      <c r="C266" s="1">
        <v>42552</v>
      </c>
      <c r="D266" t="s">
        <v>16</v>
      </c>
      <c r="E266">
        <v>240</v>
      </c>
      <c r="F266">
        <v>1</v>
      </c>
      <c r="G266">
        <v>240</v>
      </c>
      <c r="H266" t="s">
        <v>17</v>
      </c>
      <c r="I266" t="s">
        <v>14</v>
      </c>
      <c r="J266">
        <v>137</v>
      </c>
    </row>
    <row r="267" spans="1:10" x14ac:dyDescent="0.25">
      <c r="A267">
        <v>211606</v>
      </c>
      <c r="B267" t="s">
        <v>10</v>
      </c>
      <c r="C267" s="1">
        <v>42552</v>
      </c>
      <c r="D267" t="s">
        <v>16</v>
      </c>
      <c r="E267">
        <v>240</v>
      </c>
      <c r="F267">
        <v>1</v>
      </c>
      <c r="G267">
        <v>240</v>
      </c>
      <c r="H267" t="s">
        <v>17</v>
      </c>
      <c r="I267" t="s">
        <v>14</v>
      </c>
      <c r="J267">
        <v>137</v>
      </c>
    </row>
    <row r="268" spans="1:10" x14ac:dyDescent="0.25">
      <c r="A268">
        <v>211607</v>
      </c>
      <c r="B268" t="s">
        <v>10</v>
      </c>
      <c r="C268" s="1">
        <v>42552</v>
      </c>
      <c r="D268" t="s">
        <v>16</v>
      </c>
      <c r="E268">
        <v>240</v>
      </c>
      <c r="F268">
        <v>1</v>
      </c>
      <c r="G268">
        <v>240</v>
      </c>
      <c r="H268" t="s">
        <v>17</v>
      </c>
      <c r="I268" t="s">
        <v>14</v>
      </c>
      <c r="J268">
        <v>137</v>
      </c>
    </row>
    <row r="269" spans="1:10" x14ac:dyDescent="0.25">
      <c r="A269">
        <v>211611</v>
      </c>
      <c r="B269" t="s">
        <v>10</v>
      </c>
      <c r="C269" s="1">
        <v>42552</v>
      </c>
      <c r="D269" t="s">
        <v>16</v>
      </c>
      <c r="E269">
        <v>240</v>
      </c>
      <c r="F269">
        <v>1</v>
      </c>
      <c r="G269">
        <v>240</v>
      </c>
      <c r="H269" t="s">
        <v>17</v>
      </c>
      <c r="I269" t="s">
        <v>14</v>
      </c>
      <c r="J269">
        <v>137</v>
      </c>
    </row>
    <row r="270" spans="1:10" x14ac:dyDescent="0.25">
      <c r="A270">
        <v>211622</v>
      </c>
      <c r="B270" t="s">
        <v>10</v>
      </c>
      <c r="C270" s="1">
        <v>42552</v>
      </c>
      <c r="D270" t="s">
        <v>19</v>
      </c>
      <c r="E270">
        <v>360</v>
      </c>
      <c r="F270">
        <v>1</v>
      </c>
      <c r="G270">
        <v>360</v>
      </c>
      <c r="H270" t="s">
        <v>17</v>
      </c>
      <c r="I270" t="s">
        <v>14</v>
      </c>
      <c r="J270">
        <v>143</v>
      </c>
    </row>
    <row r="271" spans="1:10" x14ac:dyDescent="0.25">
      <c r="A271">
        <v>211623</v>
      </c>
      <c r="B271" t="s">
        <v>10</v>
      </c>
      <c r="C271" s="1">
        <v>42552</v>
      </c>
      <c r="D271" t="s">
        <v>19</v>
      </c>
      <c r="E271">
        <v>360</v>
      </c>
      <c r="F271">
        <v>1</v>
      </c>
      <c r="G271">
        <v>360</v>
      </c>
      <c r="H271" t="s">
        <v>17</v>
      </c>
      <c r="I271" t="s">
        <v>14</v>
      </c>
      <c r="J271">
        <v>143</v>
      </c>
    </row>
    <row r="272" spans="1:10" x14ac:dyDescent="0.25">
      <c r="A272">
        <v>211624</v>
      </c>
      <c r="B272" t="s">
        <v>10</v>
      </c>
      <c r="C272" s="1">
        <v>42552</v>
      </c>
      <c r="D272" t="s">
        <v>19</v>
      </c>
      <c r="E272">
        <v>360</v>
      </c>
      <c r="F272">
        <v>1</v>
      </c>
      <c r="G272">
        <v>360</v>
      </c>
      <c r="H272" t="s">
        <v>17</v>
      </c>
      <c r="I272" t="s">
        <v>14</v>
      </c>
      <c r="J272">
        <v>143</v>
      </c>
    </row>
    <row r="273" spans="1:10" x14ac:dyDescent="0.25">
      <c r="A273">
        <v>211627</v>
      </c>
      <c r="B273" t="s">
        <v>10</v>
      </c>
      <c r="C273" s="1">
        <v>42552</v>
      </c>
      <c r="D273" t="s">
        <v>19</v>
      </c>
      <c r="E273">
        <v>360</v>
      </c>
      <c r="F273">
        <v>1</v>
      </c>
      <c r="G273">
        <v>360</v>
      </c>
      <c r="H273" t="s">
        <v>17</v>
      </c>
      <c r="I273" t="s">
        <v>14</v>
      </c>
      <c r="J273">
        <v>143</v>
      </c>
    </row>
    <row r="274" spans="1:10" x14ac:dyDescent="0.25">
      <c r="A274">
        <v>211628</v>
      </c>
      <c r="B274" t="s">
        <v>10</v>
      </c>
      <c r="C274" s="1">
        <v>42552</v>
      </c>
      <c r="D274" t="s">
        <v>19</v>
      </c>
      <c r="E274">
        <v>360</v>
      </c>
      <c r="F274">
        <v>1</v>
      </c>
      <c r="G274">
        <v>360</v>
      </c>
      <c r="H274" t="s">
        <v>17</v>
      </c>
      <c r="I274" t="s">
        <v>14</v>
      </c>
      <c r="J274">
        <v>43</v>
      </c>
    </row>
    <row r="275" spans="1:10" x14ac:dyDescent="0.25">
      <c r="A275">
        <v>211631</v>
      </c>
      <c r="B275" t="s">
        <v>10</v>
      </c>
      <c r="C275" s="1">
        <v>42552</v>
      </c>
      <c r="D275" t="s">
        <v>36</v>
      </c>
      <c r="E275">
        <v>320</v>
      </c>
      <c r="F275">
        <v>1</v>
      </c>
      <c r="G275">
        <v>320</v>
      </c>
      <c r="H275" t="s">
        <v>17</v>
      </c>
      <c r="I275" t="s">
        <v>14</v>
      </c>
      <c r="J275">
        <v>43</v>
      </c>
    </row>
    <row r="276" spans="1:10" x14ac:dyDescent="0.25">
      <c r="A276">
        <v>211632</v>
      </c>
      <c r="B276" t="s">
        <v>10</v>
      </c>
      <c r="C276" s="1">
        <v>42552</v>
      </c>
      <c r="D276" t="s">
        <v>242</v>
      </c>
      <c r="E276">
        <v>140</v>
      </c>
      <c r="F276">
        <v>1</v>
      </c>
      <c r="G276">
        <v>140</v>
      </c>
      <c r="H276" t="s">
        <v>17</v>
      </c>
      <c r="I276" t="s">
        <v>14</v>
      </c>
      <c r="J276">
        <v>43</v>
      </c>
    </row>
    <row r="277" spans="1:10" x14ac:dyDescent="0.25">
      <c r="A277">
        <v>211648</v>
      </c>
      <c r="B277" t="s">
        <v>10</v>
      </c>
      <c r="C277" s="1">
        <v>42552</v>
      </c>
      <c r="D277" t="s">
        <v>178</v>
      </c>
      <c r="E277">
        <v>180</v>
      </c>
      <c r="F277">
        <v>1</v>
      </c>
      <c r="G277">
        <v>180</v>
      </c>
      <c r="H277" t="s">
        <v>17</v>
      </c>
      <c r="I277" t="s">
        <v>14</v>
      </c>
      <c r="J277">
        <v>151</v>
      </c>
    </row>
    <row r="278" spans="1:10" x14ac:dyDescent="0.25">
      <c r="A278">
        <v>211654</v>
      </c>
      <c r="B278" t="s">
        <v>10</v>
      </c>
      <c r="C278" s="1">
        <v>42552</v>
      </c>
      <c r="D278" t="s">
        <v>19</v>
      </c>
      <c r="E278">
        <v>360</v>
      </c>
      <c r="F278">
        <v>1</v>
      </c>
      <c r="G278">
        <v>360</v>
      </c>
      <c r="H278" t="s">
        <v>17</v>
      </c>
      <c r="I278" t="s">
        <v>14</v>
      </c>
      <c r="J278">
        <v>43</v>
      </c>
    </row>
    <row r="279" spans="1:10" x14ac:dyDescent="0.25">
      <c r="A279">
        <v>211655</v>
      </c>
      <c r="B279" t="s">
        <v>20</v>
      </c>
      <c r="C279" s="1">
        <v>42552</v>
      </c>
      <c r="D279" t="s">
        <v>36</v>
      </c>
      <c r="E279">
        <v>320</v>
      </c>
      <c r="F279">
        <v>1</v>
      </c>
      <c r="G279">
        <v>320</v>
      </c>
      <c r="H279" t="s">
        <v>17</v>
      </c>
      <c r="I279" t="s">
        <v>14</v>
      </c>
      <c r="J279">
        <v>43</v>
      </c>
    </row>
    <row r="280" spans="1:10" x14ac:dyDescent="0.25">
      <c r="A280">
        <v>211656</v>
      </c>
      <c r="B280" t="s">
        <v>15</v>
      </c>
      <c r="C280" s="1">
        <v>42552</v>
      </c>
      <c r="D280" t="s">
        <v>257</v>
      </c>
      <c r="E280">
        <v>280</v>
      </c>
      <c r="F280">
        <v>1</v>
      </c>
      <c r="G280">
        <v>280</v>
      </c>
      <c r="H280" t="s">
        <v>17</v>
      </c>
      <c r="I280" t="s">
        <v>14</v>
      </c>
      <c r="J280">
        <v>155</v>
      </c>
    </row>
    <row r="281" spans="1:10" x14ac:dyDescent="0.25">
      <c r="A281">
        <v>211657</v>
      </c>
      <c r="B281" t="s">
        <v>20</v>
      </c>
      <c r="C281" s="1">
        <v>42552</v>
      </c>
      <c r="D281" t="s">
        <v>258</v>
      </c>
      <c r="E281">
        <v>2950</v>
      </c>
      <c r="F281">
        <v>1</v>
      </c>
      <c r="G281">
        <v>2950</v>
      </c>
      <c r="H281" t="s">
        <v>17</v>
      </c>
      <c r="I281" t="s">
        <v>14</v>
      </c>
      <c r="J281">
        <v>156</v>
      </c>
    </row>
    <row r="282" spans="1:10" x14ac:dyDescent="0.25">
      <c r="A282">
        <v>211659</v>
      </c>
      <c r="B282" t="s">
        <v>15</v>
      </c>
      <c r="C282" s="1">
        <v>42552</v>
      </c>
      <c r="D282" t="s">
        <v>260</v>
      </c>
      <c r="E282">
        <v>280</v>
      </c>
      <c r="F282">
        <v>1</v>
      </c>
      <c r="G282">
        <v>280</v>
      </c>
      <c r="H282" t="s">
        <v>17</v>
      </c>
      <c r="I282" t="s">
        <v>14</v>
      </c>
      <c r="J282">
        <v>155</v>
      </c>
    </row>
    <row r="283" spans="1:10" x14ac:dyDescent="0.25">
      <c r="A283">
        <v>211663</v>
      </c>
      <c r="B283" t="s">
        <v>10</v>
      </c>
      <c r="C283" s="1">
        <v>42552</v>
      </c>
      <c r="D283" t="s">
        <v>19</v>
      </c>
      <c r="E283">
        <v>360</v>
      </c>
      <c r="F283">
        <v>1</v>
      </c>
      <c r="G283">
        <v>360</v>
      </c>
      <c r="H283" t="s">
        <v>17</v>
      </c>
      <c r="I283" t="s">
        <v>14</v>
      </c>
      <c r="J283">
        <v>43</v>
      </c>
    </row>
    <row r="284" spans="1:10" x14ac:dyDescent="0.25">
      <c r="A284">
        <v>211664</v>
      </c>
      <c r="B284" t="s">
        <v>10</v>
      </c>
      <c r="C284" s="1">
        <v>42552</v>
      </c>
      <c r="D284" t="s">
        <v>19</v>
      </c>
      <c r="E284">
        <v>360</v>
      </c>
      <c r="F284">
        <v>1</v>
      </c>
      <c r="G284">
        <v>360</v>
      </c>
      <c r="H284" t="s">
        <v>17</v>
      </c>
      <c r="I284" t="s">
        <v>14</v>
      </c>
      <c r="J284">
        <v>43</v>
      </c>
    </row>
    <row r="285" spans="1:10" x14ac:dyDescent="0.25">
      <c r="A285">
        <v>211665</v>
      </c>
      <c r="B285" t="s">
        <v>10</v>
      </c>
      <c r="C285" s="1">
        <v>42552</v>
      </c>
      <c r="D285" t="s">
        <v>263</v>
      </c>
      <c r="E285">
        <v>120</v>
      </c>
      <c r="F285">
        <v>1</v>
      </c>
      <c r="G285">
        <v>240</v>
      </c>
      <c r="H285" t="s">
        <v>17</v>
      </c>
      <c r="I285" t="s">
        <v>14</v>
      </c>
      <c r="J285">
        <v>43</v>
      </c>
    </row>
    <row r="286" spans="1:10" x14ac:dyDescent="0.25">
      <c r="A286">
        <v>211666</v>
      </c>
      <c r="B286" t="s">
        <v>10</v>
      </c>
      <c r="C286" s="1">
        <v>42552</v>
      </c>
      <c r="D286" t="s">
        <v>126</v>
      </c>
      <c r="E286">
        <v>120</v>
      </c>
      <c r="F286">
        <v>1</v>
      </c>
      <c r="G286">
        <v>240</v>
      </c>
      <c r="H286" t="s">
        <v>17</v>
      </c>
      <c r="I286" t="s">
        <v>14</v>
      </c>
      <c r="J286">
        <v>43</v>
      </c>
    </row>
    <row r="287" spans="1:10" x14ac:dyDescent="0.25">
      <c r="A287">
        <v>211685</v>
      </c>
      <c r="B287" t="s">
        <v>10</v>
      </c>
      <c r="C287" s="1">
        <v>42552</v>
      </c>
      <c r="D287" t="s">
        <v>276</v>
      </c>
      <c r="E287">
        <v>250</v>
      </c>
      <c r="F287">
        <v>1</v>
      </c>
      <c r="G287">
        <v>250</v>
      </c>
      <c r="H287" t="s">
        <v>17</v>
      </c>
      <c r="I287" t="s">
        <v>14</v>
      </c>
      <c r="J287">
        <v>163</v>
      </c>
    </row>
    <row r="288" spans="1:10" x14ac:dyDescent="0.25">
      <c r="A288">
        <v>211686</v>
      </c>
      <c r="B288" t="s">
        <v>10</v>
      </c>
      <c r="C288" s="1">
        <v>42552</v>
      </c>
      <c r="D288" t="s">
        <v>276</v>
      </c>
      <c r="E288">
        <v>250</v>
      </c>
      <c r="F288">
        <v>1</v>
      </c>
      <c r="G288">
        <v>250</v>
      </c>
      <c r="H288" t="s">
        <v>17</v>
      </c>
      <c r="I288" t="s">
        <v>14</v>
      </c>
      <c r="J288">
        <v>163</v>
      </c>
    </row>
    <row r="289" spans="1:10" x14ac:dyDescent="0.25">
      <c r="A289">
        <v>211687</v>
      </c>
      <c r="B289" t="s">
        <v>10</v>
      </c>
      <c r="C289" s="1">
        <v>42552</v>
      </c>
      <c r="D289" t="s">
        <v>128</v>
      </c>
      <c r="E289">
        <v>250</v>
      </c>
      <c r="F289">
        <v>1</v>
      </c>
      <c r="G289">
        <v>250</v>
      </c>
      <c r="H289" t="s">
        <v>17</v>
      </c>
      <c r="I289" t="s">
        <v>14</v>
      </c>
      <c r="J289">
        <v>164</v>
      </c>
    </row>
    <row r="290" spans="1:10" x14ac:dyDescent="0.25">
      <c r="A290">
        <v>211688</v>
      </c>
      <c r="B290" t="s">
        <v>10</v>
      </c>
      <c r="C290" s="1">
        <v>42552</v>
      </c>
      <c r="D290" t="s">
        <v>16</v>
      </c>
      <c r="E290">
        <v>240</v>
      </c>
      <c r="F290">
        <v>5</v>
      </c>
      <c r="G290">
        <v>1200</v>
      </c>
      <c r="H290" t="s">
        <v>17</v>
      </c>
      <c r="I290" t="s">
        <v>14</v>
      </c>
      <c r="J290">
        <v>20</v>
      </c>
    </row>
    <row r="291" spans="1:10" x14ac:dyDescent="0.25">
      <c r="A291">
        <v>211689</v>
      </c>
      <c r="B291" t="s">
        <v>10</v>
      </c>
      <c r="C291" s="1">
        <v>42552</v>
      </c>
      <c r="D291" t="s">
        <v>16</v>
      </c>
      <c r="E291">
        <v>240</v>
      </c>
      <c r="F291">
        <v>1</v>
      </c>
      <c r="G291">
        <v>240</v>
      </c>
      <c r="H291" t="s">
        <v>17</v>
      </c>
      <c r="I291" t="s">
        <v>14</v>
      </c>
      <c r="J291">
        <v>20</v>
      </c>
    </row>
    <row r="292" spans="1:10" x14ac:dyDescent="0.25">
      <c r="A292">
        <v>211692</v>
      </c>
      <c r="B292" t="s">
        <v>10</v>
      </c>
      <c r="C292" s="1">
        <v>42552</v>
      </c>
      <c r="D292" t="s">
        <v>16</v>
      </c>
      <c r="E292">
        <v>240</v>
      </c>
      <c r="F292">
        <v>10</v>
      </c>
      <c r="G292">
        <v>2400</v>
      </c>
      <c r="H292" t="s">
        <v>17</v>
      </c>
      <c r="I292" t="s">
        <v>14</v>
      </c>
      <c r="J292">
        <v>20</v>
      </c>
    </row>
    <row r="293" spans="1:10" x14ac:dyDescent="0.25">
      <c r="A293">
        <v>211693</v>
      </c>
      <c r="B293" t="s">
        <v>10</v>
      </c>
      <c r="C293" s="1">
        <v>42552</v>
      </c>
      <c r="D293" t="s">
        <v>16</v>
      </c>
      <c r="E293">
        <v>240</v>
      </c>
      <c r="F293">
        <v>1</v>
      </c>
      <c r="G293">
        <v>240</v>
      </c>
      <c r="H293" t="s">
        <v>17</v>
      </c>
      <c r="I293" t="s">
        <v>14</v>
      </c>
      <c r="J293">
        <v>20</v>
      </c>
    </row>
    <row r="294" spans="1:10" x14ac:dyDescent="0.25">
      <c r="A294">
        <v>211694</v>
      </c>
      <c r="B294" t="s">
        <v>15</v>
      </c>
      <c r="C294" s="1">
        <v>42552</v>
      </c>
      <c r="D294" t="s">
        <v>279</v>
      </c>
      <c r="E294">
        <v>375</v>
      </c>
      <c r="F294">
        <v>1</v>
      </c>
      <c r="G294">
        <v>375</v>
      </c>
      <c r="H294" t="s">
        <v>17</v>
      </c>
      <c r="I294" t="s">
        <v>161</v>
      </c>
      <c r="J294">
        <v>113</v>
      </c>
    </row>
    <row r="295" spans="1:10" x14ac:dyDescent="0.25">
      <c r="A295">
        <v>211695</v>
      </c>
      <c r="B295" t="s">
        <v>10</v>
      </c>
      <c r="C295" s="1">
        <v>42552</v>
      </c>
      <c r="D295" t="s">
        <v>279</v>
      </c>
      <c r="E295">
        <v>375</v>
      </c>
      <c r="F295">
        <v>1</v>
      </c>
      <c r="G295">
        <v>375</v>
      </c>
      <c r="H295" t="s">
        <v>17</v>
      </c>
      <c r="I295" t="s">
        <v>108</v>
      </c>
      <c r="J295">
        <v>113</v>
      </c>
    </row>
    <row r="296" spans="1:10" x14ac:dyDescent="0.25">
      <c r="A296">
        <v>211707</v>
      </c>
      <c r="B296" t="s">
        <v>10</v>
      </c>
      <c r="C296" s="1">
        <v>42552</v>
      </c>
      <c r="D296" t="s">
        <v>19</v>
      </c>
      <c r="E296">
        <v>360</v>
      </c>
      <c r="F296">
        <v>3</v>
      </c>
      <c r="G296">
        <v>1080</v>
      </c>
      <c r="H296" t="s">
        <v>17</v>
      </c>
      <c r="I296" t="s">
        <v>14</v>
      </c>
      <c r="J296">
        <v>43</v>
      </c>
    </row>
    <row r="297" spans="1:10" x14ac:dyDescent="0.25">
      <c r="A297">
        <v>211713</v>
      </c>
      <c r="B297" t="s">
        <v>10</v>
      </c>
      <c r="C297" s="1">
        <v>42552</v>
      </c>
      <c r="D297" t="s">
        <v>36</v>
      </c>
      <c r="E297">
        <v>320</v>
      </c>
      <c r="F297">
        <v>1</v>
      </c>
      <c r="G297">
        <v>320</v>
      </c>
      <c r="H297" t="s">
        <v>17</v>
      </c>
      <c r="I297" t="s">
        <v>14</v>
      </c>
      <c r="J297">
        <v>43</v>
      </c>
    </row>
    <row r="298" spans="1:10" x14ac:dyDescent="0.25">
      <c r="A298">
        <v>211714</v>
      </c>
      <c r="B298" t="s">
        <v>10</v>
      </c>
      <c r="C298" s="1">
        <v>42552</v>
      </c>
      <c r="D298" t="s">
        <v>19</v>
      </c>
      <c r="E298">
        <v>360</v>
      </c>
      <c r="F298">
        <v>1</v>
      </c>
      <c r="G298">
        <v>360</v>
      </c>
      <c r="H298" t="s">
        <v>17</v>
      </c>
      <c r="I298" t="s">
        <v>14</v>
      </c>
      <c r="J298">
        <v>43</v>
      </c>
    </row>
    <row r="299" spans="1:10" x14ac:dyDescent="0.25">
      <c r="A299">
        <v>211715</v>
      </c>
      <c r="B299" t="s">
        <v>10</v>
      </c>
      <c r="C299" s="1">
        <v>42552</v>
      </c>
      <c r="D299" t="s">
        <v>36</v>
      </c>
      <c r="E299">
        <v>320</v>
      </c>
      <c r="F299">
        <v>1</v>
      </c>
      <c r="G299">
        <v>320</v>
      </c>
      <c r="H299" t="s">
        <v>17</v>
      </c>
      <c r="I299" t="s">
        <v>14</v>
      </c>
      <c r="J299">
        <v>43</v>
      </c>
    </row>
    <row r="300" spans="1:10" x14ac:dyDescent="0.25">
      <c r="A300">
        <v>211716</v>
      </c>
      <c r="B300" t="s">
        <v>10</v>
      </c>
      <c r="C300" s="1">
        <v>42552</v>
      </c>
      <c r="D300" t="s">
        <v>16</v>
      </c>
      <c r="E300">
        <v>240</v>
      </c>
      <c r="F300">
        <v>1</v>
      </c>
      <c r="G300">
        <v>240</v>
      </c>
      <c r="H300" t="s">
        <v>17</v>
      </c>
      <c r="I300" t="s">
        <v>14</v>
      </c>
      <c r="J300">
        <v>43</v>
      </c>
    </row>
    <row r="301" spans="1:10" x14ac:dyDescent="0.25">
      <c r="A301">
        <v>211719</v>
      </c>
      <c r="B301" t="s">
        <v>10</v>
      </c>
      <c r="C301" s="1">
        <v>42552</v>
      </c>
      <c r="D301" t="s">
        <v>36</v>
      </c>
      <c r="E301">
        <v>320</v>
      </c>
      <c r="F301">
        <v>1</v>
      </c>
      <c r="G301">
        <v>320</v>
      </c>
      <c r="H301" t="s">
        <v>17</v>
      </c>
      <c r="I301" t="s">
        <v>14</v>
      </c>
      <c r="J301">
        <v>43</v>
      </c>
    </row>
    <row r="302" spans="1:10" x14ac:dyDescent="0.25">
      <c r="A302">
        <v>211793</v>
      </c>
      <c r="B302" t="s">
        <v>10</v>
      </c>
      <c r="C302" s="1">
        <v>42553</v>
      </c>
      <c r="D302" t="s">
        <v>126</v>
      </c>
      <c r="E302">
        <v>120</v>
      </c>
      <c r="F302">
        <v>2</v>
      </c>
      <c r="G302">
        <v>240</v>
      </c>
      <c r="H302" t="s">
        <v>17</v>
      </c>
      <c r="I302" t="s">
        <v>14</v>
      </c>
      <c r="J302">
        <v>211</v>
      </c>
    </row>
    <row r="303" spans="1:10" x14ac:dyDescent="0.25">
      <c r="A303">
        <v>211795</v>
      </c>
      <c r="B303" t="s">
        <v>10</v>
      </c>
      <c r="C303" s="1">
        <v>42553</v>
      </c>
      <c r="D303" t="s">
        <v>330</v>
      </c>
      <c r="E303">
        <v>120</v>
      </c>
      <c r="F303">
        <v>1</v>
      </c>
      <c r="G303">
        <v>120</v>
      </c>
      <c r="H303" t="s">
        <v>17</v>
      </c>
      <c r="I303" t="s">
        <v>14</v>
      </c>
      <c r="J303">
        <v>213</v>
      </c>
    </row>
    <row r="304" spans="1:10" x14ac:dyDescent="0.25">
      <c r="A304">
        <v>211796</v>
      </c>
      <c r="B304" t="s">
        <v>10</v>
      </c>
      <c r="C304" s="1">
        <v>42553</v>
      </c>
      <c r="D304" t="s">
        <v>194</v>
      </c>
      <c r="E304">
        <v>120</v>
      </c>
      <c r="F304">
        <v>1</v>
      </c>
      <c r="G304">
        <v>120</v>
      </c>
      <c r="H304" t="s">
        <v>17</v>
      </c>
      <c r="I304" t="s">
        <v>14</v>
      </c>
      <c r="J304">
        <v>213</v>
      </c>
    </row>
    <row r="305" spans="1:10" x14ac:dyDescent="0.25">
      <c r="A305">
        <v>211806</v>
      </c>
      <c r="B305" t="s">
        <v>10</v>
      </c>
      <c r="C305" s="1">
        <v>42553</v>
      </c>
      <c r="D305" t="s">
        <v>338</v>
      </c>
      <c r="E305">
        <v>180</v>
      </c>
      <c r="F305">
        <v>1</v>
      </c>
      <c r="G305">
        <v>180</v>
      </c>
      <c r="H305" t="s">
        <v>17</v>
      </c>
      <c r="I305" t="s">
        <v>14</v>
      </c>
      <c r="J305">
        <v>217</v>
      </c>
    </row>
    <row r="306" spans="1:10" x14ac:dyDescent="0.25">
      <c r="A306">
        <v>211810</v>
      </c>
      <c r="B306" t="s">
        <v>20</v>
      </c>
      <c r="C306" s="1">
        <v>42553</v>
      </c>
      <c r="D306" t="s">
        <v>36</v>
      </c>
      <c r="E306">
        <v>320</v>
      </c>
      <c r="F306">
        <v>1</v>
      </c>
      <c r="G306">
        <v>320</v>
      </c>
      <c r="H306" t="s">
        <v>17</v>
      </c>
      <c r="I306" t="s">
        <v>14</v>
      </c>
      <c r="J306">
        <v>36</v>
      </c>
    </row>
    <row r="307" spans="1:10" x14ac:dyDescent="0.25">
      <c r="A307">
        <v>211814</v>
      </c>
      <c r="B307" t="s">
        <v>10</v>
      </c>
      <c r="C307" s="1">
        <v>42553</v>
      </c>
      <c r="D307" t="s">
        <v>338</v>
      </c>
      <c r="E307">
        <v>180</v>
      </c>
      <c r="F307">
        <v>1</v>
      </c>
      <c r="G307">
        <v>180</v>
      </c>
      <c r="H307" t="s">
        <v>17</v>
      </c>
      <c r="I307" t="s">
        <v>14</v>
      </c>
      <c r="J307">
        <v>217</v>
      </c>
    </row>
    <row r="308" spans="1:10" x14ac:dyDescent="0.25">
      <c r="A308">
        <v>211822</v>
      </c>
      <c r="B308" t="s">
        <v>10</v>
      </c>
      <c r="C308" s="1">
        <v>42553</v>
      </c>
      <c r="D308" t="s">
        <v>36</v>
      </c>
      <c r="E308">
        <v>320</v>
      </c>
      <c r="F308">
        <v>5</v>
      </c>
      <c r="G308">
        <v>1600</v>
      </c>
      <c r="H308" t="s">
        <v>17</v>
      </c>
      <c r="I308" t="s">
        <v>14</v>
      </c>
      <c r="J308">
        <v>33</v>
      </c>
    </row>
    <row r="309" spans="1:10" x14ac:dyDescent="0.25">
      <c r="A309">
        <v>211828</v>
      </c>
      <c r="B309" t="s">
        <v>10</v>
      </c>
      <c r="C309" s="1">
        <v>42553</v>
      </c>
      <c r="D309" t="s">
        <v>349</v>
      </c>
      <c r="E309">
        <v>2340</v>
      </c>
      <c r="F309">
        <v>1</v>
      </c>
      <c r="G309">
        <v>2340</v>
      </c>
      <c r="H309" t="s">
        <v>17</v>
      </c>
      <c r="I309" t="s">
        <v>14</v>
      </c>
      <c r="J309">
        <v>219</v>
      </c>
    </row>
    <row r="310" spans="1:10" x14ac:dyDescent="0.25">
      <c r="A310">
        <v>211829</v>
      </c>
      <c r="B310" t="s">
        <v>10</v>
      </c>
      <c r="C310" s="1">
        <v>42553</v>
      </c>
      <c r="D310" t="s">
        <v>36</v>
      </c>
      <c r="E310">
        <v>320</v>
      </c>
      <c r="F310">
        <v>1</v>
      </c>
      <c r="G310">
        <v>320</v>
      </c>
      <c r="H310" t="s">
        <v>17</v>
      </c>
      <c r="I310" t="s">
        <v>14</v>
      </c>
      <c r="J310">
        <v>228</v>
      </c>
    </row>
    <row r="311" spans="1:10" x14ac:dyDescent="0.25">
      <c r="A311">
        <v>211830</v>
      </c>
      <c r="B311" t="s">
        <v>15</v>
      </c>
      <c r="C311" s="1">
        <v>42553</v>
      </c>
      <c r="D311" t="s">
        <v>59</v>
      </c>
      <c r="E311">
        <v>165</v>
      </c>
      <c r="F311">
        <v>3</v>
      </c>
      <c r="G311">
        <v>495</v>
      </c>
      <c r="H311" t="s">
        <v>17</v>
      </c>
      <c r="I311" t="s">
        <v>14</v>
      </c>
      <c r="J311">
        <v>229</v>
      </c>
    </row>
    <row r="312" spans="1:10" x14ac:dyDescent="0.25">
      <c r="A312">
        <v>211836</v>
      </c>
      <c r="B312" t="s">
        <v>10</v>
      </c>
      <c r="C312" s="1">
        <v>42553</v>
      </c>
      <c r="D312" t="s">
        <v>36</v>
      </c>
      <c r="E312">
        <v>320</v>
      </c>
      <c r="F312">
        <v>2</v>
      </c>
      <c r="G312">
        <v>640</v>
      </c>
      <c r="H312" t="s">
        <v>17</v>
      </c>
      <c r="I312" t="s">
        <v>14</v>
      </c>
      <c r="J312">
        <v>33</v>
      </c>
    </row>
    <row r="313" spans="1:10" x14ac:dyDescent="0.25">
      <c r="A313">
        <v>211845</v>
      </c>
      <c r="B313" t="s">
        <v>10</v>
      </c>
      <c r="C313" s="1">
        <v>42553</v>
      </c>
      <c r="D313" t="s">
        <v>36</v>
      </c>
      <c r="E313">
        <v>320</v>
      </c>
      <c r="F313">
        <v>1</v>
      </c>
      <c r="G313">
        <v>320</v>
      </c>
      <c r="H313" t="s">
        <v>17</v>
      </c>
      <c r="I313" t="s">
        <v>14</v>
      </c>
      <c r="J313">
        <v>44</v>
      </c>
    </row>
    <row r="314" spans="1:10" x14ac:dyDescent="0.25">
      <c r="A314">
        <v>211846</v>
      </c>
      <c r="B314" t="s">
        <v>10</v>
      </c>
      <c r="C314" s="1">
        <v>42553</v>
      </c>
      <c r="D314" t="s">
        <v>36</v>
      </c>
      <c r="E314">
        <v>320</v>
      </c>
      <c r="F314">
        <v>1</v>
      </c>
      <c r="G314">
        <v>320</v>
      </c>
      <c r="H314" t="s">
        <v>17</v>
      </c>
      <c r="I314" t="s">
        <v>14</v>
      </c>
      <c r="J314">
        <v>44</v>
      </c>
    </row>
    <row r="315" spans="1:10" x14ac:dyDescent="0.25">
      <c r="A315">
        <v>211850</v>
      </c>
      <c r="B315" t="s">
        <v>10</v>
      </c>
      <c r="C315" s="1">
        <v>42553</v>
      </c>
      <c r="D315" t="s">
        <v>16</v>
      </c>
      <c r="E315">
        <v>240</v>
      </c>
      <c r="F315">
        <v>1</v>
      </c>
      <c r="G315">
        <v>1</v>
      </c>
      <c r="H315" t="s">
        <v>17</v>
      </c>
      <c r="I315" t="s">
        <v>14</v>
      </c>
      <c r="J315">
        <v>44</v>
      </c>
    </row>
    <row r="316" spans="1:10" x14ac:dyDescent="0.25">
      <c r="A316">
        <v>211852</v>
      </c>
      <c r="B316" t="s">
        <v>20</v>
      </c>
      <c r="C316" s="1">
        <v>42553</v>
      </c>
      <c r="D316" t="s">
        <v>357</v>
      </c>
      <c r="E316">
        <v>2000</v>
      </c>
      <c r="F316">
        <v>1</v>
      </c>
      <c r="G316">
        <v>3200</v>
      </c>
      <c r="H316" t="s">
        <v>17</v>
      </c>
      <c r="I316" t="s">
        <v>14</v>
      </c>
      <c r="J316">
        <v>236</v>
      </c>
    </row>
    <row r="317" spans="1:10" x14ac:dyDescent="0.25">
      <c r="A317">
        <v>211867</v>
      </c>
      <c r="B317" t="s">
        <v>15</v>
      </c>
      <c r="C317" s="1">
        <v>42553</v>
      </c>
      <c r="D317" t="s">
        <v>370</v>
      </c>
      <c r="E317">
        <v>1647</v>
      </c>
      <c r="F317">
        <v>1</v>
      </c>
      <c r="G317">
        <v>11527</v>
      </c>
      <c r="H317" t="s">
        <v>17</v>
      </c>
      <c r="I317" t="s">
        <v>28</v>
      </c>
      <c r="J317">
        <v>240</v>
      </c>
    </row>
    <row r="318" spans="1:10" x14ac:dyDescent="0.25">
      <c r="A318">
        <v>211870</v>
      </c>
      <c r="B318" t="s">
        <v>10</v>
      </c>
      <c r="C318" s="1">
        <v>42553</v>
      </c>
      <c r="D318" t="s">
        <v>16</v>
      </c>
      <c r="E318">
        <v>240</v>
      </c>
      <c r="F318">
        <v>1</v>
      </c>
      <c r="G318">
        <v>240</v>
      </c>
      <c r="H318" t="s">
        <v>17</v>
      </c>
      <c r="I318" t="s">
        <v>14</v>
      </c>
      <c r="J318">
        <v>241</v>
      </c>
    </row>
    <row r="319" spans="1:10" x14ac:dyDescent="0.25">
      <c r="A319">
        <v>211874</v>
      </c>
      <c r="B319" t="s">
        <v>15</v>
      </c>
      <c r="C319" s="1">
        <v>42553</v>
      </c>
      <c r="D319" t="s">
        <v>370</v>
      </c>
      <c r="E319">
        <v>1647</v>
      </c>
      <c r="F319">
        <v>1</v>
      </c>
      <c r="G319">
        <v>11527</v>
      </c>
      <c r="H319" t="s">
        <v>17</v>
      </c>
      <c r="I319" t="s">
        <v>27</v>
      </c>
      <c r="J319">
        <v>240</v>
      </c>
    </row>
    <row r="320" spans="1:10" x14ac:dyDescent="0.25">
      <c r="A320">
        <v>211893</v>
      </c>
      <c r="B320" t="s">
        <v>10</v>
      </c>
      <c r="C320" s="1">
        <v>42553</v>
      </c>
      <c r="D320" t="s">
        <v>376</v>
      </c>
      <c r="E320">
        <v>299</v>
      </c>
      <c r="F320">
        <v>1</v>
      </c>
      <c r="G320">
        <v>0</v>
      </c>
      <c r="H320" t="s">
        <v>17</v>
      </c>
      <c r="I320" t="s">
        <v>37</v>
      </c>
      <c r="J320">
        <v>246</v>
      </c>
    </row>
    <row r="321" spans="1:10" x14ac:dyDescent="0.25">
      <c r="A321">
        <v>211894</v>
      </c>
      <c r="B321" t="s">
        <v>10</v>
      </c>
      <c r="C321" s="1">
        <v>42553</v>
      </c>
      <c r="D321" t="s">
        <v>377</v>
      </c>
      <c r="E321">
        <v>299</v>
      </c>
      <c r="F321">
        <v>1</v>
      </c>
      <c r="G321">
        <v>0</v>
      </c>
      <c r="H321" t="s">
        <v>17</v>
      </c>
      <c r="I321" t="s">
        <v>37</v>
      </c>
      <c r="J321">
        <v>246</v>
      </c>
    </row>
    <row r="322" spans="1:10" x14ac:dyDescent="0.25">
      <c r="A322">
        <v>211900</v>
      </c>
      <c r="B322" t="s">
        <v>10</v>
      </c>
      <c r="C322" s="1">
        <v>42553</v>
      </c>
      <c r="D322" t="s">
        <v>380</v>
      </c>
      <c r="E322">
        <v>990</v>
      </c>
      <c r="F322">
        <v>1</v>
      </c>
      <c r="G322">
        <v>990</v>
      </c>
      <c r="H322" t="s">
        <v>17</v>
      </c>
      <c r="I322" t="s">
        <v>14</v>
      </c>
      <c r="J322">
        <v>249</v>
      </c>
    </row>
    <row r="323" spans="1:10" x14ac:dyDescent="0.25">
      <c r="A323">
        <v>211901</v>
      </c>
      <c r="B323" t="s">
        <v>10</v>
      </c>
      <c r="C323" s="1">
        <v>42553</v>
      </c>
      <c r="D323" t="s">
        <v>338</v>
      </c>
      <c r="E323">
        <v>180</v>
      </c>
      <c r="F323">
        <v>1</v>
      </c>
      <c r="G323">
        <v>180</v>
      </c>
      <c r="H323" t="s">
        <v>17</v>
      </c>
      <c r="I323" t="s">
        <v>14</v>
      </c>
      <c r="J323">
        <v>250</v>
      </c>
    </row>
    <row r="324" spans="1:10" x14ac:dyDescent="0.25">
      <c r="A324">
        <v>211916</v>
      </c>
      <c r="B324" t="s">
        <v>10</v>
      </c>
      <c r="C324" s="1">
        <v>42553</v>
      </c>
      <c r="D324" t="s">
        <v>192</v>
      </c>
      <c r="E324">
        <v>120</v>
      </c>
      <c r="F324">
        <v>2</v>
      </c>
      <c r="G324">
        <v>240</v>
      </c>
      <c r="H324" t="s">
        <v>17</v>
      </c>
      <c r="I324" t="s">
        <v>14</v>
      </c>
      <c r="J324">
        <v>114</v>
      </c>
    </row>
    <row r="325" spans="1:10" x14ac:dyDescent="0.25">
      <c r="A325">
        <v>211917</v>
      </c>
      <c r="B325" t="s">
        <v>20</v>
      </c>
      <c r="C325" s="1">
        <v>42553</v>
      </c>
      <c r="D325" t="s">
        <v>258</v>
      </c>
      <c r="E325">
        <v>2950</v>
      </c>
      <c r="F325">
        <v>1</v>
      </c>
      <c r="G325">
        <v>2950</v>
      </c>
      <c r="H325" t="s">
        <v>17</v>
      </c>
      <c r="I325" t="s">
        <v>14</v>
      </c>
      <c r="J325">
        <v>156</v>
      </c>
    </row>
    <row r="326" spans="1:10" x14ac:dyDescent="0.25">
      <c r="A326">
        <v>211918</v>
      </c>
      <c r="B326" t="s">
        <v>10</v>
      </c>
      <c r="C326" s="1">
        <v>42553</v>
      </c>
      <c r="D326" t="s">
        <v>36</v>
      </c>
      <c r="E326">
        <v>320</v>
      </c>
      <c r="F326">
        <v>1</v>
      </c>
      <c r="G326">
        <v>320</v>
      </c>
      <c r="H326" t="s">
        <v>17</v>
      </c>
      <c r="I326" t="s">
        <v>14</v>
      </c>
      <c r="J326">
        <v>259</v>
      </c>
    </row>
    <row r="327" spans="1:10" x14ac:dyDescent="0.25">
      <c r="A327">
        <v>211925</v>
      </c>
      <c r="B327" t="s">
        <v>10</v>
      </c>
      <c r="C327" s="1">
        <v>42553</v>
      </c>
      <c r="D327" t="s">
        <v>192</v>
      </c>
      <c r="E327">
        <v>120</v>
      </c>
      <c r="F327">
        <v>2</v>
      </c>
      <c r="G327">
        <v>1160</v>
      </c>
      <c r="H327" t="s">
        <v>17</v>
      </c>
      <c r="I327" t="s">
        <v>14</v>
      </c>
      <c r="J327">
        <v>13</v>
      </c>
    </row>
    <row r="328" spans="1:10" x14ac:dyDescent="0.25">
      <c r="A328">
        <v>211926</v>
      </c>
      <c r="B328" t="s">
        <v>10</v>
      </c>
      <c r="C328" s="1">
        <v>42553</v>
      </c>
      <c r="D328" t="s">
        <v>193</v>
      </c>
      <c r="E328">
        <v>120</v>
      </c>
      <c r="F328">
        <v>1</v>
      </c>
      <c r="G328">
        <v>1160</v>
      </c>
      <c r="H328" t="s">
        <v>17</v>
      </c>
      <c r="I328" t="s">
        <v>14</v>
      </c>
      <c r="J328">
        <v>13</v>
      </c>
    </row>
    <row r="329" spans="1:10" x14ac:dyDescent="0.25">
      <c r="A329">
        <v>211927</v>
      </c>
      <c r="B329" t="s">
        <v>10</v>
      </c>
      <c r="C329" s="1">
        <v>42553</v>
      </c>
      <c r="D329" t="s">
        <v>263</v>
      </c>
      <c r="E329">
        <v>120</v>
      </c>
      <c r="F329">
        <v>1</v>
      </c>
      <c r="G329">
        <v>1160</v>
      </c>
      <c r="H329" t="s">
        <v>17</v>
      </c>
      <c r="I329" t="s">
        <v>14</v>
      </c>
      <c r="J329">
        <v>13</v>
      </c>
    </row>
    <row r="330" spans="1:10" x14ac:dyDescent="0.25">
      <c r="A330">
        <v>211928</v>
      </c>
      <c r="B330" t="s">
        <v>10</v>
      </c>
      <c r="C330" s="1">
        <v>42553</v>
      </c>
      <c r="D330" t="s">
        <v>36</v>
      </c>
      <c r="E330">
        <v>320</v>
      </c>
      <c r="F330">
        <v>1</v>
      </c>
      <c r="G330">
        <v>1160</v>
      </c>
      <c r="H330" t="s">
        <v>17</v>
      </c>
      <c r="I330" t="s">
        <v>14</v>
      </c>
      <c r="J330">
        <v>13</v>
      </c>
    </row>
    <row r="331" spans="1:10" x14ac:dyDescent="0.25">
      <c r="A331">
        <v>211929</v>
      </c>
      <c r="B331" t="s">
        <v>10</v>
      </c>
      <c r="C331" s="1">
        <v>42553</v>
      </c>
      <c r="D331" t="s">
        <v>389</v>
      </c>
      <c r="E331">
        <v>180</v>
      </c>
      <c r="F331">
        <v>1</v>
      </c>
      <c r="G331">
        <v>1160</v>
      </c>
      <c r="H331" t="s">
        <v>17</v>
      </c>
      <c r="I331" t="s">
        <v>14</v>
      </c>
      <c r="J331">
        <v>13</v>
      </c>
    </row>
    <row r="332" spans="1:10" x14ac:dyDescent="0.25">
      <c r="A332">
        <v>211945</v>
      </c>
      <c r="B332" t="s">
        <v>10</v>
      </c>
      <c r="C332" s="1">
        <v>42553</v>
      </c>
      <c r="D332" t="s">
        <v>397</v>
      </c>
      <c r="E332">
        <v>74</v>
      </c>
      <c r="F332">
        <v>1</v>
      </c>
      <c r="G332">
        <v>74</v>
      </c>
      <c r="H332" t="s">
        <v>17</v>
      </c>
      <c r="I332" t="s">
        <v>14</v>
      </c>
      <c r="J332">
        <v>260</v>
      </c>
    </row>
    <row r="333" spans="1:10" x14ac:dyDescent="0.25">
      <c r="A333">
        <v>212003</v>
      </c>
      <c r="B333" t="s">
        <v>10</v>
      </c>
      <c r="C333" s="1">
        <v>42553</v>
      </c>
      <c r="D333" t="s">
        <v>215</v>
      </c>
      <c r="E333">
        <v>80</v>
      </c>
      <c r="F333">
        <v>1</v>
      </c>
      <c r="G333">
        <v>80</v>
      </c>
      <c r="H333" t="s">
        <v>17</v>
      </c>
      <c r="I333" t="s">
        <v>14</v>
      </c>
      <c r="J333">
        <v>43</v>
      </c>
    </row>
    <row r="334" spans="1:10" x14ac:dyDescent="0.25">
      <c r="A334">
        <v>212004</v>
      </c>
      <c r="B334" t="s">
        <v>20</v>
      </c>
      <c r="C334" s="1">
        <v>42553</v>
      </c>
      <c r="D334" t="s">
        <v>242</v>
      </c>
      <c r="E334">
        <v>140</v>
      </c>
      <c r="F334">
        <v>1</v>
      </c>
      <c r="G334">
        <v>140</v>
      </c>
      <c r="H334" t="s">
        <v>17</v>
      </c>
      <c r="I334" t="s">
        <v>14</v>
      </c>
      <c r="J334">
        <v>43</v>
      </c>
    </row>
    <row r="335" spans="1:10" x14ac:dyDescent="0.25">
      <c r="A335">
        <v>212006</v>
      </c>
      <c r="B335" t="s">
        <v>10</v>
      </c>
      <c r="C335" s="1">
        <v>42553</v>
      </c>
      <c r="D335" t="s">
        <v>215</v>
      </c>
      <c r="E335">
        <v>80</v>
      </c>
      <c r="F335">
        <v>1</v>
      </c>
      <c r="G335">
        <v>80</v>
      </c>
      <c r="H335" t="s">
        <v>17</v>
      </c>
      <c r="I335" t="s">
        <v>14</v>
      </c>
      <c r="J335">
        <v>43</v>
      </c>
    </row>
    <row r="336" spans="1:10" x14ac:dyDescent="0.25">
      <c r="A336">
        <v>212012</v>
      </c>
      <c r="B336" t="s">
        <v>10</v>
      </c>
      <c r="C336" s="1">
        <v>42553</v>
      </c>
      <c r="D336" t="s">
        <v>410</v>
      </c>
      <c r="E336">
        <v>160</v>
      </c>
      <c r="F336">
        <v>1</v>
      </c>
      <c r="G336">
        <v>160</v>
      </c>
      <c r="H336" t="s">
        <v>17</v>
      </c>
      <c r="I336" t="s">
        <v>14</v>
      </c>
      <c r="J336">
        <v>43</v>
      </c>
    </row>
    <row r="337" spans="1:10" x14ac:dyDescent="0.25">
      <c r="A337">
        <v>212013</v>
      </c>
      <c r="B337" t="s">
        <v>10</v>
      </c>
      <c r="C337" s="1">
        <v>42553</v>
      </c>
      <c r="D337" t="s">
        <v>36</v>
      </c>
      <c r="E337">
        <v>320</v>
      </c>
      <c r="F337">
        <v>1</v>
      </c>
      <c r="G337">
        <v>320</v>
      </c>
      <c r="H337" t="s">
        <v>17</v>
      </c>
      <c r="I337" t="s">
        <v>14</v>
      </c>
      <c r="J337">
        <v>43</v>
      </c>
    </row>
    <row r="338" spans="1:10" x14ac:dyDescent="0.25">
      <c r="A338">
        <v>212014</v>
      </c>
      <c r="B338" t="s">
        <v>10</v>
      </c>
      <c r="C338" s="1">
        <v>42553</v>
      </c>
      <c r="D338" t="s">
        <v>178</v>
      </c>
      <c r="E338">
        <v>180</v>
      </c>
      <c r="F338">
        <v>1</v>
      </c>
      <c r="G338">
        <v>480</v>
      </c>
      <c r="H338" t="s">
        <v>17</v>
      </c>
      <c r="I338" t="s">
        <v>14</v>
      </c>
      <c r="J338">
        <v>277</v>
      </c>
    </row>
    <row r="339" spans="1:10" x14ac:dyDescent="0.25">
      <c r="A339">
        <v>212015</v>
      </c>
      <c r="B339" t="s">
        <v>10</v>
      </c>
      <c r="C339" s="1">
        <v>42553</v>
      </c>
      <c r="D339" t="s">
        <v>82</v>
      </c>
      <c r="E339">
        <v>300</v>
      </c>
      <c r="F339">
        <v>1</v>
      </c>
      <c r="G339">
        <v>480</v>
      </c>
      <c r="H339" t="s">
        <v>17</v>
      </c>
      <c r="I339" t="s">
        <v>14</v>
      </c>
      <c r="J339">
        <v>277</v>
      </c>
    </row>
    <row r="340" spans="1:10" x14ac:dyDescent="0.25">
      <c r="A340">
        <v>212040</v>
      </c>
      <c r="B340" t="s">
        <v>10</v>
      </c>
      <c r="C340" s="1">
        <v>42553</v>
      </c>
      <c r="D340" t="s">
        <v>16</v>
      </c>
      <c r="E340">
        <v>240</v>
      </c>
      <c r="F340">
        <v>1</v>
      </c>
      <c r="G340">
        <v>240</v>
      </c>
      <c r="H340" t="s">
        <v>17</v>
      </c>
      <c r="I340" t="s">
        <v>14</v>
      </c>
      <c r="J340">
        <v>293</v>
      </c>
    </row>
    <row r="341" spans="1:10" x14ac:dyDescent="0.25">
      <c r="A341">
        <v>212062</v>
      </c>
      <c r="B341" t="s">
        <v>10</v>
      </c>
      <c r="C341" s="1">
        <v>42553</v>
      </c>
      <c r="D341" t="s">
        <v>432</v>
      </c>
      <c r="E341">
        <v>6900</v>
      </c>
      <c r="F341">
        <v>1</v>
      </c>
      <c r="G341">
        <v>6900</v>
      </c>
      <c r="H341" t="s">
        <v>17</v>
      </c>
      <c r="I341" t="s">
        <v>14</v>
      </c>
      <c r="J341">
        <v>297</v>
      </c>
    </row>
    <row r="342" spans="1:10" x14ac:dyDescent="0.25">
      <c r="A342">
        <v>212067</v>
      </c>
      <c r="B342" t="s">
        <v>10</v>
      </c>
      <c r="C342" s="1">
        <v>42553</v>
      </c>
      <c r="D342" t="s">
        <v>136</v>
      </c>
      <c r="E342">
        <v>140</v>
      </c>
      <c r="F342">
        <v>1</v>
      </c>
      <c r="G342">
        <v>140</v>
      </c>
      <c r="H342" t="s">
        <v>17</v>
      </c>
      <c r="I342" t="s">
        <v>14</v>
      </c>
      <c r="J342">
        <v>302</v>
      </c>
    </row>
    <row r="343" spans="1:10" x14ac:dyDescent="0.25">
      <c r="A343">
        <v>212069</v>
      </c>
      <c r="B343" t="s">
        <v>20</v>
      </c>
      <c r="C343" s="1">
        <v>42553</v>
      </c>
      <c r="D343" t="s">
        <v>195</v>
      </c>
      <c r="E343">
        <v>165</v>
      </c>
      <c r="F343">
        <v>1</v>
      </c>
      <c r="G343">
        <v>330</v>
      </c>
      <c r="H343" t="s">
        <v>17</v>
      </c>
      <c r="I343" t="s">
        <v>14</v>
      </c>
      <c r="J343">
        <v>304</v>
      </c>
    </row>
    <row r="344" spans="1:10" x14ac:dyDescent="0.25">
      <c r="A344">
        <v>212070</v>
      </c>
      <c r="B344" t="s">
        <v>20</v>
      </c>
      <c r="C344" s="1">
        <v>42553</v>
      </c>
      <c r="D344" t="s">
        <v>197</v>
      </c>
      <c r="E344">
        <v>165</v>
      </c>
      <c r="F344">
        <v>1</v>
      </c>
      <c r="G344">
        <v>330</v>
      </c>
      <c r="H344" t="s">
        <v>17</v>
      </c>
      <c r="I344" t="s">
        <v>14</v>
      </c>
      <c r="J344">
        <v>304</v>
      </c>
    </row>
    <row r="345" spans="1:10" x14ac:dyDescent="0.25">
      <c r="A345">
        <v>212071</v>
      </c>
      <c r="B345" t="s">
        <v>10</v>
      </c>
      <c r="C345" s="1">
        <v>42554</v>
      </c>
      <c r="D345" t="s">
        <v>330</v>
      </c>
      <c r="E345">
        <v>120</v>
      </c>
      <c r="F345">
        <v>1</v>
      </c>
      <c r="G345">
        <v>120</v>
      </c>
      <c r="H345" t="s">
        <v>17</v>
      </c>
      <c r="I345" t="s">
        <v>14</v>
      </c>
      <c r="J345">
        <v>302</v>
      </c>
    </row>
    <row r="346" spans="1:10" x14ac:dyDescent="0.25">
      <c r="A346">
        <v>212081</v>
      </c>
      <c r="B346" t="s">
        <v>20</v>
      </c>
      <c r="C346" s="1">
        <v>42554</v>
      </c>
      <c r="D346" t="s">
        <v>442</v>
      </c>
      <c r="E346">
        <v>6900</v>
      </c>
      <c r="F346">
        <v>1</v>
      </c>
      <c r="G346">
        <v>6900</v>
      </c>
      <c r="H346" t="s">
        <v>17</v>
      </c>
      <c r="I346" t="s">
        <v>14</v>
      </c>
      <c r="J346">
        <v>308</v>
      </c>
    </row>
    <row r="347" spans="1:10" x14ac:dyDescent="0.25">
      <c r="A347">
        <v>212101</v>
      </c>
      <c r="B347" t="s">
        <v>20</v>
      </c>
      <c r="C347" s="1">
        <v>42554</v>
      </c>
      <c r="D347" t="s">
        <v>59</v>
      </c>
      <c r="E347">
        <v>165</v>
      </c>
      <c r="F347">
        <v>1</v>
      </c>
      <c r="G347">
        <v>165</v>
      </c>
      <c r="H347" t="s">
        <v>17</v>
      </c>
      <c r="I347" t="s">
        <v>14</v>
      </c>
      <c r="J347">
        <v>318</v>
      </c>
    </row>
    <row r="348" spans="1:10" x14ac:dyDescent="0.25">
      <c r="A348">
        <v>212102</v>
      </c>
      <c r="B348" t="s">
        <v>10</v>
      </c>
      <c r="C348" s="1">
        <v>42554</v>
      </c>
      <c r="D348" t="s">
        <v>36</v>
      </c>
      <c r="E348">
        <v>320</v>
      </c>
      <c r="F348">
        <v>1</v>
      </c>
      <c r="G348">
        <v>320</v>
      </c>
      <c r="H348" t="s">
        <v>17</v>
      </c>
      <c r="I348" t="s">
        <v>14</v>
      </c>
      <c r="J348">
        <v>319</v>
      </c>
    </row>
    <row r="349" spans="1:10" x14ac:dyDescent="0.25">
      <c r="A349">
        <v>212106</v>
      </c>
      <c r="B349" t="s">
        <v>10</v>
      </c>
      <c r="C349" s="1">
        <v>42554</v>
      </c>
      <c r="D349" t="s">
        <v>260</v>
      </c>
      <c r="E349">
        <v>280</v>
      </c>
      <c r="F349">
        <v>1</v>
      </c>
      <c r="G349">
        <v>280</v>
      </c>
      <c r="H349" t="s">
        <v>17</v>
      </c>
      <c r="I349" t="s">
        <v>14</v>
      </c>
      <c r="J349">
        <v>322</v>
      </c>
    </row>
    <row r="350" spans="1:10" x14ac:dyDescent="0.25">
      <c r="A350">
        <v>212152</v>
      </c>
      <c r="B350" t="s">
        <v>10</v>
      </c>
      <c r="C350" s="1">
        <v>42554</v>
      </c>
      <c r="D350" t="s">
        <v>19</v>
      </c>
      <c r="E350">
        <v>360</v>
      </c>
      <c r="F350">
        <v>1</v>
      </c>
      <c r="G350">
        <v>360</v>
      </c>
      <c r="H350" t="s">
        <v>17</v>
      </c>
      <c r="I350" t="s">
        <v>14</v>
      </c>
      <c r="J350">
        <v>325</v>
      </c>
    </row>
    <row r="351" spans="1:10" x14ac:dyDescent="0.25">
      <c r="A351">
        <v>212161</v>
      </c>
      <c r="B351" t="s">
        <v>10</v>
      </c>
      <c r="C351" s="1">
        <v>42554</v>
      </c>
      <c r="D351" t="s">
        <v>19</v>
      </c>
      <c r="E351">
        <v>360</v>
      </c>
      <c r="F351">
        <v>1</v>
      </c>
      <c r="G351">
        <v>360</v>
      </c>
      <c r="H351" t="s">
        <v>17</v>
      </c>
      <c r="I351" t="s">
        <v>14</v>
      </c>
      <c r="J351">
        <v>328</v>
      </c>
    </row>
    <row r="352" spans="1:10" x14ac:dyDescent="0.25">
      <c r="A352">
        <v>212162</v>
      </c>
      <c r="B352" t="s">
        <v>10</v>
      </c>
      <c r="C352" s="1">
        <v>42554</v>
      </c>
      <c r="D352" t="s">
        <v>193</v>
      </c>
      <c r="E352">
        <v>120</v>
      </c>
      <c r="F352">
        <v>1</v>
      </c>
      <c r="G352">
        <v>0</v>
      </c>
      <c r="H352" t="s">
        <v>17</v>
      </c>
      <c r="I352" t="s">
        <v>37</v>
      </c>
      <c r="J352">
        <v>329</v>
      </c>
    </row>
    <row r="353" spans="1:10" x14ac:dyDescent="0.25">
      <c r="A353">
        <v>212163</v>
      </c>
      <c r="B353" t="s">
        <v>20</v>
      </c>
      <c r="C353" s="1">
        <v>42554</v>
      </c>
      <c r="D353" t="s">
        <v>263</v>
      </c>
      <c r="E353">
        <v>120</v>
      </c>
      <c r="F353">
        <v>1</v>
      </c>
      <c r="G353">
        <v>120</v>
      </c>
      <c r="H353" t="s">
        <v>17</v>
      </c>
      <c r="I353" t="s">
        <v>14</v>
      </c>
      <c r="J353">
        <v>330</v>
      </c>
    </row>
    <row r="354" spans="1:10" x14ac:dyDescent="0.25">
      <c r="A354">
        <v>212164</v>
      </c>
      <c r="B354" t="s">
        <v>20</v>
      </c>
      <c r="C354" s="1">
        <v>42554</v>
      </c>
      <c r="D354" t="s">
        <v>465</v>
      </c>
      <c r="E354">
        <v>350</v>
      </c>
      <c r="F354">
        <v>1</v>
      </c>
      <c r="G354">
        <v>350</v>
      </c>
      <c r="H354" t="s">
        <v>17</v>
      </c>
      <c r="I354" t="s">
        <v>14</v>
      </c>
      <c r="J354">
        <v>331</v>
      </c>
    </row>
    <row r="355" spans="1:10" x14ac:dyDescent="0.25">
      <c r="A355">
        <v>212165</v>
      </c>
      <c r="B355" t="s">
        <v>10</v>
      </c>
      <c r="C355" s="1">
        <v>42554</v>
      </c>
      <c r="D355" t="s">
        <v>36</v>
      </c>
      <c r="E355">
        <v>320</v>
      </c>
      <c r="F355">
        <v>1</v>
      </c>
      <c r="G355">
        <v>320</v>
      </c>
      <c r="H355" t="s">
        <v>17</v>
      </c>
      <c r="I355" t="s">
        <v>14</v>
      </c>
      <c r="J355">
        <v>332</v>
      </c>
    </row>
    <row r="356" spans="1:10" x14ac:dyDescent="0.25">
      <c r="A356">
        <v>212168</v>
      </c>
      <c r="B356" t="s">
        <v>10</v>
      </c>
      <c r="C356" s="1">
        <v>42554</v>
      </c>
      <c r="D356" t="s">
        <v>230</v>
      </c>
      <c r="E356">
        <v>800</v>
      </c>
      <c r="F356">
        <v>1</v>
      </c>
      <c r="G356">
        <v>1150</v>
      </c>
      <c r="H356" t="s">
        <v>17</v>
      </c>
      <c r="I356" t="s">
        <v>14</v>
      </c>
      <c r="J356">
        <v>334</v>
      </c>
    </row>
    <row r="357" spans="1:10" x14ac:dyDescent="0.25">
      <c r="A357">
        <v>212171</v>
      </c>
      <c r="B357" t="s">
        <v>10</v>
      </c>
      <c r="C357" s="1">
        <v>42554</v>
      </c>
      <c r="D357" t="s">
        <v>36</v>
      </c>
      <c r="E357">
        <v>320</v>
      </c>
      <c r="F357">
        <v>1</v>
      </c>
      <c r="G357">
        <v>320</v>
      </c>
      <c r="H357" t="s">
        <v>17</v>
      </c>
      <c r="I357" t="s">
        <v>14</v>
      </c>
      <c r="J357">
        <v>335</v>
      </c>
    </row>
    <row r="358" spans="1:10" x14ac:dyDescent="0.25">
      <c r="A358">
        <v>212204</v>
      </c>
      <c r="B358" t="s">
        <v>58</v>
      </c>
      <c r="C358" s="1">
        <v>42554</v>
      </c>
      <c r="D358" t="s">
        <v>475</v>
      </c>
      <c r="E358">
        <v>299</v>
      </c>
      <c r="F358">
        <v>1</v>
      </c>
      <c r="G358">
        <v>299</v>
      </c>
      <c r="H358" t="s">
        <v>17</v>
      </c>
      <c r="I358" t="s">
        <v>14</v>
      </c>
      <c r="J358">
        <v>351</v>
      </c>
    </row>
    <row r="359" spans="1:10" x14ac:dyDescent="0.25">
      <c r="A359">
        <v>212236</v>
      </c>
      <c r="B359" t="s">
        <v>10</v>
      </c>
      <c r="C359" s="1">
        <v>42554</v>
      </c>
      <c r="D359" t="s">
        <v>257</v>
      </c>
      <c r="E359">
        <v>280</v>
      </c>
      <c r="F359">
        <v>1</v>
      </c>
      <c r="G359">
        <v>840</v>
      </c>
      <c r="H359" t="s">
        <v>17</v>
      </c>
      <c r="I359" t="s">
        <v>14</v>
      </c>
      <c r="J359">
        <v>361</v>
      </c>
    </row>
    <row r="360" spans="1:10" x14ac:dyDescent="0.25">
      <c r="A360">
        <v>212237</v>
      </c>
      <c r="B360" t="s">
        <v>10</v>
      </c>
      <c r="C360" s="1">
        <v>42554</v>
      </c>
      <c r="D360" t="s">
        <v>260</v>
      </c>
      <c r="E360">
        <v>280</v>
      </c>
      <c r="F360">
        <v>2</v>
      </c>
      <c r="G360">
        <v>840</v>
      </c>
      <c r="H360" t="s">
        <v>17</v>
      </c>
      <c r="I360" t="s">
        <v>14</v>
      </c>
      <c r="J360">
        <v>361</v>
      </c>
    </row>
    <row r="361" spans="1:10" x14ac:dyDescent="0.25">
      <c r="A361">
        <v>212257</v>
      </c>
      <c r="B361" t="s">
        <v>10</v>
      </c>
      <c r="C361" s="1">
        <v>42554</v>
      </c>
      <c r="D361" t="s">
        <v>36</v>
      </c>
      <c r="E361">
        <v>320</v>
      </c>
      <c r="F361">
        <v>1</v>
      </c>
      <c r="G361">
        <v>320</v>
      </c>
      <c r="H361" t="s">
        <v>17</v>
      </c>
      <c r="I361" t="s">
        <v>14</v>
      </c>
      <c r="J361">
        <v>48</v>
      </c>
    </row>
    <row r="362" spans="1:10" x14ac:dyDescent="0.25">
      <c r="A362">
        <v>212260</v>
      </c>
      <c r="B362" t="s">
        <v>10</v>
      </c>
      <c r="C362" s="1">
        <v>42554</v>
      </c>
      <c r="D362" t="s">
        <v>338</v>
      </c>
      <c r="E362">
        <v>180</v>
      </c>
      <c r="F362">
        <v>1</v>
      </c>
      <c r="G362">
        <v>180</v>
      </c>
      <c r="H362" t="s">
        <v>17</v>
      </c>
      <c r="I362" t="s">
        <v>14</v>
      </c>
      <c r="J362">
        <v>373</v>
      </c>
    </row>
    <row r="363" spans="1:10" x14ac:dyDescent="0.25">
      <c r="A363">
        <v>212261</v>
      </c>
      <c r="B363" t="s">
        <v>10</v>
      </c>
      <c r="C363" s="1">
        <v>42554</v>
      </c>
      <c r="D363" t="s">
        <v>493</v>
      </c>
      <c r="E363">
        <v>405</v>
      </c>
      <c r="F363">
        <v>1</v>
      </c>
      <c r="G363">
        <v>405</v>
      </c>
      <c r="H363" t="s">
        <v>17</v>
      </c>
      <c r="I363" t="s">
        <v>14</v>
      </c>
      <c r="J363">
        <v>374</v>
      </c>
    </row>
    <row r="364" spans="1:10" x14ac:dyDescent="0.25">
      <c r="A364">
        <v>212262</v>
      </c>
      <c r="B364" t="s">
        <v>20</v>
      </c>
      <c r="C364" s="1">
        <v>42554</v>
      </c>
      <c r="D364" t="s">
        <v>494</v>
      </c>
      <c r="E364">
        <v>165</v>
      </c>
      <c r="F364">
        <v>1</v>
      </c>
      <c r="G364">
        <v>165</v>
      </c>
      <c r="H364" t="s">
        <v>17</v>
      </c>
      <c r="I364" t="s">
        <v>14</v>
      </c>
      <c r="J364">
        <v>375</v>
      </c>
    </row>
    <row r="365" spans="1:10" x14ac:dyDescent="0.25">
      <c r="A365">
        <v>212263</v>
      </c>
      <c r="B365" t="s">
        <v>10</v>
      </c>
      <c r="C365" s="1">
        <v>42554</v>
      </c>
      <c r="D365" t="s">
        <v>495</v>
      </c>
      <c r="E365">
        <v>143</v>
      </c>
      <c r="F365">
        <v>1</v>
      </c>
      <c r="G365">
        <v>143</v>
      </c>
      <c r="H365" t="s">
        <v>17</v>
      </c>
      <c r="I365" t="s">
        <v>14</v>
      </c>
      <c r="J365">
        <v>48</v>
      </c>
    </row>
    <row r="366" spans="1:10" x14ac:dyDescent="0.25">
      <c r="A366">
        <v>212272</v>
      </c>
      <c r="B366" t="s">
        <v>10</v>
      </c>
      <c r="C366" s="1">
        <v>42554</v>
      </c>
      <c r="D366" t="s">
        <v>501</v>
      </c>
      <c r="E366">
        <v>280</v>
      </c>
      <c r="F366">
        <v>1</v>
      </c>
      <c r="G366">
        <v>70</v>
      </c>
      <c r="H366" t="s">
        <v>17</v>
      </c>
      <c r="I366" t="s">
        <v>14</v>
      </c>
      <c r="J366">
        <v>380</v>
      </c>
    </row>
    <row r="367" spans="1:10" x14ac:dyDescent="0.25">
      <c r="A367">
        <v>211962</v>
      </c>
      <c r="B367" t="s">
        <v>10</v>
      </c>
      <c r="C367" s="1">
        <v>42553</v>
      </c>
      <c r="D367" t="s">
        <v>404</v>
      </c>
      <c r="E367">
        <v>200</v>
      </c>
      <c r="F367">
        <v>1</v>
      </c>
      <c r="G367">
        <v>200</v>
      </c>
      <c r="H367" t="s">
        <v>405</v>
      </c>
      <c r="I367" t="s">
        <v>14</v>
      </c>
      <c r="J367">
        <v>273</v>
      </c>
    </row>
    <row r="368" spans="1:10" x14ac:dyDescent="0.25">
      <c r="A368">
        <v>211415</v>
      </c>
      <c r="B368" t="s">
        <v>20</v>
      </c>
      <c r="C368" s="1">
        <v>42552</v>
      </c>
      <c r="D368" t="s">
        <v>156</v>
      </c>
      <c r="E368">
        <v>1350</v>
      </c>
      <c r="F368">
        <v>1</v>
      </c>
      <c r="G368">
        <v>1350</v>
      </c>
      <c r="H368" t="s">
        <v>157</v>
      </c>
      <c r="I368" t="s">
        <v>14</v>
      </c>
      <c r="J368">
        <v>84</v>
      </c>
    </row>
    <row r="369" spans="1:10" x14ac:dyDescent="0.25">
      <c r="A369">
        <v>211422</v>
      </c>
      <c r="B369" t="s">
        <v>10</v>
      </c>
      <c r="C369" s="1">
        <v>42552</v>
      </c>
      <c r="D369" t="s">
        <v>163</v>
      </c>
      <c r="E369">
        <v>995</v>
      </c>
      <c r="F369">
        <v>1</v>
      </c>
      <c r="G369">
        <v>0</v>
      </c>
      <c r="H369" t="s">
        <v>157</v>
      </c>
      <c r="I369" t="s">
        <v>37</v>
      </c>
      <c r="J369">
        <v>87</v>
      </c>
    </row>
    <row r="370" spans="1:10" x14ac:dyDescent="0.25">
      <c r="A370">
        <v>211580</v>
      </c>
      <c r="B370" t="s">
        <v>15</v>
      </c>
      <c r="C370" s="1">
        <v>42552</v>
      </c>
      <c r="D370" t="s">
        <v>222</v>
      </c>
      <c r="E370">
        <v>540</v>
      </c>
      <c r="F370">
        <v>1</v>
      </c>
      <c r="G370">
        <v>540</v>
      </c>
      <c r="H370" t="s">
        <v>157</v>
      </c>
      <c r="I370" t="s">
        <v>14</v>
      </c>
      <c r="J370">
        <v>128</v>
      </c>
    </row>
    <row r="371" spans="1:10" x14ac:dyDescent="0.25">
      <c r="A371">
        <v>211587</v>
      </c>
      <c r="B371" t="s">
        <v>10</v>
      </c>
      <c r="C371" s="1">
        <v>42552</v>
      </c>
      <c r="D371" t="s">
        <v>225</v>
      </c>
      <c r="E371">
        <v>1900</v>
      </c>
      <c r="F371">
        <v>1</v>
      </c>
      <c r="G371">
        <v>1100</v>
      </c>
      <c r="H371" t="s">
        <v>157</v>
      </c>
      <c r="I371" t="s">
        <v>14</v>
      </c>
      <c r="J371">
        <v>132</v>
      </c>
    </row>
    <row r="372" spans="1:10" x14ac:dyDescent="0.25">
      <c r="A372">
        <v>211644</v>
      </c>
      <c r="B372" t="s">
        <v>10</v>
      </c>
      <c r="C372" s="1">
        <v>42552</v>
      </c>
      <c r="D372" t="s">
        <v>251</v>
      </c>
      <c r="E372">
        <v>100</v>
      </c>
      <c r="F372">
        <v>1</v>
      </c>
      <c r="G372">
        <v>165</v>
      </c>
      <c r="H372" t="s">
        <v>157</v>
      </c>
      <c r="I372" t="s">
        <v>14</v>
      </c>
      <c r="J372">
        <v>22</v>
      </c>
    </row>
    <row r="373" spans="1:10" x14ac:dyDescent="0.25">
      <c r="A373">
        <v>211645</v>
      </c>
      <c r="B373" t="s">
        <v>10</v>
      </c>
      <c r="C373" s="1">
        <v>42552</v>
      </c>
      <c r="D373" t="s">
        <v>252</v>
      </c>
      <c r="E373">
        <v>65</v>
      </c>
      <c r="F373">
        <v>1</v>
      </c>
      <c r="G373">
        <v>165</v>
      </c>
      <c r="H373" t="s">
        <v>157</v>
      </c>
      <c r="I373" t="s">
        <v>14</v>
      </c>
      <c r="J373">
        <v>22</v>
      </c>
    </row>
    <row r="374" spans="1:10" x14ac:dyDescent="0.25">
      <c r="A374">
        <v>211801</v>
      </c>
      <c r="B374" t="s">
        <v>15</v>
      </c>
      <c r="C374" s="1">
        <v>42553</v>
      </c>
      <c r="D374" t="s">
        <v>333</v>
      </c>
      <c r="E374">
        <v>2050</v>
      </c>
      <c r="F374">
        <v>10</v>
      </c>
      <c r="G374">
        <v>20500</v>
      </c>
      <c r="H374" t="s">
        <v>157</v>
      </c>
      <c r="I374" t="s">
        <v>14</v>
      </c>
      <c r="J374">
        <v>216</v>
      </c>
    </row>
    <row r="375" spans="1:10" x14ac:dyDescent="0.25">
      <c r="A375">
        <v>211815</v>
      </c>
      <c r="B375" t="s">
        <v>10</v>
      </c>
      <c r="C375" s="1">
        <v>42553</v>
      </c>
      <c r="D375" t="s">
        <v>342</v>
      </c>
      <c r="E375">
        <v>250</v>
      </c>
      <c r="F375">
        <v>1</v>
      </c>
      <c r="G375">
        <v>250</v>
      </c>
      <c r="H375" t="s">
        <v>157</v>
      </c>
      <c r="I375" t="s">
        <v>14</v>
      </c>
      <c r="J375">
        <v>223</v>
      </c>
    </row>
    <row r="376" spans="1:10" x14ac:dyDescent="0.25">
      <c r="A376">
        <v>211847</v>
      </c>
      <c r="B376" t="s">
        <v>20</v>
      </c>
      <c r="C376" s="1">
        <v>42553</v>
      </c>
      <c r="D376" t="s">
        <v>355</v>
      </c>
      <c r="E376">
        <v>1375</v>
      </c>
      <c r="F376">
        <v>1</v>
      </c>
      <c r="G376">
        <v>1375</v>
      </c>
      <c r="H376" t="s">
        <v>157</v>
      </c>
      <c r="I376" t="s">
        <v>14</v>
      </c>
      <c r="J376">
        <v>234</v>
      </c>
    </row>
    <row r="377" spans="1:10" x14ac:dyDescent="0.25">
      <c r="A377">
        <v>211854</v>
      </c>
      <c r="B377" t="s">
        <v>10</v>
      </c>
      <c r="C377" s="1">
        <v>42553</v>
      </c>
      <c r="D377" t="s">
        <v>359</v>
      </c>
      <c r="E377">
        <v>585</v>
      </c>
      <c r="F377">
        <v>1</v>
      </c>
      <c r="G377">
        <v>0</v>
      </c>
      <c r="H377" t="s">
        <v>157</v>
      </c>
      <c r="I377" t="s">
        <v>37</v>
      </c>
      <c r="J377">
        <v>237</v>
      </c>
    </row>
    <row r="378" spans="1:10" x14ac:dyDescent="0.25">
      <c r="A378">
        <v>211864</v>
      </c>
      <c r="B378" t="s">
        <v>10</v>
      </c>
      <c r="C378" s="1">
        <v>42553</v>
      </c>
      <c r="D378" t="s">
        <v>369</v>
      </c>
      <c r="E378">
        <v>775</v>
      </c>
      <c r="F378">
        <v>1</v>
      </c>
      <c r="G378">
        <v>775</v>
      </c>
      <c r="H378" t="s">
        <v>157</v>
      </c>
      <c r="I378" t="s">
        <v>14</v>
      </c>
      <c r="J378">
        <v>239</v>
      </c>
    </row>
    <row r="379" spans="1:10" x14ac:dyDescent="0.25">
      <c r="A379">
        <v>211865</v>
      </c>
      <c r="B379" t="s">
        <v>15</v>
      </c>
      <c r="C379" s="1">
        <v>42553</v>
      </c>
      <c r="D379" t="s">
        <v>355</v>
      </c>
      <c r="E379">
        <v>1375</v>
      </c>
      <c r="F379">
        <v>1</v>
      </c>
      <c r="G379">
        <v>11527</v>
      </c>
      <c r="H379" t="s">
        <v>157</v>
      </c>
      <c r="I379" t="s">
        <v>28</v>
      </c>
      <c r="J379">
        <v>240</v>
      </c>
    </row>
    <row r="380" spans="1:10" x14ac:dyDescent="0.25">
      <c r="A380">
        <v>211872</v>
      </c>
      <c r="B380" t="s">
        <v>15</v>
      </c>
      <c r="C380" s="1">
        <v>42553</v>
      </c>
      <c r="D380" t="s">
        <v>355</v>
      </c>
      <c r="E380">
        <v>1375</v>
      </c>
      <c r="F380">
        <v>1</v>
      </c>
      <c r="G380">
        <v>11527</v>
      </c>
      <c r="H380" t="s">
        <v>157</v>
      </c>
      <c r="I380" t="s">
        <v>27</v>
      </c>
      <c r="J380">
        <v>240</v>
      </c>
    </row>
    <row r="381" spans="1:10" x14ac:dyDescent="0.25">
      <c r="A381">
        <v>211883</v>
      </c>
      <c r="B381" t="s">
        <v>15</v>
      </c>
      <c r="C381" s="1">
        <v>42553</v>
      </c>
      <c r="D381" t="s">
        <v>372</v>
      </c>
      <c r="E381">
        <v>925</v>
      </c>
      <c r="F381">
        <v>1</v>
      </c>
      <c r="G381">
        <v>925</v>
      </c>
      <c r="H381" t="s">
        <v>157</v>
      </c>
      <c r="I381" t="s">
        <v>14</v>
      </c>
      <c r="J381">
        <v>243</v>
      </c>
    </row>
    <row r="382" spans="1:10" x14ac:dyDescent="0.25">
      <c r="A382">
        <v>211919</v>
      </c>
      <c r="B382" t="s">
        <v>10</v>
      </c>
      <c r="C382" s="1">
        <v>42553</v>
      </c>
      <c r="D382" t="s">
        <v>387</v>
      </c>
      <c r="E382">
        <v>190</v>
      </c>
      <c r="F382">
        <v>2</v>
      </c>
      <c r="G382">
        <v>180</v>
      </c>
      <c r="H382" t="s">
        <v>157</v>
      </c>
      <c r="I382" t="s">
        <v>14</v>
      </c>
      <c r="J382">
        <v>248</v>
      </c>
    </row>
    <row r="383" spans="1:10" x14ac:dyDescent="0.25">
      <c r="A383">
        <v>211948</v>
      </c>
      <c r="B383" t="s">
        <v>20</v>
      </c>
      <c r="C383" s="1">
        <v>42553</v>
      </c>
      <c r="D383" t="s">
        <v>398</v>
      </c>
      <c r="E383">
        <v>2465</v>
      </c>
      <c r="F383">
        <v>1</v>
      </c>
      <c r="G383">
        <v>2465</v>
      </c>
      <c r="H383" t="s">
        <v>157</v>
      </c>
      <c r="I383" t="s">
        <v>14</v>
      </c>
      <c r="J383">
        <v>267</v>
      </c>
    </row>
    <row r="384" spans="1:10" x14ac:dyDescent="0.25">
      <c r="A384">
        <v>212034</v>
      </c>
      <c r="B384" t="s">
        <v>20</v>
      </c>
      <c r="C384" s="1">
        <v>42553</v>
      </c>
      <c r="D384" t="s">
        <v>355</v>
      </c>
      <c r="E384">
        <v>1375</v>
      </c>
      <c r="F384">
        <v>1</v>
      </c>
      <c r="G384">
        <v>1375</v>
      </c>
      <c r="H384" t="s">
        <v>157</v>
      </c>
      <c r="I384" t="s">
        <v>14</v>
      </c>
      <c r="J384">
        <v>289</v>
      </c>
    </row>
    <row r="385" spans="1:10" x14ac:dyDescent="0.25">
      <c r="A385">
        <v>212037</v>
      </c>
      <c r="B385" t="s">
        <v>15</v>
      </c>
      <c r="C385" s="1">
        <v>42553</v>
      </c>
      <c r="D385" t="s">
        <v>420</v>
      </c>
      <c r="E385">
        <v>775</v>
      </c>
      <c r="F385">
        <v>1</v>
      </c>
      <c r="G385">
        <v>775</v>
      </c>
      <c r="H385" t="s">
        <v>157</v>
      </c>
      <c r="I385" t="s">
        <v>14</v>
      </c>
      <c r="J385">
        <v>291</v>
      </c>
    </row>
    <row r="386" spans="1:10" x14ac:dyDescent="0.25">
      <c r="A386">
        <v>212098</v>
      </c>
      <c r="B386" t="s">
        <v>20</v>
      </c>
      <c r="C386" s="1">
        <v>42554</v>
      </c>
      <c r="D386" t="s">
        <v>447</v>
      </c>
      <c r="E386">
        <v>7930</v>
      </c>
      <c r="F386">
        <v>1</v>
      </c>
      <c r="G386">
        <v>7930</v>
      </c>
      <c r="H386" t="s">
        <v>157</v>
      </c>
      <c r="I386" t="s">
        <v>14</v>
      </c>
      <c r="J386">
        <v>316</v>
      </c>
    </row>
    <row r="387" spans="1:10" x14ac:dyDescent="0.25">
      <c r="A387">
        <v>212173</v>
      </c>
      <c r="B387" t="s">
        <v>10</v>
      </c>
      <c r="C387" s="1">
        <v>42554</v>
      </c>
      <c r="D387" t="s">
        <v>156</v>
      </c>
      <c r="E387">
        <v>1175</v>
      </c>
      <c r="F387">
        <v>1</v>
      </c>
      <c r="G387">
        <v>1175</v>
      </c>
      <c r="H387" t="s">
        <v>157</v>
      </c>
      <c r="I387" t="s">
        <v>14</v>
      </c>
      <c r="J387">
        <v>337</v>
      </c>
    </row>
    <row r="388" spans="1:10" x14ac:dyDescent="0.25">
      <c r="A388">
        <v>212197</v>
      </c>
      <c r="B388" t="s">
        <v>10</v>
      </c>
      <c r="C388" s="1">
        <v>42554</v>
      </c>
      <c r="D388" t="s">
        <v>359</v>
      </c>
      <c r="E388">
        <v>585</v>
      </c>
      <c r="F388">
        <v>1</v>
      </c>
      <c r="G388">
        <v>585</v>
      </c>
      <c r="H388" t="s">
        <v>157</v>
      </c>
      <c r="I388" t="s">
        <v>14</v>
      </c>
      <c r="J388">
        <v>346</v>
      </c>
    </row>
    <row r="389" spans="1:10" x14ac:dyDescent="0.25">
      <c r="A389">
        <v>212230</v>
      </c>
      <c r="B389" t="s">
        <v>10</v>
      </c>
      <c r="C389" s="1">
        <v>42554</v>
      </c>
      <c r="D389" t="s">
        <v>369</v>
      </c>
      <c r="E389">
        <v>775</v>
      </c>
      <c r="F389">
        <v>1</v>
      </c>
      <c r="G389">
        <v>3395</v>
      </c>
      <c r="H389" t="s">
        <v>157</v>
      </c>
      <c r="I389" t="s">
        <v>14</v>
      </c>
      <c r="J389">
        <v>357</v>
      </c>
    </row>
    <row r="390" spans="1:10" x14ac:dyDescent="0.25">
      <c r="A390">
        <v>212251</v>
      </c>
      <c r="B390" t="s">
        <v>10</v>
      </c>
      <c r="C390" s="1">
        <v>42554</v>
      </c>
      <c r="D390" t="s">
        <v>342</v>
      </c>
      <c r="E390">
        <v>250</v>
      </c>
      <c r="F390">
        <v>1</v>
      </c>
      <c r="G390">
        <v>525</v>
      </c>
      <c r="H390" t="s">
        <v>157</v>
      </c>
      <c r="I390" t="s">
        <v>14</v>
      </c>
      <c r="J390">
        <v>369</v>
      </c>
    </row>
    <row r="391" spans="1:10" x14ac:dyDescent="0.25">
      <c r="A391">
        <v>212252</v>
      </c>
      <c r="B391" t="s">
        <v>10</v>
      </c>
      <c r="C391" s="1">
        <v>42554</v>
      </c>
      <c r="D391" t="s">
        <v>489</v>
      </c>
      <c r="E391">
        <v>275</v>
      </c>
      <c r="F391">
        <v>1</v>
      </c>
      <c r="G391">
        <v>525</v>
      </c>
      <c r="H391" t="s">
        <v>157</v>
      </c>
      <c r="I391" t="s">
        <v>14</v>
      </c>
      <c r="J391">
        <v>369</v>
      </c>
    </row>
    <row r="392" spans="1:10" x14ac:dyDescent="0.25">
      <c r="A392">
        <v>212283</v>
      </c>
      <c r="B392" t="s">
        <v>15</v>
      </c>
      <c r="C392" s="1">
        <v>42554</v>
      </c>
      <c r="D392" t="s">
        <v>508</v>
      </c>
      <c r="E392">
        <v>625</v>
      </c>
      <c r="F392">
        <v>1</v>
      </c>
      <c r="G392">
        <v>625</v>
      </c>
      <c r="H392" t="s">
        <v>157</v>
      </c>
      <c r="I392" t="s">
        <v>14</v>
      </c>
      <c r="J392">
        <v>385</v>
      </c>
    </row>
    <row r="393" spans="1:10" x14ac:dyDescent="0.25">
      <c r="A393">
        <v>211202</v>
      </c>
      <c r="B393" t="s">
        <v>20</v>
      </c>
      <c r="C393" s="1">
        <v>42552</v>
      </c>
      <c r="D393" t="s">
        <v>83</v>
      </c>
      <c r="E393">
        <v>30417</v>
      </c>
      <c r="F393">
        <v>1</v>
      </c>
      <c r="G393">
        <v>30417</v>
      </c>
      <c r="H393" t="s">
        <v>84</v>
      </c>
      <c r="I393" t="s">
        <v>14</v>
      </c>
      <c r="J393">
        <v>36</v>
      </c>
    </row>
    <row r="394" spans="1:10" x14ac:dyDescent="0.25">
      <c r="A394">
        <v>211753</v>
      </c>
      <c r="B394" t="s">
        <v>15</v>
      </c>
      <c r="C394" s="1">
        <v>42553</v>
      </c>
      <c r="D394" t="s">
        <v>308</v>
      </c>
      <c r="E394">
        <v>2950</v>
      </c>
      <c r="F394">
        <v>1</v>
      </c>
      <c r="G394">
        <v>2950</v>
      </c>
      <c r="H394" t="s">
        <v>84</v>
      </c>
      <c r="I394" t="s">
        <v>14</v>
      </c>
      <c r="J394">
        <v>192</v>
      </c>
    </row>
    <row r="395" spans="1:10" x14ac:dyDescent="0.25">
      <c r="A395">
        <v>211800</v>
      </c>
      <c r="B395" t="s">
        <v>15</v>
      </c>
      <c r="C395" s="1">
        <v>42553</v>
      </c>
      <c r="D395" t="s">
        <v>332</v>
      </c>
      <c r="E395">
        <v>20104</v>
      </c>
      <c r="F395">
        <v>1</v>
      </c>
      <c r="G395">
        <v>20104</v>
      </c>
      <c r="H395" t="s">
        <v>84</v>
      </c>
      <c r="I395" t="s">
        <v>188</v>
      </c>
      <c r="J395">
        <v>215</v>
      </c>
    </row>
    <row r="396" spans="1:10" x14ac:dyDescent="0.25">
      <c r="A396">
        <v>211473</v>
      </c>
      <c r="B396" t="s">
        <v>10</v>
      </c>
      <c r="C396" s="1">
        <v>42552</v>
      </c>
      <c r="D396" t="s">
        <v>180</v>
      </c>
      <c r="E396">
        <v>1065</v>
      </c>
      <c r="F396">
        <v>1</v>
      </c>
      <c r="G396">
        <v>1065</v>
      </c>
      <c r="H396" t="s">
        <v>181</v>
      </c>
      <c r="I396" t="s">
        <v>14</v>
      </c>
      <c r="J396">
        <v>99</v>
      </c>
    </row>
    <row r="397" spans="1:10" x14ac:dyDescent="0.25">
      <c r="A397">
        <v>211619</v>
      </c>
      <c r="B397" t="s">
        <v>10</v>
      </c>
      <c r="C397" s="1">
        <v>42552</v>
      </c>
      <c r="D397" t="s">
        <v>238</v>
      </c>
      <c r="E397">
        <v>960</v>
      </c>
      <c r="F397">
        <v>3</v>
      </c>
      <c r="G397">
        <v>2880</v>
      </c>
      <c r="H397" t="s">
        <v>181</v>
      </c>
      <c r="I397" t="s">
        <v>14</v>
      </c>
      <c r="J397">
        <v>142</v>
      </c>
    </row>
    <row r="398" spans="1:10" x14ac:dyDescent="0.25">
      <c r="A398">
        <v>211770</v>
      </c>
      <c r="B398" t="s">
        <v>10</v>
      </c>
      <c r="C398" s="1">
        <v>42553</v>
      </c>
      <c r="D398" t="s">
        <v>317</v>
      </c>
      <c r="E398">
        <v>480</v>
      </c>
      <c r="F398">
        <v>1</v>
      </c>
      <c r="G398">
        <v>480</v>
      </c>
      <c r="H398" t="s">
        <v>181</v>
      </c>
      <c r="I398" t="s">
        <v>14</v>
      </c>
      <c r="J398">
        <v>202</v>
      </c>
    </row>
    <row r="399" spans="1:10" x14ac:dyDescent="0.25">
      <c r="A399">
        <v>211771</v>
      </c>
      <c r="B399" t="s">
        <v>20</v>
      </c>
      <c r="C399" s="1">
        <v>42553</v>
      </c>
      <c r="D399" t="s">
        <v>317</v>
      </c>
      <c r="E399">
        <v>480</v>
      </c>
      <c r="F399">
        <v>1</v>
      </c>
      <c r="G399">
        <v>480</v>
      </c>
      <c r="H399" t="s">
        <v>181</v>
      </c>
      <c r="I399" t="s">
        <v>14</v>
      </c>
      <c r="J399">
        <v>202</v>
      </c>
    </row>
    <row r="400" spans="1:10" x14ac:dyDescent="0.25">
      <c r="A400">
        <v>211853</v>
      </c>
      <c r="B400" t="s">
        <v>20</v>
      </c>
      <c r="C400" s="1">
        <v>42553</v>
      </c>
      <c r="D400" t="s">
        <v>358</v>
      </c>
      <c r="E400">
        <v>400</v>
      </c>
      <c r="F400">
        <v>3</v>
      </c>
      <c r="G400">
        <v>3200</v>
      </c>
      <c r="H400" t="s">
        <v>181</v>
      </c>
      <c r="I400" t="s">
        <v>14</v>
      </c>
      <c r="J400">
        <v>236</v>
      </c>
    </row>
    <row r="401" spans="1:10" x14ac:dyDescent="0.25">
      <c r="A401">
        <v>211897</v>
      </c>
      <c r="B401" t="s">
        <v>10</v>
      </c>
      <c r="C401" s="1">
        <v>42553</v>
      </c>
      <c r="D401" t="s">
        <v>379</v>
      </c>
      <c r="E401">
        <v>1090</v>
      </c>
      <c r="F401">
        <v>1</v>
      </c>
      <c r="G401">
        <v>890</v>
      </c>
      <c r="H401" t="s">
        <v>181</v>
      </c>
      <c r="I401" t="s">
        <v>14</v>
      </c>
      <c r="J401">
        <v>248</v>
      </c>
    </row>
    <row r="402" spans="1:10" x14ac:dyDescent="0.25">
      <c r="A402">
        <v>212172</v>
      </c>
      <c r="B402" t="s">
        <v>10</v>
      </c>
      <c r="C402" s="1">
        <v>42554</v>
      </c>
      <c r="D402" t="s">
        <v>467</v>
      </c>
      <c r="E402">
        <v>1200</v>
      </c>
      <c r="F402">
        <v>1</v>
      </c>
      <c r="G402">
        <v>1200</v>
      </c>
      <c r="H402" t="s">
        <v>181</v>
      </c>
      <c r="I402" t="s">
        <v>14</v>
      </c>
      <c r="J402">
        <v>336</v>
      </c>
    </row>
    <row r="403" spans="1:10" x14ac:dyDescent="0.25">
      <c r="A403">
        <v>212265</v>
      </c>
      <c r="B403" t="s">
        <v>10</v>
      </c>
      <c r="C403" s="1">
        <v>42554</v>
      </c>
      <c r="D403" t="s">
        <v>496</v>
      </c>
      <c r="E403">
        <v>890</v>
      </c>
      <c r="F403">
        <v>1</v>
      </c>
      <c r="G403">
        <v>2090</v>
      </c>
      <c r="H403" t="s">
        <v>181</v>
      </c>
      <c r="I403" t="s">
        <v>14</v>
      </c>
      <c r="J403">
        <v>376</v>
      </c>
    </row>
    <row r="404" spans="1:10" x14ac:dyDescent="0.25">
      <c r="A404">
        <v>212266</v>
      </c>
      <c r="B404" t="s">
        <v>10</v>
      </c>
      <c r="C404" s="1">
        <v>42554</v>
      </c>
      <c r="D404" t="s">
        <v>497</v>
      </c>
      <c r="E404">
        <v>1200</v>
      </c>
      <c r="F404">
        <v>1</v>
      </c>
      <c r="G404">
        <v>2090</v>
      </c>
      <c r="H404" t="s">
        <v>181</v>
      </c>
      <c r="I404" t="s">
        <v>14</v>
      </c>
      <c r="J404">
        <v>376</v>
      </c>
    </row>
    <row r="405" spans="1:10" x14ac:dyDescent="0.25">
      <c r="A405">
        <v>212268</v>
      </c>
      <c r="B405" t="s">
        <v>10</v>
      </c>
      <c r="C405" s="1">
        <v>42554</v>
      </c>
      <c r="D405" t="s">
        <v>238</v>
      </c>
      <c r="E405">
        <v>960</v>
      </c>
      <c r="F405">
        <v>2</v>
      </c>
      <c r="G405">
        <v>1920</v>
      </c>
      <c r="H405" t="s">
        <v>181</v>
      </c>
      <c r="I405" t="s">
        <v>14</v>
      </c>
      <c r="J405">
        <v>378</v>
      </c>
    </row>
    <row r="406" spans="1:10" x14ac:dyDescent="0.25">
      <c r="A406">
        <v>212270</v>
      </c>
      <c r="B406" t="s">
        <v>20</v>
      </c>
      <c r="C406" s="1">
        <v>42554</v>
      </c>
      <c r="D406" t="s">
        <v>499</v>
      </c>
      <c r="E406">
        <v>640</v>
      </c>
      <c r="F406">
        <v>1</v>
      </c>
      <c r="G406">
        <v>640</v>
      </c>
      <c r="H406" t="s">
        <v>181</v>
      </c>
      <c r="I406" t="s">
        <v>14</v>
      </c>
      <c r="J406">
        <v>379</v>
      </c>
    </row>
    <row r="407" spans="1:10" x14ac:dyDescent="0.25">
      <c r="A407">
        <v>212271</v>
      </c>
      <c r="B407" t="s">
        <v>10</v>
      </c>
      <c r="C407" s="1">
        <v>42554</v>
      </c>
      <c r="D407" t="s">
        <v>500</v>
      </c>
      <c r="E407">
        <v>480</v>
      </c>
      <c r="F407">
        <v>2</v>
      </c>
      <c r="G407">
        <v>960</v>
      </c>
      <c r="H407" t="s">
        <v>181</v>
      </c>
      <c r="I407" t="s">
        <v>14</v>
      </c>
      <c r="J407">
        <v>378</v>
      </c>
    </row>
    <row r="408" spans="1:10" x14ac:dyDescent="0.25">
      <c r="A408">
        <v>212274</v>
      </c>
      <c r="B408" t="s">
        <v>15</v>
      </c>
      <c r="C408" s="1">
        <v>42554</v>
      </c>
      <c r="D408" t="s">
        <v>238</v>
      </c>
      <c r="E408">
        <v>960</v>
      </c>
      <c r="F408">
        <v>2</v>
      </c>
      <c r="G408">
        <v>1920</v>
      </c>
      <c r="H408" t="s">
        <v>181</v>
      </c>
      <c r="I408" t="s">
        <v>14</v>
      </c>
      <c r="J408">
        <v>378</v>
      </c>
    </row>
    <row r="409" spans="1:10" x14ac:dyDescent="0.25">
      <c r="A409">
        <v>212288</v>
      </c>
      <c r="B409" t="s">
        <v>10</v>
      </c>
      <c r="C409" s="1">
        <v>42554</v>
      </c>
      <c r="D409" t="s">
        <v>511</v>
      </c>
      <c r="E409">
        <v>900</v>
      </c>
      <c r="F409">
        <v>1</v>
      </c>
      <c r="G409">
        <v>1800</v>
      </c>
      <c r="H409" t="s">
        <v>181</v>
      </c>
      <c r="I409" t="s">
        <v>14</v>
      </c>
      <c r="J409">
        <v>388</v>
      </c>
    </row>
    <row r="410" spans="1:10" x14ac:dyDescent="0.25">
      <c r="A410">
        <v>212289</v>
      </c>
      <c r="B410" t="s">
        <v>10</v>
      </c>
      <c r="C410" s="1">
        <v>42554</v>
      </c>
      <c r="D410" t="s">
        <v>512</v>
      </c>
      <c r="E410">
        <v>900</v>
      </c>
      <c r="F410">
        <v>1</v>
      </c>
      <c r="G410">
        <v>1800</v>
      </c>
      <c r="H410" t="s">
        <v>181</v>
      </c>
      <c r="I410" t="s">
        <v>14</v>
      </c>
      <c r="J410">
        <v>388</v>
      </c>
    </row>
    <row r="411" spans="1:10" x14ac:dyDescent="0.25">
      <c r="A411">
        <v>211145</v>
      </c>
      <c r="B411" t="s">
        <v>10</v>
      </c>
      <c r="C411" s="1">
        <v>42552</v>
      </c>
      <c r="D411" t="s">
        <v>34</v>
      </c>
      <c r="E411">
        <v>120</v>
      </c>
      <c r="F411">
        <v>1</v>
      </c>
      <c r="G411">
        <v>120</v>
      </c>
      <c r="H411" t="s">
        <v>35</v>
      </c>
      <c r="I411" t="s">
        <v>27</v>
      </c>
      <c r="J411">
        <v>11</v>
      </c>
    </row>
    <row r="412" spans="1:10" x14ac:dyDescent="0.25">
      <c r="A412">
        <v>211152</v>
      </c>
      <c r="B412" t="s">
        <v>15</v>
      </c>
      <c r="C412" s="1">
        <v>42552</v>
      </c>
      <c r="D412" t="s">
        <v>43</v>
      </c>
      <c r="E412">
        <v>899.25</v>
      </c>
      <c r="F412">
        <v>1</v>
      </c>
      <c r="G412">
        <v>2118.25</v>
      </c>
      <c r="H412" t="s">
        <v>35</v>
      </c>
      <c r="I412" t="s">
        <v>14</v>
      </c>
      <c r="J412">
        <v>14</v>
      </c>
    </row>
    <row r="413" spans="1:10" x14ac:dyDescent="0.25">
      <c r="A413">
        <v>211153</v>
      </c>
      <c r="B413" t="s">
        <v>15</v>
      </c>
      <c r="C413" s="1">
        <v>42552</v>
      </c>
      <c r="D413" t="s">
        <v>44</v>
      </c>
      <c r="E413">
        <v>899</v>
      </c>
      <c r="F413">
        <v>1</v>
      </c>
      <c r="G413">
        <v>2118.25</v>
      </c>
      <c r="H413" t="s">
        <v>35</v>
      </c>
      <c r="I413" t="s">
        <v>14</v>
      </c>
      <c r="J413">
        <v>14</v>
      </c>
    </row>
    <row r="414" spans="1:10" x14ac:dyDescent="0.25">
      <c r="A414">
        <v>211154</v>
      </c>
      <c r="B414" t="s">
        <v>15</v>
      </c>
      <c r="C414" s="1">
        <v>42552</v>
      </c>
      <c r="D414" t="s">
        <v>45</v>
      </c>
      <c r="E414">
        <v>320</v>
      </c>
      <c r="F414">
        <v>1</v>
      </c>
      <c r="G414">
        <v>2118.25</v>
      </c>
      <c r="H414" t="s">
        <v>35</v>
      </c>
      <c r="I414" t="s">
        <v>14</v>
      </c>
      <c r="J414">
        <v>14</v>
      </c>
    </row>
    <row r="415" spans="1:10" x14ac:dyDescent="0.25">
      <c r="A415">
        <v>211174</v>
      </c>
      <c r="B415" t="s">
        <v>10</v>
      </c>
      <c r="C415" s="1">
        <v>42552</v>
      </c>
      <c r="D415" t="s">
        <v>63</v>
      </c>
      <c r="E415">
        <v>3672</v>
      </c>
      <c r="F415">
        <v>1</v>
      </c>
      <c r="G415">
        <v>3672</v>
      </c>
      <c r="H415" t="s">
        <v>35</v>
      </c>
      <c r="I415" t="s">
        <v>14</v>
      </c>
      <c r="J415">
        <v>23</v>
      </c>
    </row>
    <row r="416" spans="1:10" x14ac:dyDescent="0.25">
      <c r="A416">
        <v>211196</v>
      </c>
      <c r="B416" t="s">
        <v>10</v>
      </c>
      <c r="C416" s="1">
        <v>42552</v>
      </c>
      <c r="D416" t="s">
        <v>79</v>
      </c>
      <c r="E416">
        <v>251</v>
      </c>
      <c r="F416">
        <v>1</v>
      </c>
      <c r="G416">
        <v>251</v>
      </c>
      <c r="H416" t="s">
        <v>35</v>
      </c>
      <c r="I416" t="s">
        <v>14</v>
      </c>
      <c r="J416">
        <v>32</v>
      </c>
    </row>
    <row r="417" spans="1:10" x14ac:dyDescent="0.25">
      <c r="A417">
        <v>211206</v>
      </c>
      <c r="B417" t="s">
        <v>15</v>
      </c>
      <c r="C417" s="1">
        <v>42552</v>
      </c>
      <c r="D417" t="s">
        <v>87</v>
      </c>
      <c r="E417">
        <v>144</v>
      </c>
      <c r="F417">
        <v>2</v>
      </c>
      <c r="G417">
        <v>24588</v>
      </c>
      <c r="H417" t="s">
        <v>35</v>
      </c>
      <c r="I417" t="s">
        <v>14</v>
      </c>
      <c r="J417">
        <v>39</v>
      </c>
    </row>
    <row r="418" spans="1:10" x14ac:dyDescent="0.25">
      <c r="A418">
        <v>211211</v>
      </c>
      <c r="B418" t="s">
        <v>20</v>
      </c>
      <c r="C418" s="1">
        <v>42552</v>
      </c>
      <c r="D418" t="s">
        <v>91</v>
      </c>
      <c r="E418">
        <v>805</v>
      </c>
      <c r="F418">
        <v>1</v>
      </c>
      <c r="G418">
        <v>805</v>
      </c>
      <c r="H418" t="s">
        <v>35</v>
      </c>
      <c r="I418" t="s">
        <v>14</v>
      </c>
      <c r="J418">
        <v>41</v>
      </c>
    </row>
    <row r="419" spans="1:10" x14ac:dyDescent="0.25">
      <c r="A419">
        <v>211517</v>
      </c>
      <c r="B419" t="s">
        <v>10</v>
      </c>
      <c r="C419" s="1">
        <v>42552</v>
      </c>
      <c r="D419" t="s">
        <v>199</v>
      </c>
      <c r="E419">
        <v>144</v>
      </c>
      <c r="F419">
        <v>1</v>
      </c>
      <c r="G419">
        <v>144</v>
      </c>
      <c r="H419" t="s">
        <v>35</v>
      </c>
      <c r="I419" t="s">
        <v>14</v>
      </c>
      <c r="J419">
        <v>109</v>
      </c>
    </row>
    <row r="420" spans="1:10" x14ac:dyDescent="0.25">
      <c r="A420">
        <v>211552</v>
      </c>
      <c r="B420" t="s">
        <v>15</v>
      </c>
      <c r="C420" s="1">
        <v>42552</v>
      </c>
      <c r="D420" t="s">
        <v>213</v>
      </c>
      <c r="E420">
        <v>300</v>
      </c>
      <c r="F420">
        <v>1</v>
      </c>
      <c r="G420">
        <v>1160</v>
      </c>
      <c r="H420" t="s">
        <v>35</v>
      </c>
      <c r="I420" t="s">
        <v>14</v>
      </c>
      <c r="J420">
        <v>122</v>
      </c>
    </row>
    <row r="421" spans="1:10" x14ac:dyDescent="0.25">
      <c r="A421">
        <v>211589</v>
      </c>
      <c r="B421" t="s">
        <v>15</v>
      </c>
      <c r="C421" s="1">
        <v>42552</v>
      </c>
      <c r="D421" t="s">
        <v>87</v>
      </c>
      <c r="E421">
        <v>144</v>
      </c>
      <c r="F421">
        <v>1</v>
      </c>
      <c r="G421">
        <v>144</v>
      </c>
      <c r="H421" t="s">
        <v>35</v>
      </c>
      <c r="I421" t="s">
        <v>14</v>
      </c>
      <c r="J421">
        <v>133</v>
      </c>
    </row>
    <row r="422" spans="1:10" x14ac:dyDescent="0.25">
      <c r="A422">
        <v>211653</v>
      </c>
      <c r="B422" t="s">
        <v>15</v>
      </c>
      <c r="C422" s="1">
        <v>42552</v>
      </c>
      <c r="D422" t="s">
        <v>256</v>
      </c>
      <c r="E422">
        <v>630</v>
      </c>
      <c r="F422">
        <v>1</v>
      </c>
      <c r="G422">
        <v>1269</v>
      </c>
      <c r="H422" t="s">
        <v>35</v>
      </c>
      <c r="I422" t="s">
        <v>14</v>
      </c>
      <c r="J422">
        <v>154</v>
      </c>
    </row>
    <row r="423" spans="1:10" x14ac:dyDescent="0.25">
      <c r="A423">
        <v>211703</v>
      </c>
      <c r="B423" t="s">
        <v>10</v>
      </c>
      <c r="C423" s="1">
        <v>42552</v>
      </c>
      <c r="D423" t="s">
        <v>283</v>
      </c>
      <c r="E423">
        <v>120</v>
      </c>
      <c r="F423">
        <v>1</v>
      </c>
      <c r="G423">
        <v>180</v>
      </c>
      <c r="H423" t="s">
        <v>35</v>
      </c>
      <c r="I423" t="s">
        <v>14</v>
      </c>
      <c r="J423">
        <v>168</v>
      </c>
    </row>
    <row r="424" spans="1:10" x14ac:dyDescent="0.25">
      <c r="A424">
        <v>211710</v>
      </c>
      <c r="B424" t="s">
        <v>10</v>
      </c>
      <c r="C424" s="1">
        <v>42552</v>
      </c>
      <c r="D424" t="s">
        <v>288</v>
      </c>
      <c r="E424">
        <v>215</v>
      </c>
      <c r="F424">
        <v>1</v>
      </c>
      <c r="G424">
        <v>15</v>
      </c>
      <c r="H424" t="s">
        <v>35</v>
      </c>
      <c r="I424" t="s">
        <v>14</v>
      </c>
      <c r="J424">
        <v>174</v>
      </c>
    </row>
    <row r="425" spans="1:10" x14ac:dyDescent="0.25">
      <c r="A425">
        <v>211720</v>
      </c>
      <c r="B425" t="s">
        <v>10</v>
      </c>
      <c r="C425" s="1">
        <v>42552</v>
      </c>
      <c r="D425" t="s">
        <v>256</v>
      </c>
      <c r="E425">
        <v>630</v>
      </c>
      <c r="F425">
        <v>1</v>
      </c>
      <c r="G425">
        <v>540</v>
      </c>
      <c r="H425" t="s">
        <v>35</v>
      </c>
      <c r="I425" t="s">
        <v>14</v>
      </c>
      <c r="J425">
        <v>178</v>
      </c>
    </row>
    <row r="426" spans="1:10" x14ac:dyDescent="0.25">
      <c r="A426">
        <v>211738</v>
      </c>
      <c r="B426" t="s">
        <v>15</v>
      </c>
      <c r="C426" s="1">
        <v>42553</v>
      </c>
      <c r="D426" t="s">
        <v>301</v>
      </c>
      <c r="E426">
        <v>630</v>
      </c>
      <c r="F426">
        <v>1</v>
      </c>
      <c r="G426">
        <v>1035</v>
      </c>
      <c r="H426" t="s">
        <v>35</v>
      </c>
      <c r="I426" t="s">
        <v>14</v>
      </c>
      <c r="J426">
        <v>187</v>
      </c>
    </row>
    <row r="427" spans="1:10" x14ac:dyDescent="0.25">
      <c r="A427">
        <v>211740</v>
      </c>
      <c r="B427" t="s">
        <v>15</v>
      </c>
      <c r="C427" s="1">
        <v>42553</v>
      </c>
      <c r="D427" t="s">
        <v>302</v>
      </c>
      <c r="E427">
        <v>55</v>
      </c>
      <c r="F427">
        <v>1</v>
      </c>
      <c r="G427">
        <v>1035</v>
      </c>
      <c r="H427" t="s">
        <v>35</v>
      </c>
      <c r="I427" t="s">
        <v>14</v>
      </c>
      <c r="J427">
        <v>187</v>
      </c>
    </row>
    <row r="428" spans="1:10" x14ac:dyDescent="0.25">
      <c r="A428">
        <v>211802</v>
      </c>
      <c r="B428" t="s">
        <v>10</v>
      </c>
      <c r="C428" s="1">
        <v>42553</v>
      </c>
      <c r="D428" t="s">
        <v>334</v>
      </c>
      <c r="E428">
        <v>120</v>
      </c>
      <c r="F428">
        <v>1</v>
      </c>
      <c r="G428">
        <v>264</v>
      </c>
      <c r="H428" t="s">
        <v>35</v>
      </c>
      <c r="I428" t="s">
        <v>14</v>
      </c>
      <c r="J428">
        <v>32</v>
      </c>
    </row>
    <row r="429" spans="1:10" x14ac:dyDescent="0.25">
      <c r="A429">
        <v>211803</v>
      </c>
      <c r="B429" t="s">
        <v>10</v>
      </c>
      <c r="C429" s="1">
        <v>42553</v>
      </c>
      <c r="D429" t="s">
        <v>335</v>
      </c>
      <c r="E429">
        <v>144</v>
      </c>
      <c r="F429">
        <v>1</v>
      </c>
      <c r="G429">
        <v>264</v>
      </c>
      <c r="H429" t="s">
        <v>35</v>
      </c>
      <c r="I429" t="s">
        <v>14</v>
      </c>
      <c r="J429">
        <v>32</v>
      </c>
    </row>
    <row r="430" spans="1:10" x14ac:dyDescent="0.25">
      <c r="A430">
        <v>211804</v>
      </c>
      <c r="B430" t="s">
        <v>10</v>
      </c>
      <c r="C430" s="1">
        <v>42553</v>
      </c>
      <c r="D430" t="s">
        <v>336</v>
      </c>
      <c r="E430">
        <v>144</v>
      </c>
      <c r="F430">
        <v>1</v>
      </c>
      <c r="G430">
        <v>144</v>
      </c>
      <c r="H430" t="s">
        <v>35</v>
      </c>
      <c r="I430" t="s">
        <v>14</v>
      </c>
      <c r="J430">
        <v>32</v>
      </c>
    </row>
    <row r="431" spans="1:10" x14ac:dyDescent="0.25">
      <c r="A431">
        <v>211805</v>
      </c>
      <c r="B431" t="s">
        <v>10</v>
      </c>
      <c r="C431" s="1">
        <v>42553</v>
      </c>
      <c r="D431" t="s">
        <v>337</v>
      </c>
      <c r="E431">
        <v>120</v>
      </c>
      <c r="F431">
        <v>1</v>
      </c>
      <c r="G431">
        <v>120</v>
      </c>
      <c r="H431" t="s">
        <v>35</v>
      </c>
      <c r="I431" t="s">
        <v>14</v>
      </c>
      <c r="J431">
        <v>217</v>
      </c>
    </row>
    <row r="432" spans="1:10" x14ac:dyDescent="0.25">
      <c r="A432">
        <v>211862</v>
      </c>
      <c r="B432" t="s">
        <v>15</v>
      </c>
      <c r="C432" s="1">
        <v>42553</v>
      </c>
      <c r="D432" t="s">
        <v>367</v>
      </c>
      <c r="E432">
        <v>280</v>
      </c>
      <c r="F432">
        <v>1</v>
      </c>
      <c r="G432">
        <v>7977.8</v>
      </c>
      <c r="H432" t="s">
        <v>35</v>
      </c>
      <c r="I432" t="s">
        <v>14</v>
      </c>
      <c r="J432">
        <v>238</v>
      </c>
    </row>
    <row r="433" spans="1:10" x14ac:dyDescent="0.25">
      <c r="A433">
        <v>211914</v>
      </c>
      <c r="B433" t="s">
        <v>10</v>
      </c>
      <c r="C433" s="1">
        <v>42553</v>
      </c>
      <c r="D433" t="s">
        <v>385</v>
      </c>
      <c r="E433">
        <v>1699</v>
      </c>
      <c r="F433">
        <v>1</v>
      </c>
      <c r="G433">
        <v>2799</v>
      </c>
      <c r="H433" t="s">
        <v>35</v>
      </c>
      <c r="I433" t="s">
        <v>14</v>
      </c>
      <c r="J433">
        <v>257</v>
      </c>
    </row>
    <row r="434" spans="1:10" x14ac:dyDescent="0.25">
      <c r="A434">
        <v>211930</v>
      </c>
      <c r="B434" t="s">
        <v>10</v>
      </c>
      <c r="C434" s="1">
        <v>42553</v>
      </c>
      <c r="D434" t="s">
        <v>390</v>
      </c>
      <c r="E434">
        <v>180</v>
      </c>
      <c r="F434">
        <v>1</v>
      </c>
      <c r="G434">
        <v>1160</v>
      </c>
      <c r="H434" t="s">
        <v>35</v>
      </c>
      <c r="I434" t="s">
        <v>14</v>
      </c>
      <c r="J434">
        <v>13</v>
      </c>
    </row>
    <row r="435" spans="1:10" x14ac:dyDescent="0.25">
      <c r="A435">
        <v>211931</v>
      </c>
      <c r="B435" t="s">
        <v>10</v>
      </c>
      <c r="C435" s="1">
        <v>42553</v>
      </c>
      <c r="D435" t="s">
        <v>391</v>
      </c>
      <c r="E435">
        <v>1300</v>
      </c>
      <c r="F435">
        <v>1</v>
      </c>
      <c r="G435">
        <v>1300</v>
      </c>
      <c r="H435" t="s">
        <v>35</v>
      </c>
      <c r="I435" t="s">
        <v>14</v>
      </c>
      <c r="J435">
        <v>261</v>
      </c>
    </row>
    <row r="436" spans="1:10" x14ac:dyDescent="0.25">
      <c r="A436">
        <v>211935</v>
      </c>
      <c r="B436" t="s">
        <v>10</v>
      </c>
      <c r="C436" s="1">
        <v>42553</v>
      </c>
      <c r="D436" t="s">
        <v>256</v>
      </c>
      <c r="E436">
        <v>630</v>
      </c>
      <c r="F436">
        <v>1</v>
      </c>
      <c r="G436">
        <v>630</v>
      </c>
      <c r="H436" t="s">
        <v>35</v>
      </c>
      <c r="I436" t="s">
        <v>14</v>
      </c>
      <c r="J436">
        <v>263</v>
      </c>
    </row>
    <row r="437" spans="1:10" x14ac:dyDescent="0.25">
      <c r="A437">
        <v>211936</v>
      </c>
      <c r="B437" t="s">
        <v>10</v>
      </c>
      <c r="C437" s="1">
        <v>42553</v>
      </c>
      <c r="D437" t="s">
        <v>391</v>
      </c>
      <c r="E437">
        <v>1300</v>
      </c>
      <c r="F437">
        <v>1</v>
      </c>
      <c r="G437">
        <v>1300</v>
      </c>
      <c r="H437" t="s">
        <v>35</v>
      </c>
      <c r="I437" t="s">
        <v>14</v>
      </c>
      <c r="J437">
        <v>261</v>
      </c>
    </row>
    <row r="438" spans="1:10" x14ac:dyDescent="0.25">
      <c r="A438">
        <v>212042</v>
      </c>
      <c r="B438" t="s">
        <v>10</v>
      </c>
      <c r="C438" s="1">
        <v>42553</v>
      </c>
      <c r="D438" t="s">
        <v>422</v>
      </c>
      <c r="E438">
        <v>1695</v>
      </c>
      <c r="F438">
        <v>1</v>
      </c>
      <c r="G438">
        <v>1395</v>
      </c>
      <c r="H438" t="s">
        <v>35</v>
      </c>
      <c r="I438" t="s">
        <v>14</v>
      </c>
      <c r="J438">
        <v>189</v>
      </c>
    </row>
    <row r="439" spans="1:10" x14ac:dyDescent="0.25">
      <c r="A439">
        <v>212074</v>
      </c>
      <c r="B439" t="s">
        <v>10</v>
      </c>
      <c r="C439" s="1">
        <v>42554</v>
      </c>
      <c r="D439" t="s">
        <v>438</v>
      </c>
      <c r="E439">
        <v>2400</v>
      </c>
      <c r="F439">
        <v>1</v>
      </c>
      <c r="G439">
        <v>2400</v>
      </c>
      <c r="H439" t="s">
        <v>35</v>
      </c>
      <c r="I439" t="s">
        <v>14</v>
      </c>
      <c r="J439">
        <v>263</v>
      </c>
    </row>
    <row r="440" spans="1:10" x14ac:dyDescent="0.25">
      <c r="A440">
        <v>212086</v>
      </c>
      <c r="B440" t="s">
        <v>15</v>
      </c>
      <c r="C440" s="1">
        <v>42554</v>
      </c>
      <c r="D440" t="s">
        <v>443</v>
      </c>
      <c r="E440">
        <v>3500</v>
      </c>
      <c r="F440">
        <v>1</v>
      </c>
      <c r="G440">
        <v>9353.02</v>
      </c>
      <c r="H440" t="s">
        <v>35</v>
      </c>
      <c r="I440" t="s">
        <v>28</v>
      </c>
      <c r="J440">
        <v>311</v>
      </c>
    </row>
    <row r="441" spans="1:10" x14ac:dyDescent="0.25">
      <c r="A441">
        <v>212153</v>
      </c>
      <c r="B441" t="s">
        <v>10</v>
      </c>
      <c r="C441" s="1">
        <v>42554</v>
      </c>
      <c r="D441" t="s">
        <v>461</v>
      </c>
      <c r="E441">
        <v>120</v>
      </c>
      <c r="F441">
        <v>1</v>
      </c>
      <c r="G441">
        <v>120</v>
      </c>
      <c r="H441" t="s">
        <v>35</v>
      </c>
      <c r="I441" t="s">
        <v>14</v>
      </c>
      <c r="J441">
        <v>325</v>
      </c>
    </row>
    <row r="442" spans="1:10" x14ac:dyDescent="0.25">
      <c r="A442">
        <v>212157</v>
      </c>
      <c r="B442" t="s">
        <v>10</v>
      </c>
      <c r="C442" s="1">
        <v>42554</v>
      </c>
      <c r="D442" t="s">
        <v>464</v>
      </c>
      <c r="E442">
        <v>820</v>
      </c>
      <c r="F442">
        <v>1</v>
      </c>
      <c r="G442">
        <v>2700</v>
      </c>
      <c r="H442" t="s">
        <v>35</v>
      </c>
      <c r="I442" t="s">
        <v>14</v>
      </c>
      <c r="J442">
        <v>23</v>
      </c>
    </row>
    <row r="443" spans="1:10" x14ac:dyDescent="0.25">
      <c r="A443">
        <v>212160</v>
      </c>
      <c r="B443" t="s">
        <v>15</v>
      </c>
      <c r="C443" s="1">
        <v>42554</v>
      </c>
      <c r="D443" t="s">
        <v>87</v>
      </c>
      <c r="E443">
        <v>144</v>
      </c>
      <c r="F443">
        <v>1</v>
      </c>
      <c r="G443">
        <v>144</v>
      </c>
      <c r="H443" t="s">
        <v>35</v>
      </c>
      <c r="I443" t="s">
        <v>14</v>
      </c>
      <c r="J443">
        <v>133</v>
      </c>
    </row>
    <row r="444" spans="1:10" x14ac:dyDescent="0.25">
      <c r="A444">
        <v>212240</v>
      </c>
      <c r="B444" t="s">
        <v>20</v>
      </c>
      <c r="C444" s="1">
        <v>42554</v>
      </c>
      <c r="D444" t="s">
        <v>87</v>
      </c>
      <c r="E444">
        <v>144</v>
      </c>
      <c r="F444">
        <v>1</v>
      </c>
      <c r="G444">
        <v>144</v>
      </c>
      <c r="H444" t="s">
        <v>35</v>
      </c>
      <c r="I444" t="s">
        <v>14</v>
      </c>
      <c r="J444">
        <v>241</v>
      </c>
    </row>
    <row r="445" spans="1:10" x14ac:dyDescent="0.25">
      <c r="A445">
        <v>212243</v>
      </c>
      <c r="B445" t="s">
        <v>10</v>
      </c>
      <c r="C445" s="1">
        <v>42554</v>
      </c>
      <c r="D445" t="s">
        <v>485</v>
      </c>
      <c r="E445">
        <v>144</v>
      </c>
      <c r="F445">
        <v>1</v>
      </c>
      <c r="G445">
        <v>144</v>
      </c>
      <c r="H445" t="s">
        <v>35</v>
      </c>
      <c r="I445" t="s">
        <v>14</v>
      </c>
      <c r="J445">
        <v>241</v>
      </c>
    </row>
    <row r="446" spans="1:10" x14ac:dyDescent="0.25">
      <c r="A446">
        <v>212278</v>
      </c>
      <c r="B446" t="s">
        <v>10</v>
      </c>
      <c r="C446" s="1">
        <v>42554</v>
      </c>
      <c r="D446" t="s">
        <v>504</v>
      </c>
      <c r="E446">
        <v>100</v>
      </c>
      <c r="F446">
        <v>1</v>
      </c>
      <c r="G446">
        <v>180</v>
      </c>
      <c r="H446" t="s">
        <v>35</v>
      </c>
      <c r="I446" t="s">
        <v>14</v>
      </c>
      <c r="J446">
        <v>383</v>
      </c>
    </row>
    <row r="447" spans="1:10" x14ac:dyDescent="0.25">
      <c r="A447">
        <v>212279</v>
      </c>
      <c r="B447" t="s">
        <v>10</v>
      </c>
      <c r="C447" s="1">
        <v>42554</v>
      </c>
      <c r="D447" t="s">
        <v>505</v>
      </c>
      <c r="E447">
        <v>100</v>
      </c>
      <c r="F447">
        <v>1</v>
      </c>
      <c r="G447">
        <v>180</v>
      </c>
      <c r="H447" t="s">
        <v>35</v>
      </c>
      <c r="I447" t="s">
        <v>14</v>
      </c>
      <c r="J447">
        <v>383</v>
      </c>
    </row>
    <row r="448" spans="1:10" x14ac:dyDescent="0.25">
      <c r="A448">
        <v>212280</v>
      </c>
      <c r="B448" t="s">
        <v>10</v>
      </c>
      <c r="C448" s="1">
        <v>42554</v>
      </c>
      <c r="D448" t="s">
        <v>506</v>
      </c>
      <c r="E448">
        <v>180</v>
      </c>
      <c r="F448">
        <v>1</v>
      </c>
      <c r="G448">
        <v>180</v>
      </c>
      <c r="H448" t="s">
        <v>35</v>
      </c>
      <c r="I448" t="s">
        <v>14</v>
      </c>
      <c r="J448">
        <v>383</v>
      </c>
    </row>
    <row r="449" spans="1:10" x14ac:dyDescent="0.25">
      <c r="A449">
        <v>211155</v>
      </c>
      <c r="B449" t="s">
        <v>10</v>
      </c>
      <c r="C449" s="1">
        <v>42552</v>
      </c>
      <c r="D449" t="s">
        <v>46</v>
      </c>
      <c r="E449">
        <v>149</v>
      </c>
      <c r="F449">
        <v>1</v>
      </c>
      <c r="G449">
        <v>298</v>
      </c>
      <c r="H449" t="s">
        <v>47</v>
      </c>
      <c r="I449" t="s">
        <v>14</v>
      </c>
      <c r="J449">
        <v>15</v>
      </c>
    </row>
    <row r="450" spans="1:10" x14ac:dyDescent="0.25">
      <c r="A450">
        <v>211156</v>
      </c>
      <c r="B450" t="s">
        <v>10</v>
      </c>
      <c r="C450" s="1">
        <v>42552</v>
      </c>
      <c r="D450" t="s">
        <v>48</v>
      </c>
      <c r="E450">
        <v>149</v>
      </c>
      <c r="F450">
        <v>1</v>
      </c>
      <c r="G450">
        <v>298</v>
      </c>
      <c r="H450" t="s">
        <v>47</v>
      </c>
      <c r="I450" t="s">
        <v>14</v>
      </c>
      <c r="J450">
        <v>15</v>
      </c>
    </row>
    <row r="451" spans="1:10" x14ac:dyDescent="0.25">
      <c r="A451">
        <v>211166</v>
      </c>
      <c r="B451" t="s">
        <v>10</v>
      </c>
      <c r="C451" s="1">
        <v>42552</v>
      </c>
      <c r="D451" t="s">
        <v>56</v>
      </c>
      <c r="E451">
        <v>450</v>
      </c>
      <c r="F451">
        <v>1</v>
      </c>
      <c r="G451">
        <v>450</v>
      </c>
      <c r="H451" t="s">
        <v>47</v>
      </c>
      <c r="I451" t="s">
        <v>14</v>
      </c>
      <c r="J451">
        <v>19</v>
      </c>
    </row>
    <row r="452" spans="1:10" x14ac:dyDescent="0.25">
      <c r="A452">
        <v>211447</v>
      </c>
      <c r="B452" t="s">
        <v>10</v>
      </c>
      <c r="C452" s="1">
        <v>42552</v>
      </c>
      <c r="D452" t="s">
        <v>174</v>
      </c>
      <c r="E452">
        <v>903</v>
      </c>
      <c r="F452">
        <v>1</v>
      </c>
      <c r="G452">
        <v>1013</v>
      </c>
      <c r="H452" t="s">
        <v>47</v>
      </c>
      <c r="I452" t="s">
        <v>14</v>
      </c>
      <c r="J452">
        <v>91</v>
      </c>
    </row>
    <row r="453" spans="1:10" x14ac:dyDescent="0.25">
      <c r="A453">
        <v>211526</v>
      </c>
      <c r="B453" t="s">
        <v>15</v>
      </c>
      <c r="C453" s="1">
        <v>42552</v>
      </c>
      <c r="D453" t="s">
        <v>205</v>
      </c>
      <c r="E453">
        <v>1350</v>
      </c>
      <c r="F453">
        <v>1</v>
      </c>
      <c r="G453">
        <v>1350</v>
      </c>
      <c r="H453" t="s">
        <v>47</v>
      </c>
      <c r="I453" t="s">
        <v>14</v>
      </c>
      <c r="J453">
        <v>118</v>
      </c>
    </row>
    <row r="454" spans="1:10" x14ac:dyDescent="0.25">
      <c r="A454">
        <v>211527</v>
      </c>
      <c r="B454" t="s">
        <v>15</v>
      </c>
      <c r="C454" s="1">
        <v>42552</v>
      </c>
      <c r="D454" t="s">
        <v>205</v>
      </c>
      <c r="E454">
        <v>1350</v>
      </c>
      <c r="F454">
        <v>1</v>
      </c>
      <c r="G454">
        <v>1350</v>
      </c>
      <c r="H454" t="s">
        <v>47</v>
      </c>
      <c r="I454" t="s">
        <v>14</v>
      </c>
      <c r="J454">
        <v>118</v>
      </c>
    </row>
    <row r="455" spans="1:10" x14ac:dyDescent="0.25">
      <c r="A455">
        <v>211528</v>
      </c>
      <c r="B455" t="s">
        <v>15</v>
      </c>
      <c r="C455" s="1">
        <v>42552</v>
      </c>
      <c r="D455" t="s">
        <v>205</v>
      </c>
      <c r="E455">
        <v>1350</v>
      </c>
      <c r="F455">
        <v>1</v>
      </c>
      <c r="G455">
        <v>1350</v>
      </c>
      <c r="H455" t="s">
        <v>47</v>
      </c>
      <c r="I455" t="s">
        <v>14</v>
      </c>
      <c r="J455">
        <v>118</v>
      </c>
    </row>
    <row r="456" spans="1:10" x14ac:dyDescent="0.25">
      <c r="A456">
        <v>211625</v>
      </c>
      <c r="B456" t="s">
        <v>10</v>
      </c>
      <c r="C456" s="1">
        <v>42552</v>
      </c>
      <c r="D456" t="s">
        <v>240</v>
      </c>
      <c r="E456">
        <v>490</v>
      </c>
      <c r="F456">
        <v>1</v>
      </c>
      <c r="G456">
        <v>190</v>
      </c>
      <c r="H456" t="s">
        <v>47</v>
      </c>
      <c r="I456" t="s">
        <v>14</v>
      </c>
      <c r="J456">
        <v>145</v>
      </c>
    </row>
    <row r="457" spans="1:10" x14ac:dyDescent="0.25">
      <c r="A457">
        <v>211629</v>
      </c>
      <c r="B457" t="s">
        <v>10</v>
      </c>
      <c r="C457" s="1">
        <v>42552</v>
      </c>
      <c r="D457" t="s">
        <v>241</v>
      </c>
      <c r="E457">
        <v>400</v>
      </c>
      <c r="F457">
        <v>1</v>
      </c>
      <c r="G457">
        <v>100</v>
      </c>
      <c r="H457" t="s">
        <v>47</v>
      </c>
      <c r="I457" t="s">
        <v>14</v>
      </c>
      <c r="J457">
        <v>145</v>
      </c>
    </row>
    <row r="458" spans="1:10" x14ac:dyDescent="0.25">
      <c r="A458">
        <v>211634</v>
      </c>
      <c r="B458" t="s">
        <v>20</v>
      </c>
      <c r="C458" s="1">
        <v>42552</v>
      </c>
      <c r="D458" t="s">
        <v>244</v>
      </c>
      <c r="E458">
        <v>790</v>
      </c>
      <c r="F458">
        <v>1</v>
      </c>
      <c r="G458">
        <v>490</v>
      </c>
      <c r="H458" t="s">
        <v>47</v>
      </c>
      <c r="I458" t="s">
        <v>14</v>
      </c>
      <c r="J458">
        <v>145</v>
      </c>
    </row>
    <row r="459" spans="1:10" x14ac:dyDescent="0.25">
      <c r="A459">
        <v>211635</v>
      </c>
      <c r="B459" t="s">
        <v>10</v>
      </c>
      <c r="C459" s="1">
        <v>42552</v>
      </c>
      <c r="D459" t="s">
        <v>245</v>
      </c>
      <c r="E459">
        <v>670</v>
      </c>
      <c r="F459">
        <v>1</v>
      </c>
      <c r="G459">
        <v>370</v>
      </c>
      <c r="H459" t="s">
        <v>47</v>
      </c>
      <c r="I459" t="s">
        <v>14</v>
      </c>
      <c r="J459">
        <v>145</v>
      </c>
    </row>
    <row r="460" spans="1:10" x14ac:dyDescent="0.25">
      <c r="A460">
        <v>211636</v>
      </c>
      <c r="B460" t="s">
        <v>10</v>
      </c>
      <c r="C460" s="1">
        <v>42552</v>
      </c>
      <c r="D460" t="s">
        <v>246</v>
      </c>
      <c r="E460">
        <v>320</v>
      </c>
      <c r="F460">
        <v>1</v>
      </c>
      <c r="G460">
        <v>310</v>
      </c>
      <c r="H460" t="s">
        <v>47</v>
      </c>
      <c r="I460" t="s">
        <v>14</v>
      </c>
      <c r="J460">
        <v>145</v>
      </c>
    </row>
    <row r="461" spans="1:10" x14ac:dyDescent="0.25">
      <c r="A461">
        <v>211637</v>
      </c>
      <c r="B461" t="s">
        <v>10</v>
      </c>
      <c r="C461" s="1">
        <v>42552</v>
      </c>
      <c r="D461" t="s">
        <v>247</v>
      </c>
      <c r="E461">
        <v>290</v>
      </c>
      <c r="F461">
        <v>1</v>
      </c>
      <c r="G461">
        <v>310</v>
      </c>
      <c r="H461" t="s">
        <v>47</v>
      </c>
      <c r="I461" t="s">
        <v>14</v>
      </c>
      <c r="J461">
        <v>145</v>
      </c>
    </row>
    <row r="462" spans="1:10" x14ac:dyDescent="0.25">
      <c r="A462">
        <v>211704</v>
      </c>
      <c r="B462" t="s">
        <v>10</v>
      </c>
      <c r="C462" s="1">
        <v>42552</v>
      </c>
      <c r="D462" t="s">
        <v>284</v>
      </c>
      <c r="E462">
        <v>799</v>
      </c>
      <c r="F462">
        <v>1</v>
      </c>
      <c r="G462">
        <v>0</v>
      </c>
      <c r="H462" t="s">
        <v>47</v>
      </c>
      <c r="I462" t="s">
        <v>285</v>
      </c>
      <c r="J462">
        <v>171</v>
      </c>
    </row>
    <row r="463" spans="1:10" x14ac:dyDescent="0.25">
      <c r="A463">
        <v>211730</v>
      </c>
      <c r="B463" t="s">
        <v>10</v>
      </c>
      <c r="C463" s="1">
        <v>42552</v>
      </c>
      <c r="D463" t="s">
        <v>46</v>
      </c>
      <c r="E463">
        <v>149</v>
      </c>
      <c r="F463">
        <v>1</v>
      </c>
      <c r="G463">
        <v>149</v>
      </c>
      <c r="H463" t="s">
        <v>47</v>
      </c>
      <c r="I463" t="s">
        <v>14</v>
      </c>
      <c r="J463">
        <v>183</v>
      </c>
    </row>
    <row r="464" spans="1:10" x14ac:dyDescent="0.25">
      <c r="A464">
        <v>211858</v>
      </c>
      <c r="B464" t="s">
        <v>15</v>
      </c>
      <c r="C464" s="1">
        <v>42553</v>
      </c>
      <c r="D464" t="s">
        <v>363</v>
      </c>
      <c r="E464">
        <v>1127.25</v>
      </c>
      <c r="F464">
        <v>1</v>
      </c>
      <c r="G464">
        <v>7977.8</v>
      </c>
      <c r="H464" t="s">
        <v>47</v>
      </c>
      <c r="I464" t="s">
        <v>14</v>
      </c>
      <c r="J464">
        <v>238</v>
      </c>
    </row>
    <row r="465" spans="1:10" x14ac:dyDescent="0.25">
      <c r="A465">
        <v>211859</v>
      </c>
      <c r="B465" t="s">
        <v>15</v>
      </c>
      <c r="C465" s="1">
        <v>42553</v>
      </c>
      <c r="D465" t="s">
        <v>364</v>
      </c>
      <c r="E465">
        <v>1160.6500000000001</v>
      </c>
      <c r="F465">
        <v>1</v>
      </c>
      <c r="G465">
        <v>7977.8</v>
      </c>
      <c r="H465" t="s">
        <v>47</v>
      </c>
      <c r="I465" t="s">
        <v>14</v>
      </c>
      <c r="J465">
        <v>238</v>
      </c>
    </row>
    <row r="466" spans="1:10" x14ac:dyDescent="0.25">
      <c r="A466">
        <v>211860</v>
      </c>
      <c r="B466" t="s">
        <v>15</v>
      </c>
      <c r="C466" s="1">
        <v>42553</v>
      </c>
      <c r="D466" t="s">
        <v>365</v>
      </c>
      <c r="E466">
        <v>799</v>
      </c>
      <c r="F466">
        <v>1</v>
      </c>
      <c r="G466">
        <v>7977.8</v>
      </c>
      <c r="H466" t="s">
        <v>47</v>
      </c>
      <c r="I466" t="s">
        <v>14</v>
      </c>
      <c r="J466">
        <v>238</v>
      </c>
    </row>
    <row r="467" spans="1:10" x14ac:dyDescent="0.25">
      <c r="A467">
        <v>211861</v>
      </c>
      <c r="B467" t="s">
        <v>15</v>
      </c>
      <c r="C467" s="1">
        <v>42553</v>
      </c>
      <c r="D467" t="s">
        <v>366</v>
      </c>
      <c r="E467">
        <v>799</v>
      </c>
      <c r="F467">
        <v>1</v>
      </c>
      <c r="G467">
        <v>7977.8</v>
      </c>
      <c r="H467" t="s">
        <v>47</v>
      </c>
      <c r="I467" t="s">
        <v>14</v>
      </c>
      <c r="J467">
        <v>238</v>
      </c>
    </row>
    <row r="468" spans="1:10" x14ac:dyDescent="0.25">
      <c r="A468">
        <v>211863</v>
      </c>
      <c r="B468" t="s">
        <v>15</v>
      </c>
      <c r="C468" s="1">
        <v>42553</v>
      </c>
      <c r="D468" t="s">
        <v>368</v>
      </c>
      <c r="E468">
        <v>320</v>
      </c>
      <c r="F468">
        <v>1</v>
      </c>
      <c r="G468">
        <v>7977.8</v>
      </c>
      <c r="H468" t="s">
        <v>47</v>
      </c>
      <c r="I468" t="s">
        <v>14</v>
      </c>
      <c r="J468">
        <v>238</v>
      </c>
    </row>
    <row r="469" spans="1:10" x14ac:dyDescent="0.25">
      <c r="A469">
        <v>211887</v>
      </c>
      <c r="B469" t="s">
        <v>10</v>
      </c>
      <c r="C469" s="1">
        <v>42553</v>
      </c>
      <c r="D469" t="s">
        <v>373</v>
      </c>
      <c r="E469">
        <v>1160</v>
      </c>
      <c r="F469">
        <v>1</v>
      </c>
      <c r="G469">
        <v>1160</v>
      </c>
      <c r="H469" t="s">
        <v>47</v>
      </c>
      <c r="I469" t="s">
        <v>14</v>
      </c>
      <c r="J469">
        <v>245</v>
      </c>
    </row>
    <row r="470" spans="1:10" x14ac:dyDescent="0.25">
      <c r="A470">
        <v>211913</v>
      </c>
      <c r="B470" t="s">
        <v>10</v>
      </c>
      <c r="C470" s="1">
        <v>42553</v>
      </c>
      <c r="D470" t="s">
        <v>384</v>
      </c>
      <c r="E470">
        <v>1100</v>
      </c>
      <c r="F470">
        <v>1</v>
      </c>
      <c r="G470">
        <v>2799</v>
      </c>
      <c r="H470" t="s">
        <v>47</v>
      </c>
      <c r="I470" t="s">
        <v>14</v>
      </c>
      <c r="J470">
        <v>257</v>
      </c>
    </row>
    <row r="471" spans="1:10" x14ac:dyDescent="0.25">
      <c r="A471">
        <v>211964</v>
      </c>
      <c r="B471" t="s">
        <v>15</v>
      </c>
      <c r="C471" s="1">
        <v>42553</v>
      </c>
      <c r="D471" t="s">
        <v>407</v>
      </c>
      <c r="E471">
        <v>1870</v>
      </c>
      <c r="F471">
        <v>1</v>
      </c>
      <c r="G471">
        <v>1870</v>
      </c>
      <c r="H471" t="s">
        <v>47</v>
      </c>
      <c r="I471" t="s">
        <v>14</v>
      </c>
      <c r="J471">
        <v>274</v>
      </c>
    </row>
    <row r="472" spans="1:10" x14ac:dyDescent="0.25">
      <c r="A472">
        <v>212033</v>
      </c>
      <c r="B472" t="s">
        <v>15</v>
      </c>
      <c r="C472" s="1">
        <v>42553</v>
      </c>
      <c r="D472" t="s">
        <v>419</v>
      </c>
      <c r="E472">
        <v>16999</v>
      </c>
      <c r="F472">
        <v>1</v>
      </c>
      <c r="G472">
        <v>16999</v>
      </c>
      <c r="H472" t="s">
        <v>47</v>
      </c>
      <c r="I472" t="s">
        <v>28</v>
      </c>
      <c r="J472">
        <v>288</v>
      </c>
    </row>
    <row r="473" spans="1:10" x14ac:dyDescent="0.25">
      <c r="A473">
        <v>212075</v>
      </c>
      <c r="B473" t="s">
        <v>15</v>
      </c>
      <c r="C473" s="1">
        <v>42554</v>
      </c>
      <c r="D473" t="s">
        <v>439</v>
      </c>
      <c r="E473">
        <v>399</v>
      </c>
      <c r="F473">
        <v>1</v>
      </c>
      <c r="G473">
        <v>894</v>
      </c>
      <c r="H473" t="s">
        <v>47</v>
      </c>
      <c r="I473" t="s">
        <v>14</v>
      </c>
      <c r="J473">
        <v>306</v>
      </c>
    </row>
    <row r="474" spans="1:10" x14ac:dyDescent="0.25">
      <c r="A474">
        <v>212076</v>
      </c>
      <c r="B474" t="s">
        <v>15</v>
      </c>
      <c r="C474" s="1">
        <v>42554</v>
      </c>
      <c r="D474" t="s">
        <v>440</v>
      </c>
      <c r="E474">
        <v>495</v>
      </c>
      <c r="F474">
        <v>1</v>
      </c>
      <c r="G474">
        <v>894</v>
      </c>
      <c r="H474" t="s">
        <v>47</v>
      </c>
      <c r="I474" t="s">
        <v>14</v>
      </c>
      <c r="J474">
        <v>306</v>
      </c>
    </row>
    <row r="475" spans="1:10" x14ac:dyDescent="0.25">
      <c r="A475">
        <v>212078</v>
      </c>
      <c r="B475" t="s">
        <v>10</v>
      </c>
      <c r="C475" s="1">
        <v>42554</v>
      </c>
      <c r="D475" t="s">
        <v>439</v>
      </c>
      <c r="E475">
        <v>399</v>
      </c>
      <c r="F475">
        <v>1</v>
      </c>
      <c r="G475">
        <v>1293</v>
      </c>
      <c r="H475" t="s">
        <v>47</v>
      </c>
      <c r="I475" t="s">
        <v>14</v>
      </c>
      <c r="J475">
        <v>306</v>
      </c>
    </row>
    <row r="476" spans="1:10" x14ac:dyDescent="0.25">
      <c r="A476">
        <v>212079</v>
      </c>
      <c r="B476" t="s">
        <v>10</v>
      </c>
      <c r="C476" s="1">
        <v>42554</v>
      </c>
      <c r="D476" t="s">
        <v>440</v>
      </c>
      <c r="E476">
        <v>495</v>
      </c>
      <c r="F476">
        <v>1</v>
      </c>
      <c r="G476">
        <v>1293</v>
      </c>
      <c r="H476" t="s">
        <v>47</v>
      </c>
      <c r="I476" t="s">
        <v>14</v>
      </c>
      <c r="J476">
        <v>306</v>
      </c>
    </row>
    <row r="477" spans="1:10" x14ac:dyDescent="0.25">
      <c r="A477">
        <v>212080</v>
      </c>
      <c r="B477" t="s">
        <v>10</v>
      </c>
      <c r="C477" s="1">
        <v>42554</v>
      </c>
      <c r="D477" t="s">
        <v>441</v>
      </c>
      <c r="E477">
        <v>399</v>
      </c>
      <c r="F477">
        <v>1</v>
      </c>
      <c r="G477">
        <v>1293</v>
      </c>
      <c r="H477" t="s">
        <v>47</v>
      </c>
      <c r="I477" t="s">
        <v>14</v>
      </c>
      <c r="J477">
        <v>306</v>
      </c>
    </row>
    <row r="478" spans="1:10" x14ac:dyDescent="0.25">
      <c r="A478">
        <v>211147</v>
      </c>
      <c r="B478" t="s">
        <v>15</v>
      </c>
      <c r="C478" s="1">
        <v>42552</v>
      </c>
      <c r="D478" t="s">
        <v>38</v>
      </c>
      <c r="E478">
        <v>1550</v>
      </c>
      <c r="F478">
        <v>1</v>
      </c>
      <c r="G478">
        <v>1550</v>
      </c>
      <c r="H478" t="s">
        <v>39</v>
      </c>
      <c r="I478" t="s">
        <v>27</v>
      </c>
      <c r="J478">
        <v>11</v>
      </c>
    </row>
    <row r="479" spans="1:10" x14ac:dyDescent="0.25">
      <c r="A479">
        <v>211158</v>
      </c>
      <c r="B479" t="s">
        <v>20</v>
      </c>
      <c r="C479" s="1">
        <v>42552</v>
      </c>
      <c r="D479" t="s">
        <v>50</v>
      </c>
      <c r="E479">
        <v>1913</v>
      </c>
      <c r="F479">
        <v>1</v>
      </c>
      <c r="G479">
        <v>3826</v>
      </c>
      <c r="H479" t="s">
        <v>39</v>
      </c>
      <c r="I479" t="s">
        <v>14</v>
      </c>
      <c r="J479">
        <v>17</v>
      </c>
    </row>
    <row r="480" spans="1:10" x14ac:dyDescent="0.25">
      <c r="A480">
        <v>211160</v>
      </c>
      <c r="B480" t="s">
        <v>20</v>
      </c>
      <c r="C480" s="1">
        <v>42552</v>
      </c>
      <c r="D480" t="s">
        <v>51</v>
      </c>
      <c r="E480">
        <v>1913</v>
      </c>
      <c r="F480">
        <v>1</v>
      </c>
      <c r="G480">
        <v>3826</v>
      </c>
      <c r="H480" t="s">
        <v>39</v>
      </c>
      <c r="I480" t="s">
        <v>14</v>
      </c>
      <c r="J480">
        <v>17</v>
      </c>
    </row>
    <row r="481" spans="1:10" x14ac:dyDescent="0.25">
      <c r="A481">
        <v>211164</v>
      </c>
      <c r="B481" t="s">
        <v>15</v>
      </c>
      <c r="C481" s="1">
        <v>42552</v>
      </c>
      <c r="D481" t="s">
        <v>55</v>
      </c>
      <c r="E481">
        <v>1500</v>
      </c>
      <c r="F481">
        <v>2</v>
      </c>
      <c r="G481">
        <v>3000</v>
      </c>
      <c r="H481" t="s">
        <v>39</v>
      </c>
      <c r="I481" t="s">
        <v>14</v>
      </c>
      <c r="J481">
        <v>18</v>
      </c>
    </row>
    <row r="482" spans="1:10" x14ac:dyDescent="0.25">
      <c r="A482">
        <v>211177</v>
      </c>
      <c r="B482" t="s">
        <v>20</v>
      </c>
      <c r="C482" s="1">
        <v>42552</v>
      </c>
      <c r="D482" t="s">
        <v>64</v>
      </c>
      <c r="E482">
        <v>899</v>
      </c>
      <c r="F482">
        <v>1</v>
      </c>
      <c r="G482">
        <v>899</v>
      </c>
      <c r="H482" t="s">
        <v>39</v>
      </c>
      <c r="I482" t="s">
        <v>14</v>
      </c>
      <c r="J482">
        <v>24</v>
      </c>
    </row>
    <row r="483" spans="1:10" x14ac:dyDescent="0.25">
      <c r="A483">
        <v>211208</v>
      </c>
      <c r="B483" t="s">
        <v>20</v>
      </c>
      <c r="C483" s="1">
        <v>42552</v>
      </c>
      <c r="D483" t="s">
        <v>89</v>
      </c>
      <c r="E483">
        <v>999</v>
      </c>
      <c r="F483">
        <v>1</v>
      </c>
      <c r="G483">
        <v>999</v>
      </c>
      <c r="H483" t="s">
        <v>39</v>
      </c>
      <c r="I483" t="s">
        <v>14</v>
      </c>
      <c r="J483">
        <v>35</v>
      </c>
    </row>
    <row r="484" spans="1:10" x14ac:dyDescent="0.25">
      <c r="A484">
        <v>211215</v>
      </c>
      <c r="B484" t="s">
        <v>20</v>
      </c>
      <c r="C484" s="1">
        <v>42552</v>
      </c>
      <c r="D484" t="s">
        <v>94</v>
      </c>
      <c r="E484">
        <v>999</v>
      </c>
      <c r="F484">
        <v>1</v>
      </c>
      <c r="G484">
        <v>999</v>
      </c>
      <c r="H484" t="s">
        <v>39</v>
      </c>
      <c r="I484" t="s">
        <v>14</v>
      </c>
      <c r="J484">
        <v>42</v>
      </c>
    </row>
    <row r="485" spans="1:10" x14ac:dyDescent="0.25">
      <c r="A485">
        <v>211260</v>
      </c>
      <c r="B485" t="s">
        <v>15</v>
      </c>
      <c r="C485" s="1">
        <v>42552</v>
      </c>
      <c r="D485" t="s">
        <v>103</v>
      </c>
      <c r="E485">
        <v>1950</v>
      </c>
      <c r="F485">
        <v>1</v>
      </c>
      <c r="G485">
        <v>2745</v>
      </c>
      <c r="H485" t="s">
        <v>39</v>
      </c>
      <c r="I485" t="s">
        <v>27</v>
      </c>
      <c r="J485">
        <v>52</v>
      </c>
    </row>
    <row r="486" spans="1:10" x14ac:dyDescent="0.25">
      <c r="A486">
        <v>211262</v>
      </c>
      <c r="B486" t="s">
        <v>15</v>
      </c>
      <c r="C486" s="1">
        <v>42552</v>
      </c>
      <c r="D486" t="s">
        <v>104</v>
      </c>
      <c r="E486">
        <v>795</v>
      </c>
      <c r="F486">
        <v>1</v>
      </c>
      <c r="G486">
        <v>2745</v>
      </c>
      <c r="H486" t="s">
        <v>39</v>
      </c>
      <c r="I486" t="s">
        <v>27</v>
      </c>
      <c r="J486">
        <v>52</v>
      </c>
    </row>
    <row r="487" spans="1:10" x14ac:dyDescent="0.25">
      <c r="A487">
        <v>211293</v>
      </c>
      <c r="B487" t="s">
        <v>15</v>
      </c>
      <c r="C487" s="1">
        <v>42552</v>
      </c>
      <c r="D487" t="s">
        <v>114</v>
      </c>
      <c r="E487">
        <v>1450</v>
      </c>
      <c r="F487">
        <v>1</v>
      </c>
      <c r="G487">
        <v>1450</v>
      </c>
      <c r="H487" t="s">
        <v>39</v>
      </c>
      <c r="I487" t="s">
        <v>27</v>
      </c>
      <c r="J487">
        <v>52</v>
      </c>
    </row>
    <row r="488" spans="1:10" x14ac:dyDescent="0.25">
      <c r="A488">
        <v>211345</v>
      </c>
      <c r="B488" t="s">
        <v>10</v>
      </c>
      <c r="C488" s="1">
        <v>42552</v>
      </c>
      <c r="D488" t="s">
        <v>123</v>
      </c>
      <c r="E488">
        <v>599</v>
      </c>
      <c r="F488">
        <v>1</v>
      </c>
      <c r="G488">
        <v>599</v>
      </c>
      <c r="H488" t="s">
        <v>39</v>
      </c>
      <c r="I488" t="s">
        <v>14</v>
      </c>
      <c r="J488">
        <v>63</v>
      </c>
    </row>
    <row r="489" spans="1:10" x14ac:dyDescent="0.25">
      <c r="A489">
        <v>211347</v>
      </c>
      <c r="B489" t="s">
        <v>10</v>
      </c>
      <c r="C489" s="1">
        <v>42552</v>
      </c>
      <c r="D489" t="s">
        <v>122</v>
      </c>
      <c r="E489">
        <v>599</v>
      </c>
      <c r="F489">
        <v>1</v>
      </c>
      <c r="G489">
        <v>599</v>
      </c>
      <c r="H489" t="s">
        <v>39</v>
      </c>
      <c r="I489" t="s">
        <v>14</v>
      </c>
      <c r="J489">
        <v>62</v>
      </c>
    </row>
    <row r="490" spans="1:10" x14ac:dyDescent="0.25">
      <c r="A490">
        <v>211387</v>
      </c>
      <c r="B490" t="s">
        <v>15</v>
      </c>
      <c r="C490" s="1">
        <v>42552</v>
      </c>
      <c r="D490" t="s">
        <v>137</v>
      </c>
      <c r="E490">
        <v>550</v>
      </c>
      <c r="F490">
        <v>1</v>
      </c>
      <c r="G490">
        <v>900</v>
      </c>
      <c r="H490" t="s">
        <v>39</v>
      </c>
      <c r="I490" t="s">
        <v>14</v>
      </c>
      <c r="J490">
        <v>71</v>
      </c>
    </row>
    <row r="491" spans="1:10" x14ac:dyDescent="0.25">
      <c r="A491">
        <v>211391</v>
      </c>
      <c r="B491" t="s">
        <v>15</v>
      </c>
      <c r="C491" s="1">
        <v>42552</v>
      </c>
      <c r="D491" t="s">
        <v>139</v>
      </c>
      <c r="E491">
        <v>3750</v>
      </c>
      <c r="F491">
        <v>1</v>
      </c>
      <c r="G491">
        <v>3750</v>
      </c>
      <c r="H491" t="s">
        <v>39</v>
      </c>
      <c r="I491" t="s">
        <v>14</v>
      </c>
      <c r="J491">
        <v>73</v>
      </c>
    </row>
    <row r="492" spans="1:10" x14ac:dyDescent="0.25">
      <c r="A492">
        <v>211392</v>
      </c>
      <c r="B492" t="s">
        <v>10</v>
      </c>
      <c r="C492" s="1">
        <v>42552</v>
      </c>
      <c r="D492" t="s">
        <v>140</v>
      </c>
      <c r="E492">
        <v>455</v>
      </c>
      <c r="F492">
        <v>1</v>
      </c>
      <c r="G492">
        <v>455</v>
      </c>
      <c r="H492" t="s">
        <v>39</v>
      </c>
      <c r="I492" t="s">
        <v>14</v>
      </c>
      <c r="J492">
        <v>74</v>
      </c>
    </row>
    <row r="493" spans="1:10" x14ac:dyDescent="0.25">
      <c r="A493">
        <v>211405</v>
      </c>
      <c r="B493" t="s">
        <v>10</v>
      </c>
      <c r="C493" s="1">
        <v>42552</v>
      </c>
      <c r="D493" t="s">
        <v>149</v>
      </c>
      <c r="E493">
        <v>1200</v>
      </c>
      <c r="F493">
        <v>1</v>
      </c>
      <c r="G493">
        <v>1000</v>
      </c>
      <c r="H493" t="s">
        <v>39</v>
      </c>
      <c r="I493" t="s">
        <v>14</v>
      </c>
      <c r="J493">
        <v>80</v>
      </c>
    </row>
    <row r="494" spans="1:10" x14ac:dyDescent="0.25">
      <c r="A494">
        <v>211435</v>
      </c>
      <c r="B494" t="s">
        <v>15</v>
      </c>
      <c r="C494" s="1">
        <v>42552</v>
      </c>
      <c r="D494" t="s">
        <v>167</v>
      </c>
      <c r="E494">
        <v>3290</v>
      </c>
      <c r="F494">
        <v>1</v>
      </c>
      <c r="G494">
        <v>3290</v>
      </c>
      <c r="H494" t="s">
        <v>39</v>
      </c>
      <c r="I494" t="s">
        <v>14</v>
      </c>
      <c r="J494">
        <v>90</v>
      </c>
    </row>
    <row r="495" spans="1:10" x14ac:dyDescent="0.25">
      <c r="A495">
        <v>211476</v>
      </c>
      <c r="B495" t="s">
        <v>10</v>
      </c>
      <c r="C495" s="1">
        <v>42552</v>
      </c>
      <c r="D495" t="s">
        <v>182</v>
      </c>
      <c r="E495">
        <v>999</v>
      </c>
      <c r="F495">
        <v>1</v>
      </c>
      <c r="G495">
        <v>999</v>
      </c>
      <c r="H495" t="s">
        <v>39</v>
      </c>
      <c r="I495" t="s">
        <v>14</v>
      </c>
      <c r="J495">
        <v>100</v>
      </c>
    </row>
    <row r="496" spans="1:10" x14ac:dyDescent="0.25">
      <c r="A496">
        <v>211487</v>
      </c>
      <c r="B496" t="s">
        <v>10</v>
      </c>
      <c r="C496" s="1">
        <v>42552</v>
      </c>
      <c r="D496" t="s">
        <v>189</v>
      </c>
      <c r="E496">
        <v>775</v>
      </c>
      <c r="F496">
        <v>1</v>
      </c>
      <c r="G496">
        <v>775</v>
      </c>
      <c r="H496" t="s">
        <v>39</v>
      </c>
      <c r="I496" t="s">
        <v>14</v>
      </c>
      <c r="J496">
        <v>105</v>
      </c>
    </row>
    <row r="497" spans="1:10" x14ac:dyDescent="0.25">
      <c r="A497">
        <v>211507</v>
      </c>
      <c r="B497" t="s">
        <v>20</v>
      </c>
      <c r="C497" s="1">
        <v>42552</v>
      </c>
      <c r="D497" t="s">
        <v>191</v>
      </c>
      <c r="E497">
        <v>512</v>
      </c>
      <c r="F497">
        <v>1</v>
      </c>
      <c r="G497">
        <v>512</v>
      </c>
      <c r="H497" t="s">
        <v>39</v>
      </c>
      <c r="I497" t="s">
        <v>14</v>
      </c>
      <c r="J497">
        <v>105</v>
      </c>
    </row>
    <row r="498" spans="1:10" x14ac:dyDescent="0.25">
      <c r="A498">
        <v>211514</v>
      </c>
      <c r="B498" t="s">
        <v>15</v>
      </c>
      <c r="C498" s="1">
        <v>42552</v>
      </c>
      <c r="D498" t="s">
        <v>198</v>
      </c>
      <c r="E498">
        <v>1950</v>
      </c>
      <c r="F498">
        <v>1</v>
      </c>
      <c r="G498">
        <v>1950</v>
      </c>
      <c r="H498" t="s">
        <v>39</v>
      </c>
      <c r="I498" t="s">
        <v>27</v>
      </c>
      <c r="J498">
        <v>11</v>
      </c>
    </row>
    <row r="499" spans="1:10" x14ac:dyDescent="0.25">
      <c r="A499">
        <v>211523</v>
      </c>
      <c r="B499" t="s">
        <v>15</v>
      </c>
      <c r="C499" s="1">
        <v>42552</v>
      </c>
      <c r="D499" t="s">
        <v>201</v>
      </c>
      <c r="E499">
        <v>1725</v>
      </c>
      <c r="F499">
        <v>1</v>
      </c>
      <c r="G499">
        <v>1725</v>
      </c>
      <c r="H499" t="s">
        <v>39</v>
      </c>
      <c r="I499" t="s">
        <v>14</v>
      </c>
      <c r="J499">
        <v>115</v>
      </c>
    </row>
    <row r="500" spans="1:10" x14ac:dyDescent="0.25">
      <c r="A500">
        <v>211549</v>
      </c>
      <c r="B500" t="s">
        <v>15</v>
      </c>
      <c r="C500" s="1">
        <v>42552</v>
      </c>
      <c r="D500" t="s">
        <v>211</v>
      </c>
      <c r="E500">
        <v>428</v>
      </c>
      <c r="F500">
        <v>1</v>
      </c>
      <c r="G500">
        <v>428</v>
      </c>
      <c r="H500" t="s">
        <v>39</v>
      </c>
      <c r="I500" t="s">
        <v>14</v>
      </c>
      <c r="J500">
        <v>121</v>
      </c>
    </row>
    <row r="501" spans="1:10" x14ac:dyDescent="0.25">
      <c r="A501">
        <v>211570</v>
      </c>
      <c r="B501" t="s">
        <v>10</v>
      </c>
      <c r="C501" s="1">
        <v>42552</v>
      </c>
      <c r="D501" t="s">
        <v>218</v>
      </c>
      <c r="E501">
        <v>500</v>
      </c>
      <c r="F501">
        <v>1</v>
      </c>
      <c r="G501">
        <v>1049</v>
      </c>
      <c r="H501" t="s">
        <v>39</v>
      </c>
      <c r="I501" t="s">
        <v>14</v>
      </c>
      <c r="J501">
        <v>71</v>
      </c>
    </row>
    <row r="502" spans="1:10" x14ac:dyDescent="0.25">
      <c r="A502">
        <v>211572</v>
      </c>
      <c r="B502" t="s">
        <v>10</v>
      </c>
      <c r="C502" s="1">
        <v>42552</v>
      </c>
      <c r="D502" t="s">
        <v>219</v>
      </c>
      <c r="E502">
        <v>199</v>
      </c>
      <c r="F502">
        <v>1</v>
      </c>
      <c r="G502">
        <v>1049</v>
      </c>
      <c r="H502" t="s">
        <v>39</v>
      </c>
      <c r="I502" t="s">
        <v>14</v>
      </c>
      <c r="J502">
        <v>71</v>
      </c>
    </row>
    <row r="503" spans="1:10" x14ac:dyDescent="0.25">
      <c r="A503">
        <v>211583</v>
      </c>
      <c r="B503" t="s">
        <v>15</v>
      </c>
      <c r="C503" s="1">
        <v>42552</v>
      </c>
      <c r="D503" t="s">
        <v>224</v>
      </c>
      <c r="E503">
        <v>2508</v>
      </c>
      <c r="F503">
        <v>1</v>
      </c>
      <c r="G503">
        <v>2508</v>
      </c>
      <c r="H503" t="s">
        <v>39</v>
      </c>
      <c r="I503" t="s">
        <v>14</v>
      </c>
      <c r="J503">
        <v>131</v>
      </c>
    </row>
    <row r="504" spans="1:10" x14ac:dyDescent="0.25">
      <c r="A504">
        <v>211585</v>
      </c>
      <c r="B504" t="s">
        <v>15</v>
      </c>
      <c r="C504" s="1">
        <v>42552</v>
      </c>
      <c r="D504" t="s">
        <v>224</v>
      </c>
      <c r="E504">
        <v>2508</v>
      </c>
      <c r="F504">
        <v>1</v>
      </c>
      <c r="G504">
        <v>2508</v>
      </c>
      <c r="H504" t="s">
        <v>39</v>
      </c>
      <c r="I504" t="s">
        <v>14</v>
      </c>
      <c r="J504">
        <v>131</v>
      </c>
    </row>
    <row r="505" spans="1:10" x14ac:dyDescent="0.25">
      <c r="A505">
        <v>211590</v>
      </c>
      <c r="B505" t="s">
        <v>20</v>
      </c>
      <c r="C505" s="1">
        <v>42552</v>
      </c>
      <c r="D505" t="s">
        <v>227</v>
      </c>
      <c r="E505">
        <v>1199</v>
      </c>
      <c r="F505">
        <v>1</v>
      </c>
      <c r="G505">
        <v>1199</v>
      </c>
      <c r="H505" t="s">
        <v>39</v>
      </c>
      <c r="I505" t="s">
        <v>14</v>
      </c>
      <c r="J505">
        <v>134</v>
      </c>
    </row>
    <row r="506" spans="1:10" x14ac:dyDescent="0.25">
      <c r="A506">
        <v>211593</v>
      </c>
      <c r="B506" t="s">
        <v>15</v>
      </c>
      <c r="C506" s="1">
        <v>42552</v>
      </c>
      <c r="D506" t="s">
        <v>228</v>
      </c>
      <c r="E506">
        <v>1295</v>
      </c>
      <c r="F506">
        <v>1</v>
      </c>
      <c r="G506">
        <v>1295</v>
      </c>
      <c r="H506" t="s">
        <v>39</v>
      </c>
      <c r="I506" t="s">
        <v>161</v>
      </c>
      <c r="J506">
        <v>135</v>
      </c>
    </row>
    <row r="507" spans="1:10" x14ac:dyDescent="0.25">
      <c r="A507">
        <v>211609</v>
      </c>
      <c r="B507" t="s">
        <v>15</v>
      </c>
      <c r="C507" s="1">
        <v>42552</v>
      </c>
      <c r="D507" t="s">
        <v>233</v>
      </c>
      <c r="E507">
        <v>1999</v>
      </c>
      <c r="F507">
        <v>3</v>
      </c>
      <c r="G507">
        <v>5997</v>
      </c>
      <c r="H507" t="s">
        <v>39</v>
      </c>
      <c r="I507" t="s">
        <v>14</v>
      </c>
      <c r="J507">
        <v>138</v>
      </c>
    </row>
    <row r="508" spans="1:10" x14ac:dyDescent="0.25">
      <c r="A508">
        <v>211616</v>
      </c>
      <c r="B508" t="s">
        <v>15</v>
      </c>
      <c r="C508" s="1">
        <v>42552</v>
      </c>
      <c r="D508" t="s">
        <v>236</v>
      </c>
      <c r="E508">
        <v>2499</v>
      </c>
      <c r="F508">
        <v>1</v>
      </c>
      <c r="G508">
        <v>2499</v>
      </c>
      <c r="H508" t="s">
        <v>39</v>
      </c>
      <c r="I508" t="s">
        <v>14</v>
      </c>
      <c r="J508">
        <v>140</v>
      </c>
    </row>
    <row r="509" spans="1:10" x14ac:dyDescent="0.25">
      <c r="A509">
        <v>211640</v>
      </c>
      <c r="B509" t="s">
        <v>58</v>
      </c>
      <c r="C509" s="1">
        <v>42552</v>
      </c>
      <c r="D509" t="s">
        <v>249</v>
      </c>
      <c r="E509">
        <v>1913</v>
      </c>
      <c r="F509">
        <v>1</v>
      </c>
      <c r="G509">
        <v>1913</v>
      </c>
      <c r="H509" t="s">
        <v>39</v>
      </c>
      <c r="I509" t="s">
        <v>14</v>
      </c>
      <c r="J509">
        <v>56</v>
      </c>
    </row>
    <row r="510" spans="1:10" x14ac:dyDescent="0.25">
      <c r="A510">
        <v>211642</v>
      </c>
      <c r="B510" t="s">
        <v>58</v>
      </c>
      <c r="C510" s="1">
        <v>42552</v>
      </c>
      <c r="D510" t="s">
        <v>250</v>
      </c>
      <c r="E510">
        <v>1913</v>
      </c>
      <c r="F510">
        <v>1</v>
      </c>
      <c r="G510">
        <v>1913</v>
      </c>
      <c r="H510" t="s">
        <v>39</v>
      </c>
      <c r="I510" t="s">
        <v>14</v>
      </c>
      <c r="J510">
        <v>56</v>
      </c>
    </row>
    <row r="511" spans="1:10" x14ac:dyDescent="0.25">
      <c r="A511">
        <v>211661</v>
      </c>
      <c r="B511" t="s">
        <v>15</v>
      </c>
      <c r="C511" s="1">
        <v>42552</v>
      </c>
      <c r="D511" t="s">
        <v>262</v>
      </c>
      <c r="E511">
        <v>899</v>
      </c>
      <c r="F511">
        <v>1</v>
      </c>
      <c r="G511">
        <v>899</v>
      </c>
      <c r="H511" t="s">
        <v>39</v>
      </c>
      <c r="I511" t="s">
        <v>14</v>
      </c>
      <c r="J511">
        <v>158</v>
      </c>
    </row>
    <row r="512" spans="1:10" x14ac:dyDescent="0.25">
      <c r="A512">
        <v>211669</v>
      </c>
      <c r="B512" t="s">
        <v>15</v>
      </c>
      <c r="C512" s="1">
        <v>42552</v>
      </c>
      <c r="D512" t="s">
        <v>265</v>
      </c>
      <c r="E512">
        <v>3295</v>
      </c>
      <c r="F512">
        <v>1</v>
      </c>
      <c r="G512">
        <v>4060</v>
      </c>
      <c r="H512" t="s">
        <v>39</v>
      </c>
      <c r="I512" t="s">
        <v>28</v>
      </c>
      <c r="J512">
        <v>159</v>
      </c>
    </row>
    <row r="513" spans="1:10" x14ac:dyDescent="0.25">
      <c r="A513">
        <v>211671</v>
      </c>
      <c r="B513" t="s">
        <v>15</v>
      </c>
      <c r="C513" s="1">
        <v>42552</v>
      </c>
      <c r="D513" t="s">
        <v>267</v>
      </c>
      <c r="E513">
        <v>3295</v>
      </c>
      <c r="F513">
        <v>1</v>
      </c>
      <c r="G513">
        <v>4810</v>
      </c>
      <c r="H513" t="s">
        <v>39</v>
      </c>
      <c r="I513" t="s">
        <v>28</v>
      </c>
      <c r="J513">
        <v>159</v>
      </c>
    </row>
    <row r="514" spans="1:10" x14ac:dyDescent="0.25">
      <c r="A514">
        <v>211681</v>
      </c>
      <c r="B514" t="s">
        <v>20</v>
      </c>
      <c r="C514" s="1">
        <v>42552</v>
      </c>
      <c r="D514" t="s">
        <v>274</v>
      </c>
      <c r="E514">
        <v>699</v>
      </c>
      <c r="F514">
        <v>1</v>
      </c>
      <c r="G514">
        <v>699</v>
      </c>
      <c r="H514" t="s">
        <v>39</v>
      </c>
      <c r="I514" t="s">
        <v>14</v>
      </c>
      <c r="J514">
        <v>161</v>
      </c>
    </row>
    <row r="515" spans="1:10" x14ac:dyDescent="0.25">
      <c r="A515">
        <v>211683</v>
      </c>
      <c r="B515" t="s">
        <v>15</v>
      </c>
      <c r="C515" s="1">
        <v>42552</v>
      </c>
      <c r="D515" t="s">
        <v>275</v>
      </c>
      <c r="E515">
        <v>699</v>
      </c>
      <c r="F515">
        <v>1</v>
      </c>
      <c r="G515">
        <v>699</v>
      </c>
      <c r="H515" t="s">
        <v>39</v>
      </c>
      <c r="I515" t="s">
        <v>28</v>
      </c>
      <c r="J515">
        <v>162</v>
      </c>
    </row>
    <row r="516" spans="1:10" x14ac:dyDescent="0.25">
      <c r="A516">
        <v>211696</v>
      </c>
      <c r="B516" t="s">
        <v>20</v>
      </c>
      <c r="C516" s="1">
        <v>42552</v>
      </c>
      <c r="D516" t="s">
        <v>280</v>
      </c>
      <c r="E516">
        <v>999</v>
      </c>
      <c r="F516">
        <v>1</v>
      </c>
      <c r="G516">
        <v>999</v>
      </c>
      <c r="H516" t="s">
        <v>39</v>
      </c>
      <c r="I516" t="s">
        <v>14</v>
      </c>
      <c r="J516">
        <v>166</v>
      </c>
    </row>
    <row r="517" spans="1:10" x14ac:dyDescent="0.25">
      <c r="A517">
        <v>211699</v>
      </c>
      <c r="B517" t="s">
        <v>10</v>
      </c>
      <c r="C517" s="1">
        <v>42552</v>
      </c>
      <c r="D517" t="s">
        <v>281</v>
      </c>
      <c r="E517">
        <v>999</v>
      </c>
      <c r="F517">
        <v>1</v>
      </c>
      <c r="G517">
        <v>100</v>
      </c>
      <c r="H517" t="s">
        <v>39</v>
      </c>
      <c r="I517" t="s">
        <v>14</v>
      </c>
      <c r="J517">
        <v>169</v>
      </c>
    </row>
    <row r="518" spans="1:10" x14ac:dyDescent="0.25">
      <c r="A518">
        <v>211724</v>
      </c>
      <c r="B518" t="s">
        <v>15</v>
      </c>
      <c r="C518" s="1">
        <v>42552</v>
      </c>
      <c r="D518" t="s">
        <v>294</v>
      </c>
      <c r="E518">
        <v>899</v>
      </c>
      <c r="F518">
        <v>2</v>
      </c>
      <c r="G518">
        <v>1798</v>
      </c>
      <c r="H518" t="s">
        <v>39</v>
      </c>
      <c r="I518" t="s">
        <v>14</v>
      </c>
      <c r="J518">
        <v>181</v>
      </c>
    </row>
    <row r="519" spans="1:10" x14ac:dyDescent="0.25">
      <c r="A519">
        <v>211726</v>
      </c>
      <c r="B519" t="s">
        <v>15</v>
      </c>
      <c r="C519" s="1">
        <v>42552</v>
      </c>
      <c r="D519" t="s">
        <v>295</v>
      </c>
      <c r="E519">
        <v>1100</v>
      </c>
      <c r="F519">
        <v>2</v>
      </c>
      <c r="G519">
        <v>2200</v>
      </c>
      <c r="H519" t="s">
        <v>39</v>
      </c>
      <c r="I519" t="s">
        <v>14</v>
      </c>
      <c r="J519">
        <v>182</v>
      </c>
    </row>
    <row r="520" spans="1:10" x14ac:dyDescent="0.25">
      <c r="A520">
        <v>211728</v>
      </c>
      <c r="B520" t="s">
        <v>15</v>
      </c>
      <c r="C520" s="1">
        <v>42552</v>
      </c>
      <c r="D520" t="s">
        <v>296</v>
      </c>
      <c r="E520">
        <v>999</v>
      </c>
      <c r="F520">
        <v>2</v>
      </c>
      <c r="G520">
        <v>1998</v>
      </c>
      <c r="H520" t="s">
        <v>39</v>
      </c>
      <c r="I520" t="s">
        <v>14</v>
      </c>
      <c r="J520">
        <v>182</v>
      </c>
    </row>
    <row r="521" spans="1:10" x14ac:dyDescent="0.25">
      <c r="A521">
        <v>211731</v>
      </c>
      <c r="B521" t="s">
        <v>15</v>
      </c>
      <c r="C521" s="1">
        <v>42552</v>
      </c>
      <c r="D521" t="s">
        <v>297</v>
      </c>
      <c r="E521">
        <v>799</v>
      </c>
      <c r="F521">
        <v>2</v>
      </c>
      <c r="G521">
        <v>1598</v>
      </c>
      <c r="H521" t="s">
        <v>39</v>
      </c>
      <c r="I521" t="s">
        <v>14</v>
      </c>
      <c r="J521">
        <v>182</v>
      </c>
    </row>
    <row r="522" spans="1:10" x14ac:dyDescent="0.25">
      <c r="A522">
        <v>211743</v>
      </c>
      <c r="B522" t="s">
        <v>20</v>
      </c>
      <c r="C522" s="1">
        <v>42553</v>
      </c>
      <c r="D522" t="s">
        <v>303</v>
      </c>
      <c r="E522">
        <v>999</v>
      </c>
      <c r="F522">
        <v>1</v>
      </c>
      <c r="G522">
        <v>0</v>
      </c>
      <c r="H522" t="s">
        <v>39</v>
      </c>
      <c r="I522" t="s">
        <v>37</v>
      </c>
      <c r="J522">
        <v>190</v>
      </c>
    </row>
    <row r="523" spans="1:10" x14ac:dyDescent="0.25">
      <c r="A523">
        <v>211745</v>
      </c>
      <c r="B523" t="s">
        <v>10</v>
      </c>
      <c r="C523" s="1">
        <v>42553</v>
      </c>
      <c r="D523" t="s">
        <v>304</v>
      </c>
      <c r="E523">
        <v>650</v>
      </c>
      <c r="F523">
        <v>1</v>
      </c>
      <c r="G523">
        <v>2600</v>
      </c>
      <c r="H523" t="s">
        <v>39</v>
      </c>
      <c r="I523" t="s">
        <v>14</v>
      </c>
      <c r="J523">
        <v>191</v>
      </c>
    </row>
    <row r="524" spans="1:10" x14ac:dyDescent="0.25">
      <c r="A524">
        <v>211747</v>
      </c>
      <c r="B524" t="s">
        <v>10</v>
      </c>
      <c r="C524" s="1">
        <v>42553</v>
      </c>
      <c r="D524" t="s">
        <v>305</v>
      </c>
      <c r="E524">
        <v>650</v>
      </c>
      <c r="F524">
        <v>1</v>
      </c>
      <c r="G524">
        <v>2600</v>
      </c>
      <c r="H524" t="s">
        <v>39</v>
      </c>
      <c r="I524" t="s">
        <v>14</v>
      </c>
      <c r="J524">
        <v>191</v>
      </c>
    </row>
    <row r="525" spans="1:10" x14ac:dyDescent="0.25">
      <c r="A525">
        <v>211749</v>
      </c>
      <c r="B525" t="s">
        <v>10</v>
      </c>
      <c r="C525" s="1">
        <v>42553</v>
      </c>
      <c r="D525" t="s">
        <v>306</v>
      </c>
      <c r="E525">
        <v>650</v>
      </c>
      <c r="F525">
        <v>1</v>
      </c>
      <c r="G525">
        <v>2600</v>
      </c>
      <c r="H525" t="s">
        <v>39</v>
      </c>
      <c r="I525" t="s">
        <v>14</v>
      </c>
      <c r="J525">
        <v>191</v>
      </c>
    </row>
    <row r="526" spans="1:10" x14ac:dyDescent="0.25">
      <c r="A526">
        <v>211751</v>
      </c>
      <c r="B526" t="s">
        <v>10</v>
      </c>
      <c r="C526" s="1">
        <v>42553</v>
      </c>
      <c r="D526" t="s">
        <v>307</v>
      </c>
      <c r="E526">
        <v>650</v>
      </c>
      <c r="F526">
        <v>1</v>
      </c>
      <c r="G526">
        <v>2600</v>
      </c>
      <c r="H526" t="s">
        <v>39</v>
      </c>
      <c r="I526" t="s">
        <v>14</v>
      </c>
      <c r="J526">
        <v>191</v>
      </c>
    </row>
    <row r="527" spans="1:10" x14ac:dyDescent="0.25">
      <c r="A527">
        <v>211756</v>
      </c>
      <c r="B527" t="s">
        <v>15</v>
      </c>
      <c r="C527" s="1">
        <v>42553</v>
      </c>
      <c r="D527" t="s">
        <v>310</v>
      </c>
      <c r="E527">
        <v>2800</v>
      </c>
      <c r="F527">
        <v>1</v>
      </c>
      <c r="G527">
        <v>4000</v>
      </c>
      <c r="H527" t="s">
        <v>39</v>
      </c>
      <c r="I527" t="s">
        <v>161</v>
      </c>
      <c r="J527">
        <v>195</v>
      </c>
    </row>
    <row r="528" spans="1:10" x14ac:dyDescent="0.25">
      <c r="A528">
        <v>211761</v>
      </c>
      <c r="B528" t="s">
        <v>15</v>
      </c>
      <c r="C528" s="1">
        <v>42553</v>
      </c>
      <c r="D528" t="s">
        <v>313</v>
      </c>
      <c r="E528">
        <v>2600</v>
      </c>
      <c r="F528">
        <v>1</v>
      </c>
      <c r="G528">
        <v>2600</v>
      </c>
      <c r="H528" t="s">
        <v>39</v>
      </c>
      <c r="I528" t="s">
        <v>14</v>
      </c>
      <c r="J528">
        <v>197</v>
      </c>
    </row>
    <row r="529" spans="1:10" x14ac:dyDescent="0.25">
      <c r="A529">
        <v>211762</v>
      </c>
      <c r="B529" t="s">
        <v>15</v>
      </c>
      <c r="C529" s="1">
        <v>42553</v>
      </c>
      <c r="D529" t="s">
        <v>314</v>
      </c>
      <c r="E529">
        <v>1499</v>
      </c>
      <c r="F529">
        <v>1</v>
      </c>
      <c r="G529">
        <v>1499</v>
      </c>
      <c r="H529" t="s">
        <v>39</v>
      </c>
      <c r="I529" t="s">
        <v>14</v>
      </c>
      <c r="J529">
        <v>198</v>
      </c>
    </row>
    <row r="530" spans="1:10" x14ac:dyDescent="0.25">
      <c r="A530">
        <v>211766</v>
      </c>
      <c r="B530" t="s">
        <v>10</v>
      </c>
      <c r="C530" s="1">
        <v>42553</v>
      </c>
      <c r="D530" t="s">
        <v>315</v>
      </c>
      <c r="E530">
        <v>795</v>
      </c>
      <c r="F530">
        <v>1</v>
      </c>
      <c r="G530">
        <v>795</v>
      </c>
      <c r="H530" t="s">
        <v>39</v>
      </c>
      <c r="I530" t="s">
        <v>14</v>
      </c>
      <c r="J530">
        <v>201</v>
      </c>
    </row>
    <row r="531" spans="1:10" x14ac:dyDescent="0.25">
      <c r="A531">
        <v>211772</v>
      </c>
      <c r="B531" t="s">
        <v>20</v>
      </c>
      <c r="C531" s="1">
        <v>42553</v>
      </c>
      <c r="D531" t="s">
        <v>318</v>
      </c>
      <c r="E531">
        <v>1700</v>
      </c>
      <c r="F531">
        <v>1</v>
      </c>
      <c r="G531">
        <v>1700</v>
      </c>
      <c r="H531" t="s">
        <v>39</v>
      </c>
      <c r="I531" t="s">
        <v>14</v>
      </c>
      <c r="J531">
        <v>203</v>
      </c>
    </row>
    <row r="532" spans="1:10" x14ac:dyDescent="0.25">
      <c r="A532">
        <v>211773</v>
      </c>
      <c r="B532" t="s">
        <v>15</v>
      </c>
      <c r="C532" s="1">
        <v>42553</v>
      </c>
      <c r="D532" t="s">
        <v>319</v>
      </c>
      <c r="E532">
        <v>1299</v>
      </c>
      <c r="F532">
        <v>1</v>
      </c>
      <c r="G532">
        <v>12525.1</v>
      </c>
      <c r="H532" t="s">
        <v>39</v>
      </c>
      <c r="I532" t="s">
        <v>28</v>
      </c>
      <c r="J532">
        <v>204</v>
      </c>
    </row>
    <row r="533" spans="1:10" x14ac:dyDescent="0.25">
      <c r="A533">
        <v>211775</v>
      </c>
      <c r="B533" t="s">
        <v>15</v>
      </c>
      <c r="C533" s="1">
        <v>42553</v>
      </c>
      <c r="D533" t="s">
        <v>320</v>
      </c>
      <c r="E533">
        <v>2678</v>
      </c>
      <c r="F533">
        <v>1</v>
      </c>
      <c r="G533">
        <v>12525.1</v>
      </c>
      <c r="H533" t="s">
        <v>39</v>
      </c>
      <c r="I533" t="s">
        <v>28</v>
      </c>
      <c r="J533">
        <v>204</v>
      </c>
    </row>
    <row r="534" spans="1:10" x14ac:dyDescent="0.25">
      <c r="A534">
        <v>211777</v>
      </c>
      <c r="B534" t="s">
        <v>15</v>
      </c>
      <c r="C534" s="1">
        <v>42553</v>
      </c>
      <c r="D534" t="s">
        <v>321</v>
      </c>
      <c r="E534">
        <v>3103</v>
      </c>
      <c r="F534">
        <v>1</v>
      </c>
      <c r="G534">
        <v>12525.1</v>
      </c>
      <c r="H534" t="s">
        <v>39</v>
      </c>
      <c r="I534" t="s">
        <v>28</v>
      </c>
      <c r="J534">
        <v>204</v>
      </c>
    </row>
    <row r="535" spans="1:10" x14ac:dyDescent="0.25">
      <c r="A535">
        <v>211779</v>
      </c>
      <c r="B535" t="s">
        <v>20</v>
      </c>
      <c r="C535" s="1">
        <v>42553</v>
      </c>
      <c r="D535" t="s">
        <v>322</v>
      </c>
      <c r="E535">
        <v>3295</v>
      </c>
      <c r="F535">
        <v>1</v>
      </c>
      <c r="G535">
        <v>9885</v>
      </c>
      <c r="H535" t="s">
        <v>39</v>
      </c>
      <c r="I535" t="s">
        <v>14</v>
      </c>
      <c r="J535">
        <v>205</v>
      </c>
    </row>
    <row r="536" spans="1:10" x14ac:dyDescent="0.25">
      <c r="A536">
        <v>211780</v>
      </c>
      <c r="B536" t="s">
        <v>20</v>
      </c>
      <c r="C536" s="1">
        <v>42553</v>
      </c>
      <c r="D536" t="s">
        <v>323</v>
      </c>
      <c r="E536">
        <v>3295</v>
      </c>
      <c r="F536">
        <v>1</v>
      </c>
      <c r="G536">
        <v>9885</v>
      </c>
      <c r="H536" t="s">
        <v>39</v>
      </c>
      <c r="I536" t="s">
        <v>14</v>
      </c>
      <c r="J536">
        <v>205</v>
      </c>
    </row>
    <row r="537" spans="1:10" x14ac:dyDescent="0.25">
      <c r="A537">
        <v>211781</v>
      </c>
      <c r="B537" t="s">
        <v>20</v>
      </c>
      <c r="C537" s="1">
        <v>42553</v>
      </c>
      <c r="D537" t="s">
        <v>324</v>
      </c>
      <c r="E537">
        <v>3295</v>
      </c>
      <c r="F537">
        <v>1</v>
      </c>
      <c r="G537">
        <v>9885</v>
      </c>
      <c r="H537" t="s">
        <v>39</v>
      </c>
      <c r="I537" t="s">
        <v>14</v>
      </c>
      <c r="J537">
        <v>205</v>
      </c>
    </row>
    <row r="538" spans="1:10" x14ac:dyDescent="0.25">
      <c r="A538">
        <v>211782</v>
      </c>
      <c r="B538" t="s">
        <v>15</v>
      </c>
      <c r="C538" s="1">
        <v>42553</v>
      </c>
      <c r="D538" t="s">
        <v>325</v>
      </c>
      <c r="E538">
        <v>1050</v>
      </c>
      <c r="F538">
        <v>1</v>
      </c>
      <c r="G538">
        <v>5342.98</v>
      </c>
      <c r="H538" t="s">
        <v>39</v>
      </c>
      <c r="I538" t="s">
        <v>28</v>
      </c>
      <c r="J538">
        <v>204</v>
      </c>
    </row>
    <row r="539" spans="1:10" x14ac:dyDescent="0.25">
      <c r="A539">
        <v>211786</v>
      </c>
      <c r="B539" t="s">
        <v>20</v>
      </c>
      <c r="C539" s="1">
        <v>42553</v>
      </c>
      <c r="D539" t="s">
        <v>327</v>
      </c>
      <c r="E539">
        <v>1148</v>
      </c>
      <c r="F539">
        <v>1</v>
      </c>
      <c r="G539">
        <v>1148</v>
      </c>
      <c r="H539" t="s">
        <v>39</v>
      </c>
      <c r="I539" t="s">
        <v>14</v>
      </c>
      <c r="J539">
        <v>207</v>
      </c>
    </row>
    <row r="540" spans="1:10" x14ac:dyDescent="0.25">
      <c r="A540">
        <v>211788</v>
      </c>
      <c r="B540" t="s">
        <v>15</v>
      </c>
      <c r="C540" s="1">
        <v>42553</v>
      </c>
      <c r="D540" t="s">
        <v>280</v>
      </c>
      <c r="E540">
        <v>999</v>
      </c>
      <c r="F540">
        <v>1</v>
      </c>
      <c r="G540">
        <v>999</v>
      </c>
      <c r="H540" t="s">
        <v>39</v>
      </c>
      <c r="I540" t="s">
        <v>14</v>
      </c>
      <c r="J540">
        <v>207</v>
      </c>
    </row>
    <row r="541" spans="1:10" x14ac:dyDescent="0.25">
      <c r="A541">
        <v>211817</v>
      </c>
      <c r="B541" t="s">
        <v>10</v>
      </c>
      <c r="C541" s="1">
        <v>42553</v>
      </c>
      <c r="D541" t="s">
        <v>280</v>
      </c>
      <c r="E541">
        <v>999</v>
      </c>
      <c r="F541">
        <v>1</v>
      </c>
      <c r="G541">
        <v>999</v>
      </c>
      <c r="H541" t="s">
        <v>39</v>
      </c>
      <c r="I541" t="s">
        <v>14</v>
      </c>
      <c r="J541">
        <v>35</v>
      </c>
    </row>
    <row r="542" spans="1:10" x14ac:dyDescent="0.25">
      <c r="A542">
        <v>211818</v>
      </c>
      <c r="B542" t="s">
        <v>10</v>
      </c>
      <c r="C542" s="1">
        <v>42553</v>
      </c>
      <c r="D542" t="s">
        <v>343</v>
      </c>
      <c r="E542">
        <v>1099</v>
      </c>
      <c r="F542">
        <v>1</v>
      </c>
      <c r="G542">
        <v>1099</v>
      </c>
      <c r="H542" t="s">
        <v>39</v>
      </c>
      <c r="I542" t="s">
        <v>14</v>
      </c>
      <c r="J542">
        <v>35</v>
      </c>
    </row>
    <row r="543" spans="1:10" x14ac:dyDescent="0.25">
      <c r="A543">
        <v>211824</v>
      </c>
      <c r="B543" t="s">
        <v>15</v>
      </c>
      <c r="C543" s="1">
        <v>42553</v>
      </c>
      <c r="D543" t="s">
        <v>347</v>
      </c>
      <c r="E543">
        <v>1690</v>
      </c>
      <c r="F543">
        <v>1</v>
      </c>
      <c r="G543">
        <v>1690</v>
      </c>
      <c r="H543" t="s">
        <v>39</v>
      </c>
      <c r="I543" t="s">
        <v>27</v>
      </c>
      <c r="J543">
        <v>227</v>
      </c>
    </row>
    <row r="544" spans="1:10" x14ac:dyDescent="0.25">
      <c r="A544">
        <v>211855</v>
      </c>
      <c r="B544" t="s">
        <v>15</v>
      </c>
      <c r="C544" s="1">
        <v>42553</v>
      </c>
      <c r="D544" t="s">
        <v>360</v>
      </c>
      <c r="E544">
        <v>626</v>
      </c>
      <c r="F544">
        <v>1</v>
      </c>
      <c r="G544">
        <v>7977.8</v>
      </c>
      <c r="H544" t="s">
        <v>39</v>
      </c>
      <c r="I544" t="s">
        <v>14</v>
      </c>
      <c r="J544">
        <v>238</v>
      </c>
    </row>
    <row r="545" spans="1:10" x14ac:dyDescent="0.25">
      <c r="A545">
        <v>211889</v>
      </c>
      <c r="B545" t="s">
        <v>10</v>
      </c>
      <c r="C545" s="1">
        <v>42553</v>
      </c>
      <c r="D545" t="s">
        <v>374</v>
      </c>
      <c r="E545">
        <v>1650</v>
      </c>
      <c r="F545">
        <v>1</v>
      </c>
      <c r="G545">
        <v>0</v>
      </c>
      <c r="H545" t="s">
        <v>39</v>
      </c>
      <c r="I545" t="s">
        <v>37</v>
      </c>
      <c r="J545">
        <v>246</v>
      </c>
    </row>
    <row r="546" spans="1:10" x14ac:dyDescent="0.25">
      <c r="A546">
        <v>211891</v>
      </c>
      <c r="B546" t="s">
        <v>10</v>
      </c>
      <c r="C546" s="1">
        <v>42553</v>
      </c>
      <c r="D546" t="s">
        <v>375</v>
      </c>
      <c r="E546">
        <v>959</v>
      </c>
      <c r="F546">
        <v>1</v>
      </c>
      <c r="G546">
        <v>0</v>
      </c>
      <c r="H546" t="s">
        <v>39</v>
      </c>
      <c r="I546" t="s">
        <v>37</v>
      </c>
      <c r="J546">
        <v>246</v>
      </c>
    </row>
    <row r="547" spans="1:10" x14ac:dyDescent="0.25">
      <c r="A547">
        <v>211895</v>
      </c>
      <c r="B547" t="s">
        <v>10</v>
      </c>
      <c r="C547" s="1">
        <v>42553</v>
      </c>
      <c r="D547" t="s">
        <v>378</v>
      </c>
      <c r="E547">
        <v>1200</v>
      </c>
      <c r="F547">
        <v>1</v>
      </c>
      <c r="G547">
        <v>0</v>
      </c>
      <c r="H547" t="s">
        <v>39</v>
      </c>
      <c r="I547" t="s">
        <v>37</v>
      </c>
      <c r="J547">
        <v>246</v>
      </c>
    </row>
    <row r="548" spans="1:10" x14ac:dyDescent="0.25">
      <c r="A548">
        <v>211904</v>
      </c>
      <c r="B548" t="s">
        <v>10</v>
      </c>
      <c r="C548" s="1">
        <v>42553</v>
      </c>
      <c r="D548" t="s">
        <v>381</v>
      </c>
      <c r="E548">
        <v>1999</v>
      </c>
      <c r="F548">
        <v>1</v>
      </c>
      <c r="G548">
        <v>1999</v>
      </c>
      <c r="H548" t="s">
        <v>39</v>
      </c>
      <c r="I548" t="s">
        <v>14</v>
      </c>
      <c r="J548">
        <v>251</v>
      </c>
    </row>
    <row r="549" spans="1:10" x14ac:dyDescent="0.25">
      <c r="A549">
        <v>211921</v>
      </c>
      <c r="B549" t="s">
        <v>20</v>
      </c>
      <c r="C549" s="1">
        <v>42553</v>
      </c>
      <c r="D549" t="s">
        <v>94</v>
      </c>
      <c r="E549">
        <v>999</v>
      </c>
      <c r="F549">
        <v>1</v>
      </c>
      <c r="G549">
        <v>999</v>
      </c>
      <c r="H549" t="s">
        <v>39</v>
      </c>
      <c r="I549" t="s">
        <v>14</v>
      </c>
      <c r="J549">
        <v>256</v>
      </c>
    </row>
    <row r="550" spans="1:10" x14ac:dyDescent="0.25">
      <c r="A550">
        <v>211937</v>
      </c>
      <c r="B550" t="s">
        <v>10</v>
      </c>
      <c r="C550" s="1">
        <v>42553</v>
      </c>
      <c r="D550" t="s">
        <v>394</v>
      </c>
      <c r="E550">
        <v>475</v>
      </c>
      <c r="F550">
        <v>1</v>
      </c>
      <c r="G550">
        <v>2425</v>
      </c>
      <c r="H550" t="s">
        <v>39</v>
      </c>
      <c r="I550" t="s">
        <v>14</v>
      </c>
      <c r="J550">
        <v>52</v>
      </c>
    </row>
    <row r="551" spans="1:10" x14ac:dyDescent="0.25">
      <c r="A551">
        <v>211939</v>
      </c>
      <c r="B551" t="s">
        <v>10</v>
      </c>
      <c r="C551" s="1">
        <v>42553</v>
      </c>
      <c r="D551" t="s">
        <v>395</v>
      </c>
      <c r="E551">
        <v>1950</v>
      </c>
      <c r="F551">
        <v>1</v>
      </c>
      <c r="G551">
        <v>2425</v>
      </c>
      <c r="H551" t="s">
        <v>39</v>
      </c>
      <c r="I551" t="s">
        <v>14</v>
      </c>
      <c r="J551">
        <v>52</v>
      </c>
    </row>
    <row r="552" spans="1:10" x14ac:dyDescent="0.25">
      <c r="A552">
        <v>211947</v>
      </c>
      <c r="B552" t="s">
        <v>10</v>
      </c>
      <c r="C552" s="1">
        <v>42553</v>
      </c>
      <c r="D552" t="s">
        <v>360</v>
      </c>
      <c r="E552">
        <v>626</v>
      </c>
      <c r="F552">
        <v>1</v>
      </c>
      <c r="G552">
        <v>626</v>
      </c>
      <c r="H552" t="s">
        <v>39</v>
      </c>
      <c r="I552" t="s">
        <v>14</v>
      </c>
      <c r="J552">
        <v>266</v>
      </c>
    </row>
    <row r="553" spans="1:10" x14ac:dyDescent="0.25">
      <c r="A553">
        <v>211949</v>
      </c>
      <c r="B553" t="s">
        <v>10</v>
      </c>
      <c r="C553" s="1">
        <v>42553</v>
      </c>
      <c r="D553" t="s">
        <v>399</v>
      </c>
      <c r="E553">
        <v>1950</v>
      </c>
      <c r="F553">
        <v>1</v>
      </c>
      <c r="G553">
        <v>1950</v>
      </c>
      <c r="H553" t="s">
        <v>39</v>
      </c>
      <c r="I553" t="s">
        <v>14</v>
      </c>
      <c r="J553">
        <v>268</v>
      </c>
    </row>
    <row r="554" spans="1:10" x14ac:dyDescent="0.25">
      <c r="A554">
        <v>211955</v>
      </c>
      <c r="B554" t="s">
        <v>15</v>
      </c>
      <c r="C554" s="1">
        <v>42553</v>
      </c>
      <c r="D554" t="s">
        <v>401</v>
      </c>
      <c r="E554">
        <v>1250</v>
      </c>
      <c r="F554">
        <v>1</v>
      </c>
      <c r="G554">
        <v>8140</v>
      </c>
      <c r="H554" t="s">
        <v>39</v>
      </c>
      <c r="I554" t="s">
        <v>14</v>
      </c>
      <c r="J554">
        <v>271</v>
      </c>
    </row>
    <row r="555" spans="1:10" x14ac:dyDescent="0.25">
      <c r="A555">
        <v>211958</v>
      </c>
      <c r="B555" t="s">
        <v>15</v>
      </c>
      <c r="C555" s="1">
        <v>42553</v>
      </c>
      <c r="D555" t="s">
        <v>403</v>
      </c>
      <c r="E555">
        <v>650</v>
      </c>
      <c r="F555">
        <v>1</v>
      </c>
      <c r="G555">
        <v>8140</v>
      </c>
      <c r="H555" t="s">
        <v>39</v>
      </c>
      <c r="I555" t="s">
        <v>14</v>
      </c>
      <c r="J555">
        <v>271</v>
      </c>
    </row>
    <row r="556" spans="1:10" x14ac:dyDescent="0.25">
      <c r="A556">
        <v>211963</v>
      </c>
      <c r="B556" t="s">
        <v>20</v>
      </c>
      <c r="C556" s="1">
        <v>42553</v>
      </c>
      <c r="D556" t="s">
        <v>406</v>
      </c>
      <c r="E556">
        <v>3050</v>
      </c>
      <c r="F556">
        <v>1</v>
      </c>
      <c r="G556">
        <v>3050</v>
      </c>
      <c r="H556" t="s">
        <v>39</v>
      </c>
      <c r="I556" t="s">
        <v>14</v>
      </c>
      <c r="J556">
        <v>86</v>
      </c>
    </row>
    <row r="557" spans="1:10" x14ac:dyDescent="0.25">
      <c r="A557">
        <v>212025</v>
      </c>
      <c r="B557" t="s">
        <v>10</v>
      </c>
      <c r="C557" s="1">
        <v>42553</v>
      </c>
      <c r="D557" t="s">
        <v>415</v>
      </c>
      <c r="E557">
        <v>399</v>
      </c>
      <c r="F557">
        <v>1</v>
      </c>
      <c r="G557">
        <v>99</v>
      </c>
      <c r="H557" t="s">
        <v>39</v>
      </c>
      <c r="I557" t="s">
        <v>14</v>
      </c>
      <c r="J557">
        <v>285</v>
      </c>
    </row>
    <row r="558" spans="1:10" x14ac:dyDescent="0.25">
      <c r="A558">
        <v>212029</v>
      </c>
      <c r="B558" t="s">
        <v>10</v>
      </c>
      <c r="C558" s="1">
        <v>42553</v>
      </c>
      <c r="D558" t="s">
        <v>64</v>
      </c>
      <c r="E558">
        <v>899</v>
      </c>
      <c r="F558">
        <v>1</v>
      </c>
      <c r="G558">
        <v>899</v>
      </c>
      <c r="H558" t="s">
        <v>39</v>
      </c>
      <c r="I558" t="s">
        <v>14</v>
      </c>
      <c r="J558">
        <v>286</v>
      </c>
    </row>
    <row r="559" spans="1:10" x14ac:dyDescent="0.25">
      <c r="A559">
        <v>212031</v>
      </c>
      <c r="B559" t="s">
        <v>20</v>
      </c>
      <c r="C559" s="1">
        <v>42553</v>
      </c>
      <c r="D559" t="s">
        <v>418</v>
      </c>
      <c r="E559">
        <v>2253</v>
      </c>
      <c r="F559">
        <v>1</v>
      </c>
      <c r="G559">
        <v>2253</v>
      </c>
      <c r="H559" t="s">
        <v>39</v>
      </c>
      <c r="I559" t="s">
        <v>14</v>
      </c>
      <c r="J559">
        <v>287</v>
      </c>
    </row>
    <row r="560" spans="1:10" x14ac:dyDescent="0.25">
      <c r="A560">
        <v>212038</v>
      </c>
      <c r="B560" t="s">
        <v>20</v>
      </c>
      <c r="C560" s="1">
        <v>42553</v>
      </c>
      <c r="D560" t="s">
        <v>421</v>
      </c>
      <c r="E560">
        <v>1799</v>
      </c>
      <c r="F560">
        <v>1</v>
      </c>
      <c r="G560">
        <v>1799</v>
      </c>
      <c r="H560" t="s">
        <v>39</v>
      </c>
      <c r="I560" t="s">
        <v>14</v>
      </c>
      <c r="J560">
        <v>292</v>
      </c>
    </row>
    <row r="561" spans="1:10" x14ac:dyDescent="0.25">
      <c r="A561">
        <v>212051</v>
      </c>
      <c r="B561" t="s">
        <v>10</v>
      </c>
      <c r="C561" s="1">
        <v>42553</v>
      </c>
      <c r="D561" t="s">
        <v>426</v>
      </c>
      <c r="E561">
        <v>700</v>
      </c>
      <c r="F561">
        <v>1</v>
      </c>
      <c r="G561">
        <v>0</v>
      </c>
      <c r="H561" t="s">
        <v>39</v>
      </c>
      <c r="I561" t="s">
        <v>285</v>
      </c>
      <c r="J561">
        <v>271</v>
      </c>
    </row>
    <row r="562" spans="1:10" x14ac:dyDescent="0.25">
      <c r="A562">
        <v>212053</v>
      </c>
      <c r="B562" t="s">
        <v>10</v>
      </c>
      <c r="C562" s="1">
        <v>42553</v>
      </c>
      <c r="D562" t="s">
        <v>427</v>
      </c>
      <c r="E562">
        <v>899</v>
      </c>
      <c r="F562">
        <v>1</v>
      </c>
      <c r="G562">
        <v>0</v>
      </c>
      <c r="H562" t="s">
        <v>39</v>
      </c>
      <c r="I562" t="s">
        <v>285</v>
      </c>
      <c r="J562">
        <v>271</v>
      </c>
    </row>
    <row r="563" spans="1:10" x14ac:dyDescent="0.25">
      <c r="A563">
        <v>212057</v>
      </c>
      <c r="B563" t="s">
        <v>15</v>
      </c>
      <c r="C563" s="1">
        <v>42553</v>
      </c>
      <c r="D563" t="s">
        <v>426</v>
      </c>
      <c r="E563">
        <v>700</v>
      </c>
      <c r="F563">
        <v>1</v>
      </c>
      <c r="G563">
        <v>5040</v>
      </c>
      <c r="H563" t="s">
        <v>39</v>
      </c>
      <c r="I563" t="s">
        <v>14</v>
      </c>
      <c r="J563">
        <v>296</v>
      </c>
    </row>
    <row r="564" spans="1:10" x14ac:dyDescent="0.25">
      <c r="A564">
        <v>212072</v>
      </c>
      <c r="B564" t="s">
        <v>20</v>
      </c>
      <c r="C564" s="1">
        <v>42554</v>
      </c>
      <c r="D564" t="s">
        <v>437</v>
      </c>
      <c r="E564">
        <v>2299</v>
      </c>
      <c r="F564">
        <v>1</v>
      </c>
      <c r="G564">
        <v>2299</v>
      </c>
      <c r="H564" t="s">
        <v>39</v>
      </c>
      <c r="I564" t="s">
        <v>14</v>
      </c>
      <c r="J564">
        <v>305</v>
      </c>
    </row>
    <row r="565" spans="1:10" x14ac:dyDescent="0.25">
      <c r="A565">
        <v>212093</v>
      </c>
      <c r="B565" t="s">
        <v>10</v>
      </c>
      <c r="C565" s="1">
        <v>42554</v>
      </c>
      <c r="D565" t="s">
        <v>444</v>
      </c>
      <c r="E565">
        <v>203</v>
      </c>
      <c r="F565">
        <v>1</v>
      </c>
      <c r="G565">
        <v>203</v>
      </c>
      <c r="H565" t="s">
        <v>39</v>
      </c>
      <c r="I565" t="s">
        <v>14</v>
      </c>
      <c r="J565">
        <v>314</v>
      </c>
    </row>
    <row r="566" spans="1:10" x14ac:dyDescent="0.25">
      <c r="A566">
        <v>212095</v>
      </c>
      <c r="B566" t="s">
        <v>15</v>
      </c>
      <c r="C566" s="1">
        <v>42554</v>
      </c>
      <c r="D566" t="s">
        <v>445</v>
      </c>
      <c r="E566">
        <v>203</v>
      </c>
      <c r="F566">
        <v>1</v>
      </c>
      <c r="G566">
        <v>203</v>
      </c>
      <c r="H566" t="s">
        <v>39</v>
      </c>
      <c r="I566" t="s">
        <v>14</v>
      </c>
      <c r="J566">
        <v>314</v>
      </c>
    </row>
    <row r="567" spans="1:10" x14ac:dyDescent="0.25">
      <c r="A567">
        <v>212103</v>
      </c>
      <c r="B567" t="s">
        <v>20</v>
      </c>
      <c r="C567" s="1">
        <v>42554</v>
      </c>
      <c r="D567" t="s">
        <v>448</v>
      </c>
      <c r="E567">
        <v>800</v>
      </c>
      <c r="F567">
        <v>1</v>
      </c>
      <c r="G567">
        <v>800</v>
      </c>
      <c r="H567" t="s">
        <v>39</v>
      </c>
      <c r="I567" t="s">
        <v>14</v>
      </c>
      <c r="J567">
        <v>320</v>
      </c>
    </row>
    <row r="568" spans="1:10" x14ac:dyDescent="0.25">
      <c r="A568">
        <v>212105</v>
      </c>
      <c r="B568" t="s">
        <v>20</v>
      </c>
      <c r="C568" s="1">
        <v>42554</v>
      </c>
      <c r="D568" t="s">
        <v>450</v>
      </c>
      <c r="E568">
        <v>550</v>
      </c>
      <c r="F568">
        <v>1</v>
      </c>
      <c r="G568">
        <v>550</v>
      </c>
      <c r="H568" t="s">
        <v>39</v>
      </c>
      <c r="I568" t="s">
        <v>14</v>
      </c>
      <c r="J568">
        <v>321</v>
      </c>
    </row>
    <row r="569" spans="1:10" x14ac:dyDescent="0.25">
      <c r="A569">
        <v>212109</v>
      </c>
      <c r="B569" t="s">
        <v>15</v>
      </c>
      <c r="C569" s="1">
        <v>42554</v>
      </c>
      <c r="D569" t="s">
        <v>452</v>
      </c>
      <c r="E569">
        <v>2339</v>
      </c>
      <c r="F569">
        <v>1</v>
      </c>
      <c r="G569">
        <v>22824</v>
      </c>
      <c r="H569" t="s">
        <v>39</v>
      </c>
      <c r="I569" t="s">
        <v>28</v>
      </c>
      <c r="J569">
        <v>323</v>
      </c>
    </row>
    <row r="570" spans="1:10" x14ac:dyDescent="0.25">
      <c r="A570">
        <v>212111</v>
      </c>
      <c r="B570" t="s">
        <v>15</v>
      </c>
      <c r="C570" s="1">
        <v>42554</v>
      </c>
      <c r="D570" t="s">
        <v>453</v>
      </c>
      <c r="E570">
        <v>1200</v>
      </c>
      <c r="F570">
        <v>1</v>
      </c>
      <c r="G570">
        <v>22824</v>
      </c>
      <c r="H570" t="s">
        <v>39</v>
      </c>
      <c r="I570" t="s">
        <v>28</v>
      </c>
      <c r="J570">
        <v>323</v>
      </c>
    </row>
    <row r="571" spans="1:10" x14ac:dyDescent="0.25">
      <c r="A571">
        <v>212113</v>
      </c>
      <c r="B571" t="s">
        <v>15</v>
      </c>
      <c r="C571" s="1">
        <v>42554</v>
      </c>
      <c r="D571" t="s">
        <v>454</v>
      </c>
      <c r="E571">
        <v>1200</v>
      </c>
      <c r="F571">
        <v>1</v>
      </c>
      <c r="G571">
        <v>22824</v>
      </c>
      <c r="H571" t="s">
        <v>39</v>
      </c>
      <c r="I571" t="s">
        <v>28</v>
      </c>
      <c r="J571">
        <v>323</v>
      </c>
    </row>
    <row r="572" spans="1:10" x14ac:dyDescent="0.25">
      <c r="A572">
        <v>212135</v>
      </c>
      <c r="B572" t="s">
        <v>15</v>
      </c>
      <c r="C572" s="1">
        <v>42554</v>
      </c>
      <c r="D572" t="s">
        <v>453</v>
      </c>
      <c r="E572">
        <v>1200</v>
      </c>
      <c r="F572">
        <v>2</v>
      </c>
      <c r="G572">
        <v>20987</v>
      </c>
      <c r="H572" t="s">
        <v>39</v>
      </c>
      <c r="I572" t="s">
        <v>28</v>
      </c>
      <c r="J572">
        <v>323</v>
      </c>
    </row>
    <row r="573" spans="1:10" x14ac:dyDescent="0.25">
      <c r="A573">
        <v>212137</v>
      </c>
      <c r="B573" t="s">
        <v>15</v>
      </c>
      <c r="C573" s="1">
        <v>42554</v>
      </c>
      <c r="D573" t="s">
        <v>460</v>
      </c>
      <c r="E573">
        <v>1200</v>
      </c>
      <c r="F573">
        <v>2</v>
      </c>
      <c r="G573">
        <v>20987</v>
      </c>
      <c r="H573" t="s">
        <v>39</v>
      </c>
      <c r="I573" t="s">
        <v>28</v>
      </c>
      <c r="J573">
        <v>323</v>
      </c>
    </row>
    <row r="574" spans="1:10" x14ac:dyDescent="0.25">
      <c r="A574">
        <v>212148</v>
      </c>
      <c r="B574" t="s">
        <v>15</v>
      </c>
      <c r="C574" s="1">
        <v>42554</v>
      </c>
      <c r="D574" t="s">
        <v>453</v>
      </c>
      <c r="E574">
        <v>1200</v>
      </c>
      <c r="F574">
        <v>2</v>
      </c>
      <c r="G574">
        <v>14995</v>
      </c>
      <c r="H574" t="s">
        <v>39</v>
      </c>
      <c r="I574" t="s">
        <v>28</v>
      </c>
      <c r="J574">
        <v>323</v>
      </c>
    </row>
    <row r="575" spans="1:10" x14ac:dyDescent="0.25">
      <c r="A575">
        <v>212150</v>
      </c>
      <c r="B575" t="s">
        <v>15</v>
      </c>
      <c r="C575" s="1">
        <v>42554</v>
      </c>
      <c r="D575" t="s">
        <v>460</v>
      </c>
      <c r="E575">
        <v>1200</v>
      </c>
      <c r="F575">
        <v>2</v>
      </c>
      <c r="G575">
        <v>14995</v>
      </c>
      <c r="H575" t="s">
        <v>39</v>
      </c>
      <c r="I575" t="s">
        <v>28</v>
      </c>
      <c r="J575">
        <v>323</v>
      </c>
    </row>
    <row r="576" spans="1:10" x14ac:dyDescent="0.25">
      <c r="A576">
        <v>212154</v>
      </c>
      <c r="B576" t="s">
        <v>20</v>
      </c>
      <c r="C576" s="1">
        <v>42554</v>
      </c>
      <c r="D576" t="s">
        <v>462</v>
      </c>
      <c r="E576">
        <v>799</v>
      </c>
      <c r="F576">
        <v>1</v>
      </c>
      <c r="G576">
        <v>799</v>
      </c>
      <c r="H576" t="s">
        <v>39</v>
      </c>
      <c r="I576" t="s">
        <v>14</v>
      </c>
      <c r="J576">
        <v>326</v>
      </c>
    </row>
    <row r="577" spans="1:10" x14ac:dyDescent="0.25">
      <c r="A577">
        <v>212169</v>
      </c>
      <c r="B577" t="s">
        <v>20</v>
      </c>
      <c r="C577" s="1">
        <v>42554</v>
      </c>
      <c r="D577" t="s">
        <v>466</v>
      </c>
      <c r="E577">
        <v>3299</v>
      </c>
      <c r="F577">
        <v>1</v>
      </c>
      <c r="G577">
        <v>3299</v>
      </c>
      <c r="H577" t="s">
        <v>39</v>
      </c>
      <c r="I577" t="s">
        <v>14</v>
      </c>
      <c r="J577">
        <v>140</v>
      </c>
    </row>
    <row r="578" spans="1:10" x14ac:dyDescent="0.25">
      <c r="A578">
        <v>212170</v>
      </c>
      <c r="B578" t="s">
        <v>15</v>
      </c>
      <c r="C578" s="1">
        <v>42554</v>
      </c>
      <c r="D578" t="s">
        <v>466</v>
      </c>
      <c r="E578">
        <v>3299</v>
      </c>
      <c r="F578">
        <v>1</v>
      </c>
      <c r="G578">
        <v>3299</v>
      </c>
      <c r="H578" t="s">
        <v>39</v>
      </c>
      <c r="I578" t="s">
        <v>27</v>
      </c>
      <c r="J578">
        <v>140</v>
      </c>
    </row>
    <row r="579" spans="1:10" x14ac:dyDescent="0.25">
      <c r="A579">
        <v>212199</v>
      </c>
      <c r="B579" t="s">
        <v>15</v>
      </c>
      <c r="C579" s="1">
        <v>42554</v>
      </c>
      <c r="D579" t="s">
        <v>472</v>
      </c>
      <c r="E579">
        <v>1199</v>
      </c>
      <c r="F579">
        <v>1</v>
      </c>
      <c r="G579">
        <v>1199</v>
      </c>
      <c r="H579" t="s">
        <v>39</v>
      </c>
      <c r="I579" t="s">
        <v>161</v>
      </c>
      <c r="J579">
        <v>347</v>
      </c>
    </row>
    <row r="580" spans="1:10" x14ac:dyDescent="0.25">
      <c r="A580">
        <v>212201</v>
      </c>
      <c r="B580" t="s">
        <v>20</v>
      </c>
      <c r="C580" s="1">
        <v>42554</v>
      </c>
      <c r="D580" t="s">
        <v>473</v>
      </c>
      <c r="E580">
        <v>425</v>
      </c>
      <c r="F580">
        <v>1</v>
      </c>
      <c r="G580">
        <v>425</v>
      </c>
      <c r="H580" t="s">
        <v>39</v>
      </c>
      <c r="I580" t="s">
        <v>14</v>
      </c>
      <c r="J580">
        <v>349</v>
      </c>
    </row>
    <row r="581" spans="1:10" x14ac:dyDescent="0.25">
      <c r="A581">
        <v>212202</v>
      </c>
      <c r="B581" t="s">
        <v>10</v>
      </c>
      <c r="C581" s="1">
        <v>42554</v>
      </c>
      <c r="D581" t="s">
        <v>474</v>
      </c>
      <c r="E581">
        <v>1200</v>
      </c>
      <c r="F581">
        <v>1</v>
      </c>
      <c r="G581">
        <v>1200</v>
      </c>
      <c r="H581" t="s">
        <v>39</v>
      </c>
      <c r="I581" t="s">
        <v>14</v>
      </c>
      <c r="J581">
        <v>350</v>
      </c>
    </row>
    <row r="582" spans="1:10" x14ac:dyDescent="0.25">
      <c r="A582">
        <v>212231</v>
      </c>
      <c r="B582" t="s">
        <v>10</v>
      </c>
      <c r="C582" s="1">
        <v>42554</v>
      </c>
      <c r="D582" t="s">
        <v>481</v>
      </c>
      <c r="E582">
        <v>999</v>
      </c>
      <c r="F582">
        <v>1</v>
      </c>
      <c r="G582">
        <v>999</v>
      </c>
      <c r="H582" t="s">
        <v>39</v>
      </c>
      <c r="I582" t="s">
        <v>188</v>
      </c>
      <c r="J582">
        <v>358</v>
      </c>
    </row>
    <row r="583" spans="1:10" x14ac:dyDescent="0.25">
      <c r="A583">
        <v>212238</v>
      </c>
      <c r="B583" t="s">
        <v>20</v>
      </c>
      <c r="C583" s="1">
        <v>42554</v>
      </c>
      <c r="D583" t="s">
        <v>483</v>
      </c>
      <c r="E583">
        <v>1125</v>
      </c>
      <c r="F583">
        <v>1</v>
      </c>
      <c r="G583">
        <v>126</v>
      </c>
      <c r="H583" t="s">
        <v>39</v>
      </c>
      <c r="I583" t="s">
        <v>14</v>
      </c>
      <c r="J583">
        <v>362</v>
      </c>
    </row>
    <row r="584" spans="1:10" x14ac:dyDescent="0.25">
      <c r="A584">
        <v>212241</v>
      </c>
      <c r="B584" t="s">
        <v>10</v>
      </c>
      <c r="C584" s="1">
        <v>42554</v>
      </c>
      <c r="D584" t="s">
        <v>484</v>
      </c>
      <c r="E584">
        <v>1500</v>
      </c>
      <c r="F584">
        <v>1</v>
      </c>
      <c r="G584">
        <v>1500</v>
      </c>
      <c r="H584" t="s">
        <v>39</v>
      </c>
      <c r="I584" t="s">
        <v>14</v>
      </c>
      <c r="J584">
        <v>363</v>
      </c>
    </row>
    <row r="585" spans="1:10" x14ac:dyDescent="0.25">
      <c r="A585">
        <v>212246</v>
      </c>
      <c r="B585" t="s">
        <v>15</v>
      </c>
      <c r="C585" s="1">
        <v>42554</v>
      </c>
      <c r="D585" t="s">
        <v>487</v>
      </c>
      <c r="E585">
        <v>1450</v>
      </c>
      <c r="F585">
        <v>1</v>
      </c>
      <c r="G585">
        <v>1450</v>
      </c>
      <c r="H585" t="s">
        <v>39</v>
      </c>
      <c r="I585" t="s">
        <v>14</v>
      </c>
      <c r="J585">
        <v>366</v>
      </c>
    </row>
    <row r="586" spans="1:10" x14ac:dyDescent="0.25">
      <c r="A586">
        <v>212249</v>
      </c>
      <c r="B586" t="s">
        <v>15</v>
      </c>
      <c r="C586" s="1">
        <v>42554</v>
      </c>
      <c r="D586" t="s">
        <v>488</v>
      </c>
      <c r="E586">
        <v>6000</v>
      </c>
      <c r="F586">
        <v>1</v>
      </c>
      <c r="G586">
        <v>7933.86</v>
      </c>
      <c r="H586" t="s">
        <v>39</v>
      </c>
      <c r="I586" t="s">
        <v>28</v>
      </c>
      <c r="J586">
        <v>368</v>
      </c>
    </row>
    <row r="587" spans="1:10" x14ac:dyDescent="0.25">
      <c r="A587">
        <v>212253</v>
      </c>
      <c r="B587" t="s">
        <v>15</v>
      </c>
      <c r="C587" s="1">
        <v>42554</v>
      </c>
      <c r="D587" t="s">
        <v>490</v>
      </c>
      <c r="E587">
        <v>1500</v>
      </c>
      <c r="F587">
        <v>1</v>
      </c>
      <c r="G587">
        <v>1500</v>
      </c>
      <c r="H587" t="s">
        <v>39</v>
      </c>
      <c r="I587" t="s">
        <v>14</v>
      </c>
      <c r="J587">
        <v>370</v>
      </c>
    </row>
    <row r="588" spans="1:10" x14ac:dyDescent="0.25">
      <c r="A588">
        <v>212255</v>
      </c>
      <c r="B588" t="s">
        <v>10</v>
      </c>
      <c r="C588" s="1">
        <v>42554</v>
      </c>
      <c r="D588" t="s">
        <v>491</v>
      </c>
      <c r="E588">
        <v>2499</v>
      </c>
      <c r="F588">
        <v>1</v>
      </c>
      <c r="G588">
        <v>2499</v>
      </c>
      <c r="H588" t="s">
        <v>39</v>
      </c>
      <c r="I588" t="s">
        <v>14</v>
      </c>
      <c r="J588">
        <v>371</v>
      </c>
    </row>
    <row r="589" spans="1:10" x14ac:dyDescent="0.25">
      <c r="A589">
        <v>212258</v>
      </c>
      <c r="B589" t="s">
        <v>20</v>
      </c>
      <c r="C589" s="1">
        <v>42554</v>
      </c>
      <c r="D589" t="s">
        <v>492</v>
      </c>
      <c r="E589">
        <v>1500</v>
      </c>
      <c r="F589">
        <v>1</v>
      </c>
      <c r="G589">
        <v>1500</v>
      </c>
      <c r="H589" t="s">
        <v>39</v>
      </c>
      <c r="I589" t="s">
        <v>14</v>
      </c>
      <c r="J589">
        <v>372</v>
      </c>
    </row>
    <row r="590" spans="1:10" x14ac:dyDescent="0.25">
      <c r="A590">
        <v>212267</v>
      </c>
      <c r="B590" t="s">
        <v>15</v>
      </c>
      <c r="C590" s="1">
        <v>42554</v>
      </c>
      <c r="D590" t="s">
        <v>498</v>
      </c>
      <c r="E590">
        <v>1082</v>
      </c>
      <c r="F590">
        <v>1</v>
      </c>
      <c r="G590">
        <v>1082</v>
      </c>
      <c r="H590" t="s">
        <v>39</v>
      </c>
      <c r="I590" t="s">
        <v>14</v>
      </c>
      <c r="J590">
        <v>377</v>
      </c>
    </row>
    <row r="591" spans="1:10" x14ac:dyDescent="0.25">
      <c r="A591">
        <v>212281</v>
      </c>
      <c r="B591" t="s">
        <v>15</v>
      </c>
      <c r="C591" s="1">
        <v>42554</v>
      </c>
      <c r="D591" t="s">
        <v>507</v>
      </c>
      <c r="E591">
        <v>1500</v>
      </c>
      <c r="F591">
        <v>1</v>
      </c>
      <c r="G591">
        <v>1500</v>
      </c>
      <c r="H591" t="s">
        <v>39</v>
      </c>
      <c r="I591" t="s">
        <v>14</v>
      </c>
      <c r="J591">
        <v>384</v>
      </c>
    </row>
    <row r="592" spans="1:10" x14ac:dyDescent="0.25">
      <c r="A592">
        <v>211140</v>
      </c>
      <c r="B592" t="s">
        <v>15</v>
      </c>
      <c r="C592" s="1">
        <v>42552</v>
      </c>
      <c r="D592" t="s">
        <v>25</v>
      </c>
      <c r="E592">
        <v>96499</v>
      </c>
      <c r="F592">
        <v>1</v>
      </c>
      <c r="G592">
        <v>96499</v>
      </c>
      <c r="H592" t="s">
        <v>26</v>
      </c>
      <c r="I592" t="s">
        <v>27</v>
      </c>
      <c r="J592">
        <v>8</v>
      </c>
    </row>
    <row r="593" spans="1:10" x14ac:dyDescent="0.25">
      <c r="A593">
        <v>211141</v>
      </c>
      <c r="B593" t="s">
        <v>15</v>
      </c>
      <c r="C593" s="1">
        <v>42552</v>
      </c>
      <c r="D593" t="s">
        <v>25</v>
      </c>
      <c r="E593">
        <v>96499</v>
      </c>
      <c r="F593">
        <v>1</v>
      </c>
      <c r="G593">
        <v>96499</v>
      </c>
      <c r="H593" t="s">
        <v>26</v>
      </c>
      <c r="I593" t="s">
        <v>28</v>
      </c>
      <c r="J593">
        <v>8</v>
      </c>
    </row>
    <row r="594" spans="1:10" x14ac:dyDescent="0.25">
      <c r="A594">
        <v>211168</v>
      </c>
      <c r="B594" t="s">
        <v>10</v>
      </c>
      <c r="C594" s="1">
        <v>42552</v>
      </c>
      <c r="D594" t="s">
        <v>57</v>
      </c>
      <c r="E594">
        <v>20999</v>
      </c>
      <c r="F594">
        <v>1</v>
      </c>
      <c r="G594">
        <v>20999</v>
      </c>
      <c r="H594" t="s">
        <v>26</v>
      </c>
      <c r="I594" t="s">
        <v>14</v>
      </c>
      <c r="J594">
        <v>20</v>
      </c>
    </row>
    <row r="595" spans="1:10" x14ac:dyDescent="0.25">
      <c r="A595">
        <v>211180</v>
      </c>
      <c r="B595" t="s">
        <v>15</v>
      </c>
      <c r="C595" s="1">
        <v>42552</v>
      </c>
      <c r="D595" t="s">
        <v>66</v>
      </c>
      <c r="E595">
        <v>3600</v>
      </c>
      <c r="F595">
        <v>1</v>
      </c>
      <c r="G595">
        <v>11000</v>
      </c>
      <c r="H595" t="s">
        <v>26</v>
      </c>
      <c r="I595" t="s">
        <v>28</v>
      </c>
      <c r="J595">
        <v>25</v>
      </c>
    </row>
    <row r="596" spans="1:10" x14ac:dyDescent="0.25">
      <c r="A596">
        <v>211185</v>
      </c>
      <c r="B596" t="s">
        <v>10</v>
      </c>
      <c r="C596" s="1">
        <v>42552</v>
      </c>
      <c r="D596" t="s">
        <v>69</v>
      </c>
      <c r="E596">
        <v>4500</v>
      </c>
      <c r="F596">
        <v>1</v>
      </c>
      <c r="G596">
        <v>4500</v>
      </c>
      <c r="H596" t="s">
        <v>26</v>
      </c>
      <c r="I596" t="s">
        <v>14</v>
      </c>
      <c r="J596">
        <v>26</v>
      </c>
    </row>
    <row r="597" spans="1:10" x14ac:dyDescent="0.25">
      <c r="A597">
        <v>211239</v>
      </c>
      <c r="B597" t="s">
        <v>10</v>
      </c>
      <c r="C597" s="1">
        <v>42552</v>
      </c>
      <c r="D597" t="s">
        <v>98</v>
      </c>
      <c r="E597">
        <v>4200</v>
      </c>
      <c r="F597">
        <v>1</v>
      </c>
      <c r="G597">
        <v>4200</v>
      </c>
      <c r="H597" t="s">
        <v>26</v>
      </c>
      <c r="I597" t="s">
        <v>14</v>
      </c>
      <c r="J597">
        <v>46</v>
      </c>
    </row>
    <row r="598" spans="1:10" x14ac:dyDescent="0.25">
      <c r="A598">
        <v>211299</v>
      </c>
      <c r="B598" t="s">
        <v>20</v>
      </c>
      <c r="C598" s="1">
        <v>42552</v>
      </c>
      <c r="D598" t="s">
        <v>115</v>
      </c>
      <c r="E598">
        <v>3950</v>
      </c>
      <c r="F598">
        <v>1</v>
      </c>
      <c r="G598">
        <v>3950</v>
      </c>
      <c r="H598" t="s">
        <v>26</v>
      </c>
      <c r="I598" t="s">
        <v>14</v>
      </c>
      <c r="J598">
        <v>56</v>
      </c>
    </row>
    <row r="599" spans="1:10" x14ac:dyDescent="0.25">
      <c r="A599">
        <v>211344</v>
      </c>
      <c r="B599" t="s">
        <v>15</v>
      </c>
      <c r="C599" s="1">
        <v>42552</v>
      </c>
      <c r="D599" t="s">
        <v>121</v>
      </c>
      <c r="E599">
        <v>16460</v>
      </c>
      <c r="F599">
        <v>1</v>
      </c>
      <c r="G599">
        <v>16460</v>
      </c>
      <c r="H599" t="s">
        <v>26</v>
      </c>
      <c r="I599" t="s">
        <v>14</v>
      </c>
      <c r="J599">
        <v>61</v>
      </c>
    </row>
    <row r="600" spans="1:10" x14ac:dyDescent="0.25">
      <c r="A600">
        <v>211363</v>
      </c>
      <c r="B600" t="s">
        <v>10</v>
      </c>
      <c r="C600" s="1">
        <v>42552</v>
      </c>
      <c r="D600" t="s">
        <v>129</v>
      </c>
      <c r="E600">
        <v>25999</v>
      </c>
      <c r="F600">
        <v>1</v>
      </c>
      <c r="G600">
        <v>25999</v>
      </c>
      <c r="H600" t="s">
        <v>26</v>
      </c>
      <c r="I600" t="s">
        <v>14</v>
      </c>
      <c r="J600">
        <v>64</v>
      </c>
    </row>
    <row r="601" spans="1:10" x14ac:dyDescent="0.25">
      <c r="A601">
        <v>211368</v>
      </c>
      <c r="B601" t="s">
        <v>20</v>
      </c>
      <c r="C601" s="1">
        <v>42552</v>
      </c>
      <c r="D601" t="s">
        <v>130</v>
      </c>
      <c r="E601">
        <v>3900</v>
      </c>
      <c r="F601">
        <v>1</v>
      </c>
      <c r="G601">
        <v>3900</v>
      </c>
      <c r="H601" t="s">
        <v>26</v>
      </c>
      <c r="I601" t="s">
        <v>14</v>
      </c>
      <c r="J601">
        <v>66</v>
      </c>
    </row>
    <row r="602" spans="1:10" x14ac:dyDescent="0.25">
      <c r="A602">
        <v>211390</v>
      </c>
      <c r="B602" t="s">
        <v>10</v>
      </c>
      <c r="C602" s="1">
        <v>42552</v>
      </c>
      <c r="D602" t="s">
        <v>138</v>
      </c>
      <c r="E602">
        <v>1050</v>
      </c>
      <c r="F602">
        <v>1</v>
      </c>
      <c r="G602">
        <v>1050</v>
      </c>
      <c r="H602" t="s">
        <v>26</v>
      </c>
      <c r="I602" t="s">
        <v>14</v>
      </c>
      <c r="J602">
        <v>72</v>
      </c>
    </row>
    <row r="603" spans="1:10" x14ac:dyDescent="0.25">
      <c r="A603">
        <v>211396</v>
      </c>
      <c r="B603" t="s">
        <v>20</v>
      </c>
      <c r="C603" s="1">
        <v>42552</v>
      </c>
      <c r="D603" t="s">
        <v>142</v>
      </c>
      <c r="E603">
        <v>10740</v>
      </c>
      <c r="F603">
        <v>1</v>
      </c>
      <c r="G603">
        <v>10740</v>
      </c>
      <c r="H603" t="s">
        <v>26</v>
      </c>
      <c r="I603" t="s">
        <v>14</v>
      </c>
      <c r="J603">
        <v>77</v>
      </c>
    </row>
    <row r="604" spans="1:10" x14ac:dyDescent="0.25">
      <c r="A604">
        <v>211400</v>
      </c>
      <c r="B604" t="s">
        <v>58</v>
      </c>
      <c r="C604" s="1">
        <v>42552</v>
      </c>
      <c r="D604" t="s">
        <v>145</v>
      </c>
      <c r="E604">
        <v>300</v>
      </c>
      <c r="F604">
        <v>1</v>
      </c>
      <c r="G604">
        <v>1399</v>
      </c>
      <c r="H604" t="s">
        <v>26</v>
      </c>
      <c r="I604" t="s">
        <v>14</v>
      </c>
      <c r="J604">
        <v>78</v>
      </c>
    </row>
    <row r="605" spans="1:10" x14ac:dyDescent="0.25">
      <c r="A605">
        <v>211401</v>
      </c>
      <c r="B605" t="s">
        <v>58</v>
      </c>
      <c r="C605" s="1">
        <v>42552</v>
      </c>
      <c r="D605" t="s">
        <v>146</v>
      </c>
      <c r="E605">
        <v>300</v>
      </c>
      <c r="F605">
        <v>1</v>
      </c>
      <c r="G605">
        <v>1399</v>
      </c>
      <c r="H605" t="s">
        <v>26</v>
      </c>
      <c r="I605" t="s">
        <v>14</v>
      </c>
      <c r="J605">
        <v>78</v>
      </c>
    </row>
    <row r="606" spans="1:10" x14ac:dyDescent="0.25">
      <c r="A606">
        <v>211402</v>
      </c>
      <c r="B606" t="s">
        <v>58</v>
      </c>
      <c r="C606" s="1">
        <v>42552</v>
      </c>
      <c r="D606" t="s">
        <v>147</v>
      </c>
      <c r="E606">
        <v>799</v>
      </c>
      <c r="F606">
        <v>1</v>
      </c>
      <c r="G606">
        <v>1399</v>
      </c>
      <c r="H606" t="s">
        <v>26</v>
      </c>
      <c r="I606" t="s">
        <v>14</v>
      </c>
      <c r="J606">
        <v>78</v>
      </c>
    </row>
    <row r="607" spans="1:10" x14ac:dyDescent="0.25">
      <c r="A607">
        <v>211407</v>
      </c>
      <c r="B607" t="s">
        <v>20</v>
      </c>
      <c r="C607" s="1">
        <v>42552</v>
      </c>
      <c r="D607" t="s">
        <v>150</v>
      </c>
      <c r="E607">
        <v>4530</v>
      </c>
      <c r="F607">
        <v>1</v>
      </c>
      <c r="G607">
        <v>4530</v>
      </c>
      <c r="H607" t="s">
        <v>26</v>
      </c>
      <c r="I607" t="s">
        <v>14</v>
      </c>
      <c r="J607">
        <v>81</v>
      </c>
    </row>
    <row r="608" spans="1:10" x14ac:dyDescent="0.25">
      <c r="A608">
        <v>211416</v>
      </c>
      <c r="B608" t="s">
        <v>20</v>
      </c>
      <c r="C608" s="1">
        <v>42552</v>
      </c>
      <c r="D608" t="s">
        <v>158</v>
      </c>
      <c r="E608">
        <v>2490</v>
      </c>
      <c r="F608">
        <v>1</v>
      </c>
      <c r="G608">
        <v>2490</v>
      </c>
      <c r="H608" t="s">
        <v>26</v>
      </c>
      <c r="I608" t="s">
        <v>14</v>
      </c>
      <c r="J608">
        <v>35</v>
      </c>
    </row>
    <row r="609" spans="1:10" x14ac:dyDescent="0.25">
      <c r="A609">
        <v>211479</v>
      </c>
      <c r="B609" t="s">
        <v>10</v>
      </c>
      <c r="C609" s="1">
        <v>42552</v>
      </c>
      <c r="D609" t="s">
        <v>184</v>
      </c>
      <c r="E609">
        <v>6500</v>
      </c>
      <c r="F609">
        <v>1</v>
      </c>
      <c r="G609">
        <v>6500</v>
      </c>
      <c r="H609" t="s">
        <v>26</v>
      </c>
      <c r="I609" t="s">
        <v>14</v>
      </c>
      <c r="J609">
        <v>102</v>
      </c>
    </row>
    <row r="610" spans="1:10" x14ac:dyDescent="0.25">
      <c r="A610">
        <v>211556</v>
      </c>
      <c r="B610" t="s">
        <v>58</v>
      </c>
      <c r="C610" s="1">
        <v>42552</v>
      </c>
      <c r="D610" t="s">
        <v>214</v>
      </c>
      <c r="E610">
        <v>1765</v>
      </c>
      <c r="F610">
        <v>1</v>
      </c>
      <c r="G610">
        <v>1765</v>
      </c>
      <c r="H610" t="s">
        <v>26</v>
      </c>
      <c r="I610" t="s">
        <v>14</v>
      </c>
      <c r="J610">
        <v>106</v>
      </c>
    </row>
    <row r="611" spans="1:10" x14ac:dyDescent="0.25">
      <c r="A611">
        <v>211576</v>
      </c>
      <c r="B611" t="s">
        <v>20</v>
      </c>
      <c r="C611" s="1">
        <v>42552</v>
      </c>
      <c r="D611" t="s">
        <v>221</v>
      </c>
      <c r="E611">
        <v>24499</v>
      </c>
      <c r="F611">
        <v>1</v>
      </c>
      <c r="G611">
        <v>24499</v>
      </c>
      <c r="H611" t="s">
        <v>26</v>
      </c>
      <c r="I611" t="s">
        <v>14</v>
      </c>
      <c r="J611">
        <v>126</v>
      </c>
    </row>
    <row r="612" spans="1:10" x14ac:dyDescent="0.25">
      <c r="A612">
        <v>211633</v>
      </c>
      <c r="B612" t="s">
        <v>15</v>
      </c>
      <c r="C612" s="1">
        <v>42552</v>
      </c>
      <c r="D612" t="s">
        <v>243</v>
      </c>
      <c r="E612">
        <v>88999</v>
      </c>
      <c r="F612">
        <v>1</v>
      </c>
      <c r="G612">
        <v>88999</v>
      </c>
      <c r="H612" t="s">
        <v>26</v>
      </c>
      <c r="I612" t="s">
        <v>14</v>
      </c>
      <c r="J612">
        <v>148</v>
      </c>
    </row>
    <row r="613" spans="1:10" x14ac:dyDescent="0.25">
      <c r="A613">
        <v>211639</v>
      </c>
      <c r="B613" t="s">
        <v>10</v>
      </c>
      <c r="C613" s="1">
        <v>42552</v>
      </c>
      <c r="D613" t="s">
        <v>184</v>
      </c>
      <c r="E613">
        <v>6500</v>
      </c>
      <c r="F613">
        <v>1</v>
      </c>
      <c r="G613">
        <v>6500</v>
      </c>
      <c r="H613" t="s">
        <v>26</v>
      </c>
      <c r="I613" t="s">
        <v>14</v>
      </c>
      <c r="J613">
        <v>150</v>
      </c>
    </row>
    <row r="614" spans="1:10" x14ac:dyDescent="0.25">
      <c r="A614">
        <v>211697</v>
      </c>
      <c r="B614" t="s">
        <v>10</v>
      </c>
      <c r="C614" s="1">
        <v>42552</v>
      </c>
      <c r="D614" t="s">
        <v>214</v>
      </c>
      <c r="E614">
        <v>1765</v>
      </c>
      <c r="F614">
        <v>1</v>
      </c>
      <c r="G614">
        <v>1765</v>
      </c>
      <c r="H614" t="s">
        <v>26</v>
      </c>
      <c r="I614" t="s">
        <v>14</v>
      </c>
      <c r="J614">
        <v>167</v>
      </c>
    </row>
    <row r="615" spans="1:10" x14ac:dyDescent="0.25">
      <c r="A615">
        <v>211741</v>
      </c>
      <c r="B615" t="s">
        <v>15</v>
      </c>
      <c r="C615" s="1">
        <v>42553</v>
      </c>
      <c r="D615" t="s">
        <v>129</v>
      </c>
      <c r="E615">
        <v>25999</v>
      </c>
      <c r="F615">
        <v>1</v>
      </c>
      <c r="G615">
        <v>25999</v>
      </c>
      <c r="H615" t="s">
        <v>26</v>
      </c>
      <c r="I615" t="s">
        <v>27</v>
      </c>
      <c r="J615">
        <v>188</v>
      </c>
    </row>
    <row r="616" spans="1:10" x14ac:dyDescent="0.25">
      <c r="A616">
        <v>211754</v>
      </c>
      <c r="B616" t="s">
        <v>15</v>
      </c>
      <c r="C616" s="1">
        <v>42553</v>
      </c>
      <c r="D616" t="s">
        <v>309</v>
      </c>
      <c r="E616">
        <v>220</v>
      </c>
      <c r="F616">
        <v>1</v>
      </c>
      <c r="G616">
        <v>220</v>
      </c>
      <c r="H616" t="s">
        <v>26</v>
      </c>
      <c r="I616" t="s">
        <v>14</v>
      </c>
      <c r="J616">
        <v>193</v>
      </c>
    </row>
    <row r="617" spans="1:10" x14ac:dyDescent="0.25">
      <c r="A617">
        <v>211759</v>
      </c>
      <c r="B617" t="s">
        <v>15</v>
      </c>
      <c r="C617" s="1">
        <v>42553</v>
      </c>
      <c r="D617" t="s">
        <v>25</v>
      </c>
      <c r="E617">
        <v>96499</v>
      </c>
      <c r="F617">
        <v>1</v>
      </c>
      <c r="G617">
        <v>96499</v>
      </c>
      <c r="H617" t="s">
        <v>26</v>
      </c>
      <c r="I617" t="s">
        <v>27</v>
      </c>
      <c r="J617">
        <v>196</v>
      </c>
    </row>
    <row r="618" spans="1:10" x14ac:dyDescent="0.25">
      <c r="A618">
        <v>211760</v>
      </c>
      <c r="B618" t="s">
        <v>15</v>
      </c>
      <c r="C618" s="1">
        <v>42553</v>
      </c>
      <c r="D618" t="s">
        <v>312</v>
      </c>
      <c r="E618">
        <v>48000</v>
      </c>
      <c r="F618">
        <v>1</v>
      </c>
      <c r="G618">
        <v>48000</v>
      </c>
      <c r="H618" t="s">
        <v>26</v>
      </c>
      <c r="I618" t="s">
        <v>27</v>
      </c>
      <c r="J618">
        <v>196</v>
      </c>
    </row>
    <row r="619" spans="1:10" x14ac:dyDescent="0.25">
      <c r="A619">
        <v>211765</v>
      </c>
      <c r="B619" t="s">
        <v>15</v>
      </c>
      <c r="C619" s="1">
        <v>42553</v>
      </c>
      <c r="D619" t="s">
        <v>312</v>
      </c>
      <c r="E619">
        <v>48000</v>
      </c>
      <c r="F619">
        <v>1</v>
      </c>
      <c r="G619">
        <v>48000</v>
      </c>
      <c r="H619" t="s">
        <v>26</v>
      </c>
      <c r="I619" t="s">
        <v>27</v>
      </c>
      <c r="J619">
        <v>200</v>
      </c>
    </row>
    <row r="620" spans="1:10" x14ac:dyDescent="0.25">
      <c r="A620">
        <v>211768</v>
      </c>
      <c r="B620" t="s">
        <v>15</v>
      </c>
      <c r="C620" s="1">
        <v>42553</v>
      </c>
      <c r="D620" t="s">
        <v>312</v>
      </c>
      <c r="E620">
        <v>48000</v>
      </c>
      <c r="F620">
        <v>1</v>
      </c>
      <c r="G620">
        <v>48000</v>
      </c>
      <c r="H620" t="s">
        <v>26</v>
      </c>
      <c r="I620" t="s">
        <v>28</v>
      </c>
      <c r="J620">
        <v>200</v>
      </c>
    </row>
    <row r="621" spans="1:10" x14ac:dyDescent="0.25">
      <c r="A621">
        <v>211769</v>
      </c>
      <c r="B621" t="s">
        <v>15</v>
      </c>
      <c r="C621" s="1">
        <v>42553</v>
      </c>
      <c r="D621" t="s">
        <v>316</v>
      </c>
      <c r="E621">
        <v>80000</v>
      </c>
      <c r="F621">
        <v>1</v>
      </c>
      <c r="G621">
        <v>80000</v>
      </c>
      <c r="H621" t="s">
        <v>26</v>
      </c>
      <c r="I621" t="s">
        <v>27</v>
      </c>
      <c r="J621">
        <v>200</v>
      </c>
    </row>
    <row r="622" spans="1:10" x14ac:dyDescent="0.25">
      <c r="A622">
        <v>211799</v>
      </c>
      <c r="B622" t="s">
        <v>15</v>
      </c>
      <c r="C622" s="1">
        <v>42553</v>
      </c>
      <c r="D622" t="s">
        <v>331</v>
      </c>
      <c r="E622">
        <v>4380</v>
      </c>
      <c r="F622">
        <v>2</v>
      </c>
      <c r="G622">
        <v>8760</v>
      </c>
      <c r="H622" t="s">
        <v>26</v>
      </c>
      <c r="I622" t="s">
        <v>14</v>
      </c>
      <c r="J622">
        <v>214</v>
      </c>
    </row>
    <row r="623" spans="1:10" x14ac:dyDescent="0.25">
      <c r="A623">
        <v>211811</v>
      </c>
      <c r="B623" t="s">
        <v>20</v>
      </c>
      <c r="C623" s="1">
        <v>42553</v>
      </c>
      <c r="D623" t="s">
        <v>341</v>
      </c>
      <c r="E623">
        <v>19370</v>
      </c>
      <c r="F623">
        <v>1</v>
      </c>
      <c r="G623">
        <v>19370</v>
      </c>
      <c r="H623" t="s">
        <v>26</v>
      </c>
      <c r="I623" t="s">
        <v>14</v>
      </c>
      <c r="J623">
        <v>220</v>
      </c>
    </row>
    <row r="624" spans="1:10" x14ac:dyDescent="0.25">
      <c r="A624">
        <v>211812</v>
      </c>
      <c r="B624" t="s">
        <v>15</v>
      </c>
      <c r="C624" s="1">
        <v>42553</v>
      </c>
      <c r="D624" t="s">
        <v>312</v>
      </c>
      <c r="E624">
        <v>48000</v>
      </c>
      <c r="F624">
        <v>1</v>
      </c>
      <c r="G624">
        <v>48000</v>
      </c>
      <c r="H624" t="s">
        <v>26</v>
      </c>
      <c r="I624" t="s">
        <v>161</v>
      </c>
      <c r="J624">
        <v>221</v>
      </c>
    </row>
    <row r="625" spans="1:10" x14ac:dyDescent="0.25">
      <c r="A625">
        <v>211816</v>
      </c>
      <c r="B625" t="s">
        <v>15</v>
      </c>
      <c r="C625" s="1">
        <v>42553</v>
      </c>
      <c r="D625" t="s">
        <v>150</v>
      </c>
      <c r="E625">
        <v>4530</v>
      </c>
      <c r="F625">
        <v>1</v>
      </c>
      <c r="G625">
        <v>4530</v>
      </c>
      <c r="H625" t="s">
        <v>26</v>
      </c>
      <c r="I625" t="s">
        <v>14</v>
      </c>
      <c r="J625">
        <v>218</v>
      </c>
    </row>
    <row r="626" spans="1:10" x14ac:dyDescent="0.25">
      <c r="A626">
        <v>211820</v>
      </c>
      <c r="B626" t="s">
        <v>20</v>
      </c>
      <c r="C626" s="1">
        <v>42553</v>
      </c>
      <c r="D626" t="s">
        <v>345</v>
      </c>
      <c r="E626">
        <v>3100</v>
      </c>
      <c r="F626">
        <v>1</v>
      </c>
      <c r="G626">
        <v>3100</v>
      </c>
      <c r="H626" t="s">
        <v>26</v>
      </c>
      <c r="I626" t="s">
        <v>14</v>
      </c>
      <c r="J626">
        <v>35</v>
      </c>
    </row>
    <row r="627" spans="1:10" x14ac:dyDescent="0.25">
      <c r="A627">
        <v>211826</v>
      </c>
      <c r="B627" t="s">
        <v>20</v>
      </c>
      <c r="C627" s="1">
        <v>42553</v>
      </c>
      <c r="D627" t="s">
        <v>348</v>
      </c>
      <c r="E627">
        <v>25999</v>
      </c>
      <c r="F627">
        <v>1</v>
      </c>
      <c r="G627">
        <v>25999</v>
      </c>
      <c r="H627" t="s">
        <v>26</v>
      </c>
      <c r="I627" t="s">
        <v>14</v>
      </c>
      <c r="J627">
        <v>64</v>
      </c>
    </row>
    <row r="628" spans="1:10" x14ac:dyDescent="0.25">
      <c r="A628">
        <v>211866</v>
      </c>
      <c r="B628" t="s">
        <v>15</v>
      </c>
      <c r="C628" s="1">
        <v>42553</v>
      </c>
      <c r="D628" t="s">
        <v>150</v>
      </c>
      <c r="E628">
        <v>4530</v>
      </c>
      <c r="F628">
        <v>1</v>
      </c>
      <c r="G628">
        <v>11527</v>
      </c>
      <c r="H628" t="s">
        <v>26</v>
      </c>
      <c r="I628" t="s">
        <v>28</v>
      </c>
      <c r="J628">
        <v>240</v>
      </c>
    </row>
    <row r="629" spans="1:10" x14ac:dyDescent="0.25">
      <c r="A629">
        <v>211873</v>
      </c>
      <c r="B629" t="s">
        <v>15</v>
      </c>
      <c r="C629" s="1">
        <v>42553</v>
      </c>
      <c r="D629" t="s">
        <v>150</v>
      </c>
      <c r="E629">
        <v>4530</v>
      </c>
      <c r="F629">
        <v>1</v>
      </c>
      <c r="G629">
        <v>11527</v>
      </c>
      <c r="H629" t="s">
        <v>26</v>
      </c>
      <c r="I629" t="s">
        <v>27</v>
      </c>
      <c r="J629">
        <v>240</v>
      </c>
    </row>
    <row r="630" spans="1:10" x14ac:dyDescent="0.25">
      <c r="A630">
        <v>211878</v>
      </c>
      <c r="B630" t="s">
        <v>20</v>
      </c>
      <c r="C630" s="1">
        <v>42553</v>
      </c>
      <c r="D630" t="s">
        <v>331</v>
      </c>
      <c r="E630">
        <v>4380</v>
      </c>
      <c r="F630">
        <v>1</v>
      </c>
      <c r="G630">
        <v>4380</v>
      </c>
      <c r="H630" t="s">
        <v>26</v>
      </c>
      <c r="I630" t="s">
        <v>14</v>
      </c>
      <c r="J630">
        <v>242</v>
      </c>
    </row>
    <row r="631" spans="1:10" x14ac:dyDescent="0.25">
      <c r="A631">
        <v>211910</v>
      </c>
      <c r="B631" t="s">
        <v>15</v>
      </c>
      <c r="C631" s="1">
        <v>42553</v>
      </c>
      <c r="D631" t="s">
        <v>382</v>
      </c>
      <c r="E631">
        <v>3200</v>
      </c>
      <c r="F631">
        <v>2</v>
      </c>
      <c r="G631">
        <v>6400</v>
      </c>
      <c r="H631" t="s">
        <v>26</v>
      </c>
      <c r="I631" t="s">
        <v>14</v>
      </c>
      <c r="J631">
        <v>255</v>
      </c>
    </row>
    <row r="632" spans="1:10" x14ac:dyDescent="0.25">
      <c r="A632">
        <v>211952</v>
      </c>
      <c r="B632" t="s">
        <v>20</v>
      </c>
      <c r="C632" s="1">
        <v>42553</v>
      </c>
      <c r="D632" t="s">
        <v>400</v>
      </c>
      <c r="E632">
        <v>890</v>
      </c>
      <c r="F632">
        <v>1</v>
      </c>
      <c r="G632">
        <v>890</v>
      </c>
      <c r="H632" t="s">
        <v>26</v>
      </c>
      <c r="I632" t="s">
        <v>14</v>
      </c>
      <c r="J632">
        <v>269</v>
      </c>
    </row>
    <row r="633" spans="1:10" x14ac:dyDescent="0.25">
      <c r="A633">
        <v>211961</v>
      </c>
      <c r="B633" t="s">
        <v>10</v>
      </c>
      <c r="C633" s="1">
        <v>42553</v>
      </c>
      <c r="D633" t="s">
        <v>129</v>
      </c>
      <c r="E633">
        <v>25999</v>
      </c>
      <c r="F633">
        <v>1</v>
      </c>
      <c r="G633">
        <v>25999</v>
      </c>
      <c r="H633" t="s">
        <v>26</v>
      </c>
      <c r="I633" t="s">
        <v>14</v>
      </c>
      <c r="J633">
        <v>272</v>
      </c>
    </row>
    <row r="634" spans="1:10" x14ac:dyDescent="0.25">
      <c r="A634">
        <v>211996</v>
      </c>
      <c r="B634" t="s">
        <v>15</v>
      </c>
      <c r="C634" s="1">
        <v>42553</v>
      </c>
      <c r="D634" t="s">
        <v>408</v>
      </c>
      <c r="E634">
        <v>6900</v>
      </c>
      <c r="F634">
        <v>1</v>
      </c>
      <c r="G634">
        <v>6900</v>
      </c>
      <c r="H634" t="s">
        <v>26</v>
      </c>
      <c r="I634" t="s">
        <v>27</v>
      </c>
      <c r="J634">
        <v>275</v>
      </c>
    </row>
    <row r="635" spans="1:10" x14ac:dyDescent="0.25">
      <c r="A635">
        <v>212005</v>
      </c>
      <c r="B635" t="s">
        <v>20</v>
      </c>
      <c r="C635" s="1">
        <v>42553</v>
      </c>
      <c r="D635" t="s">
        <v>409</v>
      </c>
      <c r="E635">
        <v>9500</v>
      </c>
      <c r="F635">
        <v>1</v>
      </c>
      <c r="G635">
        <v>9500</v>
      </c>
      <c r="H635" t="s">
        <v>26</v>
      </c>
      <c r="I635" t="s">
        <v>14</v>
      </c>
      <c r="J635">
        <v>276</v>
      </c>
    </row>
    <row r="636" spans="1:10" x14ac:dyDescent="0.25">
      <c r="A636">
        <v>212016</v>
      </c>
      <c r="B636" t="s">
        <v>15</v>
      </c>
      <c r="C636" s="1">
        <v>42553</v>
      </c>
      <c r="D636" t="s">
        <v>411</v>
      </c>
      <c r="E636">
        <v>13999</v>
      </c>
      <c r="F636">
        <v>1</v>
      </c>
      <c r="G636">
        <v>13999</v>
      </c>
      <c r="H636" t="s">
        <v>26</v>
      </c>
      <c r="I636" t="s">
        <v>14</v>
      </c>
      <c r="J636">
        <v>278</v>
      </c>
    </row>
    <row r="637" spans="1:10" x14ac:dyDescent="0.25">
      <c r="A637">
        <v>212018</v>
      </c>
      <c r="B637" t="s">
        <v>15</v>
      </c>
      <c r="C637" s="1">
        <v>42553</v>
      </c>
      <c r="D637" t="s">
        <v>331</v>
      </c>
      <c r="E637">
        <v>4380</v>
      </c>
      <c r="F637">
        <v>1</v>
      </c>
      <c r="G637">
        <v>4180</v>
      </c>
      <c r="H637" t="s">
        <v>26</v>
      </c>
      <c r="I637" t="s">
        <v>14</v>
      </c>
      <c r="J637">
        <v>141</v>
      </c>
    </row>
    <row r="638" spans="1:10" x14ac:dyDescent="0.25">
      <c r="A638">
        <v>212019</v>
      </c>
      <c r="B638" t="s">
        <v>15</v>
      </c>
      <c r="C638" s="1">
        <v>42553</v>
      </c>
      <c r="D638" t="s">
        <v>412</v>
      </c>
      <c r="E638">
        <v>51999</v>
      </c>
      <c r="F638">
        <v>1</v>
      </c>
      <c r="G638">
        <v>51999</v>
      </c>
      <c r="H638" t="s">
        <v>26</v>
      </c>
      <c r="I638" t="s">
        <v>27</v>
      </c>
      <c r="J638">
        <v>280</v>
      </c>
    </row>
    <row r="639" spans="1:10" x14ac:dyDescent="0.25">
      <c r="A639">
        <v>212068</v>
      </c>
      <c r="B639" t="s">
        <v>10</v>
      </c>
      <c r="C639" s="1">
        <v>42553</v>
      </c>
      <c r="D639" t="s">
        <v>436</v>
      </c>
      <c r="E639">
        <v>800</v>
      </c>
      <c r="F639">
        <v>1</v>
      </c>
      <c r="G639">
        <v>800</v>
      </c>
      <c r="H639" t="s">
        <v>26</v>
      </c>
      <c r="I639" t="s">
        <v>27</v>
      </c>
      <c r="J639">
        <v>303</v>
      </c>
    </row>
    <row r="640" spans="1:10" x14ac:dyDescent="0.25">
      <c r="A640">
        <v>212077</v>
      </c>
      <c r="B640" t="s">
        <v>10</v>
      </c>
      <c r="C640" s="1">
        <v>42554</v>
      </c>
      <c r="D640" t="s">
        <v>214</v>
      </c>
      <c r="E640">
        <v>1765</v>
      </c>
      <c r="F640">
        <v>1</v>
      </c>
      <c r="G640">
        <v>1765</v>
      </c>
      <c r="H640" t="s">
        <v>26</v>
      </c>
      <c r="I640" t="s">
        <v>14</v>
      </c>
      <c r="J640">
        <v>307</v>
      </c>
    </row>
    <row r="641" spans="1:10" x14ac:dyDescent="0.25">
      <c r="A641">
        <v>212104</v>
      </c>
      <c r="B641" t="s">
        <v>20</v>
      </c>
      <c r="C641" s="1">
        <v>42554</v>
      </c>
      <c r="D641" t="s">
        <v>449</v>
      </c>
      <c r="E641">
        <v>6700</v>
      </c>
      <c r="F641">
        <v>1</v>
      </c>
      <c r="G641">
        <v>6700</v>
      </c>
      <c r="H641" t="s">
        <v>26</v>
      </c>
      <c r="I641" t="s">
        <v>14</v>
      </c>
      <c r="J641">
        <v>321</v>
      </c>
    </row>
    <row r="642" spans="1:10" x14ac:dyDescent="0.25">
      <c r="A642">
        <v>212107</v>
      </c>
      <c r="B642" t="s">
        <v>15</v>
      </c>
      <c r="C642" s="1">
        <v>42554</v>
      </c>
      <c r="D642" t="s">
        <v>408</v>
      </c>
      <c r="E642">
        <v>6900</v>
      </c>
      <c r="F642">
        <v>1</v>
      </c>
      <c r="G642">
        <v>6900</v>
      </c>
      <c r="H642" t="s">
        <v>26</v>
      </c>
      <c r="I642" t="s">
        <v>27</v>
      </c>
      <c r="J642">
        <v>275</v>
      </c>
    </row>
    <row r="643" spans="1:10" x14ac:dyDescent="0.25">
      <c r="A643">
        <v>212123</v>
      </c>
      <c r="B643" t="s">
        <v>15</v>
      </c>
      <c r="C643" s="1">
        <v>42554</v>
      </c>
      <c r="D643" t="s">
        <v>408</v>
      </c>
      <c r="E643">
        <v>6900</v>
      </c>
      <c r="F643">
        <v>1</v>
      </c>
      <c r="G643">
        <v>6900</v>
      </c>
      <c r="H643" t="s">
        <v>26</v>
      </c>
      <c r="I643" t="s">
        <v>27</v>
      </c>
      <c r="J643">
        <v>275</v>
      </c>
    </row>
    <row r="644" spans="1:10" x14ac:dyDescent="0.25">
      <c r="A644">
        <v>212124</v>
      </c>
      <c r="B644" t="s">
        <v>15</v>
      </c>
      <c r="C644" s="1">
        <v>42554</v>
      </c>
      <c r="D644" t="s">
        <v>459</v>
      </c>
      <c r="E644">
        <v>3750</v>
      </c>
      <c r="F644">
        <v>1</v>
      </c>
      <c r="G644">
        <v>3750</v>
      </c>
      <c r="H644" t="s">
        <v>26</v>
      </c>
      <c r="I644" t="s">
        <v>188</v>
      </c>
      <c r="J644">
        <v>324</v>
      </c>
    </row>
    <row r="645" spans="1:10" x14ac:dyDescent="0.25">
      <c r="A645">
        <v>212175</v>
      </c>
      <c r="B645" t="s">
        <v>10</v>
      </c>
      <c r="C645" s="1">
        <v>42554</v>
      </c>
      <c r="D645" t="s">
        <v>98</v>
      </c>
      <c r="E645">
        <v>4200</v>
      </c>
      <c r="F645">
        <v>1</v>
      </c>
      <c r="G645">
        <v>4200</v>
      </c>
      <c r="H645" t="s">
        <v>26</v>
      </c>
      <c r="I645" t="s">
        <v>14</v>
      </c>
      <c r="J645">
        <v>339</v>
      </c>
    </row>
    <row r="646" spans="1:10" x14ac:dyDescent="0.25">
      <c r="A646">
        <v>212228</v>
      </c>
      <c r="B646" t="s">
        <v>15</v>
      </c>
      <c r="C646" s="1">
        <v>42554</v>
      </c>
      <c r="D646" t="s">
        <v>479</v>
      </c>
      <c r="E646">
        <v>33999</v>
      </c>
      <c r="F646">
        <v>34</v>
      </c>
      <c r="G646">
        <v>1155966</v>
      </c>
      <c r="H646" t="s">
        <v>26</v>
      </c>
      <c r="I646" t="s">
        <v>28</v>
      </c>
      <c r="J646">
        <v>356</v>
      </c>
    </row>
    <row r="647" spans="1:10" x14ac:dyDescent="0.25">
      <c r="A647">
        <v>212229</v>
      </c>
      <c r="B647" t="s">
        <v>10</v>
      </c>
      <c r="C647" s="1">
        <v>42554</v>
      </c>
      <c r="D647" t="s">
        <v>480</v>
      </c>
      <c r="E647">
        <v>2620</v>
      </c>
      <c r="F647">
        <v>1</v>
      </c>
      <c r="G647">
        <v>3395</v>
      </c>
      <c r="H647" t="s">
        <v>26</v>
      </c>
      <c r="I647" t="s">
        <v>14</v>
      </c>
      <c r="J647">
        <v>357</v>
      </c>
    </row>
    <row r="648" spans="1:10" x14ac:dyDescent="0.25">
      <c r="A648">
        <v>211162</v>
      </c>
      <c r="B648" t="s">
        <v>10</v>
      </c>
      <c r="C648" s="1">
        <v>42552</v>
      </c>
      <c r="D648" t="s">
        <v>52</v>
      </c>
      <c r="E648">
        <v>500</v>
      </c>
      <c r="F648">
        <v>1</v>
      </c>
      <c r="G648">
        <v>0</v>
      </c>
      <c r="H648" t="s">
        <v>53</v>
      </c>
      <c r="I648" t="s">
        <v>37</v>
      </c>
      <c r="J648">
        <v>16</v>
      </c>
    </row>
    <row r="649" spans="1:10" x14ac:dyDescent="0.25">
      <c r="A649">
        <v>211163</v>
      </c>
      <c r="B649" t="s">
        <v>10</v>
      </c>
      <c r="C649" s="1">
        <v>42552</v>
      </c>
      <c r="D649" t="s">
        <v>54</v>
      </c>
      <c r="E649">
        <v>100</v>
      </c>
      <c r="F649">
        <v>5</v>
      </c>
      <c r="G649">
        <v>0</v>
      </c>
      <c r="H649" t="s">
        <v>53</v>
      </c>
      <c r="I649" t="s">
        <v>37</v>
      </c>
      <c r="J649">
        <v>16</v>
      </c>
    </row>
    <row r="650" spans="1:10" x14ac:dyDescent="0.25">
      <c r="A650">
        <v>211444</v>
      </c>
      <c r="B650" t="s">
        <v>10</v>
      </c>
      <c r="C650" s="1">
        <v>42552</v>
      </c>
      <c r="D650" t="s">
        <v>171</v>
      </c>
      <c r="E650">
        <v>2800</v>
      </c>
      <c r="F650">
        <v>1</v>
      </c>
      <c r="G650">
        <v>1013</v>
      </c>
      <c r="H650" t="s">
        <v>53</v>
      </c>
      <c r="I650" t="s">
        <v>14</v>
      </c>
      <c r="J650">
        <v>91</v>
      </c>
    </row>
    <row r="651" spans="1:10" x14ac:dyDescent="0.25">
      <c r="A651">
        <v>211445</v>
      </c>
      <c r="B651" t="s">
        <v>10</v>
      </c>
      <c r="C651" s="1">
        <v>42552</v>
      </c>
      <c r="D651" t="s">
        <v>172</v>
      </c>
      <c r="E651">
        <v>2550</v>
      </c>
      <c r="F651">
        <v>1</v>
      </c>
      <c r="G651">
        <v>1013</v>
      </c>
      <c r="H651" t="s">
        <v>53</v>
      </c>
      <c r="I651" t="s">
        <v>14</v>
      </c>
      <c r="J651">
        <v>91</v>
      </c>
    </row>
    <row r="652" spans="1:10" x14ac:dyDescent="0.25">
      <c r="A652">
        <v>211446</v>
      </c>
      <c r="B652" t="s">
        <v>10</v>
      </c>
      <c r="C652" s="1">
        <v>42552</v>
      </c>
      <c r="D652" t="s">
        <v>173</v>
      </c>
      <c r="E652">
        <v>570</v>
      </c>
      <c r="F652">
        <v>1</v>
      </c>
      <c r="G652">
        <v>1013</v>
      </c>
      <c r="H652" t="s">
        <v>53</v>
      </c>
      <c r="I652" t="s">
        <v>14</v>
      </c>
      <c r="J652">
        <v>91</v>
      </c>
    </row>
    <row r="653" spans="1:10" x14ac:dyDescent="0.25">
      <c r="A653">
        <v>212020</v>
      </c>
      <c r="B653" t="s">
        <v>10</v>
      </c>
      <c r="C653" s="1">
        <v>42553</v>
      </c>
      <c r="D653" t="s">
        <v>413</v>
      </c>
      <c r="E653">
        <v>1020</v>
      </c>
      <c r="F653">
        <v>1</v>
      </c>
      <c r="G653">
        <v>1020</v>
      </c>
      <c r="H653" t="s">
        <v>53</v>
      </c>
      <c r="I653" t="s">
        <v>14</v>
      </c>
      <c r="J653">
        <v>281</v>
      </c>
    </row>
    <row r="654" spans="1:10" x14ac:dyDescent="0.25">
      <c r="A654">
        <v>211136</v>
      </c>
      <c r="B654" t="s">
        <v>20</v>
      </c>
      <c r="C654" s="1">
        <v>42552</v>
      </c>
      <c r="D654" t="s">
        <v>21</v>
      </c>
      <c r="E654">
        <v>555</v>
      </c>
      <c r="F654">
        <v>2</v>
      </c>
      <c r="G654">
        <v>1110</v>
      </c>
      <c r="H654" t="s">
        <v>22</v>
      </c>
      <c r="I654" t="s">
        <v>14</v>
      </c>
      <c r="J654">
        <v>5</v>
      </c>
    </row>
    <row r="655" spans="1:10" x14ac:dyDescent="0.25">
      <c r="A655">
        <v>211137</v>
      </c>
      <c r="B655" t="s">
        <v>15</v>
      </c>
      <c r="C655" s="1">
        <v>42552</v>
      </c>
      <c r="D655" t="s">
        <v>23</v>
      </c>
      <c r="E655">
        <v>80</v>
      </c>
      <c r="F655">
        <v>1</v>
      </c>
      <c r="G655">
        <v>80</v>
      </c>
      <c r="H655" t="s">
        <v>22</v>
      </c>
      <c r="I655" t="s">
        <v>14</v>
      </c>
      <c r="J655">
        <v>6</v>
      </c>
    </row>
    <row r="656" spans="1:10" x14ac:dyDescent="0.25">
      <c r="A656">
        <v>211139</v>
      </c>
      <c r="B656" t="s">
        <v>10</v>
      </c>
      <c r="C656" s="1">
        <v>42552</v>
      </c>
      <c r="D656" t="s">
        <v>24</v>
      </c>
      <c r="E656">
        <v>170</v>
      </c>
      <c r="F656">
        <v>1</v>
      </c>
      <c r="G656">
        <v>170</v>
      </c>
      <c r="H656" t="s">
        <v>22</v>
      </c>
      <c r="I656" t="s">
        <v>14</v>
      </c>
      <c r="J656">
        <v>6</v>
      </c>
    </row>
    <row r="657" spans="1:10" x14ac:dyDescent="0.25">
      <c r="A657">
        <v>211143</v>
      </c>
      <c r="B657" t="s">
        <v>31</v>
      </c>
      <c r="C657" s="1">
        <v>42552</v>
      </c>
      <c r="D657" t="s">
        <v>32</v>
      </c>
      <c r="E657">
        <v>210</v>
      </c>
      <c r="F657">
        <v>1</v>
      </c>
      <c r="G657">
        <v>366</v>
      </c>
      <c r="H657" t="s">
        <v>22</v>
      </c>
      <c r="I657" t="s">
        <v>14</v>
      </c>
      <c r="J657">
        <v>10</v>
      </c>
    </row>
    <row r="658" spans="1:10" x14ac:dyDescent="0.25">
      <c r="A658">
        <v>211144</v>
      </c>
      <c r="B658" t="s">
        <v>31</v>
      </c>
      <c r="C658" s="1">
        <v>42552</v>
      </c>
      <c r="D658" t="s">
        <v>33</v>
      </c>
      <c r="E658">
        <v>156</v>
      </c>
      <c r="F658">
        <v>1</v>
      </c>
      <c r="G658">
        <v>366</v>
      </c>
      <c r="H658" t="s">
        <v>22</v>
      </c>
      <c r="I658" t="s">
        <v>14</v>
      </c>
      <c r="J658">
        <v>10</v>
      </c>
    </row>
    <row r="659" spans="1:10" x14ac:dyDescent="0.25">
      <c r="A659">
        <v>211149</v>
      </c>
      <c r="B659" t="s">
        <v>10</v>
      </c>
      <c r="C659" s="1">
        <v>42552</v>
      </c>
      <c r="D659" t="s">
        <v>40</v>
      </c>
      <c r="E659">
        <v>420</v>
      </c>
      <c r="F659">
        <v>1</v>
      </c>
      <c r="G659">
        <v>1270</v>
      </c>
      <c r="H659" t="s">
        <v>22</v>
      </c>
      <c r="I659" t="s">
        <v>14</v>
      </c>
      <c r="J659">
        <v>13</v>
      </c>
    </row>
    <row r="660" spans="1:10" x14ac:dyDescent="0.25">
      <c r="A660">
        <v>211150</v>
      </c>
      <c r="B660" t="s">
        <v>10</v>
      </c>
      <c r="C660" s="1">
        <v>42552</v>
      </c>
      <c r="D660" t="s">
        <v>41</v>
      </c>
      <c r="E660">
        <v>360</v>
      </c>
      <c r="F660">
        <v>1</v>
      </c>
      <c r="G660">
        <v>1270</v>
      </c>
      <c r="H660" t="s">
        <v>22</v>
      </c>
      <c r="I660" t="s">
        <v>14</v>
      </c>
      <c r="J660">
        <v>13</v>
      </c>
    </row>
    <row r="661" spans="1:10" x14ac:dyDescent="0.25">
      <c r="A661">
        <v>211171</v>
      </c>
      <c r="B661" t="s">
        <v>58</v>
      </c>
      <c r="C661" s="1">
        <v>42552</v>
      </c>
      <c r="D661" t="s">
        <v>60</v>
      </c>
      <c r="E661">
        <v>435</v>
      </c>
      <c r="F661">
        <v>1</v>
      </c>
      <c r="G661">
        <v>300</v>
      </c>
      <c r="H661" t="s">
        <v>22</v>
      </c>
      <c r="I661" t="s">
        <v>14</v>
      </c>
      <c r="J661">
        <v>21</v>
      </c>
    </row>
    <row r="662" spans="1:10" x14ac:dyDescent="0.25">
      <c r="A662">
        <v>211172</v>
      </c>
      <c r="B662" t="s">
        <v>15</v>
      </c>
      <c r="C662" s="1">
        <v>42552</v>
      </c>
      <c r="D662" t="s">
        <v>61</v>
      </c>
      <c r="E662">
        <v>90</v>
      </c>
      <c r="F662">
        <v>1</v>
      </c>
      <c r="G662">
        <v>940</v>
      </c>
      <c r="H662" t="s">
        <v>22</v>
      </c>
      <c r="I662" t="s">
        <v>14</v>
      </c>
      <c r="J662">
        <v>22</v>
      </c>
    </row>
    <row r="663" spans="1:10" x14ac:dyDescent="0.25">
      <c r="A663">
        <v>211175</v>
      </c>
      <c r="B663" t="s">
        <v>10</v>
      </c>
      <c r="C663" s="1">
        <v>42552</v>
      </c>
      <c r="D663" t="s">
        <v>61</v>
      </c>
      <c r="E663">
        <v>90</v>
      </c>
      <c r="F663">
        <v>1</v>
      </c>
      <c r="G663">
        <v>740</v>
      </c>
      <c r="H663" t="s">
        <v>22</v>
      </c>
      <c r="I663" t="s">
        <v>14</v>
      </c>
      <c r="J663">
        <v>22</v>
      </c>
    </row>
    <row r="664" spans="1:10" x14ac:dyDescent="0.25">
      <c r="A664">
        <v>211188</v>
      </c>
      <c r="B664" t="s">
        <v>15</v>
      </c>
      <c r="C664" s="1">
        <v>42552</v>
      </c>
      <c r="D664" t="s">
        <v>72</v>
      </c>
      <c r="E664">
        <v>300</v>
      </c>
      <c r="F664">
        <v>2</v>
      </c>
      <c r="G664">
        <v>2210</v>
      </c>
      <c r="H664" t="s">
        <v>22</v>
      </c>
      <c r="I664" t="s">
        <v>14</v>
      </c>
      <c r="J664">
        <v>28</v>
      </c>
    </row>
    <row r="665" spans="1:10" x14ac:dyDescent="0.25">
      <c r="A665">
        <v>211189</v>
      </c>
      <c r="B665" t="s">
        <v>15</v>
      </c>
      <c r="C665" s="1">
        <v>42552</v>
      </c>
      <c r="D665" t="s">
        <v>73</v>
      </c>
      <c r="E665">
        <v>150</v>
      </c>
      <c r="F665">
        <v>2</v>
      </c>
      <c r="G665">
        <v>2210</v>
      </c>
      <c r="H665" t="s">
        <v>22</v>
      </c>
      <c r="I665" t="s">
        <v>14</v>
      </c>
      <c r="J665">
        <v>28</v>
      </c>
    </row>
    <row r="666" spans="1:10" x14ac:dyDescent="0.25">
      <c r="A666">
        <v>211190</v>
      </c>
      <c r="B666" t="s">
        <v>15</v>
      </c>
      <c r="C666" s="1">
        <v>42552</v>
      </c>
      <c r="D666" t="s">
        <v>74</v>
      </c>
      <c r="E666">
        <v>465</v>
      </c>
      <c r="F666">
        <v>2</v>
      </c>
      <c r="G666">
        <v>2210</v>
      </c>
      <c r="H666" t="s">
        <v>22</v>
      </c>
      <c r="I666" t="s">
        <v>14</v>
      </c>
      <c r="J666">
        <v>28</v>
      </c>
    </row>
    <row r="667" spans="1:10" x14ac:dyDescent="0.25">
      <c r="A667">
        <v>211191</v>
      </c>
      <c r="B667" t="s">
        <v>15</v>
      </c>
      <c r="C667" s="1">
        <v>42552</v>
      </c>
      <c r="D667" t="s">
        <v>75</v>
      </c>
      <c r="E667">
        <v>380</v>
      </c>
      <c r="F667">
        <v>1</v>
      </c>
      <c r="G667">
        <v>2210</v>
      </c>
      <c r="H667" t="s">
        <v>22</v>
      </c>
      <c r="I667" t="s">
        <v>14</v>
      </c>
      <c r="J667">
        <v>28</v>
      </c>
    </row>
    <row r="668" spans="1:10" x14ac:dyDescent="0.25">
      <c r="A668">
        <v>211192</v>
      </c>
      <c r="B668" t="s">
        <v>15</v>
      </c>
      <c r="C668" s="1">
        <v>42552</v>
      </c>
      <c r="D668" t="s">
        <v>76</v>
      </c>
      <c r="E668">
        <v>350</v>
      </c>
      <c r="F668">
        <v>1</v>
      </c>
      <c r="G668">
        <v>350</v>
      </c>
      <c r="H668" t="s">
        <v>22</v>
      </c>
      <c r="I668" t="s">
        <v>14</v>
      </c>
      <c r="J668">
        <v>29</v>
      </c>
    </row>
    <row r="669" spans="1:10" x14ac:dyDescent="0.25">
      <c r="A669">
        <v>211193</v>
      </c>
      <c r="B669" t="s">
        <v>10</v>
      </c>
      <c r="C669" s="1">
        <v>42552</v>
      </c>
      <c r="D669" t="s">
        <v>77</v>
      </c>
      <c r="E669">
        <v>425</v>
      </c>
      <c r="F669">
        <v>1</v>
      </c>
      <c r="G669">
        <v>425</v>
      </c>
      <c r="H669" t="s">
        <v>22</v>
      </c>
      <c r="I669" t="s">
        <v>14</v>
      </c>
      <c r="J669">
        <v>30</v>
      </c>
    </row>
    <row r="670" spans="1:10" x14ac:dyDescent="0.25">
      <c r="A670">
        <v>211198</v>
      </c>
      <c r="B670" t="s">
        <v>10</v>
      </c>
      <c r="C670" s="1">
        <v>42552</v>
      </c>
      <c r="D670" t="s">
        <v>80</v>
      </c>
      <c r="E670">
        <v>510</v>
      </c>
      <c r="F670">
        <v>1</v>
      </c>
      <c r="G670">
        <v>835</v>
      </c>
      <c r="H670" t="s">
        <v>22</v>
      </c>
      <c r="I670" t="s">
        <v>14</v>
      </c>
      <c r="J670">
        <v>34</v>
      </c>
    </row>
    <row r="671" spans="1:10" x14ac:dyDescent="0.25">
      <c r="A671">
        <v>211199</v>
      </c>
      <c r="B671" t="s">
        <v>10</v>
      </c>
      <c r="C671" s="1">
        <v>42552</v>
      </c>
      <c r="D671" t="s">
        <v>81</v>
      </c>
      <c r="E671">
        <v>325</v>
      </c>
      <c r="F671">
        <v>1</v>
      </c>
      <c r="G671">
        <v>835</v>
      </c>
      <c r="H671" t="s">
        <v>22</v>
      </c>
      <c r="I671" t="s">
        <v>14</v>
      </c>
      <c r="J671">
        <v>34</v>
      </c>
    </row>
    <row r="672" spans="1:10" x14ac:dyDescent="0.25">
      <c r="A672">
        <v>211203</v>
      </c>
      <c r="B672" t="s">
        <v>10</v>
      </c>
      <c r="C672" s="1">
        <v>42552</v>
      </c>
      <c r="D672" t="s">
        <v>76</v>
      </c>
      <c r="E672">
        <v>350</v>
      </c>
      <c r="F672">
        <v>2</v>
      </c>
      <c r="G672">
        <v>700</v>
      </c>
      <c r="H672" t="s">
        <v>22</v>
      </c>
      <c r="I672" t="s">
        <v>14</v>
      </c>
      <c r="J672">
        <v>37</v>
      </c>
    </row>
    <row r="673" spans="1:10" x14ac:dyDescent="0.25">
      <c r="A673">
        <v>211213</v>
      </c>
      <c r="B673" t="s">
        <v>20</v>
      </c>
      <c r="C673" s="1">
        <v>42552</v>
      </c>
      <c r="D673" t="s">
        <v>92</v>
      </c>
      <c r="E673">
        <v>280</v>
      </c>
      <c r="F673">
        <v>1</v>
      </c>
      <c r="G673">
        <v>280</v>
      </c>
      <c r="H673" t="s">
        <v>22</v>
      </c>
      <c r="I673" t="s">
        <v>14</v>
      </c>
      <c r="J673">
        <v>35</v>
      </c>
    </row>
    <row r="674" spans="1:10" x14ac:dyDescent="0.25">
      <c r="A674">
        <v>211218</v>
      </c>
      <c r="B674" t="s">
        <v>20</v>
      </c>
      <c r="C674" s="1">
        <v>42552</v>
      </c>
      <c r="D674" t="s">
        <v>76</v>
      </c>
      <c r="E674">
        <v>350</v>
      </c>
      <c r="F674">
        <v>1</v>
      </c>
      <c r="G674">
        <v>350</v>
      </c>
      <c r="H674" t="s">
        <v>22</v>
      </c>
      <c r="I674" t="s">
        <v>14</v>
      </c>
      <c r="J674">
        <v>44</v>
      </c>
    </row>
    <row r="675" spans="1:10" x14ac:dyDescent="0.25">
      <c r="A675">
        <v>211219</v>
      </c>
      <c r="B675" t="s">
        <v>20</v>
      </c>
      <c r="C675" s="1">
        <v>42552</v>
      </c>
      <c r="D675" t="s">
        <v>76</v>
      </c>
      <c r="E675">
        <v>350</v>
      </c>
      <c r="F675">
        <v>1</v>
      </c>
      <c r="G675">
        <v>350</v>
      </c>
      <c r="H675" t="s">
        <v>22</v>
      </c>
      <c r="I675" t="s">
        <v>14</v>
      </c>
      <c r="J675">
        <v>44</v>
      </c>
    </row>
    <row r="676" spans="1:10" x14ac:dyDescent="0.25">
      <c r="A676">
        <v>211220</v>
      </c>
      <c r="B676" t="s">
        <v>10</v>
      </c>
      <c r="C676" s="1">
        <v>42552</v>
      </c>
      <c r="D676" t="s">
        <v>95</v>
      </c>
      <c r="E676">
        <v>760</v>
      </c>
      <c r="F676">
        <v>1</v>
      </c>
      <c r="G676">
        <v>1195</v>
      </c>
      <c r="H676" t="s">
        <v>22</v>
      </c>
      <c r="I676" t="s">
        <v>14</v>
      </c>
      <c r="J676">
        <v>13</v>
      </c>
    </row>
    <row r="677" spans="1:10" x14ac:dyDescent="0.25">
      <c r="A677">
        <v>211221</v>
      </c>
      <c r="B677" t="s">
        <v>10</v>
      </c>
      <c r="C677" s="1">
        <v>42552</v>
      </c>
      <c r="D677" t="s">
        <v>60</v>
      </c>
      <c r="E677">
        <v>435</v>
      </c>
      <c r="F677">
        <v>1</v>
      </c>
      <c r="G677">
        <v>1195</v>
      </c>
      <c r="H677" t="s">
        <v>22</v>
      </c>
      <c r="I677" t="s">
        <v>14</v>
      </c>
      <c r="J677">
        <v>13</v>
      </c>
    </row>
    <row r="678" spans="1:10" x14ac:dyDescent="0.25">
      <c r="A678">
        <v>211227</v>
      </c>
      <c r="B678" t="s">
        <v>10</v>
      </c>
      <c r="C678" s="1">
        <v>42552</v>
      </c>
      <c r="D678" t="s">
        <v>60</v>
      </c>
      <c r="E678">
        <v>435</v>
      </c>
      <c r="F678">
        <v>1</v>
      </c>
      <c r="G678">
        <v>1195</v>
      </c>
      <c r="H678" t="s">
        <v>22</v>
      </c>
      <c r="I678" t="s">
        <v>14</v>
      </c>
      <c r="J678">
        <v>13</v>
      </c>
    </row>
    <row r="679" spans="1:10" x14ac:dyDescent="0.25">
      <c r="A679">
        <v>211228</v>
      </c>
      <c r="B679" t="s">
        <v>10</v>
      </c>
      <c r="C679" s="1">
        <v>42552</v>
      </c>
      <c r="D679" t="s">
        <v>95</v>
      </c>
      <c r="E679">
        <v>760</v>
      </c>
      <c r="F679">
        <v>1</v>
      </c>
      <c r="G679">
        <v>1195</v>
      </c>
      <c r="H679" t="s">
        <v>22</v>
      </c>
      <c r="I679" t="s">
        <v>14</v>
      </c>
      <c r="J679">
        <v>13</v>
      </c>
    </row>
    <row r="680" spans="1:10" x14ac:dyDescent="0.25">
      <c r="A680">
        <v>211232</v>
      </c>
      <c r="B680" t="s">
        <v>10</v>
      </c>
      <c r="C680" s="1">
        <v>42552</v>
      </c>
      <c r="D680" t="s">
        <v>95</v>
      </c>
      <c r="E680">
        <v>760</v>
      </c>
      <c r="F680">
        <v>1</v>
      </c>
      <c r="G680">
        <v>1195</v>
      </c>
      <c r="H680" t="s">
        <v>22</v>
      </c>
      <c r="I680" t="s">
        <v>14</v>
      </c>
      <c r="J680">
        <v>13</v>
      </c>
    </row>
    <row r="681" spans="1:10" x14ac:dyDescent="0.25">
      <c r="A681">
        <v>211233</v>
      </c>
      <c r="B681" t="s">
        <v>10</v>
      </c>
      <c r="C681" s="1">
        <v>42552</v>
      </c>
      <c r="D681" t="s">
        <v>97</v>
      </c>
      <c r="E681">
        <v>435</v>
      </c>
      <c r="F681">
        <v>1</v>
      </c>
      <c r="G681">
        <v>1195</v>
      </c>
      <c r="H681" t="s">
        <v>22</v>
      </c>
      <c r="I681" t="s">
        <v>14</v>
      </c>
      <c r="J681">
        <v>13</v>
      </c>
    </row>
    <row r="682" spans="1:10" x14ac:dyDescent="0.25">
      <c r="A682">
        <v>211236</v>
      </c>
      <c r="B682" t="s">
        <v>10</v>
      </c>
      <c r="C682" s="1">
        <v>42552</v>
      </c>
      <c r="D682" t="s">
        <v>97</v>
      </c>
      <c r="E682">
        <v>435</v>
      </c>
      <c r="F682">
        <v>1</v>
      </c>
      <c r="G682">
        <v>1195</v>
      </c>
      <c r="H682" t="s">
        <v>22</v>
      </c>
      <c r="I682" t="s">
        <v>14</v>
      </c>
      <c r="J682">
        <v>13</v>
      </c>
    </row>
    <row r="683" spans="1:10" x14ac:dyDescent="0.25">
      <c r="A683">
        <v>211237</v>
      </c>
      <c r="B683" t="s">
        <v>10</v>
      </c>
      <c r="C683" s="1">
        <v>42552</v>
      </c>
      <c r="D683" t="s">
        <v>95</v>
      </c>
      <c r="E683">
        <v>760</v>
      </c>
      <c r="F683">
        <v>1</v>
      </c>
      <c r="G683">
        <v>1195</v>
      </c>
      <c r="H683" t="s">
        <v>22</v>
      </c>
      <c r="I683" t="s">
        <v>14</v>
      </c>
      <c r="J683">
        <v>13</v>
      </c>
    </row>
    <row r="684" spans="1:10" x14ac:dyDescent="0.25">
      <c r="A684">
        <v>211240</v>
      </c>
      <c r="B684" t="s">
        <v>10</v>
      </c>
      <c r="C684" s="1">
        <v>42552</v>
      </c>
      <c r="D684" t="s">
        <v>95</v>
      </c>
      <c r="E684">
        <v>760</v>
      </c>
      <c r="F684">
        <v>1</v>
      </c>
      <c r="G684">
        <v>1195</v>
      </c>
      <c r="H684" t="s">
        <v>22</v>
      </c>
      <c r="I684" t="s">
        <v>14</v>
      </c>
      <c r="J684">
        <v>13</v>
      </c>
    </row>
    <row r="685" spans="1:10" x14ac:dyDescent="0.25">
      <c r="A685">
        <v>211241</v>
      </c>
      <c r="B685" t="s">
        <v>10</v>
      </c>
      <c r="C685" s="1">
        <v>42552</v>
      </c>
      <c r="D685" t="s">
        <v>97</v>
      </c>
      <c r="E685">
        <v>435</v>
      </c>
      <c r="F685">
        <v>1</v>
      </c>
      <c r="G685">
        <v>1195</v>
      </c>
      <c r="H685" t="s">
        <v>22</v>
      </c>
      <c r="I685" t="s">
        <v>14</v>
      </c>
      <c r="J685">
        <v>13</v>
      </c>
    </row>
    <row r="686" spans="1:10" x14ac:dyDescent="0.25">
      <c r="A686">
        <v>211245</v>
      </c>
      <c r="B686" t="s">
        <v>10</v>
      </c>
      <c r="C686" s="1">
        <v>42552</v>
      </c>
      <c r="D686" t="s">
        <v>97</v>
      </c>
      <c r="E686">
        <v>435</v>
      </c>
      <c r="F686">
        <v>1</v>
      </c>
      <c r="G686">
        <v>1195</v>
      </c>
      <c r="H686" t="s">
        <v>22</v>
      </c>
      <c r="I686" t="s">
        <v>14</v>
      </c>
      <c r="J686">
        <v>13</v>
      </c>
    </row>
    <row r="687" spans="1:10" x14ac:dyDescent="0.25">
      <c r="A687">
        <v>211246</v>
      </c>
      <c r="B687" t="s">
        <v>10</v>
      </c>
      <c r="C687" s="1">
        <v>42552</v>
      </c>
      <c r="D687" t="s">
        <v>95</v>
      </c>
      <c r="E687">
        <v>760</v>
      </c>
      <c r="F687">
        <v>1</v>
      </c>
      <c r="G687">
        <v>1195</v>
      </c>
      <c r="H687" t="s">
        <v>22</v>
      </c>
      <c r="I687" t="s">
        <v>14</v>
      </c>
      <c r="J687">
        <v>13</v>
      </c>
    </row>
    <row r="688" spans="1:10" x14ac:dyDescent="0.25">
      <c r="A688">
        <v>211247</v>
      </c>
      <c r="B688" t="s">
        <v>10</v>
      </c>
      <c r="C688" s="1">
        <v>42552</v>
      </c>
      <c r="D688" t="s">
        <v>95</v>
      </c>
      <c r="E688">
        <v>760</v>
      </c>
      <c r="F688">
        <v>1</v>
      </c>
      <c r="G688">
        <v>1195</v>
      </c>
      <c r="H688" t="s">
        <v>22</v>
      </c>
      <c r="I688" t="s">
        <v>14</v>
      </c>
      <c r="J688">
        <v>13</v>
      </c>
    </row>
    <row r="689" spans="1:10" x14ac:dyDescent="0.25">
      <c r="A689">
        <v>211248</v>
      </c>
      <c r="B689" t="s">
        <v>10</v>
      </c>
      <c r="C689" s="1">
        <v>42552</v>
      </c>
      <c r="D689" t="s">
        <v>97</v>
      </c>
      <c r="E689">
        <v>435</v>
      </c>
      <c r="F689">
        <v>1</v>
      </c>
      <c r="G689">
        <v>1195</v>
      </c>
      <c r="H689" t="s">
        <v>22</v>
      </c>
      <c r="I689" t="s">
        <v>14</v>
      </c>
      <c r="J689">
        <v>13</v>
      </c>
    </row>
    <row r="690" spans="1:10" x14ac:dyDescent="0.25">
      <c r="A690">
        <v>211251</v>
      </c>
      <c r="B690" t="s">
        <v>15</v>
      </c>
      <c r="C690" s="1">
        <v>42552</v>
      </c>
      <c r="D690" t="s">
        <v>80</v>
      </c>
      <c r="E690">
        <v>510</v>
      </c>
      <c r="F690">
        <v>1</v>
      </c>
      <c r="G690">
        <v>880</v>
      </c>
      <c r="H690" t="s">
        <v>22</v>
      </c>
      <c r="I690" t="s">
        <v>27</v>
      </c>
      <c r="J690">
        <v>49</v>
      </c>
    </row>
    <row r="691" spans="1:10" x14ac:dyDescent="0.25">
      <c r="A691">
        <v>211252</v>
      </c>
      <c r="B691" t="s">
        <v>15</v>
      </c>
      <c r="C691" s="1">
        <v>42552</v>
      </c>
      <c r="D691" t="s">
        <v>101</v>
      </c>
      <c r="E691">
        <v>370</v>
      </c>
      <c r="F691">
        <v>1</v>
      </c>
      <c r="G691">
        <v>880</v>
      </c>
      <c r="H691" t="s">
        <v>22</v>
      </c>
      <c r="I691" t="s">
        <v>27</v>
      </c>
      <c r="J691">
        <v>49</v>
      </c>
    </row>
    <row r="692" spans="1:10" x14ac:dyDescent="0.25">
      <c r="A692">
        <v>211259</v>
      </c>
      <c r="B692" t="s">
        <v>15</v>
      </c>
      <c r="C692" s="1">
        <v>42552</v>
      </c>
      <c r="D692" t="s">
        <v>76</v>
      </c>
      <c r="E692">
        <v>350</v>
      </c>
      <c r="F692">
        <v>1</v>
      </c>
      <c r="G692">
        <v>350</v>
      </c>
      <c r="H692" t="s">
        <v>22</v>
      </c>
      <c r="I692" t="s">
        <v>14</v>
      </c>
      <c r="J692">
        <v>51</v>
      </c>
    </row>
    <row r="693" spans="1:10" x14ac:dyDescent="0.25">
      <c r="A693">
        <v>211268</v>
      </c>
      <c r="B693" t="s">
        <v>20</v>
      </c>
      <c r="C693" s="1">
        <v>42552</v>
      </c>
      <c r="D693" t="s">
        <v>107</v>
      </c>
      <c r="E693">
        <v>520</v>
      </c>
      <c r="F693">
        <v>1</v>
      </c>
      <c r="G693">
        <v>520</v>
      </c>
      <c r="H693" t="s">
        <v>22</v>
      </c>
      <c r="I693" t="s">
        <v>108</v>
      </c>
      <c r="J693">
        <v>44</v>
      </c>
    </row>
    <row r="694" spans="1:10" x14ac:dyDescent="0.25">
      <c r="A694">
        <v>211269</v>
      </c>
      <c r="B694" t="s">
        <v>20</v>
      </c>
      <c r="C694" s="1">
        <v>42552</v>
      </c>
      <c r="D694" t="s">
        <v>107</v>
      </c>
      <c r="E694">
        <v>520</v>
      </c>
      <c r="F694">
        <v>1</v>
      </c>
      <c r="G694">
        <v>520</v>
      </c>
      <c r="H694" t="s">
        <v>22</v>
      </c>
      <c r="I694" t="s">
        <v>108</v>
      </c>
      <c r="J694">
        <v>44</v>
      </c>
    </row>
    <row r="695" spans="1:10" x14ac:dyDescent="0.25">
      <c r="A695">
        <v>211276</v>
      </c>
      <c r="B695" t="s">
        <v>10</v>
      </c>
      <c r="C695" s="1">
        <v>42552</v>
      </c>
      <c r="D695" t="s">
        <v>80</v>
      </c>
      <c r="E695">
        <v>510</v>
      </c>
      <c r="F695">
        <v>1</v>
      </c>
      <c r="G695">
        <v>880</v>
      </c>
      <c r="H695" t="s">
        <v>22</v>
      </c>
      <c r="I695" t="s">
        <v>27</v>
      </c>
      <c r="J695">
        <v>49</v>
      </c>
    </row>
    <row r="696" spans="1:10" x14ac:dyDescent="0.25">
      <c r="A696">
        <v>211277</v>
      </c>
      <c r="B696" t="s">
        <v>10</v>
      </c>
      <c r="C696" s="1">
        <v>42552</v>
      </c>
      <c r="D696" t="s">
        <v>101</v>
      </c>
      <c r="E696">
        <v>370</v>
      </c>
      <c r="F696">
        <v>1</v>
      </c>
      <c r="G696">
        <v>880</v>
      </c>
      <c r="H696" t="s">
        <v>22</v>
      </c>
      <c r="I696" t="s">
        <v>27</v>
      </c>
      <c r="J696">
        <v>49</v>
      </c>
    </row>
    <row r="697" spans="1:10" x14ac:dyDescent="0.25">
      <c r="A697">
        <v>211279</v>
      </c>
      <c r="B697" t="s">
        <v>10</v>
      </c>
      <c r="C697" s="1">
        <v>42552</v>
      </c>
      <c r="D697" t="s">
        <v>109</v>
      </c>
      <c r="E697">
        <v>260</v>
      </c>
      <c r="F697">
        <v>1</v>
      </c>
      <c r="G697">
        <v>600</v>
      </c>
      <c r="H697" t="s">
        <v>22</v>
      </c>
      <c r="I697" t="s">
        <v>108</v>
      </c>
      <c r="J697">
        <v>53</v>
      </c>
    </row>
    <row r="698" spans="1:10" x14ac:dyDescent="0.25">
      <c r="A698">
        <v>211280</v>
      </c>
      <c r="B698" t="s">
        <v>10</v>
      </c>
      <c r="C698" s="1">
        <v>42552</v>
      </c>
      <c r="D698" t="s">
        <v>110</v>
      </c>
      <c r="E698">
        <v>260</v>
      </c>
      <c r="F698">
        <v>1</v>
      </c>
      <c r="G698">
        <v>600</v>
      </c>
      <c r="H698" t="s">
        <v>22</v>
      </c>
      <c r="I698" t="s">
        <v>108</v>
      </c>
      <c r="J698">
        <v>53</v>
      </c>
    </row>
    <row r="699" spans="1:10" x14ac:dyDescent="0.25">
      <c r="A699">
        <v>211281</v>
      </c>
      <c r="B699" t="s">
        <v>10</v>
      </c>
      <c r="C699" s="1">
        <v>42552</v>
      </c>
      <c r="D699" t="s">
        <v>111</v>
      </c>
      <c r="E699">
        <v>80</v>
      </c>
      <c r="F699">
        <v>1</v>
      </c>
      <c r="G699">
        <v>600</v>
      </c>
      <c r="H699" t="s">
        <v>22</v>
      </c>
      <c r="I699" t="s">
        <v>108</v>
      </c>
      <c r="J699">
        <v>53</v>
      </c>
    </row>
    <row r="700" spans="1:10" x14ac:dyDescent="0.25">
      <c r="A700">
        <v>211284</v>
      </c>
      <c r="B700" t="s">
        <v>10</v>
      </c>
      <c r="C700" s="1">
        <v>42552</v>
      </c>
      <c r="D700" t="s">
        <v>109</v>
      </c>
      <c r="E700">
        <v>260</v>
      </c>
      <c r="F700">
        <v>1</v>
      </c>
      <c r="G700">
        <v>600</v>
      </c>
      <c r="H700" t="s">
        <v>22</v>
      </c>
      <c r="I700" t="s">
        <v>108</v>
      </c>
      <c r="J700">
        <v>53</v>
      </c>
    </row>
    <row r="701" spans="1:10" x14ac:dyDescent="0.25">
      <c r="A701">
        <v>211285</v>
      </c>
      <c r="B701" t="s">
        <v>10</v>
      </c>
      <c r="C701" s="1">
        <v>42552</v>
      </c>
      <c r="D701" t="s">
        <v>110</v>
      </c>
      <c r="E701">
        <v>260</v>
      </c>
      <c r="F701">
        <v>1</v>
      </c>
      <c r="G701">
        <v>600</v>
      </c>
      <c r="H701" t="s">
        <v>22</v>
      </c>
      <c r="I701" t="s">
        <v>108</v>
      </c>
      <c r="J701">
        <v>53</v>
      </c>
    </row>
    <row r="702" spans="1:10" x14ac:dyDescent="0.25">
      <c r="A702">
        <v>211286</v>
      </c>
      <c r="B702" t="s">
        <v>10</v>
      </c>
      <c r="C702" s="1">
        <v>42552</v>
      </c>
      <c r="D702" t="s">
        <v>111</v>
      </c>
      <c r="E702">
        <v>80</v>
      </c>
      <c r="F702">
        <v>1</v>
      </c>
      <c r="G702">
        <v>600</v>
      </c>
      <c r="H702" t="s">
        <v>22</v>
      </c>
      <c r="I702" t="s">
        <v>108</v>
      </c>
      <c r="J702">
        <v>53</v>
      </c>
    </row>
    <row r="703" spans="1:10" x14ac:dyDescent="0.25">
      <c r="A703">
        <v>211301</v>
      </c>
      <c r="B703" t="s">
        <v>20</v>
      </c>
      <c r="C703" s="1">
        <v>42552</v>
      </c>
      <c r="D703" t="s">
        <v>109</v>
      </c>
      <c r="E703">
        <v>260</v>
      </c>
      <c r="F703">
        <v>1</v>
      </c>
      <c r="G703">
        <v>600</v>
      </c>
      <c r="H703" t="s">
        <v>22</v>
      </c>
      <c r="I703" t="s">
        <v>108</v>
      </c>
      <c r="J703">
        <v>53</v>
      </c>
    </row>
    <row r="704" spans="1:10" x14ac:dyDescent="0.25">
      <c r="A704">
        <v>211302</v>
      </c>
      <c r="B704" t="s">
        <v>20</v>
      </c>
      <c r="C704" s="1">
        <v>42552</v>
      </c>
      <c r="D704" t="s">
        <v>110</v>
      </c>
      <c r="E704">
        <v>260</v>
      </c>
      <c r="F704">
        <v>1</v>
      </c>
      <c r="G704">
        <v>600</v>
      </c>
      <c r="H704" t="s">
        <v>22</v>
      </c>
      <c r="I704" t="s">
        <v>108</v>
      </c>
      <c r="J704">
        <v>53</v>
      </c>
    </row>
    <row r="705" spans="1:10" x14ac:dyDescent="0.25">
      <c r="A705">
        <v>211303</v>
      </c>
      <c r="B705" t="s">
        <v>20</v>
      </c>
      <c r="C705" s="1">
        <v>42552</v>
      </c>
      <c r="D705" t="s">
        <v>111</v>
      </c>
      <c r="E705">
        <v>80</v>
      </c>
      <c r="F705">
        <v>1</v>
      </c>
      <c r="G705">
        <v>600</v>
      </c>
      <c r="H705" t="s">
        <v>22</v>
      </c>
      <c r="I705" t="s">
        <v>108</v>
      </c>
      <c r="J705">
        <v>53</v>
      </c>
    </row>
    <row r="706" spans="1:10" x14ac:dyDescent="0.25">
      <c r="A706">
        <v>211308</v>
      </c>
      <c r="B706" t="s">
        <v>20</v>
      </c>
      <c r="C706" s="1">
        <v>42552</v>
      </c>
      <c r="D706" t="s">
        <v>95</v>
      </c>
      <c r="E706">
        <v>760</v>
      </c>
      <c r="F706">
        <v>1</v>
      </c>
      <c r="G706">
        <v>760</v>
      </c>
      <c r="H706" t="s">
        <v>22</v>
      </c>
      <c r="I706" t="s">
        <v>14</v>
      </c>
      <c r="J706">
        <v>33</v>
      </c>
    </row>
    <row r="707" spans="1:10" x14ac:dyDescent="0.25">
      <c r="A707">
        <v>211310</v>
      </c>
      <c r="B707" t="s">
        <v>10</v>
      </c>
      <c r="C707" s="1">
        <v>42552</v>
      </c>
      <c r="D707" t="s">
        <v>109</v>
      </c>
      <c r="E707">
        <v>260</v>
      </c>
      <c r="F707">
        <v>1</v>
      </c>
      <c r="G707">
        <v>600</v>
      </c>
      <c r="H707" t="s">
        <v>22</v>
      </c>
      <c r="I707" t="s">
        <v>108</v>
      </c>
      <c r="J707">
        <v>53</v>
      </c>
    </row>
    <row r="708" spans="1:10" x14ac:dyDescent="0.25">
      <c r="A708">
        <v>211311</v>
      </c>
      <c r="B708" t="s">
        <v>10</v>
      </c>
      <c r="C708" s="1">
        <v>42552</v>
      </c>
      <c r="D708" t="s">
        <v>110</v>
      </c>
      <c r="E708">
        <v>260</v>
      </c>
      <c r="F708">
        <v>1</v>
      </c>
      <c r="G708">
        <v>600</v>
      </c>
      <c r="H708" t="s">
        <v>22</v>
      </c>
      <c r="I708" t="s">
        <v>108</v>
      </c>
      <c r="J708">
        <v>53</v>
      </c>
    </row>
    <row r="709" spans="1:10" x14ac:dyDescent="0.25">
      <c r="A709">
        <v>211312</v>
      </c>
      <c r="B709" t="s">
        <v>10</v>
      </c>
      <c r="C709" s="1">
        <v>42552</v>
      </c>
      <c r="D709" t="s">
        <v>111</v>
      </c>
      <c r="E709">
        <v>80</v>
      </c>
      <c r="F709">
        <v>1</v>
      </c>
      <c r="G709">
        <v>600</v>
      </c>
      <c r="H709" t="s">
        <v>22</v>
      </c>
      <c r="I709" t="s">
        <v>108</v>
      </c>
      <c r="J709">
        <v>53</v>
      </c>
    </row>
    <row r="710" spans="1:10" x14ac:dyDescent="0.25">
      <c r="A710">
        <v>211313</v>
      </c>
      <c r="B710" t="s">
        <v>10</v>
      </c>
      <c r="C710" s="1">
        <v>42552</v>
      </c>
      <c r="D710" t="s">
        <v>116</v>
      </c>
      <c r="E710">
        <v>425</v>
      </c>
      <c r="F710">
        <v>1</v>
      </c>
      <c r="G710">
        <v>1125</v>
      </c>
      <c r="H710" t="s">
        <v>22</v>
      </c>
      <c r="I710" t="s">
        <v>14</v>
      </c>
      <c r="J710">
        <v>57</v>
      </c>
    </row>
    <row r="711" spans="1:10" x14ac:dyDescent="0.25">
      <c r="A711">
        <v>211314</v>
      </c>
      <c r="B711" t="s">
        <v>10</v>
      </c>
      <c r="C711" s="1">
        <v>42552</v>
      </c>
      <c r="D711" t="s">
        <v>72</v>
      </c>
      <c r="E711">
        <v>300</v>
      </c>
      <c r="F711">
        <v>1</v>
      </c>
      <c r="G711">
        <v>1125</v>
      </c>
      <c r="H711" t="s">
        <v>22</v>
      </c>
      <c r="I711" t="s">
        <v>14</v>
      </c>
      <c r="J711">
        <v>57</v>
      </c>
    </row>
    <row r="712" spans="1:10" x14ac:dyDescent="0.25">
      <c r="A712">
        <v>211315</v>
      </c>
      <c r="B712" t="s">
        <v>10</v>
      </c>
      <c r="C712" s="1">
        <v>42552</v>
      </c>
      <c r="D712" t="s">
        <v>117</v>
      </c>
      <c r="E712">
        <v>190</v>
      </c>
      <c r="F712">
        <v>1</v>
      </c>
      <c r="G712">
        <v>1125</v>
      </c>
      <c r="H712" t="s">
        <v>22</v>
      </c>
      <c r="I712" t="s">
        <v>14</v>
      </c>
      <c r="J712">
        <v>57</v>
      </c>
    </row>
    <row r="713" spans="1:10" x14ac:dyDescent="0.25">
      <c r="A713">
        <v>211316</v>
      </c>
      <c r="B713" t="s">
        <v>10</v>
      </c>
      <c r="C713" s="1">
        <v>42552</v>
      </c>
      <c r="D713" t="s">
        <v>118</v>
      </c>
      <c r="E713">
        <v>210</v>
      </c>
      <c r="F713">
        <v>1</v>
      </c>
      <c r="G713">
        <v>1125</v>
      </c>
      <c r="H713" t="s">
        <v>22</v>
      </c>
      <c r="I713" t="s">
        <v>14</v>
      </c>
      <c r="J713">
        <v>57</v>
      </c>
    </row>
    <row r="714" spans="1:10" x14ac:dyDescent="0.25">
      <c r="A714">
        <v>211318</v>
      </c>
      <c r="B714" t="s">
        <v>10</v>
      </c>
      <c r="C714" s="1">
        <v>42552</v>
      </c>
      <c r="D714" t="s">
        <v>109</v>
      </c>
      <c r="E714">
        <v>260</v>
      </c>
      <c r="F714">
        <v>1</v>
      </c>
      <c r="G714">
        <v>600</v>
      </c>
      <c r="H714" t="s">
        <v>22</v>
      </c>
      <c r="I714" t="s">
        <v>108</v>
      </c>
      <c r="J714">
        <v>53</v>
      </c>
    </row>
    <row r="715" spans="1:10" x14ac:dyDescent="0.25">
      <c r="A715">
        <v>211319</v>
      </c>
      <c r="B715" t="s">
        <v>10</v>
      </c>
      <c r="C715" s="1">
        <v>42552</v>
      </c>
      <c r="D715" t="s">
        <v>110</v>
      </c>
      <c r="E715">
        <v>260</v>
      </c>
      <c r="F715">
        <v>1</v>
      </c>
      <c r="G715">
        <v>600</v>
      </c>
      <c r="H715" t="s">
        <v>22</v>
      </c>
      <c r="I715" t="s">
        <v>108</v>
      </c>
      <c r="J715">
        <v>53</v>
      </c>
    </row>
    <row r="716" spans="1:10" x14ac:dyDescent="0.25">
      <c r="A716">
        <v>211320</v>
      </c>
      <c r="B716" t="s">
        <v>10</v>
      </c>
      <c r="C716" s="1">
        <v>42552</v>
      </c>
      <c r="D716" t="s">
        <v>111</v>
      </c>
      <c r="E716">
        <v>80</v>
      </c>
      <c r="F716">
        <v>1</v>
      </c>
      <c r="G716">
        <v>600</v>
      </c>
      <c r="H716" t="s">
        <v>22</v>
      </c>
      <c r="I716" t="s">
        <v>108</v>
      </c>
      <c r="J716">
        <v>53</v>
      </c>
    </row>
    <row r="717" spans="1:10" x14ac:dyDescent="0.25">
      <c r="A717">
        <v>211321</v>
      </c>
      <c r="B717" t="s">
        <v>15</v>
      </c>
      <c r="C717" s="1">
        <v>42552</v>
      </c>
      <c r="D717" t="s">
        <v>119</v>
      </c>
      <c r="E717">
        <v>350</v>
      </c>
      <c r="F717">
        <v>1</v>
      </c>
      <c r="G717">
        <v>350</v>
      </c>
      <c r="H717" t="s">
        <v>22</v>
      </c>
      <c r="I717" t="s">
        <v>14</v>
      </c>
      <c r="J717">
        <v>58</v>
      </c>
    </row>
    <row r="718" spans="1:10" x14ac:dyDescent="0.25">
      <c r="A718">
        <v>211322</v>
      </c>
      <c r="B718" t="s">
        <v>20</v>
      </c>
      <c r="C718" s="1">
        <v>42552</v>
      </c>
      <c r="D718" t="s">
        <v>119</v>
      </c>
      <c r="E718">
        <v>350</v>
      </c>
      <c r="F718">
        <v>1</v>
      </c>
      <c r="G718">
        <v>350</v>
      </c>
      <c r="H718" t="s">
        <v>22</v>
      </c>
      <c r="I718" t="s">
        <v>14</v>
      </c>
      <c r="J718">
        <v>58</v>
      </c>
    </row>
    <row r="719" spans="1:10" x14ac:dyDescent="0.25">
      <c r="A719">
        <v>211323</v>
      </c>
      <c r="B719" t="s">
        <v>20</v>
      </c>
      <c r="C719" s="1">
        <v>42552</v>
      </c>
      <c r="D719" t="s">
        <v>95</v>
      </c>
      <c r="E719">
        <v>760</v>
      </c>
      <c r="F719">
        <v>1</v>
      </c>
      <c r="G719">
        <v>760</v>
      </c>
      <c r="H719" t="s">
        <v>22</v>
      </c>
      <c r="I719" t="s">
        <v>14</v>
      </c>
      <c r="J719">
        <v>33</v>
      </c>
    </row>
    <row r="720" spans="1:10" x14ac:dyDescent="0.25">
      <c r="A720">
        <v>211324</v>
      </c>
      <c r="B720" t="s">
        <v>10</v>
      </c>
      <c r="C720" s="1">
        <v>42552</v>
      </c>
      <c r="D720" t="s">
        <v>109</v>
      </c>
      <c r="E720">
        <v>260</v>
      </c>
      <c r="F720">
        <v>1</v>
      </c>
      <c r="G720">
        <v>600</v>
      </c>
      <c r="H720" t="s">
        <v>22</v>
      </c>
      <c r="I720" t="s">
        <v>108</v>
      </c>
      <c r="J720">
        <v>53</v>
      </c>
    </row>
    <row r="721" spans="1:10" x14ac:dyDescent="0.25">
      <c r="A721">
        <v>211325</v>
      </c>
      <c r="B721" t="s">
        <v>10</v>
      </c>
      <c r="C721" s="1">
        <v>42552</v>
      </c>
      <c r="D721" t="s">
        <v>110</v>
      </c>
      <c r="E721">
        <v>260</v>
      </c>
      <c r="F721">
        <v>1</v>
      </c>
      <c r="G721">
        <v>600</v>
      </c>
      <c r="H721" t="s">
        <v>22</v>
      </c>
      <c r="I721" t="s">
        <v>108</v>
      </c>
      <c r="J721">
        <v>53</v>
      </c>
    </row>
    <row r="722" spans="1:10" x14ac:dyDescent="0.25">
      <c r="A722">
        <v>211326</v>
      </c>
      <c r="B722" t="s">
        <v>10</v>
      </c>
      <c r="C722" s="1">
        <v>42552</v>
      </c>
      <c r="D722" t="s">
        <v>111</v>
      </c>
      <c r="E722">
        <v>80</v>
      </c>
      <c r="F722">
        <v>1</v>
      </c>
      <c r="G722">
        <v>600</v>
      </c>
      <c r="H722" t="s">
        <v>22</v>
      </c>
      <c r="I722" t="s">
        <v>108</v>
      </c>
      <c r="J722">
        <v>53</v>
      </c>
    </row>
    <row r="723" spans="1:10" x14ac:dyDescent="0.25">
      <c r="A723">
        <v>211329</v>
      </c>
      <c r="B723" t="s">
        <v>10</v>
      </c>
      <c r="C723" s="1">
        <v>42552</v>
      </c>
      <c r="D723" t="s">
        <v>120</v>
      </c>
      <c r="E723">
        <v>280</v>
      </c>
      <c r="F723">
        <v>1</v>
      </c>
      <c r="G723">
        <v>280</v>
      </c>
      <c r="H723" t="s">
        <v>22</v>
      </c>
      <c r="I723" t="s">
        <v>14</v>
      </c>
      <c r="J723">
        <v>59</v>
      </c>
    </row>
    <row r="724" spans="1:10" x14ac:dyDescent="0.25">
      <c r="A724">
        <v>211330</v>
      </c>
      <c r="B724" t="s">
        <v>20</v>
      </c>
      <c r="C724" s="1">
        <v>42552</v>
      </c>
      <c r="D724" t="s">
        <v>95</v>
      </c>
      <c r="E724">
        <v>760</v>
      </c>
      <c r="F724">
        <v>1</v>
      </c>
      <c r="G724">
        <v>760</v>
      </c>
      <c r="H724" t="s">
        <v>22</v>
      </c>
      <c r="I724" t="s">
        <v>14</v>
      </c>
      <c r="J724">
        <v>33</v>
      </c>
    </row>
    <row r="725" spans="1:10" x14ac:dyDescent="0.25">
      <c r="A725">
        <v>211332</v>
      </c>
      <c r="B725" t="s">
        <v>10</v>
      </c>
      <c r="C725" s="1">
        <v>42552</v>
      </c>
      <c r="D725" t="s">
        <v>109</v>
      </c>
      <c r="E725">
        <v>260</v>
      </c>
      <c r="F725">
        <v>1</v>
      </c>
      <c r="G725">
        <v>600</v>
      </c>
      <c r="H725" t="s">
        <v>22</v>
      </c>
      <c r="I725" t="s">
        <v>108</v>
      </c>
      <c r="J725">
        <v>53</v>
      </c>
    </row>
    <row r="726" spans="1:10" x14ac:dyDescent="0.25">
      <c r="A726">
        <v>211333</v>
      </c>
      <c r="B726" t="s">
        <v>10</v>
      </c>
      <c r="C726" s="1">
        <v>42552</v>
      </c>
      <c r="D726" t="s">
        <v>110</v>
      </c>
      <c r="E726">
        <v>260</v>
      </c>
      <c r="F726">
        <v>1</v>
      </c>
      <c r="G726">
        <v>600</v>
      </c>
      <c r="H726" t="s">
        <v>22</v>
      </c>
      <c r="I726" t="s">
        <v>108</v>
      </c>
      <c r="J726">
        <v>53</v>
      </c>
    </row>
    <row r="727" spans="1:10" x14ac:dyDescent="0.25">
      <c r="A727">
        <v>211334</v>
      </c>
      <c r="B727" t="s">
        <v>10</v>
      </c>
      <c r="C727" s="1">
        <v>42552</v>
      </c>
      <c r="D727" t="s">
        <v>111</v>
      </c>
      <c r="E727">
        <v>80</v>
      </c>
      <c r="F727">
        <v>1</v>
      </c>
      <c r="G727">
        <v>600</v>
      </c>
      <c r="H727" t="s">
        <v>22</v>
      </c>
      <c r="I727" t="s">
        <v>108</v>
      </c>
      <c r="J727">
        <v>53</v>
      </c>
    </row>
    <row r="728" spans="1:10" x14ac:dyDescent="0.25">
      <c r="A728">
        <v>211336</v>
      </c>
      <c r="B728" t="s">
        <v>20</v>
      </c>
      <c r="C728" s="1">
        <v>42552</v>
      </c>
      <c r="D728" t="s">
        <v>95</v>
      </c>
      <c r="E728">
        <v>760</v>
      </c>
      <c r="F728">
        <v>1</v>
      </c>
      <c r="G728">
        <v>760</v>
      </c>
      <c r="H728" t="s">
        <v>22</v>
      </c>
      <c r="I728" t="s">
        <v>14</v>
      </c>
      <c r="J728">
        <v>33</v>
      </c>
    </row>
    <row r="729" spans="1:10" x14ac:dyDescent="0.25">
      <c r="A729">
        <v>211343</v>
      </c>
      <c r="B729" t="s">
        <v>10</v>
      </c>
      <c r="C729" s="1">
        <v>42552</v>
      </c>
      <c r="D729" t="s">
        <v>76</v>
      </c>
      <c r="E729">
        <v>350</v>
      </c>
      <c r="F729">
        <v>1</v>
      </c>
      <c r="G729">
        <v>150</v>
      </c>
      <c r="H729" t="s">
        <v>22</v>
      </c>
      <c r="I729" t="s">
        <v>14</v>
      </c>
      <c r="J729">
        <v>60</v>
      </c>
    </row>
    <row r="730" spans="1:10" x14ac:dyDescent="0.25">
      <c r="A730">
        <v>211352</v>
      </c>
      <c r="B730" t="s">
        <v>10</v>
      </c>
      <c r="C730" s="1">
        <v>42552</v>
      </c>
      <c r="D730" t="s">
        <v>124</v>
      </c>
      <c r="E730">
        <v>265</v>
      </c>
      <c r="F730">
        <v>1</v>
      </c>
      <c r="G730">
        <v>155</v>
      </c>
      <c r="H730" t="s">
        <v>22</v>
      </c>
      <c r="I730" t="s">
        <v>14</v>
      </c>
      <c r="J730">
        <v>60</v>
      </c>
    </row>
    <row r="731" spans="1:10" x14ac:dyDescent="0.25">
      <c r="A731">
        <v>211353</v>
      </c>
      <c r="B731" t="s">
        <v>10</v>
      </c>
      <c r="C731" s="1">
        <v>42552</v>
      </c>
      <c r="D731" t="s">
        <v>125</v>
      </c>
      <c r="E731">
        <v>90</v>
      </c>
      <c r="F731">
        <v>1</v>
      </c>
      <c r="G731">
        <v>155</v>
      </c>
      <c r="H731" t="s">
        <v>22</v>
      </c>
      <c r="I731" t="s">
        <v>14</v>
      </c>
      <c r="J731">
        <v>60</v>
      </c>
    </row>
    <row r="732" spans="1:10" x14ac:dyDescent="0.25">
      <c r="A732">
        <v>211358</v>
      </c>
      <c r="B732" t="s">
        <v>10</v>
      </c>
      <c r="C732" s="1">
        <v>42552</v>
      </c>
      <c r="D732" t="s">
        <v>109</v>
      </c>
      <c r="E732">
        <v>260</v>
      </c>
      <c r="F732">
        <v>1</v>
      </c>
      <c r="G732">
        <v>150</v>
      </c>
      <c r="H732" t="s">
        <v>22</v>
      </c>
      <c r="I732" t="s">
        <v>14</v>
      </c>
      <c r="J732">
        <v>60</v>
      </c>
    </row>
    <row r="733" spans="1:10" x14ac:dyDescent="0.25">
      <c r="A733">
        <v>211359</v>
      </c>
      <c r="B733" t="s">
        <v>10</v>
      </c>
      <c r="C733" s="1">
        <v>42552</v>
      </c>
      <c r="D733" t="s">
        <v>127</v>
      </c>
      <c r="E733">
        <v>90</v>
      </c>
      <c r="F733">
        <v>1</v>
      </c>
      <c r="G733">
        <v>150</v>
      </c>
      <c r="H733" t="s">
        <v>22</v>
      </c>
      <c r="I733" t="s">
        <v>14</v>
      </c>
      <c r="J733">
        <v>60</v>
      </c>
    </row>
    <row r="734" spans="1:10" x14ac:dyDescent="0.25">
      <c r="A734">
        <v>211374</v>
      </c>
      <c r="B734" t="s">
        <v>10</v>
      </c>
      <c r="C734" s="1">
        <v>42552</v>
      </c>
      <c r="D734" t="s">
        <v>76</v>
      </c>
      <c r="E734">
        <v>350</v>
      </c>
      <c r="F734">
        <v>2</v>
      </c>
      <c r="G734">
        <v>700</v>
      </c>
      <c r="H734" t="s">
        <v>22</v>
      </c>
      <c r="I734" t="s">
        <v>14</v>
      </c>
      <c r="J734">
        <v>68</v>
      </c>
    </row>
    <row r="735" spans="1:10" x14ac:dyDescent="0.25">
      <c r="A735">
        <v>211376</v>
      </c>
      <c r="B735" t="s">
        <v>10</v>
      </c>
      <c r="C735" s="1">
        <v>42552</v>
      </c>
      <c r="D735" t="s">
        <v>133</v>
      </c>
      <c r="E735">
        <v>150</v>
      </c>
      <c r="F735">
        <v>1</v>
      </c>
      <c r="G735">
        <v>168</v>
      </c>
      <c r="H735" t="s">
        <v>22</v>
      </c>
      <c r="I735" t="s">
        <v>14</v>
      </c>
      <c r="J735">
        <v>60</v>
      </c>
    </row>
    <row r="736" spans="1:10" x14ac:dyDescent="0.25">
      <c r="A736">
        <v>211378</v>
      </c>
      <c r="B736" t="s">
        <v>10</v>
      </c>
      <c r="C736" s="1">
        <v>42552</v>
      </c>
      <c r="D736" t="s">
        <v>135</v>
      </c>
      <c r="E736">
        <v>75</v>
      </c>
      <c r="F736">
        <v>1</v>
      </c>
      <c r="G736">
        <v>168</v>
      </c>
      <c r="H736" t="s">
        <v>22</v>
      </c>
      <c r="I736" t="s">
        <v>14</v>
      </c>
      <c r="J736">
        <v>60</v>
      </c>
    </row>
    <row r="737" spans="1:10" x14ac:dyDescent="0.25">
      <c r="A737">
        <v>211385</v>
      </c>
      <c r="B737" t="s">
        <v>10</v>
      </c>
      <c r="C737" s="1">
        <v>42552</v>
      </c>
      <c r="D737" t="s">
        <v>76</v>
      </c>
      <c r="E737">
        <v>350</v>
      </c>
      <c r="F737">
        <v>1</v>
      </c>
      <c r="G737">
        <v>350</v>
      </c>
      <c r="H737" t="s">
        <v>22</v>
      </c>
      <c r="I737" t="s">
        <v>14</v>
      </c>
      <c r="J737">
        <v>70</v>
      </c>
    </row>
    <row r="738" spans="1:10" x14ac:dyDescent="0.25">
      <c r="A738">
        <v>211389</v>
      </c>
      <c r="B738" t="s">
        <v>15</v>
      </c>
      <c r="C738" s="1">
        <v>42552</v>
      </c>
      <c r="D738" t="s">
        <v>76</v>
      </c>
      <c r="E738">
        <v>350</v>
      </c>
      <c r="F738">
        <v>1</v>
      </c>
      <c r="G738">
        <v>900</v>
      </c>
      <c r="H738" t="s">
        <v>22</v>
      </c>
      <c r="I738" t="s">
        <v>14</v>
      </c>
      <c r="J738">
        <v>71</v>
      </c>
    </row>
    <row r="739" spans="1:10" x14ac:dyDescent="0.25">
      <c r="A739">
        <v>211394</v>
      </c>
      <c r="B739" t="s">
        <v>15</v>
      </c>
      <c r="C739" s="1">
        <v>42552</v>
      </c>
      <c r="D739" t="s">
        <v>116</v>
      </c>
      <c r="E739">
        <v>425</v>
      </c>
      <c r="F739">
        <v>1</v>
      </c>
      <c r="G739">
        <v>425</v>
      </c>
      <c r="H739" t="s">
        <v>22</v>
      </c>
      <c r="I739" t="s">
        <v>14</v>
      </c>
      <c r="J739">
        <v>75</v>
      </c>
    </row>
    <row r="740" spans="1:10" x14ac:dyDescent="0.25">
      <c r="A740">
        <v>211397</v>
      </c>
      <c r="B740" t="s">
        <v>10</v>
      </c>
      <c r="C740" s="1">
        <v>42552</v>
      </c>
      <c r="D740" t="s">
        <v>143</v>
      </c>
      <c r="E740">
        <v>230</v>
      </c>
      <c r="F740">
        <v>1</v>
      </c>
      <c r="G740">
        <v>740</v>
      </c>
      <c r="H740" t="s">
        <v>22</v>
      </c>
      <c r="I740" t="s">
        <v>27</v>
      </c>
      <c r="J740">
        <v>49</v>
      </c>
    </row>
    <row r="741" spans="1:10" x14ac:dyDescent="0.25">
      <c r="A741">
        <v>211398</v>
      </c>
      <c r="B741" t="s">
        <v>10</v>
      </c>
      <c r="C741" s="1">
        <v>42552</v>
      </c>
      <c r="D741" t="s">
        <v>144</v>
      </c>
      <c r="E741">
        <v>230</v>
      </c>
      <c r="F741">
        <v>1</v>
      </c>
      <c r="G741">
        <v>740</v>
      </c>
      <c r="H741" t="s">
        <v>22</v>
      </c>
      <c r="I741" t="s">
        <v>27</v>
      </c>
      <c r="J741">
        <v>49</v>
      </c>
    </row>
    <row r="742" spans="1:10" x14ac:dyDescent="0.25">
      <c r="A742">
        <v>211399</v>
      </c>
      <c r="B742" t="s">
        <v>10</v>
      </c>
      <c r="C742" s="1">
        <v>42552</v>
      </c>
      <c r="D742" t="s">
        <v>120</v>
      </c>
      <c r="E742">
        <v>280</v>
      </c>
      <c r="F742">
        <v>1</v>
      </c>
      <c r="G742">
        <v>740</v>
      </c>
      <c r="H742" t="s">
        <v>22</v>
      </c>
      <c r="I742" t="s">
        <v>27</v>
      </c>
      <c r="J742">
        <v>49</v>
      </c>
    </row>
    <row r="743" spans="1:10" x14ac:dyDescent="0.25">
      <c r="A743">
        <v>211410</v>
      </c>
      <c r="B743" t="s">
        <v>20</v>
      </c>
      <c r="C743" s="1">
        <v>42552</v>
      </c>
      <c r="D743" t="s">
        <v>153</v>
      </c>
      <c r="E743">
        <v>185</v>
      </c>
      <c r="F743">
        <v>2</v>
      </c>
      <c r="G743">
        <v>170</v>
      </c>
      <c r="H743" t="s">
        <v>22</v>
      </c>
      <c r="I743" t="s">
        <v>14</v>
      </c>
      <c r="J743">
        <v>80</v>
      </c>
    </row>
    <row r="744" spans="1:10" x14ac:dyDescent="0.25">
      <c r="A744">
        <v>211425</v>
      </c>
      <c r="B744" t="s">
        <v>10</v>
      </c>
      <c r="C744" s="1">
        <v>42552</v>
      </c>
      <c r="D744" t="s">
        <v>76</v>
      </c>
      <c r="E744">
        <v>350</v>
      </c>
      <c r="F744">
        <v>1</v>
      </c>
      <c r="G744">
        <v>975</v>
      </c>
      <c r="H744" t="s">
        <v>22</v>
      </c>
      <c r="I744" t="s">
        <v>14</v>
      </c>
      <c r="J744">
        <v>88</v>
      </c>
    </row>
    <row r="745" spans="1:10" x14ac:dyDescent="0.25">
      <c r="A745">
        <v>211426</v>
      </c>
      <c r="B745" t="s">
        <v>10</v>
      </c>
      <c r="C745" s="1">
        <v>42552</v>
      </c>
      <c r="D745" t="s">
        <v>24</v>
      </c>
      <c r="E745">
        <v>170</v>
      </c>
      <c r="F745">
        <v>1</v>
      </c>
      <c r="G745">
        <v>975</v>
      </c>
      <c r="H745" t="s">
        <v>22</v>
      </c>
      <c r="I745" t="s">
        <v>14</v>
      </c>
      <c r="J745">
        <v>88</v>
      </c>
    </row>
    <row r="746" spans="1:10" x14ac:dyDescent="0.25">
      <c r="A746">
        <v>211427</v>
      </c>
      <c r="B746" t="s">
        <v>10</v>
      </c>
      <c r="C746" s="1">
        <v>42552</v>
      </c>
      <c r="D746" t="s">
        <v>164</v>
      </c>
      <c r="E746">
        <v>170</v>
      </c>
      <c r="F746">
        <v>1</v>
      </c>
      <c r="G746">
        <v>975</v>
      </c>
      <c r="H746" t="s">
        <v>22</v>
      </c>
      <c r="I746" t="s">
        <v>14</v>
      </c>
      <c r="J746">
        <v>88</v>
      </c>
    </row>
    <row r="747" spans="1:10" x14ac:dyDescent="0.25">
      <c r="A747">
        <v>211428</v>
      </c>
      <c r="B747" t="s">
        <v>10</v>
      </c>
      <c r="C747" s="1">
        <v>42552</v>
      </c>
      <c r="D747" t="s">
        <v>165</v>
      </c>
      <c r="E747">
        <v>285</v>
      </c>
      <c r="F747">
        <v>1</v>
      </c>
      <c r="G747">
        <v>975</v>
      </c>
      <c r="H747" t="s">
        <v>22</v>
      </c>
      <c r="I747" t="s">
        <v>14</v>
      </c>
      <c r="J747">
        <v>88</v>
      </c>
    </row>
    <row r="748" spans="1:10" x14ac:dyDescent="0.25">
      <c r="A748">
        <v>211449</v>
      </c>
      <c r="B748" t="s">
        <v>10</v>
      </c>
      <c r="C748" s="1">
        <v>42552</v>
      </c>
      <c r="D748" t="s">
        <v>175</v>
      </c>
      <c r="E748">
        <v>150</v>
      </c>
      <c r="F748">
        <v>1</v>
      </c>
      <c r="G748">
        <v>150</v>
      </c>
      <c r="H748" t="s">
        <v>22</v>
      </c>
      <c r="I748" t="s">
        <v>14</v>
      </c>
      <c r="J748">
        <v>92</v>
      </c>
    </row>
    <row r="749" spans="1:10" x14ac:dyDescent="0.25">
      <c r="A749">
        <v>211458</v>
      </c>
      <c r="B749" t="s">
        <v>10</v>
      </c>
      <c r="C749" s="1">
        <v>42552</v>
      </c>
      <c r="D749" t="s">
        <v>76</v>
      </c>
      <c r="E749">
        <v>350</v>
      </c>
      <c r="F749">
        <v>2</v>
      </c>
      <c r="G749">
        <v>700</v>
      </c>
      <c r="H749" t="s">
        <v>22</v>
      </c>
      <c r="I749" t="s">
        <v>14</v>
      </c>
      <c r="J749">
        <v>93</v>
      </c>
    </row>
    <row r="750" spans="1:10" x14ac:dyDescent="0.25">
      <c r="A750">
        <v>211462</v>
      </c>
      <c r="B750" t="s">
        <v>10</v>
      </c>
      <c r="C750" s="1">
        <v>42552</v>
      </c>
      <c r="D750" t="s">
        <v>177</v>
      </c>
      <c r="E750">
        <v>350</v>
      </c>
      <c r="F750">
        <v>1</v>
      </c>
      <c r="G750">
        <v>350</v>
      </c>
      <c r="H750" t="s">
        <v>22</v>
      </c>
      <c r="I750" t="s">
        <v>14</v>
      </c>
      <c r="J750">
        <v>96</v>
      </c>
    </row>
    <row r="751" spans="1:10" x14ac:dyDescent="0.25">
      <c r="A751">
        <v>211494</v>
      </c>
      <c r="B751" t="s">
        <v>10</v>
      </c>
      <c r="C751" s="1">
        <v>42552</v>
      </c>
      <c r="D751" t="s">
        <v>120</v>
      </c>
      <c r="E751">
        <v>280</v>
      </c>
      <c r="F751">
        <v>1</v>
      </c>
      <c r="G751">
        <v>280</v>
      </c>
      <c r="H751" t="s">
        <v>22</v>
      </c>
      <c r="I751" t="s">
        <v>14</v>
      </c>
      <c r="J751">
        <v>59</v>
      </c>
    </row>
    <row r="752" spans="1:10" x14ac:dyDescent="0.25">
      <c r="A752">
        <v>211503</v>
      </c>
      <c r="B752" t="s">
        <v>10</v>
      </c>
      <c r="C752" s="1">
        <v>42552</v>
      </c>
      <c r="D752" t="s">
        <v>76</v>
      </c>
      <c r="E752">
        <v>350</v>
      </c>
      <c r="F752">
        <v>1</v>
      </c>
      <c r="G752">
        <v>165</v>
      </c>
      <c r="H752" t="s">
        <v>22</v>
      </c>
      <c r="I752" t="s">
        <v>14</v>
      </c>
      <c r="J752">
        <v>106</v>
      </c>
    </row>
    <row r="753" spans="1:10" x14ac:dyDescent="0.25">
      <c r="A753">
        <v>211505</v>
      </c>
      <c r="B753" t="s">
        <v>20</v>
      </c>
      <c r="C753" s="1">
        <v>42552</v>
      </c>
      <c r="D753" t="s">
        <v>119</v>
      </c>
      <c r="E753">
        <v>350</v>
      </c>
      <c r="F753">
        <v>1</v>
      </c>
      <c r="G753">
        <v>350</v>
      </c>
      <c r="H753" t="s">
        <v>22</v>
      </c>
      <c r="I753" t="s">
        <v>14</v>
      </c>
      <c r="J753">
        <v>107</v>
      </c>
    </row>
    <row r="754" spans="1:10" x14ac:dyDescent="0.25">
      <c r="A754">
        <v>211518</v>
      </c>
      <c r="B754" t="s">
        <v>20</v>
      </c>
      <c r="C754" s="1">
        <v>42552</v>
      </c>
      <c r="D754" t="s">
        <v>165</v>
      </c>
      <c r="E754">
        <v>285</v>
      </c>
      <c r="F754">
        <v>1</v>
      </c>
      <c r="G754">
        <v>285</v>
      </c>
      <c r="H754" t="s">
        <v>22</v>
      </c>
      <c r="I754" t="s">
        <v>14</v>
      </c>
      <c r="J754">
        <v>110</v>
      </c>
    </row>
    <row r="755" spans="1:10" x14ac:dyDescent="0.25">
      <c r="A755">
        <v>211519</v>
      </c>
      <c r="B755" t="s">
        <v>10</v>
      </c>
      <c r="C755" s="1">
        <v>42552</v>
      </c>
      <c r="D755" t="s">
        <v>76</v>
      </c>
      <c r="E755">
        <v>350</v>
      </c>
      <c r="F755">
        <v>1</v>
      </c>
      <c r="G755">
        <v>350</v>
      </c>
      <c r="H755" t="s">
        <v>22</v>
      </c>
      <c r="I755" t="s">
        <v>14</v>
      </c>
      <c r="J755">
        <v>111</v>
      </c>
    </row>
    <row r="756" spans="1:10" x14ac:dyDescent="0.25">
      <c r="A756">
        <v>211574</v>
      </c>
      <c r="B756" t="s">
        <v>10</v>
      </c>
      <c r="C756" s="1">
        <v>42552</v>
      </c>
      <c r="D756" t="s">
        <v>76</v>
      </c>
      <c r="E756">
        <v>350</v>
      </c>
      <c r="F756">
        <v>1</v>
      </c>
      <c r="G756">
        <v>1049</v>
      </c>
      <c r="H756" t="s">
        <v>22</v>
      </c>
      <c r="I756" t="s">
        <v>14</v>
      </c>
      <c r="J756">
        <v>71</v>
      </c>
    </row>
    <row r="757" spans="1:10" x14ac:dyDescent="0.25">
      <c r="A757">
        <v>211575</v>
      </c>
      <c r="B757" t="s">
        <v>20</v>
      </c>
      <c r="C757" s="1">
        <v>42552</v>
      </c>
      <c r="D757" t="s">
        <v>220</v>
      </c>
      <c r="E757">
        <v>260</v>
      </c>
      <c r="F757">
        <v>2</v>
      </c>
      <c r="G757">
        <v>520</v>
      </c>
      <c r="H757" t="s">
        <v>22</v>
      </c>
      <c r="I757" t="s">
        <v>14</v>
      </c>
      <c r="J757">
        <v>125</v>
      </c>
    </row>
    <row r="758" spans="1:10" x14ac:dyDescent="0.25">
      <c r="A758">
        <v>211577</v>
      </c>
      <c r="B758" t="s">
        <v>10</v>
      </c>
      <c r="C758" s="1">
        <v>42552</v>
      </c>
      <c r="D758" t="s">
        <v>76</v>
      </c>
      <c r="E758">
        <v>350</v>
      </c>
      <c r="F758">
        <v>2</v>
      </c>
      <c r="G758">
        <v>700</v>
      </c>
      <c r="H758" t="s">
        <v>22</v>
      </c>
      <c r="I758" t="s">
        <v>14</v>
      </c>
      <c r="J758">
        <v>127</v>
      </c>
    </row>
    <row r="759" spans="1:10" x14ac:dyDescent="0.25">
      <c r="A759">
        <v>211578</v>
      </c>
      <c r="B759" t="s">
        <v>10</v>
      </c>
      <c r="C759" s="1">
        <v>42552</v>
      </c>
      <c r="D759" t="s">
        <v>80</v>
      </c>
      <c r="E759">
        <v>510</v>
      </c>
      <c r="F759">
        <v>2</v>
      </c>
      <c r="G759">
        <v>1370</v>
      </c>
      <c r="H759" t="s">
        <v>22</v>
      </c>
      <c r="I759" t="s">
        <v>14</v>
      </c>
      <c r="J759">
        <v>129</v>
      </c>
    </row>
    <row r="760" spans="1:10" x14ac:dyDescent="0.25">
      <c r="A760">
        <v>211579</v>
      </c>
      <c r="B760" t="s">
        <v>10</v>
      </c>
      <c r="C760" s="1">
        <v>42552</v>
      </c>
      <c r="D760" t="s">
        <v>76</v>
      </c>
      <c r="E760">
        <v>350</v>
      </c>
      <c r="F760">
        <v>1</v>
      </c>
      <c r="G760">
        <v>1370</v>
      </c>
      <c r="H760" t="s">
        <v>22</v>
      </c>
      <c r="I760" t="s">
        <v>14</v>
      </c>
      <c r="J760">
        <v>129</v>
      </c>
    </row>
    <row r="761" spans="1:10" x14ac:dyDescent="0.25">
      <c r="A761">
        <v>211608</v>
      </c>
      <c r="B761" t="s">
        <v>10</v>
      </c>
      <c r="C761" s="1">
        <v>42552</v>
      </c>
      <c r="D761" t="s">
        <v>232</v>
      </c>
      <c r="E761">
        <v>655</v>
      </c>
      <c r="F761">
        <v>1</v>
      </c>
      <c r="G761">
        <v>655</v>
      </c>
      <c r="H761" t="s">
        <v>22</v>
      </c>
      <c r="I761" t="s">
        <v>14</v>
      </c>
      <c r="J761">
        <v>136</v>
      </c>
    </row>
    <row r="762" spans="1:10" x14ac:dyDescent="0.25">
      <c r="A762">
        <v>211626</v>
      </c>
      <c r="B762" t="s">
        <v>15</v>
      </c>
      <c r="C762" s="1">
        <v>42552</v>
      </c>
      <c r="D762" t="s">
        <v>80</v>
      </c>
      <c r="E762">
        <v>510</v>
      </c>
      <c r="F762">
        <v>1</v>
      </c>
      <c r="G762">
        <v>510</v>
      </c>
      <c r="H762" t="s">
        <v>22</v>
      </c>
      <c r="I762" t="s">
        <v>27</v>
      </c>
      <c r="J762">
        <v>146</v>
      </c>
    </row>
    <row r="763" spans="1:10" x14ac:dyDescent="0.25">
      <c r="A763">
        <v>211630</v>
      </c>
      <c r="B763" t="s">
        <v>10</v>
      </c>
      <c r="C763" s="1">
        <v>42552</v>
      </c>
      <c r="D763" t="s">
        <v>177</v>
      </c>
      <c r="E763">
        <v>350</v>
      </c>
      <c r="F763">
        <v>1</v>
      </c>
      <c r="G763">
        <v>350</v>
      </c>
      <c r="H763" t="s">
        <v>22</v>
      </c>
      <c r="I763" t="s">
        <v>14</v>
      </c>
      <c r="J763">
        <v>147</v>
      </c>
    </row>
    <row r="764" spans="1:10" x14ac:dyDescent="0.25">
      <c r="A764">
        <v>211646</v>
      </c>
      <c r="B764" t="s">
        <v>10</v>
      </c>
      <c r="C764" s="1">
        <v>42552</v>
      </c>
      <c r="D764" t="s">
        <v>61</v>
      </c>
      <c r="E764">
        <v>90</v>
      </c>
      <c r="F764">
        <v>1</v>
      </c>
      <c r="G764">
        <v>165</v>
      </c>
      <c r="H764" t="s">
        <v>22</v>
      </c>
      <c r="I764" t="s">
        <v>14</v>
      </c>
      <c r="J764">
        <v>22</v>
      </c>
    </row>
    <row r="765" spans="1:10" x14ac:dyDescent="0.25">
      <c r="A765">
        <v>211647</v>
      </c>
      <c r="B765" t="s">
        <v>10</v>
      </c>
      <c r="C765" s="1">
        <v>42552</v>
      </c>
      <c r="D765" t="s">
        <v>253</v>
      </c>
      <c r="E765">
        <v>110</v>
      </c>
      <c r="F765">
        <v>1</v>
      </c>
      <c r="G765">
        <v>165</v>
      </c>
      <c r="H765" t="s">
        <v>22</v>
      </c>
      <c r="I765" t="s">
        <v>14</v>
      </c>
      <c r="J765">
        <v>22</v>
      </c>
    </row>
    <row r="766" spans="1:10" x14ac:dyDescent="0.25">
      <c r="A766">
        <v>211649</v>
      </c>
      <c r="B766" t="s">
        <v>10</v>
      </c>
      <c r="C766" s="1">
        <v>42552</v>
      </c>
      <c r="D766" t="s">
        <v>76</v>
      </c>
      <c r="E766">
        <v>350</v>
      </c>
      <c r="F766">
        <v>1</v>
      </c>
      <c r="G766">
        <v>635</v>
      </c>
      <c r="H766" t="s">
        <v>22</v>
      </c>
      <c r="I766" t="s">
        <v>14</v>
      </c>
      <c r="J766">
        <v>152</v>
      </c>
    </row>
    <row r="767" spans="1:10" x14ac:dyDescent="0.25">
      <c r="A767">
        <v>211650</v>
      </c>
      <c r="B767" t="s">
        <v>10</v>
      </c>
      <c r="C767" s="1">
        <v>42552</v>
      </c>
      <c r="D767" t="s">
        <v>165</v>
      </c>
      <c r="E767">
        <v>285</v>
      </c>
      <c r="F767">
        <v>1</v>
      </c>
      <c r="G767">
        <v>635</v>
      </c>
      <c r="H767" t="s">
        <v>22</v>
      </c>
      <c r="I767" t="s">
        <v>14</v>
      </c>
      <c r="J767">
        <v>152</v>
      </c>
    </row>
    <row r="768" spans="1:10" x14ac:dyDescent="0.25">
      <c r="A768">
        <v>211667</v>
      </c>
      <c r="B768" t="s">
        <v>15</v>
      </c>
      <c r="C768" s="1">
        <v>42552</v>
      </c>
      <c r="D768" t="s">
        <v>264</v>
      </c>
      <c r="E768">
        <v>330</v>
      </c>
      <c r="F768">
        <v>1</v>
      </c>
      <c r="G768">
        <v>4060</v>
      </c>
      <c r="H768" t="s">
        <v>22</v>
      </c>
      <c r="I768" t="s">
        <v>28</v>
      </c>
      <c r="J768">
        <v>159</v>
      </c>
    </row>
    <row r="769" spans="1:10" x14ac:dyDescent="0.25">
      <c r="A769">
        <v>211668</v>
      </c>
      <c r="B769" t="s">
        <v>15</v>
      </c>
      <c r="C769" s="1">
        <v>42552</v>
      </c>
      <c r="D769" t="s">
        <v>60</v>
      </c>
      <c r="E769">
        <v>435</v>
      </c>
      <c r="F769">
        <v>1</v>
      </c>
      <c r="G769">
        <v>4060</v>
      </c>
      <c r="H769" t="s">
        <v>22</v>
      </c>
      <c r="I769" t="s">
        <v>28</v>
      </c>
      <c r="J769">
        <v>159</v>
      </c>
    </row>
    <row r="770" spans="1:10" x14ac:dyDescent="0.25">
      <c r="A770">
        <v>211672</v>
      </c>
      <c r="B770" t="s">
        <v>15</v>
      </c>
      <c r="C770" s="1">
        <v>42552</v>
      </c>
      <c r="D770" t="s">
        <v>60</v>
      </c>
      <c r="E770">
        <v>435</v>
      </c>
      <c r="F770">
        <v>1</v>
      </c>
      <c r="G770">
        <v>4810</v>
      </c>
      <c r="H770" t="s">
        <v>22</v>
      </c>
      <c r="I770" t="s">
        <v>28</v>
      </c>
      <c r="J770">
        <v>159</v>
      </c>
    </row>
    <row r="771" spans="1:10" x14ac:dyDescent="0.25">
      <c r="A771">
        <v>211673</v>
      </c>
      <c r="B771" t="s">
        <v>15</v>
      </c>
      <c r="C771" s="1">
        <v>42552</v>
      </c>
      <c r="D771" t="s">
        <v>268</v>
      </c>
      <c r="E771">
        <v>260</v>
      </c>
      <c r="F771">
        <v>1</v>
      </c>
      <c r="G771">
        <v>4810</v>
      </c>
      <c r="H771" t="s">
        <v>22</v>
      </c>
      <c r="I771" t="s">
        <v>28</v>
      </c>
      <c r="J771">
        <v>159</v>
      </c>
    </row>
    <row r="772" spans="1:10" x14ac:dyDescent="0.25">
      <c r="A772">
        <v>211674</v>
      </c>
      <c r="B772" t="s">
        <v>15</v>
      </c>
      <c r="C772" s="1">
        <v>42552</v>
      </c>
      <c r="D772" t="s">
        <v>264</v>
      </c>
      <c r="E772">
        <v>330</v>
      </c>
      <c r="F772">
        <v>1</v>
      </c>
      <c r="G772">
        <v>4810</v>
      </c>
      <c r="H772" t="s">
        <v>22</v>
      </c>
      <c r="I772" t="s">
        <v>28</v>
      </c>
      <c r="J772">
        <v>159</v>
      </c>
    </row>
    <row r="773" spans="1:10" x14ac:dyDescent="0.25">
      <c r="A773">
        <v>211675</v>
      </c>
      <c r="B773" t="s">
        <v>15</v>
      </c>
      <c r="C773" s="1">
        <v>42552</v>
      </c>
      <c r="D773" t="s">
        <v>269</v>
      </c>
      <c r="E773">
        <v>80</v>
      </c>
      <c r="F773">
        <v>1</v>
      </c>
      <c r="G773">
        <v>4810</v>
      </c>
      <c r="H773" t="s">
        <v>22</v>
      </c>
      <c r="I773" t="s">
        <v>28</v>
      </c>
      <c r="J773">
        <v>159</v>
      </c>
    </row>
    <row r="774" spans="1:10" x14ac:dyDescent="0.25">
      <c r="A774">
        <v>211676</v>
      </c>
      <c r="B774" t="s">
        <v>15</v>
      </c>
      <c r="C774" s="1">
        <v>42552</v>
      </c>
      <c r="D774" t="s">
        <v>125</v>
      </c>
      <c r="E774">
        <v>90</v>
      </c>
      <c r="F774">
        <v>1</v>
      </c>
      <c r="G774">
        <v>4810</v>
      </c>
      <c r="H774" t="s">
        <v>22</v>
      </c>
      <c r="I774" t="s">
        <v>28</v>
      </c>
      <c r="J774">
        <v>159</v>
      </c>
    </row>
    <row r="775" spans="1:10" x14ac:dyDescent="0.25">
      <c r="A775">
        <v>211677</v>
      </c>
      <c r="B775" t="s">
        <v>15</v>
      </c>
      <c r="C775" s="1">
        <v>42552</v>
      </c>
      <c r="D775" t="s">
        <v>270</v>
      </c>
      <c r="E775">
        <v>90</v>
      </c>
      <c r="F775">
        <v>1</v>
      </c>
      <c r="G775">
        <v>4810</v>
      </c>
      <c r="H775" t="s">
        <v>22</v>
      </c>
      <c r="I775" t="s">
        <v>28</v>
      </c>
      <c r="J775">
        <v>159</v>
      </c>
    </row>
    <row r="776" spans="1:10" x14ac:dyDescent="0.25">
      <c r="A776">
        <v>211678</v>
      </c>
      <c r="B776" t="s">
        <v>15</v>
      </c>
      <c r="C776" s="1">
        <v>42552</v>
      </c>
      <c r="D776" t="s">
        <v>271</v>
      </c>
      <c r="E776">
        <v>150</v>
      </c>
      <c r="F776">
        <v>1</v>
      </c>
      <c r="G776">
        <v>4810</v>
      </c>
      <c r="H776" t="s">
        <v>22</v>
      </c>
      <c r="I776" t="s">
        <v>28</v>
      </c>
      <c r="J776">
        <v>159</v>
      </c>
    </row>
    <row r="777" spans="1:10" x14ac:dyDescent="0.25">
      <c r="A777">
        <v>211679</v>
      </c>
      <c r="B777" t="s">
        <v>15</v>
      </c>
      <c r="C777" s="1">
        <v>42552</v>
      </c>
      <c r="D777" t="s">
        <v>272</v>
      </c>
      <c r="E777">
        <v>80</v>
      </c>
      <c r="F777">
        <v>1</v>
      </c>
      <c r="G777">
        <v>4810</v>
      </c>
      <c r="H777" t="s">
        <v>22</v>
      </c>
      <c r="I777" t="s">
        <v>28</v>
      </c>
      <c r="J777">
        <v>159</v>
      </c>
    </row>
    <row r="778" spans="1:10" x14ac:dyDescent="0.25">
      <c r="A778">
        <v>211698</v>
      </c>
      <c r="B778" t="s">
        <v>10</v>
      </c>
      <c r="C778" s="1">
        <v>42552</v>
      </c>
      <c r="D778" t="s">
        <v>60</v>
      </c>
      <c r="E778">
        <v>435</v>
      </c>
      <c r="F778">
        <v>1</v>
      </c>
      <c r="G778">
        <v>235</v>
      </c>
      <c r="H778" t="s">
        <v>22</v>
      </c>
      <c r="I778" t="s">
        <v>14</v>
      </c>
      <c r="J778">
        <v>168</v>
      </c>
    </row>
    <row r="779" spans="1:10" x14ac:dyDescent="0.25">
      <c r="A779">
        <v>211701</v>
      </c>
      <c r="B779" t="s">
        <v>15</v>
      </c>
      <c r="C779" s="1">
        <v>42552</v>
      </c>
      <c r="D779" t="s">
        <v>76</v>
      </c>
      <c r="E779">
        <v>350</v>
      </c>
      <c r="F779">
        <v>3</v>
      </c>
      <c r="G779">
        <v>1050</v>
      </c>
      <c r="H779" t="s">
        <v>22</v>
      </c>
      <c r="I779" t="s">
        <v>14</v>
      </c>
      <c r="J779">
        <v>170</v>
      </c>
    </row>
    <row r="780" spans="1:10" x14ac:dyDescent="0.25">
      <c r="A780">
        <v>211702</v>
      </c>
      <c r="B780" t="s">
        <v>10</v>
      </c>
      <c r="C780" s="1">
        <v>42552</v>
      </c>
      <c r="D780" t="s">
        <v>282</v>
      </c>
      <c r="E780">
        <v>260</v>
      </c>
      <c r="F780">
        <v>1</v>
      </c>
      <c r="G780">
        <v>180</v>
      </c>
      <c r="H780" t="s">
        <v>22</v>
      </c>
      <c r="I780" t="s">
        <v>14</v>
      </c>
      <c r="J780">
        <v>168</v>
      </c>
    </row>
    <row r="781" spans="1:10" x14ac:dyDescent="0.25">
      <c r="A781">
        <v>211711</v>
      </c>
      <c r="B781" t="s">
        <v>10</v>
      </c>
      <c r="C781" s="1">
        <v>42552</v>
      </c>
      <c r="D781" t="s">
        <v>76</v>
      </c>
      <c r="E781">
        <v>350</v>
      </c>
      <c r="F781">
        <v>3</v>
      </c>
      <c r="G781">
        <v>1050</v>
      </c>
      <c r="H781" t="s">
        <v>22</v>
      </c>
      <c r="I781" t="s">
        <v>14</v>
      </c>
      <c r="J781">
        <v>175</v>
      </c>
    </row>
    <row r="782" spans="1:10" x14ac:dyDescent="0.25">
      <c r="A782">
        <v>211721</v>
      </c>
      <c r="B782" t="s">
        <v>10</v>
      </c>
      <c r="C782" s="1">
        <v>42552</v>
      </c>
      <c r="D782" t="s">
        <v>291</v>
      </c>
      <c r="E782">
        <v>210</v>
      </c>
      <c r="F782">
        <v>1</v>
      </c>
      <c r="G782">
        <v>540</v>
      </c>
      <c r="H782" t="s">
        <v>22</v>
      </c>
      <c r="I782" t="s">
        <v>14</v>
      </c>
      <c r="J782">
        <v>178</v>
      </c>
    </row>
    <row r="783" spans="1:10" x14ac:dyDescent="0.25">
      <c r="A783">
        <v>211722</v>
      </c>
      <c r="B783" t="s">
        <v>10</v>
      </c>
      <c r="C783" s="1">
        <v>42552</v>
      </c>
      <c r="D783" t="s">
        <v>292</v>
      </c>
      <c r="E783">
        <v>100</v>
      </c>
      <c r="F783">
        <v>1</v>
      </c>
      <c r="G783">
        <v>100</v>
      </c>
      <c r="H783" t="s">
        <v>22</v>
      </c>
      <c r="I783" t="s">
        <v>14</v>
      </c>
      <c r="J783">
        <v>179</v>
      </c>
    </row>
    <row r="784" spans="1:10" x14ac:dyDescent="0.25">
      <c r="A784">
        <v>211733</v>
      </c>
      <c r="B784" t="s">
        <v>10</v>
      </c>
      <c r="C784" s="1">
        <v>42552</v>
      </c>
      <c r="D784" t="s">
        <v>175</v>
      </c>
      <c r="E784">
        <v>150</v>
      </c>
      <c r="F784">
        <v>1</v>
      </c>
      <c r="G784">
        <v>150</v>
      </c>
      <c r="H784" t="s">
        <v>22</v>
      </c>
      <c r="I784" t="s">
        <v>14</v>
      </c>
      <c r="J784">
        <v>184</v>
      </c>
    </row>
    <row r="785" spans="1:10" x14ac:dyDescent="0.25">
      <c r="A785">
        <v>211734</v>
      </c>
      <c r="B785" t="s">
        <v>15</v>
      </c>
      <c r="C785" s="1">
        <v>42553</v>
      </c>
      <c r="D785" t="s">
        <v>298</v>
      </c>
      <c r="E785">
        <v>495</v>
      </c>
      <c r="F785">
        <v>1</v>
      </c>
      <c r="G785">
        <v>495</v>
      </c>
      <c r="H785" t="s">
        <v>22</v>
      </c>
      <c r="I785" t="s">
        <v>14</v>
      </c>
      <c r="J785">
        <v>185</v>
      </c>
    </row>
    <row r="786" spans="1:10" x14ac:dyDescent="0.25">
      <c r="A786">
        <v>211736</v>
      </c>
      <c r="B786" t="s">
        <v>10</v>
      </c>
      <c r="C786" s="1">
        <v>42553</v>
      </c>
      <c r="D786" t="s">
        <v>300</v>
      </c>
      <c r="E786">
        <v>260</v>
      </c>
      <c r="F786">
        <v>1</v>
      </c>
      <c r="G786">
        <v>320</v>
      </c>
      <c r="H786" t="s">
        <v>22</v>
      </c>
      <c r="I786" t="s">
        <v>14</v>
      </c>
      <c r="J786">
        <v>168</v>
      </c>
    </row>
    <row r="787" spans="1:10" x14ac:dyDescent="0.25">
      <c r="A787">
        <v>211737</v>
      </c>
      <c r="B787" t="s">
        <v>10</v>
      </c>
      <c r="C787" s="1">
        <v>42553</v>
      </c>
      <c r="D787" t="s">
        <v>268</v>
      </c>
      <c r="E787">
        <v>260</v>
      </c>
      <c r="F787">
        <v>1</v>
      </c>
      <c r="G787">
        <v>320</v>
      </c>
      <c r="H787" t="s">
        <v>22</v>
      </c>
      <c r="I787" t="s">
        <v>14</v>
      </c>
      <c r="J787">
        <v>168</v>
      </c>
    </row>
    <row r="788" spans="1:10" x14ac:dyDescent="0.25">
      <c r="A788">
        <v>211739</v>
      </c>
      <c r="B788" t="s">
        <v>15</v>
      </c>
      <c r="C788" s="1">
        <v>42553</v>
      </c>
      <c r="D788" t="s">
        <v>76</v>
      </c>
      <c r="E788">
        <v>350</v>
      </c>
      <c r="F788">
        <v>1</v>
      </c>
      <c r="G788">
        <v>1035</v>
      </c>
      <c r="H788" t="s">
        <v>22</v>
      </c>
      <c r="I788" t="s">
        <v>14</v>
      </c>
      <c r="J788">
        <v>187</v>
      </c>
    </row>
    <row r="789" spans="1:10" x14ac:dyDescent="0.25">
      <c r="A789">
        <v>211742</v>
      </c>
      <c r="B789" t="s">
        <v>10</v>
      </c>
      <c r="C789" s="1">
        <v>42553</v>
      </c>
      <c r="D789" t="s">
        <v>80</v>
      </c>
      <c r="E789">
        <v>510</v>
      </c>
      <c r="F789">
        <v>1</v>
      </c>
      <c r="G789">
        <v>210</v>
      </c>
      <c r="H789" t="s">
        <v>22</v>
      </c>
      <c r="I789" t="s">
        <v>14</v>
      </c>
      <c r="J789">
        <v>189</v>
      </c>
    </row>
    <row r="790" spans="1:10" x14ac:dyDescent="0.25">
      <c r="A790">
        <v>211755</v>
      </c>
      <c r="B790" t="s">
        <v>10</v>
      </c>
      <c r="C790" s="1">
        <v>42553</v>
      </c>
      <c r="D790" t="s">
        <v>116</v>
      </c>
      <c r="E790">
        <v>425</v>
      </c>
      <c r="F790">
        <v>10</v>
      </c>
      <c r="G790">
        <v>4250</v>
      </c>
      <c r="H790" t="s">
        <v>22</v>
      </c>
      <c r="I790" t="s">
        <v>14</v>
      </c>
      <c r="J790">
        <v>194</v>
      </c>
    </row>
    <row r="791" spans="1:10" x14ac:dyDescent="0.25">
      <c r="A791">
        <v>211789</v>
      </c>
      <c r="B791" t="s">
        <v>15</v>
      </c>
      <c r="C791" s="1">
        <v>42553</v>
      </c>
      <c r="D791" t="s">
        <v>76</v>
      </c>
      <c r="E791">
        <v>350</v>
      </c>
      <c r="F791">
        <v>1</v>
      </c>
      <c r="G791">
        <v>630</v>
      </c>
      <c r="H791" t="s">
        <v>22</v>
      </c>
      <c r="I791" t="s">
        <v>14</v>
      </c>
      <c r="J791">
        <v>209</v>
      </c>
    </row>
    <row r="792" spans="1:10" x14ac:dyDescent="0.25">
      <c r="A792">
        <v>211790</v>
      </c>
      <c r="B792" t="s">
        <v>15</v>
      </c>
      <c r="C792" s="1">
        <v>42553</v>
      </c>
      <c r="D792" t="s">
        <v>328</v>
      </c>
      <c r="E792">
        <v>280</v>
      </c>
      <c r="F792">
        <v>1</v>
      </c>
      <c r="G792">
        <v>630</v>
      </c>
      <c r="H792" t="s">
        <v>22</v>
      </c>
      <c r="I792" t="s">
        <v>14</v>
      </c>
      <c r="J792">
        <v>209</v>
      </c>
    </row>
    <row r="793" spans="1:10" x14ac:dyDescent="0.25">
      <c r="A793">
        <v>211791</v>
      </c>
      <c r="B793" t="s">
        <v>10</v>
      </c>
      <c r="C793" s="1">
        <v>42553</v>
      </c>
      <c r="D793" t="s">
        <v>117</v>
      </c>
      <c r="E793">
        <v>190</v>
      </c>
      <c r="F793">
        <v>1</v>
      </c>
      <c r="G793">
        <v>190</v>
      </c>
      <c r="H793" t="s">
        <v>22</v>
      </c>
      <c r="I793" t="s">
        <v>14</v>
      </c>
      <c r="J793">
        <v>208</v>
      </c>
    </row>
    <row r="794" spans="1:10" x14ac:dyDescent="0.25">
      <c r="A794">
        <v>211792</v>
      </c>
      <c r="B794" t="s">
        <v>20</v>
      </c>
      <c r="C794" s="1">
        <v>42553</v>
      </c>
      <c r="D794" t="s">
        <v>329</v>
      </c>
      <c r="E794">
        <v>925</v>
      </c>
      <c r="F794">
        <v>1</v>
      </c>
      <c r="G794">
        <v>725</v>
      </c>
      <c r="H794" t="s">
        <v>22</v>
      </c>
      <c r="I794" t="s">
        <v>14</v>
      </c>
      <c r="J794">
        <v>210</v>
      </c>
    </row>
    <row r="795" spans="1:10" x14ac:dyDescent="0.25">
      <c r="A795">
        <v>211794</v>
      </c>
      <c r="B795" t="s">
        <v>10</v>
      </c>
      <c r="C795" s="1">
        <v>42553</v>
      </c>
      <c r="D795" t="s">
        <v>101</v>
      </c>
      <c r="E795">
        <v>370</v>
      </c>
      <c r="F795">
        <v>1</v>
      </c>
      <c r="G795">
        <v>170</v>
      </c>
      <c r="H795" t="s">
        <v>22</v>
      </c>
      <c r="I795" t="s">
        <v>14</v>
      </c>
      <c r="J795">
        <v>212</v>
      </c>
    </row>
    <row r="796" spans="1:10" x14ac:dyDescent="0.25">
      <c r="A796">
        <v>211797</v>
      </c>
      <c r="B796" t="s">
        <v>10</v>
      </c>
      <c r="C796" s="1">
        <v>42553</v>
      </c>
      <c r="D796" t="s">
        <v>101</v>
      </c>
      <c r="E796">
        <v>370</v>
      </c>
      <c r="F796">
        <v>1</v>
      </c>
      <c r="G796">
        <v>170</v>
      </c>
      <c r="H796" t="s">
        <v>22</v>
      </c>
      <c r="I796" t="s">
        <v>14</v>
      </c>
      <c r="J796">
        <v>212</v>
      </c>
    </row>
    <row r="797" spans="1:10" x14ac:dyDescent="0.25">
      <c r="A797">
        <v>211798</v>
      </c>
      <c r="B797" t="s">
        <v>10</v>
      </c>
      <c r="C797" s="1">
        <v>42553</v>
      </c>
      <c r="D797" t="s">
        <v>76</v>
      </c>
      <c r="E797">
        <v>350</v>
      </c>
      <c r="F797">
        <v>1</v>
      </c>
      <c r="G797">
        <v>350</v>
      </c>
      <c r="H797" t="s">
        <v>22</v>
      </c>
      <c r="I797" t="s">
        <v>14</v>
      </c>
      <c r="J797">
        <v>68</v>
      </c>
    </row>
    <row r="798" spans="1:10" x14ac:dyDescent="0.25">
      <c r="A798">
        <v>211808</v>
      </c>
      <c r="B798" t="s">
        <v>10</v>
      </c>
      <c r="C798" s="1">
        <v>42553</v>
      </c>
      <c r="D798" t="s">
        <v>340</v>
      </c>
      <c r="E798">
        <v>600</v>
      </c>
      <c r="F798">
        <v>2</v>
      </c>
      <c r="G798">
        <v>1200</v>
      </c>
      <c r="H798" t="s">
        <v>22</v>
      </c>
      <c r="I798" t="s">
        <v>14</v>
      </c>
      <c r="J798">
        <v>219</v>
      </c>
    </row>
    <row r="799" spans="1:10" x14ac:dyDescent="0.25">
      <c r="A799">
        <v>211813</v>
      </c>
      <c r="B799" t="s">
        <v>10</v>
      </c>
      <c r="C799" s="1">
        <v>42553</v>
      </c>
      <c r="D799" t="s">
        <v>76</v>
      </c>
      <c r="E799">
        <v>350</v>
      </c>
      <c r="F799">
        <v>1</v>
      </c>
      <c r="G799">
        <v>350</v>
      </c>
      <c r="H799" t="s">
        <v>22</v>
      </c>
      <c r="I799" t="s">
        <v>14</v>
      </c>
      <c r="J799">
        <v>222</v>
      </c>
    </row>
    <row r="800" spans="1:10" x14ac:dyDescent="0.25">
      <c r="A800">
        <v>211827</v>
      </c>
      <c r="B800" t="s">
        <v>15</v>
      </c>
      <c r="C800" s="1">
        <v>42553</v>
      </c>
      <c r="D800" t="s">
        <v>80</v>
      </c>
      <c r="E800">
        <v>510</v>
      </c>
      <c r="F800">
        <v>1</v>
      </c>
      <c r="G800">
        <v>510</v>
      </c>
      <c r="H800" t="s">
        <v>22</v>
      </c>
      <c r="I800" t="s">
        <v>14</v>
      </c>
      <c r="J800">
        <v>146</v>
      </c>
    </row>
    <row r="801" spans="1:10" x14ac:dyDescent="0.25">
      <c r="A801">
        <v>211831</v>
      </c>
      <c r="B801" t="s">
        <v>10</v>
      </c>
      <c r="C801" s="1">
        <v>42553</v>
      </c>
      <c r="D801" t="s">
        <v>95</v>
      </c>
      <c r="E801">
        <v>760</v>
      </c>
      <c r="F801">
        <v>1</v>
      </c>
      <c r="G801">
        <v>760</v>
      </c>
      <c r="H801" t="s">
        <v>22</v>
      </c>
      <c r="I801" t="s">
        <v>14</v>
      </c>
      <c r="J801">
        <v>33</v>
      </c>
    </row>
    <row r="802" spans="1:10" x14ac:dyDescent="0.25">
      <c r="A802">
        <v>211832</v>
      </c>
      <c r="B802" t="s">
        <v>10</v>
      </c>
      <c r="C802" s="1">
        <v>42553</v>
      </c>
      <c r="D802" t="s">
        <v>340</v>
      </c>
      <c r="E802">
        <v>600</v>
      </c>
      <c r="F802">
        <v>1</v>
      </c>
      <c r="G802">
        <v>600</v>
      </c>
      <c r="H802" t="s">
        <v>22</v>
      </c>
      <c r="I802" t="s">
        <v>14</v>
      </c>
      <c r="J802">
        <v>33</v>
      </c>
    </row>
    <row r="803" spans="1:10" x14ac:dyDescent="0.25">
      <c r="A803">
        <v>211834</v>
      </c>
      <c r="B803" t="s">
        <v>10</v>
      </c>
      <c r="C803" s="1">
        <v>42553</v>
      </c>
      <c r="D803" t="s">
        <v>95</v>
      </c>
      <c r="E803">
        <v>760</v>
      </c>
      <c r="F803">
        <v>1</v>
      </c>
      <c r="G803">
        <v>760</v>
      </c>
      <c r="H803" t="s">
        <v>22</v>
      </c>
      <c r="I803" t="s">
        <v>14</v>
      </c>
      <c r="J803">
        <v>33</v>
      </c>
    </row>
    <row r="804" spans="1:10" x14ac:dyDescent="0.25">
      <c r="A804">
        <v>211835</v>
      </c>
      <c r="B804" t="s">
        <v>10</v>
      </c>
      <c r="C804" s="1">
        <v>42553</v>
      </c>
      <c r="D804" t="s">
        <v>95</v>
      </c>
      <c r="E804">
        <v>760</v>
      </c>
      <c r="F804">
        <v>1</v>
      </c>
      <c r="G804">
        <v>760</v>
      </c>
      <c r="H804" t="s">
        <v>22</v>
      </c>
      <c r="I804" t="s">
        <v>14</v>
      </c>
      <c r="J804">
        <v>33</v>
      </c>
    </row>
    <row r="805" spans="1:10" x14ac:dyDescent="0.25">
      <c r="A805">
        <v>211837</v>
      </c>
      <c r="B805" t="s">
        <v>10</v>
      </c>
      <c r="C805" s="1">
        <v>42553</v>
      </c>
      <c r="D805" t="s">
        <v>60</v>
      </c>
      <c r="E805">
        <v>435</v>
      </c>
      <c r="F805">
        <v>1</v>
      </c>
      <c r="G805">
        <v>435</v>
      </c>
      <c r="H805" t="s">
        <v>22</v>
      </c>
      <c r="I805" t="s">
        <v>14</v>
      </c>
      <c r="J805">
        <v>33</v>
      </c>
    </row>
    <row r="806" spans="1:10" x14ac:dyDescent="0.25">
      <c r="A806">
        <v>211838</v>
      </c>
      <c r="B806" t="s">
        <v>15</v>
      </c>
      <c r="C806" s="1">
        <v>42553</v>
      </c>
      <c r="D806" t="s">
        <v>350</v>
      </c>
      <c r="E806">
        <v>330</v>
      </c>
      <c r="F806">
        <v>1</v>
      </c>
      <c r="G806">
        <v>540</v>
      </c>
      <c r="H806" t="s">
        <v>22</v>
      </c>
      <c r="I806" t="s">
        <v>161</v>
      </c>
      <c r="J806">
        <v>230</v>
      </c>
    </row>
    <row r="807" spans="1:10" x14ac:dyDescent="0.25">
      <c r="A807">
        <v>211839</v>
      </c>
      <c r="B807" t="s">
        <v>15</v>
      </c>
      <c r="C807" s="1">
        <v>42553</v>
      </c>
      <c r="D807" t="s">
        <v>351</v>
      </c>
      <c r="E807">
        <v>210</v>
      </c>
      <c r="F807">
        <v>1</v>
      </c>
      <c r="G807">
        <v>540</v>
      </c>
      <c r="H807" t="s">
        <v>22</v>
      </c>
      <c r="I807" t="s">
        <v>161</v>
      </c>
      <c r="J807">
        <v>230</v>
      </c>
    </row>
    <row r="808" spans="1:10" x14ac:dyDescent="0.25">
      <c r="A808">
        <v>211841</v>
      </c>
      <c r="B808" t="s">
        <v>10</v>
      </c>
      <c r="C808" s="1">
        <v>42553</v>
      </c>
      <c r="D808" t="s">
        <v>350</v>
      </c>
      <c r="E808">
        <v>330</v>
      </c>
      <c r="F808">
        <v>2</v>
      </c>
      <c r="G808">
        <v>1790</v>
      </c>
      <c r="H808" t="s">
        <v>22</v>
      </c>
      <c r="I808" t="s">
        <v>14</v>
      </c>
      <c r="J808">
        <v>232</v>
      </c>
    </row>
    <row r="809" spans="1:10" x14ac:dyDescent="0.25">
      <c r="A809">
        <v>211842</v>
      </c>
      <c r="B809" t="s">
        <v>10</v>
      </c>
      <c r="C809" s="1">
        <v>42553</v>
      </c>
      <c r="D809" t="s">
        <v>117</v>
      </c>
      <c r="E809">
        <v>190</v>
      </c>
      <c r="F809">
        <v>1</v>
      </c>
      <c r="G809">
        <v>1790</v>
      </c>
      <c r="H809" t="s">
        <v>22</v>
      </c>
      <c r="I809" t="s">
        <v>14</v>
      </c>
      <c r="J809">
        <v>232</v>
      </c>
    </row>
    <row r="810" spans="1:10" x14ac:dyDescent="0.25">
      <c r="A810">
        <v>211843</v>
      </c>
      <c r="B810" t="s">
        <v>10</v>
      </c>
      <c r="C810" s="1">
        <v>42553</v>
      </c>
      <c r="D810" t="s">
        <v>353</v>
      </c>
      <c r="E810">
        <v>940</v>
      </c>
      <c r="F810">
        <v>1</v>
      </c>
      <c r="G810">
        <v>1790</v>
      </c>
      <c r="H810" t="s">
        <v>22</v>
      </c>
      <c r="I810" t="s">
        <v>14</v>
      </c>
      <c r="J810">
        <v>232</v>
      </c>
    </row>
    <row r="811" spans="1:10" x14ac:dyDescent="0.25">
      <c r="A811">
        <v>211849</v>
      </c>
      <c r="B811" t="s">
        <v>20</v>
      </c>
      <c r="C811" s="1">
        <v>42553</v>
      </c>
      <c r="D811" t="s">
        <v>80</v>
      </c>
      <c r="E811">
        <v>510</v>
      </c>
      <c r="F811">
        <v>1</v>
      </c>
      <c r="G811">
        <v>510</v>
      </c>
      <c r="H811" t="s">
        <v>22</v>
      </c>
      <c r="I811" t="s">
        <v>14</v>
      </c>
      <c r="J811">
        <v>235</v>
      </c>
    </row>
    <row r="812" spans="1:10" x14ac:dyDescent="0.25">
      <c r="A812">
        <v>211869</v>
      </c>
      <c r="B812" t="s">
        <v>10</v>
      </c>
      <c r="C812" s="1">
        <v>42553</v>
      </c>
      <c r="D812" t="s">
        <v>76</v>
      </c>
      <c r="E812">
        <v>350</v>
      </c>
      <c r="F812">
        <v>1</v>
      </c>
      <c r="G812">
        <v>350</v>
      </c>
      <c r="H812" t="s">
        <v>22</v>
      </c>
      <c r="I812" t="s">
        <v>14</v>
      </c>
      <c r="J812">
        <v>32</v>
      </c>
    </row>
    <row r="813" spans="1:10" x14ac:dyDescent="0.25">
      <c r="A813">
        <v>211871</v>
      </c>
      <c r="B813" t="s">
        <v>20</v>
      </c>
      <c r="C813" s="1">
        <v>42553</v>
      </c>
      <c r="D813" t="s">
        <v>329</v>
      </c>
      <c r="E813">
        <v>925</v>
      </c>
      <c r="F813">
        <v>2</v>
      </c>
      <c r="G813">
        <v>1850</v>
      </c>
      <c r="H813" t="s">
        <v>22</v>
      </c>
      <c r="I813" t="s">
        <v>14</v>
      </c>
      <c r="J813">
        <v>66</v>
      </c>
    </row>
    <row r="814" spans="1:10" x14ac:dyDescent="0.25">
      <c r="A814">
        <v>211876</v>
      </c>
      <c r="B814" t="s">
        <v>10</v>
      </c>
      <c r="C814" s="1">
        <v>42553</v>
      </c>
      <c r="D814" t="s">
        <v>270</v>
      </c>
      <c r="E814">
        <v>90</v>
      </c>
      <c r="F814">
        <v>1</v>
      </c>
      <c r="G814">
        <v>90</v>
      </c>
      <c r="H814" t="s">
        <v>22</v>
      </c>
      <c r="I814" t="s">
        <v>14</v>
      </c>
      <c r="J814">
        <v>123</v>
      </c>
    </row>
    <row r="815" spans="1:10" x14ac:dyDescent="0.25">
      <c r="A815">
        <v>211877</v>
      </c>
      <c r="B815" t="s">
        <v>10</v>
      </c>
      <c r="C815" s="1">
        <v>42553</v>
      </c>
      <c r="D815" t="s">
        <v>23</v>
      </c>
      <c r="E815">
        <v>80</v>
      </c>
      <c r="F815">
        <v>1</v>
      </c>
      <c r="G815">
        <v>80</v>
      </c>
      <c r="H815" t="s">
        <v>22</v>
      </c>
      <c r="I815" t="s">
        <v>14</v>
      </c>
      <c r="J815">
        <v>123</v>
      </c>
    </row>
    <row r="816" spans="1:10" x14ac:dyDescent="0.25">
      <c r="A816">
        <v>211879</v>
      </c>
      <c r="B816" t="s">
        <v>10</v>
      </c>
      <c r="C816" s="1">
        <v>42553</v>
      </c>
      <c r="D816" t="s">
        <v>24</v>
      </c>
      <c r="E816">
        <v>170</v>
      </c>
      <c r="F816">
        <v>1</v>
      </c>
      <c r="G816">
        <v>170</v>
      </c>
      <c r="H816" t="s">
        <v>22</v>
      </c>
      <c r="I816" t="s">
        <v>14</v>
      </c>
      <c r="J816">
        <v>123</v>
      </c>
    </row>
    <row r="817" spans="1:10" x14ac:dyDescent="0.25">
      <c r="A817">
        <v>211880</v>
      </c>
      <c r="B817" t="s">
        <v>10</v>
      </c>
      <c r="C817" s="1">
        <v>42553</v>
      </c>
      <c r="D817" t="s">
        <v>270</v>
      </c>
      <c r="E817">
        <v>90</v>
      </c>
      <c r="F817">
        <v>2</v>
      </c>
      <c r="G817">
        <v>180</v>
      </c>
      <c r="H817" t="s">
        <v>22</v>
      </c>
      <c r="I817" t="s">
        <v>14</v>
      </c>
      <c r="J817">
        <v>123</v>
      </c>
    </row>
    <row r="818" spans="1:10" x14ac:dyDescent="0.25">
      <c r="A818">
        <v>211881</v>
      </c>
      <c r="B818" t="s">
        <v>10</v>
      </c>
      <c r="C818" s="1">
        <v>42553</v>
      </c>
      <c r="D818" t="s">
        <v>24</v>
      </c>
      <c r="E818">
        <v>170</v>
      </c>
      <c r="F818">
        <v>1</v>
      </c>
      <c r="G818">
        <v>170</v>
      </c>
      <c r="H818" t="s">
        <v>22</v>
      </c>
      <c r="I818" t="s">
        <v>14</v>
      </c>
      <c r="J818">
        <v>123</v>
      </c>
    </row>
    <row r="819" spans="1:10" x14ac:dyDescent="0.25">
      <c r="A819">
        <v>211882</v>
      </c>
      <c r="B819" t="s">
        <v>10</v>
      </c>
      <c r="C819" s="1">
        <v>42553</v>
      </c>
      <c r="D819" t="s">
        <v>270</v>
      </c>
      <c r="E819">
        <v>90</v>
      </c>
      <c r="F819">
        <v>1</v>
      </c>
      <c r="G819">
        <v>90</v>
      </c>
      <c r="H819" t="s">
        <v>22</v>
      </c>
      <c r="I819" t="s">
        <v>14</v>
      </c>
      <c r="J819">
        <v>123</v>
      </c>
    </row>
    <row r="820" spans="1:10" x14ac:dyDescent="0.25">
      <c r="A820">
        <v>211884</v>
      </c>
      <c r="B820" t="s">
        <v>10</v>
      </c>
      <c r="C820" s="1">
        <v>42553</v>
      </c>
      <c r="D820" t="s">
        <v>175</v>
      </c>
      <c r="E820">
        <v>150</v>
      </c>
      <c r="F820">
        <v>1</v>
      </c>
      <c r="G820">
        <v>150</v>
      </c>
      <c r="H820" t="s">
        <v>22</v>
      </c>
      <c r="I820" t="s">
        <v>14</v>
      </c>
      <c r="J820">
        <v>123</v>
      </c>
    </row>
    <row r="821" spans="1:10" x14ac:dyDescent="0.25">
      <c r="A821">
        <v>211885</v>
      </c>
      <c r="B821" t="s">
        <v>10</v>
      </c>
      <c r="C821" s="1">
        <v>42553</v>
      </c>
      <c r="D821" t="s">
        <v>175</v>
      </c>
      <c r="E821">
        <v>150</v>
      </c>
      <c r="F821">
        <v>1</v>
      </c>
      <c r="G821">
        <v>150</v>
      </c>
      <c r="H821" t="s">
        <v>22</v>
      </c>
      <c r="I821" t="s">
        <v>14</v>
      </c>
      <c r="J821">
        <v>123</v>
      </c>
    </row>
    <row r="822" spans="1:10" x14ac:dyDescent="0.25">
      <c r="A822">
        <v>211888</v>
      </c>
      <c r="B822" t="s">
        <v>10</v>
      </c>
      <c r="C822" s="1">
        <v>42553</v>
      </c>
      <c r="D822" t="s">
        <v>175</v>
      </c>
      <c r="E822">
        <v>150</v>
      </c>
      <c r="F822">
        <v>1</v>
      </c>
      <c r="G822">
        <v>150</v>
      </c>
      <c r="H822" t="s">
        <v>22</v>
      </c>
      <c r="I822" t="s">
        <v>14</v>
      </c>
      <c r="J822">
        <v>123</v>
      </c>
    </row>
    <row r="823" spans="1:10" x14ac:dyDescent="0.25">
      <c r="A823">
        <v>211898</v>
      </c>
      <c r="B823" t="s">
        <v>10</v>
      </c>
      <c r="C823" s="1">
        <v>42553</v>
      </c>
      <c r="D823" t="s">
        <v>73</v>
      </c>
      <c r="E823">
        <v>150</v>
      </c>
      <c r="F823">
        <v>1</v>
      </c>
      <c r="G823">
        <v>150</v>
      </c>
      <c r="H823" t="s">
        <v>22</v>
      </c>
      <c r="I823" t="s">
        <v>14</v>
      </c>
      <c r="J823">
        <v>247</v>
      </c>
    </row>
    <row r="824" spans="1:10" x14ac:dyDescent="0.25">
      <c r="A824">
        <v>211899</v>
      </c>
      <c r="B824" t="s">
        <v>15</v>
      </c>
      <c r="C824" s="1">
        <v>42553</v>
      </c>
      <c r="D824" t="s">
        <v>351</v>
      </c>
      <c r="E824">
        <v>210</v>
      </c>
      <c r="F824">
        <v>1</v>
      </c>
      <c r="G824">
        <v>210</v>
      </c>
      <c r="H824" t="s">
        <v>22</v>
      </c>
      <c r="I824" t="s">
        <v>14</v>
      </c>
      <c r="J824">
        <v>247</v>
      </c>
    </row>
    <row r="825" spans="1:10" x14ac:dyDescent="0.25">
      <c r="A825">
        <v>211902</v>
      </c>
      <c r="B825" t="s">
        <v>15</v>
      </c>
      <c r="C825" s="1">
        <v>42553</v>
      </c>
      <c r="D825" t="s">
        <v>76</v>
      </c>
      <c r="E825">
        <v>350</v>
      </c>
      <c r="F825">
        <v>2</v>
      </c>
      <c r="G825">
        <v>700</v>
      </c>
      <c r="H825" t="s">
        <v>22</v>
      </c>
      <c r="I825" t="s">
        <v>14</v>
      </c>
      <c r="J825">
        <v>243</v>
      </c>
    </row>
    <row r="826" spans="1:10" x14ac:dyDescent="0.25">
      <c r="A826">
        <v>211903</v>
      </c>
      <c r="B826" t="s">
        <v>15</v>
      </c>
      <c r="C826" s="1">
        <v>42553</v>
      </c>
      <c r="D826" t="s">
        <v>300</v>
      </c>
      <c r="E826">
        <v>260</v>
      </c>
      <c r="F826">
        <v>1</v>
      </c>
      <c r="G826">
        <v>260</v>
      </c>
      <c r="H826" t="s">
        <v>22</v>
      </c>
      <c r="I826" t="s">
        <v>14</v>
      </c>
      <c r="J826">
        <v>247</v>
      </c>
    </row>
    <row r="827" spans="1:10" x14ac:dyDescent="0.25">
      <c r="A827">
        <v>211906</v>
      </c>
      <c r="B827" t="s">
        <v>10</v>
      </c>
      <c r="C827" s="1">
        <v>42553</v>
      </c>
      <c r="D827" t="s">
        <v>110</v>
      </c>
      <c r="E827">
        <v>260</v>
      </c>
      <c r="F827">
        <v>1</v>
      </c>
      <c r="G827">
        <v>260</v>
      </c>
      <c r="H827" t="s">
        <v>22</v>
      </c>
      <c r="I827" t="s">
        <v>14</v>
      </c>
      <c r="J827">
        <v>247</v>
      </c>
    </row>
    <row r="828" spans="1:10" x14ac:dyDescent="0.25">
      <c r="A828">
        <v>211907</v>
      </c>
      <c r="B828" t="s">
        <v>10</v>
      </c>
      <c r="C828" s="1">
        <v>42553</v>
      </c>
      <c r="D828" t="s">
        <v>76</v>
      </c>
      <c r="E828">
        <v>350</v>
      </c>
      <c r="F828">
        <v>1</v>
      </c>
      <c r="G828">
        <v>350</v>
      </c>
      <c r="H828" t="s">
        <v>22</v>
      </c>
      <c r="I828" t="s">
        <v>14</v>
      </c>
      <c r="J828">
        <v>252</v>
      </c>
    </row>
    <row r="829" spans="1:10" x14ac:dyDescent="0.25">
      <c r="A829">
        <v>211908</v>
      </c>
      <c r="B829" t="s">
        <v>10</v>
      </c>
      <c r="C829" s="1">
        <v>42553</v>
      </c>
      <c r="D829" t="s">
        <v>76</v>
      </c>
      <c r="E829">
        <v>350</v>
      </c>
      <c r="F829">
        <v>1</v>
      </c>
      <c r="G829">
        <v>350</v>
      </c>
      <c r="H829" t="s">
        <v>22</v>
      </c>
      <c r="I829" t="s">
        <v>14</v>
      </c>
      <c r="J829">
        <v>253</v>
      </c>
    </row>
    <row r="830" spans="1:10" x14ac:dyDescent="0.25">
      <c r="A830">
        <v>211909</v>
      </c>
      <c r="B830" t="s">
        <v>10</v>
      </c>
      <c r="C830" s="1">
        <v>42553</v>
      </c>
      <c r="D830" t="s">
        <v>76</v>
      </c>
      <c r="E830">
        <v>350</v>
      </c>
      <c r="F830">
        <v>1</v>
      </c>
      <c r="G830">
        <v>350</v>
      </c>
      <c r="H830" t="s">
        <v>22</v>
      </c>
      <c r="I830" t="s">
        <v>14</v>
      </c>
      <c r="J830">
        <v>254</v>
      </c>
    </row>
    <row r="831" spans="1:10" x14ac:dyDescent="0.25">
      <c r="A831">
        <v>211911</v>
      </c>
      <c r="B831" t="s">
        <v>10</v>
      </c>
      <c r="C831" s="1">
        <v>42553</v>
      </c>
      <c r="D831" t="s">
        <v>383</v>
      </c>
      <c r="E831">
        <v>90</v>
      </c>
      <c r="F831">
        <v>1</v>
      </c>
      <c r="G831">
        <v>90</v>
      </c>
      <c r="H831" t="s">
        <v>22</v>
      </c>
      <c r="I831" t="s">
        <v>14</v>
      </c>
      <c r="J831">
        <v>247</v>
      </c>
    </row>
    <row r="832" spans="1:10" x14ac:dyDescent="0.25">
      <c r="A832">
        <v>211912</v>
      </c>
      <c r="B832" t="s">
        <v>10</v>
      </c>
      <c r="C832" s="1">
        <v>42553</v>
      </c>
      <c r="D832" t="s">
        <v>111</v>
      </c>
      <c r="E832">
        <v>80</v>
      </c>
      <c r="F832">
        <v>1</v>
      </c>
      <c r="G832">
        <v>80</v>
      </c>
      <c r="H832" t="s">
        <v>22</v>
      </c>
      <c r="I832" t="s">
        <v>14</v>
      </c>
      <c r="J832">
        <v>256</v>
      </c>
    </row>
    <row r="833" spans="1:10" x14ac:dyDescent="0.25">
      <c r="A833">
        <v>211915</v>
      </c>
      <c r="B833" t="s">
        <v>10</v>
      </c>
      <c r="C833" s="1">
        <v>42553</v>
      </c>
      <c r="D833" t="s">
        <v>386</v>
      </c>
      <c r="E833">
        <v>570</v>
      </c>
      <c r="F833">
        <v>1</v>
      </c>
      <c r="G833">
        <v>370</v>
      </c>
      <c r="H833" t="s">
        <v>22</v>
      </c>
      <c r="I833" t="s">
        <v>14</v>
      </c>
      <c r="J833">
        <v>258</v>
      </c>
    </row>
    <row r="834" spans="1:10" x14ac:dyDescent="0.25">
      <c r="A834">
        <v>211920</v>
      </c>
      <c r="B834" t="s">
        <v>20</v>
      </c>
      <c r="C834" s="1">
        <v>42553</v>
      </c>
      <c r="D834" t="s">
        <v>383</v>
      </c>
      <c r="E834">
        <v>90</v>
      </c>
      <c r="F834">
        <v>1</v>
      </c>
      <c r="G834">
        <v>90</v>
      </c>
      <c r="H834" t="s">
        <v>22</v>
      </c>
      <c r="I834" t="s">
        <v>14</v>
      </c>
      <c r="J834">
        <v>260</v>
      </c>
    </row>
    <row r="835" spans="1:10" x14ac:dyDescent="0.25">
      <c r="A835">
        <v>211923</v>
      </c>
      <c r="B835" t="s">
        <v>10</v>
      </c>
      <c r="C835" s="1">
        <v>42553</v>
      </c>
      <c r="D835" t="s">
        <v>135</v>
      </c>
      <c r="E835">
        <v>75</v>
      </c>
      <c r="F835">
        <v>1</v>
      </c>
      <c r="G835">
        <v>75</v>
      </c>
      <c r="H835" t="s">
        <v>22</v>
      </c>
      <c r="I835" t="s">
        <v>14</v>
      </c>
      <c r="J835">
        <v>260</v>
      </c>
    </row>
    <row r="836" spans="1:10" x14ac:dyDescent="0.25">
      <c r="A836">
        <v>211932</v>
      </c>
      <c r="B836" t="s">
        <v>10</v>
      </c>
      <c r="C836" s="1">
        <v>42553</v>
      </c>
      <c r="D836" t="s">
        <v>392</v>
      </c>
      <c r="E836">
        <v>200</v>
      </c>
      <c r="F836">
        <v>1</v>
      </c>
      <c r="G836">
        <v>785</v>
      </c>
      <c r="H836" t="s">
        <v>22</v>
      </c>
      <c r="I836" t="s">
        <v>14</v>
      </c>
      <c r="J836">
        <v>262</v>
      </c>
    </row>
    <row r="837" spans="1:10" x14ac:dyDescent="0.25">
      <c r="A837">
        <v>211933</v>
      </c>
      <c r="B837" t="s">
        <v>10</v>
      </c>
      <c r="C837" s="1">
        <v>42553</v>
      </c>
      <c r="D837" t="s">
        <v>393</v>
      </c>
      <c r="E837">
        <v>235</v>
      </c>
      <c r="F837">
        <v>1</v>
      </c>
      <c r="G837">
        <v>785</v>
      </c>
      <c r="H837" t="s">
        <v>22</v>
      </c>
      <c r="I837" t="s">
        <v>14</v>
      </c>
      <c r="J837">
        <v>262</v>
      </c>
    </row>
    <row r="838" spans="1:10" x14ac:dyDescent="0.25">
      <c r="A838">
        <v>211934</v>
      </c>
      <c r="B838" t="s">
        <v>10</v>
      </c>
      <c r="C838" s="1">
        <v>42553</v>
      </c>
      <c r="D838" t="s">
        <v>76</v>
      </c>
      <c r="E838">
        <v>350</v>
      </c>
      <c r="F838">
        <v>1</v>
      </c>
      <c r="G838">
        <v>785</v>
      </c>
      <c r="H838" t="s">
        <v>22</v>
      </c>
      <c r="I838" t="s">
        <v>14</v>
      </c>
      <c r="J838">
        <v>262</v>
      </c>
    </row>
    <row r="839" spans="1:10" x14ac:dyDescent="0.25">
      <c r="A839">
        <v>211941</v>
      </c>
      <c r="B839" t="s">
        <v>10</v>
      </c>
      <c r="C839" s="1">
        <v>42553</v>
      </c>
      <c r="D839" t="s">
        <v>73</v>
      </c>
      <c r="E839">
        <v>150</v>
      </c>
      <c r="F839">
        <v>1</v>
      </c>
      <c r="G839">
        <v>150</v>
      </c>
      <c r="H839" t="s">
        <v>22</v>
      </c>
      <c r="I839" t="s">
        <v>14</v>
      </c>
      <c r="J839">
        <v>264</v>
      </c>
    </row>
    <row r="840" spans="1:10" x14ac:dyDescent="0.25">
      <c r="A840">
        <v>211942</v>
      </c>
      <c r="B840" t="s">
        <v>20</v>
      </c>
      <c r="C840" s="1">
        <v>42553</v>
      </c>
      <c r="D840" t="s">
        <v>76</v>
      </c>
      <c r="E840">
        <v>350</v>
      </c>
      <c r="F840">
        <v>1</v>
      </c>
      <c r="G840">
        <v>1628</v>
      </c>
      <c r="H840" t="s">
        <v>22</v>
      </c>
      <c r="I840" t="s">
        <v>14</v>
      </c>
      <c r="J840">
        <v>265</v>
      </c>
    </row>
    <row r="841" spans="1:10" x14ac:dyDescent="0.25">
      <c r="A841">
        <v>211943</v>
      </c>
      <c r="B841" t="s">
        <v>20</v>
      </c>
      <c r="C841" s="1">
        <v>42553</v>
      </c>
      <c r="D841" t="s">
        <v>92</v>
      </c>
      <c r="E841">
        <v>280</v>
      </c>
      <c r="F841">
        <v>1</v>
      </c>
      <c r="G841">
        <v>1628</v>
      </c>
      <c r="H841" t="s">
        <v>22</v>
      </c>
      <c r="I841" t="s">
        <v>14</v>
      </c>
      <c r="J841">
        <v>265</v>
      </c>
    </row>
    <row r="842" spans="1:10" x14ac:dyDescent="0.25">
      <c r="A842">
        <v>211944</v>
      </c>
      <c r="B842" t="s">
        <v>20</v>
      </c>
      <c r="C842" s="1">
        <v>42553</v>
      </c>
      <c r="D842" t="s">
        <v>396</v>
      </c>
      <c r="E842">
        <v>499</v>
      </c>
      <c r="F842">
        <v>2</v>
      </c>
      <c r="G842">
        <v>1628</v>
      </c>
      <c r="H842" t="s">
        <v>22</v>
      </c>
      <c r="I842" t="s">
        <v>14</v>
      </c>
      <c r="J842">
        <v>265</v>
      </c>
    </row>
    <row r="843" spans="1:10" x14ac:dyDescent="0.25">
      <c r="A843">
        <v>211951</v>
      </c>
      <c r="B843" t="s">
        <v>15</v>
      </c>
      <c r="C843" s="1">
        <v>42553</v>
      </c>
      <c r="D843" t="s">
        <v>386</v>
      </c>
      <c r="E843">
        <v>570</v>
      </c>
      <c r="F843">
        <v>1</v>
      </c>
      <c r="G843">
        <v>570</v>
      </c>
      <c r="H843" t="s">
        <v>22</v>
      </c>
      <c r="I843" t="s">
        <v>161</v>
      </c>
      <c r="J843">
        <v>86</v>
      </c>
    </row>
    <row r="844" spans="1:10" x14ac:dyDescent="0.25">
      <c r="A844">
        <v>211953</v>
      </c>
      <c r="B844" t="s">
        <v>15</v>
      </c>
      <c r="C844" s="1">
        <v>42553</v>
      </c>
      <c r="D844" t="s">
        <v>80</v>
      </c>
      <c r="E844">
        <v>510</v>
      </c>
      <c r="F844">
        <v>1</v>
      </c>
      <c r="G844">
        <v>510</v>
      </c>
      <c r="H844" t="s">
        <v>22</v>
      </c>
      <c r="I844" t="s">
        <v>14</v>
      </c>
      <c r="J844">
        <v>270</v>
      </c>
    </row>
    <row r="845" spans="1:10" x14ac:dyDescent="0.25">
      <c r="A845">
        <v>211954</v>
      </c>
      <c r="B845" t="s">
        <v>10</v>
      </c>
      <c r="C845" s="1">
        <v>42553</v>
      </c>
      <c r="D845" t="s">
        <v>386</v>
      </c>
      <c r="E845">
        <v>570</v>
      </c>
      <c r="F845">
        <v>1</v>
      </c>
      <c r="G845">
        <v>570</v>
      </c>
      <c r="H845" t="s">
        <v>22</v>
      </c>
      <c r="I845" t="s">
        <v>14</v>
      </c>
      <c r="J845">
        <v>86</v>
      </c>
    </row>
    <row r="846" spans="1:10" x14ac:dyDescent="0.25">
      <c r="A846">
        <v>211960</v>
      </c>
      <c r="B846" t="s">
        <v>20</v>
      </c>
      <c r="C846" s="1">
        <v>42553</v>
      </c>
      <c r="D846" t="s">
        <v>298</v>
      </c>
      <c r="E846">
        <v>495</v>
      </c>
      <c r="F846">
        <v>1</v>
      </c>
      <c r="G846">
        <v>495</v>
      </c>
      <c r="H846" t="s">
        <v>22</v>
      </c>
      <c r="I846" t="s">
        <v>14</v>
      </c>
      <c r="J846">
        <v>86</v>
      </c>
    </row>
    <row r="847" spans="1:10" x14ac:dyDescent="0.25">
      <c r="A847">
        <v>211997</v>
      </c>
      <c r="B847" t="s">
        <v>10</v>
      </c>
      <c r="C847" s="1">
        <v>42553</v>
      </c>
      <c r="D847" t="s">
        <v>175</v>
      </c>
      <c r="E847">
        <v>150</v>
      </c>
      <c r="F847">
        <v>1</v>
      </c>
      <c r="G847">
        <v>150</v>
      </c>
      <c r="H847" t="s">
        <v>22</v>
      </c>
      <c r="I847" t="s">
        <v>14</v>
      </c>
      <c r="J847">
        <v>260</v>
      </c>
    </row>
    <row r="848" spans="1:10" x14ac:dyDescent="0.25">
      <c r="A848">
        <v>212017</v>
      </c>
      <c r="B848" t="s">
        <v>10</v>
      </c>
      <c r="C848" s="1">
        <v>42553</v>
      </c>
      <c r="D848" t="s">
        <v>270</v>
      </c>
      <c r="E848">
        <v>90</v>
      </c>
      <c r="F848">
        <v>1</v>
      </c>
      <c r="G848">
        <v>90</v>
      </c>
      <c r="H848" t="s">
        <v>22</v>
      </c>
      <c r="I848" t="s">
        <v>14</v>
      </c>
      <c r="J848">
        <v>279</v>
      </c>
    </row>
    <row r="849" spans="1:10" x14ac:dyDescent="0.25">
      <c r="A849">
        <v>212021</v>
      </c>
      <c r="B849" t="s">
        <v>10</v>
      </c>
      <c r="C849" s="1">
        <v>42553</v>
      </c>
      <c r="D849" t="s">
        <v>81</v>
      </c>
      <c r="E849">
        <v>325</v>
      </c>
      <c r="F849">
        <v>1</v>
      </c>
      <c r="G849">
        <v>325</v>
      </c>
      <c r="H849" t="s">
        <v>22</v>
      </c>
      <c r="I849" t="s">
        <v>14</v>
      </c>
      <c r="J849">
        <v>282</v>
      </c>
    </row>
    <row r="850" spans="1:10" x14ac:dyDescent="0.25">
      <c r="A850">
        <v>212022</v>
      </c>
      <c r="B850" t="s">
        <v>10</v>
      </c>
      <c r="C850" s="1">
        <v>42553</v>
      </c>
      <c r="D850" t="s">
        <v>80</v>
      </c>
      <c r="E850">
        <v>510</v>
      </c>
      <c r="F850">
        <v>1</v>
      </c>
      <c r="G850">
        <v>510</v>
      </c>
      <c r="H850" t="s">
        <v>22</v>
      </c>
      <c r="I850" t="s">
        <v>14</v>
      </c>
      <c r="J850">
        <v>283</v>
      </c>
    </row>
    <row r="851" spans="1:10" x14ac:dyDescent="0.25">
      <c r="A851">
        <v>212026</v>
      </c>
      <c r="B851" t="s">
        <v>10</v>
      </c>
      <c r="C851" s="1">
        <v>42553</v>
      </c>
      <c r="D851" t="s">
        <v>416</v>
      </c>
      <c r="E851">
        <v>100</v>
      </c>
      <c r="F851">
        <v>2</v>
      </c>
      <c r="G851">
        <v>470</v>
      </c>
      <c r="H851" t="s">
        <v>22</v>
      </c>
      <c r="I851" t="s">
        <v>14</v>
      </c>
      <c r="J851">
        <v>282</v>
      </c>
    </row>
    <row r="852" spans="1:10" x14ac:dyDescent="0.25">
      <c r="A852">
        <v>212027</v>
      </c>
      <c r="B852" t="s">
        <v>10</v>
      </c>
      <c r="C852" s="1">
        <v>42553</v>
      </c>
      <c r="D852" t="s">
        <v>417</v>
      </c>
      <c r="E852">
        <v>100</v>
      </c>
      <c r="F852">
        <v>1</v>
      </c>
      <c r="G852">
        <v>470</v>
      </c>
      <c r="H852" t="s">
        <v>22</v>
      </c>
      <c r="I852" t="s">
        <v>14</v>
      </c>
      <c r="J852">
        <v>282</v>
      </c>
    </row>
    <row r="853" spans="1:10" x14ac:dyDescent="0.25">
      <c r="A853">
        <v>212028</v>
      </c>
      <c r="B853" t="s">
        <v>10</v>
      </c>
      <c r="C853" s="1">
        <v>42553</v>
      </c>
      <c r="D853" t="s">
        <v>24</v>
      </c>
      <c r="E853">
        <v>170</v>
      </c>
      <c r="F853">
        <v>1</v>
      </c>
      <c r="G853">
        <v>470</v>
      </c>
      <c r="H853" t="s">
        <v>22</v>
      </c>
      <c r="I853" t="s">
        <v>14</v>
      </c>
      <c r="J853">
        <v>282</v>
      </c>
    </row>
    <row r="854" spans="1:10" x14ac:dyDescent="0.25">
      <c r="A854">
        <v>212035</v>
      </c>
      <c r="B854" t="s">
        <v>10</v>
      </c>
      <c r="C854" s="1">
        <v>42553</v>
      </c>
      <c r="D854" t="s">
        <v>76</v>
      </c>
      <c r="E854">
        <v>350</v>
      </c>
      <c r="F854">
        <v>1</v>
      </c>
      <c r="G854">
        <v>860</v>
      </c>
      <c r="H854" t="s">
        <v>22</v>
      </c>
      <c r="I854" t="s">
        <v>14</v>
      </c>
      <c r="J854">
        <v>290</v>
      </c>
    </row>
    <row r="855" spans="1:10" x14ac:dyDescent="0.25">
      <c r="A855">
        <v>212036</v>
      </c>
      <c r="B855" t="s">
        <v>10</v>
      </c>
      <c r="C855" s="1">
        <v>42553</v>
      </c>
      <c r="D855" t="s">
        <v>80</v>
      </c>
      <c r="E855">
        <v>510</v>
      </c>
      <c r="F855">
        <v>1</v>
      </c>
      <c r="G855">
        <v>860</v>
      </c>
      <c r="H855" t="s">
        <v>22</v>
      </c>
      <c r="I855" t="s">
        <v>14</v>
      </c>
      <c r="J855">
        <v>290</v>
      </c>
    </row>
    <row r="856" spans="1:10" x14ac:dyDescent="0.25">
      <c r="A856">
        <v>212041</v>
      </c>
      <c r="B856" t="s">
        <v>15</v>
      </c>
      <c r="C856" s="1">
        <v>42553</v>
      </c>
      <c r="D856" t="s">
        <v>76</v>
      </c>
      <c r="E856">
        <v>350</v>
      </c>
      <c r="F856">
        <v>1</v>
      </c>
      <c r="G856">
        <v>350</v>
      </c>
      <c r="H856" t="s">
        <v>22</v>
      </c>
      <c r="I856" t="s">
        <v>27</v>
      </c>
      <c r="J856">
        <v>294</v>
      </c>
    </row>
    <row r="857" spans="1:10" x14ac:dyDescent="0.25">
      <c r="A857">
        <v>212044</v>
      </c>
      <c r="B857" t="s">
        <v>15</v>
      </c>
      <c r="C857" s="1">
        <v>42553</v>
      </c>
      <c r="D857" t="s">
        <v>76</v>
      </c>
      <c r="E857">
        <v>350</v>
      </c>
      <c r="F857">
        <v>1</v>
      </c>
      <c r="G857">
        <v>350</v>
      </c>
      <c r="H857" t="s">
        <v>22</v>
      </c>
      <c r="I857" t="s">
        <v>27</v>
      </c>
      <c r="J857">
        <v>294</v>
      </c>
    </row>
    <row r="858" spans="1:10" x14ac:dyDescent="0.25">
      <c r="A858">
        <v>212045</v>
      </c>
      <c r="B858" t="s">
        <v>10</v>
      </c>
      <c r="C858" s="1">
        <v>42553</v>
      </c>
      <c r="D858" t="s">
        <v>423</v>
      </c>
      <c r="E858">
        <v>340</v>
      </c>
      <c r="F858">
        <v>1</v>
      </c>
      <c r="G858">
        <v>1205</v>
      </c>
      <c r="H858" t="s">
        <v>22</v>
      </c>
      <c r="I858" t="s">
        <v>14</v>
      </c>
      <c r="J858">
        <v>295</v>
      </c>
    </row>
    <row r="859" spans="1:10" x14ac:dyDescent="0.25">
      <c r="A859">
        <v>212046</v>
      </c>
      <c r="B859" t="s">
        <v>10</v>
      </c>
      <c r="C859" s="1">
        <v>42553</v>
      </c>
      <c r="D859" t="s">
        <v>264</v>
      </c>
      <c r="E859">
        <v>330</v>
      </c>
      <c r="F859">
        <v>1</v>
      </c>
      <c r="G859">
        <v>1205</v>
      </c>
      <c r="H859" t="s">
        <v>22</v>
      </c>
      <c r="I859" t="s">
        <v>14</v>
      </c>
      <c r="J859">
        <v>295</v>
      </c>
    </row>
    <row r="860" spans="1:10" x14ac:dyDescent="0.25">
      <c r="A860">
        <v>212047</v>
      </c>
      <c r="B860" t="s">
        <v>10</v>
      </c>
      <c r="C860" s="1">
        <v>42553</v>
      </c>
      <c r="D860" t="s">
        <v>292</v>
      </c>
      <c r="E860">
        <v>100</v>
      </c>
      <c r="F860">
        <v>1</v>
      </c>
      <c r="G860">
        <v>1205</v>
      </c>
      <c r="H860" t="s">
        <v>22</v>
      </c>
      <c r="I860" t="s">
        <v>14</v>
      </c>
      <c r="J860">
        <v>295</v>
      </c>
    </row>
    <row r="861" spans="1:10" x14ac:dyDescent="0.25">
      <c r="A861">
        <v>212048</v>
      </c>
      <c r="B861" t="s">
        <v>10</v>
      </c>
      <c r="C861" s="1">
        <v>42553</v>
      </c>
      <c r="D861" t="s">
        <v>424</v>
      </c>
      <c r="E861">
        <v>285</v>
      </c>
      <c r="F861">
        <v>1</v>
      </c>
      <c r="G861">
        <v>1205</v>
      </c>
      <c r="H861" t="s">
        <v>22</v>
      </c>
      <c r="I861" t="s">
        <v>14</v>
      </c>
      <c r="J861">
        <v>295</v>
      </c>
    </row>
    <row r="862" spans="1:10" x14ac:dyDescent="0.25">
      <c r="A862">
        <v>212049</v>
      </c>
      <c r="B862" t="s">
        <v>10</v>
      </c>
      <c r="C862" s="1">
        <v>42553</v>
      </c>
      <c r="D862" t="s">
        <v>425</v>
      </c>
      <c r="E862">
        <v>150</v>
      </c>
      <c r="F862">
        <v>1</v>
      </c>
      <c r="G862">
        <v>1205</v>
      </c>
      <c r="H862" t="s">
        <v>22</v>
      </c>
      <c r="I862" t="s">
        <v>14</v>
      </c>
      <c r="J862">
        <v>295</v>
      </c>
    </row>
    <row r="863" spans="1:10" x14ac:dyDescent="0.25">
      <c r="A863">
        <v>212064</v>
      </c>
      <c r="B863" t="s">
        <v>10</v>
      </c>
      <c r="C863" s="1">
        <v>42553</v>
      </c>
      <c r="D863" t="s">
        <v>434</v>
      </c>
      <c r="E863">
        <v>80</v>
      </c>
      <c r="F863">
        <v>2</v>
      </c>
      <c r="G863">
        <v>160</v>
      </c>
      <c r="H863" t="s">
        <v>22</v>
      </c>
      <c r="I863" t="s">
        <v>14</v>
      </c>
      <c r="J863">
        <v>299</v>
      </c>
    </row>
    <row r="864" spans="1:10" x14ac:dyDescent="0.25">
      <c r="A864">
        <v>212065</v>
      </c>
      <c r="B864" t="s">
        <v>10</v>
      </c>
      <c r="C864" s="1">
        <v>42553</v>
      </c>
      <c r="D864" t="s">
        <v>80</v>
      </c>
      <c r="E864">
        <v>510</v>
      </c>
      <c r="F864">
        <v>1</v>
      </c>
      <c r="G864">
        <v>510</v>
      </c>
      <c r="H864" t="s">
        <v>22</v>
      </c>
      <c r="I864" t="s">
        <v>14</v>
      </c>
      <c r="J864">
        <v>300</v>
      </c>
    </row>
    <row r="865" spans="1:10" x14ac:dyDescent="0.25">
      <c r="A865">
        <v>212082</v>
      </c>
      <c r="B865" t="s">
        <v>10</v>
      </c>
      <c r="C865" s="1">
        <v>42554</v>
      </c>
      <c r="D865" t="s">
        <v>76</v>
      </c>
      <c r="E865">
        <v>350</v>
      </c>
      <c r="F865">
        <v>1</v>
      </c>
      <c r="G865">
        <v>350</v>
      </c>
      <c r="H865" t="s">
        <v>22</v>
      </c>
      <c r="I865" t="s">
        <v>14</v>
      </c>
      <c r="J865">
        <v>309</v>
      </c>
    </row>
    <row r="866" spans="1:10" x14ac:dyDescent="0.25">
      <c r="A866">
        <v>212083</v>
      </c>
      <c r="B866" t="s">
        <v>15</v>
      </c>
      <c r="C866" s="1">
        <v>42554</v>
      </c>
      <c r="D866" t="s">
        <v>101</v>
      </c>
      <c r="E866">
        <v>370</v>
      </c>
      <c r="F866">
        <v>1</v>
      </c>
      <c r="G866">
        <v>870</v>
      </c>
      <c r="H866" t="s">
        <v>22</v>
      </c>
      <c r="I866" t="s">
        <v>14</v>
      </c>
      <c r="J866">
        <v>310</v>
      </c>
    </row>
    <row r="867" spans="1:10" x14ac:dyDescent="0.25">
      <c r="A867">
        <v>212084</v>
      </c>
      <c r="B867" t="s">
        <v>15</v>
      </c>
      <c r="C867" s="1">
        <v>42554</v>
      </c>
      <c r="D867" t="s">
        <v>423</v>
      </c>
      <c r="E867">
        <v>340</v>
      </c>
      <c r="F867">
        <v>1</v>
      </c>
      <c r="G867">
        <v>870</v>
      </c>
      <c r="H867" t="s">
        <v>22</v>
      </c>
      <c r="I867" t="s">
        <v>14</v>
      </c>
      <c r="J867">
        <v>310</v>
      </c>
    </row>
    <row r="868" spans="1:10" x14ac:dyDescent="0.25">
      <c r="A868">
        <v>212085</v>
      </c>
      <c r="B868" t="s">
        <v>15</v>
      </c>
      <c r="C868" s="1">
        <v>42554</v>
      </c>
      <c r="D868" t="s">
        <v>111</v>
      </c>
      <c r="E868">
        <v>80</v>
      </c>
      <c r="F868">
        <v>2</v>
      </c>
      <c r="G868">
        <v>870</v>
      </c>
      <c r="H868" t="s">
        <v>22</v>
      </c>
      <c r="I868" t="s">
        <v>14</v>
      </c>
      <c r="J868">
        <v>310</v>
      </c>
    </row>
    <row r="869" spans="1:10" x14ac:dyDescent="0.25">
      <c r="A869">
        <v>212087</v>
      </c>
      <c r="B869" t="s">
        <v>15</v>
      </c>
      <c r="C869" s="1">
        <v>42554</v>
      </c>
      <c r="D869" t="s">
        <v>133</v>
      </c>
      <c r="E869">
        <v>150</v>
      </c>
      <c r="F869">
        <v>1</v>
      </c>
      <c r="G869">
        <v>1040</v>
      </c>
      <c r="H869" t="s">
        <v>22</v>
      </c>
      <c r="I869" t="s">
        <v>14</v>
      </c>
      <c r="J869">
        <v>312</v>
      </c>
    </row>
    <row r="870" spans="1:10" x14ac:dyDescent="0.25">
      <c r="A870">
        <v>212088</v>
      </c>
      <c r="B870" t="s">
        <v>15</v>
      </c>
      <c r="C870" s="1">
        <v>42554</v>
      </c>
      <c r="D870" t="s">
        <v>23</v>
      </c>
      <c r="E870">
        <v>80</v>
      </c>
      <c r="F870">
        <v>1</v>
      </c>
      <c r="G870">
        <v>1040</v>
      </c>
      <c r="H870" t="s">
        <v>22</v>
      </c>
      <c r="I870" t="s">
        <v>14</v>
      </c>
      <c r="J870">
        <v>312</v>
      </c>
    </row>
    <row r="871" spans="1:10" x14ac:dyDescent="0.25">
      <c r="A871">
        <v>212089</v>
      </c>
      <c r="B871" t="s">
        <v>15</v>
      </c>
      <c r="C871" s="1">
        <v>42554</v>
      </c>
      <c r="D871" t="s">
        <v>175</v>
      </c>
      <c r="E871">
        <v>150</v>
      </c>
      <c r="F871">
        <v>1</v>
      </c>
      <c r="G871">
        <v>1040</v>
      </c>
      <c r="H871" t="s">
        <v>22</v>
      </c>
      <c r="I871" t="s">
        <v>14</v>
      </c>
      <c r="J871">
        <v>312</v>
      </c>
    </row>
    <row r="872" spans="1:10" x14ac:dyDescent="0.25">
      <c r="A872">
        <v>212090</v>
      </c>
      <c r="B872" t="s">
        <v>15</v>
      </c>
      <c r="C872" s="1">
        <v>42554</v>
      </c>
      <c r="D872" t="s">
        <v>328</v>
      </c>
      <c r="E872">
        <v>280</v>
      </c>
      <c r="F872">
        <v>1</v>
      </c>
      <c r="G872">
        <v>1040</v>
      </c>
      <c r="H872" t="s">
        <v>22</v>
      </c>
      <c r="I872" t="s">
        <v>14</v>
      </c>
      <c r="J872">
        <v>312</v>
      </c>
    </row>
    <row r="873" spans="1:10" x14ac:dyDescent="0.25">
      <c r="A873">
        <v>212091</v>
      </c>
      <c r="B873" t="s">
        <v>15</v>
      </c>
      <c r="C873" s="1">
        <v>42554</v>
      </c>
      <c r="D873" t="s">
        <v>75</v>
      </c>
      <c r="E873">
        <v>380</v>
      </c>
      <c r="F873">
        <v>1</v>
      </c>
      <c r="G873">
        <v>1040</v>
      </c>
      <c r="H873" t="s">
        <v>22</v>
      </c>
      <c r="I873" t="s">
        <v>14</v>
      </c>
      <c r="J873">
        <v>312</v>
      </c>
    </row>
    <row r="874" spans="1:10" x14ac:dyDescent="0.25">
      <c r="A874">
        <v>212092</v>
      </c>
      <c r="B874" t="s">
        <v>10</v>
      </c>
      <c r="C874" s="1">
        <v>42554</v>
      </c>
      <c r="D874" t="s">
        <v>76</v>
      </c>
      <c r="E874">
        <v>350</v>
      </c>
      <c r="F874">
        <v>1</v>
      </c>
      <c r="G874">
        <v>350</v>
      </c>
      <c r="H874" t="s">
        <v>22</v>
      </c>
      <c r="I874" t="s">
        <v>14</v>
      </c>
      <c r="J874">
        <v>313</v>
      </c>
    </row>
    <row r="875" spans="1:10" x14ac:dyDescent="0.25">
      <c r="A875">
        <v>212099</v>
      </c>
      <c r="B875" t="s">
        <v>20</v>
      </c>
      <c r="C875" s="1">
        <v>42554</v>
      </c>
      <c r="D875" t="s">
        <v>329</v>
      </c>
      <c r="E875">
        <v>925</v>
      </c>
      <c r="F875">
        <v>1</v>
      </c>
      <c r="G875">
        <v>925</v>
      </c>
      <c r="H875" t="s">
        <v>22</v>
      </c>
      <c r="I875" t="s">
        <v>14</v>
      </c>
      <c r="J875">
        <v>317</v>
      </c>
    </row>
    <row r="876" spans="1:10" x14ac:dyDescent="0.25">
      <c r="A876">
        <v>212118</v>
      </c>
      <c r="B876" t="s">
        <v>15</v>
      </c>
      <c r="C876" s="1">
        <v>42554</v>
      </c>
      <c r="D876" t="s">
        <v>73</v>
      </c>
      <c r="E876">
        <v>150</v>
      </c>
      <c r="F876">
        <v>1</v>
      </c>
      <c r="G876">
        <v>22824</v>
      </c>
      <c r="H876" t="s">
        <v>22</v>
      </c>
      <c r="I876" t="s">
        <v>28</v>
      </c>
      <c r="J876">
        <v>323</v>
      </c>
    </row>
    <row r="877" spans="1:10" x14ac:dyDescent="0.25">
      <c r="A877">
        <v>212119</v>
      </c>
      <c r="B877" t="s">
        <v>15</v>
      </c>
      <c r="C877" s="1">
        <v>42554</v>
      </c>
      <c r="D877" t="s">
        <v>292</v>
      </c>
      <c r="E877">
        <v>100</v>
      </c>
      <c r="F877">
        <v>1</v>
      </c>
      <c r="G877">
        <v>22824</v>
      </c>
      <c r="H877" t="s">
        <v>22</v>
      </c>
      <c r="I877" t="s">
        <v>28</v>
      </c>
      <c r="J877">
        <v>323</v>
      </c>
    </row>
    <row r="878" spans="1:10" x14ac:dyDescent="0.25">
      <c r="A878">
        <v>212120</v>
      </c>
      <c r="B878" t="s">
        <v>15</v>
      </c>
      <c r="C878" s="1">
        <v>42554</v>
      </c>
      <c r="D878" t="s">
        <v>458</v>
      </c>
      <c r="E878">
        <v>80</v>
      </c>
      <c r="F878">
        <v>1</v>
      </c>
      <c r="G878">
        <v>22824</v>
      </c>
      <c r="H878" t="s">
        <v>22</v>
      </c>
      <c r="I878" t="s">
        <v>28</v>
      </c>
      <c r="J878">
        <v>323</v>
      </c>
    </row>
    <row r="879" spans="1:10" x14ac:dyDescent="0.25">
      <c r="A879">
        <v>212121</v>
      </c>
      <c r="B879" t="s">
        <v>15</v>
      </c>
      <c r="C879" s="1">
        <v>42554</v>
      </c>
      <c r="D879" t="s">
        <v>269</v>
      </c>
      <c r="E879">
        <v>80</v>
      </c>
      <c r="F879">
        <v>1</v>
      </c>
      <c r="G879">
        <v>22824</v>
      </c>
      <c r="H879" t="s">
        <v>22</v>
      </c>
      <c r="I879" t="s">
        <v>28</v>
      </c>
      <c r="J879">
        <v>323</v>
      </c>
    </row>
    <row r="880" spans="1:10" x14ac:dyDescent="0.25">
      <c r="A880">
        <v>212122</v>
      </c>
      <c r="B880" t="s">
        <v>15</v>
      </c>
      <c r="C880" s="1">
        <v>42554</v>
      </c>
      <c r="D880" t="s">
        <v>282</v>
      </c>
      <c r="E880">
        <v>260</v>
      </c>
      <c r="F880">
        <v>1</v>
      </c>
      <c r="G880">
        <v>22824</v>
      </c>
      <c r="H880" t="s">
        <v>22</v>
      </c>
      <c r="I880" t="s">
        <v>28</v>
      </c>
      <c r="J880">
        <v>323</v>
      </c>
    </row>
    <row r="881" spans="1:10" x14ac:dyDescent="0.25">
      <c r="A881">
        <v>212128</v>
      </c>
      <c r="B881" t="s">
        <v>15</v>
      </c>
      <c r="C881" s="1">
        <v>42554</v>
      </c>
      <c r="D881" t="s">
        <v>282</v>
      </c>
      <c r="E881">
        <v>260</v>
      </c>
      <c r="F881">
        <v>1</v>
      </c>
      <c r="G881">
        <v>20987</v>
      </c>
      <c r="H881" t="s">
        <v>22</v>
      </c>
      <c r="I881" t="s">
        <v>28</v>
      </c>
      <c r="J881">
        <v>323</v>
      </c>
    </row>
    <row r="882" spans="1:10" x14ac:dyDescent="0.25">
      <c r="A882">
        <v>212129</v>
      </c>
      <c r="B882" t="s">
        <v>15</v>
      </c>
      <c r="C882" s="1">
        <v>42554</v>
      </c>
      <c r="D882" t="s">
        <v>111</v>
      </c>
      <c r="E882">
        <v>80</v>
      </c>
      <c r="F882">
        <v>1</v>
      </c>
      <c r="G882">
        <v>20987</v>
      </c>
      <c r="H882" t="s">
        <v>22</v>
      </c>
      <c r="I882" t="s">
        <v>28</v>
      </c>
      <c r="J882">
        <v>323</v>
      </c>
    </row>
    <row r="883" spans="1:10" x14ac:dyDescent="0.25">
      <c r="A883">
        <v>212130</v>
      </c>
      <c r="B883" t="s">
        <v>15</v>
      </c>
      <c r="C883" s="1">
        <v>42554</v>
      </c>
      <c r="D883" t="s">
        <v>458</v>
      </c>
      <c r="E883">
        <v>80</v>
      </c>
      <c r="F883">
        <v>1</v>
      </c>
      <c r="G883">
        <v>20987</v>
      </c>
      <c r="H883" t="s">
        <v>22</v>
      </c>
      <c r="I883" t="s">
        <v>28</v>
      </c>
      <c r="J883">
        <v>323</v>
      </c>
    </row>
    <row r="884" spans="1:10" x14ac:dyDescent="0.25">
      <c r="A884">
        <v>212131</v>
      </c>
      <c r="B884" t="s">
        <v>15</v>
      </c>
      <c r="C884" s="1">
        <v>42554</v>
      </c>
      <c r="D884" t="s">
        <v>23</v>
      </c>
      <c r="E884">
        <v>80</v>
      </c>
      <c r="F884">
        <v>1</v>
      </c>
      <c r="G884">
        <v>20987</v>
      </c>
      <c r="H884" t="s">
        <v>22</v>
      </c>
      <c r="I884" t="s">
        <v>28</v>
      </c>
      <c r="J884">
        <v>323</v>
      </c>
    </row>
    <row r="885" spans="1:10" x14ac:dyDescent="0.25">
      <c r="A885">
        <v>212132</v>
      </c>
      <c r="B885" t="s">
        <v>15</v>
      </c>
      <c r="C885" s="1">
        <v>42554</v>
      </c>
      <c r="D885" t="s">
        <v>73</v>
      </c>
      <c r="E885">
        <v>150</v>
      </c>
      <c r="F885">
        <v>1</v>
      </c>
      <c r="G885">
        <v>20987</v>
      </c>
      <c r="H885" t="s">
        <v>22</v>
      </c>
      <c r="I885" t="s">
        <v>28</v>
      </c>
      <c r="J885">
        <v>323</v>
      </c>
    </row>
    <row r="886" spans="1:10" x14ac:dyDescent="0.25">
      <c r="A886">
        <v>212133</v>
      </c>
      <c r="B886" t="s">
        <v>15</v>
      </c>
      <c r="C886" s="1">
        <v>42554</v>
      </c>
      <c r="D886" t="s">
        <v>269</v>
      </c>
      <c r="E886">
        <v>80</v>
      </c>
      <c r="F886">
        <v>1</v>
      </c>
      <c r="G886">
        <v>20987</v>
      </c>
      <c r="H886" t="s">
        <v>22</v>
      </c>
      <c r="I886" t="s">
        <v>28</v>
      </c>
      <c r="J886">
        <v>323</v>
      </c>
    </row>
    <row r="887" spans="1:10" x14ac:dyDescent="0.25">
      <c r="A887">
        <v>212142</v>
      </c>
      <c r="B887" t="s">
        <v>15</v>
      </c>
      <c r="C887" s="1">
        <v>42554</v>
      </c>
      <c r="D887" t="s">
        <v>282</v>
      </c>
      <c r="E887">
        <v>260</v>
      </c>
      <c r="F887">
        <v>1</v>
      </c>
      <c r="G887">
        <v>14995</v>
      </c>
      <c r="H887" t="s">
        <v>22</v>
      </c>
      <c r="I887" t="s">
        <v>28</v>
      </c>
      <c r="J887">
        <v>323</v>
      </c>
    </row>
    <row r="888" spans="1:10" x14ac:dyDescent="0.25">
      <c r="A888">
        <v>212143</v>
      </c>
      <c r="B888" t="s">
        <v>15</v>
      </c>
      <c r="C888" s="1">
        <v>42554</v>
      </c>
      <c r="D888" t="s">
        <v>111</v>
      </c>
      <c r="E888">
        <v>80</v>
      </c>
      <c r="F888">
        <v>1</v>
      </c>
      <c r="G888">
        <v>14995</v>
      </c>
      <c r="H888" t="s">
        <v>22</v>
      </c>
      <c r="I888" t="s">
        <v>28</v>
      </c>
      <c r="J888">
        <v>323</v>
      </c>
    </row>
    <row r="889" spans="1:10" x14ac:dyDescent="0.25">
      <c r="A889">
        <v>212144</v>
      </c>
      <c r="B889" t="s">
        <v>15</v>
      </c>
      <c r="C889" s="1">
        <v>42554</v>
      </c>
      <c r="D889" t="s">
        <v>458</v>
      </c>
      <c r="E889">
        <v>80</v>
      </c>
      <c r="F889">
        <v>1</v>
      </c>
      <c r="G889">
        <v>14995</v>
      </c>
      <c r="H889" t="s">
        <v>22</v>
      </c>
      <c r="I889" t="s">
        <v>28</v>
      </c>
      <c r="J889">
        <v>323</v>
      </c>
    </row>
    <row r="890" spans="1:10" x14ac:dyDescent="0.25">
      <c r="A890">
        <v>212145</v>
      </c>
      <c r="B890" t="s">
        <v>15</v>
      </c>
      <c r="C890" s="1">
        <v>42554</v>
      </c>
      <c r="D890" t="s">
        <v>23</v>
      </c>
      <c r="E890">
        <v>80</v>
      </c>
      <c r="F890">
        <v>1</v>
      </c>
      <c r="G890">
        <v>14995</v>
      </c>
      <c r="H890" t="s">
        <v>22</v>
      </c>
      <c r="I890" t="s">
        <v>28</v>
      </c>
      <c r="J890">
        <v>323</v>
      </c>
    </row>
    <row r="891" spans="1:10" x14ac:dyDescent="0.25">
      <c r="A891">
        <v>212146</v>
      </c>
      <c r="B891" t="s">
        <v>15</v>
      </c>
      <c r="C891" s="1">
        <v>42554</v>
      </c>
      <c r="D891" t="s">
        <v>73</v>
      </c>
      <c r="E891">
        <v>150</v>
      </c>
      <c r="F891">
        <v>1</v>
      </c>
      <c r="G891">
        <v>14995</v>
      </c>
      <c r="H891" t="s">
        <v>22</v>
      </c>
      <c r="I891" t="s">
        <v>28</v>
      </c>
      <c r="J891">
        <v>323</v>
      </c>
    </row>
    <row r="892" spans="1:10" x14ac:dyDescent="0.25">
      <c r="A892">
        <v>212147</v>
      </c>
      <c r="B892" t="s">
        <v>15</v>
      </c>
      <c r="C892" s="1">
        <v>42554</v>
      </c>
      <c r="D892" t="s">
        <v>269</v>
      </c>
      <c r="E892">
        <v>80</v>
      </c>
      <c r="F892">
        <v>1</v>
      </c>
      <c r="G892">
        <v>14995</v>
      </c>
      <c r="H892" t="s">
        <v>22</v>
      </c>
      <c r="I892" t="s">
        <v>28</v>
      </c>
      <c r="J892">
        <v>323</v>
      </c>
    </row>
    <row r="893" spans="1:10" x14ac:dyDescent="0.25">
      <c r="A893">
        <v>212158</v>
      </c>
      <c r="B893" t="s">
        <v>10</v>
      </c>
      <c r="C893" s="1">
        <v>42554</v>
      </c>
      <c r="D893" t="s">
        <v>76</v>
      </c>
      <c r="E893">
        <v>350</v>
      </c>
      <c r="F893">
        <v>1</v>
      </c>
      <c r="G893">
        <v>350</v>
      </c>
      <c r="H893" t="s">
        <v>22</v>
      </c>
      <c r="I893" t="s">
        <v>14</v>
      </c>
      <c r="J893">
        <v>327</v>
      </c>
    </row>
    <row r="894" spans="1:10" x14ac:dyDescent="0.25">
      <c r="A894">
        <v>212159</v>
      </c>
      <c r="B894" t="s">
        <v>10</v>
      </c>
      <c r="C894" s="1">
        <v>42554</v>
      </c>
      <c r="D894" t="s">
        <v>116</v>
      </c>
      <c r="E894">
        <v>425</v>
      </c>
      <c r="F894">
        <v>1</v>
      </c>
      <c r="G894">
        <v>425</v>
      </c>
      <c r="H894" t="s">
        <v>22</v>
      </c>
      <c r="I894" t="s">
        <v>14</v>
      </c>
      <c r="J894">
        <v>327</v>
      </c>
    </row>
    <row r="895" spans="1:10" x14ac:dyDescent="0.25">
      <c r="A895">
        <v>212166</v>
      </c>
      <c r="B895" t="s">
        <v>15</v>
      </c>
      <c r="C895" s="1">
        <v>42554</v>
      </c>
      <c r="D895" t="s">
        <v>76</v>
      </c>
      <c r="E895">
        <v>350</v>
      </c>
      <c r="F895">
        <v>1</v>
      </c>
      <c r="G895">
        <v>350</v>
      </c>
      <c r="H895" t="s">
        <v>22</v>
      </c>
      <c r="I895" t="s">
        <v>14</v>
      </c>
      <c r="J895">
        <v>333</v>
      </c>
    </row>
    <row r="896" spans="1:10" x14ac:dyDescent="0.25">
      <c r="A896">
        <v>212167</v>
      </c>
      <c r="B896" t="s">
        <v>10</v>
      </c>
      <c r="C896" s="1">
        <v>42554</v>
      </c>
      <c r="D896" t="s">
        <v>76</v>
      </c>
      <c r="E896">
        <v>350</v>
      </c>
      <c r="F896">
        <v>1</v>
      </c>
      <c r="G896">
        <v>1150</v>
      </c>
      <c r="H896" t="s">
        <v>22</v>
      </c>
      <c r="I896" t="s">
        <v>14</v>
      </c>
      <c r="J896">
        <v>334</v>
      </c>
    </row>
    <row r="897" spans="1:10" x14ac:dyDescent="0.25">
      <c r="A897">
        <v>212174</v>
      </c>
      <c r="B897" t="s">
        <v>20</v>
      </c>
      <c r="C897" s="1">
        <v>42554</v>
      </c>
      <c r="D897" t="s">
        <v>468</v>
      </c>
      <c r="E897">
        <v>99</v>
      </c>
      <c r="F897">
        <v>1</v>
      </c>
      <c r="G897">
        <v>99</v>
      </c>
      <c r="H897" t="s">
        <v>22</v>
      </c>
      <c r="I897" t="s">
        <v>14</v>
      </c>
      <c r="J897">
        <v>338</v>
      </c>
    </row>
    <row r="898" spans="1:10" x14ac:dyDescent="0.25">
      <c r="A898">
        <v>212176</v>
      </c>
      <c r="B898" t="s">
        <v>10</v>
      </c>
      <c r="C898" s="1">
        <v>42554</v>
      </c>
      <c r="D898" t="s">
        <v>75</v>
      </c>
      <c r="E898">
        <v>380</v>
      </c>
      <c r="F898">
        <v>1</v>
      </c>
      <c r="G898">
        <v>605</v>
      </c>
      <c r="H898" t="s">
        <v>22</v>
      </c>
      <c r="I898" t="s">
        <v>14</v>
      </c>
      <c r="J898">
        <v>340</v>
      </c>
    </row>
    <row r="899" spans="1:10" x14ac:dyDescent="0.25">
      <c r="A899">
        <v>212177</v>
      </c>
      <c r="B899" t="s">
        <v>10</v>
      </c>
      <c r="C899" s="1">
        <v>42554</v>
      </c>
      <c r="D899" t="s">
        <v>73</v>
      </c>
      <c r="E899">
        <v>150</v>
      </c>
      <c r="F899">
        <v>1</v>
      </c>
      <c r="G899">
        <v>605</v>
      </c>
      <c r="H899" t="s">
        <v>22</v>
      </c>
      <c r="I899" t="s">
        <v>14</v>
      </c>
      <c r="J899">
        <v>340</v>
      </c>
    </row>
    <row r="900" spans="1:10" x14ac:dyDescent="0.25">
      <c r="A900">
        <v>212178</v>
      </c>
      <c r="B900" t="s">
        <v>10</v>
      </c>
      <c r="C900" s="1">
        <v>42554</v>
      </c>
      <c r="D900" t="s">
        <v>135</v>
      </c>
      <c r="E900">
        <v>75</v>
      </c>
      <c r="F900">
        <v>1</v>
      </c>
      <c r="G900">
        <v>605</v>
      </c>
      <c r="H900" t="s">
        <v>22</v>
      </c>
      <c r="I900" t="s">
        <v>14</v>
      </c>
      <c r="J900">
        <v>340</v>
      </c>
    </row>
    <row r="901" spans="1:10" x14ac:dyDescent="0.25">
      <c r="A901">
        <v>212179</v>
      </c>
      <c r="B901" t="s">
        <v>15</v>
      </c>
      <c r="C901" s="1">
        <v>42554</v>
      </c>
      <c r="D901" t="s">
        <v>23</v>
      </c>
      <c r="E901">
        <v>80</v>
      </c>
      <c r="F901">
        <v>1</v>
      </c>
      <c r="G901">
        <v>240</v>
      </c>
      <c r="H901" t="s">
        <v>22</v>
      </c>
      <c r="I901" t="s">
        <v>14</v>
      </c>
      <c r="J901">
        <v>341</v>
      </c>
    </row>
    <row r="902" spans="1:10" x14ac:dyDescent="0.25">
      <c r="A902">
        <v>212180</v>
      </c>
      <c r="B902" t="s">
        <v>15</v>
      </c>
      <c r="C902" s="1">
        <v>42554</v>
      </c>
      <c r="D902" t="s">
        <v>272</v>
      </c>
      <c r="E902">
        <v>80</v>
      </c>
      <c r="F902">
        <v>1</v>
      </c>
      <c r="G902">
        <v>240</v>
      </c>
      <c r="H902" t="s">
        <v>22</v>
      </c>
      <c r="I902" t="s">
        <v>14</v>
      </c>
      <c r="J902">
        <v>341</v>
      </c>
    </row>
    <row r="903" spans="1:10" x14ac:dyDescent="0.25">
      <c r="A903">
        <v>212181</v>
      </c>
      <c r="B903" t="s">
        <v>15</v>
      </c>
      <c r="C903" s="1">
        <v>42554</v>
      </c>
      <c r="D903" t="s">
        <v>458</v>
      </c>
      <c r="E903">
        <v>80</v>
      </c>
      <c r="F903">
        <v>1</v>
      </c>
      <c r="G903">
        <v>240</v>
      </c>
      <c r="H903" t="s">
        <v>22</v>
      </c>
      <c r="I903" t="s">
        <v>14</v>
      </c>
      <c r="J903">
        <v>341</v>
      </c>
    </row>
    <row r="904" spans="1:10" x14ac:dyDescent="0.25">
      <c r="A904">
        <v>212182</v>
      </c>
      <c r="B904" t="s">
        <v>10</v>
      </c>
      <c r="C904" s="1">
        <v>42554</v>
      </c>
      <c r="D904" t="s">
        <v>111</v>
      </c>
      <c r="E904">
        <v>80</v>
      </c>
      <c r="F904">
        <v>1</v>
      </c>
      <c r="G904">
        <v>80</v>
      </c>
      <c r="H904" t="s">
        <v>22</v>
      </c>
      <c r="I904" t="s">
        <v>14</v>
      </c>
      <c r="J904">
        <v>341</v>
      </c>
    </row>
    <row r="905" spans="1:10" x14ac:dyDescent="0.25">
      <c r="A905">
        <v>212183</v>
      </c>
      <c r="B905" t="s">
        <v>10</v>
      </c>
      <c r="C905" s="1">
        <v>42554</v>
      </c>
      <c r="D905" t="s">
        <v>125</v>
      </c>
      <c r="E905">
        <v>90</v>
      </c>
      <c r="F905">
        <v>1</v>
      </c>
      <c r="G905">
        <v>90</v>
      </c>
      <c r="H905" t="s">
        <v>22</v>
      </c>
      <c r="I905" t="s">
        <v>14</v>
      </c>
      <c r="J905">
        <v>341</v>
      </c>
    </row>
    <row r="906" spans="1:10" x14ac:dyDescent="0.25">
      <c r="A906">
        <v>212184</v>
      </c>
      <c r="B906" t="s">
        <v>10</v>
      </c>
      <c r="C906" s="1">
        <v>42554</v>
      </c>
      <c r="D906" t="s">
        <v>469</v>
      </c>
      <c r="E906">
        <v>340</v>
      </c>
      <c r="F906">
        <v>2</v>
      </c>
      <c r="G906">
        <v>680</v>
      </c>
      <c r="H906" t="s">
        <v>22</v>
      </c>
      <c r="I906" t="s">
        <v>188</v>
      </c>
      <c r="J906">
        <v>342</v>
      </c>
    </row>
    <row r="907" spans="1:10" x14ac:dyDescent="0.25">
      <c r="A907">
        <v>212185</v>
      </c>
      <c r="B907" t="s">
        <v>10</v>
      </c>
      <c r="C907" s="1">
        <v>42554</v>
      </c>
      <c r="D907" t="s">
        <v>270</v>
      </c>
      <c r="E907">
        <v>90</v>
      </c>
      <c r="F907">
        <v>3</v>
      </c>
      <c r="G907">
        <v>1435</v>
      </c>
      <c r="H907" t="s">
        <v>22</v>
      </c>
      <c r="I907" t="s">
        <v>14</v>
      </c>
      <c r="J907">
        <v>343</v>
      </c>
    </row>
    <row r="908" spans="1:10" x14ac:dyDescent="0.25">
      <c r="A908">
        <v>212186</v>
      </c>
      <c r="B908" t="s">
        <v>10</v>
      </c>
      <c r="C908" s="1">
        <v>42554</v>
      </c>
      <c r="D908" t="s">
        <v>470</v>
      </c>
      <c r="E908">
        <v>520</v>
      </c>
      <c r="F908">
        <v>1</v>
      </c>
      <c r="G908">
        <v>1435</v>
      </c>
      <c r="H908" t="s">
        <v>22</v>
      </c>
      <c r="I908" t="s">
        <v>14</v>
      </c>
      <c r="J908">
        <v>343</v>
      </c>
    </row>
    <row r="909" spans="1:10" x14ac:dyDescent="0.25">
      <c r="A909">
        <v>212187</v>
      </c>
      <c r="B909" t="s">
        <v>10</v>
      </c>
      <c r="C909" s="1">
        <v>42554</v>
      </c>
      <c r="D909" t="s">
        <v>424</v>
      </c>
      <c r="E909">
        <v>285</v>
      </c>
      <c r="F909">
        <v>1</v>
      </c>
      <c r="G909">
        <v>1435</v>
      </c>
      <c r="H909" t="s">
        <v>22</v>
      </c>
      <c r="I909" t="s">
        <v>14</v>
      </c>
      <c r="J909">
        <v>343</v>
      </c>
    </row>
    <row r="910" spans="1:10" x14ac:dyDescent="0.25">
      <c r="A910">
        <v>212188</v>
      </c>
      <c r="B910" t="s">
        <v>10</v>
      </c>
      <c r="C910" s="1">
        <v>42554</v>
      </c>
      <c r="D910" t="s">
        <v>111</v>
      </c>
      <c r="E910">
        <v>80</v>
      </c>
      <c r="F910">
        <v>2</v>
      </c>
      <c r="G910">
        <v>1435</v>
      </c>
      <c r="H910" t="s">
        <v>22</v>
      </c>
      <c r="I910" t="s">
        <v>14</v>
      </c>
      <c r="J910">
        <v>343</v>
      </c>
    </row>
    <row r="911" spans="1:10" x14ac:dyDescent="0.25">
      <c r="A911">
        <v>212189</v>
      </c>
      <c r="B911" t="s">
        <v>10</v>
      </c>
      <c r="C911" s="1">
        <v>42554</v>
      </c>
      <c r="D911" t="s">
        <v>292</v>
      </c>
      <c r="E911">
        <v>100</v>
      </c>
      <c r="F911">
        <v>2</v>
      </c>
      <c r="G911">
        <v>1435</v>
      </c>
      <c r="H911" t="s">
        <v>22</v>
      </c>
      <c r="I911" t="s">
        <v>14</v>
      </c>
      <c r="J911">
        <v>343</v>
      </c>
    </row>
    <row r="912" spans="1:10" x14ac:dyDescent="0.25">
      <c r="A912">
        <v>212190</v>
      </c>
      <c r="B912" t="s">
        <v>15</v>
      </c>
      <c r="C912" s="1">
        <v>42554</v>
      </c>
      <c r="D912" t="s">
        <v>272</v>
      </c>
      <c r="E912">
        <v>80</v>
      </c>
      <c r="F912">
        <v>1</v>
      </c>
      <c r="G912">
        <v>160</v>
      </c>
      <c r="H912" t="s">
        <v>22</v>
      </c>
      <c r="I912" t="s">
        <v>28</v>
      </c>
      <c r="J912">
        <v>341</v>
      </c>
    </row>
    <row r="913" spans="1:10" x14ac:dyDescent="0.25">
      <c r="A913">
        <v>212191</v>
      </c>
      <c r="B913" t="s">
        <v>15</v>
      </c>
      <c r="C913" s="1">
        <v>42554</v>
      </c>
      <c r="D913" t="s">
        <v>23</v>
      </c>
      <c r="E913">
        <v>80</v>
      </c>
      <c r="F913">
        <v>1</v>
      </c>
      <c r="G913">
        <v>160</v>
      </c>
      <c r="H913" t="s">
        <v>22</v>
      </c>
      <c r="I913" t="s">
        <v>28</v>
      </c>
      <c r="J913">
        <v>341</v>
      </c>
    </row>
    <row r="914" spans="1:10" x14ac:dyDescent="0.25">
      <c r="A914">
        <v>212193</v>
      </c>
      <c r="B914" t="s">
        <v>10</v>
      </c>
      <c r="C914" s="1">
        <v>42554</v>
      </c>
      <c r="D914" t="s">
        <v>468</v>
      </c>
      <c r="E914">
        <v>99</v>
      </c>
      <c r="F914">
        <v>1</v>
      </c>
      <c r="G914">
        <v>99</v>
      </c>
      <c r="H914" t="s">
        <v>22</v>
      </c>
      <c r="I914" t="s">
        <v>14</v>
      </c>
      <c r="J914">
        <v>345</v>
      </c>
    </row>
    <row r="915" spans="1:10" x14ac:dyDescent="0.25">
      <c r="A915">
        <v>212194</v>
      </c>
      <c r="B915" t="s">
        <v>10</v>
      </c>
      <c r="C915" s="1">
        <v>42554</v>
      </c>
      <c r="D915" t="s">
        <v>23</v>
      </c>
      <c r="E915">
        <v>80</v>
      </c>
      <c r="F915">
        <v>1</v>
      </c>
      <c r="G915">
        <v>240</v>
      </c>
      <c r="H915" t="s">
        <v>22</v>
      </c>
      <c r="I915" t="s">
        <v>14</v>
      </c>
      <c r="J915">
        <v>341</v>
      </c>
    </row>
    <row r="916" spans="1:10" x14ac:dyDescent="0.25">
      <c r="A916">
        <v>212195</v>
      </c>
      <c r="B916" t="s">
        <v>10</v>
      </c>
      <c r="C916" s="1">
        <v>42554</v>
      </c>
      <c r="D916" t="s">
        <v>272</v>
      </c>
      <c r="E916">
        <v>80</v>
      </c>
      <c r="F916">
        <v>1</v>
      </c>
      <c r="G916">
        <v>240</v>
      </c>
      <c r="H916" t="s">
        <v>22</v>
      </c>
      <c r="I916" t="s">
        <v>14</v>
      </c>
      <c r="J916">
        <v>341</v>
      </c>
    </row>
    <row r="917" spans="1:10" x14ac:dyDescent="0.25">
      <c r="A917">
        <v>212196</v>
      </c>
      <c r="B917" t="s">
        <v>10</v>
      </c>
      <c r="C917" s="1">
        <v>42554</v>
      </c>
      <c r="D917" t="s">
        <v>458</v>
      </c>
      <c r="E917">
        <v>80</v>
      </c>
      <c r="F917">
        <v>1</v>
      </c>
      <c r="G917">
        <v>240</v>
      </c>
      <c r="H917" t="s">
        <v>22</v>
      </c>
      <c r="I917" t="s">
        <v>14</v>
      </c>
      <c r="J917">
        <v>341</v>
      </c>
    </row>
    <row r="918" spans="1:10" x14ac:dyDescent="0.25">
      <c r="A918">
        <v>212198</v>
      </c>
      <c r="B918" t="s">
        <v>10</v>
      </c>
      <c r="C918" s="1">
        <v>42554</v>
      </c>
      <c r="D918" t="s">
        <v>350</v>
      </c>
      <c r="E918">
        <v>330</v>
      </c>
      <c r="F918">
        <v>1</v>
      </c>
      <c r="G918">
        <v>330</v>
      </c>
      <c r="H918" t="s">
        <v>22</v>
      </c>
      <c r="I918" t="s">
        <v>14</v>
      </c>
      <c r="J918">
        <v>348</v>
      </c>
    </row>
    <row r="919" spans="1:10" x14ac:dyDescent="0.25">
      <c r="A919">
        <v>212205</v>
      </c>
      <c r="B919" t="s">
        <v>15</v>
      </c>
      <c r="C919" s="1">
        <v>42554</v>
      </c>
      <c r="D919" t="s">
        <v>386</v>
      </c>
      <c r="E919">
        <v>570</v>
      </c>
      <c r="F919">
        <v>1</v>
      </c>
      <c r="G919">
        <v>5288</v>
      </c>
      <c r="H919" t="s">
        <v>22</v>
      </c>
      <c r="I919" t="s">
        <v>28</v>
      </c>
      <c r="J919">
        <v>352</v>
      </c>
    </row>
    <row r="920" spans="1:10" x14ac:dyDescent="0.25">
      <c r="A920">
        <v>212206</v>
      </c>
      <c r="B920" t="s">
        <v>15</v>
      </c>
      <c r="C920" s="1">
        <v>42554</v>
      </c>
      <c r="D920" t="s">
        <v>80</v>
      </c>
      <c r="E920">
        <v>510</v>
      </c>
      <c r="F920">
        <v>1</v>
      </c>
      <c r="G920">
        <v>5288</v>
      </c>
      <c r="H920" t="s">
        <v>22</v>
      </c>
      <c r="I920" t="s">
        <v>28</v>
      </c>
      <c r="J920">
        <v>352</v>
      </c>
    </row>
    <row r="921" spans="1:10" x14ac:dyDescent="0.25">
      <c r="A921">
        <v>212207</v>
      </c>
      <c r="B921" t="s">
        <v>15</v>
      </c>
      <c r="C921" s="1">
        <v>42554</v>
      </c>
      <c r="D921" t="s">
        <v>340</v>
      </c>
      <c r="E921">
        <v>600</v>
      </c>
      <c r="F921">
        <v>1</v>
      </c>
      <c r="G921">
        <v>5288</v>
      </c>
      <c r="H921" t="s">
        <v>22</v>
      </c>
      <c r="I921" t="s">
        <v>28</v>
      </c>
      <c r="J921">
        <v>352</v>
      </c>
    </row>
    <row r="922" spans="1:10" x14ac:dyDescent="0.25">
      <c r="A922">
        <v>212209</v>
      </c>
      <c r="B922" t="s">
        <v>15</v>
      </c>
      <c r="C922" s="1">
        <v>42554</v>
      </c>
      <c r="D922" t="s">
        <v>92</v>
      </c>
      <c r="E922">
        <v>280</v>
      </c>
      <c r="F922">
        <v>2</v>
      </c>
      <c r="G922">
        <v>5288</v>
      </c>
      <c r="H922" t="s">
        <v>22</v>
      </c>
      <c r="I922" t="s">
        <v>28</v>
      </c>
      <c r="J922">
        <v>352</v>
      </c>
    </row>
    <row r="923" spans="1:10" x14ac:dyDescent="0.25">
      <c r="A923">
        <v>212210</v>
      </c>
      <c r="B923" t="s">
        <v>15</v>
      </c>
      <c r="C923" s="1">
        <v>42554</v>
      </c>
      <c r="D923" t="s">
        <v>97</v>
      </c>
      <c r="E923">
        <v>435</v>
      </c>
      <c r="F923">
        <v>1</v>
      </c>
      <c r="G923">
        <v>5288</v>
      </c>
      <c r="H923" t="s">
        <v>22</v>
      </c>
      <c r="I923" t="s">
        <v>28</v>
      </c>
      <c r="J923">
        <v>352</v>
      </c>
    </row>
    <row r="924" spans="1:10" x14ac:dyDescent="0.25">
      <c r="A924">
        <v>212211</v>
      </c>
      <c r="B924" t="s">
        <v>15</v>
      </c>
      <c r="C924" s="1">
        <v>42554</v>
      </c>
      <c r="D924" t="s">
        <v>60</v>
      </c>
      <c r="E924">
        <v>435</v>
      </c>
      <c r="F924">
        <v>1</v>
      </c>
      <c r="G924">
        <v>5288</v>
      </c>
      <c r="H924" t="s">
        <v>22</v>
      </c>
      <c r="I924" t="s">
        <v>28</v>
      </c>
      <c r="J924">
        <v>352</v>
      </c>
    </row>
    <row r="925" spans="1:10" x14ac:dyDescent="0.25">
      <c r="A925">
        <v>212212</v>
      </c>
      <c r="B925" t="s">
        <v>15</v>
      </c>
      <c r="C925" s="1">
        <v>42554</v>
      </c>
      <c r="D925" t="s">
        <v>328</v>
      </c>
      <c r="E925">
        <v>280</v>
      </c>
      <c r="F925">
        <v>2</v>
      </c>
      <c r="G925">
        <v>5288</v>
      </c>
      <c r="H925" t="s">
        <v>22</v>
      </c>
      <c r="I925" t="s">
        <v>28</v>
      </c>
      <c r="J925">
        <v>352</v>
      </c>
    </row>
    <row r="926" spans="1:10" x14ac:dyDescent="0.25">
      <c r="A926">
        <v>212213</v>
      </c>
      <c r="B926" t="s">
        <v>15</v>
      </c>
      <c r="C926" s="1">
        <v>42554</v>
      </c>
      <c r="D926" t="s">
        <v>81</v>
      </c>
      <c r="E926">
        <v>325</v>
      </c>
      <c r="F926">
        <v>2</v>
      </c>
      <c r="G926">
        <v>5288</v>
      </c>
      <c r="H926" t="s">
        <v>22</v>
      </c>
      <c r="I926" t="s">
        <v>28</v>
      </c>
      <c r="J926">
        <v>352</v>
      </c>
    </row>
    <row r="927" spans="1:10" x14ac:dyDescent="0.25">
      <c r="A927">
        <v>212214</v>
      </c>
      <c r="B927" t="s">
        <v>15</v>
      </c>
      <c r="C927" s="1">
        <v>42554</v>
      </c>
      <c r="D927" t="s">
        <v>476</v>
      </c>
      <c r="E927">
        <v>234</v>
      </c>
      <c r="F927">
        <v>2</v>
      </c>
      <c r="G927">
        <v>5288</v>
      </c>
      <c r="H927" t="s">
        <v>22</v>
      </c>
      <c r="I927" t="s">
        <v>28</v>
      </c>
      <c r="J927">
        <v>352</v>
      </c>
    </row>
    <row r="928" spans="1:10" x14ac:dyDescent="0.25">
      <c r="A928">
        <v>212215</v>
      </c>
      <c r="B928" t="s">
        <v>15</v>
      </c>
      <c r="C928" s="1">
        <v>42554</v>
      </c>
      <c r="D928" t="s">
        <v>477</v>
      </c>
      <c r="E928">
        <v>500</v>
      </c>
      <c r="F928">
        <v>1</v>
      </c>
      <c r="G928">
        <v>5288</v>
      </c>
      <c r="H928" t="s">
        <v>22</v>
      </c>
      <c r="I928" t="s">
        <v>28</v>
      </c>
      <c r="J928">
        <v>352</v>
      </c>
    </row>
    <row r="929" spans="1:10" x14ac:dyDescent="0.25">
      <c r="A929">
        <v>212216</v>
      </c>
      <c r="B929" t="s">
        <v>10</v>
      </c>
      <c r="C929" s="1">
        <v>42554</v>
      </c>
      <c r="D929" t="s">
        <v>101</v>
      </c>
      <c r="E929">
        <v>370</v>
      </c>
      <c r="F929">
        <v>1</v>
      </c>
      <c r="G929">
        <v>370</v>
      </c>
      <c r="H929" t="s">
        <v>22</v>
      </c>
      <c r="I929" t="s">
        <v>14</v>
      </c>
      <c r="J929">
        <v>353</v>
      </c>
    </row>
    <row r="930" spans="1:10" x14ac:dyDescent="0.25">
      <c r="A930">
        <v>212217</v>
      </c>
      <c r="B930" t="s">
        <v>10</v>
      </c>
      <c r="C930" s="1">
        <v>42554</v>
      </c>
      <c r="D930" t="s">
        <v>24</v>
      </c>
      <c r="E930">
        <v>170</v>
      </c>
      <c r="F930">
        <v>1</v>
      </c>
      <c r="G930">
        <v>60</v>
      </c>
      <c r="H930" t="s">
        <v>22</v>
      </c>
      <c r="I930" t="s">
        <v>14</v>
      </c>
      <c r="J930">
        <v>354</v>
      </c>
    </row>
    <row r="931" spans="1:10" x14ac:dyDescent="0.25">
      <c r="A931">
        <v>212218</v>
      </c>
      <c r="B931" t="s">
        <v>10</v>
      </c>
      <c r="C931" s="1">
        <v>42554</v>
      </c>
      <c r="D931" t="s">
        <v>270</v>
      </c>
      <c r="E931">
        <v>90</v>
      </c>
      <c r="F931">
        <v>1</v>
      </c>
      <c r="G931">
        <v>60</v>
      </c>
      <c r="H931" t="s">
        <v>22</v>
      </c>
      <c r="I931" t="s">
        <v>14</v>
      </c>
      <c r="J931">
        <v>354</v>
      </c>
    </row>
    <row r="932" spans="1:10" x14ac:dyDescent="0.25">
      <c r="A932">
        <v>212219</v>
      </c>
      <c r="B932" t="s">
        <v>10</v>
      </c>
      <c r="C932" s="1">
        <v>42554</v>
      </c>
      <c r="D932" t="s">
        <v>416</v>
      </c>
      <c r="E932">
        <v>100</v>
      </c>
      <c r="F932">
        <v>1</v>
      </c>
      <c r="G932">
        <v>60</v>
      </c>
      <c r="H932" t="s">
        <v>22</v>
      </c>
      <c r="I932" t="s">
        <v>14</v>
      </c>
      <c r="J932">
        <v>354</v>
      </c>
    </row>
    <row r="933" spans="1:10" x14ac:dyDescent="0.25">
      <c r="A933">
        <v>212222</v>
      </c>
      <c r="B933" t="s">
        <v>10</v>
      </c>
      <c r="C933" s="1">
        <v>42554</v>
      </c>
      <c r="D933" t="s">
        <v>76</v>
      </c>
      <c r="E933">
        <v>350</v>
      </c>
      <c r="F933">
        <v>1</v>
      </c>
      <c r="G933">
        <v>150</v>
      </c>
      <c r="H933" t="s">
        <v>22</v>
      </c>
      <c r="I933" t="s">
        <v>14</v>
      </c>
      <c r="J933">
        <v>354</v>
      </c>
    </row>
    <row r="934" spans="1:10" x14ac:dyDescent="0.25">
      <c r="A934">
        <v>212223</v>
      </c>
      <c r="B934" t="s">
        <v>58</v>
      </c>
      <c r="C934" s="1">
        <v>42554</v>
      </c>
      <c r="D934" t="s">
        <v>272</v>
      </c>
      <c r="E934">
        <v>80</v>
      </c>
      <c r="F934">
        <v>1</v>
      </c>
      <c r="G934">
        <v>870</v>
      </c>
      <c r="H934" t="s">
        <v>22</v>
      </c>
      <c r="I934" t="s">
        <v>14</v>
      </c>
      <c r="J934">
        <v>111</v>
      </c>
    </row>
    <row r="935" spans="1:10" x14ac:dyDescent="0.25">
      <c r="A935">
        <v>212224</v>
      </c>
      <c r="B935" t="s">
        <v>58</v>
      </c>
      <c r="C935" s="1">
        <v>42554</v>
      </c>
      <c r="D935" t="s">
        <v>92</v>
      </c>
      <c r="E935">
        <v>280</v>
      </c>
      <c r="F935">
        <v>1</v>
      </c>
      <c r="G935">
        <v>870</v>
      </c>
      <c r="H935" t="s">
        <v>22</v>
      </c>
      <c r="I935" t="s">
        <v>14</v>
      </c>
      <c r="J935">
        <v>111</v>
      </c>
    </row>
    <row r="936" spans="1:10" x14ac:dyDescent="0.25">
      <c r="A936">
        <v>212225</v>
      </c>
      <c r="B936" t="s">
        <v>58</v>
      </c>
      <c r="C936" s="1">
        <v>42554</v>
      </c>
      <c r="D936" t="s">
        <v>111</v>
      </c>
      <c r="E936">
        <v>80</v>
      </c>
      <c r="F936">
        <v>1</v>
      </c>
      <c r="G936">
        <v>870</v>
      </c>
      <c r="H936" t="s">
        <v>22</v>
      </c>
      <c r="I936" t="s">
        <v>14</v>
      </c>
      <c r="J936">
        <v>111</v>
      </c>
    </row>
    <row r="937" spans="1:10" x14ac:dyDescent="0.25">
      <c r="A937">
        <v>212226</v>
      </c>
      <c r="B937" t="s">
        <v>58</v>
      </c>
      <c r="C937" s="1">
        <v>42554</v>
      </c>
      <c r="D937" t="s">
        <v>292</v>
      </c>
      <c r="E937">
        <v>100</v>
      </c>
      <c r="F937">
        <v>1</v>
      </c>
      <c r="G937">
        <v>870</v>
      </c>
      <c r="H937" t="s">
        <v>22</v>
      </c>
      <c r="I937" t="s">
        <v>14</v>
      </c>
      <c r="J937">
        <v>111</v>
      </c>
    </row>
    <row r="938" spans="1:10" x14ac:dyDescent="0.25">
      <c r="A938">
        <v>212227</v>
      </c>
      <c r="B938" t="s">
        <v>58</v>
      </c>
      <c r="C938" s="1">
        <v>42554</v>
      </c>
      <c r="D938" t="s">
        <v>350</v>
      </c>
      <c r="E938">
        <v>330</v>
      </c>
      <c r="F938">
        <v>1</v>
      </c>
      <c r="G938">
        <v>870</v>
      </c>
      <c r="H938" t="s">
        <v>22</v>
      </c>
      <c r="I938" t="s">
        <v>14</v>
      </c>
      <c r="J938">
        <v>111</v>
      </c>
    </row>
    <row r="939" spans="1:10" x14ac:dyDescent="0.25">
      <c r="A939">
        <v>212235</v>
      </c>
      <c r="B939" t="s">
        <v>10</v>
      </c>
      <c r="C939" s="1">
        <v>42554</v>
      </c>
      <c r="D939" t="s">
        <v>76</v>
      </c>
      <c r="E939">
        <v>350</v>
      </c>
      <c r="F939">
        <v>1</v>
      </c>
      <c r="G939">
        <v>150</v>
      </c>
      <c r="H939" t="s">
        <v>22</v>
      </c>
      <c r="I939" t="s">
        <v>14</v>
      </c>
      <c r="J939">
        <v>360</v>
      </c>
    </row>
    <row r="940" spans="1:10" x14ac:dyDescent="0.25">
      <c r="A940">
        <v>212245</v>
      </c>
      <c r="B940" t="s">
        <v>15</v>
      </c>
      <c r="C940" s="1">
        <v>42554</v>
      </c>
      <c r="D940" t="s">
        <v>177</v>
      </c>
      <c r="E940">
        <v>350</v>
      </c>
      <c r="F940">
        <v>1</v>
      </c>
      <c r="G940">
        <v>350</v>
      </c>
      <c r="H940" t="s">
        <v>22</v>
      </c>
      <c r="I940" t="s">
        <v>14</v>
      </c>
      <c r="J940">
        <v>365</v>
      </c>
    </row>
    <row r="941" spans="1:10" x14ac:dyDescent="0.25">
      <c r="A941">
        <v>212248</v>
      </c>
      <c r="B941" t="s">
        <v>10</v>
      </c>
      <c r="C941" s="1">
        <v>42554</v>
      </c>
      <c r="D941" t="s">
        <v>80</v>
      </c>
      <c r="E941">
        <v>510</v>
      </c>
      <c r="F941">
        <v>1</v>
      </c>
      <c r="G941">
        <v>510</v>
      </c>
      <c r="H941" t="s">
        <v>22</v>
      </c>
      <c r="I941" t="s">
        <v>14</v>
      </c>
      <c r="J941">
        <v>367</v>
      </c>
    </row>
    <row r="942" spans="1:10" x14ac:dyDescent="0.25">
      <c r="A942">
        <v>212269</v>
      </c>
      <c r="B942" t="s">
        <v>10</v>
      </c>
      <c r="C942" s="1">
        <v>42554</v>
      </c>
      <c r="D942" t="s">
        <v>425</v>
      </c>
      <c r="E942">
        <v>150</v>
      </c>
      <c r="F942">
        <v>1</v>
      </c>
      <c r="G942">
        <v>150</v>
      </c>
      <c r="H942" t="s">
        <v>22</v>
      </c>
      <c r="I942" t="s">
        <v>14</v>
      </c>
      <c r="J942">
        <v>93</v>
      </c>
    </row>
    <row r="943" spans="1:10" x14ac:dyDescent="0.25">
      <c r="A943">
        <v>212287</v>
      </c>
      <c r="B943" t="s">
        <v>10</v>
      </c>
      <c r="C943" s="1">
        <v>42554</v>
      </c>
      <c r="D943" t="s">
        <v>76</v>
      </c>
      <c r="E943">
        <v>350</v>
      </c>
      <c r="F943">
        <v>1</v>
      </c>
      <c r="G943">
        <v>150</v>
      </c>
      <c r="H943" t="s">
        <v>22</v>
      </c>
      <c r="I943" t="s">
        <v>14</v>
      </c>
      <c r="J943">
        <v>387</v>
      </c>
    </row>
    <row r="944" spans="1:10" x14ac:dyDescent="0.25">
      <c r="A944">
        <v>211443</v>
      </c>
      <c r="B944" t="s">
        <v>10</v>
      </c>
      <c r="C944" s="1">
        <v>42552</v>
      </c>
      <c r="D944" t="s">
        <v>169</v>
      </c>
      <c r="E944">
        <v>500</v>
      </c>
      <c r="F944">
        <v>1</v>
      </c>
      <c r="G944">
        <v>1013</v>
      </c>
      <c r="H944" t="s">
        <v>170</v>
      </c>
      <c r="I944" t="s">
        <v>14</v>
      </c>
      <c r="J944">
        <v>91</v>
      </c>
    </row>
    <row r="945" spans="1:10" x14ac:dyDescent="0.25">
      <c r="A945">
        <v>211131</v>
      </c>
      <c r="B945" t="s">
        <v>10</v>
      </c>
      <c r="C945" s="1">
        <v>42552</v>
      </c>
      <c r="D945" t="s">
        <v>11</v>
      </c>
      <c r="E945">
        <v>1950</v>
      </c>
      <c r="F945">
        <v>1</v>
      </c>
      <c r="G945">
        <v>1950</v>
      </c>
      <c r="H945" t="s">
        <v>12</v>
      </c>
      <c r="I945" t="s">
        <v>14</v>
      </c>
      <c r="J945">
        <v>1</v>
      </c>
    </row>
    <row r="946" spans="1:10" x14ac:dyDescent="0.25">
      <c r="A946">
        <v>211134</v>
      </c>
      <c r="B946" t="s">
        <v>15</v>
      </c>
      <c r="C946" s="1">
        <v>42552</v>
      </c>
      <c r="D946" t="s">
        <v>18</v>
      </c>
      <c r="E946">
        <v>2450</v>
      </c>
      <c r="F946">
        <v>1</v>
      </c>
      <c r="G946">
        <v>2450</v>
      </c>
      <c r="H946" t="s">
        <v>12</v>
      </c>
      <c r="I946" t="s">
        <v>14</v>
      </c>
      <c r="J946">
        <v>3</v>
      </c>
    </row>
    <row r="947" spans="1:10" x14ac:dyDescent="0.25">
      <c r="A947">
        <v>211186</v>
      </c>
      <c r="B947" t="s">
        <v>15</v>
      </c>
      <c r="C947" s="1">
        <v>42552</v>
      </c>
      <c r="D947" t="s">
        <v>70</v>
      </c>
      <c r="E947">
        <v>3156</v>
      </c>
      <c r="F947">
        <v>1</v>
      </c>
      <c r="G947">
        <v>6152</v>
      </c>
      <c r="H947" t="s">
        <v>12</v>
      </c>
      <c r="I947" t="s">
        <v>14</v>
      </c>
      <c r="J947">
        <v>27</v>
      </c>
    </row>
    <row r="948" spans="1:10" x14ac:dyDescent="0.25">
      <c r="A948">
        <v>211187</v>
      </c>
      <c r="B948" t="s">
        <v>15</v>
      </c>
      <c r="C948" s="1">
        <v>42552</v>
      </c>
      <c r="D948" t="s">
        <v>71</v>
      </c>
      <c r="E948">
        <v>2996</v>
      </c>
      <c r="F948">
        <v>1</v>
      </c>
      <c r="G948">
        <v>6152</v>
      </c>
      <c r="H948" t="s">
        <v>12</v>
      </c>
      <c r="I948" t="s">
        <v>14</v>
      </c>
      <c r="J948">
        <v>27</v>
      </c>
    </row>
    <row r="949" spans="1:10" x14ac:dyDescent="0.25">
      <c r="A949">
        <v>211194</v>
      </c>
      <c r="B949" t="s">
        <v>10</v>
      </c>
      <c r="C949" s="1">
        <v>42552</v>
      </c>
      <c r="D949" t="s">
        <v>78</v>
      </c>
      <c r="E949">
        <v>850</v>
      </c>
      <c r="F949">
        <v>1</v>
      </c>
      <c r="G949">
        <v>850</v>
      </c>
      <c r="H949" t="s">
        <v>12</v>
      </c>
      <c r="I949" t="s">
        <v>14</v>
      </c>
      <c r="J949">
        <v>31</v>
      </c>
    </row>
    <row r="950" spans="1:10" x14ac:dyDescent="0.25">
      <c r="A950">
        <v>211207</v>
      </c>
      <c r="B950" t="s">
        <v>10</v>
      </c>
      <c r="C950" s="1">
        <v>42552</v>
      </c>
      <c r="D950" t="s">
        <v>88</v>
      </c>
      <c r="E950">
        <v>5597</v>
      </c>
      <c r="F950">
        <v>1</v>
      </c>
      <c r="G950">
        <v>5597</v>
      </c>
      <c r="H950" t="s">
        <v>12</v>
      </c>
      <c r="I950" t="s">
        <v>14</v>
      </c>
      <c r="J950">
        <v>40</v>
      </c>
    </row>
    <row r="951" spans="1:10" x14ac:dyDescent="0.25">
      <c r="A951">
        <v>211209</v>
      </c>
      <c r="B951" t="s">
        <v>58</v>
      </c>
      <c r="C951" s="1">
        <v>42552</v>
      </c>
      <c r="D951" t="s">
        <v>90</v>
      </c>
      <c r="E951">
        <v>4950</v>
      </c>
      <c r="F951">
        <v>1</v>
      </c>
      <c r="G951">
        <v>4950</v>
      </c>
      <c r="H951" t="s">
        <v>12</v>
      </c>
      <c r="I951" t="s">
        <v>14</v>
      </c>
      <c r="J951">
        <v>40</v>
      </c>
    </row>
    <row r="952" spans="1:10" x14ac:dyDescent="0.25">
      <c r="A952">
        <v>211289</v>
      </c>
      <c r="B952" t="s">
        <v>15</v>
      </c>
      <c r="C952" s="1">
        <v>42552</v>
      </c>
      <c r="D952" t="s">
        <v>113</v>
      </c>
      <c r="E952">
        <v>1950</v>
      </c>
      <c r="F952">
        <v>2</v>
      </c>
      <c r="G952">
        <v>3901</v>
      </c>
      <c r="H952" t="s">
        <v>12</v>
      </c>
      <c r="I952" t="s">
        <v>14</v>
      </c>
      <c r="J952">
        <v>55</v>
      </c>
    </row>
    <row r="953" spans="1:10" x14ac:dyDescent="0.25">
      <c r="A953">
        <v>211403</v>
      </c>
      <c r="B953" t="s">
        <v>10</v>
      </c>
      <c r="C953" s="1">
        <v>42552</v>
      </c>
      <c r="D953" t="s">
        <v>148</v>
      </c>
      <c r="E953">
        <v>480</v>
      </c>
      <c r="F953">
        <v>1</v>
      </c>
      <c r="G953">
        <v>480</v>
      </c>
      <c r="H953" t="s">
        <v>12</v>
      </c>
      <c r="I953" t="s">
        <v>14</v>
      </c>
      <c r="J953">
        <v>79</v>
      </c>
    </row>
    <row r="954" spans="1:10" x14ac:dyDescent="0.25">
      <c r="A954">
        <v>211408</v>
      </c>
      <c r="B954" t="s">
        <v>20</v>
      </c>
      <c r="C954" s="1">
        <v>42552</v>
      </c>
      <c r="D954" t="s">
        <v>151</v>
      </c>
      <c r="E954">
        <v>1890</v>
      </c>
      <c r="F954">
        <v>1</v>
      </c>
      <c r="G954">
        <v>1890</v>
      </c>
      <c r="H954" t="s">
        <v>12</v>
      </c>
      <c r="I954" t="s">
        <v>14</v>
      </c>
      <c r="J954">
        <v>82</v>
      </c>
    </row>
    <row r="955" spans="1:10" x14ac:dyDescent="0.25">
      <c r="A955">
        <v>211417</v>
      </c>
      <c r="B955" t="s">
        <v>20</v>
      </c>
      <c r="C955" s="1">
        <v>42552</v>
      </c>
      <c r="D955" t="s">
        <v>159</v>
      </c>
      <c r="E955">
        <v>1650</v>
      </c>
      <c r="F955">
        <v>1</v>
      </c>
      <c r="G955">
        <v>1650</v>
      </c>
      <c r="H955" t="s">
        <v>12</v>
      </c>
      <c r="I955" t="s">
        <v>14</v>
      </c>
      <c r="J955">
        <v>85</v>
      </c>
    </row>
    <row r="956" spans="1:10" x14ac:dyDescent="0.25">
      <c r="A956">
        <v>211420</v>
      </c>
      <c r="B956" t="s">
        <v>58</v>
      </c>
      <c r="C956" s="1">
        <v>42552</v>
      </c>
      <c r="D956" t="s">
        <v>162</v>
      </c>
      <c r="E956">
        <v>2050</v>
      </c>
      <c r="F956">
        <v>1</v>
      </c>
      <c r="G956">
        <v>2050</v>
      </c>
      <c r="H956" t="s">
        <v>12</v>
      </c>
      <c r="I956" t="s">
        <v>14</v>
      </c>
      <c r="J956">
        <v>85</v>
      </c>
    </row>
    <row r="957" spans="1:10" x14ac:dyDescent="0.25">
      <c r="A957">
        <v>211430</v>
      </c>
      <c r="B957" t="s">
        <v>10</v>
      </c>
      <c r="C957" s="1">
        <v>42552</v>
      </c>
      <c r="D957" t="s">
        <v>166</v>
      </c>
      <c r="E957">
        <v>1099</v>
      </c>
      <c r="F957">
        <v>1</v>
      </c>
      <c r="G957">
        <v>1099</v>
      </c>
      <c r="H957" t="s">
        <v>12</v>
      </c>
      <c r="I957" t="s">
        <v>14</v>
      </c>
      <c r="J957">
        <v>89</v>
      </c>
    </row>
    <row r="958" spans="1:10" x14ac:dyDescent="0.25">
      <c r="A958">
        <v>211480</v>
      </c>
      <c r="B958" t="s">
        <v>20</v>
      </c>
      <c r="C958" s="1">
        <v>42552</v>
      </c>
      <c r="D958" t="s">
        <v>185</v>
      </c>
      <c r="E958">
        <v>399</v>
      </c>
      <c r="F958">
        <v>1</v>
      </c>
      <c r="G958">
        <v>399</v>
      </c>
      <c r="H958" t="s">
        <v>12</v>
      </c>
      <c r="I958" t="s">
        <v>14</v>
      </c>
      <c r="J958">
        <v>103</v>
      </c>
    </row>
    <row r="959" spans="1:10" x14ac:dyDescent="0.25">
      <c r="A959">
        <v>211486</v>
      </c>
      <c r="B959" t="s">
        <v>15</v>
      </c>
      <c r="C959" s="1">
        <v>42552</v>
      </c>
      <c r="D959" t="s">
        <v>187</v>
      </c>
      <c r="E959">
        <v>3250</v>
      </c>
      <c r="F959">
        <v>1</v>
      </c>
      <c r="G959">
        <v>3250</v>
      </c>
      <c r="H959" t="s">
        <v>12</v>
      </c>
      <c r="I959" t="s">
        <v>188</v>
      </c>
      <c r="J959">
        <v>104</v>
      </c>
    </row>
    <row r="960" spans="1:10" x14ac:dyDescent="0.25">
      <c r="A960">
        <v>211520</v>
      </c>
      <c r="B960" t="s">
        <v>10</v>
      </c>
      <c r="C960" s="1">
        <v>42552</v>
      </c>
      <c r="D960" t="s">
        <v>187</v>
      </c>
      <c r="E960">
        <v>3250</v>
      </c>
      <c r="F960">
        <v>1</v>
      </c>
      <c r="G960">
        <v>3250</v>
      </c>
      <c r="H960" t="s">
        <v>12</v>
      </c>
      <c r="I960" t="s">
        <v>188</v>
      </c>
      <c r="J960">
        <v>112</v>
      </c>
    </row>
    <row r="961" spans="1:10" x14ac:dyDescent="0.25">
      <c r="A961">
        <v>211536</v>
      </c>
      <c r="B961" t="s">
        <v>15</v>
      </c>
      <c r="C961" s="1">
        <v>42552</v>
      </c>
      <c r="D961" t="s">
        <v>207</v>
      </c>
      <c r="E961">
        <v>1499</v>
      </c>
      <c r="F961">
        <v>1</v>
      </c>
      <c r="G961">
        <v>3749</v>
      </c>
      <c r="H961" t="s">
        <v>12</v>
      </c>
      <c r="I961" t="s">
        <v>14</v>
      </c>
      <c r="J961">
        <v>119</v>
      </c>
    </row>
    <row r="962" spans="1:10" x14ac:dyDescent="0.25">
      <c r="A962">
        <v>211537</v>
      </c>
      <c r="B962" t="s">
        <v>15</v>
      </c>
      <c r="C962" s="1">
        <v>42552</v>
      </c>
      <c r="D962" t="s">
        <v>208</v>
      </c>
      <c r="E962">
        <v>2250</v>
      </c>
      <c r="F962">
        <v>1</v>
      </c>
      <c r="G962">
        <v>3749</v>
      </c>
      <c r="H962" t="s">
        <v>12</v>
      </c>
      <c r="I962" t="s">
        <v>14</v>
      </c>
      <c r="J962">
        <v>119</v>
      </c>
    </row>
    <row r="963" spans="1:10" x14ac:dyDescent="0.25">
      <c r="A963">
        <v>211542</v>
      </c>
      <c r="B963" t="s">
        <v>15</v>
      </c>
      <c r="C963" s="1">
        <v>42552</v>
      </c>
      <c r="D963" t="s">
        <v>210</v>
      </c>
      <c r="E963">
        <v>9490</v>
      </c>
      <c r="F963">
        <v>1</v>
      </c>
      <c r="G963">
        <v>17790</v>
      </c>
      <c r="H963" t="s">
        <v>12</v>
      </c>
      <c r="I963" t="s">
        <v>14</v>
      </c>
      <c r="J963">
        <v>120</v>
      </c>
    </row>
    <row r="964" spans="1:10" x14ac:dyDescent="0.25">
      <c r="A964">
        <v>211551</v>
      </c>
      <c r="B964" t="s">
        <v>15</v>
      </c>
      <c r="C964" s="1">
        <v>42552</v>
      </c>
      <c r="D964" t="s">
        <v>212</v>
      </c>
      <c r="E964">
        <v>860</v>
      </c>
      <c r="F964">
        <v>1</v>
      </c>
      <c r="G964">
        <v>1160</v>
      </c>
      <c r="H964" t="s">
        <v>12</v>
      </c>
      <c r="I964" t="s">
        <v>14</v>
      </c>
      <c r="J964">
        <v>122</v>
      </c>
    </row>
    <row r="965" spans="1:10" x14ac:dyDescent="0.25">
      <c r="A965">
        <v>211568</v>
      </c>
      <c r="B965" t="s">
        <v>20</v>
      </c>
      <c r="C965" s="1">
        <v>42552</v>
      </c>
      <c r="D965" t="s">
        <v>216</v>
      </c>
      <c r="E965">
        <v>999</v>
      </c>
      <c r="F965">
        <v>1</v>
      </c>
      <c r="G965">
        <v>2559</v>
      </c>
      <c r="H965" t="s">
        <v>12</v>
      </c>
      <c r="I965" t="s">
        <v>14</v>
      </c>
      <c r="J965">
        <v>124</v>
      </c>
    </row>
    <row r="966" spans="1:10" x14ac:dyDescent="0.25">
      <c r="A966">
        <v>211581</v>
      </c>
      <c r="B966" t="s">
        <v>20</v>
      </c>
      <c r="C966" s="1">
        <v>42552</v>
      </c>
      <c r="D966" t="s">
        <v>223</v>
      </c>
      <c r="E966">
        <v>999</v>
      </c>
      <c r="F966">
        <v>1</v>
      </c>
      <c r="G966">
        <v>999</v>
      </c>
      <c r="H966" t="s">
        <v>12</v>
      </c>
      <c r="I966" t="s">
        <v>14</v>
      </c>
      <c r="J966">
        <v>130</v>
      </c>
    </row>
    <row r="967" spans="1:10" x14ac:dyDescent="0.25">
      <c r="A967">
        <v>211612</v>
      </c>
      <c r="B967" t="s">
        <v>15</v>
      </c>
      <c r="C967" s="1">
        <v>42552</v>
      </c>
      <c r="D967" t="s">
        <v>234</v>
      </c>
      <c r="E967">
        <v>2750</v>
      </c>
      <c r="F967">
        <v>1</v>
      </c>
      <c r="G967">
        <v>5445</v>
      </c>
      <c r="H967" t="s">
        <v>12</v>
      </c>
      <c r="I967" t="s">
        <v>14</v>
      </c>
      <c r="J967">
        <v>139</v>
      </c>
    </row>
    <row r="968" spans="1:10" x14ac:dyDescent="0.25">
      <c r="A968">
        <v>211614</v>
      </c>
      <c r="B968" t="s">
        <v>15</v>
      </c>
      <c r="C968" s="1">
        <v>42552</v>
      </c>
      <c r="D968" t="s">
        <v>235</v>
      </c>
      <c r="E968">
        <v>2695</v>
      </c>
      <c r="F968">
        <v>1</v>
      </c>
      <c r="G968">
        <v>5445</v>
      </c>
      <c r="H968" t="s">
        <v>12</v>
      </c>
      <c r="I968" t="s">
        <v>14</v>
      </c>
      <c r="J968">
        <v>139</v>
      </c>
    </row>
    <row r="969" spans="1:10" x14ac:dyDescent="0.25">
      <c r="A969">
        <v>211651</v>
      </c>
      <c r="B969" t="s">
        <v>10</v>
      </c>
      <c r="C969" s="1">
        <v>42552</v>
      </c>
      <c r="D969" t="s">
        <v>254</v>
      </c>
      <c r="E969">
        <v>3975</v>
      </c>
      <c r="F969">
        <v>1</v>
      </c>
      <c r="G969">
        <v>3975</v>
      </c>
      <c r="H969" t="s">
        <v>12</v>
      </c>
      <c r="I969" t="s">
        <v>14</v>
      </c>
      <c r="J969">
        <v>153</v>
      </c>
    </row>
    <row r="970" spans="1:10" x14ac:dyDescent="0.25">
      <c r="A970">
        <v>211652</v>
      </c>
      <c r="B970" t="s">
        <v>15</v>
      </c>
      <c r="C970" s="1">
        <v>42552</v>
      </c>
      <c r="D970" t="s">
        <v>255</v>
      </c>
      <c r="E970">
        <v>639</v>
      </c>
      <c r="F970">
        <v>1</v>
      </c>
      <c r="G970">
        <v>1269</v>
      </c>
      <c r="H970" t="s">
        <v>12</v>
      </c>
      <c r="I970" t="s">
        <v>14</v>
      </c>
      <c r="J970">
        <v>154</v>
      </c>
    </row>
    <row r="971" spans="1:10" x14ac:dyDescent="0.25">
      <c r="A971">
        <v>211680</v>
      </c>
      <c r="B971" t="s">
        <v>20</v>
      </c>
      <c r="C971" s="1">
        <v>42552</v>
      </c>
      <c r="D971" t="s">
        <v>273</v>
      </c>
      <c r="E971">
        <v>990</v>
      </c>
      <c r="F971">
        <v>2</v>
      </c>
      <c r="G971">
        <v>1980</v>
      </c>
      <c r="H971" t="s">
        <v>12</v>
      </c>
      <c r="I971" t="s">
        <v>14</v>
      </c>
      <c r="J971">
        <v>160</v>
      </c>
    </row>
    <row r="972" spans="1:10" x14ac:dyDescent="0.25">
      <c r="A972">
        <v>211690</v>
      </c>
      <c r="B972" t="s">
        <v>10</v>
      </c>
      <c r="C972" s="1">
        <v>42552</v>
      </c>
      <c r="D972" t="s">
        <v>277</v>
      </c>
      <c r="E972">
        <v>1530</v>
      </c>
      <c r="F972">
        <v>1</v>
      </c>
      <c r="G972">
        <v>529</v>
      </c>
      <c r="H972" t="s">
        <v>12</v>
      </c>
      <c r="I972" t="s">
        <v>14</v>
      </c>
      <c r="J972">
        <v>165</v>
      </c>
    </row>
    <row r="973" spans="1:10" x14ac:dyDescent="0.25">
      <c r="A973">
        <v>211691</v>
      </c>
      <c r="B973" t="s">
        <v>10</v>
      </c>
      <c r="C973" s="1">
        <v>42552</v>
      </c>
      <c r="D973" t="s">
        <v>278</v>
      </c>
      <c r="E973">
        <v>1999</v>
      </c>
      <c r="F973">
        <v>1</v>
      </c>
      <c r="G973">
        <v>529</v>
      </c>
      <c r="H973" t="s">
        <v>12</v>
      </c>
      <c r="I973" t="s">
        <v>14</v>
      </c>
      <c r="J973">
        <v>165</v>
      </c>
    </row>
    <row r="974" spans="1:10" x14ac:dyDescent="0.25">
      <c r="A974">
        <v>211706</v>
      </c>
      <c r="B974" t="s">
        <v>10</v>
      </c>
      <c r="C974" s="1">
        <v>42552</v>
      </c>
      <c r="D974" t="s">
        <v>255</v>
      </c>
      <c r="E974">
        <v>639</v>
      </c>
      <c r="F974">
        <v>1</v>
      </c>
      <c r="G974">
        <v>639</v>
      </c>
      <c r="H974" t="s">
        <v>12</v>
      </c>
      <c r="I974" t="s">
        <v>14</v>
      </c>
      <c r="J974">
        <v>172</v>
      </c>
    </row>
    <row r="975" spans="1:10" x14ac:dyDescent="0.25">
      <c r="A975">
        <v>211708</v>
      </c>
      <c r="B975" t="s">
        <v>10</v>
      </c>
      <c r="C975" s="1">
        <v>42552</v>
      </c>
      <c r="D975" t="s">
        <v>286</v>
      </c>
      <c r="E975">
        <v>799</v>
      </c>
      <c r="F975">
        <v>1</v>
      </c>
      <c r="G975">
        <v>799</v>
      </c>
      <c r="H975" t="s">
        <v>12</v>
      </c>
      <c r="I975" t="s">
        <v>14</v>
      </c>
      <c r="J975">
        <v>172</v>
      </c>
    </row>
    <row r="976" spans="1:10" x14ac:dyDescent="0.25">
      <c r="A976">
        <v>211709</v>
      </c>
      <c r="B976" t="s">
        <v>10</v>
      </c>
      <c r="C976" s="1">
        <v>42552</v>
      </c>
      <c r="D976" t="s">
        <v>287</v>
      </c>
      <c r="E976">
        <v>5597</v>
      </c>
      <c r="F976">
        <v>1</v>
      </c>
      <c r="G976">
        <v>5597</v>
      </c>
      <c r="H976" t="s">
        <v>12</v>
      </c>
      <c r="I976" t="s">
        <v>14</v>
      </c>
      <c r="J976">
        <v>173</v>
      </c>
    </row>
    <row r="977" spans="1:10" x14ac:dyDescent="0.25">
      <c r="A977">
        <v>211717</v>
      </c>
      <c r="B977" t="s">
        <v>10</v>
      </c>
      <c r="C977" s="1">
        <v>42552</v>
      </c>
      <c r="D977" t="s">
        <v>290</v>
      </c>
      <c r="E977">
        <v>5950</v>
      </c>
      <c r="F977">
        <v>1</v>
      </c>
      <c r="G977">
        <v>5950</v>
      </c>
      <c r="H977" t="s">
        <v>12</v>
      </c>
      <c r="I977" t="s">
        <v>14</v>
      </c>
      <c r="J977">
        <v>177</v>
      </c>
    </row>
    <row r="978" spans="1:10" x14ac:dyDescent="0.25">
      <c r="A978">
        <v>211856</v>
      </c>
      <c r="B978" t="s">
        <v>15</v>
      </c>
      <c r="C978" s="1">
        <v>42553</v>
      </c>
      <c r="D978" t="s">
        <v>361</v>
      </c>
      <c r="E978">
        <v>1658</v>
      </c>
      <c r="F978">
        <v>1</v>
      </c>
      <c r="G978">
        <v>7977.8</v>
      </c>
      <c r="H978" t="s">
        <v>12</v>
      </c>
      <c r="I978" t="s">
        <v>14</v>
      </c>
      <c r="J978">
        <v>238</v>
      </c>
    </row>
    <row r="979" spans="1:10" x14ac:dyDescent="0.25">
      <c r="A979">
        <v>211857</v>
      </c>
      <c r="B979" t="s">
        <v>15</v>
      </c>
      <c r="C979" s="1">
        <v>42553</v>
      </c>
      <c r="D979" t="s">
        <v>362</v>
      </c>
      <c r="E979">
        <v>1233</v>
      </c>
      <c r="F979">
        <v>1</v>
      </c>
      <c r="G979">
        <v>7977.8</v>
      </c>
      <c r="H979" t="s">
        <v>12</v>
      </c>
      <c r="I979" t="s">
        <v>14</v>
      </c>
      <c r="J979">
        <v>238</v>
      </c>
    </row>
    <row r="980" spans="1:10" x14ac:dyDescent="0.25">
      <c r="A980">
        <v>211868</v>
      </c>
      <c r="B980" t="s">
        <v>15</v>
      </c>
      <c r="C980" s="1">
        <v>42553</v>
      </c>
      <c r="D980" t="s">
        <v>371</v>
      </c>
      <c r="E980">
        <v>3975</v>
      </c>
      <c r="F980">
        <v>1</v>
      </c>
      <c r="G980">
        <v>11527</v>
      </c>
      <c r="H980" t="s">
        <v>12</v>
      </c>
      <c r="I980" t="s">
        <v>28</v>
      </c>
      <c r="J980">
        <v>240</v>
      </c>
    </row>
    <row r="981" spans="1:10" x14ac:dyDescent="0.25">
      <c r="A981">
        <v>211875</v>
      </c>
      <c r="B981" t="s">
        <v>15</v>
      </c>
      <c r="C981" s="1">
        <v>42553</v>
      </c>
      <c r="D981" t="s">
        <v>371</v>
      </c>
      <c r="E981">
        <v>3975</v>
      </c>
      <c r="F981">
        <v>1</v>
      </c>
      <c r="G981">
        <v>11527</v>
      </c>
      <c r="H981" t="s">
        <v>12</v>
      </c>
      <c r="I981" t="s">
        <v>27</v>
      </c>
      <c r="J981">
        <v>240</v>
      </c>
    </row>
    <row r="982" spans="1:10" x14ac:dyDescent="0.25">
      <c r="A982">
        <v>212059</v>
      </c>
      <c r="B982" t="s">
        <v>15</v>
      </c>
      <c r="C982" s="1">
        <v>42553</v>
      </c>
      <c r="D982" t="s">
        <v>429</v>
      </c>
      <c r="E982">
        <v>1675</v>
      </c>
      <c r="F982">
        <v>1</v>
      </c>
      <c r="G982">
        <v>5040</v>
      </c>
      <c r="H982" t="s">
        <v>12</v>
      </c>
      <c r="I982" t="s">
        <v>14</v>
      </c>
      <c r="J982">
        <v>296</v>
      </c>
    </row>
    <row r="983" spans="1:10" x14ac:dyDescent="0.25">
      <c r="A983">
        <v>212060</v>
      </c>
      <c r="B983" t="s">
        <v>15</v>
      </c>
      <c r="C983" s="1">
        <v>42553</v>
      </c>
      <c r="D983" t="s">
        <v>430</v>
      </c>
      <c r="E983">
        <v>990</v>
      </c>
      <c r="F983">
        <v>1</v>
      </c>
      <c r="G983">
        <v>5040</v>
      </c>
      <c r="H983" t="s">
        <v>12</v>
      </c>
      <c r="I983" t="s">
        <v>14</v>
      </c>
      <c r="J983">
        <v>296</v>
      </c>
    </row>
    <row r="984" spans="1:10" x14ac:dyDescent="0.25">
      <c r="A984">
        <v>212061</v>
      </c>
      <c r="B984" t="s">
        <v>15</v>
      </c>
      <c r="C984" s="1">
        <v>42553</v>
      </c>
      <c r="D984" t="s">
        <v>431</v>
      </c>
      <c r="E984">
        <v>1675</v>
      </c>
      <c r="F984">
        <v>1</v>
      </c>
      <c r="G984">
        <v>5040</v>
      </c>
      <c r="H984" t="s">
        <v>12</v>
      </c>
      <c r="I984" t="s">
        <v>14</v>
      </c>
      <c r="J984">
        <v>296</v>
      </c>
    </row>
    <row r="985" spans="1:10" x14ac:dyDescent="0.25">
      <c r="A985">
        <v>212063</v>
      </c>
      <c r="B985" t="s">
        <v>10</v>
      </c>
      <c r="C985" s="1">
        <v>42553</v>
      </c>
      <c r="D985" t="s">
        <v>433</v>
      </c>
      <c r="E985">
        <v>1499</v>
      </c>
      <c r="F985">
        <v>1</v>
      </c>
      <c r="G985">
        <v>1499</v>
      </c>
      <c r="H985" t="s">
        <v>12</v>
      </c>
      <c r="I985" t="s">
        <v>14</v>
      </c>
      <c r="J985">
        <v>298</v>
      </c>
    </row>
    <row r="986" spans="1:10" x14ac:dyDescent="0.25">
      <c r="A986">
        <v>212115</v>
      </c>
      <c r="B986" t="s">
        <v>15</v>
      </c>
      <c r="C986" s="1">
        <v>42554</v>
      </c>
      <c r="D986" t="s">
        <v>455</v>
      </c>
      <c r="E986">
        <v>3775</v>
      </c>
      <c r="F986">
        <v>1</v>
      </c>
      <c r="G986">
        <v>22824</v>
      </c>
      <c r="H986" t="s">
        <v>12</v>
      </c>
      <c r="I986" t="s">
        <v>28</v>
      </c>
      <c r="J986">
        <v>323</v>
      </c>
    </row>
    <row r="987" spans="1:10" x14ac:dyDescent="0.25">
      <c r="A987">
        <v>212116</v>
      </c>
      <c r="B987" t="s">
        <v>15</v>
      </c>
      <c r="C987" s="1">
        <v>42554</v>
      </c>
      <c r="D987" t="s">
        <v>456</v>
      </c>
      <c r="E987">
        <v>3975</v>
      </c>
      <c r="F987">
        <v>2</v>
      </c>
      <c r="G987">
        <v>22824</v>
      </c>
      <c r="H987" t="s">
        <v>12</v>
      </c>
      <c r="I987" t="s">
        <v>28</v>
      </c>
      <c r="J987">
        <v>323</v>
      </c>
    </row>
    <row r="988" spans="1:10" x14ac:dyDescent="0.25">
      <c r="A988">
        <v>212117</v>
      </c>
      <c r="B988" t="s">
        <v>15</v>
      </c>
      <c r="C988" s="1">
        <v>42554</v>
      </c>
      <c r="D988" t="s">
        <v>457</v>
      </c>
      <c r="E988">
        <v>4500</v>
      </c>
      <c r="F988">
        <v>1</v>
      </c>
      <c r="G988">
        <v>22824</v>
      </c>
      <c r="H988" t="s">
        <v>12</v>
      </c>
      <c r="I988" t="s">
        <v>28</v>
      </c>
      <c r="J988">
        <v>323</v>
      </c>
    </row>
    <row r="989" spans="1:10" x14ac:dyDescent="0.25">
      <c r="A989">
        <v>212126</v>
      </c>
      <c r="B989" t="s">
        <v>15</v>
      </c>
      <c r="C989" s="1">
        <v>42554</v>
      </c>
      <c r="D989" t="s">
        <v>455</v>
      </c>
      <c r="E989">
        <v>3775</v>
      </c>
      <c r="F989">
        <v>1</v>
      </c>
      <c r="G989">
        <v>20987</v>
      </c>
      <c r="H989" t="s">
        <v>12</v>
      </c>
      <c r="I989" t="s">
        <v>28</v>
      </c>
      <c r="J989">
        <v>323</v>
      </c>
    </row>
    <row r="990" spans="1:10" x14ac:dyDescent="0.25">
      <c r="A990">
        <v>212127</v>
      </c>
      <c r="B990" t="s">
        <v>15</v>
      </c>
      <c r="C990" s="1">
        <v>42554</v>
      </c>
      <c r="D990" t="s">
        <v>457</v>
      </c>
      <c r="E990">
        <v>4500</v>
      </c>
      <c r="F990">
        <v>1</v>
      </c>
      <c r="G990">
        <v>20987</v>
      </c>
      <c r="H990" t="s">
        <v>12</v>
      </c>
      <c r="I990" t="s">
        <v>28</v>
      </c>
      <c r="J990">
        <v>323</v>
      </c>
    </row>
    <row r="991" spans="1:10" x14ac:dyDescent="0.25">
      <c r="A991">
        <v>212134</v>
      </c>
      <c r="B991" t="s">
        <v>15</v>
      </c>
      <c r="C991" s="1">
        <v>42554</v>
      </c>
      <c r="D991" t="s">
        <v>71</v>
      </c>
      <c r="E991">
        <v>2996</v>
      </c>
      <c r="F991">
        <v>2</v>
      </c>
      <c r="G991">
        <v>20987</v>
      </c>
      <c r="H991" t="s">
        <v>12</v>
      </c>
      <c r="I991" t="s">
        <v>28</v>
      </c>
      <c r="J991">
        <v>323</v>
      </c>
    </row>
    <row r="992" spans="1:10" x14ac:dyDescent="0.25">
      <c r="A992">
        <v>212140</v>
      </c>
      <c r="B992" t="s">
        <v>15</v>
      </c>
      <c r="C992" s="1">
        <v>42554</v>
      </c>
      <c r="D992" t="s">
        <v>455</v>
      </c>
      <c r="E992">
        <v>3775</v>
      </c>
      <c r="F992">
        <v>1</v>
      </c>
      <c r="G992">
        <v>14995</v>
      </c>
      <c r="H992" t="s">
        <v>12</v>
      </c>
      <c r="I992" t="s">
        <v>28</v>
      </c>
      <c r="J992">
        <v>323</v>
      </c>
    </row>
    <row r="993" spans="1:10" x14ac:dyDescent="0.25">
      <c r="A993">
        <v>212141</v>
      </c>
      <c r="B993" t="s">
        <v>15</v>
      </c>
      <c r="C993" s="1">
        <v>42554</v>
      </c>
      <c r="D993" t="s">
        <v>457</v>
      </c>
      <c r="E993">
        <v>4500</v>
      </c>
      <c r="F993">
        <v>1</v>
      </c>
      <c r="G993">
        <v>14995</v>
      </c>
      <c r="H993" t="s">
        <v>12</v>
      </c>
      <c r="I993" t="s">
        <v>28</v>
      </c>
      <c r="J993">
        <v>323</v>
      </c>
    </row>
    <row r="994" spans="1:10" x14ac:dyDescent="0.25">
      <c r="A994">
        <v>212192</v>
      </c>
      <c r="B994" t="s">
        <v>15</v>
      </c>
      <c r="C994" s="1">
        <v>42554</v>
      </c>
      <c r="D994" t="s">
        <v>471</v>
      </c>
      <c r="E994">
        <v>1019</v>
      </c>
      <c r="F994">
        <v>1</v>
      </c>
      <c r="G994">
        <v>1019</v>
      </c>
      <c r="H994" t="s">
        <v>12</v>
      </c>
      <c r="I994" t="s">
        <v>27</v>
      </c>
      <c r="J994">
        <v>344</v>
      </c>
    </row>
    <row r="995" spans="1:10" x14ac:dyDescent="0.25">
      <c r="A995">
        <v>212233</v>
      </c>
      <c r="B995" t="s">
        <v>10</v>
      </c>
      <c r="C995" s="1">
        <v>42554</v>
      </c>
      <c r="D995" t="s">
        <v>482</v>
      </c>
      <c r="E995">
        <v>999</v>
      </c>
      <c r="F995">
        <v>1</v>
      </c>
      <c r="G995">
        <v>999</v>
      </c>
      <c r="H995" t="s">
        <v>12</v>
      </c>
      <c r="I995" t="s">
        <v>14</v>
      </c>
      <c r="J995">
        <v>359</v>
      </c>
    </row>
    <row r="996" spans="1:10" x14ac:dyDescent="0.25">
      <c r="A996">
        <v>212244</v>
      </c>
      <c r="B996" t="s">
        <v>15</v>
      </c>
      <c r="C996" s="1">
        <v>42554</v>
      </c>
      <c r="D996" t="s">
        <v>486</v>
      </c>
      <c r="E996">
        <v>999</v>
      </c>
      <c r="F996">
        <v>1</v>
      </c>
      <c r="G996">
        <v>999</v>
      </c>
      <c r="H996" t="s">
        <v>12</v>
      </c>
      <c r="I996" t="s">
        <v>14</v>
      </c>
      <c r="J996">
        <v>364</v>
      </c>
    </row>
    <row r="997" spans="1:10" x14ac:dyDescent="0.25">
      <c r="A997">
        <v>212276</v>
      </c>
      <c r="B997" t="s">
        <v>15</v>
      </c>
      <c r="C997" s="1">
        <v>42554</v>
      </c>
      <c r="D997" t="s">
        <v>503</v>
      </c>
      <c r="E997">
        <v>430</v>
      </c>
      <c r="F997">
        <v>1</v>
      </c>
      <c r="G997">
        <v>430</v>
      </c>
      <c r="H997" t="s">
        <v>12</v>
      </c>
      <c r="I997" t="s">
        <v>14</v>
      </c>
      <c r="J997">
        <v>382</v>
      </c>
    </row>
    <row r="998" spans="1:10" x14ac:dyDescent="0.25">
      <c r="A998">
        <v>212284</v>
      </c>
      <c r="B998" t="s">
        <v>10</v>
      </c>
      <c r="C998" s="1">
        <v>42554</v>
      </c>
      <c r="D998" t="s">
        <v>509</v>
      </c>
      <c r="E998">
        <v>2000</v>
      </c>
      <c r="F998">
        <v>1</v>
      </c>
      <c r="G998">
        <v>2639</v>
      </c>
      <c r="H998" t="s">
        <v>12</v>
      </c>
      <c r="I998" t="s">
        <v>27</v>
      </c>
      <c r="J998">
        <v>386</v>
      </c>
    </row>
    <row r="999" spans="1:10" x14ac:dyDescent="0.25">
      <c r="A999">
        <v>212286</v>
      </c>
      <c r="B999" t="s">
        <v>10</v>
      </c>
      <c r="C999" s="1">
        <v>42554</v>
      </c>
      <c r="D999" t="s">
        <v>510</v>
      </c>
      <c r="E999">
        <v>639</v>
      </c>
      <c r="F999">
        <v>1</v>
      </c>
      <c r="G999">
        <v>2639</v>
      </c>
      <c r="H999" t="s">
        <v>12</v>
      </c>
      <c r="I999" t="s">
        <v>27</v>
      </c>
      <c r="J999">
        <v>386</v>
      </c>
    </row>
    <row r="1000" spans="1:10" x14ac:dyDescent="0.25">
      <c r="A1000">
        <v>212290</v>
      </c>
      <c r="B1000" t="s">
        <v>10</v>
      </c>
      <c r="C1000" s="1">
        <v>42554</v>
      </c>
      <c r="D1000" t="s">
        <v>503</v>
      </c>
      <c r="E1000">
        <v>430</v>
      </c>
      <c r="F1000">
        <v>1</v>
      </c>
      <c r="G1000">
        <v>130</v>
      </c>
      <c r="H1000" t="s">
        <v>12</v>
      </c>
      <c r="I1000" t="s">
        <v>28</v>
      </c>
      <c r="J1000">
        <v>389</v>
      </c>
    </row>
    <row r="1001" spans="1:10" x14ac:dyDescent="0.25">
      <c r="A1001">
        <v>212292</v>
      </c>
      <c r="B1001" t="s">
        <v>10</v>
      </c>
      <c r="C1001" s="1">
        <v>42554</v>
      </c>
      <c r="D1001" t="s">
        <v>148</v>
      </c>
      <c r="E1001">
        <v>480</v>
      </c>
      <c r="F1001">
        <v>1</v>
      </c>
      <c r="G1001">
        <v>280</v>
      </c>
      <c r="H1001" t="s">
        <v>12</v>
      </c>
      <c r="I1001" t="s">
        <v>14</v>
      </c>
      <c r="J1001">
        <v>382</v>
      </c>
    </row>
  </sheetData>
  <sortState ref="L58:L72">
    <sortCondition ref="L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topLeftCell="A28" workbookViewId="0">
      <selection activeCell="L43" sqref="L43"/>
    </sheetView>
  </sheetViews>
  <sheetFormatPr defaultRowHeight="15" x14ac:dyDescent="0.25"/>
  <cols>
    <col min="1" max="1" width="2.5703125" customWidth="1"/>
    <col min="2" max="2" width="18.140625" bestFit="1" customWidth="1"/>
    <col min="3" max="3" width="13.42578125" bestFit="1" customWidth="1"/>
    <col min="4" max="4" width="11.7109375" bestFit="1" customWidth="1"/>
    <col min="6" max="6" width="21.7109375" bestFit="1" customWidth="1"/>
    <col min="7" max="7" width="16.7109375" bestFit="1" customWidth="1"/>
    <col min="8" max="8" width="11" bestFit="1" customWidth="1"/>
    <col min="9" max="9" width="13.7109375" bestFit="1" customWidth="1"/>
  </cols>
  <sheetData>
    <row r="2" spans="2:12" ht="15.75" thickBot="1" x14ac:dyDescent="0.3"/>
    <row r="3" spans="2:12" ht="15.75" thickBot="1" x14ac:dyDescent="0.3">
      <c r="B3" s="4" t="s">
        <v>531</v>
      </c>
      <c r="C3" s="5"/>
      <c r="F3" t="s">
        <v>587</v>
      </c>
    </row>
    <row r="4" spans="2:12" x14ac:dyDescent="0.25">
      <c r="B4" s="6"/>
      <c r="C4" s="6"/>
      <c r="F4" s="12" t="s">
        <v>567</v>
      </c>
      <c r="G4" s="12" t="s">
        <v>568</v>
      </c>
      <c r="H4" s="12" t="s">
        <v>569</v>
      </c>
      <c r="I4" s="12" t="s">
        <v>570</v>
      </c>
      <c r="J4" s="12" t="s">
        <v>571</v>
      </c>
      <c r="K4" s="12" t="s">
        <v>572</v>
      </c>
      <c r="L4" s="12" t="s">
        <v>573</v>
      </c>
    </row>
    <row r="5" spans="2:12" x14ac:dyDescent="0.25">
      <c r="B5" s="7" t="s">
        <v>532</v>
      </c>
      <c r="C5" s="6">
        <v>2456.3441499999999</v>
      </c>
      <c r="F5" s="6" t="s">
        <v>574</v>
      </c>
      <c r="G5" s="6">
        <v>84579832641.308456</v>
      </c>
      <c r="H5" s="6">
        <v>999</v>
      </c>
      <c r="I5" s="6">
        <v>84664497.138446897</v>
      </c>
      <c r="J5" s="6">
        <v>65535</v>
      </c>
      <c r="K5" s="6" t="e">
        <v>#NUM!</v>
      </c>
      <c r="L5" s="6" t="e">
        <v>#NUM!</v>
      </c>
    </row>
    <row r="6" spans="2:12" x14ac:dyDescent="0.25">
      <c r="B6" s="7" t="s">
        <v>533</v>
      </c>
      <c r="C6" s="6">
        <v>290.97164318614745</v>
      </c>
      <c r="F6" s="6" t="s">
        <v>575</v>
      </c>
      <c r="G6" s="6">
        <v>0</v>
      </c>
      <c r="H6" s="6">
        <v>0</v>
      </c>
      <c r="I6" s="6">
        <v>65535</v>
      </c>
      <c r="J6" s="6">
        <v>65535</v>
      </c>
      <c r="K6" s="6" t="e">
        <v>#NUM!</v>
      </c>
      <c r="L6" s="6" t="e">
        <v>#NUM!</v>
      </c>
    </row>
    <row r="7" spans="2:12" x14ac:dyDescent="0.25">
      <c r="B7" s="7" t="s">
        <v>534</v>
      </c>
      <c r="C7" s="6">
        <v>360</v>
      </c>
      <c r="F7" s="6" t="s">
        <v>576</v>
      </c>
      <c r="G7" s="6">
        <v>0</v>
      </c>
      <c r="H7" s="6">
        <v>0</v>
      </c>
      <c r="I7" s="6">
        <v>65535</v>
      </c>
      <c r="J7" s="6"/>
      <c r="K7" s="6"/>
      <c r="L7" s="6"/>
    </row>
    <row r="8" spans="2:12" x14ac:dyDescent="0.25">
      <c r="B8" s="7" t="s">
        <v>535</v>
      </c>
      <c r="C8" s="6">
        <v>360</v>
      </c>
      <c r="F8" s="6"/>
      <c r="G8" s="6"/>
      <c r="H8" s="6"/>
      <c r="I8" s="6"/>
      <c r="J8" s="6"/>
      <c r="K8" s="6"/>
      <c r="L8" s="6"/>
    </row>
    <row r="9" spans="2:12" ht="15.75" thickBot="1" x14ac:dyDescent="0.3">
      <c r="B9" s="7" t="s">
        <v>536</v>
      </c>
      <c r="C9" s="6">
        <v>9201.3312699003891</v>
      </c>
      <c r="F9" s="9" t="s">
        <v>577</v>
      </c>
      <c r="G9" s="9">
        <v>84579832641.308456</v>
      </c>
      <c r="H9" s="9">
        <v>999</v>
      </c>
      <c r="I9" s="9"/>
      <c r="J9" s="9"/>
      <c r="K9" s="9"/>
      <c r="L9" s="9"/>
    </row>
    <row r="10" spans="2:12" x14ac:dyDescent="0.25">
      <c r="B10" s="7" t="s">
        <v>537</v>
      </c>
      <c r="C10" s="6">
        <v>84664497.138446718</v>
      </c>
    </row>
    <row r="11" spans="2:12" x14ac:dyDescent="0.25">
      <c r="B11" s="7" t="s">
        <v>538</v>
      </c>
      <c r="C11" s="6">
        <v>55.366757323350335</v>
      </c>
    </row>
    <row r="12" spans="2:12" ht="15.75" thickBot="1" x14ac:dyDescent="0.3">
      <c r="B12" s="7" t="s">
        <v>539</v>
      </c>
      <c r="C12" s="6">
        <v>6.9638658816052272</v>
      </c>
      <c r="F12" t="s">
        <v>588</v>
      </c>
    </row>
    <row r="13" spans="2:12" x14ac:dyDescent="0.25">
      <c r="B13" s="7" t="s">
        <v>540</v>
      </c>
      <c r="C13" s="6">
        <v>96498</v>
      </c>
      <c r="F13" s="12" t="s">
        <v>567</v>
      </c>
      <c r="G13" s="12" t="s">
        <v>568</v>
      </c>
      <c r="H13" s="12" t="s">
        <v>569</v>
      </c>
      <c r="I13" s="12" t="s">
        <v>570</v>
      </c>
      <c r="J13" s="12" t="s">
        <v>571</v>
      </c>
      <c r="K13" s="12" t="s">
        <v>572</v>
      </c>
      <c r="L13" s="12" t="s">
        <v>573</v>
      </c>
    </row>
    <row r="14" spans="2:12" x14ac:dyDescent="0.25">
      <c r="B14" s="7" t="s">
        <v>541</v>
      </c>
      <c r="C14" s="6">
        <v>1</v>
      </c>
      <c r="F14" s="6" t="s">
        <v>574</v>
      </c>
      <c r="G14" s="13">
        <v>1422453711197.26</v>
      </c>
      <c r="H14" s="6">
        <v>999</v>
      </c>
      <c r="I14" s="13">
        <v>1423877588.7860439</v>
      </c>
      <c r="J14" s="6">
        <v>65535</v>
      </c>
      <c r="K14" s="6" t="e">
        <v>#NUM!</v>
      </c>
      <c r="L14" s="6" t="e">
        <v>#NUM!</v>
      </c>
    </row>
    <row r="15" spans="2:12" x14ac:dyDescent="0.25">
      <c r="B15" s="7" t="s">
        <v>542</v>
      </c>
      <c r="C15" s="6">
        <v>96499</v>
      </c>
      <c r="F15" s="6" t="s">
        <v>575</v>
      </c>
      <c r="G15" s="13">
        <v>0</v>
      </c>
      <c r="H15" s="6">
        <v>0</v>
      </c>
      <c r="I15" s="6">
        <v>65535</v>
      </c>
      <c r="J15" s="6">
        <v>65535</v>
      </c>
      <c r="K15" s="6" t="e">
        <v>#NUM!</v>
      </c>
      <c r="L15" s="6" t="e">
        <v>#NUM!</v>
      </c>
    </row>
    <row r="16" spans="2:12" x14ac:dyDescent="0.25">
      <c r="B16" s="7" t="s">
        <v>543</v>
      </c>
      <c r="C16" s="6">
        <v>2456344.15</v>
      </c>
      <c r="F16" s="6" t="s">
        <v>576</v>
      </c>
      <c r="G16" s="13">
        <v>0</v>
      </c>
      <c r="H16" s="6">
        <v>0</v>
      </c>
      <c r="I16" s="6">
        <v>65535</v>
      </c>
      <c r="J16" s="6"/>
      <c r="K16" s="6"/>
      <c r="L16" s="6"/>
    </row>
    <row r="17" spans="2:12" ht="15.75" thickBot="1" x14ac:dyDescent="0.3">
      <c r="B17" s="8" t="s">
        <v>544</v>
      </c>
      <c r="C17" s="9">
        <v>1000</v>
      </c>
      <c r="F17" s="6"/>
      <c r="G17" s="13"/>
      <c r="H17" s="6"/>
      <c r="I17" s="6"/>
      <c r="J17" s="6"/>
      <c r="K17" s="6"/>
      <c r="L17" s="6"/>
    </row>
    <row r="18" spans="2:12" ht="15.75" thickBot="1" x14ac:dyDescent="0.3">
      <c r="F18" s="9" t="s">
        <v>577</v>
      </c>
      <c r="G18" s="14">
        <v>1422453711197.2578</v>
      </c>
      <c r="H18" s="9">
        <v>999</v>
      </c>
      <c r="I18" s="9"/>
      <c r="J18" s="9"/>
      <c r="K18" s="9"/>
      <c r="L18" s="9"/>
    </row>
    <row r="19" spans="2:12" ht="15.75" thickBot="1" x14ac:dyDescent="0.3"/>
    <row r="20" spans="2:12" x14ac:dyDescent="0.25">
      <c r="B20" s="4" t="s">
        <v>545</v>
      </c>
      <c r="C20" s="4"/>
    </row>
    <row r="21" spans="2:12" x14ac:dyDescent="0.25">
      <c r="B21" s="6"/>
      <c r="C21" s="6"/>
      <c r="F21" t="s">
        <v>589</v>
      </c>
    </row>
    <row r="22" spans="2:12" ht="15.75" thickBot="1" x14ac:dyDescent="0.3">
      <c r="B22" s="7" t="s">
        <v>532</v>
      </c>
      <c r="C22" s="6">
        <v>4828.1681100000005</v>
      </c>
    </row>
    <row r="23" spans="2:12" x14ac:dyDescent="0.25">
      <c r="B23" s="7" t="s">
        <v>533</v>
      </c>
      <c r="C23" s="6">
        <v>1193.263419696608</v>
      </c>
      <c r="F23" s="12"/>
      <c r="G23" s="12" t="s">
        <v>578</v>
      </c>
      <c r="H23" s="12" t="s">
        <v>579</v>
      </c>
    </row>
    <row r="24" spans="2:12" x14ac:dyDescent="0.25">
      <c r="B24" s="7" t="s">
        <v>534</v>
      </c>
      <c r="C24" s="6">
        <v>639.5</v>
      </c>
      <c r="F24" s="6" t="s">
        <v>532</v>
      </c>
      <c r="G24" s="6">
        <v>2456.3441499999999</v>
      </c>
      <c r="H24" s="6">
        <v>4828.1681099999987</v>
      </c>
    </row>
    <row r="25" spans="2:12" x14ac:dyDescent="0.25">
      <c r="B25" s="7" t="s">
        <v>535</v>
      </c>
      <c r="C25" s="6">
        <v>360</v>
      </c>
      <c r="F25" s="6" t="s">
        <v>566</v>
      </c>
      <c r="G25" s="6">
        <v>84664497.138446718</v>
      </c>
      <c r="H25" s="6">
        <v>1423877588.7860429</v>
      </c>
    </row>
    <row r="26" spans="2:12" x14ac:dyDescent="0.25">
      <c r="B26" s="7" t="s">
        <v>536</v>
      </c>
      <c r="C26" s="6">
        <v>37734.302548027081</v>
      </c>
      <c r="F26" s="6" t="s">
        <v>580</v>
      </c>
      <c r="G26" s="6">
        <v>1000</v>
      </c>
      <c r="H26" s="6">
        <v>1000</v>
      </c>
    </row>
    <row r="27" spans="2:12" x14ac:dyDescent="0.25">
      <c r="B27" s="7" t="s">
        <v>537</v>
      </c>
      <c r="C27" s="6">
        <v>1423877588.7860432</v>
      </c>
      <c r="F27" s="6" t="s">
        <v>581</v>
      </c>
      <c r="G27" s="6">
        <v>0</v>
      </c>
      <c r="H27" s="6"/>
    </row>
    <row r="28" spans="2:12" x14ac:dyDescent="0.25">
      <c r="B28" s="7" t="s">
        <v>538</v>
      </c>
      <c r="C28" s="6">
        <v>869.3557740548132</v>
      </c>
      <c r="F28" s="6" t="s">
        <v>569</v>
      </c>
      <c r="G28" s="6">
        <v>1117</v>
      </c>
      <c r="H28" s="6"/>
    </row>
    <row r="29" spans="2:12" x14ac:dyDescent="0.25">
      <c r="B29" s="7" t="s">
        <v>539</v>
      </c>
      <c r="C29" s="6">
        <v>28.568130117224644</v>
      </c>
      <c r="F29" s="6" t="s">
        <v>582</v>
      </c>
      <c r="G29" s="6">
        <v>-1.9310954321380145</v>
      </c>
      <c r="H29" s="6"/>
    </row>
    <row r="30" spans="2:12" x14ac:dyDescent="0.25">
      <c r="B30" s="7" t="s">
        <v>540</v>
      </c>
      <c r="C30" s="6">
        <v>1155966</v>
      </c>
      <c r="F30" s="6" t="s">
        <v>583</v>
      </c>
      <c r="G30" s="6">
        <v>2.6862022821511209E-2</v>
      </c>
      <c r="H30" s="6"/>
    </row>
    <row r="31" spans="2:12" x14ac:dyDescent="0.25">
      <c r="B31" s="7" t="s">
        <v>541</v>
      </c>
      <c r="C31" s="6">
        <v>0</v>
      </c>
      <c r="F31" s="6" t="s">
        <v>584</v>
      </c>
      <c r="G31" s="6">
        <v>1.6462189280971007</v>
      </c>
      <c r="H31" s="6"/>
    </row>
    <row r="32" spans="2:12" x14ac:dyDescent="0.25">
      <c r="B32" s="7" t="s">
        <v>542</v>
      </c>
      <c r="C32" s="6">
        <v>1155966</v>
      </c>
      <c r="F32" s="6" t="s">
        <v>585</v>
      </c>
      <c r="G32" s="6">
        <v>5.3724045643022418E-2</v>
      </c>
      <c r="H32" s="6"/>
    </row>
    <row r="33" spans="2:9" ht="15.75" thickBot="1" x14ac:dyDescent="0.3">
      <c r="B33" s="7" t="s">
        <v>543</v>
      </c>
      <c r="C33" s="6">
        <v>4828168.1100000003</v>
      </c>
      <c r="F33" s="9" t="s">
        <v>586</v>
      </c>
      <c r="G33" s="9">
        <v>1.9620900365868765</v>
      </c>
      <c r="H33" s="9"/>
    </row>
    <row r="34" spans="2:9" ht="15.75" thickBot="1" x14ac:dyDescent="0.3">
      <c r="B34" s="8" t="s">
        <v>544</v>
      </c>
      <c r="C34" s="9">
        <v>1000</v>
      </c>
    </row>
    <row r="39" spans="2:9" x14ac:dyDescent="0.25">
      <c r="B39" s="2" t="s">
        <v>590</v>
      </c>
      <c r="C39" s="2" t="s">
        <v>592</v>
      </c>
      <c r="D39" s="2" t="s">
        <v>591</v>
      </c>
      <c r="F39" s="19" t="s">
        <v>594</v>
      </c>
      <c r="G39" s="19"/>
      <c r="H39" s="19" t="s">
        <v>595</v>
      </c>
      <c r="I39" s="19"/>
    </row>
    <row r="40" spans="2:9" x14ac:dyDescent="0.25">
      <c r="B40" t="s">
        <v>13</v>
      </c>
      <c r="C40">
        <v>35</v>
      </c>
      <c r="D40">
        <v>89762</v>
      </c>
    </row>
    <row r="41" spans="2:9" x14ac:dyDescent="0.25">
      <c r="B41" t="s">
        <v>528</v>
      </c>
      <c r="C41">
        <v>36</v>
      </c>
      <c r="D41">
        <v>616717</v>
      </c>
      <c r="F41" t="s">
        <v>532</v>
      </c>
      <c r="G41">
        <v>1641.4666666666667</v>
      </c>
      <c r="H41" t="s">
        <v>532</v>
      </c>
      <c r="I41">
        <v>344172.51400000002</v>
      </c>
    </row>
    <row r="42" spans="2:9" x14ac:dyDescent="0.25">
      <c r="B42" t="s">
        <v>17</v>
      </c>
      <c r="C42">
        <v>348</v>
      </c>
      <c r="D42">
        <v>255026</v>
      </c>
      <c r="F42" t="s">
        <v>533</v>
      </c>
      <c r="G42">
        <v>1555.528049575408</v>
      </c>
      <c r="H42" t="s">
        <v>533</v>
      </c>
      <c r="I42">
        <v>149359.3350559808</v>
      </c>
    </row>
    <row r="43" spans="2:9" x14ac:dyDescent="0.25">
      <c r="B43" t="s">
        <v>405</v>
      </c>
      <c r="C43">
        <v>1</v>
      </c>
      <c r="D43">
        <v>200</v>
      </c>
      <c r="F43" t="s">
        <v>534</v>
      </c>
      <c r="G43">
        <v>36</v>
      </c>
      <c r="H43" t="s">
        <v>534</v>
      </c>
      <c r="I43">
        <v>76412</v>
      </c>
    </row>
    <row r="44" spans="2:9" x14ac:dyDescent="0.25">
      <c r="B44" t="s">
        <v>157</v>
      </c>
      <c r="C44">
        <v>35</v>
      </c>
      <c r="D44">
        <v>69754</v>
      </c>
      <c r="F44" t="s">
        <v>535</v>
      </c>
      <c r="G44">
        <v>35</v>
      </c>
      <c r="H44" t="s">
        <v>535</v>
      </c>
      <c r="I44" t="e">
        <v>#N/A</v>
      </c>
    </row>
    <row r="45" spans="2:9" x14ac:dyDescent="0.25">
      <c r="B45" t="s">
        <v>84</v>
      </c>
      <c r="C45">
        <v>3</v>
      </c>
      <c r="D45">
        <v>53471</v>
      </c>
      <c r="F45" t="s">
        <v>536</v>
      </c>
      <c r="G45">
        <v>6024.5342305640606</v>
      </c>
      <c r="H45" t="s">
        <v>536</v>
      </c>
      <c r="I45">
        <v>578466.21727242728</v>
      </c>
    </row>
    <row r="46" spans="2:9" x14ac:dyDescent="0.25">
      <c r="B46" t="s">
        <v>181</v>
      </c>
      <c r="C46">
        <v>23415</v>
      </c>
      <c r="D46">
        <v>23415</v>
      </c>
      <c r="F46" t="s">
        <v>537</v>
      </c>
      <c r="G46">
        <v>36295012.695238099</v>
      </c>
      <c r="H46" t="s">
        <v>537</v>
      </c>
      <c r="I46">
        <v>334623164525.47101</v>
      </c>
    </row>
    <row r="47" spans="2:9" x14ac:dyDescent="0.25">
      <c r="B47" t="s">
        <v>35</v>
      </c>
      <c r="C47">
        <v>39</v>
      </c>
      <c r="D47">
        <v>74211.570000000007</v>
      </c>
      <c r="F47" t="s">
        <v>538</v>
      </c>
      <c r="G47">
        <v>14.986901250131549</v>
      </c>
      <c r="H47" t="s">
        <v>538</v>
      </c>
      <c r="I47">
        <v>8.7852865521183787</v>
      </c>
    </row>
    <row r="48" spans="2:9" x14ac:dyDescent="0.25">
      <c r="B48" t="s">
        <v>47</v>
      </c>
      <c r="C48">
        <v>29</v>
      </c>
      <c r="D48">
        <v>76412</v>
      </c>
      <c r="F48" t="s">
        <v>539</v>
      </c>
      <c r="G48">
        <v>3.8706195339669969</v>
      </c>
      <c r="H48" t="s">
        <v>539</v>
      </c>
      <c r="I48">
        <v>2.7938009663356982</v>
      </c>
    </row>
    <row r="49" spans="2:9" x14ac:dyDescent="0.25">
      <c r="B49" t="s">
        <v>39</v>
      </c>
      <c r="C49">
        <v>186</v>
      </c>
      <c r="D49">
        <v>737356.54</v>
      </c>
      <c r="F49" t="s">
        <v>540</v>
      </c>
      <c r="G49">
        <v>23414</v>
      </c>
      <c r="H49" t="s">
        <v>540</v>
      </c>
      <c r="I49">
        <v>2230995</v>
      </c>
    </row>
    <row r="50" spans="2:9" x14ac:dyDescent="0.25">
      <c r="B50" t="s">
        <v>26</v>
      </c>
      <c r="C50">
        <v>91</v>
      </c>
      <c r="D50">
        <v>2231195</v>
      </c>
      <c r="F50" t="s">
        <v>541</v>
      </c>
      <c r="G50">
        <v>1</v>
      </c>
      <c r="H50" t="s">
        <v>541</v>
      </c>
      <c r="I50">
        <v>200</v>
      </c>
    </row>
    <row r="51" spans="2:9" x14ac:dyDescent="0.25">
      <c r="B51" t="s">
        <v>53</v>
      </c>
      <c r="C51">
        <v>10</v>
      </c>
      <c r="D51">
        <v>4059</v>
      </c>
      <c r="F51" t="s">
        <v>542</v>
      </c>
      <c r="G51">
        <v>23415</v>
      </c>
      <c r="H51" t="s">
        <v>542</v>
      </c>
      <c r="I51">
        <v>2231195</v>
      </c>
    </row>
    <row r="52" spans="2:9" x14ac:dyDescent="0.25">
      <c r="B52" t="s">
        <v>22</v>
      </c>
      <c r="C52">
        <v>332</v>
      </c>
      <c r="D52">
        <v>595576</v>
      </c>
      <c r="F52" t="s">
        <v>543</v>
      </c>
      <c r="G52">
        <v>24622</v>
      </c>
      <c r="H52" t="s">
        <v>543</v>
      </c>
      <c r="I52">
        <v>5162587.71</v>
      </c>
    </row>
    <row r="53" spans="2:9" x14ac:dyDescent="0.25">
      <c r="B53" t="s">
        <v>530</v>
      </c>
      <c r="C53">
        <v>1</v>
      </c>
      <c r="D53">
        <v>1013</v>
      </c>
      <c r="F53" s="18" t="s">
        <v>544</v>
      </c>
      <c r="G53" s="18">
        <v>15</v>
      </c>
      <c r="H53" s="18" t="s">
        <v>544</v>
      </c>
      <c r="I53" s="18">
        <v>15</v>
      </c>
    </row>
    <row r="54" spans="2:9" x14ac:dyDescent="0.25">
      <c r="B54" t="s">
        <v>12</v>
      </c>
      <c r="C54">
        <v>61</v>
      </c>
      <c r="D54">
        <v>334419.59999999998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2" workbookViewId="0">
      <selection activeCell="K40" sqref="K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workbookViewId="0">
      <selection activeCell="B15" sqref="B15"/>
    </sheetView>
  </sheetViews>
  <sheetFormatPr defaultRowHeight="15" x14ac:dyDescent="0.25"/>
  <cols>
    <col min="1" max="1" width="9.140625" style="10"/>
    <col min="2" max="2" width="117.7109375" customWidth="1"/>
  </cols>
  <sheetData>
    <row r="3" spans="1:12" ht="30" x14ac:dyDescent="0.25">
      <c r="A3" s="10" t="s">
        <v>546</v>
      </c>
      <c r="B3" s="11" t="s">
        <v>547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0" t="s">
        <v>548</v>
      </c>
      <c r="B4" t="s">
        <v>549</v>
      </c>
    </row>
    <row r="5" spans="1:12" ht="30" x14ac:dyDescent="0.25">
      <c r="A5" s="10" t="s">
        <v>550</v>
      </c>
      <c r="B5" s="11" t="s">
        <v>551</v>
      </c>
    </row>
    <row r="6" spans="1:12" ht="30" x14ac:dyDescent="0.25">
      <c r="A6" s="10" t="s">
        <v>552</v>
      </c>
      <c r="B6" s="11" t="s">
        <v>553</v>
      </c>
    </row>
    <row r="7" spans="1:12" x14ac:dyDescent="0.25">
      <c r="A7" s="10" t="s">
        <v>554</v>
      </c>
      <c r="B7" s="11" t="s">
        <v>555</v>
      </c>
    </row>
    <row r="8" spans="1:12" x14ac:dyDescent="0.25">
      <c r="A8" s="10" t="s">
        <v>556</v>
      </c>
      <c r="B8" s="11" t="s">
        <v>557</v>
      </c>
    </row>
    <row r="9" spans="1:12" ht="30" x14ac:dyDescent="0.25">
      <c r="A9" s="10" t="s">
        <v>558</v>
      </c>
      <c r="B9" s="11" t="s">
        <v>559</v>
      </c>
    </row>
    <row r="10" spans="1:12" x14ac:dyDescent="0.25">
      <c r="A10" s="10" t="s">
        <v>560</v>
      </c>
      <c r="B10" s="11" t="s">
        <v>561</v>
      </c>
    </row>
    <row r="11" spans="1:12" x14ac:dyDescent="0.25">
      <c r="A11" s="10" t="s">
        <v>562</v>
      </c>
      <c r="B11" s="11" t="s">
        <v>563</v>
      </c>
    </row>
    <row r="12" spans="1:12" x14ac:dyDescent="0.25">
      <c r="A12" s="10" t="s">
        <v>564</v>
      </c>
      <c r="B12" s="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H18" sqref="H18"/>
    </sheetView>
  </sheetViews>
  <sheetFormatPr defaultRowHeight="15" x14ac:dyDescent="0.25"/>
  <cols>
    <col min="1" max="1" width="15.28515625" style="15" bestFit="1" customWidth="1"/>
    <col min="2" max="2" width="8" bestFit="1" customWidth="1"/>
    <col min="3" max="3" width="14.140625" customWidth="1"/>
    <col min="4" max="4" width="13.28515625" customWidth="1"/>
    <col min="5" max="5" width="18.7109375" style="15" customWidth="1"/>
    <col min="6" max="6" width="19" style="15" customWidth="1"/>
  </cols>
  <sheetData>
    <row r="1" spans="1:6" s="10" customFormat="1" x14ac:dyDescent="0.25">
      <c r="A1" s="16" t="s">
        <v>1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</row>
    <row r="2" spans="1:6" x14ac:dyDescent="0.25">
      <c r="A2" s="15" t="s">
        <v>15</v>
      </c>
      <c r="B2">
        <v>240</v>
      </c>
      <c r="C2">
        <v>1</v>
      </c>
      <c r="D2">
        <v>240</v>
      </c>
      <c r="E2" s="15" t="s">
        <v>17</v>
      </c>
      <c r="F2" s="15" t="s">
        <v>14</v>
      </c>
    </row>
    <row r="3" spans="1:6" x14ac:dyDescent="0.25">
      <c r="A3" s="15" t="s">
        <v>15</v>
      </c>
      <c r="B3">
        <v>2450</v>
      </c>
      <c r="C3">
        <v>1</v>
      </c>
      <c r="D3">
        <v>2450</v>
      </c>
      <c r="E3" s="15" t="s">
        <v>12</v>
      </c>
      <c r="F3" s="15" t="s">
        <v>14</v>
      </c>
    </row>
    <row r="4" spans="1:6" x14ac:dyDescent="0.25">
      <c r="A4" s="15" t="s">
        <v>15</v>
      </c>
      <c r="B4">
        <v>80</v>
      </c>
      <c r="C4">
        <v>1</v>
      </c>
      <c r="D4">
        <v>80</v>
      </c>
      <c r="E4" s="15" t="s">
        <v>22</v>
      </c>
      <c r="F4" s="15" t="s">
        <v>14</v>
      </c>
    </row>
    <row r="5" spans="1:6" x14ac:dyDescent="0.25">
      <c r="A5" s="15" t="s">
        <v>15</v>
      </c>
      <c r="B5">
        <v>96499</v>
      </c>
      <c r="C5">
        <v>1</v>
      </c>
      <c r="D5">
        <v>96499</v>
      </c>
      <c r="E5" s="15" t="s">
        <v>26</v>
      </c>
      <c r="F5" s="15" t="s">
        <v>27</v>
      </c>
    </row>
    <row r="6" spans="1:6" x14ac:dyDescent="0.25">
      <c r="A6" s="15" t="s">
        <v>15</v>
      </c>
      <c r="B6">
        <v>96499</v>
      </c>
      <c r="C6">
        <v>1</v>
      </c>
      <c r="D6">
        <v>96499</v>
      </c>
      <c r="E6" s="15" t="s">
        <v>26</v>
      </c>
      <c r="F6" s="15" t="s">
        <v>28</v>
      </c>
    </row>
    <row r="7" spans="1:6" x14ac:dyDescent="0.25">
      <c r="A7" s="15" t="s">
        <v>15</v>
      </c>
      <c r="B7">
        <v>1550</v>
      </c>
      <c r="C7">
        <v>1</v>
      </c>
      <c r="D7">
        <v>1550</v>
      </c>
      <c r="E7" s="15" t="s">
        <v>39</v>
      </c>
      <c r="F7" s="15" t="s">
        <v>27</v>
      </c>
    </row>
    <row r="8" spans="1:6" x14ac:dyDescent="0.25">
      <c r="A8" s="15" t="s">
        <v>15</v>
      </c>
      <c r="B8">
        <v>899.25</v>
      </c>
      <c r="C8">
        <v>1</v>
      </c>
      <c r="D8">
        <v>2118.25</v>
      </c>
      <c r="E8" s="15" t="s">
        <v>35</v>
      </c>
      <c r="F8" s="15" t="s">
        <v>14</v>
      </c>
    </row>
    <row r="9" spans="1:6" x14ac:dyDescent="0.25">
      <c r="A9" s="15" t="s">
        <v>15</v>
      </c>
      <c r="B9">
        <v>899</v>
      </c>
      <c r="C9">
        <v>1</v>
      </c>
      <c r="D9">
        <v>2118.25</v>
      </c>
      <c r="E9" s="15" t="s">
        <v>35</v>
      </c>
      <c r="F9" s="15" t="s">
        <v>14</v>
      </c>
    </row>
    <row r="10" spans="1:6" x14ac:dyDescent="0.25">
      <c r="A10" s="15" t="s">
        <v>15</v>
      </c>
      <c r="B10">
        <v>320</v>
      </c>
      <c r="C10">
        <v>1</v>
      </c>
      <c r="D10">
        <v>2118.25</v>
      </c>
      <c r="E10" s="15" t="s">
        <v>35</v>
      </c>
      <c r="F10" s="15" t="s">
        <v>14</v>
      </c>
    </row>
    <row r="11" spans="1:6" x14ac:dyDescent="0.25">
      <c r="A11" s="15" t="s">
        <v>15</v>
      </c>
      <c r="B11">
        <v>1500</v>
      </c>
      <c r="C11">
        <v>2</v>
      </c>
      <c r="D11">
        <v>3000</v>
      </c>
      <c r="E11" s="15" t="s">
        <v>39</v>
      </c>
      <c r="F11" s="15" t="s">
        <v>14</v>
      </c>
    </row>
    <row r="12" spans="1:6" x14ac:dyDescent="0.25">
      <c r="A12" s="15" t="s">
        <v>15</v>
      </c>
      <c r="B12">
        <v>90</v>
      </c>
      <c r="C12">
        <v>1</v>
      </c>
      <c r="D12">
        <v>940</v>
      </c>
      <c r="E12" s="15" t="s">
        <v>22</v>
      </c>
      <c r="F12" s="15" t="s">
        <v>14</v>
      </c>
    </row>
    <row r="13" spans="1:6" x14ac:dyDescent="0.25">
      <c r="A13" s="15" t="s">
        <v>15</v>
      </c>
      <c r="B13">
        <v>850</v>
      </c>
      <c r="C13">
        <v>1</v>
      </c>
      <c r="D13">
        <v>940</v>
      </c>
      <c r="E13" s="15" t="s">
        <v>17</v>
      </c>
      <c r="F13" s="15" t="s">
        <v>14</v>
      </c>
    </row>
    <row r="14" spans="1:6" x14ac:dyDescent="0.25">
      <c r="A14" s="15" t="s">
        <v>15</v>
      </c>
      <c r="B14">
        <v>7400</v>
      </c>
      <c r="C14">
        <v>1</v>
      </c>
      <c r="D14">
        <v>11000</v>
      </c>
      <c r="E14" s="15" t="s">
        <v>17</v>
      </c>
      <c r="F14" s="15" t="s">
        <v>28</v>
      </c>
    </row>
    <row r="15" spans="1:6" x14ac:dyDescent="0.25">
      <c r="A15" s="15" t="s">
        <v>15</v>
      </c>
      <c r="B15">
        <v>3600</v>
      </c>
      <c r="C15">
        <v>1</v>
      </c>
      <c r="D15">
        <v>11000</v>
      </c>
      <c r="E15" s="15" t="s">
        <v>26</v>
      </c>
      <c r="F15" s="15" t="s">
        <v>28</v>
      </c>
    </row>
    <row r="16" spans="1:6" x14ac:dyDescent="0.25">
      <c r="A16" s="15" t="s">
        <v>15</v>
      </c>
      <c r="B16">
        <v>3156</v>
      </c>
      <c r="C16">
        <v>1</v>
      </c>
      <c r="D16">
        <v>6152</v>
      </c>
      <c r="E16" s="15" t="s">
        <v>12</v>
      </c>
      <c r="F16" s="15" t="s">
        <v>14</v>
      </c>
    </row>
    <row r="17" spans="1:6" x14ac:dyDescent="0.25">
      <c r="A17" s="15" t="s">
        <v>15</v>
      </c>
      <c r="B17">
        <v>2996</v>
      </c>
      <c r="C17">
        <v>1</v>
      </c>
      <c r="D17">
        <v>6152</v>
      </c>
      <c r="E17" s="15" t="s">
        <v>12</v>
      </c>
      <c r="F17" s="15" t="s">
        <v>14</v>
      </c>
    </row>
    <row r="18" spans="1:6" x14ac:dyDescent="0.25">
      <c r="A18" s="15" t="s">
        <v>15</v>
      </c>
      <c r="B18">
        <v>300</v>
      </c>
      <c r="C18">
        <v>2</v>
      </c>
      <c r="D18">
        <v>2210</v>
      </c>
      <c r="E18" s="15" t="s">
        <v>22</v>
      </c>
      <c r="F18" s="15" t="s">
        <v>14</v>
      </c>
    </row>
    <row r="19" spans="1:6" x14ac:dyDescent="0.25">
      <c r="A19" s="15" t="s">
        <v>15</v>
      </c>
      <c r="B19">
        <v>150</v>
      </c>
      <c r="C19">
        <v>2</v>
      </c>
      <c r="D19">
        <v>2210</v>
      </c>
      <c r="E19" s="15" t="s">
        <v>22</v>
      </c>
      <c r="F19" s="15" t="s">
        <v>14</v>
      </c>
    </row>
    <row r="20" spans="1:6" x14ac:dyDescent="0.25">
      <c r="A20" s="15" t="s">
        <v>15</v>
      </c>
      <c r="B20">
        <v>465</v>
      </c>
      <c r="C20">
        <v>2</v>
      </c>
      <c r="D20">
        <v>2210</v>
      </c>
      <c r="E20" s="15" t="s">
        <v>22</v>
      </c>
      <c r="F20" s="15" t="s">
        <v>14</v>
      </c>
    </row>
    <row r="21" spans="1:6" x14ac:dyDescent="0.25">
      <c r="A21" s="15" t="s">
        <v>15</v>
      </c>
      <c r="B21">
        <v>380</v>
      </c>
      <c r="C21">
        <v>1</v>
      </c>
      <c r="D21">
        <v>2210</v>
      </c>
      <c r="E21" s="15" t="s">
        <v>22</v>
      </c>
      <c r="F21" s="15" t="s">
        <v>14</v>
      </c>
    </row>
    <row r="22" spans="1:6" x14ac:dyDescent="0.25">
      <c r="A22" s="15" t="s">
        <v>15</v>
      </c>
      <c r="B22">
        <v>350</v>
      </c>
      <c r="C22">
        <v>1</v>
      </c>
      <c r="D22">
        <v>350</v>
      </c>
      <c r="E22" s="15" t="s">
        <v>22</v>
      </c>
      <c r="F22" s="15" t="s">
        <v>14</v>
      </c>
    </row>
    <row r="23" spans="1:6" x14ac:dyDescent="0.25">
      <c r="A23" s="15" t="s">
        <v>15</v>
      </c>
      <c r="B23">
        <v>8100</v>
      </c>
      <c r="C23">
        <v>3</v>
      </c>
      <c r="D23">
        <v>24588</v>
      </c>
      <c r="E23" s="15" t="s">
        <v>17</v>
      </c>
      <c r="F23" s="15" t="s">
        <v>14</v>
      </c>
    </row>
    <row r="24" spans="1:6" x14ac:dyDescent="0.25">
      <c r="A24" s="15" t="s">
        <v>15</v>
      </c>
      <c r="B24">
        <v>144</v>
      </c>
      <c r="C24">
        <v>2</v>
      </c>
      <c r="D24">
        <v>24588</v>
      </c>
      <c r="E24" s="15" t="s">
        <v>35</v>
      </c>
      <c r="F24" s="15" t="s">
        <v>14</v>
      </c>
    </row>
    <row r="25" spans="1:6" x14ac:dyDescent="0.25">
      <c r="A25" s="15" t="s">
        <v>15</v>
      </c>
      <c r="B25">
        <v>1</v>
      </c>
      <c r="C25">
        <v>1</v>
      </c>
      <c r="D25">
        <v>1</v>
      </c>
      <c r="E25" s="15" t="s">
        <v>13</v>
      </c>
      <c r="F25" s="15" t="s">
        <v>14</v>
      </c>
    </row>
    <row r="26" spans="1:6" x14ac:dyDescent="0.25">
      <c r="A26" s="15" t="s">
        <v>15</v>
      </c>
      <c r="B26">
        <v>1</v>
      </c>
      <c r="C26">
        <v>5</v>
      </c>
      <c r="D26">
        <v>5</v>
      </c>
      <c r="E26" s="15" t="s">
        <v>13</v>
      </c>
      <c r="F26" s="15" t="s">
        <v>14</v>
      </c>
    </row>
    <row r="27" spans="1:6" x14ac:dyDescent="0.25">
      <c r="A27" s="15" t="s">
        <v>15</v>
      </c>
      <c r="B27">
        <v>1</v>
      </c>
      <c r="C27">
        <v>2</v>
      </c>
      <c r="D27">
        <v>2</v>
      </c>
      <c r="E27" s="15" t="s">
        <v>13</v>
      </c>
      <c r="F27" s="15" t="s">
        <v>14</v>
      </c>
    </row>
    <row r="28" spans="1:6" x14ac:dyDescent="0.25">
      <c r="A28" s="15" t="s">
        <v>15</v>
      </c>
      <c r="B28">
        <v>1</v>
      </c>
      <c r="C28">
        <v>1</v>
      </c>
      <c r="D28">
        <v>1</v>
      </c>
      <c r="E28" s="15" t="s">
        <v>13</v>
      </c>
      <c r="F28" s="15" t="s">
        <v>14</v>
      </c>
    </row>
    <row r="29" spans="1:6" x14ac:dyDescent="0.25">
      <c r="A29" s="15" t="s">
        <v>15</v>
      </c>
      <c r="B29">
        <v>510</v>
      </c>
      <c r="C29">
        <v>1</v>
      </c>
      <c r="D29">
        <v>880</v>
      </c>
      <c r="E29" s="15" t="s">
        <v>22</v>
      </c>
      <c r="F29" s="15" t="s">
        <v>27</v>
      </c>
    </row>
    <row r="30" spans="1:6" x14ac:dyDescent="0.25">
      <c r="A30" s="15" t="s">
        <v>15</v>
      </c>
      <c r="B30">
        <v>370</v>
      </c>
      <c r="C30">
        <v>1</v>
      </c>
      <c r="D30">
        <v>880</v>
      </c>
      <c r="E30" s="15" t="s">
        <v>22</v>
      </c>
      <c r="F30" s="15" t="s">
        <v>27</v>
      </c>
    </row>
    <row r="31" spans="1:6" x14ac:dyDescent="0.25">
      <c r="A31" s="15" t="s">
        <v>15</v>
      </c>
      <c r="B31">
        <v>2</v>
      </c>
      <c r="C31">
        <v>1</v>
      </c>
      <c r="D31">
        <v>2</v>
      </c>
      <c r="E31" s="15" t="s">
        <v>13</v>
      </c>
      <c r="F31" s="15" t="s">
        <v>14</v>
      </c>
    </row>
    <row r="32" spans="1:6" x14ac:dyDescent="0.25">
      <c r="A32" s="15" t="s">
        <v>15</v>
      </c>
      <c r="B32">
        <v>350</v>
      </c>
      <c r="C32">
        <v>1</v>
      </c>
      <c r="D32">
        <v>350</v>
      </c>
      <c r="E32" s="15" t="s">
        <v>22</v>
      </c>
      <c r="F32" s="15" t="s">
        <v>14</v>
      </c>
    </row>
    <row r="33" spans="1:6" x14ac:dyDescent="0.25">
      <c r="A33" s="15" t="s">
        <v>15</v>
      </c>
      <c r="B33">
        <v>1950</v>
      </c>
      <c r="C33">
        <v>1</v>
      </c>
      <c r="D33">
        <v>2745</v>
      </c>
      <c r="E33" s="15" t="s">
        <v>39</v>
      </c>
      <c r="F33" s="15" t="s">
        <v>27</v>
      </c>
    </row>
    <row r="34" spans="1:6" x14ac:dyDescent="0.25">
      <c r="A34" s="15" t="s">
        <v>15</v>
      </c>
      <c r="B34">
        <v>795</v>
      </c>
      <c r="C34">
        <v>1</v>
      </c>
      <c r="D34">
        <v>2745</v>
      </c>
      <c r="E34" s="15" t="s">
        <v>39</v>
      </c>
      <c r="F34" s="15" t="s">
        <v>27</v>
      </c>
    </row>
    <row r="35" spans="1:6" x14ac:dyDescent="0.25">
      <c r="A35" s="15" t="s">
        <v>15</v>
      </c>
      <c r="B35">
        <v>1</v>
      </c>
      <c r="C35">
        <v>1</v>
      </c>
      <c r="D35">
        <v>1</v>
      </c>
      <c r="E35" s="15" t="s">
        <v>13</v>
      </c>
      <c r="F35" s="15" t="s">
        <v>14</v>
      </c>
    </row>
    <row r="36" spans="1:6" x14ac:dyDescent="0.25">
      <c r="A36" s="15" t="s">
        <v>15</v>
      </c>
      <c r="B36">
        <v>1950</v>
      </c>
      <c r="C36">
        <v>2</v>
      </c>
      <c r="D36">
        <v>3901</v>
      </c>
      <c r="E36" s="15" t="s">
        <v>12</v>
      </c>
      <c r="F36" s="15" t="s">
        <v>14</v>
      </c>
    </row>
    <row r="37" spans="1:6" x14ac:dyDescent="0.25">
      <c r="A37" s="15" t="s">
        <v>15</v>
      </c>
      <c r="B37">
        <v>1</v>
      </c>
      <c r="C37">
        <v>1</v>
      </c>
      <c r="D37">
        <v>3901</v>
      </c>
      <c r="E37" s="15" t="s">
        <v>13</v>
      </c>
      <c r="F37" s="15" t="s">
        <v>14</v>
      </c>
    </row>
    <row r="38" spans="1:6" x14ac:dyDescent="0.25">
      <c r="A38" s="15" t="s">
        <v>15</v>
      </c>
      <c r="B38">
        <v>1450</v>
      </c>
      <c r="C38">
        <v>1</v>
      </c>
      <c r="D38">
        <v>1450</v>
      </c>
      <c r="E38" s="15" t="s">
        <v>39</v>
      </c>
      <c r="F38" s="15" t="s">
        <v>27</v>
      </c>
    </row>
    <row r="39" spans="1:6" x14ac:dyDescent="0.25">
      <c r="A39" s="15" t="s">
        <v>15</v>
      </c>
      <c r="B39">
        <v>1</v>
      </c>
      <c r="C39">
        <v>1</v>
      </c>
      <c r="D39">
        <v>1</v>
      </c>
      <c r="E39" s="15" t="s">
        <v>13</v>
      </c>
      <c r="F39" s="15" t="s">
        <v>14</v>
      </c>
    </row>
    <row r="40" spans="1:6" x14ac:dyDescent="0.25">
      <c r="A40" s="15" t="s">
        <v>15</v>
      </c>
      <c r="B40">
        <v>350</v>
      </c>
      <c r="C40">
        <v>1</v>
      </c>
      <c r="D40">
        <v>350</v>
      </c>
      <c r="E40" s="15" t="s">
        <v>22</v>
      </c>
      <c r="F40" s="15" t="s">
        <v>14</v>
      </c>
    </row>
    <row r="41" spans="1:6" x14ac:dyDescent="0.25">
      <c r="A41" s="15" t="s">
        <v>15</v>
      </c>
      <c r="B41">
        <v>16460</v>
      </c>
      <c r="C41">
        <v>1</v>
      </c>
      <c r="D41">
        <v>16460</v>
      </c>
      <c r="E41" s="15" t="s">
        <v>26</v>
      </c>
      <c r="F41" s="15" t="s">
        <v>14</v>
      </c>
    </row>
    <row r="42" spans="1:6" x14ac:dyDescent="0.25">
      <c r="A42" s="15" t="s">
        <v>15</v>
      </c>
      <c r="B42">
        <v>450</v>
      </c>
      <c r="C42">
        <v>1</v>
      </c>
      <c r="D42">
        <v>450</v>
      </c>
      <c r="E42" s="15" t="s">
        <v>17</v>
      </c>
      <c r="F42" s="15" t="s">
        <v>14</v>
      </c>
    </row>
    <row r="43" spans="1:6" x14ac:dyDescent="0.25">
      <c r="A43" s="15" t="s">
        <v>15</v>
      </c>
      <c r="B43">
        <v>450</v>
      </c>
      <c r="C43">
        <v>1</v>
      </c>
      <c r="D43">
        <v>450</v>
      </c>
      <c r="E43" s="15" t="s">
        <v>17</v>
      </c>
      <c r="F43" s="15" t="s">
        <v>14</v>
      </c>
    </row>
    <row r="44" spans="1:6" x14ac:dyDescent="0.25">
      <c r="A44" s="15" t="s">
        <v>15</v>
      </c>
      <c r="B44">
        <v>550</v>
      </c>
      <c r="C44">
        <v>1</v>
      </c>
      <c r="D44">
        <v>900</v>
      </c>
      <c r="E44" s="15" t="s">
        <v>39</v>
      </c>
      <c r="F44" s="15" t="s">
        <v>14</v>
      </c>
    </row>
    <row r="45" spans="1:6" x14ac:dyDescent="0.25">
      <c r="A45" s="15" t="s">
        <v>15</v>
      </c>
      <c r="B45">
        <v>350</v>
      </c>
      <c r="C45">
        <v>1</v>
      </c>
      <c r="D45">
        <v>900</v>
      </c>
      <c r="E45" s="15" t="s">
        <v>22</v>
      </c>
      <c r="F45" s="15" t="s">
        <v>14</v>
      </c>
    </row>
    <row r="46" spans="1:6" x14ac:dyDescent="0.25">
      <c r="A46" s="15" t="s">
        <v>15</v>
      </c>
      <c r="B46">
        <v>3750</v>
      </c>
      <c r="C46">
        <v>1</v>
      </c>
      <c r="D46">
        <v>3750</v>
      </c>
      <c r="E46" s="15" t="s">
        <v>39</v>
      </c>
      <c r="F46" s="15" t="s">
        <v>14</v>
      </c>
    </row>
    <row r="47" spans="1:6" x14ac:dyDescent="0.25">
      <c r="A47" s="15" t="s">
        <v>15</v>
      </c>
      <c r="B47">
        <v>2</v>
      </c>
      <c r="C47">
        <v>1</v>
      </c>
      <c r="D47">
        <v>2</v>
      </c>
      <c r="E47" s="15" t="s">
        <v>13</v>
      </c>
      <c r="F47" s="15" t="s">
        <v>28</v>
      </c>
    </row>
    <row r="48" spans="1:6" x14ac:dyDescent="0.25">
      <c r="A48" s="15" t="s">
        <v>15</v>
      </c>
      <c r="B48">
        <v>425</v>
      </c>
      <c r="C48">
        <v>1</v>
      </c>
      <c r="D48">
        <v>425</v>
      </c>
      <c r="E48" s="15" t="s">
        <v>22</v>
      </c>
      <c r="F48" s="15" t="s">
        <v>14</v>
      </c>
    </row>
    <row r="49" spans="1:6" x14ac:dyDescent="0.25">
      <c r="A49" s="15" t="s">
        <v>15</v>
      </c>
      <c r="B49">
        <v>1870</v>
      </c>
      <c r="C49">
        <v>1</v>
      </c>
      <c r="D49">
        <v>1870</v>
      </c>
      <c r="E49" s="15" t="s">
        <v>17</v>
      </c>
      <c r="F49" s="15" t="s">
        <v>161</v>
      </c>
    </row>
    <row r="50" spans="1:6" x14ac:dyDescent="0.25">
      <c r="A50" s="15" t="s">
        <v>15</v>
      </c>
      <c r="B50">
        <v>3290</v>
      </c>
      <c r="C50">
        <v>1</v>
      </c>
      <c r="D50">
        <v>3290</v>
      </c>
      <c r="E50" s="15" t="s">
        <v>39</v>
      </c>
      <c r="F50" s="15" t="s">
        <v>14</v>
      </c>
    </row>
    <row r="51" spans="1:6" x14ac:dyDescent="0.25">
      <c r="A51" s="15" t="s">
        <v>15</v>
      </c>
      <c r="B51">
        <v>3250</v>
      </c>
      <c r="C51">
        <v>1</v>
      </c>
      <c r="D51">
        <v>3250</v>
      </c>
      <c r="E51" s="15" t="s">
        <v>12</v>
      </c>
      <c r="F51" s="15" t="s">
        <v>188</v>
      </c>
    </row>
    <row r="52" spans="1:6" x14ac:dyDescent="0.25">
      <c r="A52" s="15" t="s">
        <v>15</v>
      </c>
      <c r="B52">
        <v>165</v>
      </c>
      <c r="C52">
        <v>2</v>
      </c>
      <c r="D52">
        <v>330</v>
      </c>
      <c r="E52" s="15" t="s">
        <v>17</v>
      </c>
      <c r="F52" s="15" t="s">
        <v>14</v>
      </c>
    </row>
    <row r="53" spans="1:6" x14ac:dyDescent="0.25">
      <c r="A53" s="15" t="s">
        <v>15</v>
      </c>
      <c r="B53">
        <v>1950</v>
      </c>
      <c r="C53">
        <v>1</v>
      </c>
      <c r="D53">
        <v>1950</v>
      </c>
      <c r="E53" s="15" t="s">
        <v>39</v>
      </c>
      <c r="F53" s="15" t="s">
        <v>27</v>
      </c>
    </row>
    <row r="54" spans="1:6" x14ac:dyDescent="0.25">
      <c r="A54" s="15" t="s">
        <v>15</v>
      </c>
      <c r="B54">
        <v>375</v>
      </c>
      <c r="C54">
        <v>1</v>
      </c>
      <c r="D54">
        <v>375</v>
      </c>
      <c r="E54" s="15" t="s">
        <v>17</v>
      </c>
      <c r="F54" s="15" t="s">
        <v>188</v>
      </c>
    </row>
    <row r="55" spans="1:6" x14ac:dyDescent="0.25">
      <c r="A55" s="15" t="s">
        <v>15</v>
      </c>
      <c r="B55">
        <v>1725</v>
      </c>
      <c r="C55">
        <v>1</v>
      </c>
      <c r="D55">
        <v>1725</v>
      </c>
      <c r="E55" s="15" t="s">
        <v>39</v>
      </c>
      <c r="F55" s="15" t="s">
        <v>14</v>
      </c>
    </row>
    <row r="56" spans="1:6" x14ac:dyDescent="0.25">
      <c r="A56" s="15" t="s">
        <v>15</v>
      </c>
      <c r="B56">
        <v>5200</v>
      </c>
      <c r="C56">
        <v>1</v>
      </c>
      <c r="D56">
        <v>5200</v>
      </c>
      <c r="E56" s="15" t="s">
        <v>13</v>
      </c>
      <c r="F56" s="15" t="s">
        <v>14</v>
      </c>
    </row>
    <row r="57" spans="1:6" x14ac:dyDescent="0.25">
      <c r="A57" s="15" t="s">
        <v>15</v>
      </c>
      <c r="B57">
        <v>1350</v>
      </c>
      <c r="C57">
        <v>1</v>
      </c>
      <c r="D57">
        <v>1350</v>
      </c>
      <c r="E57" s="15" t="s">
        <v>47</v>
      </c>
      <c r="F57" s="15" t="s">
        <v>14</v>
      </c>
    </row>
    <row r="58" spans="1:6" x14ac:dyDescent="0.25">
      <c r="A58" s="15" t="s">
        <v>15</v>
      </c>
      <c r="B58">
        <v>1350</v>
      </c>
      <c r="C58">
        <v>1</v>
      </c>
      <c r="D58">
        <v>1350</v>
      </c>
      <c r="E58" s="15" t="s">
        <v>47</v>
      </c>
      <c r="F58" s="15" t="s">
        <v>14</v>
      </c>
    </row>
    <row r="59" spans="1:6" x14ac:dyDescent="0.25">
      <c r="A59" s="15" t="s">
        <v>15</v>
      </c>
      <c r="B59">
        <v>1350</v>
      </c>
      <c r="C59">
        <v>1</v>
      </c>
      <c r="D59">
        <v>1350</v>
      </c>
      <c r="E59" s="15" t="s">
        <v>47</v>
      </c>
      <c r="F59" s="15" t="s">
        <v>14</v>
      </c>
    </row>
    <row r="60" spans="1:6" x14ac:dyDescent="0.25">
      <c r="A60" s="15" t="s">
        <v>15</v>
      </c>
      <c r="B60">
        <v>1499</v>
      </c>
      <c r="C60">
        <v>1</v>
      </c>
      <c r="D60">
        <v>3749</v>
      </c>
      <c r="E60" s="15" t="s">
        <v>12</v>
      </c>
      <c r="F60" s="15" t="s">
        <v>14</v>
      </c>
    </row>
    <row r="61" spans="1:6" x14ac:dyDescent="0.25">
      <c r="A61" s="15" t="s">
        <v>15</v>
      </c>
      <c r="B61">
        <v>2250</v>
      </c>
      <c r="C61">
        <v>1</v>
      </c>
      <c r="D61">
        <v>3749</v>
      </c>
      <c r="E61" s="15" t="s">
        <v>12</v>
      </c>
      <c r="F61" s="15" t="s">
        <v>14</v>
      </c>
    </row>
    <row r="62" spans="1:6" x14ac:dyDescent="0.25">
      <c r="A62" s="15" t="s">
        <v>15</v>
      </c>
      <c r="B62">
        <v>8150</v>
      </c>
      <c r="C62">
        <v>1</v>
      </c>
      <c r="D62">
        <v>8150</v>
      </c>
      <c r="E62" s="15" t="s">
        <v>17</v>
      </c>
      <c r="F62" s="15" t="s">
        <v>14</v>
      </c>
    </row>
    <row r="63" spans="1:6" x14ac:dyDescent="0.25">
      <c r="A63" s="15" t="s">
        <v>15</v>
      </c>
      <c r="B63">
        <v>8300</v>
      </c>
      <c r="C63">
        <v>1</v>
      </c>
      <c r="D63">
        <v>17790</v>
      </c>
      <c r="E63" s="15" t="s">
        <v>17</v>
      </c>
      <c r="F63" s="15" t="s">
        <v>14</v>
      </c>
    </row>
    <row r="64" spans="1:6" x14ac:dyDescent="0.25">
      <c r="A64" s="15" t="s">
        <v>15</v>
      </c>
      <c r="B64">
        <v>9490</v>
      </c>
      <c r="C64">
        <v>1</v>
      </c>
      <c r="D64">
        <v>17790</v>
      </c>
      <c r="E64" s="15" t="s">
        <v>12</v>
      </c>
      <c r="F64" s="15" t="s">
        <v>14</v>
      </c>
    </row>
    <row r="65" spans="1:6" x14ac:dyDescent="0.25">
      <c r="A65" s="15" t="s">
        <v>15</v>
      </c>
      <c r="B65">
        <v>428</v>
      </c>
      <c r="C65">
        <v>1</v>
      </c>
      <c r="D65">
        <v>428</v>
      </c>
      <c r="E65" s="15" t="s">
        <v>39</v>
      </c>
      <c r="F65" s="15" t="s">
        <v>14</v>
      </c>
    </row>
    <row r="66" spans="1:6" x14ac:dyDescent="0.25">
      <c r="A66" s="15" t="s">
        <v>15</v>
      </c>
      <c r="B66">
        <v>860</v>
      </c>
      <c r="C66">
        <v>1</v>
      </c>
      <c r="D66">
        <v>1160</v>
      </c>
      <c r="E66" s="15" t="s">
        <v>12</v>
      </c>
      <c r="F66" s="15" t="s">
        <v>14</v>
      </c>
    </row>
    <row r="67" spans="1:6" x14ac:dyDescent="0.25">
      <c r="A67" s="15" t="s">
        <v>15</v>
      </c>
      <c r="B67">
        <v>300</v>
      </c>
      <c r="C67">
        <v>1</v>
      </c>
      <c r="D67">
        <v>1160</v>
      </c>
      <c r="E67" s="15" t="s">
        <v>35</v>
      </c>
      <c r="F67" s="15" t="s">
        <v>14</v>
      </c>
    </row>
    <row r="68" spans="1:6" x14ac:dyDescent="0.25">
      <c r="A68" s="15" t="s">
        <v>15</v>
      </c>
      <c r="B68">
        <v>540</v>
      </c>
      <c r="C68">
        <v>1</v>
      </c>
      <c r="D68">
        <v>540</v>
      </c>
      <c r="E68" s="15" t="s">
        <v>157</v>
      </c>
      <c r="F68" s="15" t="s">
        <v>14</v>
      </c>
    </row>
    <row r="69" spans="1:6" x14ac:dyDescent="0.25">
      <c r="A69" s="15" t="s">
        <v>15</v>
      </c>
      <c r="B69">
        <v>2508</v>
      </c>
      <c r="C69">
        <v>1</v>
      </c>
      <c r="D69">
        <v>2508</v>
      </c>
      <c r="E69" s="15" t="s">
        <v>39</v>
      </c>
      <c r="F69" s="15" t="s">
        <v>14</v>
      </c>
    </row>
    <row r="70" spans="1:6" x14ac:dyDescent="0.25">
      <c r="A70" s="15" t="s">
        <v>15</v>
      </c>
      <c r="B70">
        <v>2508</v>
      </c>
      <c r="C70">
        <v>1</v>
      </c>
      <c r="D70">
        <v>2508</v>
      </c>
      <c r="E70" s="15" t="s">
        <v>39</v>
      </c>
      <c r="F70" s="15" t="s">
        <v>14</v>
      </c>
    </row>
    <row r="71" spans="1:6" x14ac:dyDescent="0.25">
      <c r="A71" s="15" t="s">
        <v>15</v>
      </c>
      <c r="B71">
        <v>140</v>
      </c>
      <c r="C71">
        <v>1</v>
      </c>
      <c r="D71">
        <v>140</v>
      </c>
      <c r="E71" s="15" t="s">
        <v>17</v>
      </c>
      <c r="F71" s="15" t="s">
        <v>14</v>
      </c>
    </row>
    <row r="72" spans="1:6" x14ac:dyDescent="0.25">
      <c r="A72" s="15" t="s">
        <v>15</v>
      </c>
      <c r="B72">
        <v>144</v>
      </c>
      <c r="C72">
        <v>1</v>
      </c>
      <c r="D72">
        <v>144</v>
      </c>
      <c r="E72" s="15" t="s">
        <v>35</v>
      </c>
      <c r="F72" s="15" t="s">
        <v>14</v>
      </c>
    </row>
    <row r="73" spans="1:6" x14ac:dyDescent="0.25">
      <c r="A73" s="15" t="s">
        <v>15</v>
      </c>
      <c r="B73">
        <v>1295</v>
      </c>
      <c r="C73">
        <v>1</v>
      </c>
      <c r="D73">
        <v>1295</v>
      </c>
      <c r="E73" s="15" t="s">
        <v>39</v>
      </c>
      <c r="F73" s="15" t="s">
        <v>161</v>
      </c>
    </row>
    <row r="74" spans="1:6" x14ac:dyDescent="0.25">
      <c r="A74" s="15" t="s">
        <v>15</v>
      </c>
      <c r="B74">
        <v>1999</v>
      </c>
      <c r="C74">
        <v>3</v>
      </c>
      <c r="D74">
        <v>5997</v>
      </c>
      <c r="E74" s="15" t="s">
        <v>39</v>
      </c>
      <c r="F74" s="15" t="s">
        <v>14</v>
      </c>
    </row>
    <row r="75" spans="1:6" x14ac:dyDescent="0.25">
      <c r="A75" s="15" t="s">
        <v>15</v>
      </c>
      <c r="B75">
        <v>2750</v>
      </c>
      <c r="C75">
        <v>1</v>
      </c>
      <c r="D75">
        <v>5445</v>
      </c>
      <c r="E75" s="15" t="s">
        <v>12</v>
      </c>
      <c r="F75" s="15" t="s">
        <v>14</v>
      </c>
    </row>
    <row r="76" spans="1:6" x14ac:dyDescent="0.25">
      <c r="A76" s="15" t="s">
        <v>15</v>
      </c>
      <c r="B76">
        <v>2695</v>
      </c>
      <c r="C76">
        <v>1</v>
      </c>
      <c r="D76">
        <v>5445</v>
      </c>
      <c r="E76" s="15" t="s">
        <v>12</v>
      </c>
      <c r="F76" s="15" t="s">
        <v>14</v>
      </c>
    </row>
    <row r="77" spans="1:6" x14ac:dyDescent="0.25">
      <c r="A77" s="15" t="s">
        <v>15</v>
      </c>
      <c r="B77">
        <v>2499</v>
      </c>
      <c r="C77">
        <v>1</v>
      </c>
      <c r="D77">
        <v>2499</v>
      </c>
      <c r="E77" s="15" t="s">
        <v>39</v>
      </c>
      <c r="F77" s="15" t="s">
        <v>14</v>
      </c>
    </row>
    <row r="78" spans="1:6" x14ac:dyDescent="0.25">
      <c r="A78" s="15" t="s">
        <v>15</v>
      </c>
      <c r="B78">
        <v>37550</v>
      </c>
      <c r="C78">
        <v>1</v>
      </c>
      <c r="D78">
        <v>37550</v>
      </c>
      <c r="E78" s="15" t="s">
        <v>30</v>
      </c>
      <c r="F78" s="15" t="s">
        <v>14</v>
      </c>
    </row>
    <row r="79" spans="1:6" x14ac:dyDescent="0.25">
      <c r="A79" s="15" t="s">
        <v>15</v>
      </c>
      <c r="B79">
        <v>510</v>
      </c>
      <c r="C79">
        <v>1</v>
      </c>
      <c r="D79">
        <v>510</v>
      </c>
      <c r="E79" s="15" t="s">
        <v>22</v>
      </c>
      <c r="F79" s="15" t="s">
        <v>27</v>
      </c>
    </row>
    <row r="80" spans="1:6" x14ac:dyDescent="0.25">
      <c r="A80" s="15" t="s">
        <v>15</v>
      </c>
      <c r="B80">
        <v>88999</v>
      </c>
      <c r="C80">
        <v>1</v>
      </c>
      <c r="D80">
        <v>88999</v>
      </c>
      <c r="E80" s="15" t="s">
        <v>26</v>
      </c>
      <c r="F80" s="15" t="s">
        <v>14</v>
      </c>
    </row>
    <row r="81" spans="1:6" x14ac:dyDescent="0.25">
      <c r="A81" s="15" t="s">
        <v>15</v>
      </c>
      <c r="B81">
        <v>188</v>
      </c>
      <c r="C81">
        <v>3</v>
      </c>
      <c r="D81">
        <v>564</v>
      </c>
      <c r="E81" s="15" t="s">
        <v>30</v>
      </c>
      <c r="F81" s="15" t="s">
        <v>14</v>
      </c>
    </row>
    <row r="82" spans="1:6" x14ac:dyDescent="0.25">
      <c r="A82" s="15" t="s">
        <v>15</v>
      </c>
      <c r="B82">
        <v>639</v>
      </c>
      <c r="C82">
        <v>1</v>
      </c>
      <c r="D82">
        <v>1269</v>
      </c>
      <c r="E82" s="15" t="s">
        <v>12</v>
      </c>
      <c r="F82" s="15" t="s">
        <v>14</v>
      </c>
    </row>
    <row r="83" spans="1:6" x14ac:dyDescent="0.25">
      <c r="A83" s="15" t="s">
        <v>15</v>
      </c>
      <c r="B83">
        <v>630</v>
      </c>
      <c r="C83">
        <v>1</v>
      </c>
      <c r="D83">
        <v>1269</v>
      </c>
      <c r="E83" s="15" t="s">
        <v>35</v>
      </c>
      <c r="F83" s="15" t="s">
        <v>14</v>
      </c>
    </row>
    <row r="84" spans="1:6" x14ac:dyDescent="0.25">
      <c r="A84" s="15" t="s">
        <v>15</v>
      </c>
      <c r="B84">
        <v>280</v>
      </c>
      <c r="C84">
        <v>1</v>
      </c>
      <c r="D84">
        <v>280</v>
      </c>
      <c r="E84" s="15" t="s">
        <v>17</v>
      </c>
      <c r="F84" s="15" t="s">
        <v>14</v>
      </c>
    </row>
    <row r="85" spans="1:6" x14ac:dyDescent="0.25">
      <c r="A85" s="15" t="s">
        <v>15</v>
      </c>
      <c r="B85">
        <v>280</v>
      </c>
      <c r="C85">
        <v>1</v>
      </c>
      <c r="D85">
        <v>280</v>
      </c>
      <c r="E85" s="15" t="s">
        <v>17</v>
      </c>
      <c r="F85" s="15" t="s">
        <v>14</v>
      </c>
    </row>
    <row r="86" spans="1:6" x14ac:dyDescent="0.25">
      <c r="A86" s="15" t="s">
        <v>15</v>
      </c>
      <c r="B86">
        <v>899</v>
      </c>
      <c r="C86">
        <v>1</v>
      </c>
      <c r="D86">
        <v>899</v>
      </c>
      <c r="E86" s="15" t="s">
        <v>39</v>
      </c>
      <c r="F86" s="15" t="s">
        <v>14</v>
      </c>
    </row>
    <row r="87" spans="1:6" x14ac:dyDescent="0.25">
      <c r="A87" s="15" t="s">
        <v>15</v>
      </c>
      <c r="B87">
        <v>330</v>
      </c>
      <c r="C87">
        <v>1</v>
      </c>
      <c r="D87">
        <v>4060</v>
      </c>
      <c r="E87" s="15" t="s">
        <v>22</v>
      </c>
      <c r="F87" s="15" t="s">
        <v>28</v>
      </c>
    </row>
    <row r="88" spans="1:6" x14ac:dyDescent="0.25">
      <c r="A88" s="15" t="s">
        <v>15</v>
      </c>
      <c r="B88">
        <v>435</v>
      </c>
      <c r="C88">
        <v>1</v>
      </c>
      <c r="D88">
        <v>4060</v>
      </c>
      <c r="E88" s="15" t="s">
        <v>22</v>
      </c>
      <c r="F88" s="15" t="s">
        <v>28</v>
      </c>
    </row>
    <row r="89" spans="1:6" x14ac:dyDescent="0.25">
      <c r="A89" s="15" t="s">
        <v>15</v>
      </c>
      <c r="B89">
        <v>3295</v>
      </c>
      <c r="C89">
        <v>1</v>
      </c>
      <c r="D89">
        <v>4060</v>
      </c>
      <c r="E89" s="15" t="s">
        <v>39</v>
      </c>
      <c r="F89" s="15" t="s">
        <v>28</v>
      </c>
    </row>
    <row r="90" spans="1:6" x14ac:dyDescent="0.25">
      <c r="A90" s="15" t="s">
        <v>15</v>
      </c>
      <c r="B90">
        <v>45215</v>
      </c>
      <c r="C90">
        <v>1</v>
      </c>
      <c r="D90">
        <v>45215</v>
      </c>
      <c r="E90" s="15" t="s">
        <v>30</v>
      </c>
      <c r="F90" s="15" t="s">
        <v>14</v>
      </c>
    </row>
    <row r="91" spans="1:6" x14ac:dyDescent="0.25">
      <c r="A91" s="15" t="s">
        <v>15</v>
      </c>
      <c r="B91">
        <v>3295</v>
      </c>
      <c r="C91">
        <v>1</v>
      </c>
      <c r="D91">
        <v>4810</v>
      </c>
      <c r="E91" s="15" t="s">
        <v>39</v>
      </c>
      <c r="F91" s="15" t="s">
        <v>28</v>
      </c>
    </row>
    <row r="92" spans="1:6" x14ac:dyDescent="0.25">
      <c r="A92" s="15" t="s">
        <v>15</v>
      </c>
      <c r="B92">
        <v>435</v>
      </c>
      <c r="C92">
        <v>1</v>
      </c>
      <c r="D92">
        <v>4810</v>
      </c>
      <c r="E92" s="15" t="s">
        <v>22</v>
      </c>
      <c r="F92" s="15" t="s">
        <v>28</v>
      </c>
    </row>
    <row r="93" spans="1:6" x14ac:dyDescent="0.25">
      <c r="A93" s="15" t="s">
        <v>15</v>
      </c>
      <c r="B93">
        <v>260</v>
      </c>
      <c r="C93">
        <v>1</v>
      </c>
      <c r="D93">
        <v>4810</v>
      </c>
      <c r="E93" s="15" t="s">
        <v>22</v>
      </c>
      <c r="F93" s="15" t="s">
        <v>28</v>
      </c>
    </row>
    <row r="94" spans="1:6" x14ac:dyDescent="0.25">
      <c r="A94" s="15" t="s">
        <v>15</v>
      </c>
      <c r="B94">
        <v>330</v>
      </c>
      <c r="C94">
        <v>1</v>
      </c>
      <c r="D94">
        <v>4810</v>
      </c>
      <c r="E94" s="15" t="s">
        <v>22</v>
      </c>
      <c r="F94" s="15" t="s">
        <v>28</v>
      </c>
    </row>
    <row r="95" spans="1:6" x14ac:dyDescent="0.25">
      <c r="A95" s="15" t="s">
        <v>15</v>
      </c>
      <c r="B95">
        <v>80</v>
      </c>
      <c r="C95">
        <v>1</v>
      </c>
      <c r="D95">
        <v>4810</v>
      </c>
      <c r="E95" s="15" t="s">
        <v>22</v>
      </c>
      <c r="F95" s="15" t="s">
        <v>28</v>
      </c>
    </row>
    <row r="96" spans="1:6" x14ac:dyDescent="0.25">
      <c r="A96" s="15" t="s">
        <v>15</v>
      </c>
      <c r="B96">
        <v>90</v>
      </c>
      <c r="C96">
        <v>1</v>
      </c>
      <c r="D96">
        <v>4810</v>
      </c>
      <c r="E96" s="15" t="s">
        <v>22</v>
      </c>
      <c r="F96" s="15" t="s">
        <v>28</v>
      </c>
    </row>
    <row r="97" spans="1:6" x14ac:dyDescent="0.25">
      <c r="A97" s="15" t="s">
        <v>15</v>
      </c>
      <c r="B97">
        <v>90</v>
      </c>
      <c r="C97">
        <v>1</v>
      </c>
      <c r="D97">
        <v>4810</v>
      </c>
      <c r="E97" s="15" t="s">
        <v>22</v>
      </c>
      <c r="F97" s="15" t="s">
        <v>28</v>
      </c>
    </row>
    <row r="98" spans="1:6" x14ac:dyDescent="0.25">
      <c r="A98" s="15" t="s">
        <v>15</v>
      </c>
      <c r="B98">
        <v>150</v>
      </c>
      <c r="C98">
        <v>1</v>
      </c>
      <c r="D98">
        <v>4810</v>
      </c>
      <c r="E98" s="15" t="s">
        <v>22</v>
      </c>
      <c r="F98" s="15" t="s">
        <v>28</v>
      </c>
    </row>
    <row r="99" spans="1:6" x14ac:dyDescent="0.25">
      <c r="A99" s="15" t="s">
        <v>15</v>
      </c>
      <c r="B99">
        <v>80</v>
      </c>
      <c r="C99">
        <v>1</v>
      </c>
      <c r="D99">
        <v>4810</v>
      </c>
      <c r="E99" s="15" t="s">
        <v>22</v>
      </c>
      <c r="F99" s="15" t="s">
        <v>28</v>
      </c>
    </row>
    <row r="100" spans="1:6" x14ac:dyDescent="0.25">
      <c r="A100" s="15" t="s">
        <v>15</v>
      </c>
      <c r="B100">
        <v>699</v>
      </c>
      <c r="C100">
        <v>1</v>
      </c>
      <c r="D100">
        <v>699</v>
      </c>
      <c r="E100" s="15" t="s">
        <v>39</v>
      </c>
      <c r="F100" s="15" t="s">
        <v>28</v>
      </c>
    </row>
    <row r="101" spans="1:6" x14ac:dyDescent="0.25">
      <c r="A101" s="15" t="s">
        <v>15</v>
      </c>
      <c r="B101">
        <v>375</v>
      </c>
      <c r="C101">
        <v>1</v>
      </c>
      <c r="D101">
        <v>375</v>
      </c>
      <c r="E101" s="15" t="s">
        <v>17</v>
      </c>
      <c r="F101" s="15" t="s">
        <v>161</v>
      </c>
    </row>
    <row r="102" spans="1:6" x14ac:dyDescent="0.25">
      <c r="A102" s="15" t="s">
        <v>15</v>
      </c>
      <c r="B102">
        <v>350</v>
      </c>
      <c r="C102">
        <v>3</v>
      </c>
      <c r="D102">
        <v>1050</v>
      </c>
      <c r="E102" s="15" t="s">
        <v>22</v>
      </c>
      <c r="F102" s="15" t="s">
        <v>14</v>
      </c>
    </row>
    <row r="103" spans="1:6" x14ac:dyDescent="0.25">
      <c r="A103" s="15" t="s">
        <v>15</v>
      </c>
      <c r="B103">
        <v>899</v>
      </c>
      <c r="C103">
        <v>2</v>
      </c>
      <c r="D103">
        <v>1798</v>
      </c>
      <c r="E103" s="15" t="s">
        <v>39</v>
      </c>
      <c r="F103" s="15" t="s">
        <v>14</v>
      </c>
    </row>
    <row r="104" spans="1:6" x14ac:dyDescent="0.25">
      <c r="A104" s="15" t="s">
        <v>15</v>
      </c>
      <c r="B104">
        <v>1100</v>
      </c>
      <c r="C104">
        <v>2</v>
      </c>
      <c r="D104">
        <v>2200</v>
      </c>
      <c r="E104" s="15" t="s">
        <v>39</v>
      </c>
      <c r="F104" s="15" t="s">
        <v>14</v>
      </c>
    </row>
    <row r="105" spans="1:6" x14ac:dyDescent="0.25">
      <c r="A105" s="15" t="s">
        <v>15</v>
      </c>
      <c r="B105">
        <v>999</v>
      </c>
      <c r="C105">
        <v>2</v>
      </c>
      <c r="D105">
        <v>1998</v>
      </c>
      <c r="E105" s="15" t="s">
        <v>39</v>
      </c>
      <c r="F105" s="15" t="s">
        <v>14</v>
      </c>
    </row>
    <row r="106" spans="1:6" x14ac:dyDescent="0.25">
      <c r="A106" s="15" t="s">
        <v>15</v>
      </c>
      <c r="B106">
        <v>799</v>
      </c>
      <c r="C106">
        <v>2</v>
      </c>
      <c r="D106">
        <v>1598</v>
      </c>
      <c r="E106" s="15" t="s">
        <v>39</v>
      </c>
      <c r="F106" s="15" t="s">
        <v>14</v>
      </c>
    </row>
    <row r="107" spans="1:6" x14ac:dyDescent="0.25">
      <c r="A107" s="15" t="s">
        <v>15</v>
      </c>
      <c r="B107">
        <v>495</v>
      </c>
      <c r="C107">
        <v>1</v>
      </c>
      <c r="D107">
        <v>495</v>
      </c>
      <c r="E107" s="15" t="s">
        <v>22</v>
      </c>
      <c r="F107" s="15" t="s">
        <v>14</v>
      </c>
    </row>
    <row r="108" spans="1:6" x14ac:dyDescent="0.25">
      <c r="A108" s="15" t="s">
        <v>15</v>
      </c>
      <c r="B108">
        <v>630</v>
      </c>
      <c r="C108">
        <v>1</v>
      </c>
      <c r="D108">
        <v>1035</v>
      </c>
      <c r="E108" s="15" t="s">
        <v>35</v>
      </c>
      <c r="F108" s="15" t="s">
        <v>14</v>
      </c>
    </row>
    <row r="109" spans="1:6" x14ac:dyDescent="0.25">
      <c r="A109" s="15" t="s">
        <v>15</v>
      </c>
      <c r="B109">
        <v>350</v>
      </c>
      <c r="C109">
        <v>1</v>
      </c>
      <c r="D109">
        <v>1035</v>
      </c>
      <c r="E109" s="15" t="s">
        <v>22</v>
      </c>
      <c r="F109" s="15" t="s">
        <v>14</v>
      </c>
    </row>
    <row r="110" spans="1:6" x14ac:dyDescent="0.25">
      <c r="A110" s="15" t="s">
        <v>15</v>
      </c>
      <c r="B110">
        <v>55</v>
      </c>
      <c r="C110">
        <v>1</v>
      </c>
      <c r="D110">
        <v>1035</v>
      </c>
      <c r="E110" s="15" t="s">
        <v>35</v>
      </c>
      <c r="F110" s="15" t="s">
        <v>14</v>
      </c>
    </row>
    <row r="111" spans="1:6" x14ac:dyDescent="0.25">
      <c r="A111" s="15" t="s">
        <v>15</v>
      </c>
      <c r="B111">
        <v>25999</v>
      </c>
      <c r="C111">
        <v>1</v>
      </c>
      <c r="D111">
        <v>25999</v>
      </c>
      <c r="E111" s="15" t="s">
        <v>26</v>
      </c>
      <c r="F111" s="15" t="s">
        <v>27</v>
      </c>
    </row>
    <row r="112" spans="1:6" x14ac:dyDescent="0.25">
      <c r="A112" s="15" t="s">
        <v>15</v>
      </c>
      <c r="B112">
        <v>2950</v>
      </c>
      <c r="C112">
        <v>1</v>
      </c>
      <c r="D112">
        <v>2950</v>
      </c>
      <c r="E112" s="15" t="s">
        <v>84</v>
      </c>
      <c r="F112" s="15" t="s">
        <v>14</v>
      </c>
    </row>
    <row r="113" spans="1:6" x14ac:dyDescent="0.25">
      <c r="A113" s="15" t="s">
        <v>15</v>
      </c>
      <c r="B113">
        <v>220</v>
      </c>
      <c r="C113">
        <v>1</v>
      </c>
      <c r="D113">
        <v>220</v>
      </c>
      <c r="E113" s="15" t="s">
        <v>26</v>
      </c>
      <c r="F113" s="15" t="s">
        <v>14</v>
      </c>
    </row>
    <row r="114" spans="1:6" x14ac:dyDescent="0.25">
      <c r="A114" s="15" t="s">
        <v>15</v>
      </c>
      <c r="B114">
        <v>2800</v>
      </c>
      <c r="C114">
        <v>1</v>
      </c>
      <c r="D114">
        <v>4000</v>
      </c>
      <c r="E114" s="15" t="s">
        <v>39</v>
      </c>
      <c r="F114" s="15" t="s">
        <v>161</v>
      </c>
    </row>
    <row r="115" spans="1:6" x14ac:dyDescent="0.25">
      <c r="A115" s="15" t="s">
        <v>15</v>
      </c>
      <c r="B115">
        <v>1200</v>
      </c>
      <c r="C115">
        <v>1</v>
      </c>
      <c r="D115">
        <v>4000</v>
      </c>
      <c r="E115" s="15" t="s">
        <v>30</v>
      </c>
      <c r="F115" s="15" t="s">
        <v>161</v>
      </c>
    </row>
    <row r="116" spans="1:6" x14ac:dyDescent="0.25">
      <c r="A116" s="15" t="s">
        <v>15</v>
      </c>
      <c r="B116">
        <v>96499</v>
      </c>
      <c r="C116">
        <v>1</v>
      </c>
      <c r="D116">
        <v>96499</v>
      </c>
      <c r="E116" s="15" t="s">
        <v>26</v>
      </c>
      <c r="F116" s="15" t="s">
        <v>27</v>
      </c>
    </row>
    <row r="117" spans="1:6" x14ac:dyDescent="0.25">
      <c r="A117" s="15" t="s">
        <v>15</v>
      </c>
      <c r="B117">
        <v>48000</v>
      </c>
      <c r="C117">
        <v>1</v>
      </c>
      <c r="D117">
        <v>48000</v>
      </c>
      <c r="E117" s="15" t="s">
        <v>26</v>
      </c>
      <c r="F117" s="15" t="s">
        <v>27</v>
      </c>
    </row>
    <row r="118" spans="1:6" x14ac:dyDescent="0.25">
      <c r="A118" s="15" t="s">
        <v>15</v>
      </c>
      <c r="B118">
        <v>2600</v>
      </c>
      <c r="C118">
        <v>1</v>
      </c>
      <c r="D118">
        <v>2600</v>
      </c>
      <c r="E118" s="15" t="s">
        <v>39</v>
      </c>
      <c r="F118" s="15" t="s">
        <v>14</v>
      </c>
    </row>
    <row r="119" spans="1:6" x14ac:dyDescent="0.25">
      <c r="A119" s="15" t="s">
        <v>15</v>
      </c>
      <c r="B119">
        <v>1499</v>
      </c>
      <c r="C119">
        <v>1</v>
      </c>
      <c r="D119">
        <v>1499</v>
      </c>
      <c r="E119" s="15" t="s">
        <v>39</v>
      </c>
      <c r="F119" s="15" t="s">
        <v>14</v>
      </c>
    </row>
    <row r="120" spans="1:6" x14ac:dyDescent="0.25">
      <c r="A120" s="15" t="s">
        <v>15</v>
      </c>
      <c r="B120">
        <v>55850</v>
      </c>
      <c r="C120">
        <v>1</v>
      </c>
      <c r="D120">
        <v>55850</v>
      </c>
      <c r="E120" s="15" t="s">
        <v>30</v>
      </c>
      <c r="F120" s="15" t="s">
        <v>14</v>
      </c>
    </row>
    <row r="121" spans="1:6" x14ac:dyDescent="0.25">
      <c r="A121" s="15" t="s">
        <v>15</v>
      </c>
      <c r="B121">
        <v>48000</v>
      </c>
      <c r="C121">
        <v>1</v>
      </c>
      <c r="D121">
        <v>48000</v>
      </c>
      <c r="E121" s="15" t="s">
        <v>26</v>
      </c>
      <c r="F121" s="15" t="s">
        <v>27</v>
      </c>
    </row>
    <row r="122" spans="1:6" x14ac:dyDescent="0.25">
      <c r="A122" s="15" t="s">
        <v>15</v>
      </c>
      <c r="B122">
        <v>48000</v>
      </c>
      <c r="C122">
        <v>1</v>
      </c>
      <c r="D122">
        <v>48000</v>
      </c>
      <c r="E122" s="15" t="s">
        <v>26</v>
      </c>
      <c r="F122" s="15" t="s">
        <v>28</v>
      </c>
    </row>
    <row r="123" spans="1:6" x14ac:dyDescent="0.25">
      <c r="A123" s="15" t="s">
        <v>15</v>
      </c>
      <c r="B123">
        <v>80000</v>
      </c>
      <c r="C123">
        <v>1</v>
      </c>
      <c r="D123">
        <v>80000</v>
      </c>
      <c r="E123" s="15" t="s">
        <v>26</v>
      </c>
      <c r="F123" s="15" t="s">
        <v>27</v>
      </c>
    </row>
    <row r="124" spans="1:6" x14ac:dyDescent="0.25">
      <c r="A124" s="15" t="s">
        <v>15</v>
      </c>
      <c r="B124">
        <v>1299</v>
      </c>
      <c r="C124">
        <v>1</v>
      </c>
      <c r="D124">
        <v>12525.1</v>
      </c>
      <c r="E124" s="15" t="s">
        <v>39</v>
      </c>
      <c r="F124" s="15" t="s">
        <v>28</v>
      </c>
    </row>
    <row r="125" spans="1:6" x14ac:dyDescent="0.25">
      <c r="A125" s="15" t="s">
        <v>15</v>
      </c>
      <c r="B125">
        <v>2678</v>
      </c>
      <c r="C125">
        <v>1</v>
      </c>
      <c r="D125">
        <v>12525.1</v>
      </c>
      <c r="E125" s="15" t="s">
        <v>39</v>
      </c>
      <c r="F125" s="15" t="s">
        <v>28</v>
      </c>
    </row>
    <row r="126" spans="1:6" x14ac:dyDescent="0.25">
      <c r="A126" s="15" t="s">
        <v>15</v>
      </c>
      <c r="B126">
        <v>3103</v>
      </c>
      <c r="C126">
        <v>1</v>
      </c>
      <c r="D126">
        <v>12525.1</v>
      </c>
      <c r="E126" s="15" t="s">
        <v>39</v>
      </c>
      <c r="F126" s="15" t="s">
        <v>28</v>
      </c>
    </row>
    <row r="127" spans="1:6" x14ac:dyDescent="0.25">
      <c r="A127" s="15" t="s">
        <v>15</v>
      </c>
      <c r="B127">
        <v>1050</v>
      </c>
      <c r="C127">
        <v>1</v>
      </c>
      <c r="D127">
        <v>5342.98</v>
      </c>
      <c r="E127" s="15" t="s">
        <v>39</v>
      </c>
      <c r="F127" s="15" t="s">
        <v>28</v>
      </c>
    </row>
    <row r="128" spans="1:6" x14ac:dyDescent="0.25">
      <c r="A128" s="15" t="s">
        <v>15</v>
      </c>
      <c r="B128">
        <v>2995</v>
      </c>
      <c r="C128">
        <v>1</v>
      </c>
      <c r="D128">
        <v>2995</v>
      </c>
      <c r="E128" s="15" t="s">
        <v>13</v>
      </c>
      <c r="F128" s="15" t="s">
        <v>14</v>
      </c>
    </row>
    <row r="129" spans="1:6" x14ac:dyDescent="0.25">
      <c r="A129" s="15" t="s">
        <v>15</v>
      </c>
      <c r="B129">
        <v>999</v>
      </c>
      <c r="C129">
        <v>1</v>
      </c>
      <c r="D129">
        <v>999</v>
      </c>
      <c r="E129" s="15" t="s">
        <v>39</v>
      </c>
      <c r="F129" s="15" t="s">
        <v>14</v>
      </c>
    </row>
    <row r="130" spans="1:6" x14ac:dyDescent="0.25">
      <c r="A130" s="15" t="s">
        <v>15</v>
      </c>
      <c r="B130">
        <v>350</v>
      </c>
      <c r="C130">
        <v>1</v>
      </c>
      <c r="D130">
        <v>630</v>
      </c>
      <c r="E130" s="15" t="s">
        <v>22</v>
      </c>
      <c r="F130" s="15" t="s">
        <v>14</v>
      </c>
    </row>
    <row r="131" spans="1:6" x14ac:dyDescent="0.25">
      <c r="A131" s="15" t="s">
        <v>15</v>
      </c>
      <c r="B131">
        <v>280</v>
      </c>
      <c r="C131">
        <v>1</v>
      </c>
      <c r="D131">
        <v>630</v>
      </c>
      <c r="E131" s="15" t="s">
        <v>22</v>
      </c>
      <c r="F131" s="15" t="s">
        <v>14</v>
      </c>
    </row>
    <row r="132" spans="1:6" x14ac:dyDescent="0.25">
      <c r="A132" s="15" t="s">
        <v>15</v>
      </c>
      <c r="B132">
        <v>4380</v>
      </c>
      <c r="C132">
        <v>2</v>
      </c>
      <c r="D132">
        <v>8760</v>
      </c>
      <c r="E132" s="15" t="s">
        <v>26</v>
      </c>
      <c r="F132" s="15" t="s">
        <v>14</v>
      </c>
    </row>
    <row r="133" spans="1:6" x14ac:dyDescent="0.25">
      <c r="A133" s="15" t="s">
        <v>15</v>
      </c>
      <c r="B133">
        <v>20104</v>
      </c>
      <c r="C133">
        <v>1</v>
      </c>
      <c r="D133">
        <v>20104</v>
      </c>
      <c r="E133" s="15" t="s">
        <v>84</v>
      </c>
      <c r="F133" s="15" t="s">
        <v>188</v>
      </c>
    </row>
    <row r="134" spans="1:6" x14ac:dyDescent="0.25">
      <c r="A134" s="15" t="s">
        <v>15</v>
      </c>
      <c r="B134">
        <v>2050</v>
      </c>
      <c r="C134">
        <v>10</v>
      </c>
      <c r="D134">
        <v>20500</v>
      </c>
      <c r="E134" s="15" t="s">
        <v>157</v>
      </c>
      <c r="F134" s="15" t="s">
        <v>14</v>
      </c>
    </row>
    <row r="135" spans="1:6" x14ac:dyDescent="0.25">
      <c r="A135" s="15" t="s">
        <v>15</v>
      </c>
      <c r="B135">
        <v>3070</v>
      </c>
      <c r="C135">
        <v>1</v>
      </c>
      <c r="D135">
        <v>3070</v>
      </c>
      <c r="E135" s="15" t="s">
        <v>30</v>
      </c>
      <c r="F135" s="15" t="s">
        <v>14</v>
      </c>
    </row>
    <row r="136" spans="1:6" x14ac:dyDescent="0.25">
      <c r="A136" s="15" t="s">
        <v>15</v>
      </c>
      <c r="B136">
        <v>48000</v>
      </c>
      <c r="C136">
        <v>1</v>
      </c>
      <c r="D136">
        <v>48000</v>
      </c>
      <c r="E136" s="15" t="s">
        <v>26</v>
      </c>
      <c r="F136" s="15" t="s">
        <v>161</v>
      </c>
    </row>
    <row r="137" spans="1:6" x14ac:dyDescent="0.25">
      <c r="A137" s="15" t="s">
        <v>15</v>
      </c>
      <c r="B137">
        <v>4530</v>
      </c>
      <c r="C137">
        <v>1</v>
      </c>
      <c r="D137">
        <v>4530</v>
      </c>
      <c r="E137" s="15" t="s">
        <v>26</v>
      </c>
      <c r="F137" s="15" t="s">
        <v>14</v>
      </c>
    </row>
    <row r="138" spans="1:6" x14ac:dyDescent="0.25">
      <c r="A138" s="15" t="s">
        <v>15</v>
      </c>
      <c r="B138">
        <v>1690</v>
      </c>
      <c r="C138">
        <v>1</v>
      </c>
      <c r="D138">
        <v>1690</v>
      </c>
      <c r="E138" s="15" t="s">
        <v>39</v>
      </c>
      <c r="F138" s="15" t="s">
        <v>27</v>
      </c>
    </row>
    <row r="139" spans="1:6" x14ac:dyDescent="0.25">
      <c r="A139" s="15" t="s">
        <v>15</v>
      </c>
      <c r="B139">
        <v>510</v>
      </c>
      <c r="C139">
        <v>1</v>
      </c>
      <c r="D139">
        <v>510</v>
      </c>
      <c r="E139" s="15" t="s">
        <v>22</v>
      </c>
      <c r="F139" s="15" t="s">
        <v>14</v>
      </c>
    </row>
    <row r="140" spans="1:6" x14ac:dyDescent="0.25">
      <c r="A140" s="15" t="s">
        <v>15</v>
      </c>
      <c r="B140">
        <v>165</v>
      </c>
      <c r="C140">
        <v>3</v>
      </c>
      <c r="D140">
        <v>495</v>
      </c>
      <c r="E140" s="15" t="s">
        <v>17</v>
      </c>
      <c r="F140" s="15" t="s">
        <v>14</v>
      </c>
    </row>
    <row r="141" spans="1:6" x14ac:dyDescent="0.25">
      <c r="A141" s="15" t="s">
        <v>15</v>
      </c>
      <c r="B141">
        <v>330</v>
      </c>
      <c r="C141">
        <v>1</v>
      </c>
      <c r="D141">
        <v>540</v>
      </c>
      <c r="E141" s="15" t="s">
        <v>22</v>
      </c>
      <c r="F141" s="15" t="s">
        <v>161</v>
      </c>
    </row>
    <row r="142" spans="1:6" x14ac:dyDescent="0.25">
      <c r="A142" s="15" t="s">
        <v>15</v>
      </c>
      <c r="B142">
        <v>210</v>
      </c>
      <c r="C142">
        <v>1</v>
      </c>
      <c r="D142">
        <v>540</v>
      </c>
      <c r="E142" s="15" t="s">
        <v>22</v>
      </c>
      <c r="F142" s="15" t="s">
        <v>161</v>
      </c>
    </row>
    <row r="143" spans="1:6" x14ac:dyDescent="0.25">
      <c r="A143" s="15" t="s">
        <v>15</v>
      </c>
      <c r="B143">
        <v>20890</v>
      </c>
      <c r="C143">
        <v>1</v>
      </c>
      <c r="D143">
        <v>20890</v>
      </c>
      <c r="E143" s="15" t="s">
        <v>30</v>
      </c>
      <c r="F143" s="15" t="s">
        <v>14</v>
      </c>
    </row>
    <row r="144" spans="1:6" x14ac:dyDescent="0.25">
      <c r="A144" s="15" t="s">
        <v>15</v>
      </c>
      <c r="B144">
        <v>2070</v>
      </c>
      <c r="C144">
        <v>1</v>
      </c>
      <c r="D144">
        <v>2070</v>
      </c>
      <c r="E144" s="15" t="s">
        <v>30</v>
      </c>
      <c r="F144" s="15" t="s">
        <v>188</v>
      </c>
    </row>
    <row r="145" spans="1:6" x14ac:dyDescent="0.25">
      <c r="A145" s="15" t="s">
        <v>15</v>
      </c>
      <c r="B145">
        <v>626</v>
      </c>
      <c r="C145">
        <v>1</v>
      </c>
      <c r="D145">
        <v>7977.8</v>
      </c>
      <c r="E145" s="15" t="s">
        <v>39</v>
      </c>
      <c r="F145" s="15" t="s">
        <v>14</v>
      </c>
    </row>
    <row r="146" spans="1:6" x14ac:dyDescent="0.25">
      <c r="A146" s="15" t="s">
        <v>15</v>
      </c>
      <c r="B146">
        <v>1658</v>
      </c>
      <c r="C146">
        <v>1</v>
      </c>
      <c r="D146">
        <v>7977.8</v>
      </c>
      <c r="E146" s="15" t="s">
        <v>12</v>
      </c>
      <c r="F146" s="15" t="s">
        <v>14</v>
      </c>
    </row>
    <row r="147" spans="1:6" x14ac:dyDescent="0.25">
      <c r="A147" s="15" t="s">
        <v>15</v>
      </c>
      <c r="B147">
        <v>1233</v>
      </c>
      <c r="C147">
        <v>1</v>
      </c>
      <c r="D147">
        <v>7977.8</v>
      </c>
      <c r="E147" s="15" t="s">
        <v>12</v>
      </c>
      <c r="F147" s="15" t="s">
        <v>14</v>
      </c>
    </row>
    <row r="148" spans="1:6" x14ac:dyDescent="0.25">
      <c r="A148" s="15" t="s">
        <v>15</v>
      </c>
      <c r="B148">
        <v>1127.25</v>
      </c>
      <c r="C148">
        <v>1</v>
      </c>
      <c r="D148">
        <v>7977.8</v>
      </c>
      <c r="E148" s="15" t="s">
        <v>47</v>
      </c>
      <c r="F148" s="15" t="s">
        <v>14</v>
      </c>
    </row>
    <row r="149" spans="1:6" x14ac:dyDescent="0.25">
      <c r="A149" s="15" t="s">
        <v>15</v>
      </c>
      <c r="B149">
        <v>1160.6500000000001</v>
      </c>
      <c r="C149">
        <v>1</v>
      </c>
      <c r="D149">
        <v>7977.8</v>
      </c>
      <c r="E149" s="15" t="s">
        <v>47</v>
      </c>
      <c r="F149" s="15" t="s">
        <v>14</v>
      </c>
    </row>
    <row r="150" spans="1:6" x14ac:dyDescent="0.25">
      <c r="A150" s="15" t="s">
        <v>15</v>
      </c>
      <c r="B150">
        <v>799</v>
      </c>
      <c r="C150">
        <v>1</v>
      </c>
      <c r="D150">
        <v>7977.8</v>
      </c>
      <c r="E150" s="15" t="s">
        <v>47</v>
      </c>
      <c r="F150" s="15" t="s">
        <v>14</v>
      </c>
    </row>
    <row r="151" spans="1:6" x14ac:dyDescent="0.25">
      <c r="A151" s="15" t="s">
        <v>15</v>
      </c>
      <c r="B151">
        <v>799</v>
      </c>
      <c r="C151">
        <v>1</v>
      </c>
      <c r="D151">
        <v>7977.8</v>
      </c>
      <c r="E151" s="15" t="s">
        <v>47</v>
      </c>
      <c r="F151" s="15" t="s">
        <v>14</v>
      </c>
    </row>
    <row r="152" spans="1:6" x14ac:dyDescent="0.25">
      <c r="A152" s="15" t="s">
        <v>15</v>
      </c>
      <c r="B152">
        <v>280</v>
      </c>
      <c r="C152">
        <v>1</v>
      </c>
      <c r="D152">
        <v>7977.8</v>
      </c>
      <c r="E152" s="15" t="s">
        <v>35</v>
      </c>
      <c r="F152" s="15" t="s">
        <v>14</v>
      </c>
    </row>
    <row r="153" spans="1:6" x14ac:dyDescent="0.25">
      <c r="A153" s="15" t="s">
        <v>15</v>
      </c>
      <c r="B153">
        <v>320</v>
      </c>
      <c r="C153">
        <v>1</v>
      </c>
      <c r="D153">
        <v>7977.8</v>
      </c>
      <c r="E153" s="15" t="s">
        <v>47</v>
      </c>
      <c r="F153" s="15" t="s">
        <v>14</v>
      </c>
    </row>
    <row r="154" spans="1:6" x14ac:dyDescent="0.25">
      <c r="A154" s="15" t="s">
        <v>15</v>
      </c>
      <c r="B154">
        <v>1375</v>
      </c>
      <c r="C154">
        <v>1</v>
      </c>
      <c r="D154">
        <v>11527</v>
      </c>
      <c r="E154" s="15" t="s">
        <v>157</v>
      </c>
      <c r="F154" s="15" t="s">
        <v>28</v>
      </c>
    </row>
    <row r="155" spans="1:6" x14ac:dyDescent="0.25">
      <c r="A155" s="15" t="s">
        <v>15</v>
      </c>
      <c r="B155">
        <v>4530</v>
      </c>
      <c r="C155">
        <v>1</v>
      </c>
      <c r="D155">
        <v>11527</v>
      </c>
      <c r="E155" s="15" t="s">
        <v>26</v>
      </c>
      <c r="F155" s="15" t="s">
        <v>28</v>
      </c>
    </row>
    <row r="156" spans="1:6" x14ac:dyDescent="0.25">
      <c r="A156" s="15" t="s">
        <v>15</v>
      </c>
      <c r="B156">
        <v>1647</v>
      </c>
      <c r="C156">
        <v>1</v>
      </c>
      <c r="D156">
        <v>11527</v>
      </c>
      <c r="E156" s="15" t="s">
        <v>17</v>
      </c>
      <c r="F156" s="15" t="s">
        <v>28</v>
      </c>
    </row>
    <row r="157" spans="1:6" x14ac:dyDescent="0.25">
      <c r="A157" s="15" t="s">
        <v>15</v>
      </c>
      <c r="B157">
        <v>3975</v>
      </c>
      <c r="C157">
        <v>1</v>
      </c>
      <c r="D157">
        <v>11527</v>
      </c>
      <c r="E157" s="15" t="s">
        <v>12</v>
      </c>
      <c r="F157" s="15" t="s">
        <v>28</v>
      </c>
    </row>
    <row r="158" spans="1:6" x14ac:dyDescent="0.25">
      <c r="A158" s="15" t="s">
        <v>15</v>
      </c>
      <c r="B158">
        <v>1375</v>
      </c>
      <c r="C158">
        <v>1</v>
      </c>
      <c r="D158">
        <v>11527</v>
      </c>
      <c r="E158" s="15" t="s">
        <v>157</v>
      </c>
      <c r="F158" s="15" t="s">
        <v>27</v>
      </c>
    </row>
    <row r="159" spans="1:6" x14ac:dyDescent="0.25">
      <c r="A159" s="15" t="s">
        <v>15</v>
      </c>
      <c r="B159">
        <v>4530</v>
      </c>
      <c r="C159">
        <v>1</v>
      </c>
      <c r="D159">
        <v>11527</v>
      </c>
      <c r="E159" s="15" t="s">
        <v>26</v>
      </c>
      <c r="F159" s="15" t="s">
        <v>27</v>
      </c>
    </row>
    <row r="160" spans="1:6" x14ac:dyDescent="0.25">
      <c r="A160" s="15" t="s">
        <v>15</v>
      </c>
      <c r="B160">
        <v>1647</v>
      </c>
      <c r="C160">
        <v>1</v>
      </c>
      <c r="D160">
        <v>11527</v>
      </c>
      <c r="E160" s="15" t="s">
        <v>17</v>
      </c>
      <c r="F160" s="15" t="s">
        <v>27</v>
      </c>
    </row>
    <row r="161" spans="1:6" x14ac:dyDescent="0.25">
      <c r="A161" s="15" t="s">
        <v>15</v>
      </c>
      <c r="B161">
        <v>3975</v>
      </c>
      <c r="C161">
        <v>1</v>
      </c>
      <c r="D161">
        <v>11527</v>
      </c>
      <c r="E161" s="15" t="s">
        <v>12</v>
      </c>
      <c r="F161" s="15" t="s">
        <v>27</v>
      </c>
    </row>
    <row r="162" spans="1:6" x14ac:dyDescent="0.25">
      <c r="A162" s="15" t="s">
        <v>15</v>
      </c>
      <c r="B162">
        <v>925</v>
      </c>
      <c r="C162">
        <v>1</v>
      </c>
      <c r="D162">
        <v>925</v>
      </c>
      <c r="E162" s="15" t="s">
        <v>157</v>
      </c>
      <c r="F162" s="15" t="s">
        <v>14</v>
      </c>
    </row>
    <row r="163" spans="1:6" x14ac:dyDescent="0.25">
      <c r="A163" s="15" t="s">
        <v>15</v>
      </c>
      <c r="B163">
        <v>210</v>
      </c>
      <c r="C163">
        <v>1</v>
      </c>
      <c r="D163">
        <v>210</v>
      </c>
      <c r="E163" s="15" t="s">
        <v>22</v>
      </c>
      <c r="F163" s="15" t="s">
        <v>14</v>
      </c>
    </row>
    <row r="164" spans="1:6" x14ac:dyDescent="0.25">
      <c r="A164" s="15" t="s">
        <v>15</v>
      </c>
      <c r="B164">
        <v>350</v>
      </c>
      <c r="C164">
        <v>2</v>
      </c>
      <c r="D164">
        <v>700</v>
      </c>
      <c r="E164" s="15" t="s">
        <v>22</v>
      </c>
      <c r="F164" s="15" t="s">
        <v>14</v>
      </c>
    </row>
    <row r="165" spans="1:6" x14ac:dyDescent="0.25">
      <c r="A165" s="15" t="s">
        <v>15</v>
      </c>
      <c r="B165">
        <v>260</v>
      </c>
      <c r="C165">
        <v>1</v>
      </c>
      <c r="D165">
        <v>260</v>
      </c>
      <c r="E165" s="15" t="s">
        <v>22</v>
      </c>
      <c r="F165" s="15" t="s">
        <v>14</v>
      </c>
    </row>
    <row r="166" spans="1:6" x14ac:dyDescent="0.25">
      <c r="A166" s="15" t="s">
        <v>15</v>
      </c>
      <c r="B166">
        <v>3200</v>
      </c>
      <c r="C166">
        <v>2</v>
      </c>
      <c r="D166">
        <v>6400</v>
      </c>
      <c r="E166" s="15" t="s">
        <v>26</v>
      </c>
      <c r="F166" s="15" t="s">
        <v>14</v>
      </c>
    </row>
    <row r="167" spans="1:6" x14ac:dyDescent="0.25">
      <c r="A167" s="15" t="s">
        <v>15</v>
      </c>
      <c r="B167">
        <v>570</v>
      </c>
      <c r="C167">
        <v>1</v>
      </c>
      <c r="D167">
        <v>570</v>
      </c>
      <c r="E167" s="15" t="s">
        <v>22</v>
      </c>
      <c r="F167" s="15" t="s">
        <v>161</v>
      </c>
    </row>
    <row r="168" spans="1:6" x14ac:dyDescent="0.25">
      <c r="A168" s="15" t="s">
        <v>15</v>
      </c>
      <c r="B168">
        <v>510</v>
      </c>
      <c r="C168">
        <v>1</v>
      </c>
      <c r="D168">
        <v>510</v>
      </c>
      <c r="E168" s="15" t="s">
        <v>22</v>
      </c>
      <c r="F168" s="15" t="s">
        <v>14</v>
      </c>
    </row>
    <row r="169" spans="1:6" x14ac:dyDescent="0.25">
      <c r="A169" s="15" t="s">
        <v>15</v>
      </c>
      <c r="B169">
        <v>1250</v>
      </c>
      <c r="C169">
        <v>1</v>
      </c>
      <c r="D169">
        <v>8140</v>
      </c>
      <c r="E169" s="15" t="s">
        <v>39</v>
      </c>
      <c r="F169" s="15" t="s">
        <v>14</v>
      </c>
    </row>
    <row r="170" spans="1:6" x14ac:dyDescent="0.25">
      <c r="A170" s="15" t="s">
        <v>15</v>
      </c>
      <c r="B170">
        <v>6240</v>
      </c>
      <c r="C170">
        <v>1</v>
      </c>
      <c r="D170">
        <v>8140</v>
      </c>
      <c r="E170" s="15" t="s">
        <v>30</v>
      </c>
      <c r="F170" s="15" t="s">
        <v>14</v>
      </c>
    </row>
    <row r="171" spans="1:6" x14ac:dyDescent="0.25">
      <c r="A171" s="15" t="s">
        <v>15</v>
      </c>
      <c r="B171">
        <v>650</v>
      </c>
      <c r="C171">
        <v>1</v>
      </c>
      <c r="D171">
        <v>8140</v>
      </c>
      <c r="E171" s="15" t="s">
        <v>39</v>
      </c>
      <c r="F171" s="15" t="s">
        <v>14</v>
      </c>
    </row>
    <row r="172" spans="1:6" x14ac:dyDescent="0.25">
      <c r="A172" s="15" t="s">
        <v>15</v>
      </c>
      <c r="B172">
        <v>1870</v>
      </c>
      <c r="C172">
        <v>1</v>
      </c>
      <c r="D172">
        <v>1870</v>
      </c>
      <c r="E172" s="15" t="s">
        <v>47</v>
      </c>
      <c r="F172" s="15" t="s">
        <v>14</v>
      </c>
    </row>
    <row r="173" spans="1:6" x14ac:dyDescent="0.25">
      <c r="A173" s="15" t="s">
        <v>15</v>
      </c>
      <c r="B173">
        <v>6900</v>
      </c>
      <c r="C173">
        <v>1</v>
      </c>
      <c r="D173">
        <v>6900</v>
      </c>
      <c r="E173" s="15" t="s">
        <v>26</v>
      </c>
      <c r="F173" s="15" t="s">
        <v>27</v>
      </c>
    </row>
    <row r="174" spans="1:6" x14ac:dyDescent="0.25">
      <c r="A174" s="15" t="s">
        <v>15</v>
      </c>
      <c r="B174">
        <v>13999</v>
      </c>
      <c r="C174">
        <v>1</v>
      </c>
      <c r="D174">
        <v>13999</v>
      </c>
      <c r="E174" s="15" t="s">
        <v>26</v>
      </c>
      <c r="F174" s="15" t="s">
        <v>14</v>
      </c>
    </row>
    <row r="175" spans="1:6" x14ac:dyDescent="0.25">
      <c r="A175" s="15" t="s">
        <v>15</v>
      </c>
      <c r="B175">
        <v>4380</v>
      </c>
      <c r="C175">
        <v>1</v>
      </c>
      <c r="D175">
        <v>4180</v>
      </c>
      <c r="E175" s="15" t="s">
        <v>26</v>
      </c>
      <c r="F175" s="15" t="s">
        <v>14</v>
      </c>
    </row>
    <row r="176" spans="1:6" x14ac:dyDescent="0.25">
      <c r="A176" s="15" t="s">
        <v>15</v>
      </c>
      <c r="B176">
        <v>51999</v>
      </c>
      <c r="C176">
        <v>1</v>
      </c>
      <c r="D176">
        <v>51999</v>
      </c>
      <c r="E176" s="15" t="s">
        <v>26</v>
      </c>
      <c r="F176" s="15" t="s">
        <v>27</v>
      </c>
    </row>
    <row r="177" spans="1:6" x14ac:dyDescent="0.25">
      <c r="A177" s="15" t="s">
        <v>15</v>
      </c>
      <c r="B177">
        <v>16999</v>
      </c>
      <c r="C177">
        <v>1</v>
      </c>
      <c r="D177">
        <v>16999</v>
      </c>
      <c r="E177" s="15" t="s">
        <v>47</v>
      </c>
      <c r="F177" s="15" t="s">
        <v>28</v>
      </c>
    </row>
    <row r="178" spans="1:6" x14ac:dyDescent="0.25">
      <c r="A178" s="15" t="s">
        <v>15</v>
      </c>
      <c r="B178">
        <v>775</v>
      </c>
      <c r="C178">
        <v>1</v>
      </c>
      <c r="D178">
        <v>775</v>
      </c>
      <c r="E178" s="15" t="s">
        <v>157</v>
      </c>
      <c r="F178" s="15" t="s">
        <v>14</v>
      </c>
    </row>
    <row r="179" spans="1:6" x14ac:dyDescent="0.25">
      <c r="A179" s="15" t="s">
        <v>15</v>
      </c>
      <c r="B179">
        <v>350</v>
      </c>
      <c r="C179">
        <v>1</v>
      </c>
      <c r="D179">
        <v>350</v>
      </c>
      <c r="E179" s="15" t="s">
        <v>22</v>
      </c>
      <c r="F179" s="15" t="s">
        <v>27</v>
      </c>
    </row>
    <row r="180" spans="1:6" x14ac:dyDescent="0.25">
      <c r="A180" s="15" t="s">
        <v>15</v>
      </c>
      <c r="B180">
        <v>350</v>
      </c>
      <c r="C180">
        <v>1</v>
      </c>
      <c r="D180">
        <v>350</v>
      </c>
      <c r="E180" s="15" t="s">
        <v>22</v>
      </c>
      <c r="F180" s="15" t="s">
        <v>27</v>
      </c>
    </row>
    <row r="181" spans="1:6" x14ac:dyDescent="0.25">
      <c r="A181" s="15" t="s">
        <v>15</v>
      </c>
      <c r="B181">
        <v>700</v>
      </c>
      <c r="C181">
        <v>1</v>
      </c>
      <c r="D181">
        <v>5040</v>
      </c>
      <c r="E181" s="15" t="s">
        <v>39</v>
      </c>
      <c r="F181" s="15" t="s">
        <v>14</v>
      </c>
    </row>
    <row r="182" spans="1:6" x14ac:dyDescent="0.25">
      <c r="A182" s="15" t="s">
        <v>15</v>
      </c>
      <c r="B182">
        <v>1675</v>
      </c>
      <c r="C182">
        <v>1</v>
      </c>
      <c r="D182">
        <v>5040</v>
      </c>
      <c r="E182" s="15" t="s">
        <v>12</v>
      </c>
      <c r="F182" s="15" t="s">
        <v>14</v>
      </c>
    </row>
    <row r="183" spans="1:6" x14ac:dyDescent="0.25">
      <c r="A183" s="15" t="s">
        <v>15</v>
      </c>
      <c r="B183">
        <v>990</v>
      </c>
      <c r="C183">
        <v>1</v>
      </c>
      <c r="D183">
        <v>5040</v>
      </c>
      <c r="E183" s="15" t="s">
        <v>12</v>
      </c>
      <c r="F183" s="15" t="s">
        <v>14</v>
      </c>
    </row>
    <row r="184" spans="1:6" x14ac:dyDescent="0.25">
      <c r="A184" s="15" t="s">
        <v>15</v>
      </c>
      <c r="B184">
        <v>1675</v>
      </c>
      <c r="C184">
        <v>1</v>
      </c>
      <c r="D184">
        <v>5040</v>
      </c>
      <c r="E184" s="15" t="s">
        <v>12</v>
      </c>
      <c r="F184" s="15" t="s">
        <v>14</v>
      </c>
    </row>
    <row r="185" spans="1:6" x14ac:dyDescent="0.25">
      <c r="A185" s="15" t="s">
        <v>15</v>
      </c>
      <c r="B185">
        <v>399</v>
      </c>
      <c r="C185">
        <v>1</v>
      </c>
      <c r="D185">
        <v>894</v>
      </c>
      <c r="E185" s="15" t="s">
        <v>47</v>
      </c>
      <c r="F185" s="15" t="s">
        <v>14</v>
      </c>
    </row>
    <row r="186" spans="1:6" x14ac:dyDescent="0.25">
      <c r="A186" s="15" t="s">
        <v>15</v>
      </c>
      <c r="B186">
        <v>495</v>
      </c>
      <c r="C186">
        <v>1</v>
      </c>
      <c r="D186">
        <v>894</v>
      </c>
      <c r="E186" s="15" t="s">
        <v>47</v>
      </c>
      <c r="F186" s="15" t="s">
        <v>14</v>
      </c>
    </row>
    <row r="187" spans="1:6" x14ac:dyDescent="0.25">
      <c r="A187" s="15" t="s">
        <v>15</v>
      </c>
      <c r="B187">
        <v>370</v>
      </c>
      <c r="C187">
        <v>1</v>
      </c>
      <c r="D187">
        <v>870</v>
      </c>
      <c r="E187" s="15" t="s">
        <v>22</v>
      </c>
      <c r="F187" s="15" t="s">
        <v>14</v>
      </c>
    </row>
    <row r="188" spans="1:6" x14ac:dyDescent="0.25">
      <c r="A188" s="15" t="s">
        <v>15</v>
      </c>
      <c r="B188">
        <v>340</v>
      </c>
      <c r="C188">
        <v>1</v>
      </c>
      <c r="D188">
        <v>870</v>
      </c>
      <c r="E188" s="15" t="s">
        <v>22</v>
      </c>
      <c r="F188" s="15" t="s">
        <v>14</v>
      </c>
    </row>
    <row r="189" spans="1:6" x14ac:dyDescent="0.25">
      <c r="A189" s="15" t="s">
        <v>15</v>
      </c>
      <c r="B189">
        <v>80</v>
      </c>
      <c r="C189">
        <v>2</v>
      </c>
      <c r="D189">
        <v>870</v>
      </c>
      <c r="E189" s="15" t="s">
        <v>22</v>
      </c>
      <c r="F189" s="15" t="s">
        <v>14</v>
      </c>
    </row>
    <row r="190" spans="1:6" x14ac:dyDescent="0.25">
      <c r="A190" s="15" t="s">
        <v>15</v>
      </c>
      <c r="B190">
        <v>3500</v>
      </c>
      <c r="C190">
        <v>1</v>
      </c>
      <c r="D190">
        <v>9353.02</v>
      </c>
      <c r="E190" s="15" t="s">
        <v>35</v>
      </c>
      <c r="F190" s="15" t="s">
        <v>28</v>
      </c>
    </row>
    <row r="191" spans="1:6" x14ac:dyDescent="0.25">
      <c r="A191" s="15" t="s">
        <v>15</v>
      </c>
      <c r="B191">
        <v>150</v>
      </c>
      <c r="C191">
        <v>1</v>
      </c>
      <c r="D191">
        <v>1040</v>
      </c>
      <c r="E191" s="15" t="s">
        <v>22</v>
      </c>
      <c r="F191" s="15" t="s">
        <v>14</v>
      </c>
    </row>
    <row r="192" spans="1:6" x14ac:dyDescent="0.25">
      <c r="A192" s="15" t="s">
        <v>15</v>
      </c>
      <c r="B192">
        <v>80</v>
      </c>
      <c r="C192">
        <v>1</v>
      </c>
      <c r="D192">
        <v>1040</v>
      </c>
      <c r="E192" s="15" t="s">
        <v>22</v>
      </c>
      <c r="F192" s="15" t="s">
        <v>14</v>
      </c>
    </row>
    <row r="193" spans="1:6" x14ac:dyDescent="0.25">
      <c r="A193" s="15" t="s">
        <v>15</v>
      </c>
      <c r="B193">
        <v>150</v>
      </c>
      <c r="C193">
        <v>1</v>
      </c>
      <c r="D193">
        <v>1040</v>
      </c>
      <c r="E193" s="15" t="s">
        <v>22</v>
      </c>
      <c r="F193" s="15" t="s">
        <v>14</v>
      </c>
    </row>
    <row r="194" spans="1:6" x14ac:dyDescent="0.25">
      <c r="A194" s="15" t="s">
        <v>15</v>
      </c>
      <c r="B194">
        <v>280</v>
      </c>
      <c r="C194">
        <v>1</v>
      </c>
      <c r="D194">
        <v>1040</v>
      </c>
      <c r="E194" s="15" t="s">
        <v>22</v>
      </c>
      <c r="F194" s="15" t="s">
        <v>14</v>
      </c>
    </row>
    <row r="195" spans="1:6" x14ac:dyDescent="0.25">
      <c r="A195" s="15" t="s">
        <v>15</v>
      </c>
      <c r="B195">
        <v>380</v>
      </c>
      <c r="C195">
        <v>1</v>
      </c>
      <c r="D195">
        <v>1040</v>
      </c>
      <c r="E195" s="15" t="s">
        <v>22</v>
      </c>
      <c r="F195" s="15" t="s">
        <v>14</v>
      </c>
    </row>
    <row r="196" spans="1:6" x14ac:dyDescent="0.25">
      <c r="A196" s="15" t="s">
        <v>15</v>
      </c>
      <c r="B196">
        <v>203</v>
      </c>
      <c r="C196">
        <v>1</v>
      </c>
      <c r="D196">
        <v>203</v>
      </c>
      <c r="E196" s="15" t="s">
        <v>39</v>
      </c>
      <c r="F196" s="15" t="s">
        <v>14</v>
      </c>
    </row>
    <row r="197" spans="1:6" x14ac:dyDescent="0.25">
      <c r="A197" s="15" t="s">
        <v>15</v>
      </c>
      <c r="B197">
        <v>6900</v>
      </c>
      <c r="C197">
        <v>1</v>
      </c>
      <c r="D197">
        <v>6900</v>
      </c>
      <c r="E197" s="15" t="s">
        <v>26</v>
      </c>
      <c r="F197" s="15" t="s">
        <v>27</v>
      </c>
    </row>
    <row r="198" spans="1:6" x14ac:dyDescent="0.25">
      <c r="A198" s="15" t="s">
        <v>15</v>
      </c>
      <c r="B198">
        <v>1190</v>
      </c>
      <c r="C198">
        <v>1</v>
      </c>
      <c r="D198">
        <v>22824</v>
      </c>
      <c r="E198" s="15" t="s">
        <v>13</v>
      </c>
      <c r="F198" s="15" t="s">
        <v>28</v>
      </c>
    </row>
    <row r="199" spans="1:6" x14ac:dyDescent="0.25">
      <c r="A199" s="15" t="s">
        <v>15</v>
      </c>
      <c r="B199">
        <v>2339</v>
      </c>
      <c r="C199">
        <v>1</v>
      </c>
      <c r="D199">
        <v>22824</v>
      </c>
      <c r="E199" s="15" t="s">
        <v>39</v>
      </c>
      <c r="F199" s="15" t="s">
        <v>28</v>
      </c>
    </row>
    <row r="200" spans="1:6" x14ac:dyDescent="0.25">
      <c r="A200" s="15" t="s">
        <v>15</v>
      </c>
      <c r="B200">
        <v>1200</v>
      </c>
      <c r="C200">
        <v>1</v>
      </c>
      <c r="D200">
        <v>22824</v>
      </c>
      <c r="E200" s="15" t="s">
        <v>39</v>
      </c>
      <c r="F200" s="15" t="s">
        <v>28</v>
      </c>
    </row>
    <row r="201" spans="1:6" x14ac:dyDescent="0.25">
      <c r="A201" s="15" t="s">
        <v>15</v>
      </c>
      <c r="B201">
        <v>1200</v>
      </c>
      <c r="C201">
        <v>1</v>
      </c>
      <c r="D201">
        <v>22824</v>
      </c>
      <c r="E201" s="15" t="s">
        <v>39</v>
      </c>
      <c r="F201" s="15" t="s">
        <v>28</v>
      </c>
    </row>
    <row r="202" spans="1:6" x14ac:dyDescent="0.25">
      <c r="A202" s="15" t="s">
        <v>15</v>
      </c>
      <c r="B202">
        <v>3775</v>
      </c>
      <c r="C202">
        <v>1</v>
      </c>
      <c r="D202">
        <v>22824</v>
      </c>
      <c r="E202" s="15" t="s">
        <v>12</v>
      </c>
      <c r="F202" s="15" t="s">
        <v>28</v>
      </c>
    </row>
    <row r="203" spans="1:6" x14ac:dyDescent="0.25">
      <c r="A203" s="15" t="s">
        <v>15</v>
      </c>
      <c r="B203">
        <v>3975</v>
      </c>
      <c r="C203">
        <v>2</v>
      </c>
      <c r="D203">
        <v>22824</v>
      </c>
      <c r="E203" s="15" t="s">
        <v>12</v>
      </c>
      <c r="F203" s="15" t="s">
        <v>28</v>
      </c>
    </row>
    <row r="204" spans="1:6" x14ac:dyDescent="0.25">
      <c r="A204" s="15" t="s">
        <v>15</v>
      </c>
      <c r="B204">
        <v>4500</v>
      </c>
      <c r="C204">
        <v>1</v>
      </c>
      <c r="D204">
        <v>22824</v>
      </c>
      <c r="E204" s="15" t="s">
        <v>12</v>
      </c>
      <c r="F204" s="15" t="s">
        <v>28</v>
      </c>
    </row>
    <row r="205" spans="1:6" x14ac:dyDescent="0.25">
      <c r="A205" s="15" t="s">
        <v>15</v>
      </c>
      <c r="B205">
        <v>150</v>
      </c>
      <c r="C205">
        <v>1</v>
      </c>
      <c r="D205">
        <v>22824</v>
      </c>
      <c r="E205" s="15" t="s">
        <v>22</v>
      </c>
      <c r="F205" s="15" t="s">
        <v>28</v>
      </c>
    </row>
    <row r="206" spans="1:6" x14ac:dyDescent="0.25">
      <c r="A206" s="15" t="s">
        <v>15</v>
      </c>
      <c r="B206">
        <v>100</v>
      </c>
      <c r="C206">
        <v>1</v>
      </c>
      <c r="D206">
        <v>22824</v>
      </c>
      <c r="E206" s="15" t="s">
        <v>22</v>
      </c>
      <c r="F206" s="15" t="s">
        <v>28</v>
      </c>
    </row>
    <row r="207" spans="1:6" x14ac:dyDescent="0.25">
      <c r="A207" s="15" t="s">
        <v>15</v>
      </c>
      <c r="B207">
        <v>80</v>
      </c>
      <c r="C207">
        <v>1</v>
      </c>
      <c r="D207">
        <v>22824</v>
      </c>
      <c r="E207" s="15" t="s">
        <v>22</v>
      </c>
      <c r="F207" s="15" t="s">
        <v>28</v>
      </c>
    </row>
    <row r="208" spans="1:6" x14ac:dyDescent="0.25">
      <c r="A208" s="15" t="s">
        <v>15</v>
      </c>
      <c r="B208">
        <v>80</v>
      </c>
      <c r="C208">
        <v>1</v>
      </c>
      <c r="D208">
        <v>22824</v>
      </c>
      <c r="E208" s="15" t="s">
        <v>22</v>
      </c>
      <c r="F208" s="15" t="s">
        <v>28</v>
      </c>
    </row>
    <row r="209" spans="1:6" x14ac:dyDescent="0.25">
      <c r="A209" s="15" t="s">
        <v>15</v>
      </c>
      <c r="B209">
        <v>260</v>
      </c>
      <c r="C209">
        <v>1</v>
      </c>
      <c r="D209">
        <v>22824</v>
      </c>
      <c r="E209" s="15" t="s">
        <v>22</v>
      </c>
      <c r="F209" s="15" t="s">
        <v>28</v>
      </c>
    </row>
    <row r="210" spans="1:6" x14ac:dyDescent="0.25">
      <c r="A210" s="15" t="s">
        <v>15</v>
      </c>
      <c r="B210">
        <v>6900</v>
      </c>
      <c r="C210">
        <v>1</v>
      </c>
      <c r="D210">
        <v>6900</v>
      </c>
      <c r="E210" s="15" t="s">
        <v>26</v>
      </c>
      <c r="F210" s="15" t="s">
        <v>27</v>
      </c>
    </row>
    <row r="211" spans="1:6" x14ac:dyDescent="0.25">
      <c r="A211" s="15" t="s">
        <v>15</v>
      </c>
      <c r="B211">
        <v>3750</v>
      </c>
      <c r="C211">
        <v>1</v>
      </c>
      <c r="D211">
        <v>3750</v>
      </c>
      <c r="E211" s="15" t="s">
        <v>26</v>
      </c>
      <c r="F211" s="15" t="s">
        <v>188</v>
      </c>
    </row>
    <row r="212" spans="1:6" x14ac:dyDescent="0.25">
      <c r="A212" s="15" t="s">
        <v>15</v>
      </c>
      <c r="B212">
        <v>1190</v>
      </c>
      <c r="C212">
        <v>1</v>
      </c>
      <c r="D212">
        <v>20987</v>
      </c>
      <c r="E212" s="15" t="s">
        <v>13</v>
      </c>
      <c r="F212" s="15" t="s">
        <v>28</v>
      </c>
    </row>
    <row r="213" spans="1:6" x14ac:dyDescent="0.25">
      <c r="A213" s="15" t="s">
        <v>15</v>
      </c>
      <c r="B213">
        <v>3775</v>
      </c>
      <c r="C213">
        <v>1</v>
      </c>
      <c r="D213">
        <v>20987</v>
      </c>
      <c r="E213" s="15" t="s">
        <v>12</v>
      </c>
      <c r="F213" s="15" t="s">
        <v>28</v>
      </c>
    </row>
    <row r="214" spans="1:6" x14ac:dyDescent="0.25">
      <c r="A214" s="15" t="s">
        <v>15</v>
      </c>
      <c r="B214">
        <v>4500</v>
      </c>
      <c r="C214">
        <v>1</v>
      </c>
      <c r="D214">
        <v>20987</v>
      </c>
      <c r="E214" s="15" t="s">
        <v>12</v>
      </c>
      <c r="F214" s="15" t="s">
        <v>28</v>
      </c>
    </row>
    <row r="215" spans="1:6" x14ac:dyDescent="0.25">
      <c r="A215" s="15" t="s">
        <v>15</v>
      </c>
      <c r="B215">
        <v>260</v>
      </c>
      <c r="C215">
        <v>1</v>
      </c>
      <c r="D215">
        <v>20987</v>
      </c>
      <c r="E215" s="15" t="s">
        <v>22</v>
      </c>
      <c r="F215" s="15" t="s">
        <v>28</v>
      </c>
    </row>
    <row r="216" spans="1:6" x14ac:dyDescent="0.25">
      <c r="A216" s="15" t="s">
        <v>15</v>
      </c>
      <c r="B216">
        <v>80</v>
      </c>
      <c r="C216">
        <v>1</v>
      </c>
      <c r="D216">
        <v>20987</v>
      </c>
      <c r="E216" s="15" t="s">
        <v>22</v>
      </c>
      <c r="F216" s="15" t="s">
        <v>28</v>
      </c>
    </row>
    <row r="217" spans="1:6" x14ac:dyDescent="0.25">
      <c r="A217" s="15" t="s">
        <v>15</v>
      </c>
      <c r="B217">
        <v>80</v>
      </c>
      <c r="C217">
        <v>1</v>
      </c>
      <c r="D217">
        <v>20987</v>
      </c>
      <c r="E217" s="15" t="s">
        <v>22</v>
      </c>
      <c r="F217" s="15" t="s">
        <v>28</v>
      </c>
    </row>
    <row r="218" spans="1:6" x14ac:dyDescent="0.25">
      <c r="A218" s="15" t="s">
        <v>15</v>
      </c>
      <c r="B218">
        <v>80</v>
      </c>
      <c r="C218">
        <v>1</v>
      </c>
      <c r="D218">
        <v>20987</v>
      </c>
      <c r="E218" s="15" t="s">
        <v>22</v>
      </c>
      <c r="F218" s="15" t="s">
        <v>28</v>
      </c>
    </row>
    <row r="219" spans="1:6" x14ac:dyDescent="0.25">
      <c r="A219" s="15" t="s">
        <v>15</v>
      </c>
      <c r="B219">
        <v>150</v>
      </c>
      <c r="C219">
        <v>1</v>
      </c>
      <c r="D219">
        <v>20987</v>
      </c>
      <c r="E219" s="15" t="s">
        <v>22</v>
      </c>
      <c r="F219" s="15" t="s">
        <v>28</v>
      </c>
    </row>
    <row r="220" spans="1:6" x14ac:dyDescent="0.25">
      <c r="A220" s="15" t="s">
        <v>15</v>
      </c>
      <c r="B220">
        <v>80</v>
      </c>
      <c r="C220">
        <v>1</v>
      </c>
      <c r="D220">
        <v>20987</v>
      </c>
      <c r="E220" s="15" t="s">
        <v>22</v>
      </c>
      <c r="F220" s="15" t="s">
        <v>28</v>
      </c>
    </row>
    <row r="221" spans="1:6" x14ac:dyDescent="0.25">
      <c r="A221" s="15" t="s">
        <v>15</v>
      </c>
      <c r="B221">
        <v>2996</v>
      </c>
      <c r="C221">
        <v>2</v>
      </c>
      <c r="D221">
        <v>20987</v>
      </c>
      <c r="E221" s="15" t="s">
        <v>12</v>
      </c>
      <c r="F221" s="15" t="s">
        <v>28</v>
      </c>
    </row>
    <row r="222" spans="1:6" x14ac:dyDescent="0.25">
      <c r="A222" s="15" t="s">
        <v>15</v>
      </c>
      <c r="B222">
        <v>1200</v>
      </c>
      <c r="C222">
        <v>2</v>
      </c>
      <c r="D222">
        <v>20987</v>
      </c>
      <c r="E222" s="15" t="s">
        <v>39</v>
      </c>
      <c r="F222" s="15" t="s">
        <v>28</v>
      </c>
    </row>
    <row r="223" spans="1:6" x14ac:dyDescent="0.25">
      <c r="A223" s="15" t="s">
        <v>15</v>
      </c>
      <c r="B223">
        <v>1200</v>
      </c>
      <c r="C223">
        <v>2</v>
      </c>
      <c r="D223">
        <v>20987</v>
      </c>
      <c r="E223" s="15" t="s">
        <v>39</v>
      </c>
      <c r="F223" s="15" t="s">
        <v>28</v>
      </c>
    </row>
    <row r="224" spans="1:6" x14ac:dyDescent="0.25">
      <c r="A224" s="15" t="s">
        <v>15</v>
      </c>
      <c r="B224">
        <v>1190</v>
      </c>
      <c r="C224">
        <v>1</v>
      </c>
      <c r="D224">
        <v>14995</v>
      </c>
      <c r="E224" s="15" t="s">
        <v>13</v>
      </c>
      <c r="F224" s="15" t="s">
        <v>28</v>
      </c>
    </row>
    <row r="225" spans="1:6" x14ac:dyDescent="0.25">
      <c r="A225" s="15" t="s">
        <v>15</v>
      </c>
      <c r="B225">
        <v>3775</v>
      </c>
      <c r="C225">
        <v>1</v>
      </c>
      <c r="D225">
        <v>14995</v>
      </c>
      <c r="E225" s="15" t="s">
        <v>12</v>
      </c>
      <c r="F225" s="15" t="s">
        <v>28</v>
      </c>
    </row>
    <row r="226" spans="1:6" x14ac:dyDescent="0.25">
      <c r="A226" s="15" t="s">
        <v>15</v>
      </c>
      <c r="B226">
        <v>4500</v>
      </c>
      <c r="C226">
        <v>1</v>
      </c>
      <c r="D226">
        <v>14995</v>
      </c>
      <c r="E226" s="15" t="s">
        <v>12</v>
      </c>
      <c r="F226" s="15" t="s">
        <v>28</v>
      </c>
    </row>
    <row r="227" spans="1:6" x14ac:dyDescent="0.25">
      <c r="A227" s="15" t="s">
        <v>15</v>
      </c>
      <c r="B227">
        <v>260</v>
      </c>
      <c r="C227">
        <v>1</v>
      </c>
      <c r="D227">
        <v>14995</v>
      </c>
      <c r="E227" s="15" t="s">
        <v>22</v>
      </c>
      <c r="F227" s="15" t="s">
        <v>28</v>
      </c>
    </row>
    <row r="228" spans="1:6" x14ac:dyDescent="0.25">
      <c r="A228" s="15" t="s">
        <v>15</v>
      </c>
      <c r="B228">
        <v>80</v>
      </c>
      <c r="C228">
        <v>1</v>
      </c>
      <c r="D228">
        <v>14995</v>
      </c>
      <c r="E228" s="15" t="s">
        <v>22</v>
      </c>
      <c r="F228" s="15" t="s">
        <v>28</v>
      </c>
    </row>
    <row r="229" spans="1:6" x14ac:dyDescent="0.25">
      <c r="A229" s="15" t="s">
        <v>15</v>
      </c>
      <c r="B229">
        <v>80</v>
      </c>
      <c r="C229">
        <v>1</v>
      </c>
      <c r="D229">
        <v>14995</v>
      </c>
      <c r="E229" s="15" t="s">
        <v>22</v>
      </c>
      <c r="F229" s="15" t="s">
        <v>28</v>
      </c>
    </row>
    <row r="230" spans="1:6" x14ac:dyDescent="0.25">
      <c r="A230" s="15" t="s">
        <v>15</v>
      </c>
      <c r="B230">
        <v>80</v>
      </c>
      <c r="C230">
        <v>1</v>
      </c>
      <c r="D230">
        <v>14995</v>
      </c>
      <c r="E230" s="15" t="s">
        <v>22</v>
      </c>
      <c r="F230" s="15" t="s">
        <v>28</v>
      </c>
    </row>
    <row r="231" spans="1:6" x14ac:dyDescent="0.25">
      <c r="A231" s="15" t="s">
        <v>15</v>
      </c>
      <c r="B231">
        <v>150</v>
      </c>
      <c r="C231">
        <v>1</v>
      </c>
      <c r="D231">
        <v>14995</v>
      </c>
      <c r="E231" s="15" t="s">
        <v>22</v>
      </c>
      <c r="F231" s="15" t="s">
        <v>28</v>
      </c>
    </row>
    <row r="232" spans="1:6" x14ac:dyDescent="0.25">
      <c r="A232" s="15" t="s">
        <v>15</v>
      </c>
      <c r="B232">
        <v>80</v>
      </c>
      <c r="C232">
        <v>1</v>
      </c>
      <c r="D232">
        <v>14995</v>
      </c>
      <c r="E232" s="15" t="s">
        <v>22</v>
      </c>
      <c r="F232" s="15" t="s">
        <v>28</v>
      </c>
    </row>
    <row r="233" spans="1:6" x14ac:dyDescent="0.25">
      <c r="A233" s="15" t="s">
        <v>15</v>
      </c>
      <c r="B233">
        <v>1200</v>
      </c>
      <c r="C233">
        <v>2</v>
      </c>
      <c r="D233">
        <v>14995</v>
      </c>
      <c r="E233" s="15" t="s">
        <v>39</v>
      </c>
      <c r="F233" s="15" t="s">
        <v>28</v>
      </c>
    </row>
    <row r="234" spans="1:6" x14ac:dyDescent="0.25">
      <c r="A234" s="15" t="s">
        <v>15</v>
      </c>
      <c r="B234">
        <v>1200</v>
      </c>
      <c r="C234">
        <v>2</v>
      </c>
      <c r="D234">
        <v>14995</v>
      </c>
      <c r="E234" s="15" t="s">
        <v>39</v>
      </c>
      <c r="F234" s="15" t="s">
        <v>28</v>
      </c>
    </row>
    <row r="235" spans="1:6" x14ac:dyDescent="0.25">
      <c r="A235" s="15" t="s">
        <v>15</v>
      </c>
      <c r="B235">
        <v>144</v>
      </c>
      <c r="C235">
        <v>1</v>
      </c>
      <c r="D235">
        <v>144</v>
      </c>
      <c r="E235" s="15" t="s">
        <v>35</v>
      </c>
      <c r="F235" s="15" t="s">
        <v>14</v>
      </c>
    </row>
    <row r="236" spans="1:6" x14ac:dyDescent="0.25">
      <c r="A236" s="15" t="s">
        <v>15</v>
      </c>
      <c r="B236">
        <v>350</v>
      </c>
      <c r="C236">
        <v>1</v>
      </c>
      <c r="D236">
        <v>350</v>
      </c>
      <c r="E236" s="15" t="s">
        <v>22</v>
      </c>
      <c r="F236" s="15" t="s">
        <v>14</v>
      </c>
    </row>
    <row r="237" spans="1:6" x14ac:dyDescent="0.25">
      <c r="A237" s="15" t="s">
        <v>15</v>
      </c>
      <c r="B237">
        <v>3299</v>
      </c>
      <c r="C237">
        <v>1</v>
      </c>
      <c r="D237">
        <v>3299</v>
      </c>
      <c r="E237" s="15" t="s">
        <v>39</v>
      </c>
      <c r="F237" s="15" t="s">
        <v>27</v>
      </c>
    </row>
    <row r="238" spans="1:6" x14ac:dyDescent="0.25">
      <c r="A238" s="15" t="s">
        <v>15</v>
      </c>
      <c r="B238">
        <v>80</v>
      </c>
      <c r="C238">
        <v>1</v>
      </c>
      <c r="D238">
        <v>240</v>
      </c>
      <c r="E238" s="15" t="s">
        <v>22</v>
      </c>
      <c r="F238" s="15" t="s">
        <v>14</v>
      </c>
    </row>
    <row r="239" spans="1:6" x14ac:dyDescent="0.25">
      <c r="A239" s="15" t="s">
        <v>15</v>
      </c>
      <c r="B239">
        <v>80</v>
      </c>
      <c r="C239">
        <v>1</v>
      </c>
      <c r="D239">
        <v>240</v>
      </c>
      <c r="E239" s="15" t="s">
        <v>22</v>
      </c>
      <c r="F239" s="15" t="s">
        <v>14</v>
      </c>
    </row>
    <row r="240" spans="1:6" x14ac:dyDescent="0.25">
      <c r="A240" s="15" t="s">
        <v>15</v>
      </c>
      <c r="B240">
        <v>80</v>
      </c>
      <c r="C240">
        <v>1</v>
      </c>
      <c r="D240">
        <v>240</v>
      </c>
      <c r="E240" s="15" t="s">
        <v>22</v>
      </c>
      <c r="F240" s="15" t="s">
        <v>14</v>
      </c>
    </row>
    <row r="241" spans="1:6" x14ac:dyDescent="0.25">
      <c r="A241" s="15" t="s">
        <v>15</v>
      </c>
      <c r="B241">
        <v>80</v>
      </c>
      <c r="C241">
        <v>1</v>
      </c>
      <c r="D241">
        <v>160</v>
      </c>
      <c r="E241" s="15" t="s">
        <v>22</v>
      </c>
      <c r="F241" s="15" t="s">
        <v>28</v>
      </c>
    </row>
    <row r="242" spans="1:6" x14ac:dyDescent="0.25">
      <c r="A242" s="15" t="s">
        <v>15</v>
      </c>
      <c r="B242">
        <v>80</v>
      </c>
      <c r="C242">
        <v>1</v>
      </c>
      <c r="D242">
        <v>160</v>
      </c>
      <c r="E242" s="15" t="s">
        <v>22</v>
      </c>
      <c r="F242" s="15" t="s">
        <v>28</v>
      </c>
    </row>
    <row r="243" spans="1:6" x14ac:dyDescent="0.25">
      <c r="A243" s="15" t="s">
        <v>15</v>
      </c>
      <c r="B243">
        <v>1019</v>
      </c>
      <c r="C243">
        <v>1</v>
      </c>
      <c r="D243">
        <v>1019</v>
      </c>
      <c r="E243" s="15" t="s">
        <v>12</v>
      </c>
      <c r="F243" s="15" t="s">
        <v>27</v>
      </c>
    </row>
    <row r="244" spans="1:6" x14ac:dyDescent="0.25">
      <c r="A244" s="15" t="s">
        <v>15</v>
      </c>
      <c r="B244">
        <v>1199</v>
      </c>
      <c r="C244">
        <v>1</v>
      </c>
      <c r="D244">
        <v>1199</v>
      </c>
      <c r="E244" s="15" t="s">
        <v>39</v>
      </c>
      <c r="F244" s="15" t="s">
        <v>161</v>
      </c>
    </row>
    <row r="245" spans="1:6" x14ac:dyDescent="0.25">
      <c r="A245" s="15" t="s">
        <v>15</v>
      </c>
      <c r="B245">
        <v>570</v>
      </c>
      <c r="C245">
        <v>1</v>
      </c>
      <c r="D245">
        <v>5288</v>
      </c>
      <c r="E245" s="15" t="s">
        <v>22</v>
      </c>
      <c r="F245" s="15" t="s">
        <v>28</v>
      </c>
    </row>
    <row r="246" spans="1:6" x14ac:dyDescent="0.25">
      <c r="A246" s="15" t="s">
        <v>15</v>
      </c>
      <c r="B246">
        <v>510</v>
      </c>
      <c r="C246">
        <v>1</v>
      </c>
      <c r="D246">
        <v>5288</v>
      </c>
      <c r="E246" s="15" t="s">
        <v>22</v>
      </c>
      <c r="F246" s="15" t="s">
        <v>28</v>
      </c>
    </row>
    <row r="247" spans="1:6" x14ac:dyDescent="0.25">
      <c r="A247" s="15" t="s">
        <v>15</v>
      </c>
      <c r="B247">
        <v>600</v>
      </c>
      <c r="C247">
        <v>1</v>
      </c>
      <c r="D247">
        <v>5288</v>
      </c>
      <c r="E247" s="15" t="s">
        <v>22</v>
      </c>
      <c r="F247" s="15" t="s">
        <v>28</v>
      </c>
    </row>
    <row r="248" spans="1:6" x14ac:dyDescent="0.25">
      <c r="A248" s="15" t="s">
        <v>15</v>
      </c>
      <c r="B248">
        <v>280</v>
      </c>
      <c r="C248">
        <v>2</v>
      </c>
      <c r="D248">
        <v>5288</v>
      </c>
      <c r="E248" s="15" t="s">
        <v>22</v>
      </c>
      <c r="F248" s="15" t="s">
        <v>28</v>
      </c>
    </row>
    <row r="249" spans="1:6" x14ac:dyDescent="0.25">
      <c r="A249" s="15" t="s">
        <v>15</v>
      </c>
      <c r="B249">
        <v>435</v>
      </c>
      <c r="C249">
        <v>1</v>
      </c>
      <c r="D249">
        <v>5288</v>
      </c>
      <c r="E249" s="15" t="s">
        <v>22</v>
      </c>
      <c r="F249" s="15" t="s">
        <v>28</v>
      </c>
    </row>
    <row r="250" spans="1:6" x14ac:dyDescent="0.25">
      <c r="A250" s="15" t="s">
        <v>15</v>
      </c>
      <c r="B250">
        <v>435</v>
      </c>
      <c r="C250">
        <v>1</v>
      </c>
      <c r="D250">
        <v>5288</v>
      </c>
      <c r="E250" s="15" t="s">
        <v>22</v>
      </c>
      <c r="F250" s="15" t="s">
        <v>28</v>
      </c>
    </row>
    <row r="251" spans="1:6" x14ac:dyDescent="0.25">
      <c r="A251" s="15" t="s">
        <v>15</v>
      </c>
      <c r="B251">
        <v>280</v>
      </c>
      <c r="C251">
        <v>2</v>
      </c>
      <c r="D251">
        <v>5288</v>
      </c>
      <c r="E251" s="15" t="s">
        <v>22</v>
      </c>
      <c r="F251" s="15" t="s">
        <v>28</v>
      </c>
    </row>
    <row r="252" spans="1:6" x14ac:dyDescent="0.25">
      <c r="A252" s="15" t="s">
        <v>15</v>
      </c>
      <c r="B252">
        <v>325</v>
      </c>
      <c r="C252">
        <v>2</v>
      </c>
      <c r="D252">
        <v>5288</v>
      </c>
      <c r="E252" s="15" t="s">
        <v>22</v>
      </c>
      <c r="F252" s="15" t="s">
        <v>28</v>
      </c>
    </row>
    <row r="253" spans="1:6" x14ac:dyDescent="0.25">
      <c r="A253" s="15" t="s">
        <v>15</v>
      </c>
      <c r="B253">
        <v>234</v>
      </c>
      <c r="C253">
        <v>2</v>
      </c>
      <c r="D253">
        <v>5288</v>
      </c>
      <c r="E253" s="15" t="s">
        <v>22</v>
      </c>
      <c r="F253" s="15" t="s">
        <v>28</v>
      </c>
    </row>
    <row r="254" spans="1:6" x14ac:dyDescent="0.25">
      <c r="A254" s="15" t="s">
        <v>15</v>
      </c>
      <c r="B254">
        <v>500</v>
      </c>
      <c r="C254">
        <v>1</v>
      </c>
      <c r="D254">
        <v>5288</v>
      </c>
      <c r="E254" s="15" t="s">
        <v>22</v>
      </c>
      <c r="F254" s="15" t="s">
        <v>28</v>
      </c>
    </row>
    <row r="255" spans="1:6" x14ac:dyDescent="0.25">
      <c r="A255" s="15" t="s">
        <v>15</v>
      </c>
      <c r="B255">
        <v>12600</v>
      </c>
      <c r="C255">
        <v>1</v>
      </c>
      <c r="D255">
        <v>12600</v>
      </c>
      <c r="E255" s="15" t="s">
        <v>30</v>
      </c>
      <c r="F255" s="15" t="s">
        <v>14</v>
      </c>
    </row>
    <row r="256" spans="1:6" x14ac:dyDescent="0.25">
      <c r="A256" s="15" t="s">
        <v>15</v>
      </c>
      <c r="B256">
        <v>33999</v>
      </c>
      <c r="C256">
        <v>34</v>
      </c>
      <c r="D256">
        <v>1155966</v>
      </c>
      <c r="E256" s="15" t="s">
        <v>26</v>
      </c>
      <c r="F256" s="15" t="s">
        <v>28</v>
      </c>
    </row>
    <row r="257" spans="1:6" x14ac:dyDescent="0.25">
      <c r="A257" s="15" t="s">
        <v>15</v>
      </c>
      <c r="B257">
        <v>999</v>
      </c>
      <c r="C257">
        <v>1</v>
      </c>
      <c r="D257">
        <v>999</v>
      </c>
      <c r="E257" s="15" t="s">
        <v>12</v>
      </c>
      <c r="F257" s="15" t="s">
        <v>14</v>
      </c>
    </row>
    <row r="258" spans="1:6" x14ac:dyDescent="0.25">
      <c r="A258" s="15" t="s">
        <v>15</v>
      </c>
      <c r="B258">
        <v>350</v>
      </c>
      <c r="C258">
        <v>1</v>
      </c>
      <c r="D258">
        <v>350</v>
      </c>
      <c r="E258" s="15" t="s">
        <v>22</v>
      </c>
      <c r="F258" s="15" t="s">
        <v>14</v>
      </c>
    </row>
    <row r="259" spans="1:6" x14ac:dyDescent="0.25">
      <c r="A259" s="15" t="s">
        <v>15</v>
      </c>
      <c r="B259">
        <v>1450</v>
      </c>
      <c r="C259">
        <v>1</v>
      </c>
      <c r="D259">
        <v>1450</v>
      </c>
      <c r="E259" s="15" t="s">
        <v>39</v>
      </c>
      <c r="F259" s="15" t="s">
        <v>14</v>
      </c>
    </row>
    <row r="260" spans="1:6" x14ac:dyDescent="0.25">
      <c r="A260" s="15" t="s">
        <v>15</v>
      </c>
      <c r="B260">
        <v>6000</v>
      </c>
      <c r="C260">
        <v>1</v>
      </c>
      <c r="D260">
        <v>7933.86</v>
      </c>
      <c r="E260" s="15" t="s">
        <v>39</v>
      </c>
      <c r="F260" s="15" t="s">
        <v>28</v>
      </c>
    </row>
    <row r="261" spans="1:6" x14ac:dyDescent="0.25">
      <c r="A261" s="15" t="s">
        <v>15</v>
      </c>
      <c r="B261">
        <v>1500</v>
      </c>
      <c r="C261">
        <v>1</v>
      </c>
      <c r="D261">
        <v>1500</v>
      </c>
      <c r="E261" s="15" t="s">
        <v>39</v>
      </c>
      <c r="F261" s="15" t="s">
        <v>14</v>
      </c>
    </row>
    <row r="262" spans="1:6" x14ac:dyDescent="0.25">
      <c r="A262" s="15" t="s">
        <v>15</v>
      </c>
      <c r="B262">
        <v>1082</v>
      </c>
      <c r="C262">
        <v>1</v>
      </c>
      <c r="D262">
        <v>1082</v>
      </c>
      <c r="E262" s="15" t="s">
        <v>39</v>
      </c>
      <c r="F262" s="15" t="s">
        <v>14</v>
      </c>
    </row>
    <row r="263" spans="1:6" x14ac:dyDescent="0.25">
      <c r="A263" s="15" t="s">
        <v>15</v>
      </c>
      <c r="B263">
        <v>960</v>
      </c>
      <c r="C263">
        <v>2</v>
      </c>
      <c r="D263">
        <v>1920</v>
      </c>
      <c r="E263" s="15" t="s">
        <v>181</v>
      </c>
      <c r="F263" s="15" t="s">
        <v>14</v>
      </c>
    </row>
    <row r="264" spans="1:6" x14ac:dyDescent="0.25">
      <c r="A264" s="15" t="s">
        <v>15</v>
      </c>
      <c r="B264">
        <v>430</v>
      </c>
      <c r="C264">
        <v>1</v>
      </c>
      <c r="D264">
        <v>430</v>
      </c>
      <c r="E264" s="15" t="s">
        <v>12</v>
      </c>
      <c r="F264" s="15" t="s">
        <v>14</v>
      </c>
    </row>
    <row r="265" spans="1:6" x14ac:dyDescent="0.25">
      <c r="A265" s="15" t="s">
        <v>15</v>
      </c>
      <c r="B265">
        <v>1500</v>
      </c>
      <c r="C265">
        <v>1</v>
      </c>
      <c r="D265">
        <v>1500</v>
      </c>
      <c r="E265" s="15" t="s">
        <v>39</v>
      </c>
      <c r="F265" s="15" t="s">
        <v>14</v>
      </c>
    </row>
    <row r="266" spans="1:6" x14ac:dyDescent="0.25">
      <c r="A266" s="15" t="s">
        <v>15</v>
      </c>
      <c r="B266">
        <v>625</v>
      </c>
      <c r="C266">
        <v>1</v>
      </c>
      <c r="D266">
        <v>625</v>
      </c>
      <c r="E266" s="15" t="s">
        <v>157</v>
      </c>
      <c r="F266" s="15" t="s">
        <v>14</v>
      </c>
    </row>
    <row r="267" spans="1:6" x14ac:dyDescent="0.25">
      <c r="A267" s="15" t="s">
        <v>10</v>
      </c>
      <c r="B267">
        <v>1950</v>
      </c>
      <c r="C267">
        <v>1</v>
      </c>
      <c r="D267">
        <v>1950</v>
      </c>
      <c r="E267" s="15" t="s">
        <v>12</v>
      </c>
      <c r="F267" s="15" t="s">
        <v>14</v>
      </c>
    </row>
    <row r="268" spans="1:6" x14ac:dyDescent="0.25">
      <c r="A268" s="15" t="s">
        <v>10</v>
      </c>
      <c r="B268">
        <v>360</v>
      </c>
      <c r="C268">
        <v>1</v>
      </c>
      <c r="D268">
        <v>60</v>
      </c>
      <c r="E268" s="15" t="s">
        <v>17</v>
      </c>
      <c r="F268" s="15" t="s">
        <v>14</v>
      </c>
    </row>
    <row r="269" spans="1:6" x14ac:dyDescent="0.25">
      <c r="A269" s="15" t="s">
        <v>10</v>
      </c>
      <c r="B269">
        <v>360</v>
      </c>
      <c r="C269">
        <v>1</v>
      </c>
      <c r="D269">
        <v>60</v>
      </c>
      <c r="E269" s="15" t="s">
        <v>17</v>
      </c>
      <c r="F269" s="15" t="s">
        <v>14</v>
      </c>
    </row>
    <row r="270" spans="1:6" x14ac:dyDescent="0.25">
      <c r="A270" s="15" t="s">
        <v>10</v>
      </c>
      <c r="B270">
        <v>170</v>
      </c>
      <c r="C270">
        <v>1</v>
      </c>
      <c r="D270">
        <v>170</v>
      </c>
      <c r="E270" s="15" t="s">
        <v>22</v>
      </c>
      <c r="F270" s="15" t="s">
        <v>14</v>
      </c>
    </row>
    <row r="271" spans="1:6" x14ac:dyDescent="0.25">
      <c r="A271" s="15" t="s">
        <v>10</v>
      </c>
      <c r="B271">
        <v>5500</v>
      </c>
      <c r="C271">
        <v>1</v>
      </c>
      <c r="D271">
        <v>5500</v>
      </c>
      <c r="E271" s="15" t="s">
        <v>30</v>
      </c>
      <c r="F271" s="15" t="s">
        <v>14</v>
      </c>
    </row>
    <row r="272" spans="1:6" x14ac:dyDescent="0.25">
      <c r="A272" s="15" t="s">
        <v>10</v>
      </c>
      <c r="B272">
        <v>120</v>
      </c>
      <c r="C272">
        <v>1</v>
      </c>
      <c r="D272">
        <v>120</v>
      </c>
      <c r="E272" s="15" t="s">
        <v>35</v>
      </c>
      <c r="F272" s="15" t="s">
        <v>27</v>
      </c>
    </row>
    <row r="273" spans="1:6" x14ac:dyDescent="0.25">
      <c r="A273" s="15" t="s">
        <v>10</v>
      </c>
      <c r="B273">
        <v>320</v>
      </c>
      <c r="C273">
        <v>1</v>
      </c>
      <c r="D273">
        <v>0</v>
      </c>
      <c r="E273" s="15" t="s">
        <v>17</v>
      </c>
      <c r="F273" s="15" t="s">
        <v>37</v>
      </c>
    </row>
    <row r="274" spans="1:6" x14ac:dyDescent="0.25">
      <c r="A274" s="15" t="s">
        <v>10</v>
      </c>
      <c r="B274">
        <v>420</v>
      </c>
      <c r="C274">
        <v>1</v>
      </c>
      <c r="D274">
        <v>1270</v>
      </c>
      <c r="E274" s="15" t="s">
        <v>22</v>
      </c>
      <c r="F274" s="15" t="s">
        <v>14</v>
      </c>
    </row>
    <row r="275" spans="1:6" x14ac:dyDescent="0.25">
      <c r="A275" s="15" t="s">
        <v>10</v>
      </c>
      <c r="B275">
        <v>360</v>
      </c>
      <c r="C275">
        <v>1</v>
      </c>
      <c r="D275">
        <v>1270</v>
      </c>
      <c r="E275" s="15" t="s">
        <v>22</v>
      </c>
      <c r="F275" s="15" t="s">
        <v>14</v>
      </c>
    </row>
    <row r="276" spans="1:6" x14ac:dyDescent="0.25">
      <c r="A276" s="15" t="s">
        <v>10</v>
      </c>
      <c r="B276">
        <v>490</v>
      </c>
      <c r="C276">
        <v>1</v>
      </c>
      <c r="D276">
        <v>1270</v>
      </c>
      <c r="E276" s="15" t="s">
        <v>17</v>
      </c>
      <c r="F276" s="15" t="s">
        <v>14</v>
      </c>
    </row>
    <row r="277" spans="1:6" x14ac:dyDescent="0.25">
      <c r="A277" s="15" t="s">
        <v>10</v>
      </c>
      <c r="B277">
        <v>149</v>
      </c>
      <c r="C277">
        <v>1</v>
      </c>
      <c r="D277">
        <v>298</v>
      </c>
      <c r="E277" s="15" t="s">
        <v>47</v>
      </c>
      <c r="F277" s="15" t="s">
        <v>14</v>
      </c>
    </row>
    <row r="278" spans="1:6" x14ac:dyDescent="0.25">
      <c r="A278" s="15" t="s">
        <v>10</v>
      </c>
      <c r="B278">
        <v>149</v>
      </c>
      <c r="C278">
        <v>1</v>
      </c>
      <c r="D278">
        <v>298</v>
      </c>
      <c r="E278" s="15" t="s">
        <v>47</v>
      </c>
      <c r="F278" s="15" t="s">
        <v>14</v>
      </c>
    </row>
    <row r="279" spans="1:6" x14ac:dyDescent="0.25">
      <c r="A279" s="15" t="s">
        <v>10</v>
      </c>
      <c r="B279">
        <v>500</v>
      </c>
      <c r="C279">
        <v>1</v>
      </c>
      <c r="D279">
        <v>0</v>
      </c>
      <c r="E279" s="15" t="s">
        <v>53</v>
      </c>
      <c r="F279" s="15" t="s">
        <v>37</v>
      </c>
    </row>
    <row r="280" spans="1:6" x14ac:dyDescent="0.25">
      <c r="A280" s="15" t="s">
        <v>10</v>
      </c>
      <c r="B280">
        <v>100</v>
      </c>
      <c r="C280">
        <v>5</v>
      </c>
      <c r="D280">
        <v>0</v>
      </c>
      <c r="E280" s="15" t="s">
        <v>53</v>
      </c>
      <c r="F280" s="15" t="s">
        <v>37</v>
      </c>
    </row>
    <row r="281" spans="1:6" x14ac:dyDescent="0.25">
      <c r="A281" s="15" t="s">
        <v>10</v>
      </c>
      <c r="B281">
        <v>450</v>
      </c>
      <c r="C281">
        <v>1</v>
      </c>
      <c r="D281">
        <v>450</v>
      </c>
      <c r="E281" s="15" t="s">
        <v>47</v>
      </c>
      <c r="F281" s="15" t="s">
        <v>14</v>
      </c>
    </row>
    <row r="282" spans="1:6" x14ac:dyDescent="0.25">
      <c r="A282" s="15" t="s">
        <v>10</v>
      </c>
      <c r="B282">
        <v>20999</v>
      </c>
      <c r="C282">
        <v>1</v>
      </c>
      <c r="D282">
        <v>20999</v>
      </c>
      <c r="E282" s="15" t="s">
        <v>26</v>
      </c>
      <c r="F282" s="15" t="s">
        <v>14</v>
      </c>
    </row>
    <row r="283" spans="1:6" x14ac:dyDescent="0.25">
      <c r="A283" s="15" t="s">
        <v>10</v>
      </c>
      <c r="B283">
        <v>360</v>
      </c>
      <c r="C283">
        <v>1</v>
      </c>
      <c r="D283">
        <v>360</v>
      </c>
      <c r="E283" s="15" t="s">
        <v>17</v>
      </c>
      <c r="F283" s="15" t="s">
        <v>14</v>
      </c>
    </row>
    <row r="284" spans="1:6" x14ac:dyDescent="0.25">
      <c r="A284" s="15" t="s">
        <v>10</v>
      </c>
      <c r="B284">
        <v>3672</v>
      </c>
      <c r="C284">
        <v>1</v>
      </c>
      <c r="D284">
        <v>3672</v>
      </c>
      <c r="E284" s="15" t="s">
        <v>35</v>
      </c>
      <c r="F284" s="15" t="s">
        <v>14</v>
      </c>
    </row>
    <row r="285" spans="1:6" x14ac:dyDescent="0.25">
      <c r="A285" s="15" t="s">
        <v>10</v>
      </c>
      <c r="B285">
        <v>90</v>
      </c>
      <c r="C285">
        <v>1</v>
      </c>
      <c r="D285">
        <v>740</v>
      </c>
      <c r="E285" s="15" t="s">
        <v>22</v>
      </c>
      <c r="F285" s="15" t="s">
        <v>14</v>
      </c>
    </row>
    <row r="286" spans="1:6" x14ac:dyDescent="0.25">
      <c r="A286" s="15" t="s">
        <v>10</v>
      </c>
      <c r="B286">
        <v>850</v>
      </c>
      <c r="C286">
        <v>1</v>
      </c>
      <c r="D286">
        <v>740</v>
      </c>
      <c r="E286" s="15" t="s">
        <v>17</v>
      </c>
      <c r="F286" s="15" t="s">
        <v>14</v>
      </c>
    </row>
    <row r="287" spans="1:6" x14ac:dyDescent="0.25">
      <c r="A287" s="15" t="s">
        <v>10</v>
      </c>
      <c r="B287">
        <v>143</v>
      </c>
      <c r="C287">
        <v>1</v>
      </c>
      <c r="D287">
        <v>168</v>
      </c>
      <c r="E287" s="15" t="s">
        <v>17</v>
      </c>
      <c r="F287" s="15" t="s">
        <v>14</v>
      </c>
    </row>
    <row r="288" spans="1:6" x14ac:dyDescent="0.25">
      <c r="A288" s="15" t="s">
        <v>10</v>
      </c>
      <c r="B288">
        <v>225</v>
      </c>
      <c r="C288">
        <v>1</v>
      </c>
      <c r="D288">
        <v>168</v>
      </c>
      <c r="E288" s="15" t="s">
        <v>17</v>
      </c>
      <c r="F288" s="15" t="s">
        <v>14</v>
      </c>
    </row>
    <row r="289" spans="1:6" x14ac:dyDescent="0.25">
      <c r="A289" s="15" t="s">
        <v>10</v>
      </c>
      <c r="B289">
        <v>4500</v>
      </c>
      <c r="C289">
        <v>1</v>
      </c>
      <c r="D289">
        <v>4500</v>
      </c>
      <c r="E289" s="15" t="s">
        <v>26</v>
      </c>
      <c r="F289" s="15" t="s">
        <v>14</v>
      </c>
    </row>
    <row r="290" spans="1:6" x14ac:dyDescent="0.25">
      <c r="A290" s="15" t="s">
        <v>10</v>
      </c>
      <c r="B290">
        <v>425</v>
      </c>
      <c r="C290">
        <v>1</v>
      </c>
      <c r="D290">
        <v>425</v>
      </c>
      <c r="E290" s="15" t="s">
        <v>22</v>
      </c>
      <c r="F290" s="15" t="s">
        <v>14</v>
      </c>
    </row>
    <row r="291" spans="1:6" x14ac:dyDescent="0.25">
      <c r="A291" s="15" t="s">
        <v>10</v>
      </c>
      <c r="B291">
        <v>850</v>
      </c>
      <c r="C291">
        <v>1</v>
      </c>
      <c r="D291">
        <v>850</v>
      </c>
      <c r="E291" s="15" t="s">
        <v>12</v>
      </c>
      <c r="F291" s="15" t="s">
        <v>14</v>
      </c>
    </row>
    <row r="292" spans="1:6" x14ac:dyDescent="0.25">
      <c r="A292" s="15" t="s">
        <v>10</v>
      </c>
      <c r="B292">
        <v>251</v>
      </c>
      <c r="C292">
        <v>1</v>
      </c>
      <c r="D292">
        <v>251</v>
      </c>
      <c r="E292" s="15" t="s">
        <v>35</v>
      </c>
      <c r="F292" s="15" t="s">
        <v>14</v>
      </c>
    </row>
    <row r="293" spans="1:6" x14ac:dyDescent="0.25">
      <c r="A293" s="15" t="s">
        <v>10</v>
      </c>
      <c r="B293">
        <v>510</v>
      </c>
      <c r="C293">
        <v>1</v>
      </c>
      <c r="D293">
        <v>835</v>
      </c>
      <c r="E293" s="15" t="s">
        <v>22</v>
      </c>
      <c r="F293" s="15" t="s">
        <v>14</v>
      </c>
    </row>
    <row r="294" spans="1:6" x14ac:dyDescent="0.25">
      <c r="A294" s="15" t="s">
        <v>10</v>
      </c>
      <c r="B294">
        <v>325</v>
      </c>
      <c r="C294">
        <v>1</v>
      </c>
      <c r="D294">
        <v>835</v>
      </c>
      <c r="E294" s="15" t="s">
        <v>22</v>
      </c>
      <c r="F294" s="15" t="s">
        <v>14</v>
      </c>
    </row>
    <row r="295" spans="1:6" x14ac:dyDescent="0.25">
      <c r="A295" s="15" t="s">
        <v>10</v>
      </c>
      <c r="B295">
        <v>300</v>
      </c>
      <c r="C295">
        <v>1</v>
      </c>
      <c r="D295">
        <v>300</v>
      </c>
      <c r="E295" s="15" t="s">
        <v>17</v>
      </c>
      <c r="F295" s="15" t="s">
        <v>14</v>
      </c>
    </row>
    <row r="296" spans="1:6" x14ac:dyDescent="0.25">
      <c r="A296" s="15" t="s">
        <v>10</v>
      </c>
      <c r="B296">
        <v>350</v>
      </c>
      <c r="C296">
        <v>2</v>
      </c>
      <c r="D296">
        <v>700</v>
      </c>
      <c r="E296" s="15" t="s">
        <v>22</v>
      </c>
      <c r="F296" s="15" t="s">
        <v>14</v>
      </c>
    </row>
    <row r="297" spans="1:6" x14ac:dyDescent="0.25">
      <c r="A297" s="15" t="s">
        <v>10</v>
      </c>
      <c r="B297">
        <v>45250</v>
      </c>
      <c r="C297">
        <v>1</v>
      </c>
      <c r="D297">
        <v>45250</v>
      </c>
      <c r="E297" s="15" t="s">
        <v>30</v>
      </c>
      <c r="F297" s="15" t="s">
        <v>14</v>
      </c>
    </row>
    <row r="298" spans="1:6" x14ac:dyDescent="0.25">
      <c r="A298" s="15" t="s">
        <v>10</v>
      </c>
      <c r="B298">
        <v>5597</v>
      </c>
      <c r="C298">
        <v>1</v>
      </c>
      <c r="D298">
        <v>5597</v>
      </c>
      <c r="E298" s="15" t="s">
        <v>12</v>
      </c>
      <c r="F298" s="15" t="s">
        <v>14</v>
      </c>
    </row>
    <row r="299" spans="1:6" x14ac:dyDescent="0.25">
      <c r="A299" s="15" t="s">
        <v>10</v>
      </c>
      <c r="B299">
        <v>360</v>
      </c>
      <c r="C299">
        <v>1</v>
      </c>
      <c r="D299">
        <v>360</v>
      </c>
      <c r="E299" s="15" t="s">
        <v>17</v>
      </c>
      <c r="F299" s="15" t="s">
        <v>14</v>
      </c>
    </row>
    <row r="300" spans="1:6" x14ac:dyDescent="0.25">
      <c r="A300" s="15" t="s">
        <v>10</v>
      </c>
      <c r="B300">
        <v>360</v>
      </c>
      <c r="C300">
        <v>1</v>
      </c>
      <c r="D300">
        <v>360</v>
      </c>
      <c r="E300" s="15" t="s">
        <v>17</v>
      </c>
      <c r="F300" s="15" t="s">
        <v>14</v>
      </c>
    </row>
    <row r="301" spans="1:6" x14ac:dyDescent="0.25">
      <c r="A301" s="15" t="s">
        <v>10</v>
      </c>
      <c r="B301">
        <v>760</v>
      </c>
      <c r="C301">
        <v>1</v>
      </c>
      <c r="D301">
        <v>1195</v>
      </c>
      <c r="E301" s="15" t="s">
        <v>22</v>
      </c>
      <c r="F301" s="15" t="s">
        <v>14</v>
      </c>
    </row>
    <row r="302" spans="1:6" x14ac:dyDescent="0.25">
      <c r="A302" s="15" t="s">
        <v>10</v>
      </c>
      <c r="B302">
        <v>435</v>
      </c>
      <c r="C302">
        <v>1</v>
      </c>
      <c r="D302">
        <v>1195</v>
      </c>
      <c r="E302" s="15" t="s">
        <v>22</v>
      </c>
      <c r="F302" s="15" t="s">
        <v>14</v>
      </c>
    </row>
    <row r="303" spans="1:6" x14ac:dyDescent="0.25">
      <c r="A303" s="15" t="s">
        <v>10</v>
      </c>
      <c r="B303">
        <v>435</v>
      </c>
      <c r="C303">
        <v>1</v>
      </c>
      <c r="D303">
        <v>1195</v>
      </c>
      <c r="E303" s="15" t="s">
        <v>22</v>
      </c>
      <c r="F303" s="15" t="s">
        <v>14</v>
      </c>
    </row>
    <row r="304" spans="1:6" x14ac:dyDescent="0.25">
      <c r="A304" s="15" t="s">
        <v>10</v>
      </c>
      <c r="B304">
        <v>760</v>
      </c>
      <c r="C304">
        <v>1</v>
      </c>
      <c r="D304">
        <v>1195</v>
      </c>
      <c r="E304" s="15" t="s">
        <v>22</v>
      </c>
      <c r="F304" s="15" t="s">
        <v>14</v>
      </c>
    </row>
    <row r="305" spans="1:6" x14ac:dyDescent="0.25">
      <c r="A305" s="15" t="s">
        <v>10</v>
      </c>
      <c r="B305">
        <v>760</v>
      </c>
      <c r="C305">
        <v>1</v>
      </c>
      <c r="D305">
        <v>1195</v>
      </c>
      <c r="E305" s="15" t="s">
        <v>22</v>
      </c>
      <c r="F305" s="15" t="s">
        <v>14</v>
      </c>
    </row>
    <row r="306" spans="1:6" x14ac:dyDescent="0.25">
      <c r="A306" s="15" t="s">
        <v>10</v>
      </c>
      <c r="B306">
        <v>435</v>
      </c>
      <c r="C306">
        <v>1</v>
      </c>
      <c r="D306">
        <v>1195</v>
      </c>
      <c r="E306" s="15" t="s">
        <v>22</v>
      </c>
      <c r="F306" s="15" t="s">
        <v>14</v>
      </c>
    </row>
    <row r="307" spans="1:6" x14ac:dyDescent="0.25">
      <c r="A307" s="15" t="s">
        <v>10</v>
      </c>
      <c r="B307">
        <v>435</v>
      </c>
      <c r="C307">
        <v>1</v>
      </c>
      <c r="D307">
        <v>1195</v>
      </c>
      <c r="E307" s="15" t="s">
        <v>22</v>
      </c>
      <c r="F307" s="15" t="s">
        <v>14</v>
      </c>
    </row>
    <row r="308" spans="1:6" x14ac:dyDescent="0.25">
      <c r="A308" s="15" t="s">
        <v>10</v>
      </c>
      <c r="B308">
        <v>760</v>
      </c>
      <c r="C308">
        <v>1</v>
      </c>
      <c r="D308">
        <v>1195</v>
      </c>
      <c r="E308" s="15" t="s">
        <v>22</v>
      </c>
      <c r="F308" s="15" t="s">
        <v>14</v>
      </c>
    </row>
    <row r="309" spans="1:6" x14ac:dyDescent="0.25">
      <c r="A309" s="15" t="s">
        <v>10</v>
      </c>
      <c r="B309">
        <v>4200</v>
      </c>
      <c r="C309">
        <v>1</v>
      </c>
      <c r="D309">
        <v>4200</v>
      </c>
      <c r="E309" s="15" t="s">
        <v>26</v>
      </c>
      <c r="F309" s="15" t="s">
        <v>14</v>
      </c>
    </row>
    <row r="310" spans="1:6" x14ac:dyDescent="0.25">
      <c r="A310" s="15" t="s">
        <v>10</v>
      </c>
      <c r="B310">
        <v>760</v>
      </c>
      <c r="C310">
        <v>1</v>
      </c>
      <c r="D310">
        <v>1195</v>
      </c>
      <c r="E310" s="15" t="s">
        <v>22</v>
      </c>
      <c r="F310" s="15" t="s">
        <v>14</v>
      </c>
    </row>
    <row r="311" spans="1:6" x14ac:dyDescent="0.25">
      <c r="A311" s="15" t="s">
        <v>10</v>
      </c>
      <c r="B311">
        <v>435</v>
      </c>
      <c r="C311">
        <v>1</v>
      </c>
      <c r="D311">
        <v>1195</v>
      </c>
      <c r="E311" s="15" t="s">
        <v>22</v>
      </c>
      <c r="F311" s="15" t="s">
        <v>14</v>
      </c>
    </row>
    <row r="312" spans="1:6" x14ac:dyDescent="0.25">
      <c r="A312" s="15" t="s">
        <v>10</v>
      </c>
      <c r="B312">
        <v>550</v>
      </c>
      <c r="C312">
        <v>1</v>
      </c>
      <c r="D312">
        <v>550</v>
      </c>
      <c r="E312" s="15" t="s">
        <v>13</v>
      </c>
      <c r="F312" s="15" t="s">
        <v>14</v>
      </c>
    </row>
    <row r="313" spans="1:6" x14ac:dyDescent="0.25">
      <c r="A313" s="15" t="s">
        <v>10</v>
      </c>
      <c r="B313">
        <v>1230</v>
      </c>
      <c r="C313">
        <v>1</v>
      </c>
      <c r="D313">
        <v>1230</v>
      </c>
      <c r="E313" s="15" t="s">
        <v>30</v>
      </c>
      <c r="F313" s="15" t="s">
        <v>14</v>
      </c>
    </row>
    <row r="314" spans="1:6" x14ac:dyDescent="0.25">
      <c r="A314" s="15" t="s">
        <v>10</v>
      </c>
      <c r="B314">
        <v>435</v>
      </c>
      <c r="C314">
        <v>1</v>
      </c>
      <c r="D314">
        <v>1195</v>
      </c>
      <c r="E314" s="15" t="s">
        <v>22</v>
      </c>
      <c r="F314" s="15" t="s">
        <v>14</v>
      </c>
    </row>
    <row r="315" spans="1:6" x14ac:dyDescent="0.25">
      <c r="A315" s="15" t="s">
        <v>10</v>
      </c>
      <c r="B315">
        <v>760</v>
      </c>
      <c r="C315">
        <v>1</v>
      </c>
      <c r="D315">
        <v>1195</v>
      </c>
      <c r="E315" s="15" t="s">
        <v>22</v>
      </c>
      <c r="F315" s="15" t="s">
        <v>14</v>
      </c>
    </row>
    <row r="316" spans="1:6" x14ac:dyDescent="0.25">
      <c r="A316" s="15" t="s">
        <v>10</v>
      </c>
      <c r="B316">
        <v>760</v>
      </c>
      <c r="C316">
        <v>1</v>
      </c>
      <c r="D316">
        <v>1195</v>
      </c>
      <c r="E316" s="15" t="s">
        <v>22</v>
      </c>
      <c r="F316" s="15" t="s">
        <v>14</v>
      </c>
    </row>
    <row r="317" spans="1:6" x14ac:dyDescent="0.25">
      <c r="A317" s="15" t="s">
        <v>10</v>
      </c>
      <c r="B317">
        <v>435</v>
      </c>
      <c r="C317">
        <v>1</v>
      </c>
      <c r="D317">
        <v>1195</v>
      </c>
      <c r="E317" s="15" t="s">
        <v>22</v>
      </c>
      <c r="F317" s="15" t="s">
        <v>14</v>
      </c>
    </row>
    <row r="318" spans="1:6" x14ac:dyDescent="0.25">
      <c r="A318" s="15" t="s">
        <v>10</v>
      </c>
      <c r="B318">
        <v>360</v>
      </c>
      <c r="C318">
        <v>1</v>
      </c>
      <c r="D318">
        <v>360</v>
      </c>
      <c r="E318" s="15" t="s">
        <v>17</v>
      </c>
      <c r="F318" s="15" t="s">
        <v>14</v>
      </c>
    </row>
    <row r="319" spans="1:6" x14ac:dyDescent="0.25">
      <c r="A319" s="15" t="s">
        <v>10</v>
      </c>
      <c r="B319">
        <v>320</v>
      </c>
      <c r="C319">
        <v>1</v>
      </c>
      <c r="D319">
        <v>320</v>
      </c>
      <c r="E319" s="15" t="s">
        <v>17</v>
      </c>
      <c r="F319" s="15" t="s">
        <v>14</v>
      </c>
    </row>
    <row r="320" spans="1:6" x14ac:dyDescent="0.25">
      <c r="A320" s="15" t="s">
        <v>10</v>
      </c>
      <c r="B320">
        <v>4750</v>
      </c>
      <c r="C320">
        <v>1</v>
      </c>
      <c r="D320">
        <v>12150</v>
      </c>
      <c r="E320" s="15" t="s">
        <v>17</v>
      </c>
      <c r="F320" s="15" t="s">
        <v>14</v>
      </c>
    </row>
    <row r="321" spans="1:6" x14ac:dyDescent="0.25">
      <c r="A321" s="15" t="s">
        <v>10</v>
      </c>
      <c r="B321">
        <v>7400</v>
      </c>
      <c r="C321">
        <v>1</v>
      </c>
      <c r="D321">
        <v>12150</v>
      </c>
      <c r="E321" s="15" t="s">
        <v>17</v>
      </c>
      <c r="F321" s="15" t="s">
        <v>14</v>
      </c>
    </row>
    <row r="322" spans="1:6" x14ac:dyDescent="0.25">
      <c r="A322" s="15" t="s">
        <v>10</v>
      </c>
      <c r="B322">
        <v>320</v>
      </c>
      <c r="C322">
        <v>1</v>
      </c>
      <c r="D322">
        <v>320</v>
      </c>
      <c r="E322" s="15" t="s">
        <v>17</v>
      </c>
      <c r="F322" s="15" t="s">
        <v>14</v>
      </c>
    </row>
    <row r="323" spans="1:6" x14ac:dyDescent="0.25">
      <c r="A323" s="15" t="s">
        <v>10</v>
      </c>
      <c r="B323">
        <v>240</v>
      </c>
      <c r="C323">
        <v>1</v>
      </c>
      <c r="D323">
        <v>240</v>
      </c>
      <c r="E323" s="15" t="s">
        <v>17</v>
      </c>
      <c r="F323" s="15" t="s">
        <v>14</v>
      </c>
    </row>
    <row r="324" spans="1:6" x14ac:dyDescent="0.25">
      <c r="A324" s="15" t="s">
        <v>10</v>
      </c>
      <c r="B324">
        <v>320</v>
      </c>
      <c r="C324">
        <v>1</v>
      </c>
      <c r="D324">
        <v>320</v>
      </c>
      <c r="E324" s="15" t="s">
        <v>17</v>
      </c>
      <c r="F324" s="15" t="s">
        <v>14</v>
      </c>
    </row>
    <row r="325" spans="1:6" x14ac:dyDescent="0.25">
      <c r="A325" s="15" t="s">
        <v>10</v>
      </c>
      <c r="B325">
        <v>360</v>
      </c>
      <c r="C325">
        <v>1</v>
      </c>
      <c r="D325">
        <v>360</v>
      </c>
      <c r="E325" s="15" t="s">
        <v>17</v>
      </c>
      <c r="F325" s="15" t="s">
        <v>14</v>
      </c>
    </row>
    <row r="326" spans="1:6" x14ac:dyDescent="0.25">
      <c r="A326" s="15" t="s">
        <v>10</v>
      </c>
      <c r="B326">
        <v>360</v>
      </c>
      <c r="C326">
        <v>1</v>
      </c>
      <c r="D326">
        <v>360</v>
      </c>
      <c r="E326" s="15" t="s">
        <v>17</v>
      </c>
      <c r="F326" s="15" t="s">
        <v>14</v>
      </c>
    </row>
    <row r="327" spans="1:6" x14ac:dyDescent="0.25">
      <c r="A327" s="15" t="s">
        <v>10</v>
      </c>
      <c r="B327">
        <v>320</v>
      </c>
      <c r="C327">
        <v>1</v>
      </c>
      <c r="D327">
        <v>320</v>
      </c>
      <c r="E327" s="15" t="s">
        <v>17</v>
      </c>
      <c r="F327" s="15" t="s">
        <v>14</v>
      </c>
    </row>
    <row r="328" spans="1:6" x14ac:dyDescent="0.25">
      <c r="A328" s="15" t="s">
        <v>10</v>
      </c>
      <c r="B328">
        <v>240</v>
      </c>
      <c r="C328">
        <v>1</v>
      </c>
      <c r="D328">
        <v>240</v>
      </c>
      <c r="E328" s="15" t="s">
        <v>17</v>
      </c>
      <c r="F328" s="15" t="s">
        <v>14</v>
      </c>
    </row>
    <row r="329" spans="1:6" x14ac:dyDescent="0.25">
      <c r="A329" s="15" t="s">
        <v>10</v>
      </c>
      <c r="B329">
        <v>320</v>
      </c>
      <c r="C329">
        <v>1</v>
      </c>
      <c r="D329">
        <v>320</v>
      </c>
      <c r="E329" s="15" t="s">
        <v>17</v>
      </c>
      <c r="F329" s="15" t="s">
        <v>14</v>
      </c>
    </row>
    <row r="330" spans="1:6" x14ac:dyDescent="0.25">
      <c r="A330" s="15" t="s">
        <v>10</v>
      </c>
      <c r="B330">
        <v>510</v>
      </c>
      <c r="C330">
        <v>1</v>
      </c>
      <c r="D330">
        <v>880</v>
      </c>
      <c r="E330" s="15" t="s">
        <v>22</v>
      </c>
      <c r="F330" s="15" t="s">
        <v>27</v>
      </c>
    </row>
    <row r="331" spans="1:6" x14ac:dyDescent="0.25">
      <c r="A331" s="15" t="s">
        <v>10</v>
      </c>
      <c r="B331">
        <v>370</v>
      </c>
      <c r="C331">
        <v>1</v>
      </c>
      <c r="D331">
        <v>880</v>
      </c>
      <c r="E331" s="15" t="s">
        <v>22</v>
      </c>
      <c r="F331" s="15" t="s">
        <v>27</v>
      </c>
    </row>
    <row r="332" spans="1:6" x14ac:dyDescent="0.25">
      <c r="A332" s="15" t="s">
        <v>10</v>
      </c>
      <c r="B332">
        <v>360</v>
      </c>
      <c r="C332">
        <v>1</v>
      </c>
      <c r="D332">
        <v>360</v>
      </c>
      <c r="E332" s="15" t="s">
        <v>17</v>
      </c>
      <c r="F332" s="15" t="s">
        <v>14</v>
      </c>
    </row>
    <row r="333" spans="1:6" x14ac:dyDescent="0.25">
      <c r="A333" s="15" t="s">
        <v>10</v>
      </c>
      <c r="B333">
        <v>260</v>
      </c>
      <c r="C333">
        <v>1</v>
      </c>
      <c r="D333">
        <v>600</v>
      </c>
      <c r="E333" s="15" t="s">
        <v>22</v>
      </c>
      <c r="F333" s="15" t="s">
        <v>108</v>
      </c>
    </row>
    <row r="334" spans="1:6" x14ac:dyDescent="0.25">
      <c r="A334" s="15" t="s">
        <v>10</v>
      </c>
      <c r="B334">
        <v>260</v>
      </c>
      <c r="C334">
        <v>1</v>
      </c>
      <c r="D334">
        <v>600</v>
      </c>
      <c r="E334" s="15" t="s">
        <v>22</v>
      </c>
      <c r="F334" s="15" t="s">
        <v>108</v>
      </c>
    </row>
    <row r="335" spans="1:6" x14ac:dyDescent="0.25">
      <c r="A335" s="15" t="s">
        <v>10</v>
      </c>
      <c r="B335">
        <v>80</v>
      </c>
      <c r="C335">
        <v>1</v>
      </c>
      <c r="D335">
        <v>600</v>
      </c>
      <c r="E335" s="15" t="s">
        <v>22</v>
      </c>
      <c r="F335" s="15" t="s">
        <v>108</v>
      </c>
    </row>
    <row r="336" spans="1:6" x14ac:dyDescent="0.25">
      <c r="A336" s="15" t="s">
        <v>10</v>
      </c>
      <c r="B336">
        <v>320</v>
      </c>
      <c r="C336">
        <v>1</v>
      </c>
      <c r="D336">
        <v>320</v>
      </c>
      <c r="E336" s="15" t="s">
        <v>17</v>
      </c>
      <c r="F336" s="15" t="s">
        <v>14</v>
      </c>
    </row>
    <row r="337" spans="1:6" x14ac:dyDescent="0.25">
      <c r="A337" s="15" t="s">
        <v>10</v>
      </c>
      <c r="B337">
        <v>260</v>
      </c>
      <c r="C337">
        <v>1</v>
      </c>
      <c r="D337">
        <v>600</v>
      </c>
      <c r="E337" s="15" t="s">
        <v>22</v>
      </c>
      <c r="F337" s="15" t="s">
        <v>108</v>
      </c>
    </row>
    <row r="338" spans="1:6" x14ac:dyDescent="0.25">
      <c r="A338" s="15" t="s">
        <v>10</v>
      </c>
      <c r="B338">
        <v>260</v>
      </c>
      <c r="C338">
        <v>1</v>
      </c>
      <c r="D338">
        <v>600</v>
      </c>
      <c r="E338" s="15" t="s">
        <v>22</v>
      </c>
      <c r="F338" s="15" t="s">
        <v>108</v>
      </c>
    </row>
    <row r="339" spans="1:6" x14ac:dyDescent="0.25">
      <c r="A339" s="15" t="s">
        <v>10</v>
      </c>
      <c r="B339">
        <v>80</v>
      </c>
      <c r="C339">
        <v>1</v>
      </c>
      <c r="D339">
        <v>600</v>
      </c>
      <c r="E339" s="15" t="s">
        <v>22</v>
      </c>
      <c r="F339" s="15" t="s">
        <v>108</v>
      </c>
    </row>
    <row r="340" spans="1:6" x14ac:dyDescent="0.25">
      <c r="A340" s="15" t="s">
        <v>10</v>
      </c>
      <c r="B340">
        <v>360</v>
      </c>
      <c r="C340">
        <v>1</v>
      </c>
      <c r="D340">
        <v>360</v>
      </c>
      <c r="E340" s="15" t="s">
        <v>17</v>
      </c>
      <c r="F340" s="15" t="s">
        <v>14</v>
      </c>
    </row>
    <row r="341" spans="1:6" x14ac:dyDescent="0.25">
      <c r="A341" s="15" t="s">
        <v>10</v>
      </c>
      <c r="B341">
        <v>360</v>
      </c>
      <c r="C341">
        <v>1</v>
      </c>
      <c r="D341">
        <v>360</v>
      </c>
      <c r="E341" s="15" t="s">
        <v>17</v>
      </c>
      <c r="F341" s="15" t="s">
        <v>14</v>
      </c>
    </row>
    <row r="342" spans="1:6" x14ac:dyDescent="0.25">
      <c r="A342" s="15" t="s">
        <v>10</v>
      </c>
      <c r="B342">
        <v>360</v>
      </c>
      <c r="C342">
        <v>1</v>
      </c>
      <c r="D342">
        <v>360</v>
      </c>
      <c r="E342" s="15" t="s">
        <v>17</v>
      </c>
      <c r="F342" s="15" t="s">
        <v>14</v>
      </c>
    </row>
    <row r="343" spans="1:6" x14ac:dyDescent="0.25">
      <c r="A343" s="15" t="s">
        <v>10</v>
      </c>
      <c r="B343">
        <v>360</v>
      </c>
      <c r="C343">
        <v>1</v>
      </c>
      <c r="D343">
        <v>360</v>
      </c>
      <c r="E343" s="15" t="s">
        <v>17</v>
      </c>
      <c r="F343" s="15" t="s">
        <v>14</v>
      </c>
    </row>
    <row r="344" spans="1:6" x14ac:dyDescent="0.25">
      <c r="A344" s="15" t="s">
        <v>10</v>
      </c>
      <c r="B344">
        <v>360</v>
      </c>
      <c r="C344">
        <v>1</v>
      </c>
      <c r="D344">
        <v>360</v>
      </c>
      <c r="E344" s="15" t="s">
        <v>17</v>
      </c>
      <c r="F344" s="15" t="s">
        <v>14</v>
      </c>
    </row>
    <row r="345" spans="1:6" x14ac:dyDescent="0.25">
      <c r="A345" s="15" t="s">
        <v>10</v>
      </c>
      <c r="B345">
        <v>360</v>
      </c>
      <c r="C345">
        <v>1</v>
      </c>
      <c r="D345">
        <v>360</v>
      </c>
      <c r="E345" s="15" t="s">
        <v>17</v>
      </c>
      <c r="F345" s="15" t="s">
        <v>14</v>
      </c>
    </row>
    <row r="346" spans="1:6" x14ac:dyDescent="0.25">
      <c r="A346" s="15" t="s">
        <v>10</v>
      </c>
      <c r="B346">
        <v>360</v>
      </c>
      <c r="C346">
        <v>1</v>
      </c>
      <c r="D346">
        <v>360</v>
      </c>
      <c r="E346" s="15" t="s">
        <v>17</v>
      </c>
      <c r="F346" s="15" t="s">
        <v>14</v>
      </c>
    </row>
    <row r="347" spans="1:6" x14ac:dyDescent="0.25">
      <c r="A347" s="15" t="s">
        <v>10</v>
      </c>
      <c r="B347">
        <v>360</v>
      </c>
      <c r="C347">
        <v>1</v>
      </c>
      <c r="D347">
        <v>360</v>
      </c>
      <c r="E347" s="15" t="s">
        <v>17</v>
      </c>
      <c r="F347" s="15" t="s">
        <v>14</v>
      </c>
    </row>
    <row r="348" spans="1:6" x14ac:dyDescent="0.25">
      <c r="A348" s="15" t="s">
        <v>10</v>
      </c>
      <c r="B348">
        <v>360</v>
      </c>
      <c r="C348">
        <v>1</v>
      </c>
      <c r="D348">
        <v>360</v>
      </c>
      <c r="E348" s="15" t="s">
        <v>17</v>
      </c>
      <c r="F348" s="15" t="s">
        <v>14</v>
      </c>
    </row>
    <row r="349" spans="1:6" x14ac:dyDescent="0.25">
      <c r="A349" s="15" t="s">
        <v>10</v>
      </c>
      <c r="B349">
        <v>360</v>
      </c>
      <c r="C349">
        <v>1</v>
      </c>
      <c r="D349">
        <v>360</v>
      </c>
      <c r="E349" s="15" t="s">
        <v>17</v>
      </c>
      <c r="F349" s="15" t="s">
        <v>14</v>
      </c>
    </row>
    <row r="350" spans="1:6" x14ac:dyDescent="0.25">
      <c r="A350" s="15" t="s">
        <v>10</v>
      </c>
      <c r="B350">
        <v>360</v>
      </c>
      <c r="C350">
        <v>1</v>
      </c>
      <c r="D350">
        <v>360</v>
      </c>
      <c r="E350" s="15" t="s">
        <v>17</v>
      </c>
      <c r="F350" s="15" t="s">
        <v>14</v>
      </c>
    </row>
    <row r="351" spans="1:6" x14ac:dyDescent="0.25">
      <c r="A351" s="15" t="s">
        <v>10</v>
      </c>
      <c r="B351">
        <v>360</v>
      </c>
      <c r="C351">
        <v>1</v>
      </c>
      <c r="D351">
        <v>360</v>
      </c>
      <c r="E351" s="15" t="s">
        <v>17</v>
      </c>
      <c r="F351" s="15" t="s">
        <v>14</v>
      </c>
    </row>
    <row r="352" spans="1:6" x14ac:dyDescent="0.25">
      <c r="A352" s="15" t="s">
        <v>10</v>
      </c>
      <c r="B352">
        <v>260</v>
      </c>
      <c r="C352">
        <v>1</v>
      </c>
      <c r="D352">
        <v>600</v>
      </c>
      <c r="E352" s="15" t="s">
        <v>22</v>
      </c>
      <c r="F352" s="15" t="s">
        <v>108</v>
      </c>
    </row>
    <row r="353" spans="1:6" x14ac:dyDescent="0.25">
      <c r="A353" s="15" t="s">
        <v>10</v>
      </c>
      <c r="B353">
        <v>260</v>
      </c>
      <c r="C353">
        <v>1</v>
      </c>
      <c r="D353">
        <v>600</v>
      </c>
      <c r="E353" s="15" t="s">
        <v>22</v>
      </c>
      <c r="F353" s="15" t="s">
        <v>108</v>
      </c>
    </row>
    <row r="354" spans="1:6" x14ac:dyDescent="0.25">
      <c r="A354" s="15" t="s">
        <v>10</v>
      </c>
      <c r="B354">
        <v>80</v>
      </c>
      <c r="C354">
        <v>1</v>
      </c>
      <c r="D354">
        <v>600</v>
      </c>
      <c r="E354" s="15" t="s">
        <v>22</v>
      </c>
      <c r="F354" s="15" t="s">
        <v>108</v>
      </c>
    </row>
    <row r="355" spans="1:6" x14ac:dyDescent="0.25">
      <c r="A355" s="15" t="s">
        <v>10</v>
      </c>
      <c r="B355">
        <v>425</v>
      </c>
      <c r="C355">
        <v>1</v>
      </c>
      <c r="D355">
        <v>1125</v>
      </c>
      <c r="E355" s="15" t="s">
        <v>22</v>
      </c>
      <c r="F355" s="15" t="s">
        <v>14</v>
      </c>
    </row>
    <row r="356" spans="1:6" x14ac:dyDescent="0.25">
      <c r="A356" s="15" t="s">
        <v>10</v>
      </c>
      <c r="B356">
        <v>300</v>
      </c>
      <c r="C356">
        <v>1</v>
      </c>
      <c r="D356">
        <v>1125</v>
      </c>
      <c r="E356" s="15" t="s">
        <v>22</v>
      </c>
      <c r="F356" s="15" t="s">
        <v>14</v>
      </c>
    </row>
    <row r="357" spans="1:6" x14ac:dyDescent="0.25">
      <c r="A357" s="15" t="s">
        <v>10</v>
      </c>
      <c r="B357">
        <v>190</v>
      </c>
      <c r="C357">
        <v>1</v>
      </c>
      <c r="D357">
        <v>1125</v>
      </c>
      <c r="E357" s="15" t="s">
        <v>22</v>
      </c>
      <c r="F357" s="15" t="s">
        <v>14</v>
      </c>
    </row>
    <row r="358" spans="1:6" x14ac:dyDescent="0.25">
      <c r="A358" s="15" t="s">
        <v>10</v>
      </c>
      <c r="B358">
        <v>210</v>
      </c>
      <c r="C358">
        <v>1</v>
      </c>
      <c r="D358">
        <v>1125</v>
      </c>
      <c r="E358" s="15" t="s">
        <v>22</v>
      </c>
      <c r="F358" s="15" t="s">
        <v>14</v>
      </c>
    </row>
    <row r="359" spans="1:6" x14ac:dyDescent="0.25">
      <c r="A359" s="15" t="s">
        <v>10</v>
      </c>
      <c r="B359">
        <v>360</v>
      </c>
      <c r="C359">
        <v>1</v>
      </c>
      <c r="D359">
        <v>360</v>
      </c>
      <c r="E359" s="15" t="s">
        <v>17</v>
      </c>
      <c r="F359" s="15" t="s">
        <v>14</v>
      </c>
    </row>
    <row r="360" spans="1:6" x14ac:dyDescent="0.25">
      <c r="A360" s="15" t="s">
        <v>10</v>
      </c>
      <c r="B360">
        <v>260</v>
      </c>
      <c r="C360">
        <v>1</v>
      </c>
      <c r="D360">
        <v>600</v>
      </c>
      <c r="E360" s="15" t="s">
        <v>22</v>
      </c>
      <c r="F360" s="15" t="s">
        <v>108</v>
      </c>
    </row>
    <row r="361" spans="1:6" x14ac:dyDescent="0.25">
      <c r="A361" s="15" t="s">
        <v>10</v>
      </c>
      <c r="B361">
        <v>260</v>
      </c>
      <c r="C361">
        <v>1</v>
      </c>
      <c r="D361">
        <v>600</v>
      </c>
      <c r="E361" s="15" t="s">
        <v>22</v>
      </c>
      <c r="F361" s="15" t="s">
        <v>108</v>
      </c>
    </row>
    <row r="362" spans="1:6" x14ac:dyDescent="0.25">
      <c r="A362" s="15" t="s">
        <v>10</v>
      </c>
      <c r="B362">
        <v>80</v>
      </c>
      <c r="C362">
        <v>1</v>
      </c>
      <c r="D362">
        <v>600</v>
      </c>
      <c r="E362" s="15" t="s">
        <v>22</v>
      </c>
      <c r="F362" s="15" t="s">
        <v>108</v>
      </c>
    </row>
    <row r="363" spans="1:6" x14ac:dyDescent="0.25">
      <c r="A363" s="15" t="s">
        <v>10</v>
      </c>
      <c r="B363">
        <v>260</v>
      </c>
      <c r="C363">
        <v>1</v>
      </c>
      <c r="D363">
        <v>600</v>
      </c>
      <c r="E363" s="15" t="s">
        <v>22</v>
      </c>
      <c r="F363" s="15" t="s">
        <v>108</v>
      </c>
    </row>
    <row r="364" spans="1:6" x14ac:dyDescent="0.25">
      <c r="A364" s="15" t="s">
        <v>10</v>
      </c>
      <c r="B364">
        <v>260</v>
      </c>
      <c r="C364">
        <v>1</v>
      </c>
      <c r="D364">
        <v>600</v>
      </c>
      <c r="E364" s="15" t="s">
        <v>22</v>
      </c>
      <c r="F364" s="15" t="s">
        <v>108</v>
      </c>
    </row>
    <row r="365" spans="1:6" x14ac:dyDescent="0.25">
      <c r="A365" s="15" t="s">
        <v>10</v>
      </c>
      <c r="B365">
        <v>80</v>
      </c>
      <c r="C365">
        <v>1</v>
      </c>
      <c r="D365">
        <v>600</v>
      </c>
      <c r="E365" s="15" t="s">
        <v>22</v>
      </c>
      <c r="F365" s="15" t="s">
        <v>108</v>
      </c>
    </row>
    <row r="366" spans="1:6" x14ac:dyDescent="0.25">
      <c r="A366" s="15" t="s">
        <v>10</v>
      </c>
      <c r="B366">
        <v>360</v>
      </c>
      <c r="C366">
        <v>1</v>
      </c>
      <c r="D366">
        <v>360</v>
      </c>
      <c r="E366" s="15" t="s">
        <v>17</v>
      </c>
      <c r="F366" s="15" t="s">
        <v>14</v>
      </c>
    </row>
    <row r="367" spans="1:6" x14ac:dyDescent="0.25">
      <c r="A367" s="15" t="s">
        <v>10</v>
      </c>
      <c r="B367">
        <v>280</v>
      </c>
      <c r="C367">
        <v>1</v>
      </c>
      <c r="D367">
        <v>280</v>
      </c>
      <c r="E367" s="15" t="s">
        <v>22</v>
      </c>
      <c r="F367" s="15" t="s">
        <v>14</v>
      </c>
    </row>
    <row r="368" spans="1:6" x14ac:dyDescent="0.25">
      <c r="A368" s="15" t="s">
        <v>10</v>
      </c>
      <c r="B368">
        <v>360</v>
      </c>
      <c r="C368">
        <v>1</v>
      </c>
      <c r="D368">
        <v>360</v>
      </c>
      <c r="E368" s="15" t="s">
        <v>17</v>
      </c>
      <c r="F368" s="15" t="s">
        <v>14</v>
      </c>
    </row>
    <row r="369" spans="1:6" x14ac:dyDescent="0.25">
      <c r="A369" s="15" t="s">
        <v>10</v>
      </c>
      <c r="B369">
        <v>260</v>
      </c>
      <c r="C369">
        <v>1</v>
      </c>
      <c r="D369">
        <v>600</v>
      </c>
      <c r="E369" s="15" t="s">
        <v>22</v>
      </c>
      <c r="F369" s="15" t="s">
        <v>108</v>
      </c>
    </row>
    <row r="370" spans="1:6" x14ac:dyDescent="0.25">
      <c r="A370" s="15" t="s">
        <v>10</v>
      </c>
      <c r="B370">
        <v>260</v>
      </c>
      <c r="C370">
        <v>1</v>
      </c>
      <c r="D370">
        <v>600</v>
      </c>
      <c r="E370" s="15" t="s">
        <v>22</v>
      </c>
      <c r="F370" s="15" t="s">
        <v>108</v>
      </c>
    </row>
    <row r="371" spans="1:6" x14ac:dyDescent="0.25">
      <c r="A371" s="15" t="s">
        <v>10</v>
      </c>
      <c r="B371">
        <v>80</v>
      </c>
      <c r="C371">
        <v>1</v>
      </c>
      <c r="D371">
        <v>600</v>
      </c>
      <c r="E371" s="15" t="s">
        <v>22</v>
      </c>
      <c r="F371" s="15" t="s">
        <v>108</v>
      </c>
    </row>
    <row r="372" spans="1:6" x14ac:dyDescent="0.25">
      <c r="A372" s="15" t="s">
        <v>10</v>
      </c>
      <c r="B372">
        <v>360</v>
      </c>
      <c r="C372">
        <v>1</v>
      </c>
      <c r="D372">
        <v>360</v>
      </c>
      <c r="E372" s="15" t="s">
        <v>17</v>
      </c>
      <c r="F372" s="15" t="s">
        <v>14</v>
      </c>
    </row>
    <row r="373" spans="1:6" x14ac:dyDescent="0.25">
      <c r="A373" s="15" t="s">
        <v>10</v>
      </c>
      <c r="B373">
        <v>360</v>
      </c>
      <c r="C373">
        <v>1</v>
      </c>
      <c r="D373">
        <v>360</v>
      </c>
      <c r="E373" s="15" t="s">
        <v>17</v>
      </c>
      <c r="F373" s="15" t="s">
        <v>14</v>
      </c>
    </row>
    <row r="374" spans="1:6" x14ac:dyDescent="0.25">
      <c r="A374" s="15" t="s">
        <v>10</v>
      </c>
      <c r="B374">
        <v>360</v>
      </c>
      <c r="C374">
        <v>1</v>
      </c>
      <c r="D374">
        <v>360</v>
      </c>
      <c r="E374" s="15" t="s">
        <v>17</v>
      </c>
      <c r="F374" s="15" t="s">
        <v>14</v>
      </c>
    </row>
    <row r="375" spans="1:6" x14ac:dyDescent="0.25">
      <c r="A375" s="15" t="s">
        <v>10</v>
      </c>
      <c r="B375">
        <v>360</v>
      </c>
      <c r="C375">
        <v>1</v>
      </c>
      <c r="D375">
        <v>360</v>
      </c>
      <c r="E375" s="15" t="s">
        <v>17</v>
      </c>
      <c r="F375" s="15" t="s">
        <v>14</v>
      </c>
    </row>
    <row r="376" spans="1:6" x14ac:dyDescent="0.25">
      <c r="A376" s="15" t="s">
        <v>10</v>
      </c>
      <c r="B376">
        <v>320</v>
      </c>
      <c r="C376">
        <v>1</v>
      </c>
      <c r="D376">
        <v>320</v>
      </c>
      <c r="E376" s="15" t="s">
        <v>17</v>
      </c>
      <c r="F376" s="15" t="s">
        <v>14</v>
      </c>
    </row>
    <row r="377" spans="1:6" x14ac:dyDescent="0.25">
      <c r="A377" s="15" t="s">
        <v>10</v>
      </c>
      <c r="B377">
        <v>360</v>
      </c>
      <c r="C377">
        <v>1</v>
      </c>
      <c r="D377">
        <v>360</v>
      </c>
      <c r="E377" s="15" t="s">
        <v>17</v>
      </c>
      <c r="F377" s="15" t="s">
        <v>14</v>
      </c>
    </row>
    <row r="378" spans="1:6" x14ac:dyDescent="0.25">
      <c r="A378" s="15" t="s">
        <v>10</v>
      </c>
      <c r="B378">
        <v>240</v>
      </c>
      <c r="C378">
        <v>1</v>
      </c>
      <c r="D378">
        <v>240</v>
      </c>
      <c r="E378" s="15" t="s">
        <v>17</v>
      </c>
      <c r="F378" s="15" t="s">
        <v>14</v>
      </c>
    </row>
    <row r="379" spans="1:6" x14ac:dyDescent="0.25">
      <c r="A379" s="15" t="s">
        <v>10</v>
      </c>
      <c r="B379">
        <v>350</v>
      </c>
      <c r="C379">
        <v>1</v>
      </c>
      <c r="D379">
        <v>150</v>
      </c>
      <c r="E379" s="15" t="s">
        <v>22</v>
      </c>
      <c r="F379" s="15" t="s">
        <v>14</v>
      </c>
    </row>
    <row r="380" spans="1:6" x14ac:dyDescent="0.25">
      <c r="A380" s="15" t="s">
        <v>10</v>
      </c>
      <c r="B380">
        <v>599</v>
      </c>
      <c r="C380">
        <v>1</v>
      </c>
      <c r="D380">
        <v>599</v>
      </c>
      <c r="E380" s="15" t="s">
        <v>39</v>
      </c>
      <c r="F380" s="15" t="s">
        <v>14</v>
      </c>
    </row>
    <row r="381" spans="1:6" x14ac:dyDescent="0.25">
      <c r="A381" s="15" t="s">
        <v>10</v>
      </c>
      <c r="B381">
        <v>599</v>
      </c>
      <c r="C381">
        <v>1</v>
      </c>
      <c r="D381">
        <v>599</v>
      </c>
      <c r="E381" s="15" t="s">
        <v>39</v>
      </c>
      <c r="F381" s="15" t="s">
        <v>14</v>
      </c>
    </row>
    <row r="382" spans="1:6" x14ac:dyDescent="0.25">
      <c r="A382" s="15" t="s">
        <v>10</v>
      </c>
      <c r="B382">
        <v>360</v>
      </c>
      <c r="C382">
        <v>1</v>
      </c>
      <c r="D382">
        <v>360</v>
      </c>
      <c r="E382" s="15" t="s">
        <v>17</v>
      </c>
      <c r="F382" s="15" t="s">
        <v>14</v>
      </c>
    </row>
    <row r="383" spans="1:6" x14ac:dyDescent="0.25">
      <c r="A383" s="15" t="s">
        <v>10</v>
      </c>
      <c r="B383">
        <v>360</v>
      </c>
      <c r="C383">
        <v>1</v>
      </c>
      <c r="D383">
        <v>360</v>
      </c>
      <c r="E383" s="15" t="s">
        <v>17</v>
      </c>
      <c r="F383" s="15" t="s">
        <v>14</v>
      </c>
    </row>
    <row r="384" spans="1:6" x14ac:dyDescent="0.25">
      <c r="A384" s="15" t="s">
        <v>10</v>
      </c>
      <c r="B384">
        <v>360</v>
      </c>
      <c r="C384">
        <v>1</v>
      </c>
      <c r="D384">
        <v>360</v>
      </c>
      <c r="E384" s="15" t="s">
        <v>17</v>
      </c>
      <c r="F384" s="15" t="s">
        <v>14</v>
      </c>
    </row>
    <row r="385" spans="1:6" x14ac:dyDescent="0.25">
      <c r="A385" s="15" t="s">
        <v>10</v>
      </c>
      <c r="B385">
        <v>265</v>
      </c>
      <c r="C385">
        <v>1</v>
      </c>
      <c r="D385">
        <v>155</v>
      </c>
      <c r="E385" s="15" t="s">
        <v>22</v>
      </c>
      <c r="F385" s="15" t="s">
        <v>14</v>
      </c>
    </row>
    <row r="386" spans="1:6" x14ac:dyDescent="0.25">
      <c r="A386" s="15" t="s">
        <v>10</v>
      </c>
      <c r="B386">
        <v>90</v>
      </c>
      <c r="C386">
        <v>1</v>
      </c>
      <c r="D386">
        <v>155</v>
      </c>
      <c r="E386" s="15" t="s">
        <v>22</v>
      </c>
      <c r="F386" s="15" t="s">
        <v>14</v>
      </c>
    </row>
    <row r="387" spans="1:6" x14ac:dyDescent="0.25">
      <c r="A387" s="15" t="s">
        <v>10</v>
      </c>
      <c r="B387">
        <v>360</v>
      </c>
      <c r="C387">
        <v>1</v>
      </c>
      <c r="D387">
        <v>360</v>
      </c>
      <c r="E387" s="15" t="s">
        <v>17</v>
      </c>
      <c r="F387" s="15" t="s">
        <v>14</v>
      </c>
    </row>
    <row r="388" spans="1:6" x14ac:dyDescent="0.25">
      <c r="A388" s="15" t="s">
        <v>10</v>
      </c>
      <c r="B388">
        <v>120</v>
      </c>
      <c r="C388">
        <v>1</v>
      </c>
      <c r="D388">
        <v>120</v>
      </c>
      <c r="E388" s="15" t="s">
        <v>17</v>
      </c>
      <c r="F388" s="15" t="s">
        <v>14</v>
      </c>
    </row>
    <row r="389" spans="1:6" x14ac:dyDescent="0.25">
      <c r="A389" s="15" t="s">
        <v>10</v>
      </c>
      <c r="B389">
        <v>360</v>
      </c>
      <c r="C389">
        <v>1</v>
      </c>
      <c r="D389">
        <v>360</v>
      </c>
      <c r="E389" s="15" t="s">
        <v>17</v>
      </c>
      <c r="F389" s="15" t="s">
        <v>14</v>
      </c>
    </row>
    <row r="390" spans="1:6" x14ac:dyDescent="0.25">
      <c r="A390" s="15" t="s">
        <v>10</v>
      </c>
      <c r="B390">
        <v>360</v>
      </c>
      <c r="C390">
        <v>1</v>
      </c>
      <c r="D390">
        <v>360</v>
      </c>
      <c r="E390" s="15" t="s">
        <v>17</v>
      </c>
      <c r="F390" s="15" t="s">
        <v>14</v>
      </c>
    </row>
    <row r="391" spans="1:6" x14ac:dyDescent="0.25">
      <c r="A391" s="15" t="s">
        <v>10</v>
      </c>
      <c r="B391">
        <v>260</v>
      </c>
      <c r="C391">
        <v>1</v>
      </c>
      <c r="D391">
        <v>150</v>
      </c>
      <c r="E391" s="15" t="s">
        <v>22</v>
      </c>
      <c r="F391" s="15" t="s">
        <v>14</v>
      </c>
    </row>
    <row r="392" spans="1:6" x14ac:dyDescent="0.25">
      <c r="A392" s="15" t="s">
        <v>10</v>
      </c>
      <c r="B392">
        <v>90</v>
      </c>
      <c r="C392">
        <v>1</v>
      </c>
      <c r="D392">
        <v>150</v>
      </c>
      <c r="E392" s="15" t="s">
        <v>22</v>
      </c>
      <c r="F392" s="15" t="s">
        <v>14</v>
      </c>
    </row>
    <row r="393" spans="1:6" x14ac:dyDescent="0.25">
      <c r="A393" s="15" t="s">
        <v>10</v>
      </c>
      <c r="B393">
        <v>360</v>
      </c>
      <c r="C393">
        <v>1</v>
      </c>
      <c r="D393">
        <v>360</v>
      </c>
      <c r="E393" s="15" t="s">
        <v>17</v>
      </c>
      <c r="F393" s="15" t="s">
        <v>14</v>
      </c>
    </row>
    <row r="394" spans="1:6" x14ac:dyDescent="0.25">
      <c r="A394" s="15" t="s">
        <v>10</v>
      </c>
      <c r="B394">
        <v>250</v>
      </c>
      <c r="C394">
        <v>1</v>
      </c>
      <c r="D394">
        <v>250</v>
      </c>
      <c r="E394" s="15" t="s">
        <v>17</v>
      </c>
      <c r="F394" s="15" t="s">
        <v>14</v>
      </c>
    </row>
    <row r="395" spans="1:6" x14ac:dyDescent="0.25">
      <c r="A395" s="15" t="s">
        <v>10</v>
      </c>
      <c r="B395">
        <v>360</v>
      </c>
      <c r="C395">
        <v>1</v>
      </c>
      <c r="D395">
        <v>360</v>
      </c>
      <c r="E395" s="15" t="s">
        <v>17</v>
      </c>
      <c r="F395" s="15" t="s">
        <v>14</v>
      </c>
    </row>
    <row r="396" spans="1:6" x14ac:dyDescent="0.25">
      <c r="A396" s="15" t="s">
        <v>10</v>
      </c>
      <c r="B396">
        <v>25999</v>
      </c>
      <c r="C396">
        <v>1</v>
      </c>
      <c r="D396">
        <v>25999</v>
      </c>
      <c r="E396" s="15" t="s">
        <v>26</v>
      </c>
      <c r="F396" s="15" t="s">
        <v>14</v>
      </c>
    </row>
    <row r="397" spans="1:6" x14ac:dyDescent="0.25">
      <c r="A397" s="15" t="s">
        <v>10</v>
      </c>
      <c r="B397">
        <v>360</v>
      </c>
      <c r="C397">
        <v>1</v>
      </c>
      <c r="D397">
        <v>360</v>
      </c>
      <c r="E397" s="15" t="s">
        <v>17</v>
      </c>
      <c r="F397" s="15" t="s">
        <v>14</v>
      </c>
    </row>
    <row r="398" spans="1:6" x14ac:dyDescent="0.25">
      <c r="A398" s="15" t="s">
        <v>10</v>
      </c>
      <c r="B398">
        <v>320</v>
      </c>
      <c r="C398">
        <v>1</v>
      </c>
      <c r="D398">
        <v>920</v>
      </c>
      <c r="E398" s="15" t="s">
        <v>17</v>
      </c>
      <c r="F398" s="15" t="s">
        <v>14</v>
      </c>
    </row>
    <row r="399" spans="1:6" x14ac:dyDescent="0.25">
      <c r="A399" s="15" t="s">
        <v>10</v>
      </c>
      <c r="B399">
        <v>240</v>
      </c>
      <c r="C399">
        <v>1</v>
      </c>
      <c r="D399">
        <v>920</v>
      </c>
      <c r="E399" s="15" t="s">
        <v>17</v>
      </c>
      <c r="F399" s="15" t="s">
        <v>14</v>
      </c>
    </row>
    <row r="400" spans="1:6" x14ac:dyDescent="0.25">
      <c r="A400" s="15" t="s">
        <v>10</v>
      </c>
      <c r="B400">
        <v>360</v>
      </c>
      <c r="C400">
        <v>1</v>
      </c>
      <c r="D400">
        <v>920</v>
      </c>
      <c r="E400" s="15" t="s">
        <v>17</v>
      </c>
      <c r="F400" s="15" t="s">
        <v>14</v>
      </c>
    </row>
    <row r="401" spans="1:6" x14ac:dyDescent="0.25">
      <c r="A401" s="15" t="s">
        <v>10</v>
      </c>
      <c r="B401">
        <v>360</v>
      </c>
      <c r="C401">
        <v>1</v>
      </c>
      <c r="D401">
        <v>360</v>
      </c>
      <c r="E401" s="15" t="s">
        <v>17</v>
      </c>
      <c r="F401" s="15" t="s">
        <v>14</v>
      </c>
    </row>
    <row r="402" spans="1:6" x14ac:dyDescent="0.25">
      <c r="A402" s="15" t="s">
        <v>10</v>
      </c>
      <c r="B402">
        <v>3600</v>
      </c>
      <c r="C402">
        <v>1</v>
      </c>
      <c r="D402">
        <v>3600</v>
      </c>
      <c r="E402" s="15" t="s">
        <v>30</v>
      </c>
      <c r="F402" s="15" t="s">
        <v>14</v>
      </c>
    </row>
    <row r="403" spans="1:6" x14ac:dyDescent="0.25">
      <c r="A403" s="15" t="s">
        <v>10</v>
      </c>
      <c r="B403">
        <v>360</v>
      </c>
      <c r="C403">
        <v>1</v>
      </c>
      <c r="D403">
        <v>360</v>
      </c>
      <c r="E403" s="15" t="s">
        <v>17</v>
      </c>
      <c r="F403" s="15" t="s">
        <v>14</v>
      </c>
    </row>
    <row r="404" spans="1:6" x14ac:dyDescent="0.25">
      <c r="A404" s="15" t="s">
        <v>10</v>
      </c>
      <c r="B404">
        <v>360</v>
      </c>
      <c r="C404">
        <v>1</v>
      </c>
      <c r="D404">
        <v>360</v>
      </c>
      <c r="E404" s="15" t="s">
        <v>17</v>
      </c>
      <c r="F404" s="15" t="s">
        <v>14</v>
      </c>
    </row>
    <row r="405" spans="1:6" x14ac:dyDescent="0.25">
      <c r="A405" s="15" t="s">
        <v>10</v>
      </c>
      <c r="B405">
        <v>350</v>
      </c>
      <c r="C405">
        <v>2</v>
      </c>
      <c r="D405">
        <v>700</v>
      </c>
      <c r="E405" s="15" t="s">
        <v>22</v>
      </c>
      <c r="F405" s="15" t="s">
        <v>14</v>
      </c>
    </row>
    <row r="406" spans="1:6" x14ac:dyDescent="0.25">
      <c r="A406" s="15" t="s">
        <v>10</v>
      </c>
      <c r="B406">
        <v>360</v>
      </c>
      <c r="C406">
        <v>1</v>
      </c>
      <c r="D406">
        <v>360</v>
      </c>
      <c r="E406" s="15" t="s">
        <v>17</v>
      </c>
      <c r="F406" s="15" t="s">
        <v>14</v>
      </c>
    </row>
    <row r="407" spans="1:6" x14ac:dyDescent="0.25">
      <c r="A407" s="15" t="s">
        <v>10</v>
      </c>
      <c r="B407">
        <v>150</v>
      </c>
      <c r="C407">
        <v>1</v>
      </c>
      <c r="D407">
        <v>168</v>
      </c>
      <c r="E407" s="15" t="s">
        <v>22</v>
      </c>
      <c r="F407" s="15" t="s">
        <v>14</v>
      </c>
    </row>
    <row r="408" spans="1:6" x14ac:dyDescent="0.25">
      <c r="A408" s="15" t="s">
        <v>10</v>
      </c>
      <c r="B408">
        <v>143</v>
      </c>
      <c r="C408">
        <v>1</v>
      </c>
      <c r="D408">
        <v>168</v>
      </c>
      <c r="E408" s="15" t="s">
        <v>17</v>
      </c>
      <c r="F408" s="15" t="s">
        <v>14</v>
      </c>
    </row>
    <row r="409" spans="1:6" x14ac:dyDescent="0.25">
      <c r="A409" s="15" t="s">
        <v>10</v>
      </c>
      <c r="B409">
        <v>75</v>
      </c>
      <c r="C409">
        <v>1</v>
      </c>
      <c r="D409">
        <v>168</v>
      </c>
      <c r="E409" s="15" t="s">
        <v>22</v>
      </c>
      <c r="F409" s="15" t="s">
        <v>14</v>
      </c>
    </row>
    <row r="410" spans="1:6" x14ac:dyDescent="0.25">
      <c r="A410" s="15" t="s">
        <v>10</v>
      </c>
      <c r="B410">
        <v>360</v>
      </c>
      <c r="C410">
        <v>1</v>
      </c>
      <c r="D410">
        <v>360</v>
      </c>
      <c r="E410" s="15" t="s">
        <v>17</v>
      </c>
      <c r="F410" s="15" t="s">
        <v>14</v>
      </c>
    </row>
    <row r="411" spans="1:6" x14ac:dyDescent="0.25">
      <c r="A411" s="15" t="s">
        <v>10</v>
      </c>
      <c r="B411">
        <v>360</v>
      </c>
      <c r="C411">
        <v>1</v>
      </c>
      <c r="D411">
        <v>360</v>
      </c>
      <c r="E411" s="15" t="s">
        <v>17</v>
      </c>
      <c r="F411" s="15" t="s">
        <v>14</v>
      </c>
    </row>
    <row r="412" spans="1:6" x14ac:dyDescent="0.25">
      <c r="A412" s="15" t="s">
        <v>10</v>
      </c>
      <c r="B412">
        <v>360</v>
      </c>
      <c r="C412">
        <v>1</v>
      </c>
      <c r="D412">
        <v>360</v>
      </c>
      <c r="E412" s="15" t="s">
        <v>17</v>
      </c>
      <c r="F412" s="15" t="s">
        <v>14</v>
      </c>
    </row>
    <row r="413" spans="1:6" x14ac:dyDescent="0.25">
      <c r="A413" s="15" t="s">
        <v>10</v>
      </c>
      <c r="B413">
        <v>360</v>
      </c>
      <c r="C413">
        <v>1</v>
      </c>
      <c r="D413">
        <v>360</v>
      </c>
      <c r="E413" s="15" t="s">
        <v>17</v>
      </c>
      <c r="F413" s="15" t="s">
        <v>14</v>
      </c>
    </row>
    <row r="414" spans="1:6" x14ac:dyDescent="0.25">
      <c r="A414" s="15" t="s">
        <v>10</v>
      </c>
      <c r="B414">
        <v>140</v>
      </c>
      <c r="C414">
        <v>1</v>
      </c>
      <c r="D414">
        <v>140</v>
      </c>
      <c r="E414" s="15" t="s">
        <v>17</v>
      </c>
      <c r="F414" s="15" t="s">
        <v>14</v>
      </c>
    </row>
    <row r="415" spans="1:6" x14ac:dyDescent="0.25">
      <c r="A415" s="15" t="s">
        <v>10</v>
      </c>
      <c r="B415">
        <v>350</v>
      </c>
      <c r="C415">
        <v>1</v>
      </c>
      <c r="D415">
        <v>350</v>
      </c>
      <c r="E415" s="15" t="s">
        <v>22</v>
      </c>
      <c r="F415" s="15" t="s">
        <v>14</v>
      </c>
    </row>
    <row r="416" spans="1:6" x14ac:dyDescent="0.25">
      <c r="A416" s="15" t="s">
        <v>10</v>
      </c>
      <c r="B416">
        <v>1050</v>
      </c>
      <c r="C416">
        <v>1</v>
      </c>
      <c r="D416">
        <v>1050</v>
      </c>
      <c r="E416" s="15" t="s">
        <v>26</v>
      </c>
      <c r="F416" s="15" t="s">
        <v>14</v>
      </c>
    </row>
    <row r="417" spans="1:6" x14ac:dyDescent="0.25">
      <c r="A417" s="15" t="s">
        <v>10</v>
      </c>
      <c r="B417">
        <v>455</v>
      </c>
      <c r="C417">
        <v>1</v>
      </c>
      <c r="D417">
        <v>455</v>
      </c>
      <c r="E417" s="15" t="s">
        <v>39</v>
      </c>
      <c r="F417" s="15" t="s">
        <v>14</v>
      </c>
    </row>
    <row r="418" spans="1:6" x14ac:dyDescent="0.25">
      <c r="A418" s="15" t="s">
        <v>10</v>
      </c>
      <c r="B418">
        <v>1335</v>
      </c>
      <c r="C418">
        <v>2</v>
      </c>
      <c r="D418">
        <v>2670</v>
      </c>
      <c r="E418" s="15" t="s">
        <v>30</v>
      </c>
      <c r="F418" s="15" t="s">
        <v>14</v>
      </c>
    </row>
    <row r="419" spans="1:6" x14ac:dyDescent="0.25">
      <c r="A419" s="15" t="s">
        <v>10</v>
      </c>
      <c r="B419">
        <v>230</v>
      </c>
      <c r="C419">
        <v>1</v>
      </c>
      <c r="D419">
        <v>740</v>
      </c>
      <c r="E419" s="15" t="s">
        <v>22</v>
      </c>
      <c r="F419" s="15" t="s">
        <v>27</v>
      </c>
    </row>
    <row r="420" spans="1:6" x14ac:dyDescent="0.25">
      <c r="A420" s="15" t="s">
        <v>10</v>
      </c>
      <c r="B420">
        <v>230</v>
      </c>
      <c r="C420">
        <v>1</v>
      </c>
      <c r="D420">
        <v>740</v>
      </c>
      <c r="E420" s="15" t="s">
        <v>22</v>
      </c>
      <c r="F420" s="15" t="s">
        <v>27</v>
      </c>
    </row>
    <row r="421" spans="1:6" x14ac:dyDescent="0.25">
      <c r="A421" s="15" t="s">
        <v>10</v>
      </c>
      <c r="B421">
        <v>280</v>
      </c>
      <c r="C421">
        <v>1</v>
      </c>
      <c r="D421">
        <v>740</v>
      </c>
      <c r="E421" s="15" t="s">
        <v>22</v>
      </c>
      <c r="F421" s="15" t="s">
        <v>27</v>
      </c>
    </row>
    <row r="422" spans="1:6" x14ac:dyDescent="0.25">
      <c r="A422" s="15" t="s">
        <v>10</v>
      </c>
      <c r="B422">
        <v>480</v>
      </c>
      <c r="C422">
        <v>1</v>
      </c>
      <c r="D422">
        <v>480</v>
      </c>
      <c r="E422" s="15" t="s">
        <v>12</v>
      </c>
      <c r="F422" s="15" t="s">
        <v>14</v>
      </c>
    </row>
    <row r="423" spans="1:6" x14ac:dyDescent="0.25">
      <c r="A423" s="15" t="s">
        <v>10</v>
      </c>
      <c r="B423">
        <v>1200</v>
      </c>
      <c r="C423">
        <v>1</v>
      </c>
      <c r="D423">
        <v>1000</v>
      </c>
      <c r="E423" s="15" t="s">
        <v>39</v>
      </c>
      <c r="F423" s="15" t="s">
        <v>14</v>
      </c>
    </row>
    <row r="424" spans="1:6" x14ac:dyDescent="0.25">
      <c r="A424" s="15" t="s">
        <v>10</v>
      </c>
      <c r="B424">
        <v>80</v>
      </c>
      <c r="C424">
        <v>1</v>
      </c>
      <c r="D424">
        <v>80</v>
      </c>
      <c r="E424" s="15" t="s">
        <v>17</v>
      </c>
      <c r="F424" s="15" t="s">
        <v>14</v>
      </c>
    </row>
    <row r="425" spans="1:6" x14ac:dyDescent="0.25">
      <c r="A425" s="15" t="s">
        <v>10</v>
      </c>
      <c r="B425">
        <v>995</v>
      </c>
      <c r="C425">
        <v>1</v>
      </c>
      <c r="D425">
        <v>0</v>
      </c>
      <c r="E425" s="15" t="s">
        <v>157</v>
      </c>
      <c r="F425" s="15" t="s">
        <v>37</v>
      </c>
    </row>
    <row r="426" spans="1:6" x14ac:dyDescent="0.25">
      <c r="A426" s="15" t="s">
        <v>10</v>
      </c>
      <c r="B426">
        <v>360</v>
      </c>
      <c r="C426">
        <v>1</v>
      </c>
      <c r="D426">
        <v>360</v>
      </c>
      <c r="E426" s="15" t="s">
        <v>17</v>
      </c>
      <c r="F426" s="15" t="s">
        <v>14</v>
      </c>
    </row>
    <row r="427" spans="1:6" x14ac:dyDescent="0.25">
      <c r="A427" s="15" t="s">
        <v>10</v>
      </c>
      <c r="B427">
        <v>360</v>
      </c>
      <c r="C427">
        <v>6</v>
      </c>
      <c r="D427">
        <v>2160</v>
      </c>
      <c r="E427" s="15" t="s">
        <v>17</v>
      </c>
      <c r="F427" s="15" t="s">
        <v>14</v>
      </c>
    </row>
    <row r="428" spans="1:6" x14ac:dyDescent="0.25">
      <c r="A428" s="15" t="s">
        <v>10</v>
      </c>
      <c r="B428">
        <v>350</v>
      </c>
      <c r="C428">
        <v>1</v>
      </c>
      <c r="D428">
        <v>975</v>
      </c>
      <c r="E428" s="15" t="s">
        <v>22</v>
      </c>
      <c r="F428" s="15" t="s">
        <v>14</v>
      </c>
    </row>
    <row r="429" spans="1:6" x14ac:dyDescent="0.25">
      <c r="A429" s="15" t="s">
        <v>10</v>
      </c>
      <c r="B429">
        <v>170</v>
      </c>
      <c r="C429">
        <v>1</v>
      </c>
      <c r="D429">
        <v>975</v>
      </c>
      <c r="E429" s="15" t="s">
        <v>22</v>
      </c>
      <c r="F429" s="15" t="s">
        <v>14</v>
      </c>
    </row>
    <row r="430" spans="1:6" x14ac:dyDescent="0.25">
      <c r="A430" s="15" t="s">
        <v>10</v>
      </c>
      <c r="B430">
        <v>170</v>
      </c>
      <c r="C430">
        <v>1</v>
      </c>
      <c r="D430">
        <v>975</v>
      </c>
      <c r="E430" s="15" t="s">
        <v>22</v>
      </c>
      <c r="F430" s="15" t="s">
        <v>14</v>
      </c>
    </row>
    <row r="431" spans="1:6" x14ac:dyDescent="0.25">
      <c r="A431" s="15" t="s">
        <v>10</v>
      </c>
      <c r="B431">
        <v>285</v>
      </c>
      <c r="C431">
        <v>1</v>
      </c>
      <c r="D431">
        <v>975</v>
      </c>
      <c r="E431" s="15" t="s">
        <v>22</v>
      </c>
      <c r="F431" s="15" t="s">
        <v>14</v>
      </c>
    </row>
    <row r="432" spans="1:6" x14ac:dyDescent="0.25">
      <c r="A432" s="15" t="s">
        <v>10</v>
      </c>
      <c r="B432">
        <v>320</v>
      </c>
      <c r="C432">
        <v>1</v>
      </c>
      <c r="D432">
        <v>320</v>
      </c>
      <c r="E432" s="15" t="s">
        <v>17</v>
      </c>
      <c r="F432" s="15" t="s">
        <v>14</v>
      </c>
    </row>
    <row r="433" spans="1:6" x14ac:dyDescent="0.25">
      <c r="A433" s="15" t="s">
        <v>10</v>
      </c>
      <c r="B433">
        <v>1099</v>
      </c>
      <c r="C433">
        <v>1</v>
      </c>
      <c r="D433">
        <v>1099</v>
      </c>
      <c r="E433" s="15" t="s">
        <v>12</v>
      </c>
      <c r="F433" s="15" t="s">
        <v>14</v>
      </c>
    </row>
    <row r="434" spans="1:6" x14ac:dyDescent="0.25">
      <c r="A434" s="15" t="s">
        <v>10</v>
      </c>
      <c r="B434">
        <v>240</v>
      </c>
      <c r="C434">
        <v>1</v>
      </c>
      <c r="D434">
        <v>240</v>
      </c>
      <c r="E434" s="15" t="s">
        <v>17</v>
      </c>
      <c r="F434" s="15" t="s">
        <v>14</v>
      </c>
    </row>
    <row r="435" spans="1:6" x14ac:dyDescent="0.25">
      <c r="A435" s="15" t="s">
        <v>10</v>
      </c>
      <c r="B435">
        <v>360</v>
      </c>
      <c r="C435">
        <v>2</v>
      </c>
      <c r="D435">
        <v>720</v>
      </c>
      <c r="E435" s="15" t="s">
        <v>17</v>
      </c>
      <c r="F435" s="15" t="s">
        <v>14</v>
      </c>
    </row>
    <row r="436" spans="1:6" x14ac:dyDescent="0.25">
      <c r="A436" s="15" t="s">
        <v>10</v>
      </c>
      <c r="B436">
        <v>320</v>
      </c>
      <c r="C436">
        <v>2</v>
      </c>
      <c r="D436">
        <v>640</v>
      </c>
      <c r="E436" s="15" t="s">
        <v>17</v>
      </c>
      <c r="F436" s="15" t="s">
        <v>14</v>
      </c>
    </row>
    <row r="437" spans="1:6" x14ac:dyDescent="0.25">
      <c r="A437" s="15" t="s">
        <v>10</v>
      </c>
      <c r="B437">
        <v>240</v>
      </c>
      <c r="C437">
        <v>2</v>
      </c>
      <c r="D437">
        <v>480</v>
      </c>
      <c r="E437" s="15" t="s">
        <v>17</v>
      </c>
      <c r="F437" s="15" t="s">
        <v>14</v>
      </c>
    </row>
    <row r="438" spans="1:6" x14ac:dyDescent="0.25">
      <c r="A438" s="15" t="s">
        <v>10</v>
      </c>
      <c r="B438">
        <v>360</v>
      </c>
      <c r="C438">
        <v>1</v>
      </c>
      <c r="D438">
        <v>360</v>
      </c>
      <c r="E438" s="15" t="s">
        <v>17</v>
      </c>
      <c r="F438" s="15" t="s">
        <v>14</v>
      </c>
    </row>
    <row r="439" spans="1:6" x14ac:dyDescent="0.25">
      <c r="A439" s="15" t="s">
        <v>10</v>
      </c>
      <c r="B439">
        <v>320</v>
      </c>
      <c r="C439">
        <v>1</v>
      </c>
      <c r="D439">
        <v>320</v>
      </c>
      <c r="E439" s="15" t="s">
        <v>17</v>
      </c>
      <c r="F439" s="15" t="s">
        <v>14</v>
      </c>
    </row>
    <row r="440" spans="1:6" x14ac:dyDescent="0.25">
      <c r="A440" s="15" t="s">
        <v>10</v>
      </c>
      <c r="B440">
        <v>360</v>
      </c>
      <c r="C440">
        <v>1</v>
      </c>
      <c r="D440">
        <v>360</v>
      </c>
      <c r="E440" s="15" t="s">
        <v>17</v>
      </c>
      <c r="F440" s="15" t="s">
        <v>14</v>
      </c>
    </row>
    <row r="441" spans="1:6" x14ac:dyDescent="0.25">
      <c r="A441" s="15" t="s">
        <v>10</v>
      </c>
      <c r="B441">
        <v>320</v>
      </c>
      <c r="C441">
        <v>1</v>
      </c>
      <c r="D441">
        <v>320</v>
      </c>
      <c r="E441" s="15" t="s">
        <v>17</v>
      </c>
      <c r="F441" s="15" t="s">
        <v>14</v>
      </c>
    </row>
    <row r="442" spans="1:6" x14ac:dyDescent="0.25">
      <c r="A442" s="15" t="s">
        <v>10</v>
      </c>
      <c r="B442">
        <v>1690</v>
      </c>
      <c r="C442">
        <v>1</v>
      </c>
      <c r="D442">
        <v>1013</v>
      </c>
      <c r="E442" s="15" t="s">
        <v>30</v>
      </c>
      <c r="F442" s="15" t="s">
        <v>14</v>
      </c>
    </row>
    <row r="443" spans="1:6" x14ac:dyDescent="0.25">
      <c r="A443" s="15" t="s">
        <v>10</v>
      </c>
      <c r="B443">
        <v>500</v>
      </c>
      <c r="C443">
        <v>1</v>
      </c>
      <c r="D443">
        <v>1013</v>
      </c>
      <c r="E443" s="15" t="s">
        <v>170</v>
      </c>
      <c r="F443" s="15" t="s">
        <v>14</v>
      </c>
    </row>
    <row r="444" spans="1:6" x14ac:dyDescent="0.25">
      <c r="A444" s="15" t="s">
        <v>10</v>
      </c>
      <c r="B444">
        <v>2800</v>
      </c>
      <c r="C444">
        <v>1</v>
      </c>
      <c r="D444">
        <v>1013</v>
      </c>
      <c r="E444" s="15" t="s">
        <v>53</v>
      </c>
      <c r="F444" s="15" t="s">
        <v>14</v>
      </c>
    </row>
    <row r="445" spans="1:6" x14ac:dyDescent="0.25">
      <c r="A445" s="15" t="s">
        <v>10</v>
      </c>
      <c r="B445">
        <v>2550</v>
      </c>
      <c r="C445">
        <v>1</v>
      </c>
      <c r="D445">
        <v>1013</v>
      </c>
      <c r="E445" s="15" t="s">
        <v>53</v>
      </c>
      <c r="F445" s="15" t="s">
        <v>14</v>
      </c>
    </row>
    <row r="446" spans="1:6" x14ac:dyDescent="0.25">
      <c r="A446" s="15" t="s">
        <v>10</v>
      </c>
      <c r="B446">
        <v>570</v>
      </c>
      <c r="C446">
        <v>1</v>
      </c>
      <c r="D446">
        <v>1013</v>
      </c>
      <c r="E446" s="15" t="s">
        <v>53</v>
      </c>
      <c r="F446" s="15" t="s">
        <v>14</v>
      </c>
    </row>
    <row r="447" spans="1:6" x14ac:dyDescent="0.25">
      <c r="A447" s="15" t="s">
        <v>10</v>
      </c>
      <c r="B447">
        <v>903</v>
      </c>
      <c r="C447">
        <v>1</v>
      </c>
      <c r="D447">
        <v>1013</v>
      </c>
      <c r="E447" s="15" t="s">
        <v>47</v>
      </c>
      <c r="F447" s="15" t="s">
        <v>14</v>
      </c>
    </row>
    <row r="448" spans="1:6" x14ac:dyDescent="0.25">
      <c r="A448" s="15" t="s">
        <v>10</v>
      </c>
      <c r="B448">
        <v>150</v>
      </c>
      <c r="C448">
        <v>1</v>
      </c>
      <c r="D448">
        <v>150</v>
      </c>
      <c r="E448" s="15" t="s">
        <v>22</v>
      </c>
      <c r="F448" s="15" t="s">
        <v>14</v>
      </c>
    </row>
    <row r="449" spans="1:6" x14ac:dyDescent="0.25">
      <c r="A449" s="15" t="s">
        <v>10</v>
      </c>
      <c r="B449">
        <v>360</v>
      </c>
      <c r="C449">
        <v>1</v>
      </c>
      <c r="D449">
        <v>360</v>
      </c>
      <c r="E449" s="15" t="s">
        <v>17</v>
      </c>
      <c r="F449" s="15" t="s">
        <v>14</v>
      </c>
    </row>
    <row r="450" spans="1:6" x14ac:dyDescent="0.25">
      <c r="A450" s="15" t="s">
        <v>10</v>
      </c>
      <c r="B450">
        <v>320</v>
      </c>
      <c r="C450">
        <v>1</v>
      </c>
      <c r="D450">
        <v>320</v>
      </c>
      <c r="E450" s="15" t="s">
        <v>17</v>
      </c>
      <c r="F450" s="15" t="s">
        <v>14</v>
      </c>
    </row>
    <row r="451" spans="1:6" x14ac:dyDescent="0.25">
      <c r="A451" s="15" t="s">
        <v>10</v>
      </c>
      <c r="B451">
        <v>360</v>
      </c>
      <c r="C451">
        <v>1</v>
      </c>
      <c r="D451">
        <v>360</v>
      </c>
      <c r="E451" s="15" t="s">
        <v>17</v>
      </c>
      <c r="F451" s="15" t="s">
        <v>14</v>
      </c>
    </row>
    <row r="452" spans="1:6" x14ac:dyDescent="0.25">
      <c r="A452" s="15" t="s">
        <v>10</v>
      </c>
      <c r="B452">
        <v>360</v>
      </c>
      <c r="C452">
        <v>1</v>
      </c>
      <c r="D452">
        <v>360</v>
      </c>
      <c r="E452" s="15" t="s">
        <v>17</v>
      </c>
      <c r="F452" s="15" t="s">
        <v>14</v>
      </c>
    </row>
    <row r="453" spans="1:6" x14ac:dyDescent="0.25">
      <c r="A453" s="15" t="s">
        <v>10</v>
      </c>
      <c r="B453">
        <v>360</v>
      </c>
      <c r="C453">
        <v>1</v>
      </c>
      <c r="D453">
        <v>360</v>
      </c>
      <c r="E453" s="15" t="s">
        <v>17</v>
      </c>
      <c r="F453" s="15" t="s">
        <v>14</v>
      </c>
    </row>
    <row r="454" spans="1:6" x14ac:dyDescent="0.25">
      <c r="A454" s="15" t="s">
        <v>10</v>
      </c>
      <c r="B454">
        <v>360</v>
      </c>
      <c r="C454">
        <v>1</v>
      </c>
      <c r="D454">
        <v>360</v>
      </c>
      <c r="E454" s="15" t="s">
        <v>17</v>
      </c>
      <c r="F454" s="15" t="s">
        <v>14</v>
      </c>
    </row>
    <row r="455" spans="1:6" x14ac:dyDescent="0.25">
      <c r="A455" s="15" t="s">
        <v>10</v>
      </c>
      <c r="B455">
        <v>360</v>
      </c>
      <c r="C455">
        <v>1</v>
      </c>
      <c r="D455">
        <v>360</v>
      </c>
      <c r="E455" s="15" t="s">
        <v>17</v>
      </c>
      <c r="F455" s="15" t="s">
        <v>14</v>
      </c>
    </row>
    <row r="456" spans="1:6" x14ac:dyDescent="0.25">
      <c r="A456" s="15" t="s">
        <v>10</v>
      </c>
      <c r="B456">
        <v>360</v>
      </c>
      <c r="C456">
        <v>1</v>
      </c>
      <c r="D456">
        <v>360</v>
      </c>
      <c r="E456" s="15" t="s">
        <v>17</v>
      </c>
      <c r="F456" s="15" t="s">
        <v>14</v>
      </c>
    </row>
    <row r="457" spans="1:6" x14ac:dyDescent="0.25">
      <c r="A457" s="15" t="s">
        <v>10</v>
      </c>
      <c r="B457">
        <v>350</v>
      </c>
      <c r="C457">
        <v>2</v>
      </c>
      <c r="D457">
        <v>700</v>
      </c>
      <c r="E457" s="15" t="s">
        <v>22</v>
      </c>
      <c r="F457" s="15" t="s">
        <v>14</v>
      </c>
    </row>
    <row r="458" spans="1:6" x14ac:dyDescent="0.25">
      <c r="A458" s="15" t="s">
        <v>10</v>
      </c>
      <c r="B458">
        <v>360</v>
      </c>
      <c r="C458">
        <v>1</v>
      </c>
      <c r="D458">
        <v>360</v>
      </c>
      <c r="E458" s="15" t="s">
        <v>17</v>
      </c>
      <c r="F458" s="15" t="s">
        <v>14</v>
      </c>
    </row>
    <row r="459" spans="1:6" x14ac:dyDescent="0.25">
      <c r="A459" s="15" t="s">
        <v>10</v>
      </c>
      <c r="B459">
        <v>140</v>
      </c>
      <c r="C459">
        <v>5</v>
      </c>
      <c r="D459">
        <v>700</v>
      </c>
      <c r="E459" s="15" t="s">
        <v>17</v>
      </c>
      <c r="F459" s="15" t="s">
        <v>14</v>
      </c>
    </row>
    <row r="460" spans="1:6" x14ac:dyDescent="0.25">
      <c r="A460" s="15" t="s">
        <v>10</v>
      </c>
      <c r="B460">
        <v>350</v>
      </c>
      <c r="C460">
        <v>1</v>
      </c>
      <c r="D460">
        <v>350</v>
      </c>
      <c r="E460" s="15" t="s">
        <v>22</v>
      </c>
      <c r="F460" s="15" t="s">
        <v>14</v>
      </c>
    </row>
    <row r="461" spans="1:6" x14ac:dyDescent="0.25">
      <c r="A461" s="15" t="s">
        <v>10</v>
      </c>
      <c r="B461">
        <v>320</v>
      </c>
      <c r="C461">
        <v>1</v>
      </c>
      <c r="D461">
        <v>320</v>
      </c>
      <c r="E461" s="15" t="s">
        <v>17</v>
      </c>
      <c r="F461" s="15" t="s">
        <v>14</v>
      </c>
    </row>
    <row r="462" spans="1:6" x14ac:dyDescent="0.25">
      <c r="A462" s="15" t="s">
        <v>10</v>
      </c>
      <c r="B462">
        <v>360</v>
      </c>
      <c r="C462">
        <v>1</v>
      </c>
      <c r="D462">
        <v>360</v>
      </c>
      <c r="E462" s="15" t="s">
        <v>17</v>
      </c>
      <c r="F462" s="15" t="s">
        <v>14</v>
      </c>
    </row>
    <row r="463" spans="1:6" x14ac:dyDescent="0.25">
      <c r="A463" s="15" t="s">
        <v>10</v>
      </c>
      <c r="B463">
        <v>360</v>
      </c>
      <c r="C463">
        <v>1</v>
      </c>
      <c r="D463">
        <v>360</v>
      </c>
      <c r="E463" s="15" t="s">
        <v>17</v>
      </c>
      <c r="F463" s="15" t="s">
        <v>14</v>
      </c>
    </row>
    <row r="464" spans="1:6" x14ac:dyDescent="0.25">
      <c r="A464" s="15" t="s">
        <v>10</v>
      </c>
      <c r="B464">
        <v>360</v>
      </c>
      <c r="C464">
        <v>1</v>
      </c>
      <c r="D464">
        <v>360</v>
      </c>
      <c r="E464" s="15" t="s">
        <v>17</v>
      </c>
      <c r="F464" s="15" t="s">
        <v>14</v>
      </c>
    </row>
    <row r="465" spans="1:6" x14ac:dyDescent="0.25">
      <c r="A465" s="15" t="s">
        <v>10</v>
      </c>
      <c r="B465">
        <v>240</v>
      </c>
      <c r="C465">
        <v>2</v>
      </c>
      <c r="D465">
        <v>480</v>
      </c>
      <c r="E465" s="15" t="s">
        <v>17</v>
      </c>
      <c r="F465" s="15" t="s">
        <v>14</v>
      </c>
    </row>
    <row r="466" spans="1:6" x14ac:dyDescent="0.25">
      <c r="A466" s="15" t="s">
        <v>10</v>
      </c>
      <c r="B466">
        <v>180</v>
      </c>
      <c r="C466">
        <v>1</v>
      </c>
      <c r="D466">
        <v>323</v>
      </c>
      <c r="E466" s="15" t="s">
        <v>17</v>
      </c>
      <c r="F466" s="15" t="s">
        <v>14</v>
      </c>
    </row>
    <row r="467" spans="1:6" x14ac:dyDescent="0.25">
      <c r="A467" s="15" t="s">
        <v>10</v>
      </c>
      <c r="B467">
        <v>143</v>
      </c>
      <c r="C467">
        <v>1</v>
      </c>
      <c r="D467">
        <v>323</v>
      </c>
      <c r="E467" s="15" t="s">
        <v>17</v>
      </c>
      <c r="F467" s="15" t="s">
        <v>14</v>
      </c>
    </row>
    <row r="468" spans="1:6" x14ac:dyDescent="0.25">
      <c r="A468" s="15" t="s">
        <v>10</v>
      </c>
      <c r="B468">
        <v>360</v>
      </c>
      <c r="C468">
        <v>1</v>
      </c>
      <c r="D468">
        <v>360</v>
      </c>
      <c r="E468" s="15" t="s">
        <v>17</v>
      </c>
      <c r="F468" s="15" t="s">
        <v>14</v>
      </c>
    </row>
    <row r="469" spans="1:6" x14ac:dyDescent="0.25">
      <c r="A469" s="15" t="s">
        <v>10</v>
      </c>
      <c r="B469">
        <v>320</v>
      </c>
      <c r="C469">
        <v>1</v>
      </c>
      <c r="D469">
        <v>0</v>
      </c>
      <c r="E469" s="15" t="s">
        <v>17</v>
      </c>
      <c r="F469" s="15" t="s">
        <v>37</v>
      </c>
    </row>
    <row r="470" spans="1:6" x14ac:dyDescent="0.25">
      <c r="A470" s="15" t="s">
        <v>10</v>
      </c>
      <c r="B470">
        <v>1065</v>
      </c>
      <c r="C470">
        <v>1</v>
      </c>
      <c r="D470">
        <v>1065</v>
      </c>
      <c r="E470" s="15" t="s">
        <v>181</v>
      </c>
      <c r="F470" s="15" t="s">
        <v>14</v>
      </c>
    </row>
    <row r="471" spans="1:6" x14ac:dyDescent="0.25">
      <c r="A471" s="15" t="s">
        <v>10</v>
      </c>
      <c r="B471">
        <v>240</v>
      </c>
      <c r="C471">
        <v>1</v>
      </c>
      <c r="D471">
        <v>240</v>
      </c>
      <c r="E471" s="15" t="s">
        <v>17</v>
      </c>
      <c r="F471" s="15" t="s">
        <v>14</v>
      </c>
    </row>
    <row r="472" spans="1:6" x14ac:dyDescent="0.25">
      <c r="A472" s="15" t="s">
        <v>10</v>
      </c>
      <c r="B472">
        <v>240</v>
      </c>
      <c r="C472">
        <v>1</v>
      </c>
      <c r="D472">
        <v>240</v>
      </c>
      <c r="E472" s="15" t="s">
        <v>17</v>
      </c>
      <c r="F472" s="15" t="s">
        <v>14</v>
      </c>
    </row>
    <row r="473" spans="1:6" x14ac:dyDescent="0.25">
      <c r="A473" s="15" t="s">
        <v>10</v>
      </c>
      <c r="B473">
        <v>999</v>
      </c>
      <c r="C473">
        <v>1</v>
      </c>
      <c r="D473">
        <v>999</v>
      </c>
      <c r="E473" s="15" t="s">
        <v>39</v>
      </c>
      <c r="F473" s="15" t="s">
        <v>14</v>
      </c>
    </row>
    <row r="474" spans="1:6" x14ac:dyDescent="0.25">
      <c r="A474" s="15" t="s">
        <v>10</v>
      </c>
      <c r="B474">
        <v>6500</v>
      </c>
      <c r="C474">
        <v>1</v>
      </c>
      <c r="D474">
        <v>6500</v>
      </c>
      <c r="E474" s="15" t="s">
        <v>26</v>
      </c>
      <c r="F474" s="15" t="s">
        <v>14</v>
      </c>
    </row>
    <row r="475" spans="1:6" x14ac:dyDescent="0.25">
      <c r="A475" s="15" t="s">
        <v>10</v>
      </c>
      <c r="B475">
        <v>360</v>
      </c>
      <c r="C475">
        <v>1</v>
      </c>
      <c r="D475">
        <v>360</v>
      </c>
      <c r="E475" s="15" t="s">
        <v>17</v>
      </c>
      <c r="F475" s="15" t="s">
        <v>14</v>
      </c>
    </row>
    <row r="476" spans="1:6" x14ac:dyDescent="0.25">
      <c r="A476" s="15" t="s">
        <v>10</v>
      </c>
      <c r="B476">
        <v>320</v>
      </c>
      <c r="C476">
        <v>1</v>
      </c>
      <c r="D476">
        <v>320</v>
      </c>
      <c r="E476" s="15" t="s">
        <v>17</v>
      </c>
      <c r="F476" s="15" t="s">
        <v>14</v>
      </c>
    </row>
    <row r="477" spans="1:6" x14ac:dyDescent="0.25">
      <c r="A477" s="15" t="s">
        <v>10</v>
      </c>
      <c r="B477">
        <v>240</v>
      </c>
      <c r="C477">
        <v>1</v>
      </c>
      <c r="D477">
        <v>240</v>
      </c>
      <c r="E477" s="15" t="s">
        <v>17</v>
      </c>
      <c r="F477" s="15" t="s">
        <v>14</v>
      </c>
    </row>
    <row r="478" spans="1:6" x14ac:dyDescent="0.25">
      <c r="A478" s="15" t="s">
        <v>10</v>
      </c>
      <c r="B478">
        <v>775</v>
      </c>
      <c r="C478">
        <v>1</v>
      </c>
      <c r="D478">
        <v>775</v>
      </c>
      <c r="E478" s="15" t="s">
        <v>39</v>
      </c>
      <c r="F478" s="15" t="s">
        <v>14</v>
      </c>
    </row>
    <row r="479" spans="1:6" x14ac:dyDescent="0.25">
      <c r="A479" s="15" t="s">
        <v>10</v>
      </c>
      <c r="B479">
        <v>320</v>
      </c>
      <c r="C479">
        <v>1</v>
      </c>
      <c r="D479">
        <v>320</v>
      </c>
      <c r="E479" s="15" t="s">
        <v>17</v>
      </c>
      <c r="F479" s="15" t="s">
        <v>14</v>
      </c>
    </row>
    <row r="480" spans="1:6" x14ac:dyDescent="0.25">
      <c r="A480" s="15" t="s">
        <v>10</v>
      </c>
      <c r="B480">
        <v>360</v>
      </c>
      <c r="C480">
        <v>1</v>
      </c>
      <c r="D480">
        <v>360</v>
      </c>
      <c r="E480" s="15" t="s">
        <v>17</v>
      </c>
      <c r="F480" s="15" t="s">
        <v>14</v>
      </c>
    </row>
    <row r="481" spans="1:6" x14ac:dyDescent="0.25">
      <c r="A481" s="15" t="s">
        <v>10</v>
      </c>
      <c r="B481">
        <v>320</v>
      </c>
      <c r="C481">
        <v>1</v>
      </c>
      <c r="D481">
        <v>320</v>
      </c>
      <c r="E481" s="15" t="s">
        <v>17</v>
      </c>
      <c r="F481" s="15" t="s">
        <v>14</v>
      </c>
    </row>
    <row r="482" spans="1:6" x14ac:dyDescent="0.25">
      <c r="A482" s="15" t="s">
        <v>10</v>
      </c>
      <c r="B482">
        <v>240</v>
      </c>
      <c r="C482">
        <v>1</v>
      </c>
      <c r="D482">
        <v>240</v>
      </c>
      <c r="E482" s="15" t="s">
        <v>17</v>
      </c>
      <c r="F482" s="15" t="s">
        <v>14</v>
      </c>
    </row>
    <row r="483" spans="1:6" x14ac:dyDescent="0.25">
      <c r="A483" s="15" t="s">
        <v>10</v>
      </c>
      <c r="B483">
        <v>360</v>
      </c>
      <c r="C483">
        <v>1</v>
      </c>
      <c r="D483">
        <v>360</v>
      </c>
      <c r="E483" s="15" t="s">
        <v>17</v>
      </c>
      <c r="F483" s="15" t="s">
        <v>14</v>
      </c>
    </row>
    <row r="484" spans="1:6" x14ac:dyDescent="0.25">
      <c r="A484" s="15" t="s">
        <v>10</v>
      </c>
      <c r="B484">
        <v>280</v>
      </c>
      <c r="C484">
        <v>1</v>
      </c>
      <c r="D484">
        <v>280</v>
      </c>
      <c r="E484" s="15" t="s">
        <v>22</v>
      </c>
      <c r="F484" s="15" t="s">
        <v>14</v>
      </c>
    </row>
    <row r="485" spans="1:6" x14ac:dyDescent="0.25">
      <c r="A485" s="15" t="s">
        <v>10</v>
      </c>
      <c r="B485">
        <v>1647</v>
      </c>
      <c r="C485">
        <v>1</v>
      </c>
      <c r="D485">
        <v>1647</v>
      </c>
      <c r="E485" s="15" t="s">
        <v>17</v>
      </c>
      <c r="F485" s="15" t="s">
        <v>14</v>
      </c>
    </row>
    <row r="486" spans="1:6" x14ac:dyDescent="0.25">
      <c r="A486" s="15" t="s">
        <v>10</v>
      </c>
      <c r="B486">
        <v>240</v>
      </c>
      <c r="C486">
        <v>1</v>
      </c>
      <c r="D486">
        <v>240</v>
      </c>
      <c r="E486" s="15" t="s">
        <v>17</v>
      </c>
      <c r="F486" s="15" t="s">
        <v>14</v>
      </c>
    </row>
    <row r="487" spans="1:6" x14ac:dyDescent="0.25">
      <c r="A487" s="15" t="s">
        <v>10</v>
      </c>
      <c r="B487">
        <v>360</v>
      </c>
      <c r="C487">
        <v>1</v>
      </c>
      <c r="D487">
        <v>360</v>
      </c>
      <c r="E487" s="15" t="s">
        <v>17</v>
      </c>
      <c r="F487" s="15" t="s">
        <v>14</v>
      </c>
    </row>
    <row r="488" spans="1:6" x14ac:dyDescent="0.25">
      <c r="A488" s="15" t="s">
        <v>10</v>
      </c>
      <c r="B488">
        <v>360</v>
      </c>
      <c r="C488">
        <v>1</v>
      </c>
      <c r="D488">
        <v>360</v>
      </c>
      <c r="E488" s="15" t="s">
        <v>17</v>
      </c>
      <c r="F488" s="15" t="s">
        <v>14</v>
      </c>
    </row>
    <row r="489" spans="1:6" x14ac:dyDescent="0.25">
      <c r="A489" s="15" t="s">
        <v>10</v>
      </c>
      <c r="B489">
        <v>360</v>
      </c>
      <c r="C489">
        <v>1</v>
      </c>
      <c r="D489">
        <v>360</v>
      </c>
      <c r="E489" s="15" t="s">
        <v>17</v>
      </c>
      <c r="F489" s="15" t="s">
        <v>14</v>
      </c>
    </row>
    <row r="490" spans="1:6" x14ac:dyDescent="0.25">
      <c r="A490" s="15" t="s">
        <v>10</v>
      </c>
      <c r="B490">
        <v>320</v>
      </c>
      <c r="C490">
        <v>1</v>
      </c>
      <c r="D490">
        <v>320</v>
      </c>
      <c r="E490" s="15" t="s">
        <v>17</v>
      </c>
      <c r="F490" s="15" t="s">
        <v>14</v>
      </c>
    </row>
    <row r="491" spans="1:6" x14ac:dyDescent="0.25">
      <c r="A491" s="15" t="s">
        <v>10</v>
      </c>
      <c r="B491">
        <v>350</v>
      </c>
      <c r="C491">
        <v>1</v>
      </c>
      <c r="D491">
        <v>165</v>
      </c>
      <c r="E491" s="15" t="s">
        <v>22</v>
      </c>
      <c r="F491" s="15" t="s">
        <v>14</v>
      </c>
    </row>
    <row r="492" spans="1:6" x14ac:dyDescent="0.25">
      <c r="A492" s="15" t="s">
        <v>10</v>
      </c>
      <c r="B492">
        <v>360</v>
      </c>
      <c r="C492">
        <v>1</v>
      </c>
      <c r="D492">
        <v>360</v>
      </c>
      <c r="E492" s="15" t="s">
        <v>17</v>
      </c>
      <c r="F492" s="15" t="s">
        <v>14</v>
      </c>
    </row>
    <row r="493" spans="1:6" x14ac:dyDescent="0.25">
      <c r="A493" s="15" t="s">
        <v>10</v>
      </c>
      <c r="B493">
        <v>320</v>
      </c>
      <c r="C493">
        <v>1</v>
      </c>
      <c r="D493">
        <v>320</v>
      </c>
      <c r="E493" s="15" t="s">
        <v>17</v>
      </c>
      <c r="F493" s="15" t="s">
        <v>14</v>
      </c>
    </row>
    <row r="494" spans="1:6" x14ac:dyDescent="0.25">
      <c r="A494" s="15" t="s">
        <v>10</v>
      </c>
      <c r="B494">
        <v>120</v>
      </c>
      <c r="C494">
        <v>1</v>
      </c>
      <c r="D494">
        <v>360</v>
      </c>
      <c r="E494" s="15" t="s">
        <v>17</v>
      </c>
      <c r="F494" s="15" t="s">
        <v>14</v>
      </c>
    </row>
    <row r="495" spans="1:6" x14ac:dyDescent="0.25">
      <c r="A495" s="15" t="s">
        <v>10</v>
      </c>
      <c r="B495">
        <v>120</v>
      </c>
      <c r="C495">
        <v>1</v>
      </c>
      <c r="D495">
        <v>360</v>
      </c>
      <c r="E495" s="15" t="s">
        <v>17</v>
      </c>
      <c r="F495" s="15" t="s">
        <v>14</v>
      </c>
    </row>
    <row r="496" spans="1:6" x14ac:dyDescent="0.25">
      <c r="A496" s="15" t="s">
        <v>10</v>
      </c>
      <c r="B496">
        <v>120</v>
      </c>
      <c r="C496">
        <v>1</v>
      </c>
      <c r="D496">
        <v>360</v>
      </c>
      <c r="E496" s="15" t="s">
        <v>17</v>
      </c>
      <c r="F496" s="15" t="s">
        <v>14</v>
      </c>
    </row>
    <row r="497" spans="1:6" x14ac:dyDescent="0.25">
      <c r="A497" s="15" t="s">
        <v>10</v>
      </c>
      <c r="B497">
        <v>640</v>
      </c>
      <c r="C497">
        <v>1</v>
      </c>
      <c r="D497">
        <v>640</v>
      </c>
      <c r="E497" s="15" t="s">
        <v>17</v>
      </c>
      <c r="F497" s="15" t="s">
        <v>14</v>
      </c>
    </row>
    <row r="498" spans="1:6" x14ac:dyDescent="0.25">
      <c r="A498" s="15" t="s">
        <v>10</v>
      </c>
      <c r="B498">
        <v>360</v>
      </c>
      <c r="C498">
        <v>1</v>
      </c>
      <c r="D498">
        <v>360</v>
      </c>
      <c r="E498" s="15" t="s">
        <v>17</v>
      </c>
      <c r="F498" s="15" t="s">
        <v>14</v>
      </c>
    </row>
    <row r="499" spans="1:6" x14ac:dyDescent="0.25">
      <c r="A499" s="15" t="s">
        <v>10</v>
      </c>
      <c r="B499">
        <v>144</v>
      </c>
      <c r="C499">
        <v>1</v>
      </c>
      <c r="D499">
        <v>144</v>
      </c>
      <c r="E499" s="15" t="s">
        <v>35</v>
      </c>
      <c r="F499" s="15" t="s">
        <v>14</v>
      </c>
    </row>
    <row r="500" spans="1:6" x14ac:dyDescent="0.25">
      <c r="A500" s="15" t="s">
        <v>10</v>
      </c>
      <c r="B500">
        <v>350</v>
      </c>
      <c r="C500">
        <v>1</v>
      </c>
      <c r="D500">
        <v>350</v>
      </c>
      <c r="E500" s="15" t="s">
        <v>22</v>
      </c>
      <c r="F500" s="15" t="s">
        <v>14</v>
      </c>
    </row>
    <row r="501" spans="1:6" x14ac:dyDescent="0.25">
      <c r="A501" s="15" t="s">
        <v>10</v>
      </c>
      <c r="B501">
        <v>3250</v>
      </c>
      <c r="C501">
        <v>1</v>
      </c>
      <c r="D501">
        <v>3250</v>
      </c>
      <c r="E501" s="15" t="s">
        <v>12</v>
      </c>
      <c r="F501" s="15" t="s">
        <v>188</v>
      </c>
    </row>
    <row r="502" spans="1:6" x14ac:dyDescent="0.25">
      <c r="A502" s="15" t="s">
        <v>10</v>
      </c>
      <c r="B502">
        <v>180</v>
      </c>
      <c r="C502">
        <v>1</v>
      </c>
      <c r="D502">
        <v>180</v>
      </c>
      <c r="E502" s="15" t="s">
        <v>17</v>
      </c>
      <c r="F502" s="15" t="s">
        <v>14</v>
      </c>
    </row>
    <row r="503" spans="1:6" x14ac:dyDescent="0.25">
      <c r="A503" s="15" t="s">
        <v>10</v>
      </c>
      <c r="B503">
        <v>1330</v>
      </c>
      <c r="C503">
        <v>1</v>
      </c>
      <c r="D503">
        <v>1330</v>
      </c>
      <c r="E503" s="15" t="s">
        <v>13</v>
      </c>
      <c r="F503" s="15" t="s">
        <v>203</v>
      </c>
    </row>
    <row r="504" spans="1:6" x14ac:dyDescent="0.25">
      <c r="A504" s="15" t="s">
        <v>10</v>
      </c>
      <c r="B504">
        <v>360</v>
      </c>
      <c r="C504">
        <v>1</v>
      </c>
      <c r="D504">
        <v>360</v>
      </c>
      <c r="E504" s="15" t="s">
        <v>17</v>
      </c>
      <c r="F504" s="15" t="s">
        <v>14</v>
      </c>
    </row>
    <row r="505" spans="1:6" x14ac:dyDescent="0.25">
      <c r="A505" s="15" t="s">
        <v>10</v>
      </c>
      <c r="B505">
        <v>360</v>
      </c>
      <c r="C505">
        <v>1</v>
      </c>
      <c r="D505">
        <v>360</v>
      </c>
      <c r="E505" s="15" t="s">
        <v>17</v>
      </c>
      <c r="F505" s="15" t="s">
        <v>14</v>
      </c>
    </row>
    <row r="506" spans="1:6" x14ac:dyDescent="0.25">
      <c r="A506" s="15" t="s">
        <v>10</v>
      </c>
      <c r="B506">
        <v>360</v>
      </c>
      <c r="C506">
        <v>1</v>
      </c>
      <c r="D506">
        <v>360</v>
      </c>
      <c r="E506" s="15" t="s">
        <v>17</v>
      </c>
      <c r="F506" s="15" t="s">
        <v>14</v>
      </c>
    </row>
    <row r="507" spans="1:6" x14ac:dyDescent="0.25">
      <c r="A507" s="15" t="s">
        <v>10</v>
      </c>
      <c r="B507">
        <v>360</v>
      </c>
      <c r="C507">
        <v>1</v>
      </c>
      <c r="D507">
        <v>360</v>
      </c>
      <c r="E507" s="15" t="s">
        <v>17</v>
      </c>
      <c r="F507" s="15" t="s">
        <v>14</v>
      </c>
    </row>
    <row r="508" spans="1:6" x14ac:dyDescent="0.25">
      <c r="A508" s="15" t="s">
        <v>10</v>
      </c>
      <c r="B508">
        <v>360</v>
      </c>
      <c r="C508">
        <v>1</v>
      </c>
      <c r="D508">
        <v>360</v>
      </c>
      <c r="E508" s="15" t="s">
        <v>17</v>
      </c>
      <c r="F508" s="15" t="s">
        <v>14</v>
      </c>
    </row>
    <row r="509" spans="1:6" x14ac:dyDescent="0.25">
      <c r="A509" s="15" t="s">
        <v>10</v>
      </c>
      <c r="B509">
        <v>360</v>
      </c>
      <c r="C509">
        <v>1</v>
      </c>
      <c r="D509">
        <v>360</v>
      </c>
      <c r="E509" s="15" t="s">
        <v>17</v>
      </c>
      <c r="F509" s="15" t="s">
        <v>14</v>
      </c>
    </row>
    <row r="510" spans="1:6" x14ac:dyDescent="0.25">
      <c r="A510" s="15" t="s">
        <v>10</v>
      </c>
      <c r="B510">
        <v>360</v>
      </c>
      <c r="C510">
        <v>1</v>
      </c>
      <c r="D510">
        <v>360</v>
      </c>
      <c r="E510" s="15" t="s">
        <v>17</v>
      </c>
      <c r="F510" s="15" t="s">
        <v>14</v>
      </c>
    </row>
    <row r="511" spans="1:6" x14ac:dyDescent="0.25">
      <c r="A511" s="15" t="s">
        <v>10</v>
      </c>
      <c r="B511">
        <v>360</v>
      </c>
      <c r="C511">
        <v>1</v>
      </c>
      <c r="D511">
        <v>360</v>
      </c>
      <c r="E511" s="15" t="s">
        <v>17</v>
      </c>
      <c r="F511" s="15" t="s">
        <v>14</v>
      </c>
    </row>
    <row r="512" spans="1:6" x14ac:dyDescent="0.25">
      <c r="A512" s="15" t="s">
        <v>10</v>
      </c>
      <c r="B512">
        <v>360</v>
      </c>
      <c r="C512">
        <v>1</v>
      </c>
      <c r="D512">
        <v>360</v>
      </c>
      <c r="E512" s="15" t="s">
        <v>17</v>
      </c>
      <c r="F512" s="15" t="s">
        <v>14</v>
      </c>
    </row>
    <row r="513" spans="1:6" x14ac:dyDescent="0.25">
      <c r="A513" s="15" t="s">
        <v>10</v>
      </c>
      <c r="B513">
        <v>360</v>
      </c>
      <c r="C513">
        <v>1</v>
      </c>
      <c r="D513">
        <v>360</v>
      </c>
      <c r="E513" s="15" t="s">
        <v>17</v>
      </c>
      <c r="F513" s="15" t="s">
        <v>14</v>
      </c>
    </row>
    <row r="514" spans="1:6" x14ac:dyDescent="0.25">
      <c r="A514" s="15" t="s">
        <v>10</v>
      </c>
      <c r="B514">
        <v>360</v>
      </c>
      <c r="C514">
        <v>1</v>
      </c>
      <c r="D514">
        <v>360</v>
      </c>
      <c r="E514" s="15" t="s">
        <v>17</v>
      </c>
      <c r="F514" s="15" t="s">
        <v>14</v>
      </c>
    </row>
    <row r="515" spans="1:6" x14ac:dyDescent="0.25">
      <c r="A515" s="15" t="s">
        <v>10</v>
      </c>
      <c r="B515">
        <v>360</v>
      </c>
      <c r="C515">
        <v>1</v>
      </c>
      <c r="D515">
        <v>360</v>
      </c>
      <c r="E515" s="15" t="s">
        <v>17</v>
      </c>
      <c r="F515" s="15" t="s">
        <v>14</v>
      </c>
    </row>
    <row r="516" spans="1:6" x14ac:dyDescent="0.25">
      <c r="A516" s="15" t="s">
        <v>10</v>
      </c>
      <c r="B516">
        <v>320</v>
      </c>
      <c r="C516">
        <v>1</v>
      </c>
      <c r="D516">
        <v>320</v>
      </c>
      <c r="E516" s="15" t="s">
        <v>17</v>
      </c>
      <c r="F516" s="15" t="s">
        <v>14</v>
      </c>
    </row>
    <row r="517" spans="1:6" x14ac:dyDescent="0.25">
      <c r="A517" s="15" t="s">
        <v>10</v>
      </c>
      <c r="B517">
        <v>360</v>
      </c>
      <c r="C517">
        <v>1</v>
      </c>
      <c r="D517">
        <v>360</v>
      </c>
      <c r="E517" s="15" t="s">
        <v>17</v>
      </c>
      <c r="F517" s="15" t="s">
        <v>14</v>
      </c>
    </row>
    <row r="518" spans="1:6" x14ac:dyDescent="0.25">
      <c r="A518" s="15" t="s">
        <v>10</v>
      </c>
      <c r="B518">
        <v>360</v>
      </c>
      <c r="C518">
        <v>1</v>
      </c>
      <c r="D518">
        <v>360</v>
      </c>
      <c r="E518" s="15" t="s">
        <v>17</v>
      </c>
      <c r="F518" s="15" t="s">
        <v>14</v>
      </c>
    </row>
    <row r="519" spans="1:6" x14ac:dyDescent="0.25">
      <c r="A519" s="15" t="s">
        <v>10</v>
      </c>
      <c r="B519">
        <v>360</v>
      </c>
      <c r="C519">
        <v>1</v>
      </c>
      <c r="D519">
        <v>360</v>
      </c>
      <c r="E519" s="15" t="s">
        <v>17</v>
      </c>
      <c r="F519" s="15" t="s">
        <v>14</v>
      </c>
    </row>
    <row r="520" spans="1:6" x14ac:dyDescent="0.25">
      <c r="A520" s="15" t="s">
        <v>10</v>
      </c>
      <c r="B520">
        <v>360</v>
      </c>
      <c r="C520">
        <v>1</v>
      </c>
      <c r="D520">
        <v>360</v>
      </c>
      <c r="E520" s="15" t="s">
        <v>17</v>
      </c>
      <c r="F520" s="15" t="s">
        <v>14</v>
      </c>
    </row>
    <row r="521" spans="1:6" x14ac:dyDescent="0.25">
      <c r="A521" s="15" t="s">
        <v>10</v>
      </c>
      <c r="B521">
        <v>320</v>
      </c>
      <c r="C521">
        <v>1</v>
      </c>
      <c r="D521">
        <v>320</v>
      </c>
      <c r="E521" s="15" t="s">
        <v>17</v>
      </c>
      <c r="F521" s="15" t="s">
        <v>14</v>
      </c>
    </row>
    <row r="522" spans="1:6" x14ac:dyDescent="0.25">
      <c r="A522" s="15" t="s">
        <v>10</v>
      </c>
      <c r="B522">
        <v>320</v>
      </c>
      <c r="C522">
        <v>1</v>
      </c>
      <c r="D522">
        <v>320</v>
      </c>
      <c r="E522" s="15" t="s">
        <v>17</v>
      </c>
      <c r="F522" s="15" t="s">
        <v>14</v>
      </c>
    </row>
    <row r="523" spans="1:6" x14ac:dyDescent="0.25">
      <c r="A523" s="15" t="s">
        <v>10</v>
      </c>
      <c r="B523">
        <v>320</v>
      </c>
      <c r="C523">
        <v>1</v>
      </c>
      <c r="D523">
        <v>320</v>
      </c>
      <c r="E523" s="15" t="s">
        <v>17</v>
      </c>
      <c r="F523" s="15" t="s">
        <v>14</v>
      </c>
    </row>
    <row r="524" spans="1:6" x14ac:dyDescent="0.25">
      <c r="A524" s="15" t="s">
        <v>10</v>
      </c>
      <c r="B524">
        <v>320</v>
      </c>
      <c r="C524">
        <v>1</v>
      </c>
      <c r="D524">
        <v>320</v>
      </c>
      <c r="E524" s="15" t="s">
        <v>17</v>
      </c>
      <c r="F524" s="15" t="s">
        <v>14</v>
      </c>
    </row>
    <row r="525" spans="1:6" x14ac:dyDescent="0.25">
      <c r="A525" s="15" t="s">
        <v>10</v>
      </c>
      <c r="B525">
        <v>320</v>
      </c>
      <c r="C525">
        <v>1</v>
      </c>
      <c r="D525">
        <v>320</v>
      </c>
      <c r="E525" s="15" t="s">
        <v>17</v>
      </c>
      <c r="F525" s="15" t="s">
        <v>14</v>
      </c>
    </row>
    <row r="526" spans="1:6" x14ac:dyDescent="0.25">
      <c r="A526" s="15" t="s">
        <v>10</v>
      </c>
      <c r="B526">
        <v>320</v>
      </c>
      <c r="C526">
        <v>1</v>
      </c>
      <c r="D526">
        <v>320</v>
      </c>
      <c r="E526" s="15" t="s">
        <v>17</v>
      </c>
      <c r="F526" s="15" t="s">
        <v>14</v>
      </c>
    </row>
    <row r="527" spans="1:6" x14ac:dyDescent="0.25">
      <c r="A527" s="15" t="s">
        <v>10</v>
      </c>
      <c r="B527">
        <v>240</v>
      </c>
      <c r="C527">
        <v>1</v>
      </c>
      <c r="D527">
        <v>240</v>
      </c>
      <c r="E527" s="15" t="s">
        <v>17</v>
      </c>
      <c r="F527" s="15" t="s">
        <v>14</v>
      </c>
    </row>
    <row r="528" spans="1:6" x14ac:dyDescent="0.25">
      <c r="A528" s="15" t="s">
        <v>10</v>
      </c>
      <c r="B528">
        <v>320</v>
      </c>
      <c r="C528">
        <v>1</v>
      </c>
      <c r="D528">
        <v>320</v>
      </c>
      <c r="E528" s="15" t="s">
        <v>17</v>
      </c>
      <c r="F528" s="15" t="s">
        <v>14</v>
      </c>
    </row>
    <row r="529" spans="1:6" x14ac:dyDescent="0.25">
      <c r="A529" s="15" t="s">
        <v>10</v>
      </c>
      <c r="B529">
        <v>320</v>
      </c>
      <c r="C529">
        <v>1</v>
      </c>
      <c r="D529">
        <v>320</v>
      </c>
      <c r="E529" s="15" t="s">
        <v>17</v>
      </c>
      <c r="F529" s="15" t="s">
        <v>14</v>
      </c>
    </row>
    <row r="530" spans="1:6" x14ac:dyDescent="0.25">
      <c r="A530" s="15" t="s">
        <v>10</v>
      </c>
      <c r="B530">
        <v>240</v>
      </c>
      <c r="C530">
        <v>1</v>
      </c>
      <c r="D530">
        <v>240</v>
      </c>
      <c r="E530" s="15" t="s">
        <v>17</v>
      </c>
      <c r="F530" s="15" t="s">
        <v>14</v>
      </c>
    </row>
    <row r="531" spans="1:6" x14ac:dyDescent="0.25">
      <c r="A531" s="15" t="s">
        <v>10</v>
      </c>
      <c r="B531">
        <v>80</v>
      </c>
      <c r="C531">
        <v>1</v>
      </c>
      <c r="D531">
        <v>80</v>
      </c>
      <c r="E531" s="15" t="s">
        <v>17</v>
      </c>
      <c r="F531" s="15" t="s">
        <v>14</v>
      </c>
    </row>
    <row r="532" spans="1:6" x14ac:dyDescent="0.25">
      <c r="A532" s="15" t="s">
        <v>10</v>
      </c>
      <c r="B532">
        <v>500</v>
      </c>
      <c r="C532">
        <v>1</v>
      </c>
      <c r="D532">
        <v>1049</v>
      </c>
      <c r="E532" s="15" t="s">
        <v>39</v>
      </c>
      <c r="F532" s="15" t="s">
        <v>14</v>
      </c>
    </row>
    <row r="533" spans="1:6" x14ac:dyDescent="0.25">
      <c r="A533" s="15" t="s">
        <v>10</v>
      </c>
      <c r="B533">
        <v>199</v>
      </c>
      <c r="C533">
        <v>1</v>
      </c>
      <c r="D533">
        <v>1049</v>
      </c>
      <c r="E533" s="15" t="s">
        <v>39</v>
      </c>
      <c r="F533" s="15" t="s">
        <v>14</v>
      </c>
    </row>
    <row r="534" spans="1:6" x14ac:dyDescent="0.25">
      <c r="A534" s="15" t="s">
        <v>10</v>
      </c>
      <c r="B534">
        <v>350</v>
      </c>
      <c r="C534">
        <v>1</v>
      </c>
      <c r="D534">
        <v>1049</v>
      </c>
      <c r="E534" s="15" t="s">
        <v>22</v>
      </c>
      <c r="F534" s="15" t="s">
        <v>14</v>
      </c>
    </row>
    <row r="535" spans="1:6" x14ac:dyDescent="0.25">
      <c r="A535" s="15" t="s">
        <v>10</v>
      </c>
      <c r="B535">
        <v>350</v>
      </c>
      <c r="C535">
        <v>2</v>
      </c>
      <c r="D535">
        <v>700</v>
      </c>
      <c r="E535" s="15" t="s">
        <v>22</v>
      </c>
      <c r="F535" s="15" t="s">
        <v>14</v>
      </c>
    </row>
    <row r="536" spans="1:6" x14ac:dyDescent="0.25">
      <c r="A536" s="15" t="s">
        <v>10</v>
      </c>
      <c r="B536">
        <v>510</v>
      </c>
      <c r="C536">
        <v>2</v>
      </c>
      <c r="D536">
        <v>1370</v>
      </c>
      <c r="E536" s="15" t="s">
        <v>22</v>
      </c>
      <c r="F536" s="15" t="s">
        <v>14</v>
      </c>
    </row>
    <row r="537" spans="1:6" x14ac:dyDescent="0.25">
      <c r="A537" s="15" t="s">
        <v>10</v>
      </c>
      <c r="B537">
        <v>350</v>
      </c>
      <c r="C537">
        <v>1</v>
      </c>
      <c r="D537">
        <v>1370</v>
      </c>
      <c r="E537" s="15" t="s">
        <v>22</v>
      </c>
      <c r="F537" s="15" t="s">
        <v>14</v>
      </c>
    </row>
    <row r="538" spans="1:6" x14ac:dyDescent="0.25">
      <c r="A538" s="15" t="s">
        <v>10</v>
      </c>
      <c r="B538">
        <v>1900</v>
      </c>
      <c r="C538">
        <v>1</v>
      </c>
      <c r="D538">
        <v>1100</v>
      </c>
      <c r="E538" s="15" t="s">
        <v>157</v>
      </c>
      <c r="F538" s="15" t="s">
        <v>14</v>
      </c>
    </row>
    <row r="539" spans="1:6" x14ac:dyDescent="0.25">
      <c r="A539" s="15" t="s">
        <v>10</v>
      </c>
      <c r="B539">
        <v>800</v>
      </c>
      <c r="C539">
        <v>1</v>
      </c>
      <c r="D539">
        <v>800</v>
      </c>
      <c r="E539" s="15" t="s">
        <v>17</v>
      </c>
      <c r="F539" s="15" t="s">
        <v>14</v>
      </c>
    </row>
    <row r="540" spans="1:6" x14ac:dyDescent="0.25">
      <c r="A540" s="15" t="s">
        <v>10</v>
      </c>
      <c r="B540">
        <v>800</v>
      </c>
      <c r="C540">
        <v>1</v>
      </c>
      <c r="D540">
        <v>800</v>
      </c>
      <c r="E540" s="15" t="s">
        <v>17</v>
      </c>
      <c r="F540" s="15" t="s">
        <v>14</v>
      </c>
    </row>
    <row r="541" spans="1:6" x14ac:dyDescent="0.25">
      <c r="A541" s="15" t="s">
        <v>10</v>
      </c>
      <c r="B541">
        <v>640</v>
      </c>
      <c r="C541">
        <v>1</v>
      </c>
      <c r="D541">
        <v>640</v>
      </c>
      <c r="E541" s="15" t="s">
        <v>17</v>
      </c>
      <c r="F541" s="15" t="s">
        <v>14</v>
      </c>
    </row>
    <row r="542" spans="1:6" x14ac:dyDescent="0.25">
      <c r="A542" s="15" t="s">
        <v>10</v>
      </c>
      <c r="B542">
        <v>360</v>
      </c>
      <c r="C542">
        <v>1</v>
      </c>
      <c r="D542">
        <v>360</v>
      </c>
      <c r="E542" s="15" t="s">
        <v>17</v>
      </c>
      <c r="F542" s="15" t="s">
        <v>14</v>
      </c>
    </row>
    <row r="543" spans="1:6" x14ac:dyDescent="0.25">
      <c r="A543" s="15" t="s">
        <v>10</v>
      </c>
      <c r="B543">
        <v>240</v>
      </c>
      <c r="C543">
        <v>1</v>
      </c>
      <c r="D543">
        <v>240</v>
      </c>
      <c r="E543" s="15" t="s">
        <v>17</v>
      </c>
      <c r="F543" s="15" t="s">
        <v>14</v>
      </c>
    </row>
    <row r="544" spans="1:6" x14ac:dyDescent="0.25">
      <c r="A544" s="15" t="s">
        <v>10</v>
      </c>
      <c r="B544">
        <v>320</v>
      </c>
      <c r="C544">
        <v>1</v>
      </c>
      <c r="D544">
        <v>320</v>
      </c>
      <c r="E544" s="15" t="s">
        <v>17</v>
      </c>
      <c r="F544" s="15" t="s">
        <v>14</v>
      </c>
    </row>
    <row r="545" spans="1:6" x14ac:dyDescent="0.25">
      <c r="A545" s="15" t="s">
        <v>10</v>
      </c>
      <c r="B545">
        <v>240</v>
      </c>
      <c r="C545">
        <v>1</v>
      </c>
      <c r="D545">
        <v>240</v>
      </c>
      <c r="E545" s="15" t="s">
        <v>17</v>
      </c>
      <c r="F545" s="15" t="s">
        <v>14</v>
      </c>
    </row>
    <row r="546" spans="1:6" x14ac:dyDescent="0.25">
      <c r="A546" s="15" t="s">
        <v>10</v>
      </c>
      <c r="B546">
        <v>240</v>
      </c>
      <c r="C546">
        <v>1</v>
      </c>
      <c r="D546">
        <v>240</v>
      </c>
      <c r="E546" s="15" t="s">
        <v>17</v>
      </c>
      <c r="F546" s="15" t="s">
        <v>14</v>
      </c>
    </row>
    <row r="547" spans="1:6" x14ac:dyDescent="0.25">
      <c r="A547" s="15" t="s">
        <v>10</v>
      </c>
      <c r="B547">
        <v>240</v>
      </c>
      <c r="C547">
        <v>1</v>
      </c>
      <c r="D547">
        <v>240</v>
      </c>
      <c r="E547" s="15" t="s">
        <v>17</v>
      </c>
      <c r="F547" s="15" t="s">
        <v>14</v>
      </c>
    </row>
    <row r="548" spans="1:6" x14ac:dyDescent="0.25">
      <c r="A548" s="15" t="s">
        <v>10</v>
      </c>
      <c r="B548">
        <v>240</v>
      </c>
      <c r="C548">
        <v>1</v>
      </c>
      <c r="D548">
        <v>240</v>
      </c>
      <c r="E548" s="15" t="s">
        <v>17</v>
      </c>
      <c r="F548" s="15" t="s">
        <v>14</v>
      </c>
    </row>
    <row r="549" spans="1:6" x14ac:dyDescent="0.25">
      <c r="A549" s="15" t="s">
        <v>10</v>
      </c>
      <c r="B549">
        <v>240</v>
      </c>
      <c r="C549">
        <v>1</v>
      </c>
      <c r="D549">
        <v>240</v>
      </c>
      <c r="E549" s="15" t="s">
        <v>17</v>
      </c>
      <c r="F549" s="15" t="s">
        <v>14</v>
      </c>
    </row>
    <row r="550" spans="1:6" x14ac:dyDescent="0.25">
      <c r="A550" s="15" t="s">
        <v>10</v>
      </c>
      <c r="B550">
        <v>240</v>
      </c>
      <c r="C550">
        <v>1</v>
      </c>
      <c r="D550">
        <v>240</v>
      </c>
      <c r="E550" s="15" t="s">
        <v>17</v>
      </c>
      <c r="F550" s="15" t="s">
        <v>14</v>
      </c>
    </row>
    <row r="551" spans="1:6" x14ac:dyDescent="0.25">
      <c r="A551" s="15" t="s">
        <v>10</v>
      </c>
      <c r="B551">
        <v>240</v>
      </c>
      <c r="C551">
        <v>1</v>
      </c>
      <c r="D551">
        <v>240</v>
      </c>
      <c r="E551" s="15" t="s">
        <v>17</v>
      </c>
      <c r="F551" s="15" t="s">
        <v>14</v>
      </c>
    </row>
    <row r="552" spans="1:6" x14ac:dyDescent="0.25">
      <c r="A552" s="15" t="s">
        <v>10</v>
      </c>
      <c r="B552">
        <v>655</v>
      </c>
      <c r="C552">
        <v>1</v>
      </c>
      <c r="D552">
        <v>655</v>
      </c>
      <c r="E552" s="15" t="s">
        <v>22</v>
      </c>
      <c r="F552" s="15" t="s">
        <v>14</v>
      </c>
    </row>
    <row r="553" spans="1:6" x14ac:dyDescent="0.25">
      <c r="A553" s="15" t="s">
        <v>10</v>
      </c>
      <c r="B553">
        <v>240</v>
      </c>
      <c r="C553">
        <v>1</v>
      </c>
      <c r="D553">
        <v>240</v>
      </c>
      <c r="E553" s="15" t="s">
        <v>17</v>
      </c>
      <c r="F553" s="15" t="s">
        <v>14</v>
      </c>
    </row>
    <row r="554" spans="1:6" x14ac:dyDescent="0.25">
      <c r="A554" s="15" t="s">
        <v>10</v>
      </c>
      <c r="B554">
        <v>960</v>
      </c>
      <c r="C554">
        <v>3</v>
      </c>
      <c r="D554">
        <v>2880</v>
      </c>
      <c r="E554" s="15" t="s">
        <v>181</v>
      </c>
      <c r="F554" s="15" t="s">
        <v>14</v>
      </c>
    </row>
    <row r="555" spans="1:6" x14ac:dyDescent="0.25">
      <c r="A555" s="15" t="s">
        <v>10</v>
      </c>
      <c r="B555">
        <v>1335</v>
      </c>
      <c r="C555">
        <v>1</v>
      </c>
      <c r="D555">
        <v>1335</v>
      </c>
      <c r="E555" s="15" t="s">
        <v>30</v>
      </c>
      <c r="F555" s="15" t="s">
        <v>14</v>
      </c>
    </row>
    <row r="556" spans="1:6" x14ac:dyDescent="0.25">
      <c r="A556" s="15" t="s">
        <v>10</v>
      </c>
      <c r="B556">
        <v>360</v>
      </c>
      <c r="C556">
        <v>1</v>
      </c>
      <c r="D556">
        <v>360</v>
      </c>
      <c r="E556" s="15" t="s">
        <v>17</v>
      </c>
      <c r="F556" s="15" t="s">
        <v>14</v>
      </c>
    </row>
    <row r="557" spans="1:6" x14ac:dyDescent="0.25">
      <c r="A557" s="15" t="s">
        <v>10</v>
      </c>
      <c r="B557">
        <v>360</v>
      </c>
      <c r="C557">
        <v>1</v>
      </c>
      <c r="D557">
        <v>360</v>
      </c>
      <c r="E557" s="15" t="s">
        <v>17</v>
      </c>
      <c r="F557" s="15" t="s">
        <v>14</v>
      </c>
    </row>
    <row r="558" spans="1:6" x14ac:dyDescent="0.25">
      <c r="A558" s="15" t="s">
        <v>10</v>
      </c>
      <c r="B558">
        <v>360</v>
      </c>
      <c r="C558">
        <v>1</v>
      </c>
      <c r="D558">
        <v>360</v>
      </c>
      <c r="E558" s="15" t="s">
        <v>17</v>
      </c>
      <c r="F558" s="15" t="s">
        <v>14</v>
      </c>
    </row>
    <row r="559" spans="1:6" x14ac:dyDescent="0.25">
      <c r="A559" s="15" t="s">
        <v>10</v>
      </c>
      <c r="B559">
        <v>490</v>
      </c>
      <c r="C559">
        <v>1</v>
      </c>
      <c r="D559">
        <v>190</v>
      </c>
      <c r="E559" s="15" t="s">
        <v>47</v>
      </c>
      <c r="F559" s="15" t="s">
        <v>14</v>
      </c>
    </row>
    <row r="560" spans="1:6" x14ac:dyDescent="0.25">
      <c r="A560" s="15" t="s">
        <v>10</v>
      </c>
      <c r="B560">
        <v>360</v>
      </c>
      <c r="C560">
        <v>1</v>
      </c>
      <c r="D560">
        <v>360</v>
      </c>
      <c r="E560" s="15" t="s">
        <v>17</v>
      </c>
      <c r="F560" s="15" t="s">
        <v>14</v>
      </c>
    </row>
    <row r="561" spans="1:6" x14ac:dyDescent="0.25">
      <c r="A561" s="15" t="s">
        <v>10</v>
      </c>
      <c r="B561">
        <v>360</v>
      </c>
      <c r="C561">
        <v>1</v>
      </c>
      <c r="D561">
        <v>360</v>
      </c>
      <c r="E561" s="15" t="s">
        <v>17</v>
      </c>
      <c r="F561" s="15" t="s">
        <v>14</v>
      </c>
    </row>
    <row r="562" spans="1:6" x14ac:dyDescent="0.25">
      <c r="A562" s="15" t="s">
        <v>10</v>
      </c>
      <c r="B562">
        <v>400</v>
      </c>
      <c r="C562">
        <v>1</v>
      </c>
      <c r="D562">
        <v>100</v>
      </c>
      <c r="E562" s="15" t="s">
        <v>47</v>
      </c>
      <c r="F562" s="15" t="s">
        <v>14</v>
      </c>
    </row>
    <row r="563" spans="1:6" x14ac:dyDescent="0.25">
      <c r="A563" s="15" t="s">
        <v>10</v>
      </c>
      <c r="B563">
        <v>350</v>
      </c>
      <c r="C563">
        <v>1</v>
      </c>
      <c r="D563">
        <v>350</v>
      </c>
      <c r="E563" s="15" t="s">
        <v>22</v>
      </c>
      <c r="F563" s="15" t="s">
        <v>14</v>
      </c>
    </row>
    <row r="564" spans="1:6" x14ac:dyDescent="0.25">
      <c r="A564" s="15" t="s">
        <v>10</v>
      </c>
      <c r="B564">
        <v>320</v>
      </c>
      <c r="C564">
        <v>1</v>
      </c>
      <c r="D564">
        <v>320</v>
      </c>
      <c r="E564" s="15" t="s">
        <v>17</v>
      </c>
      <c r="F564" s="15" t="s">
        <v>14</v>
      </c>
    </row>
    <row r="565" spans="1:6" x14ac:dyDescent="0.25">
      <c r="A565" s="15" t="s">
        <v>10</v>
      </c>
      <c r="B565">
        <v>140</v>
      </c>
      <c r="C565">
        <v>1</v>
      </c>
      <c r="D565">
        <v>140</v>
      </c>
      <c r="E565" s="15" t="s">
        <v>17</v>
      </c>
      <c r="F565" s="15" t="s">
        <v>14</v>
      </c>
    </row>
    <row r="566" spans="1:6" x14ac:dyDescent="0.25">
      <c r="A566" s="15" t="s">
        <v>10</v>
      </c>
      <c r="B566">
        <v>670</v>
      </c>
      <c r="C566">
        <v>1</v>
      </c>
      <c r="D566">
        <v>370</v>
      </c>
      <c r="E566" s="15" t="s">
        <v>47</v>
      </c>
      <c r="F566" s="15" t="s">
        <v>14</v>
      </c>
    </row>
    <row r="567" spans="1:6" x14ac:dyDescent="0.25">
      <c r="A567" s="15" t="s">
        <v>10</v>
      </c>
      <c r="B567">
        <v>320</v>
      </c>
      <c r="C567">
        <v>1</v>
      </c>
      <c r="D567">
        <v>310</v>
      </c>
      <c r="E567" s="15" t="s">
        <v>47</v>
      </c>
      <c r="F567" s="15" t="s">
        <v>14</v>
      </c>
    </row>
    <row r="568" spans="1:6" x14ac:dyDescent="0.25">
      <c r="A568" s="15" t="s">
        <v>10</v>
      </c>
      <c r="B568">
        <v>290</v>
      </c>
      <c r="C568">
        <v>1</v>
      </c>
      <c r="D568">
        <v>310</v>
      </c>
      <c r="E568" s="15" t="s">
        <v>47</v>
      </c>
      <c r="F568" s="15" t="s">
        <v>14</v>
      </c>
    </row>
    <row r="569" spans="1:6" x14ac:dyDescent="0.25">
      <c r="A569" s="15" t="s">
        <v>10</v>
      </c>
      <c r="B569">
        <v>6500</v>
      </c>
      <c r="C569">
        <v>1</v>
      </c>
      <c r="D569">
        <v>6500</v>
      </c>
      <c r="E569" s="15" t="s">
        <v>26</v>
      </c>
      <c r="F569" s="15" t="s">
        <v>14</v>
      </c>
    </row>
    <row r="570" spans="1:6" x14ac:dyDescent="0.25">
      <c r="A570" s="15" t="s">
        <v>10</v>
      </c>
      <c r="B570">
        <v>100</v>
      </c>
      <c r="C570">
        <v>1</v>
      </c>
      <c r="D570">
        <v>165</v>
      </c>
      <c r="E570" s="15" t="s">
        <v>157</v>
      </c>
      <c r="F570" s="15" t="s">
        <v>14</v>
      </c>
    </row>
    <row r="571" spans="1:6" x14ac:dyDescent="0.25">
      <c r="A571" s="15" t="s">
        <v>10</v>
      </c>
      <c r="B571">
        <v>65</v>
      </c>
      <c r="C571">
        <v>1</v>
      </c>
      <c r="D571">
        <v>165</v>
      </c>
      <c r="E571" s="15" t="s">
        <v>157</v>
      </c>
      <c r="F571" s="15" t="s">
        <v>14</v>
      </c>
    </row>
    <row r="572" spans="1:6" x14ac:dyDescent="0.25">
      <c r="A572" s="15" t="s">
        <v>10</v>
      </c>
      <c r="B572">
        <v>90</v>
      </c>
      <c r="C572">
        <v>1</v>
      </c>
      <c r="D572">
        <v>165</v>
      </c>
      <c r="E572" s="15" t="s">
        <v>22</v>
      </c>
      <c r="F572" s="15" t="s">
        <v>14</v>
      </c>
    </row>
    <row r="573" spans="1:6" x14ac:dyDescent="0.25">
      <c r="A573" s="15" t="s">
        <v>10</v>
      </c>
      <c r="B573">
        <v>110</v>
      </c>
      <c r="C573">
        <v>1</v>
      </c>
      <c r="D573">
        <v>165</v>
      </c>
      <c r="E573" s="15" t="s">
        <v>22</v>
      </c>
      <c r="F573" s="15" t="s">
        <v>14</v>
      </c>
    </row>
    <row r="574" spans="1:6" x14ac:dyDescent="0.25">
      <c r="A574" s="15" t="s">
        <v>10</v>
      </c>
      <c r="B574">
        <v>180</v>
      </c>
      <c r="C574">
        <v>1</v>
      </c>
      <c r="D574">
        <v>180</v>
      </c>
      <c r="E574" s="15" t="s">
        <v>17</v>
      </c>
      <c r="F574" s="15" t="s">
        <v>14</v>
      </c>
    </row>
    <row r="575" spans="1:6" x14ac:dyDescent="0.25">
      <c r="A575" s="15" t="s">
        <v>10</v>
      </c>
      <c r="B575">
        <v>350</v>
      </c>
      <c r="C575">
        <v>1</v>
      </c>
      <c r="D575">
        <v>635</v>
      </c>
      <c r="E575" s="15" t="s">
        <v>22</v>
      </c>
      <c r="F575" s="15" t="s">
        <v>14</v>
      </c>
    </row>
    <row r="576" spans="1:6" x14ac:dyDescent="0.25">
      <c r="A576" s="15" t="s">
        <v>10</v>
      </c>
      <c r="B576">
        <v>285</v>
      </c>
      <c r="C576">
        <v>1</v>
      </c>
      <c r="D576">
        <v>635</v>
      </c>
      <c r="E576" s="15" t="s">
        <v>22</v>
      </c>
      <c r="F576" s="15" t="s">
        <v>14</v>
      </c>
    </row>
    <row r="577" spans="1:6" x14ac:dyDescent="0.25">
      <c r="A577" s="15" t="s">
        <v>10</v>
      </c>
      <c r="B577">
        <v>3975</v>
      </c>
      <c r="C577">
        <v>1</v>
      </c>
      <c r="D577">
        <v>3975</v>
      </c>
      <c r="E577" s="15" t="s">
        <v>12</v>
      </c>
      <c r="F577" s="15" t="s">
        <v>14</v>
      </c>
    </row>
    <row r="578" spans="1:6" x14ac:dyDescent="0.25">
      <c r="A578" s="15" t="s">
        <v>10</v>
      </c>
      <c r="B578">
        <v>360</v>
      </c>
      <c r="C578">
        <v>1</v>
      </c>
      <c r="D578">
        <v>360</v>
      </c>
      <c r="E578" s="15" t="s">
        <v>17</v>
      </c>
      <c r="F578" s="15" t="s">
        <v>14</v>
      </c>
    </row>
    <row r="579" spans="1:6" x14ac:dyDescent="0.25">
      <c r="A579" s="15" t="s">
        <v>10</v>
      </c>
      <c r="B579">
        <v>3000</v>
      </c>
      <c r="C579">
        <v>1</v>
      </c>
      <c r="D579">
        <v>3000</v>
      </c>
      <c r="E579" s="15" t="s">
        <v>30</v>
      </c>
      <c r="F579" s="15" t="s">
        <v>14</v>
      </c>
    </row>
    <row r="580" spans="1:6" x14ac:dyDescent="0.25">
      <c r="A580" s="15" t="s">
        <v>10</v>
      </c>
      <c r="B580">
        <v>1250</v>
      </c>
      <c r="C580">
        <v>1</v>
      </c>
      <c r="D580">
        <v>994</v>
      </c>
      <c r="E580" s="15" t="s">
        <v>13</v>
      </c>
      <c r="F580" s="15" t="s">
        <v>14</v>
      </c>
    </row>
    <row r="581" spans="1:6" x14ac:dyDescent="0.25">
      <c r="A581" s="15" t="s">
        <v>10</v>
      </c>
      <c r="B581">
        <v>360</v>
      </c>
      <c r="C581">
        <v>1</v>
      </c>
      <c r="D581">
        <v>360</v>
      </c>
      <c r="E581" s="15" t="s">
        <v>17</v>
      </c>
      <c r="F581" s="15" t="s">
        <v>14</v>
      </c>
    </row>
    <row r="582" spans="1:6" x14ac:dyDescent="0.25">
      <c r="A582" s="15" t="s">
        <v>10</v>
      </c>
      <c r="B582">
        <v>360</v>
      </c>
      <c r="C582">
        <v>1</v>
      </c>
      <c r="D582">
        <v>360</v>
      </c>
      <c r="E582" s="15" t="s">
        <v>17</v>
      </c>
      <c r="F582" s="15" t="s">
        <v>14</v>
      </c>
    </row>
    <row r="583" spans="1:6" x14ac:dyDescent="0.25">
      <c r="A583" s="15" t="s">
        <v>10</v>
      </c>
      <c r="B583">
        <v>120</v>
      </c>
      <c r="C583">
        <v>1</v>
      </c>
      <c r="D583">
        <v>240</v>
      </c>
      <c r="E583" s="15" t="s">
        <v>17</v>
      </c>
      <c r="F583" s="15" t="s">
        <v>14</v>
      </c>
    </row>
    <row r="584" spans="1:6" x14ac:dyDescent="0.25">
      <c r="A584" s="15" t="s">
        <v>10</v>
      </c>
      <c r="B584">
        <v>120</v>
      </c>
      <c r="C584">
        <v>1</v>
      </c>
      <c r="D584">
        <v>240</v>
      </c>
      <c r="E584" s="15" t="s">
        <v>17</v>
      </c>
      <c r="F584" s="15" t="s">
        <v>14</v>
      </c>
    </row>
    <row r="585" spans="1:6" x14ac:dyDescent="0.25">
      <c r="A585" s="15" t="s">
        <v>10</v>
      </c>
      <c r="B585">
        <v>250</v>
      </c>
      <c r="C585">
        <v>1</v>
      </c>
      <c r="D585">
        <v>250</v>
      </c>
      <c r="E585" s="15" t="s">
        <v>17</v>
      </c>
      <c r="F585" s="15" t="s">
        <v>14</v>
      </c>
    </row>
    <row r="586" spans="1:6" x14ac:dyDescent="0.25">
      <c r="A586" s="15" t="s">
        <v>10</v>
      </c>
      <c r="B586">
        <v>250</v>
      </c>
      <c r="C586">
        <v>1</v>
      </c>
      <c r="D586">
        <v>250</v>
      </c>
      <c r="E586" s="15" t="s">
        <v>17</v>
      </c>
      <c r="F586" s="15" t="s">
        <v>14</v>
      </c>
    </row>
    <row r="587" spans="1:6" x14ac:dyDescent="0.25">
      <c r="A587" s="15" t="s">
        <v>10</v>
      </c>
      <c r="B587">
        <v>250</v>
      </c>
      <c r="C587">
        <v>1</v>
      </c>
      <c r="D587">
        <v>250</v>
      </c>
      <c r="E587" s="15" t="s">
        <v>17</v>
      </c>
      <c r="F587" s="15" t="s">
        <v>14</v>
      </c>
    </row>
    <row r="588" spans="1:6" x14ac:dyDescent="0.25">
      <c r="A588" s="15" t="s">
        <v>10</v>
      </c>
      <c r="B588">
        <v>240</v>
      </c>
      <c r="C588">
        <v>5</v>
      </c>
      <c r="D588">
        <v>1200</v>
      </c>
      <c r="E588" s="15" t="s">
        <v>17</v>
      </c>
      <c r="F588" s="15" t="s">
        <v>14</v>
      </c>
    </row>
    <row r="589" spans="1:6" x14ac:dyDescent="0.25">
      <c r="A589" s="15" t="s">
        <v>10</v>
      </c>
      <c r="B589">
        <v>240</v>
      </c>
      <c r="C589">
        <v>1</v>
      </c>
      <c r="D589">
        <v>240</v>
      </c>
      <c r="E589" s="15" t="s">
        <v>17</v>
      </c>
      <c r="F589" s="15" t="s">
        <v>14</v>
      </c>
    </row>
    <row r="590" spans="1:6" x14ac:dyDescent="0.25">
      <c r="A590" s="15" t="s">
        <v>10</v>
      </c>
      <c r="B590">
        <v>1530</v>
      </c>
      <c r="C590">
        <v>1</v>
      </c>
      <c r="D590">
        <v>529</v>
      </c>
      <c r="E590" s="15" t="s">
        <v>12</v>
      </c>
      <c r="F590" s="15" t="s">
        <v>14</v>
      </c>
    </row>
    <row r="591" spans="1:6" x14ac:dyDescent="0.25">
      <c r="A591" s="15" t="s">
        <v>10</v>
      </c>
      <c r="B591">
        <v>1999</v>
      </c>
      <c r="C591">
        <v>1</v>
      </c>
      <c r="D591">
        <v>529</v>
      </c>
      <c r="E591" s="15" t="s">
        <v>12</v>
      </c>
      <c r="F591" s="15" t="s">
        <v>14</v>
      </c>
    </row>
    <row r="592" spans="1:6" x14ac:dyDescent="0.25">
      <c r="A592" s="15" t="s">
        <v>10</v>
      </c>
      <c r="B592">
        <v>240</v>
      </c>
      <c r="C592">
        <v>10</v>
      </c>
      <c r="D592">
        <v>2400</v>
      </c>
      <c r="E592" s="15" t="s">
        <v>17</v>
      </c>
      <c r="F592" s="15" t="s">
        <v>14</v>
      </c>
    </row>
    <row r="593" spans="1:6" x14ac:dyDescent="0.25">
      <c r="A593" s="15" t="s">
        <v>10</v>
      </c>
      <c r="B593">
        <v>240</v>
      </c>
      <c r="C593">
        <v>1</v>
      </c>
      <c r="D593">
        <v>240</v>
      </c>
      <c r="E593" s="15" t="s">
        <v>17</v>
      </c>
      <c r="F593" s="15" t="s">
        <v>14</v>
      </c>
    </row>
    <row r="594" spans="1:6" x14ac:dyDescent="0.25">
      <c r="A594" s="15" t="s">
        <v>10</v>
      </c>
      <c r="B594">
        <v>375</v>
      </c>
      <c r="C594">
        <v>1</v>
      </c>
      <c r="D594">
        <v>375</v>
      </c>
      <c r="E594" s="15" t="s">
        <v>17</v>
      </c>
      <c r="F594" s="15" t="s">
        <v>108</v>
      </c>
    </row>
    <row r="595" spans="1:6" x14ac:dyDescent="0.25">
      <c r="A595" s="15" t="s">
        <v>10</v>
      </c>
      <c r="B595">
        <v>1765</v>
      </c>
      <c r="C595">
        <v>1</v>
      </c>
      <c r="D595">
        <v>1765</v>
      </c>
      <c r="E595" s="15" t="s">
        <v>26</v>
      </c>
      <c r="F595" s="15" t="s">
        <v>14</v>
      </c>
    </row>
    <row r="596" spans="1:6" x14ac:dyDescent="0.25">
      <c r="A596" s="15" t="s">
        <v>10</v>
      </c>
      <c r="B596">
        <v>435</v>
      </c>
      <c r="C596">
        <v>1</v>
      </c>
      <c r="D596">
        <v>235</v>
      </c>
      <c r="E596" s="15" t="s">
        <v>22</v>
      </c>
      <c r="F596" s="15" t="s">
        <v>14</v>
      </c>
    </row>
    <row r="597" spans="1:6" x14ac:dyDescent="0.25">
      <c r="A597" s="15" t="s">
        <v>10</v>
      </c>
      <c r="B597">
        <v>999</v>
      </c>
      <c r="C597">
        <v>1</v>
      </c>
      <c r="D597">
        <v>100</v>
      </c>
      <c r="E597" s="15" t="s">
        <v>39</v>
      </c>
      <c r="F597" s="15" t="s">
        <v>14</v>
      </c>
    </row>
    <row r="598" spans="1:6" x14ac:dyDescent="0.25">
      <c r="A598" s="15" t="s">
        <v>10</v>
      </c>
      <c r="B598">
        <v>260</v>
      </c>
      <c r="C598">
        <v>1</v>
      </c>
      <c r="D598">
        <v>180</v>
      </c>
      <c r="E598" s="15" t="s">
        <v>22</v>
      </c>
      <c r="F598" s="15" t="s">
        <v>14</v>
      </c>
    </row>
    <row r="599" spans="1:6" x14ac:dyDescent="0.25">
      <c r="A599" s="15" t="s">
        <v>10</v>
      </c>
      <c r="B599">
        <v>120</v>
      </c>
      <c r="C599">
        <v>1</v>
      </c>
      <c r="D599">
        <v>180</v>
      </c>
      <c r="E599" s="15" t="s">
        <v>35</v>
      </c>
      <c r="F599" s="15" t="s">
        <v>14</v>
      </c>
    </row>
    <row r="600" spans="1:6" x14ac:dyDescent="0.25">
      <c r="A600" s="15" t="s">
        <v>10</v>
      </c>
      <c r="B600">
        <v>799</v>
      </c>
      <c r="C600">
        <v>1</v>
      </c>
      <c r="D600">
        <v>0</v>
      </c>
      <c r="E600" s="15" t="s">
        <v>47</v>
      </c>
      <c r="F600" s="15" t="s">
        <v>285</v>
      </c>
    </row>
    <row r="601" spans="1:6" x14ac:dyDescent="0.25">
      <c r="A601" s="15" t="s">
        <v>10</v>
      </c>
      <c r="B601">
        <v>639</v>
      </c>
      <c r="C601">
        <v>1</v>
      </c>
      <c r="D601">
        <v>639</v>
      </c>
      <c r="E601" s="15" t="s">
        <v>12</v>
      </c>
      <c r="F601" s="15" t="s">
        <v>14</v>
      </c>
    </row>
    <row r="602" spans="1:6" x14ac:dyDescent="0.25">
      <c r="A602" s="15" t="s">
        <v>10</v>
      </c>
      <c r="B602">
        <v>360</v>
      </c>
      <c r="C602">
        <v>3</v>
      </c>
      <c r="D602">
        <v>1080</v>
      </c>
      <c r="E602" s="15" t="s">
        <v>17</v>
      </c>
      <c r="F602" s="15" t="s">
        <v>14</v>
      </c>
    </row>
    <row r="603" spans="1:6" x14ac:dyDescent="0.25">
      <c r="A603" s="15" t="s">
        <v>10</v>
      </c>
      <c r="B603">
        <v>799</v>
      </c>
      <c r="C603">
        <v>1</v>
      </c>
      <c r="D603">
        <v>799</v>
      </c>
      <c r="E603" s="15" t="s">
        <v>12</v>
      </c>
      <c r="F603" s="15" t="s">
        <v>14</v>
      </c>
    </row>
    <row r="604" spans="1:6" x14ac:dyDescent="0.25">
      <c r="A604" s="15" t="s">
        <v>10</v>
      </c>
      <c r="B604">
        <v>5597</v>
      </c>
      <c r="C604">
        <v>1</v>
      </c>
      <c r="D604">
        <v>5597</v>
      </c>
      <c r="E604" s="15" t="s">
        <v>12</v>
      </c>
      <c r="F604" s="15" t="s">
        <v>14</v>
      </c>
    </row>
    <row r="605" spans="1:6" x14ac:dyDescent="0.25">
      <c r="A605" s="15" t="s">
        <v>10</v>
      </c>
      <c r="B605">
        <v>215</v>
      </c>
      <c r="C605">
        <v>1</v>
      </c>
      <c r="D605">
        <v>15</v>
      </c>
      <c r="E605" s="15" t="s">
        <v>35</v>
      </c>
      <c r="F605" s="15" t="s">
        <v>14</v>
      </c>
    </row>
    <row r="606" spans="1:6" x14ac:dyDescent="0.25">
      <c r="A606" s="15" t="s">
        <v>10</v>
      </c>
      <c r="B606">
        <v>350</v>
      </c>
      <c r="C606">
        <v>3</v>
      </c>
      <c r="D606">
        <v>1050</v>
      </c>
      <c r="E606" s="15" t="s">
        <v>22</v>
      </c>
      <c r="F606" s="15" t="s">
        <v>14</v>
      </c>
    </row>
    <row r="607" spans="1:6" x14ac:dyDescent="0.25">
      <c r="A607" s="15" t="s">
        <v>10</v>
      </c>
      <c r="B607">
        <v>1315</v>
      </c>
      <c r="C607">
        <v>1</v>
      </c>
      <c r="D607">
        <v>1315</v>
      </c>
      <c r="E607" s="15" t="s">
        <v>30</v>
      </c>
      <c r="F607" s="15" t="s">
        <v>14</v>
      </c>
    </row>
    <row r="608" spans="1:6" x14ac:dyDescent="0.25">
      <c r="A608" s="15" t="s">
        <v>10</v>
      </c>
      <c r="B608">
        <v>320</v>
      </c>
      <c r="C608">
        <v>1</v>
      </c>
      <c r="D608">
        <v>320</v>
      </c>
      <c r="E608" s="15" t="s">
        <v>17</v>
      </c>
      <c r="F608" s="15" t="s">
        <v>14</v>
      </c>
    </row>
    <row r="609" spans="1:6" x14ac:dyDescent="0.25">
      <c r="A609" s="15" t="s">
        <v>10</v>
      </c>
      <c r="B609">
        <v>360</v>
      </c>
      <c r="C609">
        <v>1</v>
      </c>
      <c r="D609">
        <v>360</v>
      </c>
      <c r="E609" s="15" t="s">
        <v>17</v>
      </c>
      <c r="F609" s="15" t="s">
        <v>14</v>
      </c>
    </row>
    <row r="610" spans="1:6" x14ac:dyDescent="0.25">
      <c r="A610" s="15" t="s">
        <v>10</v>
      </c>
      <c r="B610">
        <v>320</v>
      </c>
      <c r="C610">
        <v>1</v>
      </c>
      <c r="D610">
        <v>320</v>
      </c>
      <c r="E610" s="15" t="s">
        <v>17</v>
      </c>
      <c r="F610" s="15" t="s">
        <v>14</v>
      </c>
    </row>
    <row r="611" spans="1:6" x14ac:dyDescent="0.25">
      <c r="A611" s="15" t="s">
        <v>10</v>
      </c>
      <c r="B611">
        <v>240</v>
      </c>
      <c r="C611">
        <v>1</v>
      </c>
      <c r="D611">
        <v>240</v>
      </c>
      <c r="E611" s="15" t="s">
        <v>17</v>
      </c>
      <c r="F611" s="15" t="s">
        <v>14</v>
      </c>
    </row>
    <row r="612" spans="1:6" x14ac:dyDescent="0.25">
      <c r="A612" s="15" t="s">
        <v>10</v>
      </c>
      <c r="B612">
        <v>5950</v>
      </c>
      <c r="C612">
        <v>1</v>
      </c>
      <c r="D612">
        <v>5950</v>
      </c>
      <c r="E612" s="15" t="s">
        <v>12</v>
      </c>
      <c r="F612" s="15" t="s">
        <v>14</v>
      </c>
    </row>
    <row r="613" spans="1:6" x14ac:dyDescent="0.25">
      <c r="A613" s="15" t="s">
        <v>10</v>
      </c>
      <c r="B613">
        <v>320</v>
      </c>
      <c r="C613">
        <v>1</v>
      </c>
      <c r="D613">
        <v>320</v>
      </c>
      <c r="E613" s="15" t="s">
        <v>17</v>
      </c>
      <c r="F613" s="15" t="s">
        <v>14</v>
      </c>
    </row>
    <row r="614" spans="1:6" x14ac:dyDescent="0.25">
      <c r="A614" s="15" t="s">
        <v>10</v>
      </c>
      <c r="B614">
        <v>630</v>
      </c>
      <c r="C614">
        <v>1</v>
      </c>
      <c r="D614">
        <v>540</v>
      </c>
      <c r="E614" s="15" t="s">
        <v>35</v>
      </c>
      <c r="F614" s="15" t="s">
        <v>14</v>
      </c>
    </row>
    <row r="615" spans="1:6" x14ac:dyDescent="0.25">
      <c r="A615" s="15" t="s">
        <v>10</v>
      </c>
      <c r="B615">
        <v>210</v>
      </c>
      <c r="C615">
        <v>1</v>
      </c>
      <c r="D615">
        <v>540</v>
      </c>
      <c r="E615" s="15" t="s">
        <v>22</v>
      </c>
      <c r="F615" s="15" t="s">
        <v>14</v>
      </c>
    </row>
    <row r="616" spans="1:6" x14ac:dyDescent="0.25">
      <c r="A616" s="15" t="s">
        <v>10</v>
      </c>
      <c r="B616">
        <v>100</v>
      </c>
      <c r="C616">
        <v>1</v>
      </c>
      <c r="D616">
        <v>100</v>
      </c>
      <c r="E616" s="15" t="s">
        <v>22</v>
      </c>
      <c r="F616" s="15" t="s">
        <v>14</v>
      </c>
    </row>
    <row r="617" spans="1:6" x14ac:dyDescent="0.25">
      <c r="A617" s="15" t="s">
        <v>10</v>
      </c>
      <c r="B617">
        <v>149</v>
      </c>
      <c r="C617">
        <v>1</v>
      </c>
      <c r="D617">
        <v>149</v>
      </c>
      <c r="E617" s="15" t="s">
        <v>47</v>
      </c>
      <c r="F617" s="15" t="s">
        <v>14</v>
      </c>
    </row>
    <row r="618" spans="1:6" x14ac:dyDescent="0.25">
      <c r="A618" s="15" t="s">
        <v>10</v>
      </c>
      <c r="B618">
        <v>150</v>
      </c>
      <c r="C618">
        <v>1</v>
      </c>
      <c r="D618">
        <v>150</v>
      </c>
      <c r="E618" s="15" t="s">
        <v>22</v>
      </c>
      <c r="F618" s="15" t="s">
        <v>14</v>
      </c>
    </row>
    <row r="619" spans="1:6" x14ac:dyDescent="0.25">
      <c r="A619" s="15" t="s">
        <v>10</v>
      </c>
      <c r="B619">
        <v>33685</v>
      </c>
      <c r="C619">
        <v>1</v>
      </c>
      <c r="D619">
        <v>33685</v>
      </c>
      <c r="E619" s="15" t="s">
        <v>30</v>
      </c>
      <c r="F619" s="15" t="s">
        <v>14</v>
      </c>
    </row>
    <row r="620" spans="1:6" x14ac:dyDescent="0.25">
      <c r="A620" s="15" t="s">
        <v>10</v>
      </c>
      <c r="B620">
        <v>260</v>
      </c>
      <c r="C620">
        <v>1</v>
      </c>
      <c r="D620">
        <v>320</v>
      </c>
      <c r="E620" s="15" t="s">
        <v>22</v>
      </c>
      <c r="F620" s="15" t="s">
        <v>14</v>
      </c>
    </row>
    <row r="621" spans="1:6" x14ac:dyDescent="0.25">
      <c r="A621" s="15" t="s">
        <v>10</v>
      </c>
      <c r="B621">
        <v>260</v>
      </c>
      <c r="C621">
        <v>1</v>
      </c>
      <c r="D621">
        <v>320</v>
      </c>
      <c r="E621" s="15" t="s">
        <v>22</v>
      </c>
      <c r="F621" s="15" t="s">
        <v>14</v>
      </c>
    </row>
    <row r="622" spans="1:6" x14ac:dyDescent="0.25">
      <c r="A622" s="15" t="s">
        <v>10</v>
      </c>
      <c r="B622">
        <v>510</v>
      </c>
      <c r="C622">
        <v>1</v>
      </c>
      <c r="D622">
        <v>210</v>
      </c>
      <c r="E622" s="15" t="s">
        <v>22</v>
      </c>
      <c r="F622" s="15" t="s">
        <v>14</v>
      </c>
    </row>
    <row r="623" spans="1:6" x14ac:dyDescent="0.25">
      <c r="A623" s="15" t="s">
        <v>10</v>
      </c>
      <c r="B623">
        <v>650</v>
      </c>
      <c r="C623">
        <v>1</v>
      </c>
      <c r="D623">
        <v>2600</v>
      </c>
      <c r="E623" s="15" t="s">
        <v>39</v>
      </c>
      <c r="F623" s="15" t="s">
        <v>14</v>
      </c>
    </row>
    <row r="624" spans="1:6" x14ac:dyDescent="0.25">
      <c r="A624" s="15" t="s">
        <v>10</v>
      </c>
      <c r="B624">
        <v>650</v>
      </c>
      <c r="C624">
        <v>1</v>
      </c>
      <c r="D624">
        <v>2600</v>
      </c>
      <c r="E624" s="15" t="s">
        <v>39</v>
      </c>
      <c r="F624" s="15" t="s">
        <v>14</v>
      </c>
    </row>
    <row r="625" spans="1:6" x14ac:dyDescent="0.25">
      <c r="A625" s="15" t="s">
        <v>10</v>
      </c>
      <c r="B625">
        <v>650</v>
      </c>
      <c r="C625">
        <v>1</v>
      </c>
      <c r="D625">
        <v>2600</v>
      </c>
      <c r="E625" s="15" t="s">
        <v>39</v>
      </c>
      <c r="F625" s="15" t="s">
        <v>14</v>
      </c>
    </row>
    <row r="626" spans="1:6" x14ac:dyDescent="0.25">
      <c r="A626" s="15" t="s">
        <v>10</v>
      </c>
      <c r="B626">
        <v>650</v>
      </c>
      <c r="C626">
        <v>1</v>
      </c>
      <c r="D626">
        <v>2600</v>
      </c>
      <c r="E626" s="15" t="s">
        <v>39</v>
      </c>
      <c r="F626" s="15" t="s">
        <v>14</v>
      </c>
    </row>
    <row r="627" spans="1:6" x14ac:dyDescent="0.25">
      <c r="A627" s="15" t="s">
        <v>10</v>
      </c>
      <c r="B627">
        <v>425</v>
      </c>
      <c r="C627">
        <v>10</v>
      </c>
      <c r="D627">
        <v>4250</v>
      </c>
      <c r="E627" s="15" t="s">
        <v>22</v>
      </c>
      <c r="F627" s="15" t="s">
        <v>14</v>
      </c>
    </row>
    <row r="628" spans="1:6" x14ac:dyDescent="0.25">
      <c r="A628" s="15" t="s">
        <v>10</v>
      </c>
      <c r="B628">
        <v>795</v>
      </c>
      <c r="C628">
        <v>1</v>
      </c>
      <c r="D628">
        <v>795</v>
      </c>
      <c r="E628" s="15" t="s">
        <v>39</v>
      </c>
      <c r="F628" s="15" t="s">
        <v>14</v>
      </c>
    </row>
    <row r="629" spans="1:6" x14ac:dyDescent="0.25">
      <c r="A629" s="15" t="s">
        <v>10</v>
      </c>
      <c r="B629">
        <v>55850</v>
      </c>
      <c r="C629">
        <v>1</v>
      </c>
      <c r="D629">
        <v>55850</v>
      </c>
      <c r="E629" s="15" t="s">
        <v>30</v>
      </c>
      <c r="F629" s="15" t="s">
        <v>14</v>
      </c>
    </row>
    <row r="630" spans="1:6" x14ac:dyDescent="0.25">
      <c r="A630" s="15" t="s">
        <v>10</v>
      </c>
      <c r="B630">
        <v>480</v>
      </c>
      <c r="C630">
        <v>1</v>
      </c>
      <c r="D630">
        <v>480</v>
      </c>
      <c r="E630" s="15" t="s">
        <v>181</v>
      </c>
      <c r="F630" s="15" t="s">
        <v>14</v>
      </c>
    </row>
    <row r="631" spans="1:6" x14ac:dyDescent="0.25">
      <c r="A631" s="15" t="s">
        <v>10</v>
      </c>
      <c r="B631">
        <v>190</v>
      </c>
      <c r="C631">
        <v>1</v>
      </c>
      <c r="D631">
        <v>190</v>
      </c>
      <c r="E631" s="15" t="s">
        <v>22</v>
      </c>
      <c r="F631" s="15" t="s">
        <v>14</v>
      </c>
    </row>
    <row r="632" spans="1:6" x14ac:dyDescent="0.25">
      <c r="A632" s="15" t="s">
        <v>10</v>
      </c>
      <c r="B632">
        <v>120</v>
      </c>
      <c r="C632">
        <v>2</v>
      </c>
      <c r="D632">
        <v>240</v>
      </c>
      <c r="E632" s="15" t="s">
        <v>17</v>
      </c>
      <c r="F632" s="15" t="s">
        <v>14</v>
      </c>
    </row>
    <row r="633" spans="1:6" x14ac:dyDescent="0.25">
      <c r="A633" s="15" t="s">
        <v>10</v>
      </c>
      <c r="B633">
        <v>370</v>
      </c>
      <c r="C633">
        <v>1</v>
      </c>
      <c r="D633">
        <v>170</v>
      </c>
      <c r="E633" s="15" t="s">
        <v>22</v>
      </c>
      <c r="F633" s="15" t="s">
        <v>14</v>
      </c>
    </row>
    <row r="634" spans="1:6" x14ac:dyDescent="0.25">
      <c r="A634" s="15" t="s">
        <v>10</v>
      </c>
      <c r="B634">
        <v>120</v>
      </c>
      <c r="C634">
        <v>1</v>
      </c>
      <c r="D634">
        <v>120</v>
      </c>
      <c r="E634" s="15" t="s">
        <v>17</v>
      </c>
      <c r="F634" s="15" t="s">
        <v>14</v>
      </c>
    </row>
    <row r="635" spans="1:6" x14ac:dyDescent="0.25">
      <c r="A635" s="15" t="s">
        <v>10</v>
      </c>
      <c r="B635">
        <v>120</v>
      </c>
      <c r="C635">
        <v>1</v>
      </c>
      <c r="D635">
        <v>120</v>
      </c>
      <c r="E635" s="15" t="s">
        <v>17</v>
      </c>
      <c r="F635" s="15" t="s">
        <v>14</v>
      </c>
    </row>
    <row r="636" spans="1:6" x14ac:dyDescent="0.25">
      <c r="A636" s="15" t="s">
        <v>10</v>
      </c>
      <c r="B636">
        <v>370</v>
      </c>
      <c r="C636">
        <v>1</v>
      </c>
      <c r="D636">
        <v>170</v>
      </c>
      <c r="E636" s="15" t="s">
        <v>22</v>
      </c>
      <c r="F636" s="15" t="s">
        <v>14</v>
      </c>
    </row>
    <row r="637" spans="1:6" x14ac:dyDescent="0.25">
      <c r="A637" s="15" t="s">
        <v>10</v>
      </c>
      <c r="B637">
        <v>350</v>
      </c>
      <c r="C637">
        <v>1</v>
      </c>
      <c r="D637">
        <v>350</v>
      </c>
      <c r="E637" s="15" t="s">
        <v>22</v>
      </c>
      <c r="F637" s="15" t="s">
        <v>14</v>
      </c>
    </row>
    <row r="638" spans="1:6" x14ac:dyDescent="0.25">
      <c r="A638" s="15" t="s">
        <v>10</v>
      </c>
      <c r="B638">
        <v>120</v>
      </c>
      <c r="C638">
        <v>1</v>
      </c>
      <c r="D638">
        <v>264</v>
      </c>
      <c r="E638" s="15" t="s">
        <v>35</v>
      </c>
      <c r="F638" s="15" t="s">
        <v>14</v>
      </c>
    </row>
    <row r="639" spans="1:6" x14ac:dyDescent="0.25">
      <c r="A639" s="15" t="s">
        <v>10</v>
      </c>
      <c r="B639">
        <v>144</v>
      </c>
      <c r="C639">
        <v>1</v>
      </c>
      <c r="D639">
        <v>264</v>
      </c>
      <c r="E639" s="15" t="s">
        <v>35</v>
      </c>
      <c r="F639" s="15" t="s">
        <v>14</v>
      </c>
    </row>
    <row r="640" spans="1:6" x14ac:dyDescent="0.25">
      <c r="A640" s="15" t="s">
        <v>10</v>
      </c>
      <c r="B640">
        <v>144</v>
      </c>
      <c r="C640">
        <v>1</v>
      </c>
      <c r="D640">
        <v>144</v>
      </c>
      <c r="E640" s="15" t="s">
        <v>35</v>
      </c>
      <c r="F640" s="15" t="s">
        <v>14</v>
      </c>
    </row>
    <row r="641" spans="1:6" x14ac:dyDescent="0.25">
      <c r="A641" s="15" t="s">
        <v>10</v>
      </c>
      <c r="B641">
        <v>120</v>
      </c>
      <c r="C641">
        <v>1</v>
      </c>
      <c r="D641">
        <v>120</v>
      </c>
      <c r="E641" s="15" t="s">
        <v>35</v>
      </c>
      <c r="F641" s="15" t="s">
        <v>14</v>
      </c>
    </row>
    <row r="642" spans="1:6" x14ac:dyDescent="0.25">
      <c r="A642" s="15" t="s">
        <v>10</v>
      </c>
      <c r="B642">
        <v>180</v>
      </c>
      <c r="C642">
        <v>1</v>
      </c>
      <c r="D642">
        <v>180</v>
      </c>
      <c r="E642" s="15" t="s">
        <v>17</v>
      </c>
      <c r="F642" s="15" t="s">
        <v>14</v>
      </c>
    </row>
    <row r="643" spans="1:6" x14ac:dyDescent="0.25">
      <c r="A643" s="15" t="s">
        <v>10</v>
      </c>
      <c r="B643">
        <v>600</v>
      </c>
      <c r="C643">
        <v>2</v>
      </c>
      <c r="D643">
        <v>1200</v>
      </c>
      <c r="E643" s="15" t="s">
        <v>22</v>
      </c>
      <c r="F643" s="15" t="s">
        <v>14</v>
      </c>
    </row>
    <row r="644" spans="1:6" x14ac:dyDescent="0.25">
      <c r="A644" s="15" t="s">
        <v>10</v>
      </c>
      <c r="B644">
        <v>350</v>
      </c>
      <c r="C644">
        <v>1</v>
      </c>
      <c r="D644">
        <v>350</v>
      </c>
      <c r="E644" s="15" t="s">
        <v>22</v>
      </c>
      <c r="F644" s="15" t="s">
        <v>14</v>
      </c>
    </row>
    <row r="645" spans="1:6" x14ac:dyDescent="0.25">
      <c r="A645" s="15" t="s">
        <v>10</v>
      </c>
      <c r="B645">
        <v>180</v>
      </c>
      <c r="C645">
        <v>1</v>
      </c>
      <c r="D645">
        <v>180</v>
      </c>
      <c r="E645" s="15" t="s">
        <v>17</v>
      </c>
      <c r="F645" s="15" t="s">
        <v>14</v>
      </c>
    </row>
    <row r="646" spans="1:6" x14ac:dyDescent="0.25">
      <c r="A646" s="15" t="s">
        <v>10</v>
      </c>
      <c r="B646">
        <v>250</v>
      </c>
      <c r="C646">
        <v>1</v>
      </c>
      <c r="D646">
        <v>250</v>
      </c>
      <c r="E646" s="15" t="s">
        <v>157</v>
      </c>
      <c r="F646" s="15" t="s">
        <v>14</v>
      </c>
    </row>
    <row r="647" spans="1:6" x14ac:dyDescent="0.25">
      <c r="A647" s="15" t="s">
        <v>10</v>
      </c>
      <c r="B647">
        <v>999</v>
      </c>
      <c r="C647">
        <v>1</v>
      </c>
      <c r="D647">
        <v>999</v>
      </c>
      <c r="E647" s="15" t="s">
        <v>39</v>
      </c>
      <c r="F647" s="15" t="s">
        <v>14</v>
      </c>
    </row>
    <row r="648" spans="1:6" x14ac:dyDescent="0.25">
      <c r="A648" s="15" t="s">
        <v>10</v>
      </c>
      <c r="B648">
        <v>1099</v>
      </c>
      <c r="C648">
        <v>1</v>
      </c>
      <c r="D648">
        <v>1099</v>
      </c>
      <c r="E648" s="15" t="s">
        <v>39</v>
      </c>
      <c r="F648" s="15" t="s">
        <v>14</v>
      </c>
    </row>
    <row r="649" spans="1:6" x14ac:dyDescent="0.25">
      <c r="A649" s="15" t="s">
        <v>10</v>
      </c>
      <c r="B649">
        <v>3150</v>
      </c>
      <c r="C649">
        <v>1</v>
      </c>
      <c r="D649">
        <v>3150</v>
      </c>
      <c r="E649" s="15" t="s">
        <v>30</v>
      </c>
      <c r="F649" s="15" t="s">
        <v>14</v>
      </c>
    </row>
    <row r="650" spans="1:6" x14ac:dyDescent="0.25">
      <c r="A650" s="15" t="s">
        <v>10</v>
      </c>
      <c r="B650">
        <v>320</v>
      </c>
      <c r="C650">
        <v>5</v>
      </c>
      <c r="D650">
        <v>1600</v>
      </c>
      <c r="E650" s="15" t="s">
        <v>17</v>
      </c>
      <c r="F650" s="15" t="s">
        <v>14</v>
      </c>
    </row>
    <row r="651" spans="1:6" x14ac:dyDescent="0.25">
      <c r="A651" s="15" t="s">
        <v>10</v>
      </c>
      <c r="B651">
        <v>1</v>
      </c>
      <c r="C651">
        <v>1</v>
      </c>
      <c r="D651">
        <v>0</v>
      </c>
      <c r="E651" s="15" t="s">
        <v>13</v>
      </c>
      <c r="F651" s="15" t="s">
        <v>14</v>
      </c>
    </row>
    <row r="652" spans="1:6" x14ac:dyDescent="0.25">
      <c r="A652" s="15" t="s">
        <v>10</v>
      </c>
      <c r="B652">
        <v>2340</v>
      </c>
      <c r="C652">
        <v>1</v>
      </c>
      <c r="D652">
        <v>2340</v>
      </c>
      <c r="E652" s="15" t="s">
        <v>17</v>
      </c>
      <c r="F652" s="15" t="s">
        <v>14</v>
      </c>
    </row>
    <row r="653" spans="1:6" x14ac:dyDescent="0.25">
      <c r="A653" s="15" t="s">
        <v>10</v>
      </c>
      <c r="B653">
        <v>320</v>
      </c>
      <c r="C653">
        <v>1</v>
      </c>
      <c r="D653">
        <v>320</v>
      </c>
      <c r="E653" s="15" t="s">
        <v>17</v>
      </c>
      <c r="F653" s="15" t="s">
        <v>14</v>
      </c>
    </row>
    <row r="654" spans="1:6" x14ac:dyDescent="0.25">
      <c r="A654" s="15" t="s">
        <v>10</v>
      </c>
      <c r="B654">
        <v>760</v>
      </c>
      <c r="C654">
        <v>1</v>
      </c>
      <c r="D654">
        <v>760</v>
      </c>
      <c r="E654" s="15" t="s">
        <v>22</v>
      </c>
      <c r="F654" s="15" t="s">
        <v>14</v>
      </c>
    </row>
    <row r="655" spans="1:6" x14ac:dyDescent="0.25">
      <c r="A655" s="15" t="s">
        <v>10</v>
      </c>
      <c r="B655">
        <v>600</v>
      </c>
      <c r="C655">
        <v>1</v>
      </c>
      <c r="D655">
        <v>600</v>
      </c>
      <c r="E655" s="15" t="s">
        <v>22</v>
      </c>
      <c r="F655" s="15" t="s">
        <v>14</v>
      </c>
    </row>
    <row r="656" spans="1:6" x14ac:dyDescent="0.25">
      <c r="A656" s="15" t="s">
        <v>10</v>
      </c>
      <c r="B656">
        <v>760</v>
      </c>
      <c r="C656">
        <v>1</v>
      </c>
      <c r="D656">
        <v>760</v>
      </c>
      <c r="E656" s="15" t="s">
        <v>22</v>
      </c>
      <c r="F656" s="15" t="s">
        <v>14</v>
      </c>
    </row>
    <row r="657" spans="1:6" x14ac:dyDescent="0.25">
      <c r="A657" s="15" t="s">
        <v>10</v>
      </c>
      <c r="B657">
        <v>760</v>
      </c>
      <c r="C657">
        <v>1</v>
      </c>
      <c r="D657">
        <v>760</v>
      </c>
      <c r="E657" s="15" t="s">
        <v>22</v>
      </c>
      <c r="F657" s="15" t="s">
        <v>14</v>
      </c>
    </row>
    <row r="658" spans="1:6" x14ac:dyDescent="0.25">
      <c r="A658" s="15" t="s">
        <v>10</v>
      </c>
      <c r="B658">
        <v>320</v>
      </c>
      <c r="C658">
        <v>2</v>
      </c>
      <c r="D658">
        <v>640</v>
      </c>
      <c r="E658" s="15" t="s">
        <v>17</v>
      </c>
      <c r="F658" s="15" t="s">
        <v>14</v>
      </c>
    </row>
    <row r="659" spans="1:6" x14ac:dyDescent="0.25">
      <c r="A659" s="15" t="s">
        <v>10</v>
      </c>
      <c r="B659">
        <v>435</v>
      </c>
      <c r="C659">
        <v>1</v>
      </c>
      <c r="D659">
        <v>435</v>
      </c>
      <c r="E659" s="15" t="s">
        <v>22</v>
      </c>
      <c r="F659" s="15" t="s">
        <v>14</v>
      </c>
    </row>
    <row r="660" spans="1:6" x14ac:dyDescent="0.25">
      <c r="A660" s="15" t="s">
        <v>10</v>
      </c>
      <c r="B660">
        <v>330</v>
      </c>
      <c r="C660">
        <v>2</v>
      </c>
      <c r="D660">
        <v>1790</v>
      </c>
      <c r="E660" s="15" t="s">
        <v>22</v>
      </c>
      <c r="F660" s="15" t="s">
        <v>14</v>
      </c>
    </row>
    <row r="661" spans="1:6" x14ac:dyDescent="0.25">
      <c r="A661" s="15" t="s">
        <v>10</v>
      </c>
      <c r="B661">
        <v>190</v>
      </c>
      <c r="C661">
        <v>1</v>
      </c>
      <c r="D661">
        <v>1790</v>
      </c>
      <c r="E661" s="15" t="s">
        <v>22</v>
      </c>
      <c r="F661" s="15" t="s">
        <v>14</v>
      </c>
    </row>
    <row r="662" spans="1:6" x14ac:dyDescent="0.25">
      <c r="A662" s="15" t="s">
        <v>10</v>
      </c>
      <c r="B662">
        <v>940</v>
      </c>
      <c r="C662">
        <v>1</v>
      </c>
      <c r="D662">
        <v>1790</v>
      </c>
      <c r="E662" s="15" t="s">
        <v>22</v>
      </c>
      <c r="F662" s="15" t="s">
        <v>14</v>
      </c>
    </row>
    <row r="663" spans="1:6" x14ac:dyDescent="0.25">
      <c r="A663" s="15" t="s">
        <v>10</v>
      </c>
      <c r="B663">
        <v>320</v>
      </c>
      <c r="C663">
        <v>1</v>
      </c>
      <c r="D663">
        <v>320</v>
      </c>
      <c r="E663" s="15" t="s">
        <v>17</v>
      </c>
      <c r="F663" s="15" t="s">
        <v>14</v>
      </c>
    </row>
    <row r="664" spans="1:6" x14ac:dyDescent="0.25">
      <c r="A664" s="15" t="s">
        <v>10</v>
      </c>
      <c r="B664">
        <v>320</v>
      </c>
      <c r="C664">
        <v>1</v>
      </c>
      <c r="D664">
        <v>320</v>
      </c>
      <c r="E664" s="15" t="s">
        <v>17</v>
      </c>
      <c r="F664" s="15" t="s">
        <v>14</v>
      </c>
    </row>
    <row r="665" spans="1:6" x14ac:dyDescent="0.25">
      <c r="A665" s="15" t="s">
        <v>10</v>
      </c>
      <c r="B665">
        <v>30205</v>
      </c>
      <c r="C665">
        <v>1</v>
      </c>
      <c r="D665">
        <v>30205</v>
      </c>
      <c r="E665" s="15" t="s">
        <v>30</v>
      </c>
      <c r="F665" s="15" t="s">
        <v>14</v>
      </c>
    </row>
    <row r="666" spans="1:6" x14ac:dyDescent="0.25">
      <c r="A666" s="15" t="s">
        <v>10</v>
      </c>
      <c r="B666">
        <v>240</v>
      </c>
      <c r="C666">
        <v>1</v>
      </c>
      <c r="D666">
        <v>1</v>
      </c>
      <c r="E666" s="15" t="s">
        <v>17</v>
      </c>
      <c r="F666" s="15" t="s">
        <v>14</v>
      </c>
    </row>
    <row r="667" spans="1:6" x14ac:dyDescent="0.25">
      <c r="A667" s="15" t="s">
        <v>10</v>
      </c>
      <c r="B667">
        <v>585</v>
      </c>
      <c r="C667">
        <v>1</v>
      </c>
      <c r="D667">
        <v>0</v>
      </c>
      <c r="E667" s="15" t="s">
        <v>157</v>
      </c>
      <c r="F667" s="15" t="s">
        <v>37</v>
      </c>
    </row>
    <row r="668" spans="1:6" x14ac:dyDescent="0.25">
      <c r="A668" s="15" t="s">
        <v>10</v>
      </c>
      <c r="B668">
        <v>775</v>
      </c>
      <c r="C668">
        <v>1</v>
      </c>
      <c r="D668">
        <v>775</v>
      </c>
      <c r="E668" s="15" t="s">
        <v>157</v>
      </c>
      <c r="F668" s="15" t="s">
        <v>14</v>
      </c>
    </row>
    <row r="669" spans="1:6" x14ac:dyDescent="0.25">
      <c r="A669" s="15" t="s">
        <v>10</v>
      </c>
      <c r="B669">
        <v>350</v>
      </c>
      <c r="C669">
        <v>1</v>
      </c>
      <c r="D669">
        <v>350</v>
      </c>
      <c r="E669" s="15" t="s">
        <v>22</v>
      </c>
      <c r="F669" s="15" t="s">
        <v>14</v>
      </c>
    </row>
    <row r="670" spans="1:6" x14ac:dyDescent="0.25">
      <c r="A670" s="15" t="s">
        <v>10</v>
      </c>
      <c r="B670">
        <v>240</v>
      </c>
      <c r="C670">
        <v>1</v>
      </c>
      <c r="D670">
        <v>240</v>
      </c>
      <c r="E670" s="15" t="s">
        <v>17</v>
      </c>
      <c r="F670" s="15" t="s">
        <v>14</v>
      </c>
    </row>
    <row r="671" spans="1:6" x14ac:dyDescent="0.25">
      <c r="A671" s="15" t="s">
        <v>10</v>
      </c>
      <c r="B671">
        <v>90</v>
      </c>
      <c r="C671">
        <v>1</v>
      </c>
      <c r="D671">
        <v>90</v>
      </c>
      <c r="E671" s="15" t="s">
        <v>22</v>
      </c>
      <c r="F671" s="15" t="s">
        <v>14</v>
      </c>
    </row>
    <row r="672" spans="1:6" x14ac:dyDescent="0.25">
      <c r="A672" s="15" t="s">
        <v>10</v>
      </c>
      <c r="B672">
        <v>80</v>
      </c>
      <c r="C672">
        <v>1</v>
      </c>
      <c r="D672">
        <v>80</v>
      </c>
      <c r="E672" s="15" t="s">
        <v>22</v>
      </c>
      <c r="F672" s="15" t="s">
        <v>14</v>
      </c>
    </row>
    <row r="673" spans="1:6" x14ac:dyDescent="0.25">
      <c r="A673" s="15" t="s">
        <v>10</v>
      </c>
      <c r="B673">
        <v>170</v>
      </c>
      <c r="C673">
        <v>1</v>
      </c>
      <c r="D673">
        <v>170</v>
      </c>
      <c r="E673" s="15" t="s">
        <v>22</v>
      </c>
      <c r="F673" s="15" t="s">
        <v>14</v>
      </c>
    </row>
    <row r="674" spans="1:6" x14ac:dyDescent="0.25">
      <c r="A674" s="15" t="s">
        <v>10</v>
      </c>
      <c r="B674">
        <v>90</v>
      </c>
      <c r="C674">
        <v>2</v>
      </c>
      <c r="D674">
        <v>180</v>
      </c>
      <c r="E674" s="15" t="s">
        <v>22</v>
      </c>
      <c r="F674" s="15" t="s">
        <v>14</v>
      </c>
    </row>
    <row r="675" spans="1:6" x14ac:dyDescent="0.25">
      <c r="A675" s="15" t="s">
        <v>10</v>
      </c>
      <c r="B675">
        <v>170</v>
      </c>
      <c r="C675">
        <v>1</v>
      </c>
      <c r="D675">
        <v>170</v>
      </c>
      <c r="E675" s="15" t="s">
        <v>22</v>
      </c>
      <c r="F675" s="15" t="s">
        <v>14</v>
      </c>
    </row>
    <row r="676" spans="1:6" x14ac:dyDescent="0.25">
      <c r="A676" s="15" t="s">
        <v>10</v>
      </c>
      <c r="B676">
        <v>90</v>
      </c>
      <c r="C676">
        <v>1</v>
      </c>
      <c r="D676">
        <v>90</v>
      </c>
      <c r="E676" s="15" t="s">
        <v>22</v>
      </c>
      <c r="F676" s="15" t="s">
        <v>14</v>
      </c>
    </row>
    <row r="677" spans="1:6" x14ac:dyDescent="0.25">
      <c r="A677" s="15" t="s">
        <v>10</v>
      </c>
      <c r="B677">
        <v>150</v>
      </c>
      <c r="C677">
        <v>1</v>
      </c>
      <c r="D677">
        <v>150</v>
      </c>
      <c r="E677" s="15" t="s">
        <v>22</v>
      </c>
      <c r="F677" s="15" t="s">
        <v>14</v>
      </c>
    </row>
    <row r="678" spans="1:6" x14ac:dyDescent="0.25">
      <c r="A678" s="15" t="s">
        <v>10</v>
      </c>
      <c r="B678">
        <v>150</v>
      </c>
      <c r="C678">
        <v>1</v>
      </c>
      <c r="D678">
        <v>150</v>
      </c>
      <c r="E678" s="15" t="s">
        <v>22</v>
      </c>
      <c r="F678" s="15" t="s">
        <v>14</v>
      </c>
    </row>
    <row r="679" spans="1:6" x14ac:dyDescent="0.25">
      <c r="A679" s="15" t="s">
        <v>10</v>
      </c>
      <c r="B679">
        <v>1</v>
      </c>
      <c r="C679">
        <v>1</v>
      </c>
      <c r="D679">
        <v>0</v>
      </c>
      <c r="E679" s="15" t="s">
        <v>13</v>
      </c>
      <c r="F679" s="15" t="s">
        <v>14</v>
      </c>
    </row>
    <row r="680" spans="1:6" x14ac:dyDescent="0.25">
      <c r="A680" s="15" t="s">
        <v>10</v>
      </c>
      <c r="B680">
        <v>1160</v>
      </c>
      <c r="C680">
        <v>1</v>
      </c>
      <c r="D680">
        <v>1160</v>
      </c>
      <c r="E680" s="15" t="s">
        <v>47</v>
      </c>
      <c r="F680" s="15" t="s">
        <v>14</v>
      </c>
    </row>
    <row r="681" spans="1:6" x14ac:dyDescent="0.25">
      <c r="A681" s="15" t="s">
        <v>10</v>
      </c>
      <c r="B681">
        <v>150</v>
      </c>
      <c r="C681">
        <v>1</v>
      </c>
      <c r="D681">
        <v>150</v>
      </c>
      <c r="E681" s="15" t="s">
        <v>22</v>
      </c>
      <c r="F681" s="15" t="s">
        <v>14</v>
      </c>
    </row>
    <row r="682" spans="1:6" x14ac:dyDescent="0.25">
      <c r="A682" s="15" t="s">
        <v>10</v>
      </c>
      <c r="B682">
        <v>1650</v>
      </c>
      <c r="C682">
        <v>1</v>
      </c>
      <c r="D682">
        <v>0</v>
      </c>
      <c r="E682" s="15" t="s">
        <v>39</v>
      </c>
      <c r="F682" s="15" t="s">
        <v>37</v>
      </c>
    </row>
    <row r="683" spans="1:6" x14ac:dyDescent="0.25">
      <c r="A683" s="15" t="s">
        <v>10</v>
      </c>
      <c r="B683">
        <v>959</v>
      </c>
      <c r="C683">
        <v>1</v>
      </c>
      <c r="D683">
        <v>0</v>
      </c>
      <c r="E683" s="15" t="s">
        <v>39</v>
      </c>
      <c r="F683" s="15" t="s">
        <v>37</v>
      </c>
    </row>
    <row r="684" spans="1:6" x14ac:dyDescent="0.25">
      <c r="A684" s="15" t="s">
        <v>10</v>
      </c>
      <c r="B684">
        <v>299</v>
      </c>
      <c r="C684">
        <v>1</v>
      </c>
      <c r="D684">
        <v>0</v>
      </c>
      <c r="E684" s="15" t="s">
        <v>17</v>
      </c>
      <c r="F684" s="15" t="s">
        <v>37</v>
      </c>
    </row>
    <row r="685" spans="1:6" x14ac:dyDescent="0.25">
      <c r="A685" s="15" t="s">
        <v>10</v>
      </c>
      <c r="B685">
        <v>299</v>
      </c>
      <c r="C685">
        <v>1</v>
      </c>
      <c r="D685">
        <v>0</v>
      </c>
      <c r="E685" s="15" t="s">
        <v>17</v>
      </c>
      <c r="F685" s="15" t="s">
        <v>37</v>
      </c>
    </row>
    <row r="686" spans="1:6" x14ac:dyDescent="0.25">
      <c r="A686" s="15" t="s">
        <v>10</v>
      </c>
      <c r="B686">
        <v>1200</v>
      </c>
      <c r="C686">
        <v>1</v>
      </c>
      <c r="D686">
        <v>0</v>
      </c>
      <c r="E686" s="15" t="s">
        <v>39</v>
      </c>
      <c r="F686" s="15" t="s">
        <v>37</v>
      </c>
    </row>
    <row r="687" spans="1:6" x14ac:dyDescent="0.25">
      <c r="A687" s="15" t="s">
        <v>10</v>
      </c>
      <c r="B687">
        <v>1090</v>
      </c>
      <c r="C687">
        <v>1</v>
      </c>
      <c r="D687">
        <v>890</v>
      </c>
      <c r="E687" s="15" t="s">
        <v>181</v>
      </c>
      <c r="F687" s="15" t="s">
        <v>14</v>
      </c>
    </row>
    <row r="688" spans="1:6" x14ac:dyDescent="0.25">
      <c r="A688" s="15" t="s">
        <v>10</v>
      </c>
      <c r="B688">
        <v>150</v>
      </c>
      <c r="C688">
        <v>1</v>
      </c>
      <c r="D688">
        <v>150</v>
      </c>
      <c r="E688" s="15" t="s">
        <v>22</v>
      </c>
      <c r="F688" s="15" t="s">
        <v>14</v>
      </c>
    </row>
    <row r="689" spans="1:6" x14ac:dyDescent="0.25">
      <c r="A689" s="15" t="s">
        <v>10</v>
      </c>
      <c r="B689">
        <v>990</v>
      </c>
      <c r="C689">
        <v>1</v>
      </c>
      <c r="D689">
        <v>990</v>
      </c>
      <c r="E689" s="15" t="s">
        <v>17</v>
      </c>
      <c r="F689" s="15" t="s">
        <v>14</v>
      </c>
    </row>
    <row r="690" spans="1:6" x14ac:dyDescent="0.25">
      <c r="A690" s="15" t="s">
        <v>10</v>
      </c>
      <c r="B690">
        <v>180</v>
      </c>
      <c r="C690">
        <v>1</v>
      </c>
      <c r="D690">
        <v>180</v>
      </c>
      <c r="E690" s="15" t="s">
        <v>17</v>
      </c>
      <c r="F690" s="15" t="s">
        <v>14</v>
      </c>
    </row>
    <row r="691" spans="1:6" x14ac:dyDescent="0.25">
      <c r="A691" s="15" t="s">
        <v>10</v>
      </c>
      <c r="B691">
        <v>1999</v>
      </c>
      <c r="C691">
        <v>1</v>
      </c>
      <c r="D691">
        <v>1999</v>
      </c>
      <c r="E691" s="15" t="s">
        <v>39</v>
      </c>
      <c r="F691" s="15" t="s">
        <v>14</v>
      </c>
    </row>
    <row r="692" spans="1:6" x14ac:dyDescent="0.25">
      <c r="A692" s="15" t="s">
        <v>10</v>
      </c>
      <c r="B692">
        <v>260</v>
      </c>
      <c r="C692">
        <v>1</v>
      </c>
      <c r="D692">
        <v>260</v>
      </c>
      <c r="E692" s="15" t="s">
        <v>22</v>
      </c>
      <c r="F692" s="15" t="s">
        <v>14</v>
      </c>
    </row>
    <row r="693" spans="1:6" x14ac:dyDescent="0.25">
      <c r="A693" s="15" t="s">
        <v>10</v>
      </c>
      <c r="B693">
        <v>350</v>
      </c>
      <c r="C693">
        <v>1</v>
      </c>
      <c r="D693">
        <v>350</v>
      </c>
      <c r="E693" s="15" t="s">
        <v>22</v>
      </c>
      <c r="F693" s="15" t="s">
        <v>14</v>
      </c>
    </row>
    <row r="694" spans="1:6" x14ac:dyDescent="0.25">
      <c r="A694" s="15" t="s">
        <v>10</v>
      </c>
      <c r="B694">
        <v>350</v>
      </c>
      <c r="C694">
        <v>1</v>
      </c>
      <c r="D694">
        <v>350</v>
      </c>
      <c r="E694" s="15" t="s">
        <v>22</v>
      </c>
      <c r="F694" s="15" t="s">
        <v>14</v>
      </c>
    </row>
    <row r="695" spans="1:6" x14ac:dyDescent="0.25">
      <c r="A695" s="15" t="s">
        <v>10</v>
      </c>
      <c r="B695">
        <v>350</v>
      </c>
      <c r="C695">
        <v>1</v>
      </c>
      <c r="D695">
        <v>350</v>
      </c>
      <c r="E695" s="15" t="s">
        <v>22</v>
      </c>
      <c r="F695" s="15" t="s">
        <v>14</v>
      </c>
    </row>
    <row r="696" spans="1:6" x14ac:dyDescent="0.25">
      <c r="A696" s="15" t="s">
        <v>10</v>
      </c>
      <c r="B696">
        <v>90</v>
      </c>
      <c r="C696">
        <v>1</v>
      </c>
      <c r="D696">
        <v>90</v>
      </c>
      <c r="E696" s="15" t="s">
        <v>22</v>
      </c>
      <c r="F696" s="15" t="s">
        <v>14</v>
      </c>
    </row>
    <row r="697" spans="1:6" x14ac:dyDescent="0.25">
      <c r="A697" s="15" t="s">
        <v>10</v>
      </c>
      <c r="B697">
        <v>80</v>
      </c>
      <c r="C697">
        <v>1</v>
      </c>
      <c r="D697">
        <v>80</v>
      </c>
      <c r="E697" s="15" t="s">
        <v>22</v>
      </c>
      <c r="F697" s="15" t="s">
        <v>14</v>
      </c>
    </row>
    <row r="698" spans="1:6" x14ac:dyDescent="0.25">
      <c r="A698" s="15" t="s">
        <v>10</v>
      </c>
      <c r="B698">
        <v>1100</v>
      </c>
      <c r="C698">
        <v>1</v>
      </c>
      <c r="D698">
        <v>2799</v>
      </c>
      <c r="E698" s="15" t="s">
        <v>47</v>
      </c>
      <c r="F698" s="15" t="s">
        <v>14</v>
      </c>
    </row>
    <row r="699" spans="1:6" x14ac:dyDescent="0.25">
      <c r="A699" s="15" t="s">
        <v>10</v>
      </c>
      <c r="B699">
        <v>1699</v>
      </c>
      <c r="C699">
        <v>1</v>
      </c>
      <c r="D699">
        <v>2799</v>
      </c>
      <c r="E699" s="15" t="s">
        <v>35</v>
      </c>
      <c r="F699" s="15" t="s">
        <v>14</v>
      </c>
    </row>
    <row r="700" spans="1:6" x14ac:dyDescent="0.25">
      <c r="A700" s="15" t="s">
        <v>10</v>
      </c>
      <c r="B700">
        <v>570</v>
      </c>
      <c r="C700">
        <v>1</v>
      </c>
      <c r="D700">
        <v>370</v>
      </c>
      <c r="E700" s="15" t="s">
        <v>22</v>
      </c>
      <c r="F700" s="15" t="s">
        <v>14</v>
      </c>
    </row>
    <row r="701" spans="1:6" x14ac:dyDescent="0.25">
      <c r="A701" s="15" t="s">
        <v>10</v>
      </c>
      <c r="B701">
        <v>120</v>
      </c>
      <c r="C701">
        <v>2</v>
      </c>
      <c r="D701">
        <v>240</v>
      </c>
      <c r="E701" s="15" t="s">
        <v>17</v>
      </c>
      <c r="F701" s="15" t="s">
        <v>14</v>
      </c>
    </row>
    <row r="702" spans="1:6" x14ac:dyDescent="0.25">
      <c r="A702" s="15" t="s">
        <v>10</v>
      </c>
      <c r="B702">
        <v>320</v>
      </c>
      <c r="C702">
        <v>1</v>
      </c>
      <c r="D702">
        <v>320</v>
      </c>
      <c r="E702" s="15" t="s">
        <v>17</v>
      </c>
      <c r="F702" s="15" t="s">
        <v>14</v>
      </c>
    </row>
    <row r="703" spans="1:6" x14ac:dyDescent="0.25">
      <c r="A703" s="15" t="s">
        <v>10</v>
      </c>
      <c r="B703">
        <v>190</v>
      </c>
      <c r="C703">
        <v>2</v>
      </c>
      <c r="D703">
        <v>180</v>
      </c>
      <c r="E703" s="15" t="s">
        <v>157</v>
      </c>
      <c r="F703" s="15" t="s">
        <v>14</v>
      </c>
    </row>
    <row r="704" spans="1:6" x14ac:dyDescent="0.25">
      <c r="A704" s="15" t="s">
        <v>10</v>
      </c>
      <c r="B704">
        <v>75</v>
      </c>
      <c r="C704">
        <v>1</v>
      </c>
      <c r="D704">
        <v>75</v>
      </c>
      <c r="E704" s="15" t="s">
        <v>22</v>
      </c>
      <c r="F704" s="15" t="s">
        <v>14</v>
      </c>
    </row>
    <row r="705" spans="1:6" x14ac:dyDescent="0.25">
      <c r="A705" s="15" t="s">
        <v>10</v>
      </c>
      <c r="B705">
        <v>120</v>
      </c>
      <c r="C705">
        <v>2</v>
      </c>
      <c r="D705">
        <v>1160</v>
      </c>
      <c r="E705" s="15" t="s">
        <v>17</v>
      </c>
      <c r="F705" s="15" t="s">
        <v>14</v>
      </c>
    </row>
    <row r="706" spans="1:6" x14ac:dyDescent="0.25">
      <c r="A706" s="15" t="s">
        <v>10</v>
      </c>
      <c r="B706">
        <v>120</v>
      </c>
      <c r="C706">
        <v>1</v>
      </c>
      <c r="D706">
        <v>1160</v>
      </c>
      <c r="E706" s="15" t="s">
        <v>17</v>
      </c>
      <c r="F706" s="15" t="s">
        <v>14</v>
      </c>
    </row>
    <row r="707" spans="1:6" x14ac:dyDescent="0.25">
      <c r="A707" s="15" t="s">
        <v>10</v>
      </c>
      <c r="B707">
        <v>120</v>
      </c>
      <c r="C707">
        <v>1</v>
      </c>
      <c r="D707">
        <v>1160</v>
      </c>
      <c r="E707" s="15" t="s">
        <v>17</v>
      </c>
      <c r="F707" s="15" t="s">
        <v>14</v>
      </c>
    </row>
    <row r="708" spans="1:6" x14ac:dyDescent="0.25">
      <c r="A708" s="15" t="s">
        <v>10</v>
      </c>
      <c r="B708">
        <v>320</v>
      </c>
      <c r="C708">
        <v>1</v>
      </c>
      <c r="D708">
        <v>1160</v>
      </c>
      <c r="E708" s="15" t="s">
        <v>17</v>
      </c>
      <c r="F708" s="15" t="s">
        <v>14</v>
      </c>
    </row>
    <row r="709" spans="1:6" x14ac:dyDescent="0.25">
      <c r="A709" s="15" t="s">
        <v>10</v>
      </c>
      <c r="B709">
        <v>180</v>
      </c>
      <c r="C709">
        <v>1</v>
      </c>
      <c r="D709">
        <v>1160</v>
      </c>
      <c r="E709" s="15" t="s">
        <v>17</v>
      </c>
      <c r="F709" s="15" t="s">
        <v>14</v>
      </c>
    </row>
    <row r="710" spans="1:6" x14ac:dyDescent="0.25">
      <c r="A710" s="15" t="s">
        <v>10</v>
      </c>
      <c r="B710">
        <v>180</v>
      </c>
      <c r="C710">
        <v>1</v>
      </c>
      <c r="D710">
        <v>1160</v>
      </c>
      <c r="E710" s="15" t="s">
        <v>35</v>
      </c>
      <c r="F710" s="15" t="s">
        <v>14</v>
      </c>
    </row>
    <row r="711" spans="1:6" x14ac:dyDescent="0.25">
      <c r="A711" s="15" t="s">
        <v>10</v>
      </c>
      <c r="B711">
        <v>1300</v>
      </c>
      <c r="C711">
        <v>1</v>
      </c>
      <c r="D711">
        <v>1300</v>
      </c>
      <c r="E711" s="15" t="s">
        <v>35</v>
      </c>
      <c r="F711" s="15" t="s">
        <v>14</v>
      </c>
    </row>
    <row r="712" spans="1:6" x14ac:dyDescent="0.25">
      <c r="A712" s="15" t="s">
        <v>10</v>
      </c>
      <c r="B712">
        <v>200</v>
      </c>
      <c r="C712">
        <v>1</v>
      </c>
      <c r="D712">
        <v>785</v>
      </c>
      <c r="E712" s="15" t="s">
        <v>22</v>
      </c>
      <c r="F712" s="15" t="s">
        <v>14</v>
      </c>
    </row>
    <row r="713" spans="1:6" x14ac:dyDescent="0.25">
      <c r="A713" s="15" t="s">
        <v>10</v>
      </c>
      <c r="B713">
        <v>235</v>
      </c>
      <c r="C713">
        <v>1</v>
      </c>
      <c r="D713">
        <v>785</v>
      </c>
      <c r="E713" s="15" t="s">
        <v>22</v>
      </c>
      <c r="F713" s="15" t="s">
        <v>14</v>
      </c>
    </row>
    <row r="714" spans="1:6" x14ac:dyDescent="0.25">
      <c r="A714" s="15" t="s">
        <v>10</v>
      </c>
      <c r="B714">
        <v>350</v>
      </c>
      <c r="C714">
        <v>1</v>
      </c>
      <c r="D714">
        <v>785</v>
      </c>
      <c r="E714" s="15" t="s">
        <v>22</v>
      </c>
      <c r="F714" s="15" t="s">
        <v>14</v>
      </c>
    </row>
    <row r="715" spans="1:6" x14ac:dyDescent="0.25">
      <c r="A715" s="15" t="s">
        <v>10</v>
      </c>
      <c r="B715">
        <v>630</v>
      </c>
      <c r="C715">
        <v>1</v>
      </c>
      <c r="D715">
        <v>630</v>
      </c>
      <c r="E715" s="15" t="s">
        <v>35</v>
      </c>
      <c r="F715" s="15" t="s">
        <v>14</v>
      </c>
    </row>
    <row r="716" spans="1:6" x14ac:dyDescent="0.25">
      <c r="A716" s="15" t="s">
        <v>10</v>
      </c>
      <c r="B716">
        <v>1300</v>
      </c>
      <c r="C716">
        <v>1</v>
      </c>
      <c r="D716">
        <v>1300</v>
      </c>
      <c r="E716" s="15" t="s">
        <v>35</v>
      </c>
      <c r="F716" s="15" t="s">
        <v>14</v>
      </c>
    </row>
    <row r="717" spans="1:6" x14ac:dyDescent="0.25">
      <c r="A717" s="15" t="s">
        <v>10</v>
      </c>
      <c r="B717">
        <v>475</v>
      </c>
      <c r="C717">
        <v>1</v>
      </c>
      <c r="D717">
        <v>2425</v>
      </c>
      <c r="E717" s="15" t="s">
        <v>39</v>
      </c>
      <c r="F717" s="15" t="s">
        <v>14</v>
      </c>
    </row>
    <row r="718" spans="1:6" x14ac:dyDescent="0.25">
      <c r="A718" s="15" t="s">
        <v>10</v>
      </c>
      <c r="B718">
        <v>1950</v>
      </c>
      <c r="C718">
        <v>1</v>
      </c>
      <c r="D718">
        <v>2425</v>
      </c>
      <c r="E718" s="15" t="s">
        <v>39</v>
      </c>
      <c r="F718" s="15" t="s">
        <v>14</v>
      </c>
    </row>
    <row r="719" spans="1:6" x14ac:dyDescent="0.25">
      <c r="A719" s="15" t="s">
        <v>10</v>
      </c>
      <c r="B719">
        <v>150</v>
      </c>
      <c r="C719">
        <v>1</v>
      </c>
      <c r="D719">
        <v>150</v>
      </c>
      <c r="E719" s="15" t="s">
        <v>22</v>
      </c>
      <c r="F719" s="15" t="s">
        <v>14</v>
      </c>
    </row>
    <row r="720" spans="1:6" x14ac:dyDescent="0.25">
      <c r="A720" s="15" t="s">
        <v>10</v>
      </c>
      <c r="B720">
        <v>74</v>
      </c>
      <c r="C720">
        <v>1</v>
      </c>
      <c r="D720">
        <v>74</v>
      </c>
      <c r="E720" s="15" t="s">
        <v>17</v>
      </c>
      <c r="F720" s="15" t="s">
        <v>14</v>
      </c>
    </row>
    <row r="721" spans="1:6" x14ac:dyDescent="0.25">
      <c r="A721" s="15" t="s">
        <v>10</v>
      </c>
      <c r="B721">
        <v>626</v>
      </c>
      <c r="C721">
        <v>1</v>
      </c>
      <c r="D721">
        <v>626</v>
      </c>
      <c r="E721" s="15" t="s">
        <v>39</v>
      </c>
      <c r="F721" s="15" t="s">
        <v>14</v>
      </c>
    </row>
    <row r="722" spans="1:6" x14ac:dyDescent="0.25">
      <c r="A722" s="15" t="s">
        <v>10</v>
      </c>
      <c r="B722">
        <v>1950</v>
      </c>
      <c r="C722">
        <v>1</v>
      </c>
      <c r="D722">
        <v>1950</v>
      </c>
      <c r="E722" s="15" t="s">
        <v>39</v>
      </c>
      <c r="F722" s="15" t="s">
        <v>14</v>
      </c>
    </row>
    <row r="723" spans="1:6" x14ac:dyDescent="0.25">
      <c r="A723" s="15" t="s">
        <v>10</v>
      </c>
      <c r="B723">
        <v>570</v>
      </c>
      <c r="C723">
        <v>1</v>
      </c>
      <c r="D723">
        <v>570</v>
      </c>
      <c r="E723" s="15" t="s">
        <v>22</v>
      </c>
      <c r="F723" s="15" t="s">
        <v>14</v>
      </c>
    </row>
    <row r="724" spans="1:6" x14ac:dyDescent="0.25">
      <c r="A724" s="15" t="s">
        <v>10</v>
      </c>
      <c r="B724">
        <v>25999</v>
      </c>
      <c r="C724">
        <v>1</v>
      </c>
      <c r="D724">
        <v>25999</v>
      </c>
      <c r="E724" s="15" t="s">
        <v>26</v>
      </c>
      <c r="F724" s="15" t="s">
        <v>14</v>
      </c>
    </row>
    <row r="725" spans="1:6" x14ac:dyDescent="0.25">
      <c r="A725" s="15" t="s">
        <v>10</v>
      </c>
      <c r="B725">
        <v>200</v>
      </c>
      <c r="C725">
        <v>1</v>
      </c>
      <c r="D725">
        <v>200</v>
      </c>
      <c r="E725" s="15" t="s">
        <v>405</v>
      </c>
      <c r="F725" s="15" t="s">
        <v>14</v>
      </c>
    </row>
    <row r="726" spans="1:6" x14ac:dyDescent="0.25">
      <c r="A726" s="15" t="s">
        <v>10</v>
      </c>
      <c r="B726">
        <v>150</v>
      </c>
      <c r="C726">
        <v>1</v>
      </c>
      <c r="D726">
        <v>150</v>
      </c>
      <c r="E726" s="15" t="s">
        <v>22</v>
      </c>
      <c r="F726" s="15" t="s">
        <v>14</v>
      </c>
    </row>
    <row r="727" spans="1:6" x14ac:dyDescent="0.25">
      <c r="A727" s="15" t="s">
        <v>10</v>
      </c>
      <c r="B727">
        <v>80</v>
      </c>
      <c r="C727">
        <v>1</v>
      </c>
      <c r="D727">
        <v>80</v>
      </c>
      <c r="E727" s="15" t="s">
        <v>17</v>
      </c>
      <c r="F727" s="15" t="s">
        <v>14</v>
      </c>
    </row>
    <row r="728" spans="1:6" x14ac:dyDescent="0.25">
      <c r="A728" s="15" t="s">
        <v>10</v>
      </c>
      <c r="B728">
        <v>80</v>
      </c>
      <c r="C728">
        <v>1</v>
      </c>
      <c r="D728">
        <v>80</v>
      </c>
      <c r="E728" s="15" t="s">
        <v>17</v>
      </c>
      <c r="F728" s="15" t="s">
        <v>14</v>
      </c>
    </row>
    <row r="729" spans="1:6" x14ac:dyDescent="0.25">
      <c r="A729" s="15" t="s">
        <v>10</v>
      </c>
      <c r="B729">
        <v>160</v>
      </c>
      <c r="C729">
        <v>1</v>
      </c>
      <c r="D729">
        <v>160</v>
      </c>
      <c r="E729" s="15" t="s">
        <v>17</v>
      </c>
      <c r="F729" s="15" t="s">
        <v>14</v>
      </c>
    </row>
    <row r="730" spans="1:6" x14ac:dyDescent="0.25">
      <c r="A730" s="15" t="s">
        <v>10</v>
      </c>
      <c r="B730">
        <v>320</v>
      </c>
      <c r="C730">
        <v>1</v>
      </c>
      <c r="D730">
        <v>320</v>
      </c>
      <c r="E730" s="15" t="s">
        <v>17</v>
      </c>
      <c r="F730" s="15" t="s">
        <v>14</v>
      </c>
    </row>
    <row r="731" spans="1:6" x14ac:dyDescent="0.25">
      <c r="A731" s="15" t="s">
        <v>10</v>
      </c>
      <c r="B731">
        <v>180</v>
      </c>
      <c r="C731">
        <v>1</v>
      </c>
      <c r="D731">
        <v>480</v>
      </c>
      <c r="E731" s="15" t="s">
        <v>17</v>
      </c>
      <c r="F731" s="15" t="s">
        <v>14</v>
      </c>
    </row>
    <row r="732" spans="1:6" x14ac:dyDescent="0.25">
      <c r="A732" s="15" t="s">
        <v>10</v>
      </c>
      <c r="B732">
        <v>300</v>
      </c>
      <c r="C732">
        <v>1</v>
      </c>
      <c r="D732">
        <v>480</v>
      </c>
      <c r="E732" s="15" t="s">
        <v>17</v>
      </c>
      <c r="F732" s="15" t="s">
        <v>14</v>
      </c>
    </row>
    <row r="733" spans="1:6" x14ac:dyDescent="0.25">
      <c r="A733" s="15" t="s">
        <v>10</v>
      </c>
      <c r="B733">
        <v>90</v>
      </c>
      <c r="C733">
        <v>1</v>
      </c>
      <c r="D733">
        <v>90</v>
      </c>
      <c r="E733" s="15" t="s">
        <v>22</v>
      </c>
      <c r="F733" s="15" t="s">
        <v>14</v>
      </c>
    </row>
    <row r="734" spans="1:6" x14ac:dyDescent="0.25">
      <c r="A734" s="15" t="s">
        <v>10</v>
      </c>
      <c r="B734">
        <v>1020</v>
      </c>
      <c r="C734">
        <v>1</v>
      </c>
      <c r="D734">
        <v>1020</v>
      </c>
      <c r="E734" s="15" t="s">
        <v>53</v>
      </c>
      <c r="F734" s="15" t="s">
        <v>14</v>
      </c>
    </row>
    <row r="735" spans="1:6" x14ac:dyDescent="0.25">
      <c r="A735" s="15" t="s">
        <v>10</v>
      </c>
      <c r="B735">
        <v>325</v>
      </c>
      <c r="C735">
        <v>1</v>
      </c>
      <c r="D735">
        <v>325</v>
      </c>
      <c r="E735" s="15" t="s">
        <v>22</v>
      </c>
      <c r="F735" s="15" t="s">
        <v>14</v>
      </c>
    </row>
    <row r="736" spans="1:6" x14ac:dyDescent="0.25">
      <c r="A736" s="15" t="s">
        <v>10</v>
      </c>
      <c r="B736">
        <v>510</v>
      </c>
      <c r="C736">
        <v>1</v>
      </c>
      <c r="D736">
        <v>510</v>
      </c>
      <c r="E736" s="15" t="s">
        <v>22</v>
      </c>
      <c r="F736" s="15" t="s">
        <v>14</v>
      </c>
    </row>
    <row r="737" spans="1:6" x14ac:dyDescent="0.25">
      <c r="A737" s="15" t="s">
        <v>10</v>
      </c>
      <c r="B737">
        <v>1099</v>
      </c>
      <c r="C737">
        <v>1</v>
      </c>
      <c r="D737">
        <v>1099</v>
      </c>
      <c r="E737" s="15" t="s">
        <v>13</v>
      </c>
      <c r="F737" s="15" t="s">
        <v>14</v>
      </c>
    </row>
    <row r="738" spans="1:6" x14ac:dyDescent="0.25">
      <c r="A738" s="15" t="s">
        <v>10</v>
      </c>
      <c r="B738">
        <v>399</v>
      </c>
      <c r="C738">
        <v>1</v>
      </c>
      <c r="D738">
        <v>99</v>
      </c>
      <c r="E738" s="15" t="s">
        <v>39</v>
      </c>
      <c r="F738" s="15" t="s">
        <v>14</v>
      </c>
    </row>
    <row r="739" spans="1:6" x14ac:dyDescent="0.25">
      <c r="A739" s="15" t="s">
        <v>10</v>
      </c>
      <c r="B739">
        <v>100</v>
      </c>
      <c r="C739">
        <v>2</v>
      </c>
      <c r="D739">
        <v>470</v>
      </c>
      <c r="E739" s="15" t="s">
        <v>22</v>
      </c>
      <c r="F739" s="15" t="s">
        <v>14</v>
      </c>
    </row>
    <row r="740" spans="1:6" x14ac:dyDescent="0.25">
      <c r="A740" s="15" t="s">
        <v>10</v>
      </c>
      <c r="B740">
        <v>100</v>
      </c>
      <c r="C740">
        <v>1</v>
      </c>
      <c r="D740">
        <v>470</v>
      </c>
      <c r="E740" s="15" t="s">
        <v>22</v>
      </c>
      <c r="F740" s="15" t="s">
        <v>14</v>
      </c>
    </row>
    <row r="741" spans="1:6" x14ac:dyDescent="0.25">
      <c r="A741" s="15" t="s">
        <v>10</v>
      </c>
      <c r="B741">
        <v>170</v>
      </c>
      <c r="C741">
        <v>1</v>
      </c>
      <c r="D741">
        <v>470</v>
      </c>
      <c r="E741" s="15" t="s">
        <v>22</v>
      </c>
      <c r="F741" s="15" t="s">
        <v>14</v>
      </c>
    </row>
    <row r="742" spans="1:6" x14ac:dyDescent="0.25">
      <c r="A742" s="15" t="s">
        <v>10</v>
      </c>
      <c r="B742">
        <v>899</v>
      </c>
      <c r="C742">
        <v>1</v>
      </c>
      <c r="D742">
        <v>899</v>
      </c>
      <c r="E742" s="15" t="s">
        <v>39</v>
      </c>
      <c r="F742" s="15" t="s">
        <v>14</v>
      </c>
    </row>
    <row r="743" spans="1:6" x14ac:dyDescent="0.25">
      <c r="A743" s="15" t="s">
        <v>10</v>
      </c>
      <c r="B743">
        <v>350</v>
      </c>
      <c r="C743">
        <v>1</v>
      </c>
      <c r="D743">
        <v>860</v>
      </c>
      <c r="E743" s="15" t="s">
        <v>22</v>
      </c>
      <c r="F743" s="15" t="s">
        <v>14</v>
      </c>
    </row>
    <row r="744" spans="1:6" x14ac:dyDescent="0.25">
      <c r="A744" s="15" t="s">
        <v>10</v>
      </c>
      <c r="B744">
        <v>510</v>
      </c>
      <c r="C744">
        <v>1</v>
      </c>
      <c r="D744">
        <v>860</v>
      </c>
      <c r="E744" s="15" t="s">
        <v>22</v>
      </c>
      <c r="F744" s="15" t="s">
        <v>14</v>
      </c>
    </row>
    <row r="745" spans="1:6" x14ac:dyDescent="0.25">
      <c r="A745" s="15" t="s">
        <v>10</v>
      </c>
      <c r="B745">
        <v>240</v>
      </c>
      <c r="C745">
        <v>1</v>
      </c>
      <c r="D745">
        <v>240</v>
      </c>
      <c r="E745" s="15" t="s">
        <v>17</v>
      </c>
      <c r="F745" s="15" t="s">
        <v>14</v>
      </c>
    </row>
    <row r="746" spans="1:6" x14ac:dyDescent="0.25">
      <c r="A746" s="15" t="s">
        <v>10</v>
      </c>
      <c r="B746">
        <v>1695</v>
      </c>
      <c r="C746">
        <v>1</v>
      </c>
      <c r="D746">
        <v>1395</v>
      </c>
      <c r="E746" s="15" t="s">
        <v>35</v>
      </c>
      <c r="F746" s="15" t="s">
        <v>14</v>
      </c>
    </row>
    <row r="747" spans="1:6" x14ac:dyDescent="0.25">
      <c r="A747" s="15" t="s">
        <v>10</v>
      </c>
      <c r="B747">
        <v>340</v>
      </c>
      <c r="C747">
        <v>1</v>
      </c>
      <c r="D747">
        <v>1205</v>
      </c>
      <c r="E747" s="15" t="s">
        <v>22</v>
      </c>
      <c r="F747" s="15" t="s">
        <v>14</v>
      </c>
    </row>
    <row r="748" spans="1:6" x14ac:dyDescent="0.25">
      <c r="A748" s="15" t="s">
        <v>10</v>
      </c>
      <c r="B748">
        <v>330</v>
      </c>
      <c r="C748">
        <v>1</v>
      </c>
      <c r="D748">
        <v>1205</v>
      </c>
      <c r="E748" s="15" t="s">
        <v>22</v>
      </c>
      <c r="F748" s="15" t="s">
        <v>14</v>
      </c>
    </row>
    <row r="749" spans="1:6" x14ac:dyDescent="0.25">
      <c r="A749" s="15" t="s">
        <v>10</v>
      </c>
      <c r="B749">
        <v>100</v>
      </c>
      <c r="C749">
        <v>1</v>
      </c>
      <c r="D749">
        <v>1205</v>
      </c>
      <c r="E749" s="15" t="s">
        <v>22</v>
      </c>
      <c r="F749" s="15" t="s">
        <v>14</v>
      </c>
    </row>
    <row r="750" spans="1:6" x14ac:dyDescent="0.25">
      <c r="A750" s="15" t="s">
        <v>10</v>
      </c>
      <c r="B750">
        <v>285</v>
      </c>
      <c r="C750">
        <v>1</v>
      </c>
      <c r="D750">
        <v>1205</v>
      </c>
      <c r="E750" s="15" t="s">
        <v>22</v>
      </c>
      <c r="F750" s="15" t="s">
        <v>14</v>
      </c>
    </row>
    <row r="751" spans="1:6" x14ac:dyDescent="0.25">
      <c r="A751" s="15" t="s">
        <v>10</v>
      </c>
      <c r="B751">
        <v>150</v>
      </c>
      <c r="C751">
        <v>1</v>
      </c>
      <c r="D751">
        <v>1205</v>
      </c>
      <c r="E751" s="15" t="s">
        <v>22</v>
      </c>
      <c r="F751" s="15" t="s">
        <v>14</v>
      </c>
    </row>
    <row r="752" spans="1:6" x14ac:dyDescent="0.25">
      <c r="A752" s="15" t="s">
        <v>10</v>
      </c>
      <c r="B752">
        <v>6240</v>
      </c>
      <c r="C752">
        <v>1</v>
      </c>
      <c r="D752">
        <v>0</v>
      </c>
      <c r="E752" s="15" t="s">
        <v>30</v>
      </c>
      <c r="F752" s="15" t="s">
        <v>285</v>
      </c>
    </row>
    <row r="753" spans="1:6" x14ac:dyDescent="0.25">
      <c r="A753" s="15" t="s">
        <v>10</v>
      </c>
      <c r="B753">
        <v>700</v>
      </c>
      <c r="C753">
        <v>1</v>
      </c>
      <c r="D753">
        <v>0</v>
      </c>
      <c r="E753" s="15" t="s">
        <v>39</v>
      </c>
      <c r="F753" s="15" t="s">
        <v>285</v>
      </c>
    </row>
    <row r="754" spans="1:6" x14ac:dyDescent="0.25">
      <c r="A754" s="15" t="s">
        <v>10</v>
      </c>
      <c r="B754">
        <v>899</v>
      </c>
      <c r="C754">
        <v>1</v>
      </c>
      <c r="D754">
        <v>0</v>
      </c>
      <c r="E754" s="15" t="s">
        <v>39</v>
      </c>
      <c r="F754" s="15" t="s">
        <v>285</v>
      </c>
    </row>
    <row r="755" spans="1:6" x14ac:dyDescent="0.25">
      <c r="A755" s="15" t="s">
        <v>10</v>
      </c>
      <c r="B755">
        <v>1099</v>
      </c>
      <c r="C755">
        <v>1</v>
      </c>
      <c r="D755">
        <v>1099</v>
      </c>
      <c r="E755" s="15" t="s">
        <v>13</v>
      </c>
      <c r="F755" s="15" t="s">
        <v>14</v>
      </c>
    </row>
    <row r="756" spans="1:6" x14ac:dyDescent="0.25">
      <c r="A756" s="15" t="s">
        <v>10</v>
      </c>
      <c r="B756">
        <v>6900</v>
      </c>
      <c r="C756">
        <v>1</v>
      </c>
      <c r="D756">
        <v>6900</v>
      </c>
      <c r="E756" s="15" t="s">
        <v>17</v>
      </c>
      <c r="F756" s="15" t="s">
        <v>14</v>
      </c>
    </row>
    <row r="757" spans="1:6" x14ac:dyDescent="0.25">
      <c r="A757" s="15" t="s">
        <v>10</v>
      </c>
      <c r="B757">
        <v>1499</v>
      </c>
      <c r="C757">
        <v>1</v>
      </c>
      <c r="D757">
        <v>1499</v>
      </c>
      <c r="E757" s="15" t="s">
        <v>12</v>
      </c>
      <c r="F757" s="15" t="s">
        <v>14</v>
      </c>
    </row>
    <row r="758" spans="1:6" x14ac:dyDescent="0.25">
      <c r="A758" s="15" t="s">
        <v>10</v>
      </c>
      <c r="B758">
        <v>80</v>
      </c>
      <c r="C758">
        <v>2</v>
      </c>
      <c r="D758">
        <v>160</v>
      </c>
      <c r="E758" s="15" t="s">
        <v>22</v>
      </c>
      <c r="F758" s="15" t="s">
        <v>14</v>
      </c>
    </row>
    <row r="759" spans="1:6" x14ac:dyDescent="0.25">
      <c r="A759" s="15" t="s">
        <v>10</v>
      </c>
      <c r="B759">
        <v>510</v>
      </c>
      <c r="C759">
        <v>1</v>
      </c>
      <c r="D759">
        <v>510</v>
      </c>
      <c r="E759" s="15" t="s">
        <v>22</v>
      </c>
      <c r="F759" s="15" t="s">
        <v>14</v>
      </c>
    </row>
    <row r="760" spans="1:6" x14ac:dyDescent="0.25">
      <c r="A760" s="15" t="s">
        <v>10</v>
      </c>
      <c r="B760">
        <v>1050</v>
      </c>
      <c r="C760">
        <v>1</v>
      </c>
      <c r="D760">
        <v>1050</v>
      </c>
      <c r="E760" s="15" t="s">
        <v>30</v>
      </c>
      <c r="F760" s="15" t="s">
        <v>14</v>
      </c>
    </row>
    <row r="761" spans="1:6" x14ac:dyDescent="0.25">
      <c r="A761" s="15" t="s">
        <v>10</v>
      </c>
      <c r="B761">
        <v>140</v>
      </c>
      <c r="C761">
        <v>1</v>
      </c>
      <c r="D761">
        <v>140</v>
      </c>
      <c r="E761" s="15" t="s">
        <v>17</v>
      </c>
      <c r="F761" s="15" t="s">
        <v>14</v>
      </c>
    </row>
    <row r="762" spans="1:6" x14ac:dyDescent="0.25">
      <c r="A762" s="15" t="s">
        <v>10</v>
      </c>
      <c r="B762">
        <v>800</v>
      </c>
      <c r="C762">
        <v>1</v>
      </c>
      <c r="D762">
        <v>800</v>
      </c>
      <c r="E762" s="15" t="s">
        <v>26</v>
      </c>
      <c r="F762" s="15" t="s">
        <v>27</v>
      </c>
    </row>
    <row r="763" spans="1:6" x14ac:dyDescent="0.25">
      <c r="A763" s="15" t="s">
        <v>10</v>
      </c>
      <c r="B763">
        <v>120</v>
      </c>
      <c r="C763">
        <v>1</v>
      </c>
      <c r="D763">
        <v>120</v>
      </c>
      <c r="E763" s="15" t="s">
        <v>17</v>
      </c>
      <c r="F763" s="15" t="s">
        <v>14</v>
      </c>
    </row>
    <row r="764" spans="1:6" x14ac:dyDescent="0.25">
      <c r="A764" s="15" t="s">
        <v>10</v>
      </c>
      <c r="B764">
        <v>2400</v>
      </c>
      <c r="C764">
        <v>1</v>
      </c>
      <c r="D764">
        <v>2400</v>
      </c>
      <c r="E764" s="15" t="s">
        <v>35</v>
      </c>
      <c r="F764" s="15" t="s">
        <v>14</v>
      </c>
    </row>
    <row r="765" spans="1:6" x14ac:dyDescent="0.25">
      <c r="A765" s="15" t="s">
        <v>10</v>
      </c>
      <c r="B765">
        <v>1765</v>
      </c>
      <c r="C765">
        <v>1</v>
      </c>
      <c r="D765">
        <v>1765</v>
      </c>
      <c r="E765" s="15" t="s">
        <v>26</v>
      </c>
      <c r="F765" s="15" t="s">
        <v>14</v>
      </c>
    </row>
    <row r="766" spans="1:6" x14ac:dyDescent="0.25">
      <c r="A766" s="15" t="s">
        <v>10</v>
      </c>
      <c r="B766">
        <v>399</v>
      </c>
      <c r="C766">
        <v>1</v>
      </c>
      <c r="D766">
        <v>1293</v>
      </c>
      <c r="E766" s="15" t="s">
        <v>47</v>
      </c>
      <c r="F766" s="15" t="s">
        <v>14</v>
      </c>
    </row>
    <row r="767" spans="1:6" x14ac:dyDescent="0.25">
      <c r="A767" s="15" t="s">
        <v>10</v>
      </c>
      <c r="B767">
        <v>495</v>
      </c>
      <c r="C767">
        <v>1</v>
      </c>
      <c r="D767">
        <v>1293</v>
      </c>
      <c r="E767" s="15" t="s">
        <v>47</v>
      </c>
      <c r="F767" s="15" t="s">
        <v>14</v>
      </c>
    </row>
    <row r="768" spans="1:6" x14ac:dyDescent="0.25">
      <c r="A768" s="15" t="s">
        <v>10</v>
      </c>
      <c r="B768">
        <v>399</v>
      </c>
      <c r="C768">
        <v>1</v>
      </c>
      <c r="D768">
        <v>1293</v>
      </c>
      <c r="E768" s="15" t="s">
        <v>47</v>
      </c>
      <c r="F768" s="15" t="s">
        <v>14</v>
      </c>
    </row>
    <row r="769" spans="1:6" x14ac:dyDescent="0.25">
      <c r="A769" s="15" t="s">
        <v>10</v>
      </c>
      <c r="B769">
        <v>350</v>
      </c>
      <c r="C769">
        <v>1</v>
      </c>
      <c r="D769">
        <v>350</v>
      </c>
      <c r="E769" s="15" t="s">
        <v>22</v>
      </c>
      <c r="F769" s="15" t="s">
        <v>14</v>
      </c>
    </row>
    <row r="770" spans="1:6" x14ac:dyDescent="0.25">
      <c r="A770" s="15" t="s">
        <v>10</v>
      </c>
      <c r="B770">
        <v>350</v>
      </c>
      <c r="C770">
        <v>1</v>
      </c>
      <c r="D770">
        <v>350</v>
      </c>
      <c r="E770" s="15" t="s">
        <v>22</v>
      </c>
      <c r="F770" s="15" t="s">
        <v>14</v>
      </c>
    </row>
    <row r="771" spans="1:6" x14ac:dyDescent="0.25">
      <c r="A771" s="15" t="s">
        <v>10</v>
      </c>
      <c r="B771">
        <v>203</v>
      </c>
      <c r="C771">
        <v>1</v>
      </c>
      <c r="D771">
        <v>203</v>
      </c>
      <c r="E771" s="15" t="s">
        <v>39</v>
      </c>
      <c r="F771" s="15" t="s">
        <v>14</v>
      </c>
    </row>
    <row r="772" spans="1:6" x14ac:dyDescent="0.25">
      <c r="A772" s="15" t="s">
        <v>10</v>
      </c>
      <c r="B772">
        <v>29000</v>
      </c>
      <c r="C772">
        <v>1</v>
      </c>
      <c r="D772">
        <v>29000</v>
      </c>
      <c r="E772" s="15" t="s">
        <v>30</v>
      </c>
      <c r="F772" s="15" t="s">
        <v>14</v>
      </c>
    </row>
    <row r="773" spans="1:6" x14ac:dyDescent="0.25">
      <c r="A773" s="15" t="s">
        <v>10</v>
      </c>
      <c r="B773">
        <v>320</v>
      </c>
      <c r="C773">
        <v>1</v>
      </c>
      <c r="D773">
        <v>320</v>
      </c>
      <c r="E773" s="15" t="s">
        <v>17</v>
      </c>
      <c r="F773" s="15" t="s">
        <v>14</v>
      </c>
    </row>
    <row r="774" spans="1:6" x14ac:dyDescent="0.25">
      <c r="A774" s="15" t="s">
        <v>10</v>
      </c>
      <c r="B774">
        <v>280</v>
      </c>
      <c r="C774">
        <v>1</v>
      </c>
      <c r="D774">
        <v>280</v>
      </c>
      <c r="E774" s="15" t="s">
        <v>17</v>
      </c>
      <c r="F774" s="15" t="s">
        <v>14</v>
      </c>
    </row>
    <row r="775" spans="1:6" x14ac:dyDescent="0.25">
      <c r="A775" s="15" t="s">
        <v>10</v>
      </c>
      <c r="B775">
        <v>360</v>
      </c>
      <c r="C775">
        <v>1</v>
      </c>
      <c r="D775">
        <v>360</v>
      </c>
      <c r="E775" s="15" t="s">
        <v>17</v>
      </c>
      <c r="F775" s="15" t="s">
        <v>14</v>
      </c>
    </row>
    <row r="776" spans="1:6" x14ac:dyDescent="0.25">
      <c r="A776" s="15" t="s">
        <v>10</v>
      </c>
      <c r="B776">
        <v>120</v>
      </c>
      <c r="C776">
        <v>1</v>
      </c>
      <c r="D776">
        <v>120</v>
      </c>
      <c r="E776" s="15" t="s">
        <v>35</v>
      </c>
      <c r="F776" s="15" t="s">
        <v>14</v>
      </c>
    </row>
    <row r="777" spans="1:6" x14ac:dyDescent="0.25">
      <c r="A777" s="15" t="s">
        <v>10</v>
      </c>
      <c r="B777">
        <v>1880</v>
      </c>
      <c r="C777">
        <v>1</v>
      </c>
      <c r="D777">
        <v>2700</v>
      </c>
      <c r="E777" s="15" t="s">
        <v>13</v>
      </c>
      <c r="F777" s="15" t="s">
        <v>14</v>
      </c>
    </row>
    <row r="778" spans="1:6" x14ac:dyDescent="0.25">
      <c r="A778" s="15" t="s">
        <v>10</v>
      </c>
      <c r="B778">
        <v>820</v>
      </c>
      <c r="C778">
        <v>1</v>
      </c>
      <c r="D778">
        <v>2700</v>
      </c>
      <c r="E778" s="15" t="s">
        <v>35</v>
      </c>
      <c r="F778" s="15" t="s">
        <v>14</v>
      </c>
    </row>
    <row r="779" spans="1:6" x14ac:dyDescent="0.25">
      <c r="A779" s="15" t="s">
        <v>10</v>
      </c>
      <c r="B779">
        <v>350</v>
      </c>
      <c r="C779">
        <v>1</v>
      </c>
      <c r="D779">
        <v>350</v>
      </c>
      <c r="E779" s="15" t="s">
        <v>22</v>
      </c>
      <c r="F779" s="15" t="s">
        <v>14</v>
      </c>
    </row>
    <row r="780" spans="1:6" x14ac:dyDescent="0.25">
      <c r="A780" s="15" t="s">
        <v>10</v>
      </c>
      <c r="B780">
        <v>425</v>
      </c>
      <c r="C780">
        <v>1</v>
      </c>
      <c r="D780">
        <v>425</v>
      </c>
      <c r="E780" s="15" t="s">
        <v>22</v>
      </c>
      <c r="F780" s="15" t="s">
        <v>14</v>
      </c>
    </row>
    <row r="781" spans="1:6" x14ac:dyDescent="0.25">
      <c r="A781" s="15" t="s">
        <v>10</v>
      </c>
      <c r="B781">
        <v>360</v>
      </c>
      <c r="C781">
        <v>1</v>
      </c>
      <c r="D781">
        <v>360</v>
      </c>
      <c r="E781" s="15" t="s">
        <v>17</v>
      </c>
      <c r="F781" s="15" t="s">
        <v>14</v>
      </c>
    </row>
    <row r="782" spans="1:6" x14ac:dyDescent="0.25">
      <c r="A782" s="15" t="s">
        <v>10</v>
      </c>
      <c r="B782">
        <v>120</v>
      </c>
      <c r="C782">
        <v>1</v>
      </c>
      <c r="D782">
        <v>0</v>
      </c>
      <c r="E782" s="15" t="s">
        <v>17</v>
      </c>
      <c r="F782" s="15" t="s">
        <v>37</v>
      </c>
    </row>
    <row r="783" spans="1:6" x14ac:dyDescent="0.25">
      <c r="A783" s="15" t="s">
        <v>10</v>
      </c>
      <c r="B783">
        <v>320</v>
      </c>
      <c r="C783">
        <v>1</v>
      </c>
      <c r="D783">
        <v>320</v>
      </c>
      <c r="E783" s="15" t="s">
        <v>17</v>
      </c>
      <c r="F783" s="15" t="s">
        <v>14</v>
      </c>
    </row>
    <row r="784" spans="1:6" x14ac:dyDescent="0.25">
      <c r="A784" s="15" t="s">
        <v>10</v>
      </c>
      <c r="B784">
        <v>350</v>
      </c>
      <c r="C784">
        <v>1</v>
      </c>
      <c r="D784">
        <v>1150</v>
      </c>
      <c r="E784" s="15" t="s">
        <v>22</v>
      </c>
      <c r="F784" s="15" t="s">
        <v>14</v>
      </c>
    </row>
    <row r="785" spans="1:6" x14ac:dyDescent="0.25">
      <c r="A785" s="15" t="s">
        <v>10</v>
      </c>
      <c r="B785">
        <v>800</v>
      </c>
      <c r="C785">
        <v>1</v>
      </c>
      <c r="D785">
        <v>1150</v>
      </c>
      <c r="E785" s="15" t="s">
        <v>17</v>
      </c>
      <c r="F785" s="15" t="s">
        <v>14</v>
      </c>
    </row>
    <row r="786" spans="1:6" x14ac:dyDescent="0.25">
      <c r="A786" s="15" t="s">
        <v>10</v>
      </c>
      <c r="B786">
        <v>320</v>
      </c>
      <c r="C786">
        <v>1</v>
      </c>
      <c r="D786">
        <v>320</v>
      </c>
      <c r="E786" s="15" t="s">
        <v>17</v>
      </c>
      <c r="F786" s="15" t="s">
        <v>14</v>
      </c>
    </row>
    <row r="787" spans="1:6" x14ac:dyDescent="0.25">
      <c r="A787" s="15" t="s">
        <v>10</v>
      </c>
      <c r="B787">
        <v>1200</v>
      </c>
      <c r="C787">
        <v>1</v>
      </c>
      <c r="D787">
        <v>1200</v>
      </c>
      <c r="E787" s="15" t="s">
        <v>181</v>
      </c>
      <c r="F787" s="15" t="s">
        <v>14</v>
      </c>
    </row>
    <row r="788" spans="1:6" x14ac:dyDescent="0.25">
      <c r="A788" s="15" t="s">
        <v>10</v>
      </c>
      <c r="B788">
        <v>1175</v>
      </c>
      <c r="C788">
        <v>1</v>
      </c>
      <c r="D788">
        <v>1175</v>
      </c>
      <c r="E788" s="15" t="s">
        <v>157</v>
      </c>
      <c r="F788" s="15" t="s">
        <v>14</v>
      </c>
    </row>
    <row r="789" spans="1:6" x14ac:dyDescent="0.25">
      <c r="A789" s="15" t="s">
        <v>10</v>
      </c>
      <c r="B789">
        <v>4200</v>
      </c>
      <c r="C789">
        <v>1</v>
      </c>
      <c r="D789">
        <v>4200</v>
      </c>
      <c r="E789" s="15" t="s">
        <v>26</v>
      </c>
      <c r="F789" s="15" t="s">
        <v>14</v>
      </c>
    </row>
    <row r="790" spans="1:6" x14ac:dyDescent="0.25">
      <c r="A790" s="15" t="s">
        <v>10</v>
      </c>
      <c r="B790">
        <v>380</v>
      </c>
      <c r="C790">
        <v>1</v>
      </c>
      <c r="D790">
        <v>605</v>
      </c>
      <c r="E790" s="15" t="s">
        <v>22</v>
      </c>
      <c r="F790" s="15" t="s">
        <v>14</v>
      </c>
    </row>
    <row r="791" spans="1:6" x14ac:dyDescent="0.25">
      <c r="A791" s="15" t="s">
        <v>10</v>
      </c>
      <c r="B791">
        <v>150</v>
      </c>
      <c r="C791">
        <v>1</v>
      </c>
      <c r="D791">
        <v>605</v>
      </c>
      <c r="E791" s="15" t="s">
        <v>22</v>
      </c>
      <c r="F791" s="15" t="s">
        <v>14</v>
      </c>
    </row>
    <row r="792" spans="1:6" x14ac:dyDescent="0.25">
      <c r="A792" s="15" t="s">
        <v>10</v>
      </c>
      <c r="B792">
        <v>75</v>
      </c>
      <c r="C792">
        <v>1</v>
      </c>
      <c r="D792">
        <v>605</v>
      </c>
      <c r="E792" s="15" t="s">
        <v>22</v>
      </c>
      <c r="F792" s="15" t="s">
        <v>14</v>
      </c>
    </row>
    <row r="793" spans="1:6" x14ac:dyDescent="0.25">
      <c r="A793" s="15" t="s">
        <v>10</v>
      </c>
      <c r="B793">
        <v>80</v>
      </c>
      <c r="C793">
        <v>1</v>
      </c>
      <c r="D793">
        <v>80</v>
      </c>
      <c r="E793" s="15" t="s">
        <v>22</v>
      </c>
      <c r="F793" s="15" t="s">
        <v>14</v>
      </c>
    </row>
    <row r="794" spans="1:6" x14ac:dyDescent="0.25">
      <c r="A794" s="15" t="s">
        <v>10</v>
      </c>
      <c r="B794">
        <v>90</v>
      </c>
      <c r="C794">
        <v>1</v>
      </c>
      <c r="D794">
        <v>90</v>
      </c>
      <c r="E794" s="15" t="s">
        <v>22</v>
      </c>
      <c r="F794" s="15" t="s">
        <v>14</v>
      </c>
    </row>
    <row r="795" spans="1:6" x14ac:dyDescent="0.25">
      <c r="A795" s="15" t="s">
        <v>10</v>
      </c>
      <c r="B795">
        <v>340</v>
      </c>
      <c r="C795">
        <v>2</v>
      </c>
      <c r="D795">
        <v>680</v>
      </c>
      <c r="E795" s="15" t="s">
        <v>22</v>
      </c>
      <c r="F795" s="15" t="s">
        <v>188</v>
      </c>
    </row>
    <row r="796" spans="1:6" x14ac:dyDescent="0.25">
      <c r="A796" s="15" t="s">
        <v>10</v>
      </c>
      <c r="B796">
        <v>90</v>
      </c>
      <c r="C796">
        <v>3</v>
      </c>
      <c r="D796">
        <v>1435</v>
      </c>
      <c r="E796" s="15" t="s">
        <v>22</v>
      </c>
      <c r="F796" s="15" t="s">
        <v>14</v>
      </c>
    </row>
    <row r="797" spans="1:6" x14ac:dyDescent="0.25">
      <c r="A797" s="15" t="s">
        <v>10</v>
      </c>
      <c r="B797">
        <v>520</v>
      </c>
      <c r="C797">
        <v>1</v>
      </c>
      <c r="D797">
        <v>1435</v>
      </c>
      <c r="E797" s="15" t="s">
        <v>22</v>
      </c>
      <c r="F797" s="15" t="s">
        <v>14</v>
      </c>
    </row>
    <row r="798" spans="1:6" x14ac:dyDescent="0.25">
      <c r="A798" s="15" t="s">
        <v>10</v>
      </c>
      <c r="B798">
        <v>285</v>
      </c>
      <c r="C798">
        <v>1</v>
      </c>
      <c r="D798">
        <v>1435</v>
      </c>
      <c r="E798" s="15" t="s">
        <v>22</v>
      </c>
      <c r="F798" s="15" t="s">
        <v>14</v>
      </c>
    </row>
    <row r="799" spans="1:6" x14ac:dyDescent="0.25">
      <c r="A799" s="15" t="s">
        <v>10</v>
      </c>
      <c r="B799">
        <v>80</v>
      </c>
      <c r="C799">
        <v>2</v>
      </c>
      <c r="D799">
        <v>1435</v>
      </c>
      <c r="E799" s="15" t="s">
        <v>22</v>
      </c>
      <c r="F799" s="15" t="s">
        <v>14</v>
      </c>
    </row>
    <row r="800" spans="1:6" x14ac:dyDescent="0.25">
      <c r="A800" s="15" t="s">
        <v>10</v>
      </c>
      <c r="B800">
        <v>100</v>
      </c>
      <c r="C800">
        <v>2</v>
      </c>
      <c r="D800">
        <v>1435</v>
      </c>
      <c r="E800" s="15" t="s">
        <v>22</v>
      </c>
      <c r="F800" s="15" t="s">
        <v>14</v>
      </c>
    </row>
    <row r="801" spans="1:6" x14ac:dyDescent="0.25">
      <c r="A801" s="15" t="s">
        <v>10</v>
      </c>
      <c r="B801">
        <v>99</v>
      </c>
      <c r="C801">
        <v>1</v>
      </c>
      <c r="D801">
        <v>99</v>
      </c>
      <c r="E801" s="15" t="s">
        <v>22</v>
      </c>
      <c r="F801" s="15" t="s">
        <v>14</v>
      </c>
    </row>
    <row r="802" spans="1:6" x14ac:dyDescent="0.25">
      <c r="A802" s="15" t="s">
        <v>10</v>
      </c>
      <c r="B802">
        <v>80</v>
      </c>
      <c r="C802">
        <v>1</v>
      </c>
      <c r="D802">
        <v>240</v>
      </c>
      <c r="E802" s="15" t="s">
        <v>22</v>
      </c>
      <c r="F802" s="15" t="s">
        <v>14</v>
      </c>
    </row>
    <row r="803" spans="1:6" x14ac:dyDescent="0.25">
      <c r="A803" s="15" t="s">
        <v>10</v>
      </c>
      <c r="B803">
        <v>80</v>
      </c>
      <c r="C803">
        <v>1</v>
      </c>
      <c r="D803">
        <v>240</v>
      </c>
      <c r="E803" s="15" t="s">
        <v>22</v>
      </c>
      <c r="F803" s="15" t="s">
        <v>14</v>
      </c>
    </row>
    <row r="804" spans="1:6" x14ac:dyDescent="0.25">
      <c r="A804" s="15" t="s">
        <v>10</v>
      </c>
      <c r="B804">
        <v>80</v>
      </c>
      <c r="C804">
        <v>1</v>
      </c>
      <c r="D804">
        <v>240</v>
      </c>
      <c r="E804" s="15" t="s">
        <v>22</v>
      </c>
      <c r="F804" s="15" t="s">
        <v>14</v>
      </c>
    </row>
    <row r="805" spans="1:6" x14ac:dyDescent="0.25">
      <c r="A805" s="15" t="s">
        <v>10</v>
      </c>
      <c r="B805">
        <v>585</v>
      </c>
      <c r="C805">
        <v>1</v>
      </c>
      <c r="D805">
        <v>585</v>
      </c>
      <c r="E805" s="15" t="s">
        <v>157</v>
      </c>
      <c r="F805" s="15" t="s">
        <v>14</v>
      </c>
    </row>
    <row r="806" spans="1:6" x14ac:dyDescent="0.25">
      <c r="A806" s="15" t="s">
        <v>10</v>
      </c>
      <c r="B806">
        <v>330</v>
      </c>
      <c r="C806">
        <v>1</v>
      </c>
      <c r="D806">
        <v>330</v>
      </c>
      <c r="E806" s="15" t="s">
        <v>22</v>
      </c>
      <c r="F806" s="15" t="s">
        <v>14</v>
      </c>
    </row>
    <row r="807" spans="1:6" x14ac:dyDescent="0.25">
      <c r="A807" s="15" t="s">
        <v>10</v>
      </c>
      <c r="B807">
        <v>1200</v>
      </c>
      <c r="C807">
        <v>1</v>
      </c>
      <c r="D807">
        <v>1200</v>
      </c>
      <c r="E807" s="15" t="s">
        <v>39</v>
      </c>
      <c r="F807" s="15" t="s">
        <v>14</v>
      </c>
    </row>
    <row r="808" spans="1:6" x14ac:dyDescent="0.25">
      <c r="A808" s="15" t="s">
        <v>10</v>
      </c>
      <c r="B808">
        <v>370</v>
      </c>
      <c r="C808">
        <v>1</v>
      </c>
      <c r="D808">
        <v>370</v>
      </c>
      <c r="E808" s="15" t="s">
        <v>22</v>
      </c>
      <c r="F808" s="15" t="s">
        <v>14</v>
      </c>
    </row>
    <row r="809" spans="1:6" x14ac:dyDescent="0.25">
      <c r="A809" s="15" t="s">
        <v>10</v>
      </c>
      <c r="B809">
        <v>170</v>
      </c>
      <c r="C809">
        <v>1</v>
      </c>
      <c r="D809">
        <v>60</v>
      </c>
      <c r="E809" s="15" t="s">
        <v>22</v>
      </c>
      <c r="F809" s="15" t="s">
        <v>14</v>
      </c>
    </row>
    <row r="810" spans="1:6" x14ac:dyDescent="0.25">
      <c r="A810" s="15" t="s">
        <v>10</v>
      </c>
      <c r="B810">
        <v>90</v>
      </c>
      <c r="C810">
        <v>1</v>
      </c>
      <c r="D810">
        <v>60</v>
      </c>
      <c r="E810" s="15" t="s">
        <v>22</v>
      </c>
      <c r="F810" s="15" t="s">
        <v>14</v>
      </c>
    </row>
    <row r="811" spans="1:6" x14ac:dyDescent="0.25">
      <c r="A811" s="15" t="s">
        <v>10</v>
      </c>
      <c r="B811">
        <v>100</v>
      </c>
      <c r="C811">
        <v>1</v>
      </c>
      <c r="D811">
        <v>60</v>
      </c>
      <c r="E811" s="15" t="s">
        <v>22</v>
      </c>
      <c r="F811" s="15" t="s">
        <v>14</v>
      </c>
    </row>
    <row r="812" spans="1:6" x14ac:dyDescent="0.25">
      <c r="A812" s="15" t="s">
        <v>10</v>
      </c>
      <c r="B812">
        <v>350</v>
      </c>
      <c r="C812">
        <v>1</v>
      </c>
      <c r="D812">
        <v>150</v>
      </c>
      <c r="E812" s="15" t="s">
        <v>22</v>
      </c>
      <c r="F812" s="15" t="s">
        <v>14</v>
      </c>
    </row>
    <row r="813" spans="1:6" x14ac:dyDescent="0.25">
      <c r="A813" s="15" t="s">
        <v>10</v>
      </c>
      <c r="B813">
        <v>2620</v>
      </c>
      <c r="C813">
        <v>1</v>
      </c>
      <c r="D813">
        <v>3395</v>
      </c>
      <c r="E813" s="15" t="s">
        <v>26</v>
      </c>
      <c r="F813" s="15" t="s">
        <v>14</v>
      </c>
    </row>
    <row r="814" spans="1:6" x14ac:dyDescent="0.25">
      <c r="A814" s="15" t="s">
        <v>10</v>
      </c>
      <c r="B814">
        <v>775</v>
      </c>
      <c r="C814">
        <v>1</v>
      </c>
      <c r="D814">
        <v>3395</v>
      </c>
      <c r="E814" s="15" t="s">
        <v>157</v>
      </c>
      <c r="F814" s="15" t="s">
        <v>14</v>
      </c>
    </row>
    <row r="815" spans="1:6" x14ac:dyDescent="0.25">
      <c r="A815" s="15" t="s">
        <v>10</v>
      </c>
      <c r="B815">
        <v>999</v>
      </c>
      <c r="C815">
        <v>1</v>
      </c>
      <c r="D815">
        <v>999</v>
      </c>
      <c r="E815" s="15" t="s">
        <v>39</v>
      </c>
      <c r="F815" s="15" t="s">
        <v>188</v>
      </c>
    </row>
    <row r="816" spans="1:6" x14ac:dyDescent="0.25">
      <c r="A816" s="15" t="s">
        <v>10</v>
      </c>
      <c r="B816">
        <v>999</v>
      </c>
      <c r="C816">
        <v>1</v>
      </c>
      <c r="D816">
        <v>999</v>
      </c>
      <c r="E816" s="15" t="s">
        <v>12</v>
      </c>
      <c r="F816" s="15" t="s">
        <v>14</v>
      </c>
    </row>
    <row r="817" spans="1:6" x14ac:dyDescent="0.25">
      <c r="A817" s="15" t="s">
        <v>10</v>
      </c>
      <c r="B817">
        <v>350</v>
      </c>
      <c r="C817">
        <v>1</v>
      </c>
      <c r="D817">
        <v>150</v>
      </c>
      <c r="E817" s="15" t="s">
        <v>22</v>
      </c>
      <c r="F817" s="15" t="s">
        <v>14</v>
      </c>
    </row>
    <row r="818" spans="1:6" x14ac:dyDescent="0.25">
      <c r="A818" s="15" t="s">
        <v>10</v>
      </c>
      <c r="B818">
        <v>280</v>
      </c>
      <c r="C818">
        <v>1</v>
      </c>
      <c r="D818">
        <v>840</v>
      </c>
      <c r="E818" s="15" t="s">
        <v>17</v>
      </c>
      <c r="F818" s="15" t="s">
        <v>14</v>
      </c>
    </row>
    <row r="819" spans="1:6" x14ac:dyDescent="0.25">
      <c r="A819" s="15" t="s">
        <v>10</v>
      </c>
      <c r="B819">
        <v>280</v>
      </c>
      <c r="C819">
        <v>2</v>
      </c>
      <c r="D819">
        <v>840</v>
      </c>
      <c r="E819" s="15" t="s">
        <v>17</v>
      </c>
      <c r="F819" s="15" t="s">
        <v>14</v>
      </c>
    </row>
    <row r="820" spans="1:6" x14ac:dyDescent="0.25">
      <c r="A820" s="15" t="s">
        <v>10</v>
      </c>
      <c r="B820">
        <v>1500</v>
      </c>
      <c r="C820">
        <v>1</v>
      </c>
      <c r="D820">
        <v>1500</v>
      </c>
      <c r="E820" s="15" t="s">
        <v>39</v>
      </c>
      <c r="F820" s="15" t="s">
        <v>14</v>
      </c>
    </row>
    <row r="821" spans="1:6" x14ac:dyDescent="0.25">
      <c r="A821" s="15" t="s">
        <v>10</v>
      </c>
      <c r="B821">
        <v>144</v>
      </c>
      <c r="C821">
        <v>1</v>
      </c>
      <c r="D821">
        <v>144</v>
      </c>
      <c r="E821" s="15" t="s">
        <v>35</v>
      </c>
      <c r="F821" s="15" t="s">
        <v>14</v>
      </c>
    </row>
    <row r="822" spans="1:6" x14ac:dyDescent="0.25">
      <c r="A822" s="15" t="s">
        <v>10</v>
      </c>
      <c r="B822">
        <v>510</v>
      </c>
      <c r="C822">
        <v>1</v>
      </c>
      <c r="D822">
        <v>510</v>
      </c>
      <c r="E822" s="15" t="s">
        <v>22</v>
      </c>
      <c r="F822" s="15" t="s">
        <v>14</v>
      </c>
    </row>
    <row r="823" spans="1:6" x14ac:dyDescent="0.25">
      <c r="A823" s="15" t="s">
        <v>10</v>
      </c>
      <c r="B823">
        <v>250</v>
      </c>
      <c r="C823">
        <v>1</v>
      </c>
      <c r="D823">
        <v>525</v>
      </c>
      <c r="E823" s="15" t="s">
        <v>157</v>
      </c>
      <c r="F823" s="15" t="s">
        <v>14</v>
      </c>
    </row>
    <row r="824" spans="1:6" x14ac:dyDescent="0.25">
      <c r="A824" s="15" t="s">
        <v>10</v>
      </c>
      <c r="B824">
        <v>275</v>
      </c>
      <c r="C824">
        <v>1</v>
      </c>
      <c r="D824">
        <v>525</v>
      </c>
      <c r="E824" s="15" t="s">
        <v>157</v>
      </c>
      <c r="F824" s="15" t="s">
        <v>14</v>
      </c>
    </row>
    <row r="825" spans="1:6" x14ac:dyDescent="0.25">
      <c r="A825" s="15" t="s">
        <v>10</v>
      </c>
      <c r="B825">
        <v>2499</v>
      </c>
      <c r="C825">
        <v>1</v>
      </c>
      <c r="D825">
        <v>2499</v>
      </c>
      <c r="E825" s="15" t="s">
        <v>39</v>
      </c>
      <c r="F825" s="15" t="s">
        <v>14</v>
      </c>
    </row>
    <row r="826" spans="1:6" x14ac:dyDescent="0.25">
      <c r="A826" s="15" t="s">
        <v>10</v>
      </c>
      <c r="B826">
        <v>320</v>
      </c>
      <c r="C826">
        <v>1</v>
      </c>
      <c r="D826">
        <v>320</v>
      </c>
      <c r="E826" s="15" t="s">
        <v>17</v>
      </c>
      <c r="F826" s="15" t="s">
        <v>14</v>
      </c>
    </row>
    <row r="827" spans="1:6" x14ac:dyDescent="0.25">
      <c r="A827" s="15" t="s">
        <v>10</v>
      </c>
      <c r="B827">
        <v>180</v>
      </c>
      <c r="C827">
        <v>1</v>
      </c>
      <c r="D827">
        <v>180</v>
      </c>
      <c r="E827" s="15" t="s">
        <v>17</v>
      </c>
      <c r="F827" s="15" t="s">
        <v>14</v>
      </c>
    </row>
    <row r="828" spans="1:6" x14ac:dyDescent="0.25">
      <c r="A828" s="15" t="s">
        <v>10</v>
      </c>
      <c r="B828">
        <v>405</v>
      </c>
      <c r="C828">
        <v>1</v>
      </c>
      <c r="D828">
        <v>405</v>
      </c>
      <c r="E828" s="15" t="s">
        <v>17</v>
      </c>
      <c r="F828" s="15" t="s">
        <v>14</v>
      </c>
    </row>
    <row r="829" spans="1:6" x14ac:dyDescent="0.25">
      <c r="A829" s="15" t="s">
        <v>10</v>
      </c>
      <c r="B829">
        <v>143</v>
      </c>
      <c r="C829">
        <v>1</v>
      </c>
      <c r="D829">
        <v>143</v>
      </c>
      <c r="E829" s="15" t="s">
        <v>17</v>
      </c>
      <c r="F829" s="15" t="s">
        <v>14</v>
      </c>
    </row>
    <row r="830" spans="1:6" x14ac:dyDescent="0.25">
      <c r="A830" s="15" t="s">
        <v>10</v>
      </c>
      <c r="B830">
        <v>890</v>
      </c>
      <c r="C830">
        <v>1</v>
      </c>
      <c r="D830">
        <v>2090</v>
      </c>
      <c r="E830" s="15" t="s">
        <v>181</v>
      </c>
      <c r="F830" s="15" t="s">
        <v>14</v>
      </c>
    </row>
    <row r="831" spans="1:6" x14ac:dyDescent="0.25">
      <c r="A831" s="15" t="s">
        <v>10</v>
      </c>
      <c r="B831">
        <v>1200</v>
      </c>
      <c r="C831">
        <v>1</v>
      </c>
      <c r="D831">
        <v>2090</v>
      </c>
      <c r="E831" s="15" t="s">
        <v>181</v>
      </c>
      <c r="F831" s="15" t="s">
        <v>14</v>
      </c>
    </row>
    <row r="832" spans="1:6" x14ac:dyDescent="0.25">
      <c r="A832" s="15" t="s">
        <v>10</v>
      </c>
      <c r="B832">
        <v>960</v>
      </c>
      <c r="C832">
        <v>2</v>
      </c>
      <c r="D832">
        <v>1920</v>
      </c>
      <c r="E832" s="15" t="s">
        <v>181</v>
      </c>
      <c r="F832" s="15" t="s">
        <v>14</v>
      </c>
    </row>
    <row r="833" spans="1:6" x14ac:dyDescent="0.25">
      <c r="A833" s="15" t="s">
        <v>10</v>
      </c>
      <c r="B833">
        <v>150</v>
      </c>
      <c r="C833">
        <v>1</v>
      </c>
      <c r="D833">
        <v>150</v>
      </c>
      <c r="E833" s="15" t="s">
        <v>22</v>
      </c>
      <c r="F833" s="15" t="s">
        <v>14</v>
      </c>
    </row>
    <row r="834" spans="1:6" x14ac:dyDescent="0.25">
      <c r="A834" s="15" t="s">
        <v>10</v>
      </c>
      <c r="B834">
        <v>480</v>
      </c>
      <c r="C834">
        <v>2</v>
      </c>
      <c r="D834">
        <v>960</v>
      </c>
      <c r="E834" s="15" t="s">
        <v>181</v>
      </c>
      <c r="F834" s="15" t="s">
        <v>14</v>
      </c>
    </row>
    <row r="835" spans="1:6" x14ac:dyDescent="0.25">
      <c r="A835" s="15" t="s">
        <v>10</v>
      </c>
      <c r="B835">
        <v>280</v>
      </c>
      <c r="C835">
        <v>1</v>
      </c>
      <c r="D835">
        <v>70</v>
      </c>
      <c r="E835" s="15" t="s">
        <v>17</v>
      </c>
      <c r="F835" s="15" t="s">
        <v>14</v>
      </c>
    </row>
    <row r="836" spans="1:6" x14ac:dyDescent="0.25">
      <c r="A836" s="15" t="s">
        <v>10</v>
      </c>
      <c r="B836">
        <v>500</v>
      </c>
      <c r="C836">
        <v>1</v>
      </c>
      <c r="D836">
        <v>70</v>
      </c>
      <c r="E836" s="15" t="s">
        <v>13</v>
      </c>
      <c r="F836" s="15" t="s">
        <v>14</v>
      </c>
    </row>
    <row r="837" spans="1:6" x14ac:dyDescent="0.25">
      <c r="A837" s="15" t="s">
        <v>10</v>
      </c>
      <c r="B837">
        <v>1</v>
      </c>
      <c r="C837">
        <v>1</v>
      </c>
      <c r="D837">
        <v>0</v>
      </c>
      <c r="E837" s="15" t="s">
        <v>13</v>
      </c>
      <c r="F837" s="15" t="s">
        <v>14</v>
      </c>
    </row>
    <row r="838" spans="1:6" x14ac:dyDescent="0.25">
      <c r="A838" s="15" t="s">
        <v>10</v>
      </c>
      <c r="B838">
        <v>100</v>
      </c>
      <c r="C838">
        <v>1</v>
      </c>
      <c r="D838">
        <v>180</v>
      </c>
      <c r="E838" s="15" t="s">
        <v>35</v>
      </c>
      <c r="F838" s="15" t="s">
        <v>14</v>
      </c>
    </row>
    <row r="839" spans="1:6" x14ac:dyDescent="0.25">
      <c r="A839" s="15" t="s">
        <v>10</v>
      </c>
      <c r="B839">
        <v>100</v>
      </c>
      <c r="C839">
        <v>1</v>
      </c>
      <c r="D839">
        <v>180</v>
      </c>
      <c r="E839" s="15" t="s">
        <v>35</v>
      </c>
      <c r="F839" s="15" t="s">
        <v>14</v>
      </c>
    </row>
    <row r="840" spans="1:6" x14ac:dyDescent="0.25">
      <c r="A840" s="15" t="s">
        <v>10</v>
      </c>
      <c r="B840">
        <v>180</v>
      </c>
      <c r="C840">
        <v>1</v>
      </c>
      <c r="D840">
        <v>180</v>
      </c>
      <c r="E840" s="15" t="s">
        <v>35</v>
      </c>
      <c r="F840" s="15" t="s">
        <v>14</v>
      </c>
    </row>
    <row r="841" spans="1:6" x14ac:dyDescent="0.25">
      <c r="A841" s="15" t="s">
        <v>10</v>
      </c>
      <c r="B841">
        <v>2000</v>
      </c>
      <c r="C841">
        <v>1</v>
      </c>
      <c r="D841">
        <v>2639</v>
      </c>
      <c r="E841" s="15" t="s">
        <v>12</v>
      </c>
      <c r="F841" s="15" t="s">
        <v>27</v>
      </c>
    </row>
    <row r="842" spans="1:6" x14ac:dyDescent="0.25">
      <c r="A842" s="15" t="s">
        <v>10</v>
      </c>
      <c r="B842">
        <v>639</v>
      </c>
      <c r="C842">
        <v>1</v>
      </c>
      <c r="D842">
        <v>2639</v>
      </c>
      <c r="E842" s="15" t="s">
        <v>12</v>
      </c>
      <c r="F842" s="15" t="s">
        <v>27</v>
      </c>
    </row>
    <row r="843" spans="1:6" x14ac:dyDescent="0.25">
      <c r="A843" s="15" t="s">
        <v>10</v>
      </c>
      <c r="B843">
        <v>350</v>
      </c>
      <c r="C843">
        <v>1</v>
      </c>
      <c r="D843">
        <v>150</v>
      </c>
      <c r="E843" s="15" t="s">
        <v>22</v>
      </c>
      <c r="F843" s="15" t="s">
        <v>14</v>
      </c>
    </row>
    <row r="844" spans="1:6" x14ac:dyDescent="0.25">
      <c r="A844" s="15" t="s">
        <v>10</v>
      </c>
      <c r="B844">
        <v>900</v>
      </c>
      <c r="C844">
        <v>1</v>
      </c>
      <c r="D844">
        <v>1800</v>
      </c>
      <c r="E844" s="15" t="s">
        <v>181</v>
      </c>
      <c r="F844" s="15" t="s">
        <v>14</v>
      </c>
    </row>
    <row r="845" spans="1:6" x14ac:dyDescent="0.25">
      <c r="A845" s="15" t="s">
        <v>10</v>
      </c>
      <c r="B845">
        <v>900</v>
      </c>
      <c r="C845">
        <v>1</v>
      </c>
      <c r="D845">
        <v>1800</v>
      </c>
      <c r="E845" s="15" t="s">
        <v>181</v>
      </c>
      <c r="F845" s="15" t="s">
        <v>14</v>
      </c>
    </row>
    <row r="846" spans="1:6" x14ac:dyDescent="0.25">
      <c r="A846" s="15" t="s">
        <v>10</v>
      </c>
      <c r="B846">
        <v>430</v>
      </c>
      <c r="C846">
        <v>1</v>
      </c>
      <c r="D846">
        <v>130</v>
      </c>
      <c r="E846" s="15" t="s">
        <v>12</v>
      </c>
      <c r="F846" s="15" t="s">
        <v>28</v>
      </c>
    </row>
    <row r="847" spans="1:6" x14ac:dyDescent="0.25">
      <c r="A847" s="15" t="s">
        <v>10</v>
      </c>
      <c r="B847">
        <v>480</v>
      </c>
      <c r="C847">
        <v>1</v>
      </c>
      <c r="D847">
        <v>280</v>
      </c>
      <c r="E847" s="15" t="s">
        <v>12</v>
      </c>
      <c r="F847" s="15" t="s">
        <v>14</v>
      </c>
    </row>
    <row r="848" spans="1:6" x14ac:dyDescent="0.25">
      <c r="A848" s="15" t="s">
        <v>20</v>
      </c>
      <c r="B848">
        <v>555</v>
      </c>
      <c r="C848">
        <v>2</v>
      </c>
      <c r="D848">
        <v>1110</v>
      </c>
      <c r="E848" s="15" t="s">
        <v>22</v>
      </c>
      <c r="F848" s="15" t="s">
        <v>14</v>
      </c>
    </row>
    <row r="849" spans="1:6" x14ac:dyDescent="0.25">
      <c r="A849" s="15" t="s">
        <v>20</v>
      </c>
      <c r="B849">
        <v>1000</v>
      </c>
      <c r="C849">
        <v>1</v>
      </c>
      <c r="D849">
        <v>0</v>
      </c>
      <c r="E849" s="15" t="s">
        <v>13</v>
      </c>
      <c r="F849" s="15" t="s">
        <v>37</v>
      </c>
    </row>
    <row r="850" spans="1:6" x14ac:dyDescent="0.25">
      <c r="A850" s="15" t="s">
        <v>20</v>
      </c>
      <c r="B850">
        <v>1913</v>
      </c>
      <c r="C850">
        <v>1</v>
      </c>
      <c r="D850">
        <v>3826</v>
      </c>
      <c r="E850" s="15" t="s">
        <v>39</v>
      </c>
      <c r="F850" s="15" t="s">
        <v>14</v>
      </c>
    </row>
    <row r="851" spans="1:6" x14ac:dyDescent="0.25">
      <c r="A851" s="15" t="s">
        <v>20</v>
      </c>
      <c r="B851">
        <v>1913</v>
      </c>
      <c r="C851">
        <v>1</v>
      </c>
      <c r="D851">
        <v>3826</v>
      </c>
      <c r="E851" s="15" t="s">
        <v>39</v>
      </c>
      <c r="F851" s="15" t="s">
        <v>14</v>
      </c>
    </row>
    <row r="852" spans="1:6" x14ac:dyDescent="0.25">
      <c r="A852" s="15" t="s">
        <v>20</v>
      </c>
      <c r="B852">
        <v>899</v>
      </c>
      <c r="C852">
        <v>1</v>
      </c>
      <c r="D852">
        <v>899</v>
      </c>
      <c r="E852" s="15" t="s">
        <v>39</v>
      </c>
      <c r="F852" s="15" t="s">
        <v>14</v>
      </c>
    </row>
    <row r="853" spans="1:6" x14ac:dyDescent="0.25">
      <c r="A853" s="15" t="s">
        <v>20</v>
      </c>
      <c r="B853">
        <v>360</v>
      </c>
      <c r="C853">
        <v>1</v>
      </c>
      <c r="D853">
        <v>360</v>
      </c>
      <c r="E853" s="15" t="s">
        <v>17</v>
      </c>
      <c r="F853" s="15" t="s">
        <v>14</v>
      </c>
    </row>
    <row r="854" spans="1:6" x14ac:dyDescent="0.25">
      <c r="A854" s="15" t="s">
        <v>20</v>
      </c>
      <c r="B854">
        <v>360</v>
      </c>
      <c r="C854">
        <v>1</v>
      </c>
      <c r="D854">
        <v>360</v>
      </c>
      <c r="E854" s="15" t="s">
        <v>17</v>
      </c>
      <c r="F854" s="15" t="s">
        <v>14</v>
      </c>
    </row>
    <row r="855" spans="1:6" x14ac:dyDescent="0.25">
      <c r="A855" s="15" t="s">
        <v>20</v>
      </c>
      <c r="B855">
        <v>30417</v>
      </c>
      <c r="C855">
        <v>1</v>
      </c>
      <c r="D855">
        <v>30417</v>
      </c>
      <c r="E855" s="15" t="s">
        <v>84</v>
      </c>
      <c r="F855" s="15" t="s">
        <v>14</v>
      </c>
    </row>
    <row r="856" spans="1:6" x14ac:dyDescent="0.25">
      <c r="A856" s="15" t="s">
        <v>20</v>
      </c>
      <c r="B856">
        <v>999</v>
      </c>
      <c r="C856">
        <v>1</v>
      </c>
      <c r="D856">
        <v>999</v>
      </c>
      <c r="E856" s="15" t="s">
        <v>39</v>
      </c>
      <c r="F856" s="15" t="s">
        <v>14</v>
      </c>
    </row>
    <row r="857" spans="1:6" x14ac:dyDescent="0.25">
      <c r="A857" s="15" t="s">
        <v>20</v>
      </c>
      <c r="B857">
        <v>805</v>
      </c>
      <c r="C857">
        <v>1</v>
      </c>
      <c r="D857">
        <v>805</v>
      </c>
      <c r="E857" s="15" t="s">
        <v>35</v>
      </c>
      <c r="F857" s="15" t="s">
        <v>14</v>
      </c>
    </row>
    <row r="858" spans="1:6" x14ac:dyDescent="0.25">
      <c r="A858" s="15" t="s">
        <v>20</v>
      </c>
      <c r="B858">
        <v>280</v>
      </c>
      <c r="C858">
        <v>1</v>
      </c>
      <c r="D858">
        <v>280</v>
      </c>
      <c r="E858" s="15" t="s">
        <v>22</v>
      </c>
      <c r="F858" s="15" t="s">
        <v>14</v>
      </c>
    </row>
    <row r="859" spans="1:6" x14ac:dyDescent="0.25">
      <c r="A859" s="15" t="s">
        <v>20</v>
      </c>
      <c r="B859">
        <v>999</v>
      </c>
      <c r="C859">
        <v>1</v>
      </c>
      <c r="D859">
        <v>999</v>
      </c>
      <c r="E859" s="15" t="s">
        <v>39</v>
      </c>
      <c r="F859" s="15" t="s">
        <v>14</v>
      </c>
    </row>
    <row r="860" spans="1:6" x14ac:dyDescent="0.25">
      <c r="A860" s="15" t="s">
        <v>20</v>
      </c>
      <c r="B860">
        <v>350</v>
      </c>
      <c r="C860">
        <v>1</v>
      </c>
      <c r="D860">
        <v>350</v>
      </c>
      <c r="E860" s="15" t="s">
        <v>22</v>
      </c>
      <c r="F860" s="15" t="s">
        <v>14</v>
      </c>
    </row>
    <row r="861" spans="1:6" x14ac:dyDescent="0.25">
      <c r="A861" s="15" t="s">
        <v>20</v>
      </c>
      <c r="B861">
        <v>350</v>
      </c>
      <c r="C861">
        <v>1</v>
      </c>
      <c r="D861">
        <v>350</v>
      </c>
      <c r="E861" s="15" t="s">
        <v>22</v>
      </c>
      <c r="F861" s="15" t="s">
        <v>14</v>
      </c>
    </row>
    <row r="862" spans="1:6" x14ac:dyDescent="0.25">
      <c r="A862" s="15" t="s">
        <v>20</v>
      </c>
      <c r="B862">
        <v>1875</v>
      </c>
      <c r="C862">
        <v>1</v>
      </c>
      <c r="D862">
        <v>1875</v>
      </c>
      <c r="E862" s="15" t="s">
        <v>17</v>
      </c>
      <c r="F862" s="15" t="s">
        <v>14</v>
      </c>
    </row>
    <row r="863" spans="1:6" x14ac:dyDescent="0.25">
      <c r="A863" s="15" t="s">
        <v>20</v>
      </c>
      <c r="B863">
        <v>240</v>
      </c>
      <c r="C863">
        <v>1</v>
      </c>
      <c r="D863">
        <v>240</v>
      </c>
      <c r="E863" s="15" t="s">
        <v>17</v>
      </c>
      <c r="F863" s="15" t="s">
        <v>14</v>
      </c>
    </row>
    <row r="864" spans="1:6" x14ac:dyDescent="0.25">
      <c r="A864" s="15" t="s">
        <v>20</v>
      </c>
      <c r="B864">
        <v>520</v>
      </c>
      <c r="C864">
        <v>1</v>
      </c>
      <c r="D864">
        <v>520</v>
      </c>
      <c r="E864" s="15" t="s">
        <v>22</v>
      </c>
      <c r="F864" s="15" t="s">
        <v>108</v>
      </c>
    </row>
    <row r="865" spans="1:6" x14ac:dyDescent="0.25">
      <c r="A865" s="15" t="s">
        <v>20</v>
      </c>
      <c r="B865">
        <v>520</v>
      </c>
      <c r="C865">
        <v>1</v>
      </c>
      <c r="D865">
        <v>520</v>
      </c>
      <c r="E865" s="15" t="s">
        <v>22</v>
      </c>
      <c r="F865" s="15" t="s">
        <v>108</v>
      </c>
    </row>
    <row r="866" spans="1:6" x14ac:dyDescent="0.25">
      <c r="A866" s="15" t="s">
        <v>20</v>
      </c>
      <c r="B866">
        <v>3950</v>
      </c>
      <c r="C866">
        <v>1</v>
      </c>
      <c r="D866">
        <v>3950</v>
      </c>
      <c r="E866" s="15" t="s">
        <v>26</v>
      </c>
      <c r="F866" s="15" t="s">
        <v>14</v>
      </c>
    </row>
    <row r="867" spans="1:6" x14ac:dyDescent="0.25">
      <c r="A867" s="15" t="s">
        <v>20</v>
      </c>
      <c r="B867">
        <v>260</v>
      </c>
      <c r="C867">
        <v>1</v>
      </c>
      <c r="D867">
        <v>600</v>
      </c>
      <c r="E867" s="15" t="s">
        <v>22</v>
      </c>
      <c r="F867" s="15" t="s">
        <v>108</v>
      </c>
    </row>
    <row r="868" spans="1:6" x14ac:dyDescent="0.25">
      <c r="A868" s="15" t="s">
        <v>20</v>
      </c>
      <c r="B868">
        <v>260</v>
      </c>
      <c r="C868">
        <v>1</v>
      </c>
      <c r="D868">
        <v>600</v>
      </c>
      <c r="E868" s="15" t="s">
        <v>22</v>
      </c>
      <c r="F868" s="15" t="s">
        <v>108</v>
      </c>
    </row>
    <row r="869" spans="1:6" x14ac:dyDescent="0.25">
      <c r="A869" s="15" t="s">
        <v>20</v>
      </c>
      <c r="B869">
        <v>80</v>
      </c>
      <c r="C869">
        <v>1</v>
      </c>
      <c r="D869">
        <v>600</v>
      </c>
      <c r="E869" s="15" t="s">
        <v>22</v>
      </c>
      <c r="F869" s="15" t="s">
        <v>108</v>
      </c>
    </row>
    <row r="870" spans="1:6" x14ac:dyDescent="0.25">
      <c r="A870" s="15" t="s">
        <v>20</v>
      </c>
      <c r="B870">
        <v>760</v>
      </c>
      <c r="C870">
        <v>1</v>
      </c>
      <c r="D870">
        <v>760</v>
      </c>
      <c r="E870" s="15" t="s">
        <v>22</v>
      </c>
      <c r="F870" s="15" t="s">
        <v>14</v>
      </c>
    </row>
    <row r="871" spans="1:6" x14ac:dyDescent="0.25">
      <c r="A871" s="15" t="s">
        <v>20</v>
      </c>
      <c r="B871">
        <v>350</v>
      </c>
      <c r="C871">
        <v>1</v>
      </c>
      <c r="D871">
        <v>350</v>
      </c>
      <c r="E871" s="15" t="s">
        <v>22</v>
      </c>
      <c r="F871" s="15" t="s">
        <v>14</v>
      </c>
    </row>
    <row r="872" spans="1:6" x14ac:dyDescent="0.25">
      <c r="A872" s="15" t="s">
        <v>20</v>
      </c>
      <c r="B872">
        <v>760</v>
      </c>
      <c r="C872">
        <v>1</v>
      </c>
      <c r="D872">
        <v>760</v>
      </c>
      <c r="E872" s="15" t="s">
        <v>22</v>
      </c>
      <c r="F872" s="15" t="s">
        <v>14</v>
      </c>
    </row>
    <row r="873" spans="1:6" x14ac:dyDescent="0.25">
      <c r="A873" s="15" t="s">
        <v>20</v>
      </c>
      <c r="B873">
        <v>360</v>
      </c>
      <c r="C873">
        <v>1</v>
      </c>
      <c r="D873">
        <v>360</v>
      </c>
      <c r="E873" s="15" t="s">
        <v>17</v>
      </c>
      <c r="F873" s="15" t="s">
        <v>14</v>
      </c>
    </row>
    <row r="874" spans="1:6" x14ac:dyDescent="0.25">
      <c r="A874" s="15" t="s">
        <v>20</v>
      </c>
      <c r="B874">
        <v>760</v>
      </c>
      <c r="C874">
        <v>1</v>
      </c>
      <c r="D874">
        <v>760</v>
      </c>
      <c r="E874" s="15" t="s">
        <v>22</v>
      </c>
      <c r="F874" s="15" t="s">
        <v>14</v>
      </c>
    </row>
    <row r="875" spans="1:6" x14ac:dyDescent="0.25">
      <c r="A875" s="15" t="s">
        <v>20</v>
      </c>
      <c r="B875">
        <v>760</v>
      </c>
      <c r="C875">
        <v>1</v>
      </c>
      <c r="D875">
        <v>760</v>
      </c>
      <c r="E875" s="15" t="s">
        <v>22</v>
      </c>
      <c r="F875" s="15" t="s">
        <v>14</v>
      </c>
    </row>
    <row r="876" spans="1:6" x14ac:dyDescent="0.25">
      <c r="A876" s="15" t="s">
        <v>20</v>
      </c>
      <c r="B876">
        <v>3900</v>
      </c>
      <c r="C876">
        <v>1</v>
      </c>
      <c r="D876">
        <v>3900</v>
      </c>
      <c r="E876" s="15" t="s">
        <v>26</v>
      </c>
      <c r="F876" s="15" t="s">
        <v>14</v>
      </c>
    </row>
    <row r="877" spans="1:6" x14ac:dyDescent="0.25">
      <c r="A877" s="15" t="s">
        <v>20</v>
      </c>
      <c r="B877">
        <v>450</v>
      </c>
      <c r="C877">
        <v>1</v>
      </c>
      <c r="D877">
        <v>450</v>
      </c>
      <c r="E877" s="15" t="s">
        <v>17</v>
      </c>
      <c r="F877" s="15" t="s">
        <v>14</v>
      </c>
    </row>
    <row r="878" spans="1:6" x14ac:dyDescent="0.25">
      <c r="A878" s="15" t="s">
        <v>20</v>
      </c>
      <c r="B878">
        <v>10740</v>
      </c>
      <c r="C878">
        <v>1</v>
      </c>
      <c r="D878">
        <v>10740</v>
      </c>
      <c r="E878" s="15" t="s">
        <v>26</v>
      </c>
      <c r="F878" s="15" t="s">
        <v>14</v>
      </c>
    </row>
    <row r="879" spans="1:6" x14ac:dyDescent="0.25">
      <c r="A879" s="15" t="s">
        <v>20</v>
      </c>
      <c r="B879">
        <v>4530</v>
      </c>
      <c r="C879">
        <v>1</v>
      </c>
      <c r="D879">
        <v>4530</v>
      </c>
      <c r="E879" s="15" t="s">
        <v>26</v>
      </c>
      <c r="F879" s="15" t="s">
        <v>14</v>
      </c>
    </row>
    <row r="880" spans="1:6" x14ac:dyDescent="0.25">
      <c r="A880" s="15" t="s">
        <v>20</v>
      </c>
      <c r="B880">
        <v>1890</v>
      </c>
      <c r="C880">
        <v>1</v>
      </c>
      <c r="D880">
        <v>1890</v>
      </c>
      <c r="E880" s="15" t="s">
        <v>12</v>
      </c>
      <c r="F880" s="15" t="s">
        <v>14</v>
      </c>
    </row>
    <row r="881" spans="1:6" x14ac:dyDescent="0.25">
      <c r="A881" s="15" t="s">
        <v>20</v>
      </c>
      <c r="B881">
        <v>185</v>
      </c>
      <c r="C881">
        <v>2</v>
      </c>
      <c r="D881">
        <v>170</v>
      </c>
      <c r="E881" s="15" t="s">
        <v>22</v>
      </c>
      <c r="F881" s="15" t="s">
        <v>14</v>
      </c>
    </row>
    <row r="882" spans="1:6" x14ac:dyDescent="0.25">
      <c r="A882" s="15" t="s">
        <v>20</v>
      </c>
      <c r="B882">
        <v>2</v>
      </c>
      <c r="C882">
        <v>1</v>
      </c>
      <c r="D882">
        <v>8</v>
      </c>
      <c r="E882" s="15" t="s">
        <v>13</v>
      </c>
      <c r="F882" s="15" t="s">
        <v>14</v>
      </c>
    </row>
    <row r="883" spans="1:6" x14ac:dyDescent="0.25">
      <c r="A883" s="15" t="s">
        <v>20</v>
      </c>
      <c r="B883">
        <v>1</v>
      </c>
      <c r="C883">
        <v>1</v>
      </c>
      <c r="D883">
        <v>8</v>
      </c>
      <c r="E883" s="15" t="s">
        <v>13</v>
      </c>
      <c r="F883" s="15" t="s">
        <v>14</v>
      </c>
    </row>
    <row r="884" spans="1:6" x14ac:dyDescent="0.25">
      <c r="A884" s="15" t="s">
        <v>20</v>
      </c>
      <c r="B884">
        <v>5</v>
      </c>
      <c r="C884">
        <v>1</v>
      </c>
      <c r="D884">
        <v>8</v>
      </c>
      <c r="E884" s="15" t="s">
        <v>13</v>
      </c>
      <c r="F884" s="15" t="s">
        <v>14</v>
      </c>
    </row>
    <row r="885" spans="1:6" x14ac:dyDescent="0.25">
      <c r="A885" s="15" t="s">
        <v>20</v>
      </c>
      <c r="B885">
        <v>1350</v>
      </c>
      <c r="C885">
        <v>1</v>
      </c>
      <c r="D885">
        <v>1350</v>
      </c>
      <c r="E885" s="15" t="s">
        <v>157</v>
      </c>
      <c r="F885" s="15" t="s">
        <v>14</v>
      </c>
    </row>
    <row r="886" spans="1:6" x14ac:dyDescent="0.25">
      <c r="A886" s="15" t="s">
        <v>20</v>
      </c>
      <c r="B886">
        <v>2490</v>
      </c>
      <c r="C886">
        <v>1</v>
      </c>
      <c r="D886">
        <v>2490</v>
      </c>
      <c r="E886" s="15" t="s">
        <v>26</v>
      </c>
      <c r="F886" s="15" t="s">
        <v>14</v>
      </c>
    </row>
    <row r="887" spans="1:6" x14ac:dyDescent="0.25">
      <c r="A887" s="15" t="s">
        <v>20</v>
      </c>
      <c r="B887">
        <v>1650</v>
      </c>
      <c r="C887">
        <v>1</v>
      </c>
      <c r="D887">
        <v>1650</v>
      </c>
      <c r="E887" s="15" t="s">
        <v>12</v>
      </c>
      <c r="F887" s="15" t="s">
        <v>14</v>
      </c>
    </row>
    <row r="888" spans="1:6" x14ac:dyDescent="0.25">
      <c r="A888" s="15" t="s">
        <v>20</v>
      </c>
      <c r="B888">
        <v>320</v>
      </c>
      <c r="C888">
        <v>1</v>
      </c>
      <c r="D888">
        <v>320</v>
      </c>
      <c r="E888" s="15" t="s">
        <v>17</v>
      </c>
      <c r="F888" s="15" t="s">
        <v>14</v>
      </c>
    </row>
    <row r="889" spans="1:6" x14ac:dyDescent="0.25">
      <c r="A889" s="15" t="s">
        <v>20</v>
      </c>
      <c r="B889">
        <v>320</v>
      </c>
      <c r="C889">
        <v>1</v>
      </c>
      <c r="D889">
        <v>320</v>
      </c>
      <c r="E889" s="15" t="s">
        <v>17</v>
      </c>
      <c r="F889" s="15" t="s">
        <v>14</v>
      </c>
    </row>
    <row r="890" spans="1:6" x14ac:dyDescent="0.25">
      <c r="A890" s="15" t="s">
        <v>20</v>
      </c>
      <c r="B890">
        <v>55850</v>
      </c>
      <c r="C890">
        <v>1</v>
      </c>
      <c r="D890">
        <v>55850</v>
      </c>
      <c r="E890" s="15" t="s">
        <v>30</v>
      </c>
      <c r="F890" s="15" t="s">
        <v>14</v>
      </c>
    </row>
    <row r="891" spans="1:6" x14ac:dyDescent="0.25">
      <c r="A891" s="15" t="s">
        <v>20</v>
      </c>
      <c r="B891">
        <v>399</v>
      </c>
      <c r="C891">
        <v>1</v>
      </c>
      <c r="D891">
        <v>399</v>
      </c>
      <c r="E891" s="15" t="s">
        <v>12</v>
      </c>
      <c r="F891" s="15" t="s">
        <v>14</v>
      </c>
    </row>
    <row r="892" spans="1:6" x14ac:dyDescent="0.25">
      <c r="A892" s="15" t="s">
        <v>20</v>
      </c>
      <c r="B892">
        <v>42860</v>
      </c>
      <c r="C892">
        <v>1</v>
      </c>
      <c r="D892">
        <v>42860</v>
      </c>
      <c r="E892" s="15" t="s">
        <v>30</v>
      </c>
      <c r="F892" s="15" t="s">
        <v>14</v>
      </c>
    </row>
    <row r="893" spans="1:6" x14ac:dyDescent="0.25">
      <c r="A893" s="15" t="s">
        <v>20</v>
      </c>
      <c r="B893">
        <v>320</v>
      </c>
      <c r="C893">
        <v>1</v>
      </c>
      <c r="D893">
        <v>320</v>
      </c>
      <c r="E893" s="15" t="s">
        <v>17</v>
      </c>
      <c r="F893" s="15" t="s">
        <v>14</v>
      </c>
    </row>
    <row r="894" spans="1:6" x14ac:dyDescent="0.25">
      <c r="A894" s="15" t="s">
        <v>20</v>
      </c>
      <c r="B894">
        <v>320</v>
      </c>
      <c r="C894">
        <v>1</v>
      </c>
      <c r="D894">
        <v>320</v>
      </c>
      <c r="E894" s="15" t="s">
        <v>17</v>
      </c>
      <c r="F894" s="15" t="s">
        <v>14</v>
      </c>
    </row>
    <row r="895" spans="1:6" x14ac:dyDescent="0.25">
      <c r="A895" s="15" t="s">
        <v>20</v>
      </c>
      <c r="B895">
        <v>350</v>
      </c>
      <c r="C895">
        <v>1</v>
      </c>
      <c r="D895">
        <v>350</v>
      </c>
      <c r="E895" s="15" t="s">
        <v>22</v>
      </c>
      <c r="F895" s="15" t="s">
        <v>14</v>
      </c>
    </row>
    <row r="896" spans="1:6" x14ac:dyDescent="0.25">
      <c r="A896" s="15" t="s">
        <v>20</v>
      </c>
      <c r="B896">
        <v>512</v>
      </c>
      <c r="C896">
        <v>1</v>
      </c>
      <c r="D896">
        <v>512</v>
      </c>
      <c r="E896" s="15" t="s">
        <v>39</v>
      </c>
      <c r="F896" s="15" t="s">
        <v>14</v>
      </c>
    </row>
    <row r="897" spans="1:6" x14ac:dyDescent="0.25">
      <c r="A897" s="15" t="s">
        <v>20</v>
      </c>
      <c r="B897">
        <v>165</v>
      </c>
      <c r="C897">
        <v>2</v>
      </c>
      <c r="D897">
        <v>330</v>
      </c>
      <c r="E897" s="15" t="s">
        <v>17</v>
      </c>
      <c r="F897" s="15" t="s">
        <v>14</v>
      </c>
    </row>
    <row r="898" spans="1:6" x14ac:dyDescent="0.25">
      <c r="A898" s="15" t="s">
        <v>20</v>
      </c>
      <c r="B898">
        <v>285</v>
      </c>
      <c r="C898">
        <v>1</v>
      </c>
      <c r="D898">
        <v>285</v>
      </c>
      <c r="E898" s="15" t="s">
        <v>22</v>
      </c>
      <c r="F898" s="15" t="s">
        <v>14</v>
      </c>
    </row>
    <row r="899" spans="1:6" x14ac:dyDescent="0.25">
      <c r="A899" s="15" t="s">
        <v>20</v>
      </c>
      <c r="B899">
        <v>8150</v>
      </c>
      <c r="C899">
        <v>1</v>
      </c>
      <c r="D899">
        <v>8150</v>
      </c>
      <c r="E899" s="15" t="s">
        <v>17</v>
      </c>
      <c r="F899" s="15" t="s">
        <v>14</v>
      </c>
    </row>
    <row r="900" spans="1:6" x14ac:dyDescent="0.25">
      <c r="A900" s="15" t="s">
        <v>20</v>
      </c>
      <c r="B900">
        <v>999</v>
      </c>
      <c r="C900">
        <v>1</v>
      </c>
      <c r="D900">
        <v>2559</v>
      </c>
      <c r="E900" s="15" t="s">
        <v>12</v>
      </c>
      <c r="F900" s="15" t="s">
        <v>14</v>
      </c>
    </row>
    <row r="901" spans="1:6" x14ac:dyDescent="0.25">
      <c r="A901" s="15" t="s">
        <v>20</v>
      </c>
      <c r="B901">
        <v>1560</v>
      </c>
      <c r="C901">
        <v>1</v>
      </c>
      <c r="D901">
        <v>2559</v>
      </c>
      <c r="E901" s="15" t="s">
        <v>13</v>
      </c>
      <c r="F901" s="15" t="s">
        <v>14</v>
      </c>
    </row>
    <row r="902" spans="1:6" x14ac:dyDescent="0.25">
      <c r="A902" s="15" t="s">
        <v>20</v>
      </c>
      <c r="B902">
        <v>260</v>
      </c>
      <c r="C902">
        <v>2</v>
      </c>
      <c r="D902">
        <v>520</v>
      </c>
      <c r="E902" s="15" t="s">
        <v>22</v>
      </c>
      <c r="F902" s="15" t="s">
        <v>14</v>
      </c>
    </row>
    <row r="903" spans="1:6" x14ac:dyDescent="0.25">
      <c r="A903" s="15" t="s">
        <v>20</v>
      </c>
      <c r="B903">
        <v>24499</v>
      </c>
      <c r="C903">
        <v>1</v>
      </c>
      <c r="D903">
        <v>24499</v>
      </c>
      <c r="E903" s="15" t="s">
        <v>26</v>
      </c>
      <c r="F903" s="15" t="s">
        <v>14</v>
      </c>
    </row>
    <row r="904" spans="1:6" x14ac:dyDescent="0.25">
      <c r="A904" s="15" t="s">
        <v>20</v>
      </c>
      <c r="B904">
        <v>999</v>
      </c>
      <c r="C904">
        <v>1</v>
      </c>
      <c r="D904">
        <v>999</v>
      </c>
      <c r="E904" s="15" t="s">
        <v>12</v>
      </c>
      <c r="F904" s="15" t="s">
        <v>14</v>
      </c>
    </row>
    <row r="905" spans="1:6" x14ac:dyDescent="0.25">
      <c r="A905" s="15" t="s">
        <v>20</v>
      </c>
      <c r="B905">
        <v>1199</v>
      </c>
      <c r="C905">
        <v>1</v>
      </c>
      <c r="D905">
        <v>1199</v>
      </c>
      <c r="E905" s="15" t="s">
        <v>39</v>
      </c>
      <c r="F905" s="15" t="s">
        <v>14</v>
      </c>
    </row>
    <row r="906" spans="1:6" x14ac:dyDescent="0.25">
      <c r="A906" s="15" t="s">
        <v>20</v>
      </c>
      <c r="B906">
        <v>320</v>
      </c>
      <c r="C906">
        <v>1</v>
      </c>
      <c r="D906">
        <v>320</v>
      </c>
      <c r="E906" s="15" t="s">
        <v>17</v>
      </c>
      <c r="F906" s="15" t="s">
        <v>14</v>
      </c>
    </row>
    <row r="907" spans="1:6" x14ac:dyDescent="0.25">
      <c r="A907" s="15" t="s">
        <v>20</v>
      </c>
      <c r="B907">
        <v>680</v>
      </c>
      <c r="C907">
        <v>1</v>
      </c>
      <c r="D907">
        <v>680</v>
      </c>
      <c r="E907" s="15" t="s">
        <v>30</v>
      </c>
      <c r="F907" s="15" t="s">
        <v>14</v>
      </c>
    </row>
    <row r="908" spans="1:6" x14ac:dyDescent="0.25">
      <c r="A908" s="15" t="s">
        <v>20</v>
      </c>
      <c r="B908">
        <v>790</v>
      </c>
      <c r="C908">
        <v>1</v>
      </c>
      <c r="D908">
        <v>490</v>
      </c>
      <c r="E908" s="15" t="s">
        <v>47</v>
      </c>
      <c r="F908" s="15" t="s">
        <v>14</v>
      </c>
    </row>
    <row r="909" spans="1:6" x14ac:dyDescent="0.25">
      <c r="A909" s="15" t="s">
        <v>20</v>
      </c>
      <c r="B909">
        <v>320</v>
      </c>
      <c r="C909">
        <v>1</v>
      </c>
      <c r="D909">
        <v>320</v>
      </c>
      <c r="E909" s="15" t="s">
        <v>17</v>
      </c>
      <c r="F909" s="15" t="s">
        <v>14</v>
      </c>
    </row>
    <row r="910" spans="1:6" x14ac:dyDescent="0.25">
      <c r="A910" s="15" t="s">
        <v>20</v>
      </c>
      <c r="B910">
        <v>2950</v>
      </c>
      <c r="C910">
        <v>1</v>
      </c>
      <c r="D910">
        <v>2950</v>
      </c>
      <c r="E910" s="15" t="s">
        <v>17</v>
      </c>
      <c r="F910" s="15" t="s">
        <v>14</v>
      </c>
    </row>
    <row r="911" spans="1:6" x14ac:dyDescent="0.25">
      <c r="A911" s="15" t="s">
        <v>20</v>
      </c>
      <c r="B911">
        <v>990</v>
      </c>
      <c r="C911">
        <v>2</v>
      </c>
      <c r="D911">
        <v>1980</v>
      </c>
      <c r="E911" s="15" t="s">
        <v>12</v>
      </c>
      <c r="F911" s="15" t="s">
        <v>14</v>
      </c>
    </row>
    <row r="912" spans="1:6" x14ac:dyDescent="0.25">
      <c r="A912" s="15" t="s">
        <v>20</v>
      </c>
      <c r="B912">
        <v>699</v>
      </c>
      <c r="C912">
        <v>1</v>
      </c>
      <c r="D912">
        <v>699</v>
      </c>
      <c r="E912" s="15" t="s">
        <v>39</v>
      </c>
      <c r="F912" s="15" t="s">
        <v>14</v>
      </c>
    </row>
    <row r="913" spans="1:6" x14ac:dyDescent="0.25">
      <c r="A913" s="15" t="s">
        <v>20</v>
      </c>
      <c r="B913">
        <v>999</v>
      </c>
      <c r="C913">
        <v>1</v>
      </c>
      <c r="D913">
        <v>999</v>
      </c>
      <c r="E913" s="15" t="s">
        <v>39</v>
      </c>
      <c r="F913" s="15" t="s">
        <v>14</v>
      </c>
    </row>
    <row r="914" spans="1:6" x14ac:dyDescent="0.25">
      <c r="A914" s="15" t="s">
        <v>20</v>
      </c>
      <c r="B914">
        <v>3900</v>
      </c>
      <c r="C914">
        <v>1</v>
      </c>
      <c r="D914">
        <v>3900</v>
      </c>
      <c r="E914" s="15" t="s">
        <v>30</v>
      </c>
      <c r="F914" s="15" t="s">
        <v>14</v>
      </c>
    </row>
    <row r="915" spans="1:6" x14ac:dyDescent="0.25">
      <c r="A915" s="15" t="s">
        <v>20</v>
      </c>
      <c r="B915">
        <v>999</v>
      </c>
      <c r="C915">
        <v>1</v>
      </c>
      <c r="D915">
        <v>0</v>
      </c>
      <c r="E915" s="15" t="s">
        <v>39</v>
      </c>
      <c r="F915" s="15" t="s">
        <v>37</v>
      </c>
    </row>
    <row r="916" spans="1:6" x14ac:dyDescent="0.25">
      <c r="A916" s="15" t="s">
        <v>20</v>
      </c>
      <c r="B916">
        <v>480</v>
      </c>
      <c r="C916">
        <v>1</v>
      </c>
      <c r="D916">
        <v>480</v>
      </c>
      <c r="E916" s="15" t="s">
        <v>181</v>
      </c>
      <c r="F916" s="15" t="s">
        <v>14</v>
      </c>
    </row>
    <row r="917" spans="1:6" x14ac:dyDescent="0.25">
      <c r="A917" s="15" t="s">
        <v>20</v>
      </c>
      <c r="B917">
        <v>1700</v>
      </c>
      <c r="C917">
        <v>1</v>
      </c>
      <c r="D917">
        <v>1700</v>
      </c>
      <c r="E917" s="15" t="s">
        <v>39</v>
      </c>
      <c r="F917" s="15" t="s">
        <v>14</v>
      </c>
    </row>
    <row r="918" spans="1:6" x14ac:dyDescent="0.25">
      <c r="A918" s="15" t="s">
        <v>20</v>
      </c>
      <c r="B918">
        <v>3295</v>
      </c>
      <c r="C918">
        <v>1</v>
      </c>
      <c r="D918">
        <v>9885</v>
      </c>
      <c r="E918" s="15" t="s">
        <v>39</v>
      </c>
      <c r="F918" s="15" t="s">
        <v>14</v>
      </c>
    </row>
    <row r="919" spans="1:6" x14ac:dyDescent="0.25">
      <c r="A919" s="15" t="s">
        <v>20</v>
      </c>
      <c r="B919">
        <v>3295</v>
      </c>
      <c r="C919">
        <v>1</v>
      </c>
      <c r="D919">
        <v>9885</v>
      </c>
      <c r="E919" s="15" t="s">
        <v>39</v>
      </c>
      <c r="F919" s="15" t="s">
        <v>14</v>
      </c>
    </row>
    <row r="920" spans="1:6" x14ac:dyDescent="0.25">
      <c r="A920" s="15" t="s">
        <v>20</v>
      </c>
      <c r="B920">
        <v>3295</v>
      </c>
      <c r="C920">
        <v>1</v>
      </c>
      <c r="D920">
        <v>9885</v>
      </c>
      <c r="E920" s="15" t="s">
        <v>39</v>
      </c>
      <c r="F920" s="15" t="s">
        <v>14</v>
      </c>
    </row>
    <row r="921" spans="1:6" x14ac:dyDescent="0.25">
      <c r="A921" s="15" t="s">
        <v>20</v>
      </c>
      <c r="B921">
        <v>1148</v>
      </c>
      <c r="C921">
        <v>1</v>
      </c>
      <c r="D921">
        <v>1148</v>
      </c>
      <c r="E921" s="15" t="s">
        <v>39</v>
      </c>
      <c r="F921" s="15" t="s">
        <v>14</v>
      </c>
    </row>
    <row r="922" spans="1:6" x14ac:dyDescent="0.25">
      <c r="A922" s="15" t="s">
        <v>20</v>
      </c>
      <c r="B922">
        <v>925</v>
      </c>
      <c r="C922">
        <v>1</v>
      </c>
      <c r="D922">
        <v>725</v>
      </c>
      <c r="E922" s="15" t="s">
        <v>22</v>
      </c>
      <c r="F922" s="15" t="s">
        <v>14</v>
      </c>
    </row>
    <row r="923" spans="1:6" x14ac:dyDescent="0.25">
      <c r="A923" s="15" t="s">
        <v>20</v>
      </c>
      <c r="B923">
        <v>320</v>
      </c>
      <c r="C923">
        <v>1</v>
      </c>
      <c r="D923">
        <v>320</v>
      </c>
      <c r="E923" s="15" t="s">
        <v>17</v>
      </c>
      <c r="F923" s="15" t="s">
        <v>14</v>
      </c>
    </row>
    <row r="924" spans="1:6" x14ac:dyDescent="0.25">
      <c r="A924" s="15" t="s">
        <v>20</v>
      </c>
      <c r="B924">
        <v>19370</v>
      </c>
      <c r="C924">
        <v>1</v>
      </c>
      <c r="D924">
        <v>19370</v>
      </c>
      <c r="E924" s="15" t="s">
        <v>26</v>
      </c>
      <c r="F924" s="15" t="s">
        <v>14</v>
      </c>
    </row>
    <row r="925" spans="1:6" x14ac:dyDescent="0.25">
      <c r="A925" s="15" t="s">
        <v>20</v>
      </c>
      <c r="B925">
        <v>3100</v>
      </c>
      <c r="C925">
        <v>1</v>
      </c>
      <c r="D925">
        <v>3100</v>
      </c>
      <c r="E925" s="15" t="s">
        <v>26</v>
      </c>
      <c r="F925" s="15" t="s">
        <v>14</v>
      </c>
    </row>
    <row r="926" spans="1:6" x14ac:dyDescent="0.25">
      <c r="A926" s="15" t="s">
        <v>20</v>
      </c>
      <c r="B926">
        <v>72350</v>
      </c>
      <c r="C926">
        <v>1</v>
      </c>
      <c r="D926">
        <v>72350</v>
      </c>
      <c r="E926" s="15" t="s">
        <v>30</v>
      </c>
      <c r="F926" s="15" t="s">
        <v>14</v>
      </c>
    </row>
    <row r="927" spans="1:6" x14ac:dyDescent="0.25">
      <c r="A927" s="15" t="s">
        <v>20</v>
      </c>
      <c r="B927">
        <v>25999</v>
      </c>
      <c r="C927">
        <v>1</v>
      </c>
      <c r="D927">
        <v>25999</v>
      </c>
      <c r="E927" s="15" t="s">
        <v>26</v>
      </c>
      <c r="F927" s="15" t="s">
        <v>14</v>
      </c>
    </row>
    <row r="928" spans="1:6" x14ac:dyDescent="0.25">
      <c r="A928" s="15" t="s">
        <v>20</v>
      </c>
      <c r="B928">
        <v>30205</v>
      </c>
      <c r="C928">
        <v>1</v>
      </c>
      <c r="D928">
        <v>30205</v>
      </c>
      <c r="E928" s="15" t="s">
        <v>30</v>
      </c>
      <c r="F928" s="15" t="s">
        <v>14</v>
      </c>
    </row>
    <row r="929" spans="1:6" x14ac:dyDescent="0.25">
      <c r="A929" s="15" t="s">
        <v>20</v>
      </c>
      <c r="B929">
        <v>1375</v>
      </c>
      <c r="C929">
        <v>1</v>
      </c>
      <c r="D929">
        <v>1375</v>
      </c>
      <c r="E929" s="15" t="s">
        <v>157</v>
      </c>
      <c r="F929" s="15" t="s">
        <v>14</v>
      </c>
    </row>
    <row r="930" spans="1:6" x14ac:dyDescent="0.25">
      <c r="A930" s="15" t="s">
        <v>20</v>
      </c>
      <c r="B930">
        <v>510</v>
      </c>
      <c r="C930">
        <v>1</v>
      </c>
      <c r="D930">
        <v>510</v>
      </c>
      <c r="E930" s="15" t="s">
        <v>22</v>
      </c>
      <c r="F930" s="15" t="s">
        <v>14</v>
      </c>
    </row>
    <row r="931" spans="1:6" x14ac:dyDescent="0.25">
      <c r="A931" s="15" t="s">
        <v>20</v>
      </c>
      <c r="B931">
        <v>2000</v>
      </c>
      <c r="C931">
        <v>1</v>
      </c>
      <c r="D931">
        <v>3200</v>
      </c>
      <c r="E931" s="15" t="s">
        <v>17</v>
      </c>
      <c r="F931" s="15" t="s">
        <v>14</v>
      </c>
    </row>
    <row r="932" spans="1:6" x14ac:dyDescent="0.25">
      <c r="A932" s="15" t="s">
        <v>20</v>
      </c>
      <c r="B932">
        <v>400</v>
      </c>
      <c r="C932">
        <v>3</v>
      </c>
      <c r="D932">
        <v>3200</v>
      </c>
      <c r="E932" s="15" t="s">
        <v>181</v>
      </c>
      <c r="F932" s="15" t="s">
        <v>14</v>
      </c>
    </row>
    <row r="933" spans="1:6" x14ac:dyDescent="0.25">
      <c r="A933" s="15" t="s">
        <v>20</v>
      </c>
      <c r="B933">
        <v>925</v>
      </c>
      <c r="C933">
        <v>2</v>
      </c>
      <c r="D933">
        <v>1850</v>
      </c>
      <c r="E933" s="15" t="s">
        <v>22</v>
      </c>
      <c r="F933" s="15" t="s">
        <v>14</v>
      </c>
    </row>
    <row r="934" spans="1:6" x14ac:dyDescent="0.25">
      <c r="A934" s="15" t="s">
        <v>20</v>
      </c>
      <c r="B934">
        <v>4380</v>
      </c>
      <c r="C934">
        <v>1</v>
      </c>
      <c r="D934">
        <v>4380</v>
      </c>
      <c r="E934" s="15" t="s">
        <v>26</v>
      </c>
      <c r="F934" s="15" t="s">
        <v>14</v>
      </c>
    </row>
    <row r="935" spans="1:6" x14ac:dyDescent="0.25">
      <c r="A935" s="15" t="s">
        <v>20</v>
      </c>
      <c r="B935">
        <v>2950</v>
      </c>
      <c r="C935">
        <v>1</v>
      </c>
      <c r="D935">
        <v>2950</v>
      </c>
      <c r="E935" s="15" t="s">
        <v>17</v>
      </c>
      <c r="F935" s="15" t="s">
        <v>14</v>
      </c>
    </row>
    <row r="936" spans="1:6" x14ac:dyDescent="0.25">
      <c r="A936" s="15" t="s">
        <v>20</v>
      </c>
      <c r="B936">
        <v>90</v>
      </c>
      <c r="C936">
        <v>1</v>
      </c>
      <c r="D936">
        <v>90</v>
      </c>
      <c r="E936" s="15" t="s">
        <v>22</v>
      </c>
      <c r="F936" s="15" t="s">
        <v>14</v>
      </c>
    </row>
    <row r="937" spans="1:6" x14ac:dyDescent="0.25">
      <c r="A937" s="15" t="s">
        <v>20</v>
      </c>
      <c r="B937">
        <v>999</v>
      </c>
      <c r="C937">
        <v>1</v>
      </c>
      <c r="D937">
        <v>999</v>
      </c>
      <c r="E937" s="15" t="s">
        <v>39</v>
      </c>
      <c r="F937" s="15" t="s">
        <v>14</v>
      </c>
    </row>
    <row r="938" spans="1:6" x14ac:dyDescent="0.25">
      <c r="A938" s="15" t="s">
        <v>20</v>
      </c>
      <c r="B938">
        <v>8420</v>
      </c>
      <c r="C938">
        <v>1</v>
      </c>
      <c r="D938">
        <v>8420</v>
      </c>
      <c r="E938" s="15" t="s">
        <v>13</v>
      </c>
      <c r="F938" s="15" t="s">
        <v>14</v>
      </c>
    </row>
    <row r="939" spans="1:6" x14ac:dyDescent="0.25">
      <c r="A939" s="15" t="s">
        <v>20</v>
      </c>
      <c r="B939">
        <v>350</v>
      </c>
      <c r="C939">
        <v>1</v>
      </c>
      <c r="D939">
        <v>1628</v>
      </c>
      <c r="E939" s="15" t="s">
        <v>22</v>
      </c>
      <c r="F939" s="15" t="s">
        <v>14</v>
      </c>
    </row>
    <row r="940" spans="1:6" x14ac:dyDescent="0.25">
      <c r="A940" s="15" t="s">
        <v>20</v>
      </c>
      <c r="B940">
        <v>280</v>
      </c>
      <c r="C940">
        <v>1</v>
      </c>
      <c r="D940">
        <v>1628</v>
      </c>
      <c r="E940" s="15" t="s">
        <v>22</v>
      </c>
      <c r="F940" s="15" t="s">
        <v>14</v>
      </c>
    </row>
    <row r="941" spans="1:6" x14ac:dyDescent="0.25">
      <c r="A941" s="15" t="s">
        <v>20</v>
      </c>
      <c r="B941">
        <v>499</v>
      </c>
      <c r="C941">
        <v>2</v>
      </c>
      <c r="D941">
        <v>1628</v>
      </c>
      <c r="E941" s="15" t="s">
        <v>22</v>
      </c>
      <c r="F941" s="15" t="s">
        <v>14</v>
      </c>
    </row>
    <row r="942" spans="1:6" x14ac:dyDescent="0.25">
      <c r="A942" s="15" t="s">
        <v>20</v>
      </c>
      <c r="B942">
        <v>2465</v>
      </c>
      <c r="C942">
        <v>1</v>
      </c>
      <c r="D942">
        <v>2465</v>
      </c>
      <c r="E942" s="15" t="s">
        <v>157</v>
      </c>
      <c r="F942" s="15" t="s">
        <v>14</v>
      </c>
    </row>
    <row r="943" spans="1:6" x14ac:dyDescent="0.25">
      <c r="A943" s="15" t="s">
        <v>20</v>
      </c>
      <c r="B943">
        <v>890</v>
      </c>
      <c r="C943">
        <v>1</v>
      </c>
      <c r="D943">
        <v>890</v>
      </c>
      <c r="E943" s="15" t="s">
        <v>26</v>
      </c>
      <c r="F943" s="15" t="s">
        <v>14</v>
      </c>
    </row>
    <row r="944" spans="1:6" x14ac:dyDescent="0.25">
      <c r="A944" s="15" t="s">
        <v>20</v>
      </c>
      <c r="B944">
        <v>495</v>
      </c>
      <c r="C944">
        <v>1</v>
      </c>
      <c r="D944">
        <v>495</v>
      </c>
      <c r="E944" s="15" t="s">
        <v>22</v>
      </c>
      <c r="F944" s="15" t="s">
        <v>14</v>
      </c>
    </row>
    <row r="945" spans="1:6" x14ac:dyDescent="0.25">
      <c r="A945" s="15" t="s">
        <v>20</v>
      </c>
      <c r="B945">
        <v>3050</v>
      </c>
      <c r="C945">
        <v>1</v>
      </c>
      <c r="D945">
        <v>3050</v>
      </c>
      <c r="E945" s="15" t="s">
        <v>39</v>
      </c>
      <c r="F945" s="15" t="s">
        <v>14</v>
      </c>
    </row>
    <row r="946" spans="1:6" x14ac:dyDescent="0.25">
      <c r="A946" s="15" t="s">
        <v>20</v>
      </c>
      <c r="B946">
        <v>140</v>
      </c>
      <c r="C946">
        <v>1</v>
      </c>
      <c r="D946">
        <v>140</v>
      </c>
      <c r="E946" s="15" t="s">
        <v>17</v>
      </c>
      <c r="F946" s="15" t="s">
        <v>14</v>
      </c>
    </row>
    <row r="947" spans="1:6" x14ac:dyDescent="0.25">
      <c r="A947" s="15" t="s">
        <v>20</v>
      </c>
      <c r="B947">
        <v>9500</v>
      </c>
      <c r="C947">
        <v>1</v>
      </c>
      <c r="D947">
        <v>9500</v>
      </c>
      <c r="E947" s="15" t="s">
        <v>26</v>
      </c>
      <c r="F947" s="15" t="s">
        <v>14</v>
      </c>
    </row>
    <row r="948" spans="1:6" x14ac:dyDescent="0.25">
      <c r="A948" s="15" t="s">
        <v>20</v>
      </c>
      <c r="B948">
        <v>2253</v>
      </c>
      <c r="C948">
        <v>1</v>
      </c>
      <c r="D948">
        <v>2253</v>
      </c>
      <c r="E948" s="15" t="s">
        <v>39</v>
      </c>
      <c r="F948" s="15" t="s">
        <v>14</v>
      </c>
    </row>
    <row r="949" spans="1:6" x14ac:dyDescent="0.25">
      <c r="A949" s="15" t="s">
        <v>20</v>
      </c>
      <c r="B949">
        <v>1375</v>
      </c>
      <c r="C949">
        <v>1</v>
      </c>
      <c r="D949">
        <v>1375</v>
      </c>
      <c r="E949" s="15" t="s">
        <v>157</v>
      </c>
      <c r="F949" s="15" t="s">
        <v>14</v>
      </c>
    </row>
    <row r="950" spans="1:6" x14ac:dyDescent="0.25">
      <c r="A950" s="15" t="s">
        <v>20</v>
      </c>
      <c r="B950">
        <v>1799</v>
      </c>
      <c r="C950">
        <v>1</v>
      </c>
      <c r="D950">
        <v>1799</v>
      </c>
      <c r="E950" s="15" t="s">
        <v>39</v>
      </c>
      <c r="F950" s="15" t="s">
        <v>14</v>
      </c>
    </row>
    <row r="951" spans="1:6" x14ac:dyDescent="0.25">
      <c r="A951" s="15" t="s">
        <v>20</v>
      </c>
      <c r="B951">
        <v>165</v>
      </c>
      <c r="C951">
        <v>1</v>
      </c>
      <c r="D951">
        <v>330</v>
      </c>
      <c r="E951" s="15" t="s">
        <v>17</v>
      </c>
      <c r="F951" s="15" t="s">
        <v>14</v>
      </c>
    </row>
    <row r="952" spans="1:6" x14ac:dyDescent="0.25">
      <c r="A952" s="15" t="s">
        <v>20</v>
      </c>
      <c r="B952">
        <v>165</v>
      </c>
      <c r="C952">
        <v>1</v>
      </c>
      <c r="D952">
        <v>330</v>
      </c>
      <c r="E952" s="15" t="s">
        <v>17</v>
      </c>
      <c r="F952" s="15" t="s">
        <v>14</v>
      </c>
    </row>
    <row r="953" spans="1:6" x14ac:dyDescent="0.25">
      <c r="A953" s="15" t="s">
        <v>20</v>
      </c>
      <c r="B953">
        <v>2299</v>
      </c>
      <c r="C953">
        <v>1</v>
      </c>
      <c r="D953">
        <v>2299</v>
      </c>
      <c r="E953" s="15" t="s">
        <v>39</v>
      </c>
      <c r="F953" s="15" t="s">
        <v>14</v>
      </c>
    </row>
    <row r="954" spans="1:6" x14ac:dyDescent="0.25">
      <c r="A954" s="15" t="s">
        <v>20</v>
      </c>
      <c r="B954">
        <v>6900</v>
      </c>
      <c r="C954">
        <v>1</v>
      </c>
      <c r="D954">
        <v>6900</v>
      </c>
      <c r="E954" s="15" t="s">
        <v>17</v>
      </c>
      <c r="F954" s="15" t="s">
        <v>14</v>
      </c>
    </row>
    <row r="955" spans="1:6" x14ac:dyDescent="0.25">
      <c r="A955" s="15" t="s">
        <v>20</v>
      </c>
      <c r="B955">
        <v>7930</v>
      </c>
      <c r="C955">
        <v>1</v>
      </c>
      <c r="D955">
        <v>7930</v>
      </c>
      <c r="E955" s="15" t="s">
        <v>157</v>
      </c>
      <c r="F955" s="15" t="s">
        <v>14</v>
      </c>
    </row>
    <row r="956" spans="1:6" x14ac:dyDescent="0.25">
      <c r="A956" s="15" t="s">
        <v>20</v>
      </c>
      <c r="B956">
        <v>925</v>
      </c>
      <c r="C956">
        <v>1</v>
      </c>
      <c r="D956">
        <v>925</v>
      </c>
      <c r="E956" s="15" t="s">
        <v>22</v>
      </c>
      <c r="F956" s="15" t="s">
        <v>14</v>
      </c>
    </row>
    <row r="957" spans="1:6" x14ac:dyDescent="0.25">
      <c r="A957" s="15" t="s">
        <v>20</v>
      </c>
      <c r="B957">
        <v>3070</v>
      </c>
      <c r="C957">
        <v>1</v>
      </c>
      <c r="D957">
        <v>3070</v>
      </c>
      <c r="E957" s="15" t="s">
        <v>30</v>
      </c>
      <c r="F957" s="15" t="s">
        <v>14</v>
      </c>
    </row>
    <row r="958" spans="1:6" x14ac:dyDescent="0.25">
      <c r="A958" s="15" t="s">
        <v>20</v>
      </c>
      <c r="B958">
        <v>165</v>
      </c>
      <c r="C958">
        <v>1</v>
      </c>
      <c r="D958">
        <v>165</v>
      </c>
      <c r="E958" s="15" t="s">
        <v>17</v>
      </c>
      <c r="F958" s="15" t="s">
        <v>14</v>
      </c>
    </row>
    <row r="959" spans="1:6" x14ac:dyDescent="0.25">
      <c r="A959" s="15" t="s">
        <v>20</v>
      </c>
      <c r="B959">
        <v>800</v>
      </c>
      <c r="C959">
        <v>1</v>
      </c>
      <c r="D959">
        <v>800</v>
      </c>
      <c r="E959" s="15" t="s">
        <v>39</v>
      </c>
      <c r="F959" s="15" t="s">
        <v>14</v>
      </c>
    </row>
    <row r="960" spans="1:6" x14ac:dyDescent="0.25">
      <c r="A960" s="15" t="s">
        <v>20</v>
      </c>
      <c r="B960">
        <v>6700</v>
      </c>
      <c r="C960">
        <v>1</v>
      </c>
      <c r="D960">
        <v>6700</v>
      </c>
      <c r="E960" s="15" t="s">
        <v>26</v>
      </c>
      <c r="F960" s="15" t="s">
        <v>14</v>
      </c>
    </row>
    <row r="961" spans="1:6" x14ac:dyDescent="0.25">
      <c r="A961" s="15" t="s">
        <v>20</v>
      </c>
      <c r="B961">
        <v>550</v>
      </c>
      <c r="C961">
        <v>1</v>
      </c>
      <c r="D961">
        <v>550</v>
      </c>
      <c r="E961" s="15" t="s">
        <v>39</v>
      </c>
      <c r="F961" s="15" t="s">
        <v>14</v>
      </c>
    </row>
    <row r="962" spans="1:6" x14ac:dyDescent="0.25">
      <c r="A962" s="15" t="s">
        <v>20</v>
      </c>
      <c r="B962">
        <v>799</v>
      </c>
      <c r="C962">
        <v>1</v>
      </c>
      <c r="D962">
        <v>799</v>
      </c>
      <c r="E962" s="15" t="s">
        <v>39</v>
      </c>
      <c r="F962" s="15" t="s">
        <v>14</v>
      </c>
    </row>
    <row r="963" spans="1:6" x14ac:dyDescent="0.25">
      <c r="A963" s="15" t="s">
        <v>20</v>
      </c>
      <c r="B963">
        <v>120</v>
      </c>
      <c r="C963">
        <v>1</v>
      </c>
      <c r="D963">
        <v>120</v>
      </c>
      <c r="E963" s="15" t="s">
        <v>17</v>
      </c>
      <c r="F963" s="15" t="s">
        <v>14</v>
      </c>
    </row>
    <row r="964" spans="1:6" x14ac:dyDescent="0.25">
      <c r="A964" s="15" t="s">
        <v>20</v>
      </c>
      <c r="B964">
        <v>350</v>
      </c>
      <c r="C964">
        <v>1</v>
      </c>
      <c r="D964">
        <v>350</v>
      </c>
      <c r="E964" s="15" t="s">
        <v>17</v>
      </c>
      <c r="F964" s="15" t="s">
        <v>14</v>
      </c>
    </row>
    <row r="965" spans="1:6" x14ac:dyDescent="0.25">
      <c r="A965" s="15" t="s">
        <v>20</v>
      </c>
      <c r="B965">
        <v>3299</v>
      </c>
      <c r="C965">
        <v>1</v>
      </c>
      <c r="D965">
        <v>3299</v>
      </c>
      <c r="E965" s="15" t="s">
        <v>39</v>
      </c>
      <c r="F965" s="15" t="s">
        <v>14</v>
      </c>
    </row>
    <row r="966" spans="1:6" x14ac:dyDescent="0.25">
      <c r="A966" s="15" t="s">
        <v>20</v>
      </c>
      <c r="B966">
        <v>99</v>
      </c>
      <c r="C966">
        <v>1</v>
      </c>
      <c r="D966">
        <v>99</v>
      </c>
      <c r="E966" s="15" t="s">
        <v>22</v>
      </c>
      <c r="F966" s="15" t="s">
        <v>14</v>
      </c>
    </row>
    <row r="967" spans="1:6" x14ac:dyDescent="0.25">
      <c r="A967" s="15" t="s">
        <v>20</v>
      </c>
      <c r="B967">
        <v>425</v>
      </c>
      <c r="C967">
        <v>1</v>
      </c>
      <c r="D967">
        <v>425</v>
      </c>
      <c r="E967" s="15" t="s">
        <v>39</v>
      </c>
      <c r="F967" s="15" t="s">
        <v>14</v>
      </c>
    </row>
    <row r="968" spans="1:6" x14ac:dyDescent="0.25">
      <c r="A968" s="15" t="s">
        <v>20</v>
      </c>
      <c r="B968">
        <v>1125</v>
      </c>
      <c r="C968">
        <v>1</v>
      </c>
      <c r="D968">
        <v>126</v>
      </c>
      <c r="E968" s="15" t="s">
        <v>39</v>
      </c>
      <c r="F968" s="15" t="s">
        <v>14</v>
      </c>
    </row>
    <row r="969" spans="1:6" x14ac:dyDescent="0.25">
      <c r="A969" s="15" t="s">
        <v>20</v>
      </c>
      <c r="B969">
        <v>144</v>
      </c>
      <c r="C969">
        <v>1</v>
      </c>
      <c r="D969">
        <v>144</v>
      </c>
      <c r="E969" s="15" t="s">
        <v>35</v>
      </c>
      <c r="F969" s="15" t="s">
        <v>14</v>
      </c>
    </row>
    <row r="970" spans="1:6" x14ac:dyDescent="0.25">
      <c r="A970" s="15" t="s">
        <v>20</v>
      </c>
      <c r="B970">
        <v>1500</v>
      </c>
      <c r="C970">
        <v>1</v>
      </c>
      <c r="D970">
        <v>1500</v>
      </c>
      <c r="E970" s="15" t="s">
        <v>39</v>
      </c>
      <c r="F970" s="15" t="s">
        <v>14</v>
      </c>
    </row>
    <row r="971" spans="1:6" x14ac:dyDescent="0.25">
      <c r="A971" s="15" t="s">
        <v>20</v>
      </c>
      <c r="B971">
        <v>165</v>
      </c>
      <c r="C971">
        <v>1</v>
      </c>
      <c r="D971">
        <v>165</v>
      </c>
      <c r="E971" s="15" t="s">
        <v>17</v>
      </c>
      <c r="F971" s="15" t="s">
        <v>14</v>
      </c>
    </row>
    <row r="972" spans="1:6" x14ac:dyDescent="0.25">
      <c r="A972" s="15" t="s">
        <v>20</v>
      </c>
      <c r="B972">
        <v>640</v>
      </c>
      <c r="C972">
        <v>1</v>
      </c>
      <c r="D972">
        <v>640</v>
      </c>
      <c r="E972" s="15" t="s">
        <v>181</v>
      </c>
      <c r="F972" s="15" t="s">
        <v>14</v>
      </c>
    </row>
    <row r="973" spans="1:6" x14ac:dyDescent="0.25">
      <c r="A973" s="15" t="s">
        <v>31</v>
      </c>
      <c r="B973">
        <v>210</v>
      </c>
      <c r="C973">
        <v>1</v>
      </c>
      <c r="D973">
        <v>366</v>
      </c>
      <c r="E973" s="15" t="s">
        <v>22</v>
      </c>
      <c r="F973" s="15" t="s">
        <v>14</v>
      </c>
    </row>
    <row r="974" spans="1:6" x14ac:dyDescent="0.25">
      <c r="A974" s="15" t="s">
        <v>31</v>
      </c>
      <c r="B974">
        <v>156</v>
      </c>
      <c r="C974">
        <v>1</v>
      </c>
      <c r="D974">
        <v>366</v>
      </c>
      <c r="E974" s="15" t="s">
        <v>22</v>
      </c>
      <c r="F974" s="15" t="s">
        <v>14</v>
      </c>
    </row>
    <row r="975" spans="1:6" x14ac:dyDescent="0.25">
      <c r="A975" s="15" t="s">
        <v>31</v>
      </c>
      <c r="B975">
        <v>360</v>
      </c>
      <c r="C975">
        <v>1</v>
      </c>
      <c r="D975">
        <v>360</v>
      </c>
      <c r="E975" s="15" t="s">
        <v>17</v>
      </c>
      <c r="F975" s="15" t="s">
        <v>14</v>
      </c>
    </row>
    <row r="976" spans="1:6" x14ac:dyDescent="0.25">
      <c r="A976" s="15" t="s">
        <v>31</v>
      </c>
      <c r="B976">
        <v>320</v>
      </c>
      <c r="C976">
        <v>1</v>
      </c>
      <c r="D976">
        <v>320</v>
      </c>
      <c r="E976" s="15" t="s">
        <v>17</v>
      </c>
      <c r="F976" s="15" t="s">
        <v>14</v>
      </c>
    </row>
    <row r="977" spans="1:6" x14ac:dyDescent="0.25">
      <c r="A977" s="15" t="s">
        <v>31</v>
      </c>
      <c r="B977">
        <v>240</v>
      </c>
      <c r="C977">
        <v>1</v>
      </c>
      <c r="D977">
        <v>240</v>
      </c>
      <c r="E977" s="15" t="s">
        <v>17</v>
      </c>
      <c r="F977" s="15" t="s">
        <v>14</v>
      </c>
    </row>
    <row r="978" spans="1:6" x14ac:dyDescent="0.25">
      <c r="A978" s="15" t="s">
        <v>31</v>
      </c>
      <c r="B978">
        <v>360</v>
      </c>
      <c r="C978">
        <v>1</v>
      </c>
      <c r="D978">
        <v>360</v>
      </c>
      <c r="E978" s="15" t="s">
        <v>17</v>
      </c>
      <c r="F978" s="15" t="s">
        <v>14</v>
      </c>
    </row>
    <row r="979" spans="1:6" x14ac:dyDescent="0.25">
      <c r="A979" s="15" t="s">
        <v>31</v>
      </c>
      <c r="B979">
        <v>360</v>
      </c>
      <c r="C979">
        <v>1</v>
      </c>
      <c r="D979">
        <v>360</v>
      </c>
      <c r="E979" s="15" t="s">
        <v>17</v>
      </c>
      <c r="F979" s="15" t="s">
        <v>14</v>
      </c>
    </row>
    <row r="980" spans="1:6" x14ac:dyDescent="0.25">
      <c r="A980" s="15" t="s">
        <v>31</v>
      </c>
      <c r="B980">
        <v>360</v>
      </c>
      <c r="C980">
        <v>1</v>
      </c>
      <c r="D980">
        <v>360</v>
      </c>
      <c r="E980" s="15" t="s">
        <v>17</v>
      </c>
      <c r="F980" s="15" t="s">
        <v>14</v>
      </c>
    </row>
    <row r="981" spans="1:6" x14ac:dyDescent="0.25">
      <c r="A981" s="15" t="s">
        <v>31</v>
      </c>
      <c r="B981">
        <v>320</v>
      </c>
      <c r="C981">
        <v>1</v>
      </c>
      <c r="D981">
        <v>320</v>
      </c>
      <c r="E981" s="15" t="s">
        <v>17</v>
      </c>
      <c r="F981" s="15" t="s">
        <v>14</v>
      </c>
    </row>
    <row r="982" spans="1:6" x14ac:dyDescent="0.25">
      <c r="A982" s="15" t="s">
        <v>31</v>
      </c>
      <c r="B982">
        <v>320</v>
      </c>
      <c r="C982">
        <v>1</v>
      </c>
      <c r="D982">
        <v>320</v>
      </c>
      <c r="E982" s="15" t="s">
        <v>17</v>
      </c>
      <c r="F982" s="15" t="s">
        <v>14</v>
      </c>
    </row>
    <row r="983" spans="1:6" x14ac:dyDescent="0.25">
      <c r="A983" s="15" t="s">
        <v>31</v>
      </c>
      <c r="B983">
        <v>320</v>
      </c>
      <c r="C983">
        <v>1</v>
      </c>
      <c r="D983">
        <v>320</v>
      </c>
      <c r="E983" s="15" t="s">
        <v>17</v>
      </c>
      <c r="F983" s="15" t="s">
        <v>14</v>
      </c>
    </row>
    <row r="984" spans="1:6" x14ac:dyDescent="0.25">
      <c r="A984" s="15" t="s">
        <v>31</v>
      </c>
      <c r="B984">
        <v>320</v>
      </c>
      <c r="C984">
        <v>1</v>
      </c>
      <c r="D984">
        <v>320</v>
      </c>
      <c r="E984" s="15" t="s">
        <v>17</v>
      </c>
      <c r="F984" s="15" t="s">
        <v>14</v>
      </c>
    </row>
    <row r="985" spans="1:6" x14ac:dyDescent="0.25">
      <c r="A985" s="15" t="s">
        <v>31</v>
      </c>
      <c r="B985">
        <v>360</v>
      </c>
      <c r="C985">
        <v>4</v>
      </c>
      <c r="D985">
        <v>1440</v>
      </c>
      <c r="E985" s="15" t="s">
        <v>17</v>
      </c>
      <c r="F985" s="15" t="s">
        <v>14</v>
      </c>
    </row>
    <row r="986" spans="1:6" x14ac:dyDescent="0.25">
      <c r="A986" s="15" t="s">
        <v>58</v>
      </c>
      <c r="B986">
        <v>165</v>
      </c>
      <c r="C986">
        <v>1</v>
      </c>
      <c r="D986">
        <v>300</v>
      </c>
      <c r="E986" s="15" t="s">
        <v>17</v>
      </c>
      <c r="F986" s="15" t="s">
        <v>14</v>
      </c>
    </row>
    <row r="987" spans="1:6" x14ac:dyDescent="0.25">
      <c r="A987" s="15" t="s">
        <v>58</v>
      </c>
      <c r="B987">
        <v>435</v>
      </c>
      <c r="C987">
        <v>1</v>
      </c>
      <c r="D987">
        <v>300</v>
      </c>
      <c r="E987" s="15" t="s">
        <v>22</v>
      </c>
      <c r="F987" s="15" t="s">
        <v>14</v>
      </c>
    </row>
    <row r="988" spans="1:6" x14ac:dyDescent="0.25">
      <c r="A988" s="15" t="s">
        <v>58</v>
      </c>
      <c r="B988">
        <v>4950</v>
      </c>
      <c r="C988">
        <v>1</v>
      </c>
      <c r="D988">
        <v>4950</v>
      </c>
      <c r="E988" s="15" t="s">
        <v>12</v>
      </c>
      <c r="F988" s="15" t="s">
        <v>14</v>
      </c>
    </row>
    <row r="989" spans="1:6" x14ac:dyDescent="0.25">
      <c r="A989" s="15" t="s">
        <v>58</v>
      </c>
      <c r="B989">
        <v>300</v>
      </c>
      <c r="C989">
        <v>1</v>
      </c>
      <c r="D989">
        <v>1399</v>
      </c>
      <c r="E989" s="15" t="s">
        <v>26</v>
      </c>
      <c r="F989" s="15" t="s">
        <v>14</v>
      </c>
    </row>
    <row r="990" spans="1:6" x14ac:dyDescent="0.25">
      <c r="A990" s="15" t="s">
        <v>58</v>
      </c>
      <c r="B990">
        <v>300</v>
      </c>
      <c r="C990">
        <v>1</v>
      </c>
      <c r="D990">
        <v>1399</v>
      </c>
      <c r="E990" s="15" t="s">
        <v>26</v>
      </c>
      <c r="F990" s="15" t="s">
        <v>14</v>
      </c>
    </row>
    <row r="991" spans="1:6" x14ac:dyDescent="0.25">
      <c r="A991" s="15" t="s">
        <v>58</v>
      </c>
      <c r="B991">
        <v>799</v>
      </c>
      <c r="C991">
        <v>1</v>
      </c>
      <c r="D991">
        <v>1399</v>
      </c>
      <c r="E991" s="15" t="s">
        <v>26</v>
      </c>
      <c r="F991" s="15" t="s">
        <v>14</v>
      </c>
    </row>
    <row r="992" spans="1:6" x14ac:dyDescent="0.25">
      <c r="A992" s="15" t="s">
        <v>58</v>
      </c>
      <c r="B992">
        <v>2050</v>
      </c>
      <c r="C992">
        <v>1</v>
      </c>
      <c r="D992">
        <v>2050</v>
      </c>
      <c r="E992" s="15" t="s">
        <v>12</v>
      </c>
      <c r="F992" s="15" t="s">
        <v>14</v>
      </c>
    </row>
    <row r="993" spans="1:6" x14ac:dyDescent="0.25">
      <c r="A993" s="15" t="s">
        <v>58</v>
      </c>
      <c r="B993">
        <v>1765</v>
      </c>
      <c r="C993">
        <v>1</v>
      </c>
      <c r="D993">
        <v>1765</v>
      </c>
      <c r="E993" s="15" t="s">
        <v>26</v>
      </c>
      <c r="F993" s="15" t="s">
        <v>14</v>
      </c>
    </row>
    <row r="994" spans="1:6" x14ac:dyDescent="0.25">
      <c r="A994" s="15" t="s">
        <v>58</v>
      </c>
      <c r="B994">
        <v>1913</v>
      </c>
      <c r="C994">
        <v>1</v>
      </c>
      <c r="D994">
        <v>1913</v>
      </c>
      <c r="E994" s="15" t="s">
        <v>39</v>
      </c>
      <c r="F994" s="15" t="s">
        <v>14</v>
      </c>
    </row>
    <row r="995" spans="1:6" x14ac:dyDescent="0.25">
      <c r="A995" s="15" t="s">
        <v>58</v>
      </c>
      <c r="B995">
        <v>1913</v>
      </c>
      <c r="C995">
        <v>1</v>
      </c>
      <c r="D995">
        <v>1913</v>
      </c>
      <c r="E995" s="15" t="s">
        <v>39</v>
      </c>
      <c r="F995" s="15" t="s">
        <v>14</v>
      </c>
    </row>
    <row r="996" spans="1:6" x14ac:dyDescent="0.25">
      <c r="A996" s="15" t="s">
        <v>58</v>
      </c>
      <c r="B996">
        <v>299</v>
      </c>
      <c r="C996">
        <v>1</v>
      </c>
      <c r="D996">
        <v>299</v>
      </c>
      <c r="E996" s="15" t="s">
        <v>17</v>
      </c>
      <c r="F996" s="15" t="s">
        <v>14</v>
      </c>
    </row>
    <row r="997" spans="1:6" x14ac:dyDescent="0.25">
      <c r="A997" s="15" t="s">
        <v>58</v>
      </c>
      <c r="B997">
        <v>80</v>
      </c>
      <c r="C997">
        <v>1</v>
      </c>
      <c r="D997">
        <v>870</v>
      </c>
      <c r="E997" s="15" t="s">
        <v>22</v>
      </c>
      <c r="F997" s="15" t="s">
        <v>14</v>
      </c>
    </row>
    <row r="998" spans="1:6" x14ac:dyDescent="0.25">
      <c r="A998" s="15" t="s">
        <v>58</v>
      </c>
      <c r="B998">
        <v>280</v>
      </c>
      <c r="C998">
        <v>1</v>
      </c>
      <c r="D998">
        <v>870</v>
      </c>
      <c r="E998" s="15" t="s">
        <v>22</v>
      </c>
      <c r="F998" s="15" t="s">
        <v>14</v>
      </c>
    </row>
    <row r="999" spans="1:6" x14ac:dyDescent="0.25">
      <c r="A999" s="15" t="s">
        <v>58</v>
      </c>
      <c r="B999">
        <v>80</v>
      </c>
      <c r="C999">
        <v>1</v>
      </c>
      <c r="D999">
        <v>870</v>
      </c>
      <c r="E999" s="15" t="s">
        <v>22</v>
      </c>
      <c r="F999" s="15" t="s">
        <v>14</v>
      </c>
    </row>
    <row r="1000" spans="1:6" x14ac:dyDescent="0.25">
      <c r="A1000" s="15" t="s">
        <v>58</v>
      </c>
      <c r="B1000">
        <v>100</v>
      </c>
      <c r="C1000">
        <v>1</v>
      </c>
      <c r="D1000">
        <v>870</v>
      </c>
      <c r="E1000" s="15" t="s">
        <v>22</v>
      </c>
      <c r="F1000" s="15" t="s">
        <v>14</v>
      </c>
    </row>
    <row r="1001" spans="1:6" x14ac:dyDescent="0.25">
      <c r="A1001" s="15" t="s">
        <v>58</v>
      </c>
      <c r="B1001">
        <v>330</v>
      </c>
      <c r="C1001">
        <v>1</v>
      </c>
      <c r="D1001">
        <v>870</v>
      </c>
      <c r="E1001" s="15" t="s">
        <v>22</v>
      </c>
      <c r="F1001" s="1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DATASET</vt:lpstr>
      <vt:lpstr>DESCRIPTIVE STATS</vt:lpstr>
      <vt:lpstr>VISUALIZATION</vt:lpstr>
      <vt:lpstr>EXPLANATION</vt:lpstr>
      <vt:lpstr>CLEANED DATA</vt:lpstr>
      <vt:lpstr>DATASET!Extract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2023-09-16T14:24:15Z</dcterms:created>
  <dcterms:modified xsi:type="dcterms:W3CDTF">2023-09-19T02:26:06Z</dcterms:modified>
</cp:coreProperties>
</file>