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2" yWindow="5760" windowWidth="17004" windowHeight="2832" activeTab="6"/>
  </bookViews>
  <sheets>
    <sheet name="Schedule" sheetId="1" r:id="rId1"/>
    <sheet name="Timesheet" sheetId="2" r:id="rId2"/>
    <sheet name="TaskResults" sheetId="3" r:id="rId3"/>
    <sheet name="Transitions" sheetId="5" r:id="rId4"/>
    <sheet name="Sheet1" sheetId="6" r:id="rId5"/>
    <sheet name="Sheet2" sheetId="7" r:id="rId6"/>
    <sheet name="Transition Reports" sheetId="8" r:id="rId7"/>
  </sheets>
  <calcPr calcId="144525"/>
</workbook>
</file>

<file path=xl/calcChain.xml><?xml version="1.0" encoding="utf-8"?>
<calcChain xmlns="http://schemas.openxmlformats.org/spreadsheetml/2006/main">
  <c r="F65" i="8" l="1"/>
  <c r="F38" i="8"/>
  <c r="F75" i="8"/>
  <c r="F34" i="8"/>
  <c r="F73" i="8"/>
  <c r="F27" i="8"/>
  <c r="F26" i="8"/>
  <c r="F74" i="8"/>
  <c r="F72" i="8"/>
  <c r="F30" i="8"/>
  <c r="F14" i="8"/>
  <c r="F13" i="8"/>
  <c r="F37" i="8"/>
  <c r="F29" i="8"/>
  <c r="F28" i="8"/>
  <c r="F24" i="8"/>
  <c r="F35" i="8"/>
  <c r="F22" i="8"/>
  <c r="F44" i="8"/>
  <c r="F39" i="8"/>
  <c r="F58" i="8"/>
  <c r="F56" i="8"/>
  <c r="F59" i="8"/>
  <c r="F61" i="8"/>
  <c r="F57" i="8"/>
  <c r="F60" i="8"/>
  <c r="F49" i="8"/>
  <c r="F19" i="8"/>
  <c r="F48" i="8"/>
  <c r="F12" i="8"/>
  <c r="F17" i="8"/>
  <c r="F36" i="8"/>
  <c r="F47" i="8"/>
  <c r="F40" i="8"/>
  <c r="F64" i="8"/>
  <c r="F20" i="8"/>
  <c r="F63" i="8"/>
  <c r="F18" i="8"/>
  <c r="F16" i="8"/>
  <c r="F25" i="8"/>
  <c r="F62" i="8"/>
  <c r="F41" i="8"/>
  <c r="F71" i="8"/>
  <c r="F31" i="8"/>
  <c r="F69" i="8"/>
  <c r="F33" i="8"/>
  <c r="F21" i="8"/>
  <c r="F15" i="8"/>
  <c r="F68" i="8"/>
  <c r="F70" i="8"/>
  <c r="F55" i="8"/>
  <c r="F54" i="8"/>
  <c r="F50" i="8"/>
  <c r="F42" i="8"/>
  <c r="F51" i="8"/>
  <c r="F53" i="8"/>
  <c r="F43" i="8"/>
  <c r="F52" i="8"/>
  <c r="F67" i="8"/>
  <c r="F23" i="8"/>
  <c r="F66" i="8"/>
  <c r="F32" i="8"/>
  <c r="F45" i="8"/>
  <c r="F46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Z7" i="8"/>
  <c r="AA7" i="8"/>
  <c r="AB7" i="8"/>
  <c r="AC7" i="8"/>
  <c r="AD7" i="8"/>
  <c r="AE7" i="8"/>
  <c r="AF7" i="8"/>
  <c r="AG7" i="8"/>
  <c r="AH7" i="8"/>
  <c r="AI7" i="8"/>
  <c r="AJ7" i="8"/>
  <c r="AK7" i="8"/>
  <c r="AL7" i="8"/>
  <c r="AM7" i="8"/>
  <c r="AN7" i="8"/>
  <c r="AO7" i="8"/>
  <c r="AP7" i="8"/>
  <c r="AQ7" i="8"/>
  <c r="AR7" i="8"/>
  <c r="AS7" i="8"/>
  <c r="AT7" i="8"/>
  <c r="AU7" i="8"/>
  <c r="AV7" i="8"/>
  <c r="AW7" i="8"/>
  <c r="AX7" i="8"/>
  <c r="AY7" i="8"/>
  <c r="AZ7" i="8"/>
  <c r="BA7" i="8"/>
  <c r="BB7" i="8"/>
  <c r="BC7" i="8"/>
  <c r="BD7" i="8"/>
  <c r="BE7" i="8"/>
  <c r="BF7" i="8"/>
  <c r="BG7" i="8"/>
  <c r="BH7" i="8"/>
  <c r="BI7" i="8"/>
  <c r="BJ7" i="8"/>
  <c r="BK7" i="8"/>
  <c r="BL7" i="8"/>
  <c r="BM7" i="8"/>
  <c r="BN7" i="8"/>
  <c r="BO7" i="8"/>
  <c r="BP7" i="8"/>
  <c r="E7" i="8"/>
  <c r="BQ6" i="8"/>
  <c r="BP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Y6" i="8"/>
  <c r="Z6" i="8"/>
  <c r="AA6" i="8"/>
  <c r="AB6" i="8"/>
  <c r="AC6" i="8"/>
  <c r="AD6" i="8"/>
  <c r="AE6" i="8"/>
  <c r="AF6" i="8"/>
  <c r="AG6" i="8"/>
  <c r="AH6" i="8"/>
  <c r="AI6" i="8"/>
  <c r="AJ6" i="8"/>
  <c r="AK6" i="8"/>
  <c r="AL6" i="8"/>
  <c r="AM6" i="8"/>
  <c r="AN6" i="8"/>
  <c r="AO6" i="8"/>
  <c r="AP6" i="8"/>
  <c r="AQ6" i="8"/>
  <c r="AR6" i="8"/>
  <c r="AS6" i="8"/>
  <c r="AT6" i="8"/>
  <c r="AU6" i="8"/>
  <c r="AV6" i="8"/>
  <c r="AW6" i="8"/>
  <c r="AX6" i="8"/>
  <c r="AY6" i="8"/>
  <c r="AZ6" i="8"/>
  <c r="BA6" i="8"/>
  <c r="BB6" i="8"/>
  <c r="BC6" i="8"/>
  <c r="BD6" i="8"/>
  <c r="BE6" i="8"/>
  <c r="BF6" i="8"/>
  <c r="BG6" i="8"/>
  <c r="BH6" i="8"/>
  <c r="BI6" i="8"/>
  <c r="BJ6" i="8"/>
  <c r="BK6" i="8"/>
  <c r="BL6" i="8"/>
  <c r="BM6" i="8"/>
  <c r="BN6" i="8"/>
  <c r="BO6" i="8"/>
  <c r="E6" i="8"/>
  <c r="P15" i="6" l="1"/>
  <c r="Q15" i="6"/>
  <c r="R15" i="6"/>
  <c r="S15" i="6"/>
  <c r="T15" i="6"/>
  <c r="U15" i="6"/>
  <c r="V15" i="6"/>
  <c r="O15" i="6"/>
  <c r="F15" i="6"/>
  <c r="G15" i="6"/>
  <c r="H15" i="6"/>
  <c r="I15" i="6"/>
  <c r="J15" i="6"/>
  <c r="K15" i="6"/>
  <c r="L15" i="6"/>
  <c r="E15" i="6"/>
  <c r="M15" i="6"/>
  <c r="V14" i="6"/>
  <c r="P14" i="6"/>
  <c r="Q14" i="6"/>
  <c r="R14" i="6"/>
  <c r="S14" i="6"/>
  <c r="T14" i="6"/>
  <c r="U14" i="6"/>
  <c r="P13" i="6"/>
  <c r="Q13" i="6"/>
  <c r="R13" i="6"/>
  <c r="S13" i="6"/>
  <c r="T13" i="6"/>
  <c r="U13" i="6"/>
  <c r="V13" i="6"/>
  <c r="P12" i="6"/>
  <c r="Q12" i="6"/>
  <c r="R12" i="6"/>
  <c r="S12" i="6"/>
  <c r="T12" i="6"/>
  <c r="U12" i="6"/>
  <c r="V12" i="6"/>
  <c r="O12" i="6"/>
  <c r="O13" i="6"/>
  <c r="O14" i="6"/>
  <c r="P11" i="6"/>
  <c r="Q11" i="6"/>
  <c r="R11" i="6"/>
  <c r="S11" i="6"/>
  <c r="T11" i="6"/>
  <c r="U11" i="6"/>
  <c r="V11" i="6"/>
  <c r="O11" i="6"/>
  <c r="M12" i="6"/>
  <c r="M13" i="6"/>
  <c r="M14" i="6"/>
  <c r="M11" i="6"/>
  <c r="P3" i="5"/>
  <c r="Q3" i="5"/>
  <c r="R3" i="5"/>
  <c r="S3" i="5"/>
  <c r="T3" i="5"/>
  <c r="U3" i="5"/>
  <c r="V3" i="5"/>
  <c r="P4" i="5"/>
  <c r="Q4" i="5"/>
  <c r="R4" i="5"/>
  <c r="S4" i="5"/>
  <c r="T4" i="5"/>
  <c r="U4" i="5"/>
  <c r="V4" i="5"/>
  <c r="P5" i="5"/>
  <c r="Q5" i="5"/>
  <c r="R5" i="5"/>
  <c r="S5" i="5"/>
  <c r="T5" i="5"/>
  <c r="U5" i="5"/>
  <c r="V5" i="5"/>
  <c r="P6" i="5"/>
  <c r="Q6" i="5"/>
  <c r="R6" i="5"/>
  <c r="S6" i="5"/>
  <c r="T6" i="5"/>
  <c r="U6" i="5"/>
  <c r="V6" i="5"/>
  <c r="P7" i="5"/>
  <c r="Q7" i="5"/>
  <c r="R7" i="5"/>
  <c r="S7" i="5"/>
  <c r="T7" i="5"/>
  <c r="U7" i="5"/>
  <c r="V7" i="5"/>
  <c r="P8" i="5"/>
  <c r="Q8" i="5"/>
  <c r="R8" i="5"/>
  <c r="S8" i="5"/>
  <c r="T8" i="5"/>
  <c r="U8" i="5"/>
  <c r="V8" i="5"/>
  <c r="Q2" i="5"/>
  <c r="R2" i="5"/>
  <c r="S2" i="5"/>
  <c r="T2" i="5"/>
  <c r="U2" i="5"/>
  <c r="V2" i="5"/>
  <c r="P2" i="5"/>
  <c r="M11" i="5"/>
  <c r="M10" i="5"/>
  <c r="F9" i="5" l="1"/>
  <c r="G9" i="5"/>
  <c r="H9" i="5"/>
  <c r="I9" i="5"/>
  <c r="J9" i="5"/>
  <c r="K9" i="5"/>
  <c r="L9" i="5"/>
  <c r="M3" i="5"/>
  <c r="M4" i="5"/>
  <c r="M5" i="5"/>
  <c r="M6" i="5"/>
  <c r="M7" i="5"/>
  <c r="M8" i="5"/>
  <c r="M2" i="5"/>
  <c r="T17" i="3" l="1"/>
  <c r="T18" i="3"/>
  <c r="T19" i="3"/>
  <c r="T20" i="3"/>
  <c r="S17" i="3"/>
  <c r="S18" i="3"/>
  <c r="S19" i="3"/>
  <c r="S20" i="3"/>
  <c r="S16" i="3"/>
  <c r="T16" i="3"/>
  <c r="E18" i="3"/>
  <c r="Q19" i="3"/>
  <c r="O19" i="3"/>
  <c r="M19" i="3"/>
  <c r="K19" i="3"/>
  <c r="I19" i="3"/>
  <c r="G19" i="3"/>
  <c r="E19" i="3"/>
  <c r="C19" i="3"/>
  <c r="Q18" i="3"/>
  <c r="O18" i="3"/>
  <c r="M18" i="3"/>
  <c r="K18" i="3"/>
  <c r="I18" i="3"/>
  <c r="G18" i="3"/>
  <c r="C18" i="3"/>
  <c r="Q17" i="3"/>
  <c r="O17" i="3"/>
  <c r="M17" i="3"/>
  <c r="K17" i="3"/>
  <c r="I17" i="3"/>
  <c r="G17" i="3"/>
  <c r="E17" i="3"/>
  <c r="C17" i="3"/>
  <c r="C16" i="3"/>
  <c r="E16" i="3"/>
  <c r="G16" i="3"/>
  <c r="I16" i="3"/>
  <c r="K16" i="3"/>
  <c r="M16" i="3"/>
  <c r="O16" i="3"/>
  <c r="Q16" i="3"/>
  <c r="Q20" i="3"/>
  <c r="O20" i="3"/>
  <c r="M20" i="3"/>
  <c r="K20" i="3"/>
  <c r="I20" i="3"/>
  <c r="G20" i="3"/>
  <c r="E20" i="3"/>
  <c r="C20" i="3"/>
  <c r="G3" i="1" l="1"/>
  <c r="G4" i="1"/>
  <c r="G5" i="1"/>
  <c r="G6" i="1"/>
  <c r="G7" i="1"/>
  <c r="G8" i="1"/>
  <c r="G9" i="1"/>
  <c r="G10" i="1"/>
  <c r="G11" i="1"/>
  <c r="G12" i="1"/>
  <c r="G13" i="1"/>
  <c r="F3" i="1"/>
  <c r="F4" i="1"/>
  <c r="F5" i="1"/>
  <c r="F6" i="1"/>
  <c r="F7" i="1"/>
  <c r="F8" i="1"/>
  <c r="F9" i="1"/>
  <c r="F10" i="1"/>
  <c r="F11" i="1"/>
  <c r="F12" i="1"/>
  <c r="F13" i="1"/>
  <c r="G2" i="1"/>
  <c r="F2" i="1"/>
</calcChain>
</file>

<file path=xl/sharedStrings.xml><?xml version="1.0" encoding="utf-8"?>
<sst xmlns="http://schemas.openxmlformats.org/spreadsheetml/2006/main" count="503" uniqueCount="272">
  <si>
    <t>Subject</t>
  </si>
  <si>
    <t>First Task</t>
  </si>
  <si>
    <t>Subject 1</t>
  </si>
  <si>
    <t>Day</t>
  </si>
  <si>
    <t>Time</t>
  </si>
  <si>
    <t>Subject 2</t>
  </si>
  <si>
    <t>Subject 3</t>
  </si>
  <si>
    <t>Subject 4</t>
  </si>
  <si>
    <t>Subject 5</t>
  </si>
  <si>
    <t>Subject 6</t>
  </si>
  <si>
    <t>Subject 7</t>
  </si>
  <si>
    <t>Subject 8</t>
  </si>
  <si>
    <t>Subject 9</t>
  </si>
  <si>
    <t>Subject 10</t>
  </si>
  <si>
    <t>Subject 11</t>
  </si>
  <si>
    <t>Subject 12</t>
  </si>
  <si>
    <t>Second Task</t>
  </si>
  <si>
    <t>TASK1</t>
  </si>
  <si>
    <t>TASK2</t>
  </si>
  <si>
    <t>TASK3</t>
  </si>
  <si>
    <t>TASK4</t>
  </si>
  <si>
    <t>TASK5</t>
  </si>
  <si>
    <t>TASK6</t>
  </si>
  <si>
    <t>TASK7</t>
  </si>
  <si>
    <t>TASK8</t>
  </si>
  <si>
    <t>TASK9</t>
  </si>
  <si>
    <t>TASK10</t>
  </si>
  <si>
    <t>TASK11</t>
  </si>
  <si>
    <t>TASK12</t>
  </si>
  <si>
    <t>MICROPROBE</t>
  </si>
  <si>
    <t>MICROBROWSER</t>
  </si>
  <si>
    <t>SUBJECT 1</t>
  </si>
  <si>
    <t>11:19 SUBJECT 2 11:</t>
  </si>
  <si>
    <t>*</t>
  </si>
  <si>
    <t>SUBJECT 3</t>
  </si>
  <si>
    <t xml:space="preserve">MICROPROBE </t>
  </si>
  <si>
    <t>11:36 MICROBROWSER</t>
  </si>
  <si>
    <t>* 3:00</t>
  </si>
  <si>
    <t>Users click on Pattern trying to open it from the details view</t>
  </si>
  <si>
    <t>User went to select a pattern, but no pattern was selected</t>
  </si>
  <si>
    <t>SUBJECT 4
START: 3PM
FINISH TUTORIAL A: 3:12</t>
  </si>
  <si>
    <t>Task 01</t>
  </si>
  <si>
    <t>Task 02</t>
  </si>
  <si>
    <t>Task 03</t>
  </si>
  <si>
    <t>Task 04</t>
  </si>
  <si>
    <t>Task 05</t>
  </si>
  <si>
    <t>Task 06</t>
  </si>
  <si>
    <t>Task 07</t>
  </si>
  <si>
    <t>Task 08</t>
  </si>
  <si>
    <t>Task 09</t>
  </si>
  <si>
    <t>Task 10</t>
  </si>
  <si>
    <t>Task 11</t>
  </si>
  <si>
    <t>Task 12</t>
  </si>
  <si>
    <t>MicroProbe</t>
  </si>
  <si>
    <t>MicroBrowser</t>
  </si>
  <si>
    <t>Subject 01</t>
  </si>
  <si>
    <t>Difficulty</t>
  </si>
  <si>
    <t>Subject 04</t>
  </si>
  <si>
    <t>Subject 03</t>
  </si>
  <si>
    <t>Subject 02</t>
  </si>
  <si>
    <t xml:space="preserve"> </t>
  </si>
  <si>
    <t>MicroBrowser *</t>
  </si>
  <si>
    <t>MicroProbe *</t>
  </si>
  <si>
    <t>Topic Search</t>
  </si>
  <si>
    <t>Total</t>
  </si>
  <si>
    <t>Time Search</t>
  </si>
  <si>
    <t>P Knowledge Disc.</t>
  </si>
  <si>
    <t>P Quality Imp.</t>
  </si>
  <si>
    <t>start</t>
  </si>
  <si>
    <t xml:space="preserve"> end</t>
  </si>
  <si>
    <t xml:space="preserve"> count</t>
  </si>
  <si>
    <t>stage_pattern_usage</t>
  </si>
  <si>
    <t>stage_search</t>
  </si>
  <si>
    <t>unknown</t>
  </si>
  <si>
    <t>stage_list_exploration</t>
  </si>
  <si>
    <t>stage_discussion</t>
  </si>
  <si>
    <t>stage_setup</t>
  </si>
  <si>
    <t>stage_diagram_exploration</t>
  </si>
  <si>
    <t>stage_pattern_usage=16, percent=1.16</t>
  </si>
  <si>
    <t>stage_search=155, percent=11.22</t>
  </si>
  <si>
    <t>unknown=0, percent=0.0</t>
  </si>
  <si>
    <t>stage_list_exploration=82, percent=5.93</t>
  </si>
  <si>
    <t>stage_knowledge_create=1, percent=0.07</t>
  </si>
  <si>
    <t>stage_setup=677, percent=48.99</t>
  </si>
  <si>
    <t>stage_diagram_exploration=432, percent=31.26</t>
  </si>
  <si>
    <t>stage_knowledge_view=19, percent=1.37</t>
  </si>
  <si>
    <t>stage_pattern_usage=2, percent=0.21</t>
  </si>
  <si>
    <t>stage_search=140, percent=14.99</t>
  </si>
  <si>
    <t>stage_list_exploration=81, percent=8.67</t>
  </si>
  <si>
    <t>stage_knowledge_create=0, percent=0.0</t>
  </si>
  <si>
    <t>stage_setup=116, percent=12.42</t>
  </si>
  <si>
    <t>stage_diagram_exploration=590, percent=63.17</t>
  </si>
  <si>
    <t>stage_knowledge_view=5, percent=0.54</t>
  </si>
  <si>
    <t>stage_pattern_usage=19, percent=1.51</t>
  </si>
  <si>
    <t>stage_search=105, percent=8.36</t>
  </si>
  <si>
    <t>stage_list_exploration=78, percent=6.21</t>
  </si>
  <si>
    <t>stage_knowledge_create=1, percent=0.08</t>
  </si>
  <si>
    <t>stage_setup=558, percent=44.43</t>
  </si>
  <si>
    <t>stage_diagram_exploration=476, percent=37.9</t>
  </si>
  <si>
    <t>stage_knowledge_view=19, percent=1.51</t>
  </si>
  <si>
    <t>stage_leaderboard=0, percent=0.0</t>
  </si>
  <si>
    <t>stage_pattern_usage=22, percent=0.78</t>
  </si>
  <si>
    <t>stage_leaderboard=2, percent=0.07</t>
  </si>
  <si>
    <t>stage_search=293, percent=10.43</t>
  </si>
  <si>
    <t>stage_list_exploration=161, percent=5.73</t>
  </si>
  <si>
    <t>stage_diagram_exploration=1310, percent=46.62</t>
  </si>
  <si>
    <t>stage_knowledge_create=2, percent=0.07</t>
  </si>
  <si>
    <t>stage_setup=992, percent=35.3</t>
  </si>
  <si>
    <t>stage_knowledge_view=28, percent=1.0</t>
  </si>
  <si>
    <t>state_pattern_usage</t>
  </si>
  <si>
    <t>state_leaderboard</t>
  </si>
  <si>
    <t>state_search</t>
  </si>
  <si>
    <t>state_list_exploration</t>
  </si>
  <si>
    <t>stage_knowledge_create</t>
  </si>
  <si>
    <t>stage_knowledge_view</t>
  </si>
  <si>
    <t>===== TRANSITIONS ======</t>
  </si>
  <si>
    <t>start, end, count</t>
  </si>
  <si>
    <t>stage_pattern_usage,stage_pattern_usage,0</t>
  </si>
  <si>
    <t>stage_pattern_usage,stage_leaderboard,0</t>
  </si>
  <si>
    <t>stage_pattern_usage,stage_search,0</t>
  </si>
  <si>
    <t>stage_pattern_usage,unknown,0</t>
  </si>
  <si>
    <t>stage_pattern_usage,stage_list_exploration,0</t>
  </si>
  <si>
    <t>stage_pattern_usage,stage_diagram_exploration,11</t>
  </si>
  <si>
    <t>stage_pattern_usage,stage_knowledge_create,0</t>
  </si>
  <si>
    <t>stage_pattern_usage,stage_setup,11</t>
  </si>
  <si>
    <t>stage_pattern_usage,stage_knowledge_view,0</t>
  </si>
  <si>
    <t>stage_leaderboard,stage_pattern_usage,0</t>
  </si>
  <si>
    <t>stage_leaderboard,stage_leaderboard,1</t>
  </si>
  <si>
    <t>stage_leaderboard,stage_search,0</t>
  </si>
  <si>
    <t>stage_leaderboard,unknown,0</t>
  </si>
  <si>
    <t>stage_leaderboard,stage_list_exploration,0</t>
  </si>
  <si>
    <t>stage_leaderboard,stage_diagram_exploration,1</t>
  </si>
  <si>
    <t>stage_leaderboard,stage_knowledge_create,0</t>
  </si>
  <si>
    <t>stage_leaderboard,stage_setup,0</t>
  </si>
  <si>
    <t>stage_leaderboard,stage_knowledge_view,0</t>
  </si>
  <si>
    <t>stage_search,stage_pattern_usage,0</t>
  </si>
  <si>
    <t>stage_search,stage_leaderboard,0</t>
  </si>
  <si>
    <t>stage_search,stage_search,258</t>
  </si>
  <si>
    <t>stage_search,unknown,0</t>
  </si>
  <si>
    <t>stage_search,stage_list_exploration,18</t>
  </si>
  <si>
    <t>stage_search,stage_diagram_exploration,10</t>
  </si>
  <si>
    <t>stage_search,stage_knowledge_create,0</t>
  </si>
  <si>
    <t>stage_search,stage_setup,7</t>
  </si>
  <si>
    <t>stage_search,stage_knowledge_view,0</t>
  </si>
  <si>
    <t>unknown,stage_pattern_usage,0</t>
  </si>
  <si>
    <t>unknown,stage_leaderboard,0</t>
  </si>
  <si>
    <t>unknown,stage_search,0</t>
  </si>
  <si>
    <t>unknown,unknown,0</t>
  </si>
  <si>
    <t>unknown,stage_list_exploration,0</t>
  </si>
  <si>
    <t>unknown,stage_diagram_exploration,0</t>
  </si>
  <si>
    <t>unknown,stage_knowledge_create,0</t>
  </si>
  <si>
    <t>unknown,stage_setup,1</t>
  </si>
  <si>
    <t>unknown,stage_knowledge_view,0</t>
  </si>
  <si>
    <t>stage_list_exploration,stage_pattern_usage,1</t>
  </si>
  <si>
    <t>stage_list_exploration,stage_leaderboard,0</t>
  </si>
  <si>
    <t>stage_list_exploration,stage_search,12</t>
  </si>
  <si>
    <t>stage_list_exploration,unknown,0</t>
  </si>
  <si>
    <t>stage_list_exploration,stage_list_exploration,91</t>
  </si>
  <si>
    <t>stage_list_exploration,stage_diagram_exploration,32</t>
  </si>
  <si>
    <t>stage_list_exploration,stage_knowledge_create,0</t>
  </si>
  <si>
    <t>stage_list_exploration,stage_setup,24</t>
  </si>
  <si>
    <t>stage_list_exploration,stage_knowledge_view,0</t>
  </si>
  <si>
    <t>stage_diagram_exploration,stage_pattern_usage,0</t>
  </si>
  <si>
    <t>stage_diagram_exploration,stage_leaderboard,0</t>
  </si>
  <si>
    <t>stage_diagram_exploration,stage_search,5</t>
  </si>
  <si>
    <t>stage_diagram_exploration,unknown,0</t>
  </si>
  <si>
    <t>stage_diagram_exploration,stage_list_exploration,35</t>
  </si>
  <si>
    <t>stage_diagram_exploration,stage_diagram_exploration,1237</t>
  </si>
  <si>
    <t>stage_diagram_exploration,stage_knowledge_create,0</t>
  </si>
  <si>
    <t>stage_diagram_exploration,stage_setup,33</t>
  </si>
  <si>
    <t>stage_diagram_exploration,stage_knowledge_view,0</t>
  </si>
  <si>
    <t>stage_knowledge_create,stage_pattern_usage,0</t>
  </si>
  <si>
    <t>stage_knowledge_create,stage_leaderboard,0</t>
  </si>
  <si>
    <t>stage_knowledge_create,stage_search,0</t>
  </si>
  <si>
    <t>stage_knowledge_create,unknown,0</t>
  </si>
  <si>
    <t>stage_knowledge_create,stage_list_exploration,0</t>
  </si>
  <si>
    <t>stage_knowledge_create,stage_diagram_exploration,0</t>
  </si>
  <si>
    <t>stage_knowledge_create,stage_knowledge_create,0</t>
  </si>
  <si>
    <t>stage_knowledge_create,stage_setup,2</t>
  </si>
  <si>
    <t>stage_knowledge_create,stage_knowledge_view,0</t>
  </si>
  <si>
    <t>stage_setup,stage_pattern_usage,21</t>
  </si>
  <si>
    <t>stage_setup,stage_leaderboard,1</t>
  </si>
  <si>
    <t>stage_setup,stage_search,18</t>
  </si>
  <si>
    <t>stage_setup,unknown,0</t>
  </si>
  <si>
    <t>stage_setup,stage_list_exploration,4</t>
  </si>
  <si>
    <t>stage_setup,stage_diagram_exploration,7</t>
  </si>
  <si>
    <t>stage_setup,stage_knowledge_create,2</t>
  </si>
  <si>
    <t>stage_setup,stage_setup,911</t>
  </si>
  <si>
    <t>stage_setup,stage_knowledge_view,28</t>
  </si>
  <si>
    <t>stage_knowledge_view,stage_pattern_usage,0</t>
  </si>
  <si>
    <t>stage_knowledge_view,stage_leaderboard,0</t>
  </si>
  <si>
    <t>stage_knowledge_view,stage_search,0</t>
  </si>
  <si>
    <t>stage_knowledge_view,unknown,0</t>
  </si>
  <si>
    <t>stage_knowledge_view,stage_list_exploration,13</t>
  </si>
  <si>
    <t>stage_knowledge_view,stage_diagram_exploration,12</t>
  </si>
  <si>
    <t>stage_knowledge_view,stage_knowledge_create,0</t>
  </si>
  <si>
    <t>stage_knowledge_view,stage_setup,3</t>
  </si>
  <si>
    <t>stage_knowledge_view,stage_knowledge_view,0</t>
  </si>
  <si>
    <t>Stage</t>
  </si>
  <si>
    <t>Code</t>
  </si>
  <si>
    <t>P</t>
  </si>
  <si>
    <t>L</t>
  </si>
  <si>
    <t>S</t>
  </si>
  <si>
    <t>D</t>
  </si>
  <si>
    <t>E</t>
  </si>
  <si>
    <t>K</t>
  </si>
  <si>
    <t>U</t>
  </si>
  <si>
    <t>V</t>
  </si>
  <si>
    <t>PP</t>
  </si>
  <si>
    <t>PE</t>
  </si>
  <si>
    <t>PS</t>
  </si>
  <si>
    <t>PL</t>
  </si>
  <si>
    <t>PD</t>
  </si>
  <si>
    <t>PK</t>
  </si>
  <si>
    <t>PU</t>
  </si>
  <si>
    <t>PV</t>
  </si>
  <si>
    <t>EP</t>
  </si>
  <si>
    <t>EE</t>
  </si>
  <si>
    <t>ES</t>
  </si>
  <si>
    <t>EL</t>
  </si>
  <si>
    <t>ED</t>
  </si>
  <si>
    <t>EK</t>
  </si>
  <si>
    <t>EU</t>
  </si>
  <si>
    <t>EV</t>
  </si>
  <si>
    <t>SP</t>
  </si>
  <si>
    <t>SE</t>
  </si>
  <si>
    <t>SS</t>
  </si>
  <si>
    <t>SL</t>
  </si>
  <si>
    <t>SD</t>
  </si>
  <si>
    <t>SK</t>
  </si>
  <si>
    <t>SU</t>
  </si>
  <si>
    <t>SV</t>
  </si>
  <si>
    <t>LP</t>
  </si>
  <si>
    <t>LE</t>
  </si>
  <si>
    <t>LS</t>
  </si>
  <si>
    <t>LL</t>
  </si>
  <si>
    <t>LD</t>
  </si>
  <si>
    <t>LK</t>
  </si>
  <si>
    <t>LU</t>
  </si>
  <si>
    <t>LV</t>
  </si>
  <si>
    <t>DP</t>
  </si>
  <si>
    <t>DE</t>
  </si>
  <si>
    <t>DS</t>
  </si>
  <si>
    <t>DL</t>
  </si>
  <si>
    <t>DD</t>
  </si>
  <si>
    <t>DK</t>
  </si>
  <si>
    <t>DU</t>
  </si>
  <si>
    <t>DV</t>
  </si>
  <si>
    <t>KP</t>
  </si>
  <si>
    <t>KE</t>
  </si>
  <si>
    <t>KS</t>
  </si>
  <si>
    <t>KL</t>
  </si>
  <si>
    <t>KD</t>
  </si>
  <si>
    <t>KK</t>
  </si>
  <si>
    <t>KU</t>
  </si>
  <si>
    <t>KV</t>
  </si>
  <si>
    <t>UP</t>
  </si>
  <si>
    <t>UE</t>
  </si>
  <si>
    <t>US</t>
  </si>
  <si>
    <t>UL</t>
  </si>
  <si>
    <t>UD</t>
  </si>
  <si>
    <t>UK</t>
  </si>
  <si>
    <t>UU</t>
  </si>
  <si>
    <t>UV</t>
  </si>
  <si>
    <t>VP</t>
  </si>
  <si>
    <t>VE</t>
  </si>
  <si>
    <t>VS</t>
  </si>
  <si>
    <t>VD</t>
  </si>
  <si>
    <t>VL</t>
  </si>
  <si>
    <t>VK</t>
  </si>
  <si>
    <t>VU</t>
  </si>
  <si>
    <t>VV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</si>
</sst>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%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30">
    <xf numFmtId="0" fontId="0" fillId="0" borderId="0" xfId="0"/>
    <xf numFmtId="14" fontId="0" fillId="0" borderId="0" xfId="0" applyNumberFormat="1"/>
    <xf numFmtId="20" fontId="0" fillId="0" borderId="0" xfId="0" applyNumberFormat="1"/>
    <xf numFmtId="0" fontId="1" fillId="0" borderId="0" xfId="0" applyFont="1"/>
    <xf numFmtId="0" fontId="3" fillId="0" borderId="0" xfId="0" applyFont="1"/>
    <xf numFmtId="0" fontId="2" fillId="0" borderId="1" xfId="0" applyFont="1" applyBorder="1"/>
    <xf numFmtId="0" fontId="3" fillId="0" borderId="1" xfId="0" applyFont="1" applyBorder="1"/>
    <xf numFmtId="20" fontId="3" fillId="0" borderId="1" xfId="0" applyNumberFormat="1" applyFont="1" applyBorder="1"/>
    <xf numFmtId="20" fontId="3" fillId="0" borderId="0" xfId="0" applyNumberFormat="1" applyFont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Fill="1" applyBorder="1"/>
    <xf numFmtId="164" fontId="0" fillId="0" borderId="0" xfId="0" applyNumberFormat="1"/>
    <xf numFmtId="9" fontId="0" fillId="0" borderId="0" xfId="1" applyFont="1"/>
    <xf numFmtId="49" fontId="0" fillId="0" borderId="0" xfId="0" applyNumberFormat="1" applyAlignment="1">
      <alignment textRotation="90"/>
    </xf>
    <xf numFmtId="165" fontId="0" fillId="0" borderId="0" xfId="1" applyNumberFormat="1" applyFont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/>
    </xf>
    <xf numFmtId="49" fontId="0" fillId="0" borderId="0" xfId="0" applyNumberFormat="1" applyAlignment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MicroProbe</c:v>
          </c:tx>
          <c:invertIfNegative val="0"/>
          <c:cat>
            <c:strRef>
              <c:f>TaskResults!$A$16:$A$19</c:f>
              <c:strCache>
                <c:ptCount val="4"/>
                <c:pt idx="0">
                  <c:v>Topic Search</c:v>
                </c:pt>
                <c:pt idx="1">
                  <c:v>Time Search</c:v>
                </c:pt>
                <c:pt idx="2">
                  <c:v>P Knowledge Disc.</c:v>
                </c:pt>
                <c:pt idx="3">
                  <c:v>P Quality Imp.</c:v>
                </c:pt>
              </c:strCache>
            </c:strRef>
          </c:cat>
          <c:val>
            <c:numRef>
              <c:f>TaskResults!$S$16:$S$19</c:f>
              <c:numCache>
                <c:formatCode>0.000</c:formatCode>
                <c:ptCount val="4"/>
                <c:pt idx="0">
                  <c:v>3.6666666666666665</c:v>
                </c:pt>
                <c:pt idx="1">
                  <c:v>3.4166666666666665</c:v>
                </c:pt>
                <c:pt idx="2">
                  <c:v>3.7500000000000004</c:v>
                </c:pt>
                <c:pt idx="3">
                  <c:v>2.5833333333333335</c:v>
                </c:pt>
              </c:numCache>
            </c:numRef>
          </c:val>
        </c:ser>
        <c:ser>
          <c:idx val="3"/>
          <c:order val="1"/>
          <c:tx>
            <c:v>MicroBrowser</c:v>
          </c:tx>
          <c:invertIfNegative val="0"/>
          <c:cat>
            <c:strRef>
              <c:f>TaskResults!$A$16:$A$19</c:f>
              <c:strCache>
                <c:ptCount val="4"/>
                <c:pt idx="0">
                  <c:v>Topic Search</c:v>
                </c:pt>
                <c:pt idx="1">
                  <c:v>Time Search</c:v>
                </c:pt>
                <c:pt idx="2">
                  <c:v>P Knowledge Disc.</c:v>
                </c:pt>
                <c:pt idx="3">
                  <c:v>P Quality Imp.</c:v>
                </c:pt>
              </c:strCache>
            </c:strRef>
          </c:cat>
          <c:val>
            <c:numRef>
              <c:f>TaskResults!$T$16:$T$19</c:f>
              <c:numCache>
                <c:formatCode>0.000</c:formatCode>
                <c:ptCount val="4"/>
                <c:pt idx="0">
                  <c:v>3.9166666666666665</c:v>
                </c:pt>
                <c:pt idx="1">
                  <c:v>4.5</c:v>
                </c:pt>
                <c:pt idx="2">
                  <c:v>3.583333333333333</c:v>
                </c:pt>
                <c:pt idx="3">
                  <c:v>3.1666666666666665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6204288"/>
        <c:axId val="96205824"/>
      </c:barChart>
      <c:catAx>
        <c:axId val="96204288"/>
        <c:scaling>
          <c:orientation val="minMax"/>
        </c:scaling>
        <c:delete val="0"/>
        <c:axPos val="b"/>
        <c:majorTickMark val="out"/>
        <c:minorTickMark val="none"/>
        <c:tickLblPos val="nextTo"/>
        <c:crossAx val="96205824"/>
        <c:crosses val="autoZero"/>
        <c:auto val="1"/>
        <c:lblAlgn val="ctr"/>
        <c:lblOffset val="100"/>
        <c:noMultiLvlLbl val="0"/>
      </c:catAx>
      <c:valAx>
        <c:axId val="96205824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96204288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24</xdr:row>
      <xdr:rowOff>26670</xdr:rowOff>
    </xdr:from>
    <xdr:to>
      <xdr:col>9</xdr:col>
      <xdr:colOff>510540</xdr:colOff>
      <xdr:row>48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228600</xdr:colOff>
      <xdr:row>18</xdr:row>
      <xdr:rowOff>99060</xdr:rowOff>
    </xdr:from>
    <xdr:to>
      <xdr:col>5</xdr:col>
      <xdr:colOff>701040</xdr:colOff>
      <xdr:row>21</xdr:row>
      <xdr:rowOff>137160</xdr:rowOff>
    </xdr:to>
    <xdr:sp macro="" textlink="">
      <xdr:nvSpPr>
        <xdr:cNvPr id="3" name="Oval 2"/>
        <xdr:cNvSpPr/>
      </xdr:nvSpPr>
      <xdr:spPr>
        <a:xfrm>
          <a:off x="4488180" y="3390900"/>
          <a:ext cx="2087880" cy="586740"/>
        </a:xfrm>
        <a:prstGeom prst="ellipse">
          <a:avLst/>
        </a:prstGeom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stage_pattern_usage</a:t>
          </a:r>
        </a:p>
      </xdr:txBody>
    </xdr:sp>
    <xdr:clientData/>
  </xdr:twoCellAnchor>
  <xdr:twoCellAnchor>
    <xdr:from>
      <xdr:col>4</xdr:col>
      <xdr:colOff>53340</xdr:colOff>
      <xdr:row>27</xdr:row>
      <xdr:rowOff>7620</xdr:rowOff>
    </xdr:from>
    <xdr:to>
      <xdr:col>5</xdr:col>
      <xdr:colOff>167640</xdr:colOff>
      <xdr:row>30</xdr:row>
      <xdr:rowOff>45720</xdr:rowOff>
    </xdr:to>
    <xdr:sp macro="" textlink="">
      <xdr:nvSpPr>
        <xdr:cNvPr id="6" name="Oval 5"/>
        <xdr:cNvSpPr/>
      </xdr:nvSpPr>
      <xdr:spPr>
        <a:xfrm>
          <a:off x="4312920" y="4945380"/>
          <a:ext cx="1729740" cy="586740"/>
        </a:xfrm>
        <a:prstGeom prst="ellipse">
          <a:avLst/>
        </a:prstGeom>
        <a:ln>
          <a:solidFill>
            <a:srgbClr val="7030A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unknown</a:t>
          </a:r>
        </a:p>
      </xdr:txBody>
    </xdr:sp>
    <xdr:clientData/>
  </xdr:twoCellAnchor>
  <xdr:twoCellAnchor>
    <xdr:from>
      <xdr:col>8</xdr:col>
      <xdr:colOff>1150620</xdr:colOff>
      <xdr:row>11</xdr:row>
      <xdr:rowOff>121920</xdr:rowOff>
    </xdr:from>
    <xdr:to>
      <xdr:col>10</xdr:col>
      <xdr:colOff>556260</xdr:colOff>
      <xdr:row>14</xdr:row>
      <xdr:rowOff>160020</xdr:rowOff>
    </xdr:to>
    <xdr:sp macro="" textlink="">
      <xdr:nvSpPr>
        <xdr:cNvPr id="7" name="Oval 6"/>
        <xdr:cNvSpPr/>
      </xdr:nvSpPr>
      <xdr:spPr>
        <a:xfrm>
          <a:off x="9654540" y="2133600"/>
          <a:ext cx="1729740" cy="586740"/>
        </a:xfrm>
        <a:prstGeom prst="ellipse">
          <a:avLst/>
        </a:prstGeom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stage_search</a:t>
          </a:r>
        </a:p>
      </xdr:txBody>
    </xdr:sp>
    <xdr:clientData/>
  </xdr:twoCellAnchor>
  <xdr:twoCellAnchor>
    <xdr:from>
      <xdr:col>4</xdr:col>
      <xdr:colOff>1455420</xdr:colOff>
      <xdr:row>9</xdr:row>
      <xdr:rowOff>22860</xdr:rowOff>
    </xdr:from>
    <xdr:to>
      <xdr:col>6</xdr:col>
      <xdr:colOff>647700</xdr:colOff>
      <xdr:row>12</xdr:row>
      <xdr:rowOff>60960</xdr:rowOff>
    </xdr:to>
    <xdr:sp macro="" textlink="">
      <xdr:nvSpPr>
        <xdr:cNvPr id="8" name="Oval 7"/>
        <xdr:cNvSpPr/>
      </xdr:nvSpPr>
      <xdr:spPr>
        <a:xfrm>
          <a:off x="5715000" y="1668780"/>
          <a:ext cx="2057400" cy="586740"/>
        </a:xfrm>
        <a:prstGeom prst="ellipse">
          <a:avLst/>
        </a:prstGeom>
        <a:ln>
          <a:solidFill>
            <a:srgbClr val="FFC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stage_list_exploration</a:t>
          </a:r>
        </a:p>
      </xdr:txBody>
    </xdr:sp>
    <xdr:clientData/>
  </xdr:twoCellAnchor>
  <xdr:twoCellAnchor>
    <xdr:from>
      <xdr:col>11</xdr:col>
      <xdr:colOff>815340</xdr:colOff>
      <xdr:row>12</xdr:row>
      <xdr:rowOff>22860</xdr:rowOff>
    </xdr:from>
    <xdr:to>
      <xdr:col>14</xdr:col>
      <xdr:colOff>45720</xdr:colOff>
      <xdr:row>15</xdr:row>
      <xdr:rowOff>60960</xdr:rowOff>
    </xdr:to>
    <xdr:sp macro="" textlink="">
      <xdr:nvSpPr>
        <xdr:cNvPr id="9" name="Oval 8"/>
        <xdr:cNvSpPr/>
      </xdr:nvSpPr>
      <xdr:spPr>
        <a:xfrm>
          <a:off x="12382500" y="2217420"/>
          <a:ext cx="1729740" cy="58674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stage_discussion</a:t>
          </a:r>
        </a:p>
      </xdr:txBody>
    </xdr:sp>
    <xdr:clientData/>
  </xdr:twoCellAnchor>
  <xdr:twoCellAnchor>
    <xdr:from>
      <xdr:col>8</xdr:col>
      <xdr:colOff>396240</xdr:colOff>
      <xdr:row>19</xdr:row>
      <xdr:rowOff>7620</xdr:rowOff>
    </xdr:from>
    <xdr:to>
      <xdr:col>9</xdr:col>
      <xdr:colOff>441960</xdr:colOff>
      <xdr:row>21</xdr:row>
      <xdr:rowOff>30480</xdr:rowOff>
    </xdr:to>
    <xdr:sp macro="" textlink="">
      <xdr:nvSpPr>
        <xdr:cNvPr id="10" name="Oval 9"/>
        <xdr:cNvSpPr/>
      </xdr:nvSpPr>
      <xdr:spPr>
        <a:xfrm>
          <a:off x="8900160" y="3482340"/>
          <a:ext cx="1363980" cy="38862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stage_diagram_exploration</a:t>
          </a:r>
        </a:p>
      </xdr:txBody>
    </xdr:sp>
    <xdr:clientData/>
  </xdr:twoCellAnchor>
  <xdr:twoCellAnchor>
    <xdr:from>
      <xdr:col>5</xdr:col>
      <xdr:colOff>899160</xdr:colOff>
      <xdr:row>24</xdr:row>
      <xdr:rowOff>175260</xdr:rowOff>
    </xdr:from>
    <xdr:to>
      <xdr:col>8</xdr:col>
      <xdr:colOff>0</xdr:colOff>
      <xdr:row>28</xdr:row>
      <xdr:rowOff>30480</xdr:rowOff>
    </xdr:to>
    <xdr:sp macro="" textlink="">
      <xdr:nvSpPr>
        <xdr:cNvPr id="11" name="Oval 10"/>
        <xdr:cNvSpPr/>
      </xdr:nvSpPr>
      <xdr:spPr>
        <a:xfrm>
          <a:off x="6774180" y="4564380"/>
          <a:ext cx="1729740" cy="586740"/>
        </a:xfrm>
        <a:prstGeom prst="ellipse">
          <a:avLst/>
        </a:prstGeom>
        <a:solidFill>
          <a:schemeClr val="accent1"/>
        </a:solidFill>
        <a:ln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stage_setup</a:t>
          </a:r>
        </a:p>
      </xdr:txBody>
    </xdr:sp>
    <xdr:clientData/>
  </xdr:twoCellAnchor>
  <xdr:twoCellAnchor>
    <xdr:from>
      <xdr:col>5</xdr:col>
      <xdr:colOff>395276</xdr:colOff>
      <xdr:row>21</xdr:row>
      <xdr:rowOff>51234</xdr:rowOff>
    </xdr:from>
    <xdr:to>
      <xdr:col>5</xdr:col>
      <xdr:colOff>899159</xdr:colOff>
      <xdr:row>26</xdr:row>
      <xdr:rowOff>102870</xdr:rowOff>
    </xdr:to>
    <xdr:cxnSp macro="">
      <xdr:nvCxnSpPr>
        <xdr:cNvPr id="12" name="Elbow Connector 11"/>
        <xdr:cNvCxnSpPr>
          <a:stCxn id="3" idx="5"/>
          <a:endCxn id="11" idx="2"/>
        </xdr:cNvCxnSpPr>
      </xdr:nvCxnSpPr>
      <xdr:spPr>
        <a:xfrm rot="16200000" flipH="1">
          <a:off x="6039220" y="4122790"/>
          <a:ext cx="966036" cy="503883"/>
        </a:xfrm>
        <a:prstGeom prst="bentConnector2">
          <a:avLst/>
        </a:prstGeom>
        <a:ln w="25400">
          <a:solidFill>
            <a:srgbClr val="00B050"/>
          </a:solidFill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228600</xdr:colOff>
      <xdr:row>19</xdr:row>
      <xdr:rowOff>2106</xdr:rowOff>
    </xdr:from>
    <xdr:to>
      <xdr:col>4</xdr:col>
      <xdr:colOff>534363</xdr:colOff>
      <xdr:row>20</xdr:row>
      <xdr:rowOff>26670</xdr:rowOff>
    </xdr:to>
    <xdr:cxnSp macro="">
      <xdr:nvCxnSpPr>
        <xdr:cNvPr id="16" name="Elbow Connector 15"/>
        <xdr:cNvCxnSpPr>
          <a:stCxn id="3" idx="1"/>
          <a:endCxn id="3" idx="2"/>
        </xdr:cNvCxnSpPr>
      </xdr:nvCxnSpPr>
      <xdr:spPr>
        <a:xfrm rot="16200000" flipH="1" flipV="1">
          <a:off x="4537340" y="3427666"/>
          <a:ext cx="207444" cy="305763"/>
        </a:xfrm>
        <a:prstGeom prst="bentConnector4">
          <a:avLst>
            <a:gd name="adj1" fmla="val -151620"/>
            <a:gd name="adj2" fmla="val 174764"/>
          </a:avLst>
        </a:prstGeom>
        <a:ln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697230</xdr:colOff>
      <xdr:row>11</xdr:row>
      <xdr:rowOff>121920</xdr:rowOff>
    </xdr:from>
    <xdr:to>
      <xdr:col>10</xdr:col>
      <xdr:colOff>302945</xdr:colOff>
      <xdr:row>12</xdr:row>
      <xdr:rowOff>24966</xdr:rowOff>
    </xdr:to>
    <xdr:cxnSp macro="">
      <xdr:nvCxnSpPr>
        <xdr:cNvPr id="18" name="Elbow Connector 17"/>
        <xdr:cNvCxnSpPr>
          <a:stCxn id="7" idx="7"/>
          <a:endCxn id="7" idx="0"/>
        </xdr:cNvCxnSpPr>
      </xdr:nvCxnSpPr>
      <xdr:spPr>
        <a:xfrm rot="16200000" flipV="1">
          <a:off x="10782225" y="1870785"/>
          <a:ext cx="85926" cy="611555"/>
        </a:xfrm>
        <a:prstGeom prst="bentConnector3">
          <a:avLst>
            <a:gd name="adj1" fmla="val 366043"/>
          </a:avLst>
        </a:prstGeom>
        <a:ln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325805</xdr:colOff>
      <xdr:row>13</xdr:row>
      <xdr:rowOff>49530</xdr:rowOff>
    </xdr:from>
    <xdr:to>
      <xdr:col>10</xdr:col>
      <xdr:colOff>556260</xdr:colOff>
      <xdr:row>27</xdr:row>
      <xdr:rowOff>127434</xdr:rowOff>
    </xdr:to>
    <xdr:cxnSp macro="">
      <xdr:nvCxnSpPr>
        <xdr:cNvPr id="25" name="Elbow Connector 24"/>
        <xdr:cNvCxnSpPr>
          <a:stCxn id="7" idx="6"/>
          <a:endCxn id="11" idx="5"/>
        </xdr:cNvCxnSpPr>
      </xdr:nvCxnSpPr>
      <xdr:spPr>
        <a:xfrm flipH="1">
          <a:off x="8250605" y="2426970"/>
          <a:ext cx="3133675" cy="2638224"/>
        </a:xfrm>
        <a:prstGeom prst="bentConnector4">
          <a:avLst>
            <a:gd name="adj1" fmla="val -7295"/>
            <a:gd name="adj2" fmla="val 111922"/>
          </a:avLst>
        </a:prstGeom>
        <a:ln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1078230</xdr:colOff>
      <xdr:row>14</xdr:row>
      <xdr:rowOff>160020</xdr:rowOff>
    </xdr:from>
    <xdr:to>
      <xdr:col>9</xdr:col>
      <xdr:colOff>697230</xdr:colOff>
      <xdr:row>19</xdr:row>
      <xdr:rowOff>7620</xdr:rowOff>
    </xdr:to>
    <xdr:cxnSp macro="">
      <xdr:nvCxnSpPr>
        <xdr:cNvPr id="27" name="Elbow Connector 26"/>
        <xdr:cNvCxnSpPr>
          <a:stCxn id="7" idx="4"/>
          <a:endCxn id="10" idx="0"/>
        </xdr:cNvCxnSpPr>
      </xdr:nvCxnSpPr>
      <xdr:spPr>
        <a:xfrm rot="5400000">
          <a:off x="9669780" y="2632710"/>
          <a:ext cx="762000" cy="937260"/>
        </a:xfrm>
        <a:prstGeom prst="bentConnector3">
          <a:avLst>
            <a:gd name="adj1" fmla="val 50000"/>
          </a:avLst>
        </a:prstGeom>
        <a:ln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918209</xdr:colOff>
      <xdr:row>27</xdr:row>
      <xdr:rowOff>7621</xdr:rowOff>
    </xdr:from>
    <xdr:to>
      <xdr:col>4</xdr:col>
      <xdr:colOff>1529764</xdr:colOff>
      <xdr:row>27</xdr:row>
      <xdr:rowOff>93547</xdr:rowOff>
    </xdr:to>
    <xdr:cxnSp macro="">
      <xdr:nvCxnSpPr>
        <xdr:cNvPr id="2057" name="Elbow Connector 2056"/>
        <xdr:cNvCxnSpPr>
          <a:stCxn id="6" idx="0"/>
          <a:endCxn id="6" idx="7"/>
        </xdr:cNvCxnSpPr>
      </xdr:nvCxnSpPr>
      <xdr:spPr>
        <a:xfrm rot="16200000" flipH="1">
          <a:off x="5440604" y="4682566"/>
          <a:ext cx="85926" cy="611555"/>
        </a:xfrm>
        <a:prstGeom prst="bentConnector3">
          <a:avLst>
            <a:gd name="adj1" fmla="val -266043"/>
          </a:avLst>
        </a:prstGeom>
        <a:ln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1272539</xdr:colOff>
      <xdr:row>11</xdr:row>
      <xdr:rowOff>157915</xdr:rowOff>
    </xdr:from>
    <xdr:to>
      <xdr:col>5</xdr:col>
      <xdr:colOff>141278</xdr:colOff>
      <xdr:row>18</xdr:row>
      <xdr:rowOff>99061</xdr:rowOff>
    </xdr:to>
    <xdr:cxnSp macro="">
      <xdr:nvCxnSpPr>
        <xdr:cNvPr id="19" name="Elbow Connector 18"/>
        <xdr:cNvCxnSpPr>
          <a:stCxn id="3" idx="0"/>
          <a:endCxn id="8" idx="3"/>
        </xdr:cNvCxnSpPr>
      </xdr:nvCxnSpPr>
      <xdr:spPr>
        <a:xfrm rot="5400000" flipH="1" flipV="1">
          <a:off x="5163556" y="2538158"/>
          <a:ext cx="1221306" cy="48417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647700</xdr:colOff>
      <xdr:row>10</xdr:row>
      <xdr:rowOff>133350</xdr:rowOff>
    </xdr:from>
    <xdr:to>
      <xdr:col>8</xdr:col>
      <xdr:colOff>1150620</xdr:colOff>
      <xdr:row>13</xdr:row>
      <xdr:rowOff>49530</xdr:rowOff>
    </xdr:to>
    <xdr:cxnSp macro="">
      <xdr:nvCxnSpPr>
        <xdr:cNvPr id="2048" name="Elbow Connector 2047"/>
        <xdr:cNvCxnSpPr>
          <a:stCxn id="7" idx="2"/>
          <a:endCxn id="8" idx="6"/>
        </xdr:cNvCxnSpPr>
      </xdr:nvCxnSpPr>
      <xdr:spPr>
        <a:xfrm rot="10800000">
          <a:off x="7772400" y="1962150"/>
          <a:ext cx="1882140" cy="464820"/>
        </a:xfrm>
        <a:prstGeom prst="bentConnector3">
          <a:avLst>
            <a:gd name="adj1" fmla="val 50000"/>
          </a:avLst>
        </a:prstGeom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cxnSp>
    <xdr:clientData/>
  </xdr:twoCellAnchor>
  <xdr:twoCellAnchor>
    <xdr:from>
      <xdr:col>4</xdr:col>
      <xdr:colOff>53340</xdr:colOff>
      <xdr:row>10</xdr:row>
      <xdr:rowOff>133350</xdr:rowOff>
    </xdr:from>
    <xdr:to>
      <xdr:col>4</xdr:col>
      <xdr:colOff>1455420</xdr:colOff>
      <xdr:row>28</xdr:row>
      <xdr:rowOff>118110</xdr:rowOff>
    </xdr:to>
    <xdr:cxnSp macro="">
      <xdr:nvCxnSpPr>
        <xdr:cNvPr id="2052" name="Elbow Connector 2051"/>
        <xdr:cNvCxnSpPr>
          <a:stCxn id="8" idx="2"/>
          <a:endCxn id="6" idx="2"/>
        </xdr:cNvCxnSpPr>
      </xdr:nvCxnSpPr>
      <xdr:spPr>
        <a:xfrm rot="10800000" flipV="1">
          <a:off x="4312920" y="1962150"/>
          <a:ext cx="1402080" cy="3276600"/>
        </a:xfrm>
        <a:prstGeom prst="bentConnector3">
          <a:avLst>
            <a:gd name="adj1" fmla="val 116304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141278</xdr:colOff>
      <xdr:row>9</xdr:row>
      <xdr:rowOff>22861</xdr:rowOff>
    </xdr:from>
    <xdr:to>
      <xdr:col>5</xdr:col>
      <xdr:colOff>868679</xdr:colOff>
      <xdr:row>9</xdr:row>
      <xdr:rowOff>108787</xdr:rowOff>
    </xdr:to>
    <xdr:cxnSp macro="">
      <xdr:nvCxnSpPr>
        <xdr:cNvPr id="2054" name="Elbow Connector 2053"/>
        <xdr:cNvCxnSpPr>
          <a:stCxn id="8" idx="1"/>
          <a:endCxn id="8" idx="0"/>
        </xdr:cNvCxnSpPr>
      </xdr:nvCxnSpPr>
      <xdr:spPr>
        <a:xfrm rot="5400000" flipH="1" flipV="1">
          <a:off x="6337036" y="1348043"/>
          <a:ext cx="85926" cy="727401"/>
        </a:xfrm>
        <a:prstGeom prst="bentConnector3">
          <a:avLst>
            <a:gd name="adj1" fmla="val 366043"/>
          </a:avLst>
        </a:prstGeom>
        <a:ln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868679</xdr:colOff>
      <xdr:row>12</xdr:row>
      <xdr:rowOff>60960</xdr:rowOff>
    </xdr:from>
    <xdr:to>
      <xdr:col>5</xdr:col>
      <xdr:colOff>1152474</xdr:colOff>
      <xdr:row>25</xdr:row>
      <xdr:rowOff>78306</xdr:rowOff>
    </xdr:to>
    <xdr:cxnSp macro="">
      <xdr:nvCxnSpPr>
        <xdr:cNvPr id="2056" name="Elbow Connector 2055"/>
        <xdr:cNvCxnSpPr>
          <a:stCxn id="8" idx="4"/>
          <a:endCxn id="11" idx="1"/>
        </xdr:cNvCxnSpPr>
      </xdr:nvCxnSpPr>
      <xdr:spPr>
        <a:xfrm rot="16200000" flipH="1">
          <a:off x="5688204" y="3311015"/>
          <a:ext cx="2394786" cy="283795"/>
        </a:xfrm>
        <a:prstGeom prst="bentConnector3">
          <a:avLst/>
        </a:prstGeom>
        <a:ln w="25400">
          <a:solidFill>
            <a:srgbClr val="FFC000"/>
          </a:solidFill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346400</xdr:colOff>
      <xdr:row>11</xdr:row>
      <xdr:rowOff>157914</xdr:rowOff>
    </xdr:from>
    <xdr:to>
      <xdr:col>8</xdr:col>
      <xdr:colOff>595989</xdr:colOff>
      <xdr:row>19</xdr:row>
      <xdr:rowOff>64532</xdr:rowOff>
    </xdr:to>
    <xdr:cxnSp macro="">
      <xdr:nvCxnSpPr>
        <xdr:cNvPr id="2066" name="Elbow Connector 2065"/>
        <xdr:cNvCxnSpPr>
          <a:stCxn id="8" idx="5"/>
          <a:endCxn id="10" idx="1"/>
        </xdr:cNvCxnSpPr>
      </xdr:nvCxnSpPr>
      <xdr:spPr>
        <a:xfrm rot="16200000" flipH="1">
          <a:off x="7600676" y="2040018"/>
          <a:ext cx="1369658" cy="1628809"/>
        </a:xfrm>
        <a:prstGeom prst="bentConnector3">
          <a:avLst>
            <a:gd name="adj1" fmla="val 50000"/>
          </a:avLst>
        </a:prstGeom>
        <a:ln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918210</xdr:colOff>
      <xdr:row>27</xdr:row>
      <xdr:rowOff>127435</xdr:rowOff>
    </xdr:from>
    <xdr:to>
      <xdr:col>5</xdr:col>
      <xdr:colOff>1152475</xdr:colOff>
      <xdr:row>30</xdr:row>
      <xdr:rowOff>45721</xdr:rowOff>
    </xdr:to>
    <xdr:cxnSp macro="">
      <xdr:nvCxnSpPr>
        <xdr:cNvPr id="2087" name="Elbow Connector 2086"/>
        <xdr:cNvCxnSpPr>
          <a:stCxn id="11" idx="3"/>
          <a:endCxn id="6" idx="4"/>
        </xdr:cNvCxnSpPr>
      </xdr:nvCxnSpPr>
      <xdr:spPr>
        <a:xfrm rot="5400000">
          <a:off x="5869180" y="4373805"/>
          <a:ext cx="466926" cy="1849705"/>
        </a:xfrm>
        <a:prstGeom prst="bentConnector3">
          <a:avLst>
            <a:gd name="adj1" fmla="val 148959"/>
          </a:avLst>
        </a:prstGeom>
        <a:ln w="25400">
          <a:solidFill>
            <a:srgbClr val="7030A0"/>
          </a:solidFill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514350</xdr:colOff>
      <xdr:row>24</xdr:row>
      <xdr:rowOff>175260</xdr:rowOff>
    </xdr:from>
    <xdr:to>
      <xdr:col>7</xdr:col>
      <xdr:colOff>325805</xdr:colOff>
      <xdr:row>25</xdr:row>
      <xdr:rowOff>78306</xdr:rowOff>
    </xdr:to>
    <xdr:cxnSp macro="">
      <xdr:nvCxnSpPr>
        <xdr:cNvPr id="2089" name="Elbow Connector 2088"/>
        <xdr:cNvCxnSpPr>
          <a:stCxn id="11" idx="7"/>
          <a:endCxn id="11" idx="0"/>
        </xdr:cNvCxnSpPr>
      </xdr:nvCxnSpPr>
      <xdr:spPr>
        <a:xfrm rot="16200000" flipV="1">
          <a:off x="7901865" y="4301565"/>
          <a:ext cx="85926" cy="611555"/>
        </a:xfrm>
        <a:prstGeom prst="bentConnector3">
          <a:avLst>
            <a:gd name="adj1" fmla="val 366043"/>
          </a:avLst>
        </a:prstGeom>
        <a:ln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20</xdr:row>
      <xdr:rowOff>156448</xdr:rowOff>
    </xdr:from>
    <xdr:to>
      <xdr:col>8</xdr:col>
      <xdr:colOff>595990</xdr:colOff>
      <xdr:row>26</xdr:row>
      <xdr:rowOff>102870</xdr:rowOff>
    </xdr:to>
    <xdr:cxnSp macro="">
      <xdr:nvCxnSpPr>
        <xdr:cNvPr id="2098" name="Elbow Connector 2097"/>
        <xdr:cNvCxnSpPr>
          <a:stCxn id="11" idx="6"/>
          <a:endCxn id="10" idx="3"/>
        </xdr:cNvCxnSpPr>
      </xdr:nvCxnSpPr>
      <xdr:spPr>
        <a:xfrm flipV="1">
          <a:off x="8503920" y="3814048"/>
          <a:ext cx="595990" cy="1043702"/>
        </a:xfrm>
        <a:prstGeom prst="bentConnector2">
          <a:avLst/>
        </a:prstGeom>
        <a:ln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701040</xdr:colOff>
      <xdr:row>20</xdr:row>
      <xdr:rowOff>19050</xdr:rowOff>
    </xdr:from>
    <xdr:to>
      <xdr:col>8</xdr:col>
      <xdr:colOff>396240</xdr:colOff>
      <xdr:row>20</xdr:row>
      <xdr:rowOff>26670</xdr:rowOff>
    </xdr:to>
    <xdr:cxnSp macro="">
      <xdr:nvCxnSpPr>
        <xdr:cNvPr id="2103" name="Elbow Connector 2102"/>
        <xdr:cNvCxnSpPr>
          <a:stCxn id="10" idx="2"/>
          <a:endCxn id="3" idx="6"/>
        </xdr:cNvCxnSpPr>
      </xdr:nvCxnSpPr>
      <xdr:spPr>
        <a:xfrm rot="10800000" flipV="1">
          <a:off x="6576060" y="3676650"/>
          <a:ext cx="2324100" cy="7620"/>
        </a:xfrm>
        <a:prstGeom prst="bentConnector3">
          <a:avLst>
            <a:gd name="adj1" fmla="val 50000"/>
          </a:avLst>
        </a:prstGeom>
        <a:ln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1078230</xdr:colOff>
      <xdr:row>20</xdr:row>
      <xdr:rowOff>156448</xdr:rowOff>
    </xdr:from>
    <xdr:to>
      <xdr:col>9</xdr:col>
      <xdr:colOff>242210</xdr:colOff>
      <xdr:row>21</xdr:row>
      <xdr:rowOff>30480</xdr:rowOff>
    </xdr:to>
    <xdr:cxnSp macro="">
      <xdr:nvCxnSpPr>
        <xdr:cNvPr id="2105" name="Elbow Connector 2104"/>
        <xdr:cNvCxnSpPr>
          <a:stCxn id="10" idx="5"/>
          <a:endCxn id="10" idx="4"/>
        </xdr:cNvCxnSpPr>
      </xdr:nvCxnSpPr>
      <xdr:spPr>
        <a:xfrm rot="5400000">
          <a:off x="9794814" y="3601384"/>
          <a:ext cx="56912" cy="482240"/>
        </a:xfrm>
        <a:prstGeom prst="bentConnector3">
          <a:avLst>
            <a:gd name="adj1" fmla="val 501673"/>
          </a:avLst>
        </a:prstGeom>
        <a:ln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F5" sqref="F5"/>
    </sheetView>
  </sheetViews>
  <sheetFormatPr defaultRowHeight="14.4" x14ac:dyDescent="0.3"/>
  <cols>
    <col min="1" max="1" width="19" customWidth="1"/>
    <col min="2" max="2" width="20.77734375" customWidth="1"/>
    <col min="3" max="3" width="24.109375" customWidth="1"/>
    <col min="4" max="4" width="8.5546875" bestFit="1" customWidth="1"/>
    <col min="5" max="5" width="11" bestFit="1" customWidth="1"/>
    <col min="6" max="7" width="15.21875" bestFit="1" customWidth="1"/>
  </cols>
  <sheetData>
    <row r="1" spans="1:7" x14ac:dyDescent="0.3">
      <c r="A1" s="3" t="s">
        <v>0</v>
      </c>
      <c r="B1" s="3" t="s">
        <v>3</v>
      </c>
      <c r="C1" s="3" t="s">
        <v>4</v>
      </c>
      <c r="D1" s="3" t="s">
        <v>1</v>
      </c>
      <c r="E1" s="3" t="s">
        <v>16</v>
      </c>
      <c r="F1" s="3" t="s">
        <v>1</v>
      </c>
      <c r="G1" s="3" t="s">
        <v>16</v>
      </c>
    </row>
    <row r="2" spans="1:7" x14ac:dyDescent="0.3">
      <c r="A2" t="s">
        <v>2</v>
      </c>
      <c r="B2" s="1">
        <v>41766</v>
      </c>
      <c r="C2" s="2">
        <v>0.625</v>
      </c>
      <c r="D2">
        <v>2</v>
      </c>
      <c r="E2">
        <v>1</v>
      </c>
      <c r="F2" t="str">
        <f>IF(D2=2,"MICROBROWSER","MICROPROBE")</f>
        <v>MICROBROWSER</v>
      </c>
      <c r="G2" t="str">
        <f>IF(E2=2,"MICROBROWSER","MICROPROBE")</f>
        <v>MICROPROBE</v>
      </c>
    </row>
    <row r="3" spans="1:7" x14ac:dyDescent="0.3">
      <c r="A3" t="s">
        <v>5</v>
      </c>
      <c r="B3" s="1">
        <v>41767</v>
      </c>
      <c r="C3" s="2">
        <v>0.45833333333333331</v>
      </c>
      <c r="D3">
        <v>1</v>
      </c>
      <c r="E3">
        <v>2</v>
      </c>
      <c r="F3" t="str">
        <f t="shared" ref="F3:F13" si="0">IF(D3=2,"MICROBROWSER","MICROPROBE")</f>
        <v>MICROPROBE</v>
      </c>
      <c r="G3" t="str">
        <f t="shared" ref="G3:G13" si="1">IF(E3=2,"MICROBROWSER","MICROPROBE")</f>
        <v>MICROBROWSER</v>
      </c>
    </row>
    <row r="4" spans="1:7" x14ac:dyDescent="0.3">
      <c r="A4" t="s">
        <v>6</v>
      </c>
      <c r="B4" s="1">
        <v>41768</v>
      </c>
      <c r="C4" s="2">
        <v>0.64583333333333337</v>
      </c>
      <c r="D4">
        <v>1</v>
      </c>
      <c r="E4">
        <v>2</v>
      </c>
      <c r="F4" t="str">
        <f t="shared" si="0"/>
        <v>MICROPROBE</v>
      </c>
      <c r="G4" t="str">
        <f t="shared" si="1"/>
        <v>MICROBROWSER</v>
      </c>
    </row>
    <row r="5" spans="1:7" x14ac:dyDescent="0.3">
      <c r="A5" t="s">
        <v>7</v>
      </c>
      <c r="B5" s="1">
        <v>41771</v>
      </c>
      <c r="C5" s="2">
        <v>0.64583333333333337</v>
      </c>
      <c r="D5">
        <v>2</v>
      </c>
      <c r="E5">
        <v>1</v>
      </c>
      <c r="F5" t="str">
        <f t="shared" si="0"/>
        <v>MICROBROWSER</v>
      </c>
      <c r="G5" t="str">
        <f t="shared" si="1"/>
        <v>MICROPROBE</v>
      </c>
    </row>
    <row r="6" spans="1:7" x14ac:dyDescent="0.3">
      <c r="A6" t="s">
        <v>8</v>
      </c>
      <c r="D6">
        <v>1</v>
      </c>
      <c r="E6">
        <v>2</v>
      </c>
      <c r="F6" t="str">
        <f t="shared" si="0"/>
        <v>MICROPROBE</v>
      </c>
      <c r="G6" t="str">
        <f t="shared" si="1"/>
        <v>MICROBROWSER</v>
      </c>
    </row>
    <row r="7" spans="1:7" x14ac:dyDescent="0.3">
      <c r="A7" t="s">
        <v>9</v>
      </c>
      <c r="D7">
        <v>1</v>
      </c>
      <c r="E7">
        <v>2</v>
      </c>
      <c r="F7" t="str">
        <f t="shared" si="0"/>
        <v>MICROPROBE</v>
      </c>
      <c r="G7" t="str">
        <f t="shared" si="1"/>
        <v>MICROBROWSER</v>
      </c>
    </row>
    <row r="8" spans="1:7" x14ac:dyDescent="0.3">
      <c r="A8" t="s">
        <v>10</v>
      </c>
      <c r="D8">
        <v>1</v>
      </c>
      <c r="E8">
        <v>2</v>
      </c>
      <c r="F8" t="str">
        <f t="shared" si="0"/>
        <v>MICROPROBE</v>
      </c>
      <c r="G8" t="str">
        <f t="shared" si="1"/>
        <v>MICROBROWSER</v>
      </c>
    </row>
    <row r="9" spans="1:7" x14ac:dyDescent="0.3">
      <c r="A9" t="s">
        <v>11</v>
      </c>
      <c r="D9">
        <v>2</v>
      </c>
      <c r="E9">
        <v>1</v>
      </c>
      <c r="F9" t="str">
        <f t="shared" si="0"/>
        <v>MICROBROWSER</v>
      </c>
      <c r="G9" t="str">
        <f t="shared" si="1"/>
        <v>MICROPROBE</v>
      </c>
    </row>
    <row r="10" spans="1:7" x14ac:dyDescent="0.3">
      <c r="A10" t="s">
        <v>12</v>
      </c>
      <c r="D10">
        <v>1</v>
      </c>
      <c r="E10">
        <v>2</v>
      </c>
      <c r="F10" t="str">
        <f t="shared" si="0"/>
        <v>MICROPROBE</v>
      </c>
      <c r="G10" t="str">
        <f t="shared" si="1"/>
        <v>MICROBROWSER</v>
      </c>
    </row>
    <row r="11" spans="1:7" x14ac:dyDescent="0.3">
      <c r="A11" t="s">
        <v>13</v>
      </c>
      <c r="D11">
        <v>2</v>
      </c>
      <c r="E11">
        <v>1</v>
      </c>
      <c r="F11" t="str">
        <f t="shared" si="0"/>
        <v>MICROBROWSER</v>
      </c>
      <c r="G11" t="str">
        <f t="shared" si="1"/>
        <v>MICROPROBE</v>
      </c>
    </row>
    <row r="12" spans="1:7" x14ac:dyDescent="0.3">
      <c r="A12" t="s">
        <v>14</v>
      </c>
      <c r="D12">
        <v>1</v>
      </c>
      <c r="E12">
        <v>2</v>
      </c>
      <c r="F12" t="str">
        <f t="shared" si="0"/>
        <v>MICROPROBE</v>
      </c>
      <c r="G12" t="str">
        <f t="shared" si="1"/>
        <v>MICROBROWSER</v>
      </c>
    </row>
    <row r="13" spans="1:7" x14ac:dyDescent="0.3">
      <c r="A13" t="s">
        <v>15</v>
      </c>
      <c r="D13">
        <v>2</v>
      </c>
      <c r="E13">
        <v>1</v>
      </c>
      <c r="F13" t="str">
        <f t="shared" si="0"/>
        <v>MICROBROWSER</v>
      </c>
      <c r="G13" t="str">
        <f t="shared" si="1"/>
        <v>MICROPROBE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topLeftCell="F1" zoomScaleNormal="100" workbookViewId="0">
      <selection activeCell="I15" sqref="I15"/>
    </sheetView>
  </sheetViews>
  <sheetFormatPr defaultRowHeight="23.4" x14ac:dyDescent="0.45"/>
  <cols>
    <col min="1" max="1" width="11.44140625" style="4" bestFit="1" customWidth="1"/>
    <col min="2" max="3" width="25.33203125" style="4" bestFit="1" customWidth="1"/>
    <col min="4" max="4" width="20.5546875" style="4" bestFit="1" customWidth="1"/>
    <col min="5" max="5" width="34" style="4" bestFit="1" customWidth="1"/>
    <col min="6" max="6" width="25.33203125" style="4" bestFit="1" customWidth="1"/>
    <col min="7" max="7" width="30" style="4" bestFit="1" customWidth="1"/>
    <col min="8" max="9" width="25.33203125" style="4" bestFit="1" customWidth="1"/>
    <col min="10" max="16384" width="8.88671875" style="4"/>
  </cols>
  <sheetData>
    <row r="1" spans="1:9" x14ac:dyDescent="0.45">
      <c r="A1" s="5"/>
      <c r="B1" s="20" t="s">
        <v>31</v>
      </c>
      <c r="C1" s="20"/>
      <c r="D1" s="20" t="s">
        <v>32</v>
      </c>
      <c r="E1" s="20"/>
      <c r="F1" s="20" t="s">
        <v>34</v>
      </c>
      <c r="G1" s="20"/>
      <c r="H1" s="21" t="s">
        <v>40</v>
      </c>
      <c r="I1" s="20"/>
    </row>
    <row r="2" spans="1:9" x14ac:dyDescent="0.45">
      <c r="A2" s="5"/>
      <c r="B2" s="5" t="s">
        <v>30</v>
      </c>
      <c r="C2" s="5" t="s">
        <v>29</v>
      </c>
      <c r="D2" s="5" t="s">
        <v>29</v>
      </c>
      <c r="E2" s="5" t="s">
        <v>36</v>
      </c>
      <c r="F2" s="5" t="s">
        <v>35</v>
      </c>
      <c r="G2" s="5" t="s">
        <v>30</v>
      </c>
      <c r="H2" s="5" t="s">
        <v>30</v>
      </c>
      <c r="I2" s="5" t="s">
        <v>29</v>
      </c>
    </row>
    <row r="3" spans="1:9" x14ac:dyDescent="0.45">
      <c r="A3" s="6" t="s">
        <v>17</v>
      </c>
      <c r="B3" s="6"/>
      <c r="C3" s="6"/>
      <c r="D3" s="7">
        <v>0.15972222222222224</v>
      </c>
      <c r="E3" s="7">
        <v>0.15625</v>
      </c>
      <c r="F3" s="7">
        <v>0.15972222222222224</v>
      </c>
      <c r="G3" s="7">
        <v>0.16319444444444445</v>
      </c>
      <c r="H3" s="7">
        <v>2.9166666666666664E-2</v>
      </c>
      <c r="I3" s="7">
        <v>0.15972222222222224</v>
      </c>
    </row>
    <row r="4" spans="1:9" x14ac:dyDescent="0.45">
      <c r="A4" s="6" t="s">
        <v>18</v>
      </c>
      <c r="B4" s="6"/>
      <c r="C4" s="6"/>
      <c r="D4" s="7">
        <v>0.13472222222222222</v>
      </c>
      <c r="E4" s="7">
        <v>0.15069444444444444</v>
      </c>
      <c r="F4" s="7">
        <v>0.11597222222222221</v>
      </c>
      <c r="G4" s="7">
        <v>0.11805555555555557</v>
      </c>
      <c r="H4" s="7">
        <v>0.1388888888888889</v>
      </c>
      <c r="I4" s="7">
        <v>7.6388888888888895E-2</v>
      </c>
    </row>
    <row r="5" spans="1:9" x14ac:dyDescent="0.45">
      <c r="A5" s="6" t="s">
        <v>19</v>
      </c>
      <c r="B5" s="6"/>
      <c r="C5" s="6"/>
      <c r="D5" s="7">
        <v>0.14375000000000002</v>
      </c>
      <c r="E5" s="7">
        <v>0.1361111111111111</v>
      </c>
      <c r="F5" s="7">
        <v>0.1361111111111111</v>
      </c>
      <c r="G5" s="7">
        <v>9.5138888888888884E-2</v>
      </c>
      <c r="H5" s="7">
        <v>4.1666666666666664E-2</v>
      </c>
      <c r="I5" s="6"/>
    </row>
    <row r="6" spans="1:9" x14ac:dyDescent="0.45">
      <c r="A6" s="6" t="s">
        <v>20</v>
      </c>
      <c r="B6" s="6"/>
      <c r="C6" s="6"/>
      <c r="D6" s="7">
        <v>0.1388888888888889</v>
      </c>
      <c r="E6" s="7">
        <v>0.12847222222222224</v>
      </c>
      <c r="F6" s="7">
        <v>0.13194444444444445</v>
      </c>
      <c r="G6" s="7">
        <v>0.13263888888888889</v>
      </c>
      <c r="H6" s="7">
        <v>9.9999999999999992E-2</v>
      </c>
      <c r="I6" s="7">
        <v>0.15208333333333332</v>
      </c>
    </row>
    <row r="7" spans="1:9" x14ac:dyDescent="0.45">
      <c r="A7" s="6" t="s">
        <v>21</v>
      </c>
      <c r="B7" s="6"/>
      <c r="C7" s="6"/>
      <c r="D7" s="7">
        <v>0.15277777777777776</v>
      </c>
      <c r="E7" s="7">
        <v>0.16180555555555556</v>
      </c>
      <c r="F7" s="7">
        <v>0.1423611111111111</v>
      </c>
      <c r="G7" s="7">
        <v>0.14375000000000002</v>
      </c>
      <c r="H7" s="7">
        <v>9.9999999999999992E-2</v>
      </c>
      <c r="I7" s="7">
        <v>0.15833333333333333</v>
      </c>
    </row>
    <row r="8" spans="1:9" x14ac:dyDescent="0.45">
      <c r="A8" s="6" t="s">
        <v>22</v>
      </c>
      <c r="B8" s="6"/>
      <c r="C8" s="6"/>
      <c r="D8" s="7">
        <v>0.16250000000000001</v>
      </c>
      <c r="E8" s="7">
        <v>0.1423611111111111</v>
      </c>
      <c r="F8" s="7">
        <v>0.14652777777777778</v>
      </c>
      <c r="G8" s="7">
        <v>6.9444444444444434E-2</v>
      </c>
      <c r="H8" s="7">
        <v>3.7499999999999999E-2</v>
      </c>
      <c r="I8" s="7">
        <v>0.15416666666666667</v>
      </c>
    </row>
    <row r="9" spans="1:9" x14ac:dyDescent="0.45">
      <c r="A9" s="6" t="s">
        <v>23</v>
      </c>
      <c r="B9" s="6"/>
      <c r="C9" s="6"/>
      <c r="D9" s="7">
        <v>0.13402777777777777</v>
      </c>
      <c r="E9" s="7">
        <v>0.14722222222222223</v>
      </c>
      <c r="F9" s="7">
        <v>0.14375000000000002</v>
      </c>
      <c r="G9" s="7">
        <v>0.1451388888888889</v>
      </c>
      <c r="H9" s="7">
        <v>0</v>
      </c>
      <c r="I9" s="7">
        <v>0.14027777777777778</v>
      </c>
    </row>
    <row r="10" spans="1:9" x14ac:dyDescent="0.45">
      <c r="A10" s="6" t="s">
        <v>24</v>
      </c>
      <c r="B10" s="6"/>
      <c r="C10" s="6"/>
      <c r="D10" s="7">
        <v>8.4027777777777771E-2</v>
      </c>
      <c r="E10" s="7">
        <v>0.13125000000000001</v>
      </c>
      <c r="F10" s="7">
        <v>0.14583333333333334</v>
      </c>
      <c r="G10" s="7">
        <v>0.1423611111111111</v>
      </c>
      <c r="H10" s="7">
        <v>2.013888888888889E-2</v>
      </c>
      <c r="I10" s="7">
        <v>0.15</v>
      </c>
    </row>
    <row r="11" spans="1:9" x14ac:dyDescent="0.45">
      <c r="A11" s="6" t="s">
        <v>25</v>
      </c>
      <c r="B11" s="6"/>
      <c r="C11" s="6" t="s">
        <v>33</v>
      </c>
      <c r="D11" s="7">
        <v>0.14930555555555555</v>
      </c>
      <c r="E11" s="7">
        <v>0.15763888888888888</v>
      </c>
      <c r="F11" s="7">
        <v>0.15833333333333333</v>
      </c>
      <c r="G11" s="7">
        <v>0.1361111111111111</v>
      </c>
      <c r="H11" s="7">
        <v>0.10555555555555556</v>
      </c>
      <c r="I11" s="7">
        <v>0.15277777777777776</v>
      </c>
    </row>
    <row r="12" spans="1:9" x14ac:dyDescent="0.45">
      <c r="A12" s="6" t="s">
        <v>26</v>
      </c>
      <c r="B12" s="6"/>
      <c r="C12" s="6"/>
      <c r="D12" s="7">
        <v>1.5277777777777777E-2</v>
      </c>
      <c r="E12" s="7">
        <v>0.1451388888888889</v>
      </c>
      <c r="F12" s="7" t="s">
        <v>37</v>
      </c>
      <c r="G12" s="7">
        <v>0.13263888888888889</v>
      </c>
      <c r="H12" s="7">
        <v>4.9999999999999996E-2</v>
      </c>
      <c r="I12" s="7">
        <v>0.15347222222222223</v>
      </c>
    </row>
    <row r="13" spans="1:9" x14ac:dyDescent="0.45">
      <c r="A13" s="6" t="s">
        <v>27</v>
      </c>
      <c r="B13" s="6"/>
      <c r="C13" s="6"/>
      <c r="D13" s="7">
        <v>0.12083333333333333</v>
      </c>
      <c r="E13" s="7">
        <v>0.12638888888888888</v>
      </c>
      <c r="F13" s="7">
        <v>8.819444444444445E-2</v>
      </c>
      <c r="G13" s="7">
        <v>6.8749999999999992E-2</v>
      </c>
      <c r="H13" s="6"/>
      <c r="I13" s="7">
        <v>0.1361111111111111</v>
      </c>
    </row>
    <row r="14" spans="1:9" x14ac:dyDescent="0.45">
      <c r="A14" s="6" t="s">
        <v>28</v>
      </c>
      <c r="B14" s="6"/>
      <c r="C14" s="6"/>
      <c r="D14" s="6"/>
      <c r="E14" s="7">
        <v>0.14305555555555557</v>
      </c>
      <c r="F14" s="7">
        <v>2.7777777777777779E-3</v>
      </c>
      <c r="G14" s="7">
        <v>1.3888888888888888E-2</v>
      </c>
      <c r="H14" s="6"/>
      <c r="I14" s="7">
        <v>0.12152777777777778</v>
      </c>
    </row>
    <row r="15" spans="1:9" x14ac:dyDescent="0.45">
      <c r="E15" s="8">
        <v>0.11805555555555557</v>
      </c>
      <c r="G15" s="8"/>
    </row>
    <row r="16" spans="1:9" x14ac:dyDescent="0.45">
      <c r="E16" s="8">
        <v>7.6388888888888895E-2</v>
      </c>
      <c r="G16" s="8"/>
    </row>
    <row r="17" spans="7:7" x14ac:dyDescent="0.45">
      <c r="G17" s="4" t="s">
        <v>38</v>
      </c>
    </row>
    <row r="18" spans="7:7" x14ac:dyDescent="0.45">
      <c r="G18" s="4" t="s">
        <v>39</v>
      </c>
    </row>
  </sheetData>
  <mergeCells count="4">
    <mergeCell ref="B1:C1"/>
    <mergeCell ref="D1:E1"/>
    <mergeCell ref="F1:G1"/>
    <mergeCell ref="H1:I1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"/>
  <sheetViews>
    <sheetView workbookViewId="0">
      <selection activeCell="I26" sqref="I26"/>
    </sheetView>
  </sheetViews>
  <sheetFormatPr defaultRowHeight="14.4" x14ac:dyDescent="0.3"/>
  <cols>
    <col min="1" max="1" width="15.77734375" bestFit="1" customWidth="1"/>
    <col min="2" max="2" width="10.5546875" bestFit="1" customWidth="1"/>
    <col min="3" max="3" width="8.33203125" bestFit="1" customWidth="1"/>
    <col min="4" max="4" width="6.6640625" customWidth="1"/>
  </cols>
  <sheetData>
    <row r="1" spans="1:20" x14ac:dyDescent="0.3">
      <c r="B1" s="22" t="s">
        <v>55</v>
      </c>
      <c r="C1" s="23"/>
      <c r="D1" s="23"/>
      <c r="E1" s="24"/>
      <c r="F1" s="22" t="s">
        <v>59</v>
      </c>
      <c r="G1" s="23"/>
      <c r="H1" s="23"/>
      <c r="I1" s="24"/>
      <c r="J1" s="22" t="s">
        <v>58</v>
      </c>
      <c r="K1" s="23"/>
      <c r="L1" s="23"/>
      <c r="M1" s="24"/>
      <c r="N1" s="22" t="s">
        <v>57</v>
      </c>
      <c r="O1" s="23"/>
      <c r="P1" s="23"/>
      <c r="Q1" s="24"/>
    </row>
    <row r="2" spans="1:20" x14ac:dyDescent="0.3">
      <c r="B2" s="27" t="s">
        <v>53</v>
      </c>
      <c r="C2" s="25"/>
      <c r="D2" s="25" t="s">
        <v>61</v>
      </c>
      <c r="E2" s="26"/>
      <c r="F2" s="27" t="s">
        <v>62</v>
      </c>
      <c r="G2" s="25"/>
      <c r="H2" s="25" t="s">
        <v>54</v>
      </c>
      <c r="I2" s="26"/>
      <c r="J2" s="27" t="s">
        <v>62</v>
      </c>
      <c r="K2" s="25"/>
      <c r="L2" s="25" t="s">
        <v>54</v>
      </c>
      <c r="M2" s="26"/>
      <c r="N2" s="27" t="s">
        <v>53</v>
      </c>
      <c r="O2" s="25"/>
      <c r="P2" s="25" t="s">
        <v>61</v>
      </c>
      <c r="Q2" s="26"/>
    </row>
    <row r="3" spans="1:20" x14ac:dyDescent="0.3">
      <c r="B3" s="12" t="s">
        <v>4</v>
      </c>
      <c r="C3" s="13" t="s">
        <v>56</v>
      </c>
      <c r="D3" s="13" t="s">
        <v>4</v>
      </c>
      <c r="E3" s="14" t="s">
        <v>56</v>
      </c>
      <c r="F3" s="12" t="s">
        <v>4</v>
      </c>
      <c r="G3" s="13" t="s">
        <v>56</v>
      </c>
      <c r="H3" s="13" t="s">
        <v>4</v>
      </c>
      <c r="I3" s="14" t="s">
        <v>56</v>
      </c>
      <c r="J3" s="12" t="s">
        <v>4</v>
      </c>
      <c r="K3" s="13" t="s">
        <v>56</v>
      </c>
      <c r="L3" s="13" t="s">
        <v>4</v>
      </c>
      <c r="M3" s="14" t="s">
        <v>56</v>
      </c>
      <c r="N3" s="12" t="s">
        <v>4</v>
      </c>
      <c r="O3" s="13" t="s">
        <v>56</v>
      </c>
      <c r="P3" s="13" t="s">
        <v>4</v>
      </c>
      <c r="Q3" s="14" t="s">
        <v>56</v>
      </c>
    </row>
    <row r="4" spans="1:20" x14ac:dyDescent="0.3">
      <c r="A4" t="s">
        <v>41</v>
      </c>
      <c r="B4" s="9"/>
      <c r="C4" s="10">
        <v>5</v>
      </c>
      <c r="D4" s="10"/>
      <c r="E4" s="11">
        <v>5</v>
      </c>
      <c r="F4" s="9"/>
      <c r="G4" s="10">
        <v>5</v>
      </c>
      <c r="H4" s="10"/>
      <c r="I4" s="11">
        <v>5</v>
      </c>
      <c r="J4" s="9"/>
      <c r="K4" s="10">
        <v>5</v>
      </c>
      <c r="L4" s="10"/>
      <c r="M4" s="11">
        <v>5</v>
      </c>
      <c r="N4" s="9"/>
      <c r="O4" s="10">
        <v>5</v>
      </c>
      <c r="P4" s="10"/>
      <c r="Q4" s="11">
        <v>4</v>
      </c>
    </row>
    <row r="5" spans="1:20" x14ac:dyDescent="0.3">
      <c r="A5" t="s">
        <v>42</v>
      </c>
      <c r="B5" s="9"/>
      <c r="C5" s="10">
        <v>2</v>
      </c>
      <c r="D5" s="10"/>
      <c r="E5" s="11">
        <v>4</v>
      </c>
      <c r="F5" s="9"/>
      <c r="G5" s="10">
        <v>4</v>
      </c>
      <c r="H5" s="10"/>
      <c r="I5" s="11">
        <v>5</v>
      </c>
      <c r="J5" s="9"/>
      <c r="K5" s="10">
        <v>4</v>
      </c>
      <c r="L5" s="10"/>
      <c r="M5" s="11">
        <v>2</v>
      </c>
      <c r="N5" s="9"/>
      <c r="O5" s="10">
        <v>4</v>
      </c>
      <c r="P5" s="10"/>
      <c r="Q5" s="11">
        <v>5</v>
      </c>
    </row>
    <row r="6" spans="1:20" x14ac:dyDescent="0.3">
      <c r="A6" t="s">
        <v>43</v>
      </c>
      <c r="B6" s="9"/>
      <c r="C6" s="10">
        <v>1</v>
      </c>
      <c r="D6" s="10"/>
      <c r="E6" s="11">
        <v>4</v>
      </c>
      <c r="F6" s="9"/>
      <c r="G6" s="10">
        <v>2</v>
      </c>
      <c r="H6" s="10"/>
      <c r="I6" s="11">
        <v>3</v>
      </c>
      <c r="J6" s="9"/>
      <c r="K6" s="10">
        <v>4</v>
      </c>
      <c r="L6" s="10"/>
      <c r="M6" s="11">
        <v>2</v>
      </c>
      <c r="N6" s="9"/>
      <c r="O6" s="10">
        <v>3</v>
      </c>
      <c r="P6" s="10"/>
      <c r="Q6" s="11">
        <v>3</v>
      </c>
    </row>
    <row r="7" spans="1:20" x14ac:dyDescent="0.3">
      <c r="A7" t="s">
        <v>44</v>
      </c>
      <c r="B7" s="9"/>
      <c r="C7" s="10">
        <v>3</v>
      </c>
      <c r="D7" s="10"/>
      <c r="E7" s="11">
        <v>5</v>
      </c>
      <c r="F7" s="9"/>
      <c r="G7" s="15">
        <v>2</v>
      </c>
      <c r="H7" s="10"/>
      <c r="I7" s="11">
        <v>5</v>
      </c>
      <c r="J7" s="9"/>
      <c r="K7" s="15">
        <v>2</v>
      </c>
      <c r="L7" s="10"/>
      <c r="M7" s="11">
        <v>5</v>
      </c>
      <c r="N7" s="9"/>
      <c r="O7" s="15">
        <v>2</v>
      </c>
      <c r="P7" s="10"/>
      <c r="Q7" s="11">
        <v>5</v>
      </c>
    </row>
    <row r="8" spans="1:20" x14ac:dyDescent="0.3">
      <c r="A8" t="s">
        <v>45</v>
      </c>
      <c r="B8" s="9"/>
      <c r="C8" s="10">
        <v>3</v>
      </c>
      <c r="D8" s="10"/>
      <c r="E8" s="11">
        <v>5</v>
      </c>
      <c r="F8" s="9"/>
      <c r="G8" s="15">
        <v>2</v>
      </c>
      <c r="H8" s="10"/>
      <c r="I8" s="11">
        <v>5</v>
      </c>
      <c r="J8" s="9"/>
      <c r="K8" s="15">
        <v>5</v>
      </c>
      <c r="L8" s="10"/>
      <c r="M8" s="11">
        <v>5</v>
      </c>
      <c r="N8" s="9"/>
      <c r="O8" s="15">
        <v>4</v>
      </c>
      <c r="P8" s="10"/>
      <c r="Q8" s="11">
        <v>5</v>
      </c>
    </row>
    <row r="9" spans="1:20" x14ac:dyDescent="0.3">
      <c r="A9" t="s">
        <v>46</v>
      </c>
      <c r="B9" s="9"/>
      <c r="C9" s="10">
        <v>5</v>
      </c>
      <c r="D9" s="10"/>
      <c r="E9" s="11">
        <v>5</v>
      </c>
      <c r="F9" s="9"/>
      <c r="G9" s="15">
        <v>4</v>
      </c>
      <c r="H9" s="10"/>
      <c r="I9" s="11">
        <v>1</v>
      </c>
      <c r="J9" s="9"/>
      <c r="K9" s="15">
        <v>4</v>
      </c>
      <c r="L9" s="10"/>
      <c r="M9" s="11">
        <v>3</v>
      </c>
      <c r="N9" s="9"/>
      <c r="O9" s="15">
        <v>5</v>
      </c>
      <c r="P9" s="10"/>
      <c r="Q9" s="11">
        <v>5</v>
      </c>
    </row>
    <row r="10" spans="1:20" x14ac:dyDescent="0.3">
      <c r="A10" t="s">
        <v>47</v>
      </c>
      <c r="B10" s="9"/>
      <c r="C10" s="10">
        <v>5</v>
      </c>
      <c r="D10" s="10"/>
      <c r="E10" s="11">
        <v>4</v>
      </c>
      <c r="F10" s="9"/>
      <c r="G10" s="15">
        <v>4</v>
      </c>
      <c r="H10" s="10"/>
      <c r="I10" s="11">
        <v>4</v>
      </c>
      <c r="J10" s="9"/>
      <c r="K10" s="15">
        <v>4</v>
      </c>
      <c r="L10" s="10"/>
      <c r="M10" s="11">
        <v>4</v>
      </c>
      <c r="N10" s="9"/>
      <c r="O10" s="15">
        <v>3</v>
      </c>
      <c r="P10" s="10"/>
      <c r="Q10" s="11">
        <v>2</v>
      </c>
    </row>
    <row r="11" spans="1:20" x14ac:dyDescent="0.3">
      <c r="A11" t="s">
        <v>48</v>
      </c>
      <c r="B11" s="9"/>
      <c r="C11" s="10">
        <v>5</v>
      </c>
      <c r="D11" s="10"/>
      <c r="E11" s="11">
        <v>3</v>
      </c>
      <c r="F11" s="9"/>
      <c r="G11" s="15">
        <v>4</v>
      </c>
      <c r="H11" s="10"/>
      <c r="I11" s="11">
        <v>2</v>
      </c>
      <c r="J11" s="9"/>
      <c r="K11" s="15">
        <v>4</v>
      </c>
      <c r="L11" s="10"/>
      <c r="M11" s="11">
        <v>5</v>
      </c>
      <c r="N11" s="9"/>
      <c r="O11" s="15">
        <v>4</v>
      </c>
      <c r="P11" s="10"/>
      <c r="Q11" s="11">
        <v>4</v>
      </c>
    </row>
    <row r="12" spans="1:20" x14ac:dyDescent="0.3">
      <c r="A12" t="s">
        <v>49</v>
      </c>
      <c r="B12" s="9"/>
      <c r="C12" s="10">
        <v>4</v>
      </c>
      <c r="D12" s="10"/>
      <c r="E12" s="11">
        <v>5</v>
      </c>
      <c r="F12" s="9"/>
      <c r="G12" s="15">
        <v>4</v>
      </c>
      <c r="H12" s="10"/>
      <c r="I12" s="11">
        <v>2</v>
      </c>
      <c r="J12" s="9"/>
      <c r="K12" s="15">
        <v>2</v>
      </c>
      <c r="L12" s="10"/>
      <c r="M12" s="11">
        <v>5</v>
      </c>
      <c r="N12" s="9"/>
      <c r="O12" s="15">
        <v>2</v>
      </c>
      <c r="P12" s="10"/>
      <c r="Q12" s="11">
        <v>3</v>
      </c>
    </row>
    <row r="13" spans="1:20" x14ac:dyDescent="0.3">
      <c r="A13" t="s">
        <v>50</v>
      </c>
      <c r="B13" s="9"/>
      <c r="C13" s="10">
        <v>5</v>
      </c>
      <c r="D13" s="10"/>
      <c r="E13" s="11">
        <v>5</v>
      </c>
      <c r="F13" s="9"/>
      <c r="G13" s="15">
        <v>5</v>
      </c>
      <c r="H13" s="10"/>
      <c r="I13" s="11">
        <v>3</v>
      </c>
      <c r="J13" s="9"/>
      <c r="K13" s="15">
        <v>1</v>
      </c>
      <c r="L13" s="10"/>
      <c r="M13" s="11">
        <v>4</v>
      </c>
      <c r="N13" s="9"/>
      <c r="O13" s="15">
        <v>2</v>
      </c>
      <c r="P13" s="10"/>
      <c r="Q13" s="11">
        <v>3</v>
      </c>
    </row>
    <row r="14" spans="1:20" x14ac:dyDescent="0.3">
      <c r="A14" t="s">
        <v>51</v>
      </c>
      <c r="B14" s="9"/>
      <c r="C14" s="10">
        <v>1</v>
      </c>
      <c r="D14" s="10"/>
      <c r="E14" s="11">
        <v>4</v>
      </c>
      <c r="F14" s="9"/>
      <c r="G14" s="15">
        <v>3</v>
      </c>
      <c r="H14" s="10"/>
      <c r="I14" s="11">
        <v>4</v>
      </c>
      <c r="J14" s="9"/>
      <c r="K14" s="15">
        <v>3</v>
      </c>
      <c r="L14" s="10"/>
      <c r="M14" s="11">
        <v>2</v>
      </c>
      <c r="N14" s="9"/>
      <c r="O14" s="15">
        <v>2</v>
      </c>
      <c r="P14" s="10"/>
      <c r="Q14" s="11">
        <v>2</v>
      </c>
    </row>
    <row r="15" spans="1:20" x14ac:dyDescent="0.3">
      <c r="A15" t="s">
        <v>52</v>
      </c>
      <c r="B15" s="12"/>
      <c r="C15" s="13">
        <v>1</v>
      </c>
      <c r="D15" s="13"/>
      <c r="E15" s="14">
        <v>3</v>
      </c>
      <c r="F15" s="12"/>
      <c r="G15" s="13">
        <v>2</v>
      </c>
      <c r="H15" s="13"/>
      <c r="I15" s="14">
        <v>2</v>
      </c>
      <c r="J15" s="12"/>
      <c r="K15" s="13">
        <v>2</v>
      </c>
      <c r="L15" s="13"/>
      <c r="M15" s="14">
        <v>2</v>
      </c>
      <c r="N15" s="12"/>
      <c r="O15" s="13">
        <v>4</v>
      </c>
      <c r="P15" s="13"/>
      <c r="Q15" s="14">
        <v>4</v>
      </c>
    </row>
    <row r="16" spans="1:20" x14ac:dyDescent="0.3">
      <c r="A16" t="s">
        <v>63</v>
      </c>
      <c r="B16" s="16"/>
      <c r="C16" s="16">
        <f>AVERAGE(C4:C6)</f>
        <v>2.6666666666666665</v>
      </c>
      <c r="D16" s="16" t="s">
        <v>60</v>
      </c>
      <c r="E16" s="16">
        <f>AVERAGE(E4:E6)</f>
        <v>4.333333333333333</v>
      </c>
      <c r="F16" s="16"/>
      <c r="G16" s="16">
        <f t="shared" ref="G16:Q16" si="0">AVERAGE(G4:G6)</f>
        <v>3.6666666666666665</v>
      </c>
      <c r="H16" s="16"/>
      <c r="I16" s="16">
        <f t="shared" si="0"/>
        <v>4.333333333333333</v>
      </c>
      <c r="J16" s="16"/>
      <c r="K16" s="16">
        <f t="shared" si="0"/>
        <v>4.333333333333333</v>
      </c>
      <c r="L16" s="16"/>
      <c r="M16" s="16">
        <f t="shared" si="0"/>
        <v>3</v>
      </c>
      <c r="N16" s="16"/>
      <c r="O16" s="16">
        <f t="shared" si="0"/>
        <v>4</v>
      </c>
      <c r="P16" s="16"/>
      <c r="Q16" s="16">
        <f t="shared" si="0"/>
        <v>4</v>
      </c>
      <c r="S16" s="16">
        <f>AVERAGE(C16,G16,K16,O16)</f>
        <v>3.6666666666666665</v>
      </c>
      <c r="T16" s="16">
        <f>AVERAGE(E16,I16,M16,Q16)</f>
        <v>3.9166666666666665</v>
      </c>
    </row>
    <row r="17" spans="1:20" x14ac:dyDescent="0.3">
      <c r="A17" t="s">
        <v>65</v>
      </c>
      <c r="B17" s="16"/>
      <c r="C17" s="16">
        <f>AVERAGE(C7:C9)</f>
        <v>3.6666666666666665</v>
      </c>
      <c r="D17" s="16"/>
      <c r="E17" s="16">
        <f>AVERAGE(E7:E9)</f>
        <v>5</v>
      </c>
      <c r="F17" s="16"/>
      <c r="G17" s="16">
        <f>AVERAGE(G7:G9)</f>
        <v>2.6666666666666665</v>
      </c>
      <c r="H17" s="16"/>
      <c r="I17" s="16">
        <f>AVERAGE(I7:I9)</f>
        <v>3.6666666666666665</v>
      </c>
      <c r="J17" s="16"/>
      <c r="K17" s="16">
        <f>AVERAGE(K7:K9)</f>
        <v>3.6666666666666665</v>
      </c>
      <c r="L17" s="16"/>
      <c r="M17" s="16">
        <f>AVERAGE(M7:M9)</f>
        <v>4.333333333333333</v>
      </c>
      <c r="N17" s="16"/>
      <c r="O17" s="16">
        <f>AVERAGE(O7:O9)</f>
        <v>3.6666666666666665</v>
      </c>
      <c r="P17" s="16"/>
      <c r="Q17" s="16">
        <f>AVERAGE(Q7:Q9)</f>
        <v>5</v>
      </c>
      <c r="S17" s="16">
        <f>AVERAGE(C17,G17,K17,O17)</f>
        <v>3.4166666666666665</v>
      </c>
      <c r="T17" s="16">
        <f>AVERAGE(E17,I17,M17,Q17)</f>
        <v>4.5</v>
      </c>
    </row>
    <row r="18" spans="1:20" x14ac:dyDescent="0.3">
      <c r="A18" t="s">
        <v>66</v>
      </c>
      <c r="B18" s="16"/>
      <c r="C18" s="16">
        <f>AVERAGE(C10:C12)</f>
        <v>4.666666666666667</v>
      </c>
      <c r="D18" s="16"/>
      <c r="E18" s="16">
        <f>AVERAGE(E10:E12)</f>
        <v>4</v>
      </c>
      <c r="F18" s="16"/>
      <c r="G18" s="16">
        <f>AVERAGE(G10:G12)</f>
        <v>4</v>
      </c>
      <c r="H18" s="16"/>
      <c r="I18" s="16">
        <f>AVERAGE(I10:I12)</f>
        <v>2.6666666666666665</v>
      </c>
      <c r="J18" s="16"/>
      <c r="K18" s="16">
        <f>AVERAGE(K10:K12)</f>
        <v>3.3333333333333335</v>
      </c>
      <c r="L18" s="16"/>
      <c r="M18" s="16">
        <f>AVERAGE(M10:M12)</f>
        <v>4.666666666666667</v>
      </c>
      <c r="N18" s="16"/>
      <c r="O18" s="16">
        <f>AVERAGE(O10:O12)</f>
        <v>3</v>
      </c>
      <c r="P18" s="16"/>
      <c r="Q18" s="16">
        <f>AVERAGE(Q10:Q12)</f>
        <v>3</v>
      </c>
      <c r="S18" s="16">
        <f>AVERAGE(C18,G18,K18,O18)</f>
        <v>3.7500000000000004</v>
      </c>
      <c r="T18" s="16">
        <f>AVERAGE(E18,I18,M18,Q18)</f>
        <v>3.583333333333333</v>
      </c>
    </row>
    <row r="19" spans="1:20" x14ac:dyDescent="0.3">
      <c r="A19" t="s">
        <v>67</v>
      </c>
      <c r="B19" s="16"/>
      <c r="C19" s="16">
        <f>AVERAGE(C13:C15)</f>
        <v>2.3333333333333335</v>
      </c>
      <c r="D19" s="16"/>
      <c r="E19" s="16">
        <f>AVERAGE(E13:E15)</f>
        <v>4</v>
      </c>
      <c r="F19" s="16"/>
      <c r="G19" s="16">
        <f>AVERAGE(G13:G15)</f>
        <v>3.3333333333333335</v>
      </c>
      <c r="H19" s="16"/>
      <c r="I19" s="16">
        <f>AVERAGE(I13:I15)</f>
        <v>3</v>
      </c>
      <c r="J19" s="16"/>
      <c r="K19" s="16">
        <f>AVERAGE(K13:K15)</f>
        <v>2</v>
      </c>
      <c r="L19" s="16"/>
      <c r="M19" s="16">
        <f>AVERAGE(M13:M15)</f>
        <v>2.6666666666666665</v>
      </c>
      <c r="N19" s="16"/>
      <c r="O19" s="16">
        <f>AVERAGE(O13:O15)</f>
        <v>2.6666666666666665</v>
      </c>
      <c r="P19" s="16"/>
      <c r="Q19" s="16">
        <f>AVERAGE(Q13:Q15)</f>
        <v>3</v>
      </c>
      <c r="S19" s="16">
        <f>AVERAGE(C19,G19,K19,O19)</f>
        <v>2.5833333333333335</v>
      </c>
      <c r="T19" s="16">
        <f>AVERAGE(E19,I19,M19,Q19)</f>
        <v>3.1666666666666665</v>
      </c>
    </row>
    <row r="20" spans="1:20" x14ac:dyDescent="0.3">
      <c r="A20" t="s">
        <v>64</v>
      </c>
      <c r="B20" s="16"/>
      <c r="C20" s="16">
        <f>AVERAGE(C4:C15)</f>
        <v>3.3333333333333335</v>
      </c>
      <c r="D20" s="16"/>
      <c r="E20" s="16">
        <f>AVERAGE(E4:E15)</f>
        <v>4.333333333333333</v>
      </c>
      <c r="F20" s="16"/>
      <c r="G20" s="16">
        <f>AVERAGE(G4:G15)</f>
        <v>3.4166666666666665</v>
      </c>
      <c r="H20" s="16"/>
      <c r="I20" s="16">
        <f>AVERAGE(I4:I15)</f>
        <v>3.4166666666666665</v>
      </c>
      <c r="J20" s="16"/>
      <c r="K20" s="16">
        <f>AVERAGE(K4:K15)</f>
        <v>3.3333333333333335</v>
      </c>
      <c r="L20" s="16"/>
      <c r="M20" s="16">
        <f>AVERAGE(M4:M15)</f>
        <v>3.6666666666666665</v>
      </c>
      <c r="N20" s="16"/>
      <c r="O20" s="16">
        <f>AVERAGE(O4:O15)</f>
        <v>3.3333333333333335</v>
      </c>
      <c r="P20" s="16"/>
      <c r="Q20" s="16">
        <f>AVERAGE(Q4:Q15)</f>
        <v>3.75</v>
      </c>
      <c r="S20" s="16">
        <f>AVERAGE(C20,G20,K20,O20)</f>
        <v>3.354166666666667</v>
      </c>
      <c r="T20" s="16">
        <f>AVERAGE(E20,I20,M20,Q20)</f>
        <v>3.7916666666666665</v>
      </c>
    </row>
  </sheetData>
  <mergeCells count="12">
    <mergeCell ref="N1:Q1"/>
    <mergeCell ref="P2:Q2"/>
    <mergeCell ref="B2:C2"/>
    <mergeCell ref="F2:G2"/>
    <mergeCell ref="N2:O2"/>
    <mergeCell ref="J2:K2"/>
    <mergeCell ref="B1:E1"/>
    <mergeCell ref="D2:E2"/>
    <mergeCell ref="F1:I1"/>
    <mergeCell ref="H2:I2"/>
    <mergeCell ref="J1:M1"/>
    <mergeCell ref="L2:M2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workbookViewId="0">
      <pane ySplit="8" topLeftCell="A15" activePane="bottomLeft" state="frozen"/>
      <selection pane="bottomLeft" activeCell="K22" sqref="K22"/>
    </sheetView>
  </sheetViews>
  <sheetFormatPr defaultRowHeight="14.4" x14ac:dyDescent="0.3"/>
  <cols>
    <col min="1" max="2" width="23.5546875" bestFit="1" customWidth="1"/>
    <col min="3" max="3" width="6.109375" bestFit="1" customWidth="1"/>
    <col min="5" max="5" width="23.5546875" bestFit="1" customWidth="1"/>
    <col min="6" max="6" width="18.21875" bestFit="1" customWidth="1"/>
    <col min="7" max="7" width="11.6640625" bestFit="1" customWidth="1"/>
    <col min="8" max="8" width="8.44140625" bestFit="1" customWidth="1"/>
    <col min="9" max="9" width="19.21875" bestFit="1" customWidth="1"/>
    <col min="10" max="10" width="14.6640625" bestFit="1" customWidth="1"/>
    <col min="11" max="11" width="10.77734375" bestFit="1" customWidth="1"/>
    <col min="12" max="12" width="23.5546875" bestFit="1" customWidth="1"/>
    <col min="13" max="13" width="5" bestFit="1" customWidth="1"/>
  </cols>
  <sheetData>
    <row r="1" spans="1:22" x14ac:dyDescent="0.3">
      <c r="A1" t="s">
        <v>68</v>
      </c>
      <c r="B1" t="s">
        <v>69</v>
      </c>
      <c r="C1" t="s">
        <v>70</v>
      </c>
      <c r="F1" t="s">
        <v>71</v>
      </c>
      <c r="G1" t="s">
        <v>72</v>
      </c>
      <c r="H1" t="s">
        <v>73</v>
      </c>
      <c r="I1" t="s">
        <v>74</v>
      </c>
      <c r="J1" t="s">
        <v>75</v>
      </c>
      <c r="K1" t="s">
        <v>76</v>
      </c>
      <c r="L1" t="s">
        <v>77</v>
      </c>
      <c r="P1" t="s">
        <v>71</v>
      </c>
      <c r="Q1" t="s">
        <v>72</v>
      </c>
      <c r="R1" t="s">
        <v>73</v>
      </c>
      <c r="S1" t="s">
        <v>74</v>
      </c>
      <c r="T1" t="s">
        <v>75</v>
      </c>
      <c r="U1" t="s">
        <v>76</v>
      </c>
      <c r="V1" t="s">
        <v>77</v>
      </c>
    </row>
    <row r="2" spans="1:22" x14ac:dyDescent="0.3">
      <c r="A2" t="s">
        <v>71</v>
      </c>
      <c r="B2" t="s">
        <v>71</v>
      </c>
      <c r="C2">
        <v>3</v>
      </c>
      <c r="E2" t="s">
        <v>71</v>
      </c>
      <c r="F2">
        <v>3</v>
      </c>
      <c r="G2">
        <v>0</v>
      </c>
      <c r="H2">
        <v>0</v>
      </c>
      <c r="I2">
        <v>0</v>
      </c>
      <c r="J2">
        <v>0</v>
      </c>
      <c r="K2">
        <v>13</v>
      </c>
      <c r="L2">
        <v>0</v>
      </c>
      <c r="M2">
        <f>SUM(F2:L2)</f>
        <v>16</v>
      </c>
      <c r="O2" t="s">
        <v>71</v>
      </c>
      <c r="P2" s="17">
        <f>F2/$M$10</f>
        <v>2.1707670043415342E-3</v>
      </c>
      <c r="Q2" s="17">
        <f t="shared" ref="Q2:V2" si="0">G2/$M$10</f>
        <v>0</v>
      </c>
      <c r="R2" s="17">
        <f t="shared" si="0"/>
        <v>0</v>
      </c>
      <c r="S2" s="17">
        <f t="shared" si="0"/>
        <v>0</v>
      </c>
      <c r="T2" s="17">
        <f t="shared" si="0"/>
        <v>0</v>
      </c>
      <c r="U2" s="17">
        <f t="shared" si="0"/>
        <v>9.4066570188133143E-3</v>
      </c>
      <c r="V2" s="17">
        <f t="shared" si="0"/>
        <v>0</v>
      </c>
    </row>
    <row r="3" spans="1:22" x14ac:dyDescent="0.3">
      <c r="A3" t="s">
        <v>71</v>
      </c>
      <c r="B3" t="s">
        <v>72</v>
      </c>
      <c r="C3">
        <v>0</v>
      </c>
      <c r="E3" t="s">
        <v>72</v>
      </c>
      <c r="F3">
        <v>0</v>
      </c>
      <c r="G3">
        <v>135</v>
      </c>
      <c r="H3">
        <v>0</v>
      </c>
      <c r="I3">
        <v>25</v>
      </c>
      <c r="J3">
        <v>0</v>
      </c>
      <c r="K3">
        <v>7</v>
      </c>
      <c r="L3">
        <v>7</v>
      </c>
      <c r="M3">
        <f t="shared" ref="M3:M8" si="1">SUM(F3:L3)</f>
        <v>174</v>
      </c>
      <c r="O3" t="s">
        <v>72</v>
      </c>
      <c r="P3" s="17">
        <f t="shared" ref="P3:P8" si="2">F3/$M$10</f>
        <v>0</v>
      </c>
      <c r="Q3" s="17">
        <f t="shared" ref="Q3:Q8" si="3">G3/$M$10</f>
        <v>9.7684515195369026E-2</v>
      </c>
      <c r="R3" s="17">
        <f t="shared" ref="R3:R8" si="4">H3/$M$10</f>
        <v>0</v>
      </c>
      <c r="S3" s="17">
        <f t="shared" ref="S3:S8" si="5">I3/$M$10</f>
        <v>1.8089725036179449E-2</v>
      </c>
      <c r="T3" s="17">
        <f t="shared" ref="T3:T8" si="6">J3/$M$10</f>
        <v>0</v>
      </c>
      <c r="U3" s="17">
        <f t="shared" ref="U3:U8" si="7">K3/$M$10</f>
        <v>5.065123010130246E-3</v>
      </c>
      <c r="V3" s="17">
        <f t="shared" ref="V3:V8" si="8">L3/$M$10</f>
        <v>5.065123010130246E-3</v>
      </c>
    </row>
    <row r="4" spans="1:22" x14ac:dyDescent="0.3">
      <c r="A4" t="s">
        <v>71</v>
      </c>
      <c r="B4" t="s">
        <v>73</v>
      </c>
      <c r="C4">
        <v>0</v>
      </c>
      <c r="E4" t="s">
        <v>73</v>
      </c>
      <c r="F4">
        <v>0</v>
      </c>
      <c r="G4">
        <v>0</v>
      </c>
      <c r="H4">
        <v>1</v>
      </c>
      <c r="I4">
        <v>0</v>
      </c>
      <c r="J4">
        <v>0</v>
      </c>
      <c r="K4">
        <v>224</v>
      </c>
      <c r="L4">
        <v>0</v>
      </c>
      <c r="M4">
        <f t="shared" si="1"/>
        <v>225</v>
      </c>
      <c r="O4" t="s">
        <v>73</v>
      </c>
      <c r="P4" s="17">
        <f t="shared" si="2"/>
        <v>0</v>
      </c>
      <c r="Q4" s="17">
        <f t="shared" si="3"/>
        <v>0</v>
      </c>
      <c r="R4" s="17">
        <f t="shared" si="4"/>
        <v>7.2358900144717795E-4</v>
      </c>
      <c r="S4" s="17">
        <f t="shared" si="5"/>
        <v>0</v>
      </c>
      <c r="T4" s="17">
        <f t="shared" si="6"/>
        <v>0</v>
      </c>
      <c r="U4" s="17">
        <f t="shared" si="7"/>
        <v>0.16208393632416787</v>
      </c>
      <c r="V4" s="17">
        <f t="shared" si="8"/>
        <v>0</v>
      </c>
    </row>
    <row r="5" spans="1:22" x14ac:dyDescent="0.3">
      <c r="A5" t="s">
        <v>71</v>
      </c>
      <c r="B5" t="s">
        <v>74</v>
      </c>
      <c r="C5">
        <v>0</v>
      </c>
      <c r="E5" t="s">
        <v>74</v>
      </c>
      <c r="F5">
        <v>0</v>
      </c>
      <c r="G5">
        <v>6</v>
      </c>
      <c r="H5">
        <v>1</v>
      </c>
      <c r="I5">
        <v>43</v>
      </c>
      <c r="J5">
        <v>0</v>
      </c>
      <c r="K5">
        <v>16</v>
      </c>
      <c r="L5">
        <v>16</v>
      </c>
      <c r="M5">
        <f t="shared" si="1"/>
        <v>82</v>
      </c>
      <c r="O5" t="s">
        <v>74</v>
      </c>
      <c r="P5" s="17">
        <f t="shared" si="2"/>
        <v>0</v>
      </c>
      <c r="Q5" s="17">
        <f t="shared" si="3"/>
        <v>4.3415340086830683E-3</v>
      </c>
      <c r="R5" s="17">
        <f t="shared" si="4"/>
        <v>7.2358900144717795E-4</v>
      </c>
      <c r="S5" s="17">
        <f t="shared" si="5"/>
        <v>3.1114327062228653E-2</v>
      </c>
      <c r="T5" s="17">
        <f t="shared" si="6"/>
        <v>0</v>
      </c>
      <c r="U5" s="17">
        <f t="shared" si="7"/>
        <v>1.1577424023154847E-2</v>
      </c>
      <c r="V5" s="17">
        <f t="shared" si="8"/>
        <v>1.1577424023154847E-2</v>
      </c>
    </row>
    <row r="6" spans="1:22" x14ac:dyDescent="0.3">
      <c r="A6" t="s">
        <v>71</v>
      </c>
      <c r="B6" t="s">
        <v>75</v>
      </c>
      <c r="C6">
        <v>0</v>
      </c>
      <c r="E6" t="s">
        <v>75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f t="shared" si="1"/>
        <v>0</v>
      </c>
      <c r="O6" t="s">
        <v>75</v>
      </c>
      <c r="P6" s="17">
        <f t="shared" si="2"/>
        <v>0</v>
      </c>
      <c r="Q6" s="17">
        <f t="shared" si="3"/>
        <v>0</v>
      </c>
      <c r="R6" s="17">
        <f t="shared" si="4"/>
        <v>0</v>
      </c>
      <c r="S6" s="17">
        <f t="shared" si="5"/>
        <v>0</v>
      </c>
      <c r="T6" s="17">
        <f t="shared" si="6"/>
        <v>0</v>
      </c>
      <c r="U6" s="17">
        <f t="shared" si="7"/>
        <v>0</v>
      </c>
      <c r="V6" s="17">
        <f t="shared" si="8"/>
        <v>0</v>
      </c>
    </row>
    <row r="7" spans="1:22" x14ac:dyDescent="0.3">
      <c r="A7" t="s">
        <v>71</v>
      </c>
      <c r="B7" t="s">
        <v>76</v>
      </c>
      <c r="C7">
        <v>13</v>
      </c>
      <c r="E7" t="s">
        <v>76</v>
      </c>
      <c r="F7">
        <v>11</v>
      </c>
      <c r="G7">
        <v>31</v>
      </c>
      <c r="H7">
        <v>222</v>
      </c>
      <c r="I7">
        <v>3</v>
      </c>
      <c r="J7">
        <v>0</v>
      </c>
      <c r="K7">
        <v>181</v>
      </c>
      <c r="L7">
        <v>5</v>
      </c>
      <c r="M7">
        <f t="shared" si="1"/>
        <v>453</v>
      </c>
      <c r="O7" t="s">
        <v>76</v>
      </c>
      <c r="P7" s="17">
        <f t="shared" si="2"/>
        <v>7.9594790159189573E-3</v>
      </c>
      <c r="Q7" s="17">
        <f t="shared" si="3"/>
        <v>2.2431259044862518E-2</v>
      </c>
      <c r="R7" s="17">
        <f t="shared" si="4"/>
        <v>0.16063675832127353</v>
      </c>
      <c r="S7" s="17">
        <f t="shared" si="5"/>
        <v>2.1707670043415342E-3</v>
      </c>
      <c r="T7" s="17">
        <f t="shared" si="6"/>
        <v>0</v>
      </c>
      <c r="U7" s="17">
        <f t="shared" si="7"/>
        <v>0.13096960926193921</v>
      </c>
      <c r="V7" s="17">
        <f t="shared" si="8"/>
        <v>3.6179450072358899E-3</v>
      </c>
    </row>
    <row r="8" spans="1:22" x14ac:dyDescent="0.3">
      <c r="A8" t="s">
        <v>71</v>
      </c>
      <c r="B8" t="s">
        <v>77</v>
      </c>
      <c r="C8">
        <v>0</v>
      </c>
      <c r="E8" t="s">
        <v>77</v>
      </c>
      <c r="F8">
        <v>2</v>
      </c>
      <c r="G8">
        <v>2</v>
      </c>
      <c r="H8">
        <v>0</v>
      </c>
      <c r="I8">
        <v>11</v>
      </c>
      <c r="J8">
        <v>0</v>
      </c>
      <c r="K8">
        <v>13</v>
      </c>
      <c r="L8">
        <v>404</v>
      </c>
      <c r="M8">
        <f t="shared" si="1"/>
        <v>432</v>
      </c>
      <c r="O8" t="s">
        <v>77</v>
      </c>
      <c r="P8" s="17">
        <f t="shared" si="2"/>
        <v>1.4471780028943559E-3</v>
      </c>
      <c r="Q8" s="17">
        <f t="shared" si="3"/>
        <v>1.4471780028943559E-3</v>
      </c>
      <c r="R8" s="17">
        <f t="shared" si="4"/>
        <v>0</v>
      </c>
      <c r="S8" s="17">
        <f t="shared" si="5"/>
        <v>7.9594790159189573E-3</v>
      </c>
      <c r="T8" s="17">
        <f t="shared" si="6"/>
        <v>0</v>
      </c>
      <c r="U8" s="17">
        <f t="shared" si="7"/>
        <v>9.4066570188133143E-3</v>
      </c>
      <c r="V8" s="17">
        <f t="shared" si="8"/>
        <v>0.29232995658465993</v>
      </c>
    </row>
    <row r="9" spans="1:22" x14ac:dyDescent="0.3">
      <c r="A9" t="s">
        <v>72</v>
      </c>
      <c r="B9" t="s">
        <v>71</v>
      </c>
      <c r="C9">
        <v>0</v>
      </c>
      <c r="F9">
        <f t="shared" ref="F9:K9" si="9">SUM(F2:F8)</f>
        <v>16</v>
      </c>
      <c r="G9">
        <f t="shared" si="9"/>
        <v>174</v>
      </c>
      <c r="H9">
        <f t="shared" si="9"/>
        <v>224</v>
      </c>
      <c r="I9">
        <f t="shared" si="9"/>
        <v>82</v>
      </c>
      <c r="J9">
        <f t="shared" si="9"/>
        <v>0</v>
      </c>
      <c r="K9">
        <f t="shared" si="9"/>
        <v>454</v>
      </c>
      <c r="L9">
        <f>SUM(L2:L8)</f>
        <v>432</v>
      </c>
    </row>
    <row r="10" spans="1:22" x14ac:dyDescent="0.3">
      <c r="A10" t="s">
        <v>72</v>
      </c>
      <c r="B10" t="s">
        <v>72</v>
      </c>
      <c r="C10">
        <v>135</v>
      </c>
      <c r="M10">
        <f>SUM(F9:L9)</f>
        <v>1382</v>
      </c>
    </row>
    <row r="11" spans="1:22" x14ac:dyDescent="0.3">
      <c r="A11" t="s">
        <v>72</v>
      </c>
      <c r="B11" t="s">
        <v>73</v>
      </c>
      <c r="C11">
        <v>0</v>
      </c>
      <c r="M11">
        <f>SUM(M2:M8)</f>
        <v>1382</v>
      </c>
    </row>
    <row r="12" spans="1:22" x14ac:dyDescent="0.3">
      <c r="A12" t="s">
        <v>72</v>
      </c>
      <c r="B12" t="s">
        <v>74</v>
      </c>
      <c r="C12">
        <v>25</v>
      </c>
    </row>
    <row r="13" spans="1:22" x14ac:dyDescent="0.3">
      <c r="A13" t="s">
        <v>72</v>
      </c>
      <c r="B13" t="s">
        <v>75</v>
      </c>
      <c r="C13">
        <v>0</v>
      </c>
    </row>
    <row r="14" spans="1:22" x14ac:dyDescent="0.3">
      <c r="A14" t="s">
        <v>72</v>
      </c>
      <c r="B14" t="s">
        <v>76</v>
      </c>
      <c r="C14">
        <v>7</v>
      </c>
    </row>
    <row r="15" spans="1:22" x14ac:dyDescent="0.3">
      <c r="A15" t="s">
        <v>72</v>
      </c>
      <c r="B15" t="s">
        <v>77</v>
      </c>
      <c r="C15">
        <v>7</v>
      </c>
    </row>
    <row r="16" spans="1:22" x14ac:dyDescent="0.3">
      <c r="A16" t="s">
        <v>73</v>
      </c>
      <c r="B16" t="s">
        <v>71</v>
      </c>
      <c r="C16">
        <v>0</v>
      </c>
    </row>
    <row r="17" spans="1:3" x14ac:dyDescent="0.3">
      <c r="A17" t="s">
        <v>73</v>
      </c>
      <c r="B17" t="s">
        <v>72</v>
      </c>
      <c r="C17">
        <v>0</v>
      </c>
    </row>
    <row r="18" spans="1:3" x14ac:dyDescent="0.3">
      <c r="A18" t="s">
        <v>73</v>
      </c>
      <c r="B18" t="s">
        <v>73</v>
      </c>
      <c r="C18">
        <v>1</v>
      </c>
    </row>
    <row r="19" spans="1:3" x14ac:dyDescent="0.3">
      <c r="A19" t="s">
        <v>73</v>
      </c>
      <c r="B19" t="s">
        <v>74</v>
      </c>
      <c r="C19">
        <v>0</v>
      </c>
    </row>
    <row r="20" spans="1:3" x14ac:dyDescent="0.3">
      <c r="A20" t="s">
        <v>73</v>
      </c>
      <c r="B20" t="s">
        <v>75</v>
      </c>
      <c r="C20">
        <v>0</v>
      </c>
    </row>
    <row r="21" spans="1:3" x14ac:dyDescent="0.3">
      <c r="A21" t="s">
        <v>73</v>
      </c>
      <c r="B21" t="s">
        <v>76</v>
      </c>
      <c r="C21">
        <v>224</v>
      </c>
    </row>
    <row r="22" spans="1:3" x14ac:dyDescent="0.3">
      <c r="A22" t="s">
        <v>73</v>
      </c>
      <c r="B22" t="s">
        <v>77</v>
      </c>
      <c r="C22">
        <v>0</v>
      </c>
    </row>
    <row r="23" spans="1:3" x14ac:dyDescent="0.3">
      <c r="A23" t="s">
        <v>74</v>
      </c>
      <c r="B23" t="s">
        <v>71</v>
      </c>
      <c r="C23">
        <v>0</v>
      </c>
    </row>
    <row r="24" spans="1:3" x14ac:dyDescent="0.3">
      <c r="A24" t="s">
        <v>74</v>
      </c>
      <c r="B24" t="s">
        <v>72</v>
      </c>
      <c r="C24">
        <v>6</v>
      </c>
    </row>
    <row r="25" spans="1:3" x14ac:dyDescent="0.3">
      <c r="A25" t="s">
        <v>74</v>
      </c>
      <c r="B25" t="s">
        <v>73</v>
      </c>
      <c r="C25">
        <v>1</v>
      </c>
    </row>
    <row r="26" spans="1:3" x14ac:dyDescent="0.3">
      <c r="A26" t="s">
        <v>74</v>
      </c>
      <c r="B26" t="s">
        <v>74</v>
      </c>
      <c r="C26">
        <v>43</v>
      </c>
    </row>
    <row r="27" spans="1:3" x14ac:dyDescent="0.3">
      <c r="A27" t="s">
        <v>74</v>
      </c>
      <c r="B27" t="s">
        <v>75</v>
      </c>
      <c r="C27">
        <v>0</v>
      </c>
    </row>
    <row r="28" spans="1:3" x14ac:dyDescent="0.3">
      <c r="A28" t="s">
        <v>74</v>
      </c>
      <c r="B28" t="s">
        <v>76</v>
      </c>
      <c r="C28">
        <v>16</v>
      </c>
    </row>
    <row r="29" spans="1:3" x14ac:dyDescent="0.3">
      <c r="A29" t="s">
        <v>74</v>
      </c>
      <c r="B29" t="s">
        <v>77</v>
      </c>
      <c r="C29">
        <v>16</v>
      </c>
    </row>
    <row r="30" spans="1:3" x14ac:dyDescent="0.3">
      <c r="A30" t="s">
        <v>75</v>
      </c>
      <c r="B30" t="s">
        <v>71</v>
      </c>
      <c r="C30">
        <v>0</v>
      </c>
    </row>
    <row r="31" spans="1:3" x14ac:dyDescent="0.3">
      <c r="A31" t="s">
        <v>75</v>
      </c>
      <c r="B31" t="s">
        <v>72</v>
      </c>
      <c r="C31">
        <v>0</v>
      </c>
    </row>
    <row r="32" spans="1:3" x14ac:dyDescent="0.3">
      <c r="A32" t="s">
        <v>75</v>
      </c>
      <c r="B32" t="s">
        <v>73</v>
      </c>
      <c r="C32">
        <v>0</v>
      </c>
    </row>
    <row r="33" spans="1:3" x14ac:dyDescent="0.3">
      <c r="A33" t="s">
        <v>75</v>
      </c>
      <c r="B33" t="s">
        <v>74</v>
      </c>
      <c r="C33">
        <v>0</v>
      </c>
    </row>
    <row r="34" spans="1:3" x14ac:dyDescent="0.3">
      <c r="A34" t="s">
        <v>75</v>
      </c>
      <c r="B34" t="s">
        <v>75</v>
      </c>
      <c r="C34">
        <v>0</v>
      </c>
    </row>
    <row r="35" spans="1:3" x14ac:dyDescent="0.3">
      <c r="A35" t="s">
        <v>75</v>
      </c>
      <c r="B35" t="s">
        <v>76</v>
      </c>
      <c r="C35">
        <v>0</v>
      </c>
    </row>
    <row r="36" spans="1:3" x14ac:dyDescent="0.3">
      <c r="A36" t="s">
        <v>75</v>
      </c>
      <c r="B36" t="s">
        <v>77</v>
      </c>
      <c r="C36">
        <v>0</v>
      </c>
    </row>
    <row r="37" spans="1:3" x14ac:dyDescent="0.3">
      <c r="A37" t="s">
        <v>76</v>
      </c>
      <c r="B37" t="s">
        <v>71</v>
      </c>
      <c r="C37">
        <v>11</v>
      </c>
    </row>
    <row r="38" spans="1:3" x14ac:dyDescent="0.3">
      <c r="A38" t="s">
        <v>76</v>
      </c>
      <c r="B38" t="s">
        <v>72</v>
      </c>
      <c r="C38">
        <v>31</v>
      </c>
    </row>
    <row r="39" spans="1:3" x14ac:dyDescent="0.3">
      <c r="A39" t="s">
        <v>76</v>
      </c>
      <c r="B39" t="s">
        <v>73</v>
      </c>
      <c r="C39">
        <v>222</v>
      </c>
    </row>
    <row r="40" spans="1:3" x14ac:dyDescent="0.3">
      <c r="A40" t="s">
        <v>76</v>
      </c>
      <c r="B40" t="s">
        <v>74</v>
      </c>
      <c r="C40">
        <v>3</v>
      </c>
    </row>
    <row r="41" spans="1:3" x14ac:dyDescent="0.3">
      <c r="A41" t="s">
        <v>76</v>
      </c>
      <c r="B41" t="s">
        <v>75</v>
      </c>
      <c r="C41">
        <v>0</v>
      </c>
    </row>
    <row r="42" spans="1:3" x14ac:dyDescent="0.3">
      <c r="A42" t="s">
        <v>76</v>
      </c>
      <c r="B42" t="s">
        <v>76</v>
      </c>
      <c r="C42">
        <v>181</v>
      </c>
    </row>
    <row r="43" spans="1:3" x14ac:dyDescent="0.3">
      <c r="A43" t="s">
        <v>76</v>
      </c>
      <c r="B43" t="s">
        <v>77</v>
      </c>
      <c r="C43">
        <v>5</v>
      </c>
    </row>
    <row r="44" spans="1:3" x14ac:dyDescent="0.3">
      <c r="A44" t="s">
        <v>77</v>
      </c>
      <c r="B44" t="s">
        <v>71</v>
      </c>
      <c r="C44">
        <v>2</v>
      </c>
    </row>
    <row r="45" spans="1:3" x14ac:dyDescent="0.3">
      <c r="A45" t="s">
        <v>77</v>
      </c>
      <c r="B45" t="s">
        <v>72</v>
      </c>
      <c r="C45">
        <v>2</v>
      </c>
    </row>
    <row r="46" spans="1:3" x14ac:dyDescent="0.3">
      <c r="A46" t="s">
        <v>77</v>
      </c>
      <c r="B46" t="s">
        <v>73</v>
      </c>
      <c r="C46">
        <v>0</v>
      </c>
    </row>
    <row r="47" spans="1:3" x14ac:dyDescent="0.3">
      <c r="A47" t="s">
        <v>77</v>
      </c>
      <c r="B47" t="s">
        <v>74</v>
      </c>
      <c r="C47">
        <v>11</v>
      </c>
    </row>
    <row r="48" spans="1:3" x14ac:dyDescent="0.3">
      <c r="A48" t="s">
        <v>77</v>
      </c>
      <c r="B48" t="s">
        <v>75</v>
      </c>
      <c r="C48">
        <v>0</v>
      </c>
    </row>
    <row r="49" spans="1:3" x14ac:dyDescent="0.3">
      <c r="A49" t="s">
        <v>77</v>
      </c>
      <c r="B49" t="s">
        <v>76</v>
      </c>
      <c r="C49">
        <v>13</v>
      </c>
    </row>
    <row r="50" spans="1:3" x14ac:dyDescent="0.3">
      <c r="A50" t="s">
        <v>77</v>
      </c>
      <c r="B50" t="s">
        <v>77</v>
      </c>
      <c r="C50">
        <v>404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2"/>
  <sheetViews>
    <sheetView workbookViewId="0">
      <selection activeCell="E10" sqref="E10:L10"/>
    </sheetView>
  </sheetViews>
  <sheetFormatPr defaultRowHeight="14.4" x14ac:dyDescent="0.3"/>
  <cols>
    <col min="1" max="1" width="50.33203125" customWidth="1"/>
    <col min="5" max="6" width="3.5546875" bestFit="1" customWidth="1"/>
    <col min="7" max="8" width="4" bestFit="1" customWidth="1"/>
    <col min="9" max="9" width="5" bestFit="1" customWidth="1"/>
    <col min="10" max="10" width="3.5546875" bestFit="1" customWidth="1"/>
    <col min="11" max="11" width="5" bestFit="1" customWidth="1"/>
    <col min="12" max="12" width="3.5546875" bestFit="1" customWidth="1"/>
  </cols>
  <sheetData>
    <row r="1" spans="1:22" x14ac:dyDescent="0.3">
      <c r="A1" t="s">
        <v>78</v>
      </c>
    </row>
    <row r="2" spans="1:22" x14ac:dyDescent="0.3">
      <c r="A2" t="s">
        <v>100</v>
      </c>
    </row>
    <row r="3" spans="1:22" x14ac:dyDescent="0.3">
      <c r="A3" t="s">
        <v>79</v>
      </c>
    </row>
    <row r="4" spans="1:22" x14ac:dyDescent="0.3">
      <c r="A4" t="s">
        <v>80</v>
      </c>
    </row>
    <row r="5" spans="1:22" x14ac:dyDescent="0.3">
      <c r="A5" t="s">
        <v>81</v>
      </c>
    </row>
    <row r="6" spans="1:22" x14ac:dyDescent="0.3">
      <c r="A6" t="s">
        <v>84</v>
      </c>
    </row>
    <row r="7" spans="1:22" x14ac:dyDescent="0.3">
      <c r="A7" t="s">
        <v>82</v>
      </c>
    </row>
    <row r="8" spans="1:22" x14ac:dyDescent="0.3">
      <c r="A8" t="s">
        <v>83</v>
      </c>
    </row>
    <row r="9" spans="1:22" x14ac:dyDescent="0.3">
      <c r="A9" t="s">
        <v>85</v>
      </c>
    </row>
    <row r="10" spans="1:22" ht="127.2" x14ac:dyDescent="0.3">
      <c r="E10" s="18" t="s">
        <v>109</v>
      </c>
      <c r="F10" s="18" t="s">
        <v>110</v>
      </c>
      <c r="G10" s="18" t="s">
        <v>111</v>
      </c>
      <c r="H10" s="18" t="s">
        <v>112</v>
      </c>
      <c r="I10" s="18" t="s">
        <v>77</v>
      </c>
      <c r="J10" s="18" t="s">
        <v>113</v>
      </c>
      <c r="K10" s="18" t="s">
        <v>76</v>
      </c>
      <c r="L10" s="18" t="s">
        <v>114</v>
      </c>
      <c r="O10" s="18" t="s">
        <v>109</v>
      </c>
      <c r="P10" s="18" t="s">
        <v>110</v>
      </c>
      <c r="Q10" s="18" t="s">
        <v>111</v>
      </c>
      <c r="R10" s="18" t="s">
        <v>112</v>
      </c>
      <c r="S10" s="18" t="s">
        <v>77</v>
      </c>
      <c r="T10" s="18" t="s">
        <v>113</v>
      </c>
      <c r="U10" s="18" t="s">
        <v>76</v>
      </c>
      <c r="V10" s="18" t="s">
        <v>114</v>
      </c>
    </row>
    <row r="11" spans="1:22" x14ac:dyDescent="0.3">
      <c r="E11">
        <v>16</v>
      </c>
      <c r="F11">
        <v>0</v>
      </c>
      <c r="G11">
        <v>155</v>
      </c>
      <c r="H11">
        <v>82</v>
      </c>
      <c r="I11">
        <v>432</v>
      </c>
      <c r="J11">
        <v>1</v>
      </c>
      <c r="K11">
        <v>677</v>
      </c>
      <c r="L11">
        <v>19</v>
      </c>
      <c r="M11">
        <f>SUM(E11:L11)</f>
        <v>1382</v>
      </c>
      <c r="O11" s="19">
        <f>E11/$M11</f>
        <v>1.1577424023154847E-2</v>
      </c>
      <c r="P11" s="19">
        <f t="shared" ref="P11:V15" si="0">F11/$M11</f>
        <v>0</v>
      </c>
      <c r="Q11" s="19">
        <f t="shared" si="0"/>
        <v>0.11215629522431259</v>
      </c>
      <c r="R11" s="19">
        <f t="shared" si="0"/>
        <v>5.9334298118668596E-2</v>
      </c>
      <c r="S11" s="19">
        <f t="shared" si="0"/>
        <v>0.31259044862518087</v>
      </c>
      <c r="T11" s="19">
        <f t="shared" si="0"/>
        <v>7.2358900144717795E-4</v>
      </c>
      <c r="U11" s="19">
        <f t="shared" si="0"/>
        <v>0.48986975397973953</v>
      </c>
      <c r="V11" s="19">
        <f t="shared" si="0"/>
        <v>1.3748191027496382E-2</v>
      </c>
    </row>
    <row r="12" spans="1:22" x14ac:dyDescent="0.3">
      <c r="A12" t="s">
        <v>86</v>
      </c>
      <c r="E12">
        <v>2</v>
      </c>
      <c r="F12">
        <v>0</v>
      </c>
      <c r="G12">
        <v>140</v>
      </c>
      <c r="H12">
        <v>81</v>
      </c>
      <c r="I12">
        <v>590</v>
      </c>
      <c r="J12">
        <v>0</v>
      </c>
      <c r="K12">
        <v>116</v>
      </c>
      <c r="L12">
        <v>5</v>
      </c>
      <c r="M12">
        <f t="shared" ref="M12:M14" si="1">SUM(E12:L12)</f>
        <v>934</v>
      </c>
      <c r="O12" s="19">
        <f t="shared" ref="O12:O14" si="2">E12/$M12</f>
        <v>2.1413276231263384E-3</v>
      </c>
      <c r="P12" s="19">
        <f t="shared" si="0"/>
        <v>0</v>
      </c>
      <c r="Q12" s="19">
        <f t="shared" si="0"/>
        <v>0.14989293361884368</v>
      </c>
      <c r="R12" s="19">
        <f t="shared" si="0"/>
        <v>8.6723768736616705E-2</v>
      </c>
      <c r="S12" s="19">
        <f t="shared" si="0"/>
        <v>0.6316916488222698</v>
      </c>
      <c r="T12" s="19">
        <f t="shared" si="0"/>
        <v>0</v>
      </c>
      <c r="U12" s="19">
        <f t="shared" si="0"/>
        <v>0.12419700214132762</v>
      </c>
      <c r="V12" s="19">
        <f t="shared" si="0"/>
        <v>5.3533190578158455E-3</v>
      </c>
    </row>
    <row r="13" spans="1:22" x14ac:dyDescent="0.3">
      <c r="A13" t="s">
        <v>100</v>
      </c>
      <c r="E13">
        <v>19</v>
      </c>
      <c r="F13">
        <v>0</v>
      </c>
      <c r="G13">
        <v>105</v>
      </c>
      <c r="H13">
        <v>78</v>
      </c>
      <c r="I13">
        <v>476</v>
      </c>
      <c r="J13">
        <v>1</v>
      </c>
      <c r="K13">
        <v>558</v>
      </c>
      <c r="L13">
        <v>19</v>
      </c>
      <c r="M13">
        <f t="shared" si="1"/>
        <v>1256</v>
      </c>
      <c r="O13" s="19">
        <f t="shared" si="2"/>
        <v>1.5127388535031847E-2</v>
      </c>
      <c r="P13" s="19">
        <f t="shared" si="0"/>
        <v>0</v>
      </c>
      <c r="Q13" s="19">
        <f t="shared" si="0"/>
        <v>8.3598726114649677E-2</v>
      </c>
      <c r="R13" s="19">
        <f t="shared" si="0"/>
        <v>6.2101910828025478E-2</v>
      </c>
      <c r="S13" s="19">
        <f t="shared" si="0"/>
        <v>0.37898089171974525</v>
      </c>
      <c r="T13" s="19">
        <f t="shared" si="0"/>
        <v>7.9617834394904463E-4</v>
      </c>
      <c r="U13" s="19">
        <f t="shared" si="0"/>
        <v>0.44426751592356689</v>
      </c>
      <c r="V13" s="19">
        <f t="shared" si="0"/>
        <v>1.5127388535031847E-2</v>
      </c>
    </row>
    <row r="14" spans="1:22" x14ac:dyDescent="0.3">
      <c r="A14" t="s">
        <v>87</v>
      </c>
      <c r="E14">
        <v>22</v>
      </c>
      <c r="F14">
        <v>2</v>
      </c>
      <c r="G14">
        <v>293</v>
      </c>
      <c r="H14">
        <v>161</v>
      </c>
      <c r="I14">
        <v>1310</v>
      </c>
      <c r="J14">
        <v>2</v>
      </c>
      <c r="K14">
        <v>992</v>
      </c>
      <c r="L14">
        <v>28</v>
      </c>
      <c r="M14">
        <f t="shared" si="1"/>
        <v>2810</v>
      </c>
      <c r="O14" s="19">
        <f t="shared" si="2"/>
        <v>7.8291814946619218E-3</v>
      </c>
      <c r="P14" s="19">
        <f t="shared" si="0"/>
        <v>7.1174377224199293E-4</v>
      </c>
      <c r="Q14" s="19">
        <f t="shared" si="0"/>
        <v>0.10427046263345195</v>
      </c>
      <c r="R14" s="19">
        <f t="shared" si="0"/>
        <v>5.7295373665480424E-2</v>
      </c>
      <c r="S14" s="19">
        <f t="shared" si="0"/>
        <v>0.46619217081850534</v>
      </c>
      <c r="T14" s="19">
        <f t="shared" si="0"/>
        <v>7.1174377224199293E-4</v>
      </c>
      <c r="U14" s="19">
        <f t="shared" si="0"/>
        <v>0.35302491103202849</v>
      </c>
      <c r="V14" s="19">
        <f t="shared" si="0"/>
        <v>9.9644128113879002E-3</v>
      </c>
    </row>
    <row r="15" spans="1:22" x14ac:dyDescent="0.3">
      <c r="A15" t="s">
        <v>80</v>
      </c>
      <c r="E15">
        <f>SUM(E11:E14)</f>
        <v>59</v>
      </c>
      <c r="F15">
        <f t="shared" ref="F15:L15" si="3">SUM(F11:F14)</f>
        <v>2</v>
      </c>
      <c r="G15">
        <f t="shared" si="3"/>
        <v>693</v>
      </c>
      <c r="H15">
        <f t="shared" si="3"/>
        <v>402</v>
      </c>
      <c r="I15">
        <f t="shared" si="3"/>
        <v>2808</v>
      </c>
      <c r="J15">
        <f t="shared" si="3"/>
        <v>4</v>
      </c>
      <c r="K15">
        <f t="shared" si="3"/>
        <v>2343</v>
      </c>
      <c r="L15">
        <f t="shared" si="3"/>
        <v>71</v>
      </c>
      <c r="M15">
        <f>SUM(M11:M14)</f>
        <v>6382</v>
      </c>
      <c r="O15" s="19">
        <f>E15/$M15</f>
        <v>9.2447508617988089E-3</v>
      </c>
      <c r="P15" s="19">
        <f t="shared" si="0"/>
        <v>3.1338138514572234E-4</v>
      </c>
      <c r="Q15" s="19">
        <f t="shared" si="0"/>
        <v>0.10858664995299279</v>
      </c>
      <c r="R15" s="19">
        <f t="shared" si="0"/>
        <v>6.2989658414290189E-2</v>
      </c>
      <c r="S15" s="19">
        <f t="shared" si="0"/>
        <v>0.43998746474459416</v>
      </c>
      <c r="T15" s="19">
        <f t="shared" si="0"/>
        <v>6.2676277029144467E-4</v>
      </c>
      <c r="U15" s="19">
        <f t="shared" si="0"/>
        <v>0.36712629269821373</v>
      </c>
      <c r="V15" s="19">
        <f t="shared" si="0"/>
        <v>1.1125039172673143E-2</v>
      </c>
    </row>
    <row r="16" spans="1:22" x14ac:dyDescent="0.3">
      <c r="A16" t="s">
        <v>88</v>
      </c>
    </row>
    <row r="17" spans="1:1" x14ac:dyDescent="0.3">
      <c r="A17" t="s">
        <v>91</v>
      </c>
    </row>
    <row r="18" spans="1:1" x14ac:dyDescent="0.3">
      <c r="A18" t="s">
        <v>89</v>
      </c>
    </row>
    <row r="19" spans="1:1" x14ac:dyDescent="0.3">
      <c r="A19" t="s">
        <v>90</v>
      </c>
    </row>
    <row r="20" spans="1:1" x14ac:dyDescent="0.3">
      <c r="A20" t="s">
        <v>92</v>
      </c>
    </row>
    <row r="23" spans="1:1" x14ac:dyDescent="0.3">
      <c r="A23" t="s">
        <v>93</v>
      </c>
    </row>
    <row r="24" spans="1:1" x14ac:dyDescent="0.3">
      <c r="A24" t="s">
        <v>100</v>
      </c>
    </row>
    <row r="25" spans="1:1" x14ac:dyDescent="0.3">
      <c r="A25" t="s">
        <v>94</v>
      </c>
    </row>
    <row r="26" spans="1:1" x14ac:dyDescent="0.3">
      <c r="A26" t="s">
        <v>80</v>
      </c>
    </row>
    <row r="27" spans="1:1" x14ac:dyDescent="0.3">
      <c r="A27" t="s">
        <v>95</v>
      </c>
    </row>
    <row r="28" spans="1:1" x14ac:dyDescent="0.3">
      <c r="A28" t="s">
        <v>98</v>
      </c>
    </row>
    <row r="29" spans="1:1" x14ac:dyDescent="0.3">
      <c r="A29" t="s">
        <v>96</v>
      </c>
    </row>
    <row r="30" spans="1:1" x14ac:dyDescent="0.3">
      <c r="A30" t="s">
        <v>97</v>
      </c>
    </row>
    <row r="31" spans="1:1" x14ac:dyDescent="0.3">
      <c r="A31" t="s">
        <v>99</v>
      </c>
    </row>
    <row r="34" spans="1:1" x14ac:dyDescent="0.3">
      <c r="A34" t="s">
        <v>101</v>
      </c>
    </row>
    <row r="35" spans="1:1" x14ac:dyDescent="0.3">
      <c r="A35" t="s">
        <v>102</v>
      </c>
    </row>
    <row r="36" spans="1:1" x14ac:dyDescent="0.3">
      <c r="A36" t="s">
        <v>103</v>
      </c>
    </row>
    <row r="37" spans="1:1" x14ac:dyDescent="0.3">
      <c r="A37" t="s">
        <v>80</v>
      </c>
    </row>
    <row r="38" spans="1:1" x14ac:dyDescent="0.3">
      <c r="A38" t="s">
        <v>104</v>
      </c>
    </row>
    <row r="39" spans="1:1" x14ac:dyDescent="0.3">
      <c r="A39" t="s">
        <v>105</v>
      </c>
    </row>
    <row r="40" spans="1:1" x14ac:dyDescent="0.3">
      <c r="A40" t="s">
        <v>106</v>
      </c>
    </row>
    <row r="41" spans="1:1" x14ac:dyDescent="0.3">
      <c r="A41" t="s">
        <v>107</v>
      </c>
    </row>
    <row r="42" spans="1:1" x14ac:dyDescent="0.3">
      <c r="A42" t="s">
        <v>108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4:F86"/>
  <sheetViews>
    <sheetView workbookViewId="0">
      <selection activeCell="L9" sqref="L9"/>
    </sheetView>
  </sheetViews>
  <sheetFormatPr defaultRowHeight="14.4" x14ac:dyDescent="0.3"/>
  <cols>
    <col min="6" max="6" width="44.109375" customWidth="1"/>
  </cols>
  <sheetData>
    <row r="4" spans="6:6" x14ac:dyDescent="0.3">
      <c r="F4" t="s">
        <v>115</v>
      </c>
    </row>
    <row r="5" spans="6:6" x14ac:dyDescent="0.3">
      <c r="F5" t="s">
        <v>116</v>
      </c>
    </row>
    <row r="6" spans="6:6" x14ac:dyDescent="0.3">
      <c r="F6" t="s">
        <v>117</v>
      </c>
    </row>
    <row r="7" spans="6:6" x14ac:dyDescent="0.3">
      <c r="F7" t="s">
        <v>118</v>
      </c>
    </row>
    <row r="8" spans="6:6" x14ac:dyDescent="0.3">
      <c r="F8" t="s">
        <v>119</v>
      </c>
    </row>
    <row r="9" spans="6:6" x14ac:dyDescent="0.3">
      <c r="F9" t="s">
        <v>120</v>
      </c>
    </row>
    <row r="10" spans="6:6" x14ac:dyDescent="0.3">
      <c r="F10" t="s">
        <v>121</v>
      </c>
    </row>
    <row r="11" spans="6:6" x14ac:dyDescent="0.3">
      <c r="F11" t="s">
        <v>122</v>
      </c>
    </row>
    <row r="12" spans="6:6" x14ac:dyDescent="0.3">
      <c r="F12" t="s">
        <v>123</v>
      </c>
    </row>
    <row r="13" spans="6:6" x14ac:dyDescent="0.3">
      <c r="F13" t="s">
        <v>124</v>
      </c>
    </row>
    <row r="14" spans="6:6" x14ac:dyDescent="0.3">
      <c r="F14" t="s">
        <v>125</v>
      </c>
    </row>
    <row r="15" spans="6:6" x14ac:dyDescent="0.3">
      <c r="F15" t="s">
        <v>126</v>
      </c>
    </row>
    <row r="16" spans="6:6" x14ac:dyDescent="0.3">
      <c r="F16" t="s">
        <v>127</v>
      </c>
    </row>
    <row r="17" spans="6:6" x14ac:dyDescent="0.3">
      <c r="F17" t="s">
        <v>128</v>
      </c>
    </row>
    <row r="18" spans="6:6" x14ac:dyDescent="0.3">
      <c r="F18" t="s">
        <v>129</v>
      </c>
    </row>
    <row r="19" spans="6:6" x14ac:dyDescent="0.3">
      <c r="F19" t="s">
        <v>130</v>
      </c>
    </row>
    <row r="20" spans="6:6" x14ac:dyDescent="0.3">
      <c r="F20" t="s">
        <v>131</v>
      </c>
    </row>
    <row r="21" spans="6:6" x14ac:dyDescent="0.3">
      <c r="F21" t="s">
        <v>132</v>
      </c>
    </row>
    <row r="22" spans="6:6" x14ac:dyDescent="0.3">
      <c r="F22" t="s">
        <v>133</v>
      </c>
    </row>
    <row r="23" spans="6:6" x14ac:dyDescent="0.3">
      <c r="F23" t="s">
        <v>134</v>
      </c>
    </row>
    <row r="24" spans="6:6" x14ac:dyDescent="0.3">
      <c r="F24" t="s">
        <v>135</v>
      </c>
    </row>
    <row r="25" spans="6:6" x14ac:dyDescent="0.3">
      <c r="F25" t="s">
        <v>136</v>
      </c>
    </row>
    <row r="26" spans="6:6" x14ac:dyDescent="0.3">
      <c r="F26" t="s">
        <v>137</v>
      </c>
    </row>
    <row r="27" spans="6:6" x14ac:dyDescent="0.3">
      <c r="F27" t="s">
        <v>138</v>
      </c>
    </row>
    <row r="28" spans="6:6" x14ac:dyDescent="0.3">
      <c r="F28" t="s">
        <v>139</v>
      </c>
    </row>
    <row r="29" spans="6:6" x14ac:dyDescent="0.3">
      <c r="F29" t="s">
        <v>140</v>
      </c>
    </row>
    <row r="30" spans="6:6" x14ac:dyDescent="0.3">
      <c r="F30" t="s">
        <v>141</v>
      </c>
    </row>
    <row r="31" spans="6:6" x14ac:dyDescent="0.3">
      <c r="F31" t="s">
        <v>142</v>
      </c>
    </row>
    <row r="32" spans="6:6" x14ac:dyDescent="0.3">
      <c r="F32" t="s">
        <v>143</v>
      </c>
    </row>
    <row r="33" spans="6:6" x14ac:dyDescent="0.3">
      <c r="F33" t="s">
        <v>144</v>
      </c>
    </row>
    <row r="34" spans="6:6" x14ac:dyDescent="0.3">
      <c r="F34" t="s">
        <v>145</v>
      </c>
    </row>
    <row r="35" spans="6:6" x14ac:dyDescent="0.3">
      <c r="F35" t="s">
        <v>146</v>
      </c>
    </row>
    <row r="36" spans="6:6" x14ac:dyDescent="0.3">
      <c r="F36" t="s">
        <v>147</v>
      </c>
    </row>
    <row r="37" spans="6:6" x14ac:dyDescent="0.3">
      <c r="F37" t="s">
        <v>148</v>
      </c>
    </row>
    <row r="38" spans="6:6" x14ac:dyDescent="0.3">
      <c r="F38" t="s">
        <v>149</v>
      </c>
    </row>
    <row r="39" spans="6:6" x14ac:dyDescent="0.3">
      <c r="F39" t="s">
        <v>150</v>
      </c>
    </row>
    <row r="40" spans="6:6" x14ac:dyDescent="0.3">
      <c r="F40" t="s">
        <v>151</v>
      </c>
    </row>
    <row r="41" spans="6:6" x14ac:dyDescent="0.3">
      <c r="F41" t="s">
        <v>152</v>
      </c>
    </row>
    <row r="42" spans="6:6" x14ac:dyDescent="0.3">
      <c r="F42" t="s">
        <v>153</v>
      </c>
    </row>
    <row r="43" spans="6:6" x14ac:dyDescent="0.3">
      <c r="F43" t="s">
        <v>154</v>
      </c>
    </row>
    <row r="44" spans="6:6" x14ac:dyDescent="0.3">
      <c r="F44" t="s">
        <v>155</v>
      </c>
    </row>
    <row r="45" spans="6:6" x14ac:dyDescent="0.3">
      <c r="F45" t="s">
        <v>156</v>
      </c>
    </row>
    <row r="46" spans="6:6" x14ac:dyDescent="0.3">
      <c r="F46" t="s">
        <v>157</v>
      </c>
    </row>
    <row r="47" spans="6:6" x14ac:dyDescent="0.3">
      <c r="F47" t="s">
        <v>158</v>
      </c>
    </row>
    <row r="48" spans="6:6" x14ac:dyDescent="0.3">
      <c r="F48" t="s">
        <v>159</v>
      </c>
    </row>
    <row r="49" spans="6:6" x14ac:dyDescent="0.3">
      <c r="F49" t="s">
        <v>160</v>
      </c>
    </row>
    <row r="50" spans="6:6" x14ac:dyDescent="0.3">
      <c r="F50" t="s">
        <v>161</v>
      </c>
    </row>
    <row r="51" spans="6:6" x14ac:dyDescent="0.3">
      <c r="F51" t="s">
        <v>162</v>
      </c>
    </row>
    <row r="52" spans="6:6" x14ac:dyDescent="0.3">
      <c r="F52" t="s">
        <v>163</v>
      </c>
    </row>
    <row r="53" spans="6:6" x14ac:dyDescent="0.3">
      <c r="F53" t="s">
        <v>164</v>
      </c>
    </row>
    <row r="54" spans="6:6" x14ac:dyDescent="0.3">
      <c r="F54" t="s">
        <v>165</v>
      </c>
    </row>
    <row r="55" spans="6:6" x14ac:dyDescent="0.3">
      <c r="F55" t="s">
        <v>166</v>
      </c>
    </row>
    <row r="56" spans="6:6" x14ac:dyDescent="0.3">
      <c r="F56" t="s">
        <v>167</v>
      </c>
    </row>
    <row r="57" spans="6:6" x14ac:dyDescent="0.3">
      <c r="F57" t="s">
        <v>168</v>
      </c>
    </row>
    <row r="58" spans="6:6" x14ac:dyDescent="0.3">
      <c r="F58" t="s">
        <v>169</v>
      </c>
    </row>
    <row r="59" spans="6:6" x14ac:dyDescent="0.3">
      <c r="F59" t="s">
        <v>170</v>
      </c>
    </row>
    <row r="60" spans="6:6" x14ac:dyDescent="0.3">
      <c r="F60" t="s">
        <v>171</v>
      </c>
    </row>
    <row r="61" spans="6:6" x14ac:dyDescent="0.3">
      <c r="F61" t="s">
        <v>172</v>
      </c>
    </row>
    <row r="62" spans="6:6" x14ac:dyDescent="0.3">
      <c r="F62" t="s">
        <v>173</v>
      </c>
    </row>
    <row r="63" spans="6:6" x14ac:dyDescent="0.3">
      <c r="F63" t="s">
        <v>174</v>
      </c>
    </row>
    <row r="64" spans="6:6" x14ac:dyDescent="0.3">
      <c r="F64" t="s">
        <v>175</v>
      </c>
    </row>
    <row r="65" spans="6:6" x14ac:dyDescent="0.3">
      <c r="F65" t="s">
        <v>176</v>
      </c>
    </row>
    <row r="66" spans="6:6" x14ac:dyDescent="0.3">
      <c r="F66" t="s">
        <v>177</v>
      </c>
    </row>
    <row r="67" spans="6:6" x14ac:dyDescent="0.3">
      <c r="F67" t="s">
        <v>178</v>
      </c>
    </row>
    <row r="68" spans="6:6" x14ac:dyDescent="0.3">
      <c r="F68" t="s">
        <v>179</v>
      </c>
    </row>
    <row r="69" spans="6:6" x14ac:dyDescent="0.3">
      <c r="F69" t="s">
        <v>180</v>
      </c>
    </row>
    <row r="70" spans="6:6" x14ac:dyDescent="0.3">
      <c r="F70" t="s">
        <v>181</v>
      </c>
    </row>
    <row r="71" spans="6:6" x14ac:dyDescent="0.3">
      <c r="F71" t="s">
        <v>182</v>
      </c>
    </row>
    <row r="72" spans="6:6" x14ac:dyDescent="0.3">
      <c r="F72" t="s">
        <v>183</v>
      </c>
    </row>
    <row r="73" spans="6:6" x14ac:dyDescent="0.3">
      <c r="F73" t="s">
        <v>184</v>
      </c>
    </row>
    <row r="74" spans="6:6" x14ac:dyDescent="0.3">
      <c r="F74" t="s">
        <v>185</v>
      </c>
    </row>
    <row r="75" spans="6:6" x14ac:dyDescent="0.3">
      <c r="F75" t="s">
        <v>186</v>
      </c>
    </row>
    <row r="76" spans="6:6" x14ac:dyDescent="0.3">
      <c r="F76" t="s">
        <v>187</v>
      </c>
    </row>
    <row r="77" spans="6:6" x14ac:dyDescent="0.3">
      <c r="F77" t="s">
        <v>188</v>
      </c>
    </row>
    <row r="78" spans="6:6" x14ac:dyDescent="0.3">
      <c r="F78" t="s">
        <v>189</v>
      </c>
    </row>
    <row r="79" spans="6:6" x14ac:dyDescent="0.3">
      <c r="F79" t="s">
        <v>190</v>
      </c>
    </row>
    <row r="80" spans="6:6" x14ac:dyDescent="0.3">
      <c r="F80" t="s">
        <v>191</v>
      </c>
    </row>
    <row r="81" spans="6:6" x14ac:dyDescent="0.3">
      <c r="F81" t="s">
        <v>192</v>
      </c>
    </row>
    <row r="82" spans="6:6" x14ac:dyDescent="0.3">
      <c r="F82" t="s">
        <v>193</v>
      </c>
    </row>
    <row r="83" spans="6:6" x14ac:dyDescent="0.3">
      <c r="F83" t="s">
        <v>194</v>
      </c>
    </row>
    <row r="84" spans="6:6" x14ac:dyDescent="0.3">
      <c r="F84" t="s">
        <v>195</v>
      </c>
    </row>
    <row r="85" spans="6:6" x14ac:dyDescent="0.3">
      <c r="F85" t="s">
        <v>196</v>
      </c>
    </row>
    <row r="86" spans="6:6" x14ac:dyDescent="0.3">
      <c r="F86" t="s">
        <v>197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75"/>
  <sheetViews>
    <sheetView tabSelected="1" workbookViewId="0">
      <pane xSplit="2" topLeftCell="C1" activePane="topRight" state="frozen"/>
      <selection pane="topRight" activeCell="J16" sqref="J16"/>
    </sheetView>
  </sheetViews>
  <sheetFormatPr defaultRowHeight="14.4" x14ac:dyDescent="0.3"/>
  <cols>
    <col min="1" max="1" width="23.44140625" customWidth="1"/>
    <col min="5" max="5" width="6" bestFit="1" customWidth="1"/>
    <col min="6" max="6" width="7" bestFit="1" customWidth="1"/>
    <col min="7" max="29" width="6" bestFit="1" customWidth="1"/>
    <col min="30" max="30" width="7" bestFit="1" customWidth="1"/>
    <col min="31" max="40" width="6" bestFit="1" customWidth="1"/>
    <col min="41" max="41" width="7" bestFit="1" customWidth="1"/>
    <col min="42" max="58" width="6" bestFit="1" customWidth="1"/>
    <col min="59" max="60" width="7" bestFit="1" customWidth="1"/>
    <col min="61" max="68" width="6" bestFit="1" customWidth="1"/>
  </cols>
  <sheetData>
    <row r="1" spans="1:69" x14ac:dyDescent="0.3">
      <c r="A1" t="s">
        <v>198</v>
      </c>
      <c r="B1" t="s">
        <v>199</v>
      </c>
      <c r="E1" t="s">
        <v>208</v>
      </c>
      <c r="F1" t="s">
        <v>209</v>
      </c>
      <c r="G1" t="s">
        <v>210</v>
      </c>
      <c r="H1" t="s">
        <v>211</v>
      </c>
      <c r="I1" t="s">
        <v>212</v>
      </c>
      <c r="J1" t="s">
        <v>213</v>
      </c>
      <c r="K1" t="s">
        <v>214</v>
      </c>
      <c r="L1" t="s">
        <v>215</v>
      </c>
      <c r="M1" t="s">
        <v>216</v>
      </c>
      <c r="N1" t="s">
        <v>217</v>
      </c>
      <c r="O1" t="s">
        <v>218</v>
      </c>
      <c r="P1" t="s">
        <v>219</v>
      </c>
      <c r="Q1" t="s">
        <v>220</v>
      </c>
      <c r="R1" t="s">
        <v>221</v>
      </c>
      <c r="S1" t="s">
        <v>222</v>
      </c>
      <c r="T1" t="s">
        <v>223</v>
      </c>
      <c r="U1" t="s">
        <v>224</v>
      </c>
      <c r="V1" t="s">
        <v>225</v>
      </c>
      <c r="W1" t="s">
        <v>226</v>
      </c>
      <c r="X1" t="s">
        <v>227</v>
      </c>
      <c r="Y1" t="s">
        <v>228</v>
      </c>
      <c r="Z1" t="s">
        <v>229</v>
      </c>
      <c r="AA1" t="s">
        <v>230</v>
      </c>
      <c r="AB1" t="s">
        <v>231</v>
      </c>
      <c r="AC1" t="s">
        <v>232</v>
      </c>
      <c r="AD1" t="s">
        <v>233</v>
      </c>
      <c r="AE1" t="s">
        <v>234</v>
      </c>
      <c r="AF1" t="s">
        <v>235</v>
      </c>
      <c r="AG1" t="s">
        <v>236</v>
      </c>
      <c r="AH1" t="s">
        <v>237</v>
      </c>
      <c r="AI1" t="s">
        <v>238</v>
      </c>
      <c r="AJ1" t="s">
        <v>239</v>
      </c>
      <c r="AK1" t="s">
        <v>240</v>
      </c>
      <c r="AL1" t="s">
        <v>241</v>
      </c>
      <c r="AM1" t="s">
        <v>242</v>
      </c>
      <c r="AN1" t="s">
        <v>243</v>
      </c>
      <c r="AO1" t="s">
        <v>244</v>
      </c>
      <c r="AP1" t="s">
        <v>245</v>
      </c>
      <c r="AQ1" t="s">
        <v>246</v>
      </c>
      <c r="AR1" t="s">
        <v>247</v>
      </c>
      <c r="AS1" t="s">
        <v>248</v>
      </c>
      <c r="AT1" t="s">
        <v>249</v>
      </c>
      <c r="AU1" t="s">
        <v>250</v>
      </c>
      <c r="AV1" t="s">
        <v>251</v>
      </c>
      <c r="AW1" t="s">
        <v>252</v>
      </c>
      <c r="AX1" t="s">
        <v>253</v>
      </c>
      <c r="AY1" t="s">
        <v>254</v>
      </c>
      <c r="AZ1" t="s">
        <v>255</v>
      </c>
      <c r="BA1" t="s">
        <v>256</v>
      </c>
      <c r="BB1" t="s">
        <v>257</v>
      </c>
      <c r="BC1" t="s">
        <v>258</v>
      </c>
      <c r="BD1" t="s">
        <v>259</v>
      </c>
      <c r="BE1" t="s">
        <v>260</v>
      </c>
      <c r="BF1" t="s">
        <v>261</v>
      </c>
      <c r="BG1" t="s">
        <v>262</v>
      </c>
      <c r="BH1" t="s">
        <v>263</v>
      </c>
      <c r="BI1" t="s">
        <v>264</v>
      </c>
      <c r="BJ1" t="s">
        <v>265</v>
      </c>
      <c r="BK1" t="s">
        <v>266</v>
      </c>
      <c r="BL1" t="s">
        <v>268</v>
      </c>
      <c r="BM1" t="s">
        <v>267</v>
      </c>
      <c r="BN1" t="s">
        <v>269</v>
      </c>
      <c r="BO1" t="s">
        <v>270</v>
      </c>
      <c r="BP1" t="s">
        <v>271</v>
      </c>
    </row>
    <row r="2" spans="1:69" x14ac:dyDescent="0.3">
      <c r="A2" s="28" t="s">
        <v>109</v>
      </c>
      <c r="B2" t="s">
        <v>200</v>
      </c>
      <c r="E2">
        <v>3</v>
      </c>
      <c r="F2">
        <v>0</v>
      </c>
      <c r="G2">
        <v>0</v>
      </c>
      <c r="H2">
        <v>0</v>
      </c>
      <c r="I2">
        <v>0</v>
      </c>
      <c r="J2">
        <v>0</v>
      </c>
      <c r="K2">
        <v>13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135</v>
      </c>
      <c r="X2">
        <v>17</v>
      </c>
      <c r="Y2">
        <v>1</v>
      </c>
      <c r="Z2">
        <v>0</v>
      </c>
      <c r="AA2">
        <v>2</v>
      </c>
      <c r="AB2">
        <v>0</v>
      </c>
      <c r="AC2">
        <v>0</v>
      </c>
      <c r="AD2">
        <v>0</v>
      </c>
      <c r="AE2">
        <v>6</v>
      </c>
      <c r="AF2">
        <v>43</v>
      </c>
      <c r="AG2">
        <v>16</v>
      </c>
      <c r="AH2">
        <v>0</v>
      </c>
      <c r="AI2">
        <v>17</v>
      </c>
      <c r="AJ2">
        <v>0</v>
      </c>
      <c r="AK2">
        <v>2</v>
      </c>
      <c r="AL2">
        <v>0</v>
      </c>
      <c r="AM2">
        <v>2</v>
      </c>
      <c r="AN2">
        <v>11</v>
      </c>
      <c r="AO2">
        <v>404</v>
      </c>
      <c r="AP2">
        <v>0</v>
      </c>
      <c r="AQ2">
        <v>13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1</v>
      </c>
      <c r="BA2">
        <v>0</v>
      </c>
      <c r="BB2">
        <v>11</v>
      </c>
      <c r="BC2">
        <v>0</v>
      </c>
      <c r="BD2">
        <v>12</v>
      </c>
      <c r="BE2">
        <v>3</v>
      </c>
      <c r="BF2">
        <v>5</v>
      </c>
      <c r="BG2">
        <v>1</v>
      </c>
      <c r="BH2">
        <v>625</v>
      </c>
      <c r="BI2">
        <v>19</v>
      </c>
      <c r="BJ2">
        <v>0</v>
      </c>
      <c r="BK2">
        <v>0</v>
      </c>
      <c r="BL2">
        <v>8</v>
      </c>
      <c r="BM2">
        <v>6</v>
      </c>
      <c r="BN2">
        <v>0</v>
      </c>
      <c r="BO2">
        <v>5</v>
      </c>
      <c r="BP2">
        <v>0</v>
      </c>
    </row>
    <row r="3" spans="1:69" x14ac:dyDescent="0.3">
      <c r="A3" s="28" t="s">
        <v>110</v>
      </c>
      <c r="B3" t="s">
        <v>204</v>
      </c>
      <c r="E3">
        <v>0</v>
      </c>
      <c r="F3">
        <v>0</v>
      </c>
      <c r="G3">
        <v>0</v>
      </c>
      <c r="H3">
        <v>0</v>
      </c>
      <c r="I3">
        <v>1</v>
      </c>
      <c r="J3">
        <v>0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120</v>
      </c>
      <c r="X3">
        <v>12</v>
      </c>
      <c r="Y3">
        <v>4</v>
      </c>
      <c r="Z3">
        <v>0</v>
      </c>
      <c r="AA3">
        <v>4</v>
      </c>
      <c r="AB3">
        <v>0</v>
      </c>
      <c r="AC3">
        <v>0</v>
      </c>
      <c r="AD3">
        <v>0</v>
      </c>
      <c r="AE3">
        <v>8</v>
      </c>
      <c r="AF3">
        <v>53</v>
      </c>
      <c r="AG3">
        <v>12</v>
      </c>
      <c r="AH3">
        <v>0</v>
      </c>
      <c r="AI3">
        <v>8</v>
      </c>
      <c r="AJ3">
        <v>0</v>
      </c>
      <c r="AK3">
        <v>0</v>
      </c>
      <c r="AL3">
        <v>0</v>
      </c>
      <c r="AM3">
        <v>2</v>
      </c>
      <c r="AN3">
        <v>13</v>
      </c>
      <c r="AO3">
        <v>568</v>
      </c>
      <c r="AP3">
        <v>0</v>
      </c>
      <c r="AQ3">
        <v>6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2</v>
      </c>
      <c r="BB3">
        <v>0</v>
      </c>
      <c r="BC3">
        <v>10</v>
      </c>
      <c r="BD3">
        <v>2</v>
      </c>
      <c r="BE3">
        <v>1</v>
      </c>
      <c r="BF3">
        <v>0</v>
      </c>
      <c r="BG3">
        <v>96</v>
      </c>
      <c r="BH3">
        <v>5</v>
      </c>
      <c r="BI3">
        <v>0</v>
      </c>
      <c r="BJ3">
        <v>0</v>
      </c>
      <c r="BK3">
        <v>0</v>
      </c>
      <c r="BL3">
        <v>1</v>
      </c>
      <c r="BM3">
        <v>4</v>
      </c>
      <c r="BN3">
        <v>0</v>
      </c>
      <c r="BO3">
        <v>0</v>
      </c>
      <c r="BP3">
        <v>0</v>
      </c>
    </row>
    <row r="4" spans="1:69" x14ac:dyDescent="0.3">
      <c r="A4" s="28" t="s">
        <v>111</v>
      </c>
      <c r="B4" t="s">
        <v>202</v>
      </c>
      <c r="E4">
        <v>1</v>
      </c>
      <c r="F4">
        <v>0</v>
      </c>
      <c r="G4">
        <v>1</v>
      </c>
      <c r="H4">
        <v>1</v>
      </c>
      <c r="I4">
        <v>4</v>
      </c>
      <c r="J4">
        <v>0</v>
      </c>
      <c r="K4">
        <v>12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94</v>
      </c>
      <c r="X4">
        <v>6</v>
      </c>
      <c r="Y4">
        <v>1</v>
      </c>
      <c r="Z4">
        <v>0</v>
      </c>
      <c r="AA4">
        <v>4</v>
      </c>
      <c r="AB4">
        <v>0</v>
      </c>
      <c r="AC4">
        <v>1</v>
      </c>
      <c r="AD4">
        <v>0</v>
      </c>
      <c r="AE4">
        <v>4</v>
      </c>
      <c r="AF4">
        <v>45</v>
      </c>
      <c r="AG4">
        <v>15</v>
      </c>
      <c r="AH4">
        <v>0</v>
      </c>
      <c r="AI4">
        <v>12</v>
      </c>
      <c r="AJ4">
        <v>0</v>
      </c>
      <c r="AK4">
        <v>0</v>
      </c>
      <c r="AL4">
        <v>0</v>
      </c>
      <c r="AM4">
        <v>2</v>
      </c>
      <c r="AN4">
        <v>16</v>
      </c>
      <c r="AO4">
        <v>442</v>
      </c>
      <c r="AP4">
        <v>0</v>
      </c>
      <c r="AQ4">
        <v>16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1</v>
      </c>
      <c r="AZ4">
        <v>0</v>
      </c>
      <c r="BA4">
        <v>17</v>
      </c>
      <c r="BB4">
        <v>0</v>
      </c>
      <c r="BC4">
        <v>4</v>
      </c>
      <c r="BD4">
        <v>3</v>
      </c>
      <c r="BE4">
        <v>8</v>
      </c>
      <c r="BF4">
        <v>1</v>
      </c>
      <c r="BG4">
        <v>506</v>
      </c>
      <c r="BH4">
        <v>19</v>
      </c>
      <c r="BI4">
        <v>0</v>
      </c>
      <c r="BJ4">
        <v>0</v>
      </c>
      <c r="BK4">
        <v>0</v>
      </c>
      <c r="BL4">
        <v>7</v>
      </c>
      <c r="BM4">
        <v>6</v>
      </c>
      <c r="BN4">
        <v>0</v>
      </c>
      <c r="BO4">
        <v>6</v>
      </c>
      <c r="BP4">
        <v>0</v>
      </c>
    </row>
    <row r="5" spans="1:69" x14ac:dyDescent="0.3">
      <c r="A5" s="28" t="s">
        <v>112</v>
      </c>
      <c r="B5" t="s">
        <v>201</v>
      </c>
      <c r="E5">
        <v>0</v>
      </c>
      <c r="F5">
        <v>0</v>
      </c>
      <c r="G5">
        <v>0</v>
      </c>
      <c r="H5">
        <v>0</v>
      </c>
      <c r="I5">
        <v>11</v>
      </c>
      <c r="J5">
        <v>0</v>
      </c>
      <c r="K5">
        <v>11</v>
      </c>
      <c r="L5">
        <v>0</v>
      </c>
      <c r="M5">
        <v>0</v>
      </c>
      <c r="N5">
        <v>1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>
        <v>0</v>
      </c>
      <c r="V5">
        <v>0</v>
      </c>
      <c r="W5">
        <v>258</v>
      </c>
      <c r="X5">
        <v>18</v>
      </c>
      <c r="Y5">
        <v>10</v>
      </c>
      <c r="Z5">
        <v>0</v>
      </c>
      <c r="AA5">
        <v>7</v>
      </c>
      <c r="AB5">
        <v>0</v>
      </c>
      <c r="AC5">
        <v>1</v>
      </c>
      <c r="AD5">
        <v>0</v>
      </c>
      <c r="AE5">
        <v>12</v>
      </c>
      <c r="AF5">
        <v>91</v>
      </c>
      <c r="AG5">
        <v>32</v>
      </c>
      <c r="AH5">
        <v>0</v>
      </c>
      <c r="AI5">
        <v>24</v>
      </c>
      <c r="AJ5">
        <v>0</v>
      </c>
      <c r="AK5">
        <v>0</v>
      </c>
      <c r="AL5">
        <v>0</v>
      </c>
      <c r="AM5">
        <v>5</v>
      </c>
      <c r="AN5">
        <v>35</v>
      </c>
      <c r="AO5">
        <v>1237</v>
      </c>
      <c r="AP5">
        <v>0</v>
      </c>
      <c r="AQ5">
        <v>33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2</v>
      </c>
      <c r="AZ5">
        <v>0</v>
      </c>
      <c r="BA5">
        <v>21</v>
      </c>
      <c r="BB5">
        <v>1</v>
      </c>
      <c r="BC5">
        <v>18</v>
      </c>
      <c r="BD5">
        <v>4</v>
      </c>
      <c r="BE5">
        <v>7</v>
      </c>
      <c r="BF5">
        <v>2</v>
      </c>
      <c r="BG5">
        <v>911</v>
      </c>
      <c r="BH5">
        <v>28</v>
      </c>
      <c r="BI5">
        <v>0</v>
      </c>
      <c r="BJ5">
        <v>0</v>
      </c>
      <c r="BK5">
        <v>0</v>
      </c>
      <c r="BL5">
        <v>13</v>
      </c>
      <c r="BM5">
        <v>12</v>
      </c>
      <c r="BN5">
        <v>0</v>
      </c>
      <c r="BO5">
        <v>3</v>
      </c>
      <c r="BP5">
        <v>0</v>
      </c>
    </row>
    <row r="6" spans="1:69" x14ac:dyDescent="0.3">
      <c r="A6" s="28" t="s">
        <v>77</v>
      </c>
      <c r="B6" t="s">
        <v>203</v>
      </c>
      <c r="E6">
        <f>SUM(E2:E5)</f>
        <v>4</v>
      </c>
      <c r="F6">
        <f t="shared" ref="F6:BO6" si="0">SUM(F2:F5)</f>
        <v>0</v>
      </c>
      <c r="G6">
        <f t="shared" si="0"/>
        <v>1</v>
      </c>
      <c r="H6">
        <f t="shared" si="0"/>
        <v>1</v>
      </c>
      <c r="I6">
        <f t="shared" si="0"/>
        <v>16</v>
      </c>
      <c r="J6">
        <f t="shared" si="0"/>
        <v>0</v>
      </c>
      <c r="K6">
        <f t="shared" si="0"/>
        <v>37</v>
      </c>
      <c r="L6">
        <f t="shared" si="0"/>
        <v>0</v>
      </c>
      <c r="M6">
        <f t="shared" si="0"/>
        <v>0</v>
      </c>
      <c r="N6">
        <f t="shared" si="0"/>
        <v>1</v>
      </c>
      <c r="O6">
        <f t="shared" si="0"/>
        <v>0</v>
      </c>
      <c r="P6">
        <f t="shared" si="0"/>
        <v>0</v>
      </c>
      <c r="Q6">
        <f t="shared" si="0"/>
        <v>1</v>
      </c>
      <c r="R6">
        <f t="shared" si="0"/>
        <v>0</v>
      </c>
      <c r="S6">
        <f t="shared" si="0"/>
        <v>0</v>
      </c>
      <c r="T6">
        <f t="shared" si="0"/>
        <v>0</v>
      </c>
      <c r="U6">
        <f t="shared" si="0"/>
        <v>0</v>
      </c>
      <c r="V6">
        <f t="shared" si="0"/>
        <v>0</v>
      </c>
      <c r="W6">
        <f t="shared" si="0"/>
        <v>607</v>
      </c>
      <c r="X6">
        <f t="shared" si="0"/>
        <v>53</v>
      </c>
      <c r="Y6">
        <f t="shared" si="0"/>
        <v>16</v>
      </c>
      <c r="Z6">
        <f t="shared" si="0"/>
        <v>0</v>
      </c>
      <c r="AA6">
        <f t="shared" si="0"/>
        <v>17</v>
      </c>
      <c r="AB6">
        <f t="shared" si="0"/>
        <v>0</v>
      </c>
      <c r="AC6">
        <f t="shared" si="0"/>
        <v>2</v>
      </c>
      <c r="AD6">
        <f t="shared" si="0"/>
        <v>0</v>
      </c>
      <c r="AE6">
        <f t="shared" si="0"/>
        <v>30</v>
      </c>
      <c r="AF6">
        <f t="shared" si="0"/>
        <v>232</v>
      </c>
      <c r="AG6">
        <f t="shared" si="0"/>
        <v>75</v>
      </c>
      <c r="AH6">
        <f t="shared" si="0"/>
        <v>0</v>
      </c>
      <c r="AI6">
        <f t="shared" si="0"/>
        <v>61</v>
      </c>
      <c r="AJ6">
        <f t="shared" si="0"/>
        <v>0</v>
      </c>
      <c r="AK6">
        <f t="shared" si="0"/>
        <v>2</v>
      </c>
      <c r="AL6">
        <f t="shared" si="0"/>
        <v>0</v>
      </c>
      <c r="AM6">
        <f t="shared" si="0"/>
        <v>11</v>
      </c>
      <c r="AN6">
        <f t="shared" si="0"/>
        <v>75</v>
      </c>
      <c r="AO6">
        <f t="shared" si="0"/>
        <v>2651</v>
      </c>
      <c r="AP6">
        <f t="shared" si="0"/>
        <v>0</v>
      </c>
      <c r="AQ6">
        <f t="shared" si="0"/>
        <v>68</v>
      </c>
      <c r="AR6">
        <f t="shared" si="0"/>
        <v>0</v>
      </c>
      <c r="AS6">
        <f t="shared" si="0"/>
        <v>0</v>
      </c>
      <c r="AT6">
        <f t="shared" si="0"/>
        <v>0</v>
      </c>
      <c r="AU6">
        <f t="shared" si="0"/>
        <v>0</v>
      </c>
      <c r="AV6">
        <f t="shared" si="0"/>
        <v>0</v>
      </c>
      <c r="AW6">
        <f t="shared" si="0"/>
        <v>0</v>
      </c>
      <c r="AX6">
        <f t="shared" si="0"/>
        <v>0</v>
      </c>
      <c r="AY6">
        <f t="shared" si="0"/>
        <v>3</v>
      </c>
      <c r="AZ6">
        <f t="shared" si="0"/>
        <v>1</v>
      </c>
      <c r="BA6">
        <f t="shared" si="0"/>
        <v>40</v>
      </c>
      <c r="BB6">
        <f t="shared" si="0"/>
        <v>12</v>
      </c>
      <c r="BC6">
        <f t="shared" si="0"/>
        <v>32</v>
      </c>
      <c r="BD6">
        <f t="shared" si="0"/>
        <v>21</v>
      </c>
      <c r="BE6">
        <f t="shared" si="0"/>
        <v>19</v>
      </c>
      <c r="BF6">
        <f t="shared" si="0"/>
        <v>8</v>
      </c>
      <c r="BG6">
        <f t="shared" si="0"/>
        <v>1514</v>
      </c>
      <c r="BH6">
        <f t="shared" si="0"/>
        <v>677</v>
      </c>
      <c r="BI6">
        <f t="shared" si="0"/>
        <v>19</v>
      </c>
      <c r="BJ6">
        <f t="shared" si="0"/>
        <v>0</v>
      </c>
      <c r="BK6">
        <f t="shared" si="0"/>
        <v>0</v>
      </c>
      <c r="BL6">
        <f t="shared" si="0"/>
        <v>29</v>
      </c>
      <c r="BM6">
        <f t="shared" si="0"/>
        <v>28</v>
      </c>
      <c r="BN6">
        <f t="shared" si="0"/>
        <v>0</v>
      </c>
      <c r="BO6">
        <f t="shared" si="0"/>
        <v>14</v>
      </c>
      <c r="BP6">
        <f>SUM(BP2:BP5)</f>
        <v>0</v>
      </c>
      <c r="BQ6">
        <f>SUM(E6:BP6)</f>
        <v>6378</v>
      </c>
    </row>
    <row r="7" spans="1:69" x14ac:dyDescent="0.3">
      <c r="A7" s="28" t="s">
        <v>113</v>
      </c>
      <c r="B7" t="s">
        <v>205</v>
      </c>
      <c r="E7" s="29">
        <f>E6/$BQ$6</f>
        <v>6.2715584822828471E-4</v>
      </c>
      <c r="F7" s="29">
        <f t="shared" ref="F7:BP7" si="1">F6/$BQ$6</f>
        <v>0</v>
      </c>
      <c r="G7" s="29">
        <f t="shared" si="1"/>
        <v>1.5678896205707118E-4</v>
      </c>
      <c r="H7" s="29">
        <f t="shared" si="1"/>
        <v>1.5678896205707118E-4</v>
      </c>
      <c r="I7" s="29">
        <f t="shared" si="1"/>
        <v>2.5086233929131388E-3</v>
      </c>
      <c r="J7" s="29">
        <f t="shared" si="1"/>
        <v>0</v>
      </c>
      <c r="K7" s="29">
        <f t="shared" si="1"/>
        <v>5.8011915961116338E-3</v>
      </c>
      <c r="L7" s="29">
        <f t="shared" si="1"/>
        <v>0</v>
      </c>
      <c r="M7" s="29">
        <f t="shared" si="1"/>
        <v>0</v>
      </c>
      <c r="N7" s="29">
        <f t="shared" si="1"/>
        <v>1.5678896205707118E-4</v>
      </c>
      <c r="O7" s="29">
        <f t="shared" si="1"/>
        <v>0</v>
      </c>
      <c r="P7" s="29">
        <f t="shared" si="1"/>
        <v>0</v>
      </c>
      <c r="Q7" s="29">
        <f t="shared" si="1"/>
        <v>1.5678896205707118E-4</v>
      </c>
      <c r="R7" s="29">
        <f t="shared" si="1"/>
        <v>0</v>
      </c>
      <c r="S7" s="29">
        <f t="shared" si="1"/>
        <v>0</v>
      </c>
      <c r="T7" s="29">
        <f t="shared" si="1"/>
        <v>0</v>
      </c>
      <c r="U7" s="29">
        <f t="shared" si="1"/>
        <v>0</v>
      </c>
      <c r="V7" s="29">
        <f t="shared" si="1"/>
        <v>0</v>
      </c>
      <c r="W7" s="29">
        <f t="shared" si="1"/>
        <v>9.5170899968642211E-2</v>
      </c>
      <c r="X7" s="29">
        <f t="shared" si="1"/>
        <v>8.3098149890247722E-3</v>
      </c>
      <c r="Y7" s="29">
        <f t="shared" si="1"/>
        <v>2.5086233929131388E-3</v>
      </c>
      <c r="Z7" s="29">
        <f t="shared" si="1"/>
        <v>0</v>
      </c>
      <c r="AA7" s="29">
        <f t="shared" si="1"/>
        <v>2.6654123549702102E-3</v>
      </c>
      <c r="AB7" s="29">
        <f t="shared" si="1"/>
        <v>0</v>
      </c>
      <c r="AC7" s="29">
        <f t="shared" si="1"/>
        <v>3.1357792411414236E-4</v>
      </c>
      <c r="AD7" s="29">
        <f t="shared" si="1"/>
        <v>0</v>
      </c>
      <c r="AE7" s="29">
        <f t="shared" si="1"/>
        <v>4.7036688617121351E-3</v>
      </c>
      <c r="AF7" s="29">
        <f t="shared" si="1"/>
        <v>3.6375039197240513E-2</v>
      </c>
      <c r="AG7" s="29">
        <f t="shared" si="1"/>
        <v>1.1759172154280339E-2</v>
      </c>
      <c r="AH7" s="29">
        <f t="shared" si="1"/>
        <v>0</v>
      </c>
      <c r="AI7" s="29">
        <f t="shared" si="1"/>
        <v>9.5641266854813427E-3</v>
      </c>
      <c r="AJ7" s="29">
        <f t="shared" si="1"/>
        <v>0</v>
      </c>
      <c r="AK7" s="29">
        <f t="shared" si="1"/>
        <v>3.1357792411414236E-4</v>
      </c>
      <c r="AL7" s="29">
        <f t="shared" si="1"/>
        <v>0</v>
      </c>
      <c r="AM7" s="29">
        <f t="shared" si="1"/>
        <v>1.7246785826277829E-3</v>
      </c>
      <c r="AN7" s="29">
        <f t="shared" si="1"/>
        <v>1.1759172154280339E-2</v>
      </c>
      <c r="AO7" s="29">
        <f t="shared" si="1"/>
        <v>0.41564753841329571</v>
      </c>
      <c r="AP7" s="29">
        <f t="shared" si="1"/>
        <v>0</v>
      </c>
      <c r="AQ7" s="29">
        <f t="shared" si="1"/>
        <v>1.0661649419880841E-2</v>
      </c>
      <c r="AR7" s="29">
        <f t="shared" si="1"/>
        <v>0</v>
      </c>
      <c r="AS7" s="29">
        <f t="shared" si="1"/>
        <v>0</v>
      </c>
      <c r="AT7" s="29">
        <f t="shared" si="1"/>
        <v>0</v>
      </c>
      <c r="AU7" s="29">
        <f t="shared" si="1"/>
        <v>0</v>
      </c>
      <c r="AV7" s="29">
        <f t="shared" si="1"/>
        <v>0</v>
      </c>
      <c r="AW7" s="29">
        <f t="shared" si="1"/>
        <v>0</v>
      </c>
      <c r="AX7" s="29">
        <f t="shared" si="1"/>
        <v>0</v>
      </c>
      <c r="AY7" s="29">
        <f t="shared" si="1"/>
        <v>4.7036688617121356E-4</v>
      </c>
      <c r="AZ7" s="29">
        <f t="shared" si="1"/>
        <v>1.5678896205707118E-4</v>
      </c>
      <c r="BA7" s="29">
        <f t="shared" si="1"/>
        <v>6.2715584822828473E-3</v>
      </c>
      <c r="BB7" s="29">
        <f t="shared" si="1"/>
        <v>1.8814675446848542E-3</v>
      </c>
      <c r="BC7" s="29">
        <f t="shared" si="1"/>
        <v>5.0172467858262777E-3</v>
      </c>
      <c r="BD7" s="29">
        <f t="shared" si="1"/>
        <v>3.292568203198495E-3</v>
      </c>
      <c r="BE7" s="29">
        <f t="shared" si="1"/>
        <v>2.9789902790843524E-3</v>
      </c>
      <c r="BF7" s="29">
        <f t="shared" si="1"/>
        <v>1.2543116964565694E-3</v>
      </c>
      <c r="BG7" s="29">
        <f t="shared" si="1"/>
        <v>0.23737848855440577</v>
      </c>
      <c r="BH7" s="29">
        <f t="shared" si="1"/>
        <v>0.10614612731263719</v>
      </c>
      <c r="BI7" s="29">
        <f t="shared" si="1"/>
        <v>2.9789902790843524E-3</v>
      </c>
      <c r="BJ7" s="29">
        <f t="shared" si="1"/>
        <v>0</v>
      </c>
      <c r="BK7" s="29">
        <f t="shared" si="1"/>
        <v>0</v>
      </c>
      <c r="BL7" s="29">
        <f t="shared" si="1"/>
        <v>4.5468798996550642E-3</v>
      </c>
      <c r="BM7" s="29">
        <f t="shared" si="1"/>
        <v>4.3900909375979933E-3</v>
      </c>
      <c r="BN7" s="29">
        <f t="shared" si="1"/>
        <v>0</v>
      </c>
      <c r="BO7" s="29">
        <f t="shared" si="1"/>
        <v>2.1950454687989967E-3</v>
      </c>
      <c r="BP7" s="29">
        <f t="shared" si="1"/>
        <v>0</v>
      </c>
    </row>
    <row r="8" spans="1:69" x14ac:dyDescent="0.3">
      <c r="A8" s="28" t="s">
        <v>76</v>
      </c>
      <c r="B8" t="s">
        <v>206</v>
      </c>
    </row>
    <row r="9" spans="1:69" x14ac:dyDescent="0.3">
      <c r="A9" s="28" t="s">
        <v>114</v>
      </c>
      <c r="B9" t="s">
        <v>207</v>
      </c>
      <c r="E9">
        <v>4</v>
      </c>
      <c r="F9">
        <v>0</v>
      </c>
      <c r="G9">
        <v>1</v>
      </c>
      <c r="H9">
        <v>1</v>
      </c>
      <c r="I9">
        <v>16</v>
      </c>
      <c r="J9">
        <v>0</v>
      </c>
      <c r="K9">
        <v>37</v>
      </c>
      <c r="L9">
        <v>0</v>
      </c>
      <c r="M9">
        <v>0</v>
      </c>
      <c r="N9">
        <v>1</v>
      </c>
      <c r="O9">
        <v>0</v>
      </c>
      <c r="P9">
        <v>0</v>
      </c>
      <c r="Q9">
        <v>1</v>
      </c>
      <c r="R9">
        <v>0</v>
      </c>
      <c r="S9">
        <v>0</v>
      </c>
      <c r="T9">
        <v>0</v>
      </c>
      <c r="U9">
        <v>0</v>
      </c>
      <c r="V9">
        <v>0</v>
      </c>
      <c r="W9">
        <v>607</v>
      </c>
      <c r="X9">
        <v>53</v>
      </c>
      <c r="Y9">
        <v>16</v>
      </c>
      <c r="Z9">
        <v>0</v>
      </c>
      <c r="AA9">
        <v>17</v>
      </c>
      <c r="AB9">
        <v>0</v>
      </c>
      <c r="AC9">
        <v>2</v>
      </c>
      <c r="AD9">
        <v>0</v>
      </c>
      <c r="AE9">
        <v>30</v>
      </c>
      <c r="AF9">
        <v>232</v>
      </c>
      <c r="AG9">
        <v>75</v>
      </c>
      <c r="AH9">
        <v>0</v>
      </c>
      <c r="AI9">
        <v>61</v>
      </c>
      <c r="AJ9">
        <v>0</v>
      </c>
      <c r="AK9">
        <v>2</v>
      </c>
      <c r="AL9">
        <v>0</v>
      </c>
      <c r="AM9">
        <v>11</v>
      </c>
      <c r="AN9">
        <v>75</v>
      </c>
      <c r="AO9">
        <v>2651</v>
      </c>
      <c r="AP9">
        <v>0</v>
      </c>
      <c r="AQ9">
        <v>68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3</v>
      </c>
      <c r="AZ9">
        <v>1</v>
      </c>
      <c r="BA9">
        <v>40</v>
      </c>
      <c r="BB9">
        <v>12</v>
      </c>
      <c r="BC9">
        <v>32</v>
      </c>
      <c r="BD9">
        <v>21</v>
      </c>
      <c r="BE9">
        <v>19</v>
      </c>
      <c r="BF9">
        <v>8</v>
      </c>
      <c r="BG9">
        <v>1514</v>
      </c>
      <c r="BH9">
        <v>677</v>
      </c>
      <c r="BI9">
        <v>19</v>
      </c>
      <c r="BJ9">
        <v>0</v>
      </c>
      <c r="BK9">
        <v>0</v>
      </c>
      <c r="BL9">
        <v>29</v>
      </c>
      <c r="BM9">
        <v>28</v>
      </c>
      <c r="BN9">
        <v>0</v>
      </c>
      <c r="BO9">
        <v>14</v>
      </c>
      <c r="BP9">
        <v>0</v>
      </c>
    </row>
    <row r="12" spans="1:69" x14ac:dyDescent="0.3">
      <c r="D12" t="s">
        <v>244</v>
      </c>
      <c r="E12">
        <v>2651</v>
      </c>
      <c r="F12" s="29">
        <f>E12/$BQ$6</f>
        <v>0.41564753841329571</v>
      </c>
    </row>
    <row r="13" spans="1:69" x14ac:dyDescent="0.3">
      <c r="D13" t="s">
        <v>262</v>
      </c>
      <c r="E13">
        <v>1514</v>
      </c>
      <c r="F13" s="29">
        <f>E13/$BQ$6</f>
        <v>0.23737848855440577</v>
      </c>
    </row>
    <row r="14" spans="1:69" x14ac:dyDescent="0.3">
      <c r="D14" t="s">
        <v>263</v>
      </c>
      <c r="E14">
        <v>677</v>
      </c>
      <c r="F14" s="29">
        <f>E14/$BQ$6</f>
        <v>0.10614612731263719</v>
      </c>
    </row>
    <row r="15" spans="1:69" x14ac:dyDescent="0.3">
      <c r="D15" t="s">
        <v>226</v>
      </c>
      <c r="E15">
        <v>607</v>
      </c>
      <c r="F15" s="29">
        <f>E15/$BQ$6</f>
        <v>9.5170899968642211E-2</v>
      </c>
    </row>
    <row r="16" spans="1:69" x14ac:dyDescent="0.3">
      <c r="D16" t="s">
        <v>235</v>
      </c>
      <c r="E16">
        <v>232</v>
      </c>
      <c r="F16" s="29">
        <f>E16/$BQ$6</f>
        <v>3.6375039197240513E-2</v>
      </c>
    </row>
    <row r="17" spans="4:6" x14ac:dyDescent="0.3">
      <c r="D17" t="s">
        <v>243</v>
      </c>
      <c r="E17">
        <v>75</v>
      </c>
      <c r="F17" s="29">
        <f>E17/$BQ$6</f>
        <v>1.1759172154280339E-2</v>
      </c>
    </row>
    <row r="18" spans="4:6" x14ac:dyDescent="0.3">
      <c r="D18" t="s">
        <v>236</v>
      </c>
      <c r="E18">
        <v>75</v>
      </c>
      <c r="F18" s="29">
        <f>E18/$BQ$6</f>
        <v>1.1759172154280339E-2</v>
      </c>
    </row>
    <row r="19" spans="4:6" x14ac:dyDescent="0.3">
      <c r="D19" t="s">
        <v>246</v>
      </c>
      <c r="E19">
        <v>68</v>
      </c>
      <c r="F19" s="29">
        <f>E19/$BQ$6</f>
        <v>1.0661649419880841E-2</v>
      </c>
    </row>
    <row r="20" spans="4:6" x14ac:dyDescent="0.3">
      <c r="D20" t="s">
        <v>238</v>
      </c>
      <c r="E20">
        <v>61</v>
      </c>
      <c r="F20" s="29">
        <f>E20/$BQ$6</f>
        <v>9.5641266854813427E-3</v>
      </c>
    </row>
    <row r="21" spans="4:6" x14ac:dyDescent="0.3">
      <c r="D21" t="s">
        <v>227</v>
      </c>
      <c r="E21">
        <v>53</v>
      </c>
      <c r="F21" s="29">
        <f>E21/$BQ$6</f>
        <v>8.3098149890247722E-3</v>
      </c>
    </row>
    <row r="22" spans="4:6" x14ac:dyDescent="0.3">
      <c r="D22" t="s">
        <v>256</v>
      </c>
      <c r="E22">
        <v>40</v>
      </c>
      <c r="F22" s="29">
        <f>E22/$BQ$6</f>
        <v>6.2715584822828473E-3</v>
      </c>
    </row>
    <row r="23" spans="4:6" x14ac:dyDescent="0.3">
      <c r="D23" t="s">
        <v>214</v>
      </c>
      <c r="E23">
        <v>37</v>
      </c>
      <c r="F23" s="29">
        <f>E23/$BQ$6</f>
        <v>5.8011915961116338E-3</v>
      </c>
    </row>
    <row r="24" spans="4:6" x14ac:dyDescent="0.3">
      <c r="D24" t="s">
        <v>258</v>
      </c>
      <c r="E24">
        <v>32</v>
      </c>
      <c r="F24" s="29">
        <f>E24/$BQ$6</f>
        <v>5.0172467858262777E-3</v>
      </c>
    </row>
    <row r="25" spans="4:6" x14ac:dyDescent="0.3">
      <c r="D25" t="s">
        <v>234</v>
      </c>
      <c r="E25">
        <v>30</v>
      </c>
      <c r="F25" s="29">
        <f>E25/$BQ$6</f>
        <v>4.7036688617121351E-3</v>
      </c>
    </row>
    <row r="26" spans="4:6" x14ac:dyDescent="0.3">
      <c r="D26" t="s">
        <v>268</v>
      </c>
      <c r="E26">
        <v>29</v>
      </c>
      <c r="F26" s="29">
        <f>E26/$BQ$6</f>
        <v>4.5468798996550642E-3</v>
      </c>
    </row>
    <row r="27" spans="4:6" x14ac:dyDescent="0.3">
      <c r="D27" t="s">
        <v>267</v>
      </c>
      <c r="E27">
        <v>28</v>
      </c>
      <c r="F27" s="29">
        <f>E27/$BQ$6</f>
        <v>4.3900909375979933E-3</v>
      </c>
    </row>
    <row r="28" spans="4:6" x14ac:dyDescent="0.3">
      <c r="D28" t="s">
        <v>259</v>
      </c>
      <c r="E28">
        <v>21</v>
      </c>
      <c r="F28" s="29">
        <f>E28/$BQ$6</f>
        <v>3.292568203198495E-3</v>
      </c>
    </row>
    <row r="29" spans="4:6" x14ac:dyDescent="0.3">
      <c r="D29" t="s">
        <v>260</v>
      </c>
      <c r="E29">
        <v>19</v>
      </c>
      <c r="F29" s="29">
        <f>E29/$BQ$6</f>
        <v>2.9789902790843524E-3</v>
      </c>
    </row>
    <row r="30" spans="4:6" x14ac:dyDescent="0.3">
      <c r="D30" t="s">
        <v>264</v>
      </c>
      <c r="E30">
        <v>19</v>
      </c>
      <c r="F30" s="29">
        <f>E30/$BQ$6</f>
        <v>2.9789902790843524E-3</v>
      </c>
    </row>
    <row r="31" spans="4:6" x14ac:dyDescent="0.3">
      <c r="D31" t="s">
        <v>230</v>
      </c>
      <c r="E31">
        <v>17</v>
      </c>
      <c r="F31" s="29">
        <f>E31/$BQ$6</f>
        <v>2.6654123549702102E-3</v>
      </c>
    </row>
    <row r="32" spans="4:6" x14ac:dyDescent="0.3">
      <c r="D32" t="s">
        <v>212</v>
      </c>
      <c r="E32">
        <v>16</v>
      </c>
      <c r="F32" s="29">
        <f>E32/$BQ$6</f>
        <v>2.5086233929131388E-3</v>
      </c>
    </row>
    <row r="33" spans="4:6" x14ac:dyDescent="0.3">
      <c r="D33" t="s">
        <v>228</v>
      </c>
      <c r="E33">
        <v>16</v>
      </c>
      <c r="F33" s="29">
        <f>E33/$BQ$6</f>
        <v>2.5086233929131388E-3</v>
      </c>
    </row>
    <row r="34" spans="4:6" x14ac:dyDescent="0.3">
      <c r="D34" t="s">
        <v>270</v>
      </c>
      <c r="E34">
        <v>14</v>
      </c>
      <c r="F34" s="29">
        <f>E34/$BQ$6</f>
        <v>2.1950454687989967E-3</v>
      </c>
    </row>
    <row r="35" spans="4:6" x14ac:dyDescent="0.3">
      <c r="D35" t="s">
        <v>257</v>
      </c>
      <c r="E35">
        <v>12</v>
      </c>
      <c r="F35" s="29">
        <f>E35/$BQ$6</f>
        <v>1.8814675446848542E-3</v>
      </c>
    </row>
    <row r="36" spans="4:6" x14ac:dyDescent="0.3">
      <c r="D36" t="s">
        <v>242</v>
      </c>
      <c r="E36">
        <v>11</v>
      </c>
      <c r="F36" s="29">
        <f>E36/$BQ$6</f>
        <v>1.7246785826277829E-3</v>
      </c>
    </row>
    <row r="37" spans="4:6" x14ac:dyDescent="0.3">
      <c r="D37" t="s">
        <v>261</v>
      </c>
      <c r="E37">
        <v>8</v>
      </c>
      <c r="F37" s="29">
        <f>E37/$BQ$6</f>
        <v>1.2543116964565694E-3</v>
      </c>
    </row>
    <row r="38" spans="4:6" x14ac:dyDescent="0.3">
      <c r="D38" t="s">
        <v>208</v>
      </c>
      <c r="E38">
        <v>4</v>
      </c>
      <c r="F38" s="29">
        <f>E38/$BQ$6</f>
        <v>6.2715584822828471E-4</v>
      </c>
    </row>
    <row r="39" spans="4:6" x14ac:dyDescent="0.3">
      <c r="D39" t="s">
        <v>254</v>
      </c>
      <c r="E39">
        <v>3</v>
      </c>
      <c r="F39" s="29">
        <f>E39/$BQ$6</f>
        <v>4.7036688617121356E-4</v>
      </c>
    </row>
    <row r="40" spans="4:6" x14ac:dyDescent="0.3">
      <c r="D40" t="s">
        <v>240</v>
      </c>
      <c r="E40">
        <v>2</v>
      </c>
      <c r="F40" s="29">
        <f>E40/$BQ$6</f>
        <v>3.1357792411414236E-4</v>
      </c>
    </row>
    <row r="41" spans="4:6" x14ac:dyDescent="0.3">
      <c r="D41" t="s">
        <v>232</v>
      </c>
      <c r="E41">
        <v>2</v>
      </c>
      <c r="F41" s="29">
        <f>E41/$BQ$6</f>
        <v>3.1357792411414236E-4</v>
      </c>
    </row>
    <row r="42" spans="4:6" x14ac:dyDescent="0.3">
      <c r="D42" t="s">
        <v>220</v>
      </c>
      <c r="E42">
        <v>1</v>
      </c>
      <c r="F42" s="29">
        <f>E42/$BQ$6</f>
        <v>1.5678896205707118E-4</v>
      </c>
    </row>
    <row r="43" spans="4:6" x14ac:dyDescent="0.3">
      <c r="D43" t="s">
        <v>217</v>
      </c>
      <c r="E43">
        <v>1</v>
      </c>
      <c r="F43" s="29">
        <f>E43/$BQ$6</f>
        <v>1.5678896205707118E-4</v>
      </c>
    </row>
    <row r="44" spans="4:6" x14ac:dyDescent="0.3">
      <c r="D44" t="s">
        <v>255</v>
      </c>
      <c r="E44">
        <v>1</v>
      </c>
      <c r="F44" s="29">
        <f>E44/$BQ$6</f>
        <v>1.5678896205707118E-4</v>
      </c>
    </row>
    <row r="45" spans="4:6" x14ac:dyDescent="0.3">
      <c r="D45" t="s">
        <v>211</v>
      </c>
      <c r="E45">
        <v>1</v>
      </c>
      <c r="F45" s="29">
        <f>E45/$BQ$6</f>
        <v>1.5678896205707118E-4</v>
      </c>
    </row>
    <row r="46" spans="4:6" x14ac:dyDescent="0.3">
      <c r="D46" t="s">
        <v>210</v>
      </c>
      <c r="E46">
        <v>1</v>
      </c>
      <c r="F46" s="29">
        <f>E46/$BQ$6</f>
        <v>1.5678896205707118E-4</v>
      </c>
    </row>
    <row r="47" spans="4:6" x14ac:dyDescent="0.3">
      <c r="D47" t="s">
        <v>241</v>
      </c>
      <c r="E47">
        <v>0</v>
      </c>
      <c r="F47" s="29">
        <f>E47/$BQ$6</f>
        <v>0</v>
      </c>
    </row>
    <row r="48" spans="4:6" x14ac:dyDescent="0.3">
      <c r="D48" t="s">
        <v>245</v>
      </c>
      <c r="E48">
        <v>0</v>
      </c>
      <c r="F48" s="29">
        <f>E48/$BQ$6</f>
        <v>0</v>
      </c>
    </row>
    <row r="49" spans="4:6" x14ac:dyDescent="0.3">
      <c r="D49" t="s">
        <v>247</v>
      </c>
      <c r="E49">
        <v>0</v>
      </c>
      <c r="F49" s="29">
        <f>E49/$BQ$6</f>
        <v>0</v>
      </c>
    </row>
    <row r="50" spans="4:6" x14ac:dyDescent="0.3">
      <c r="D50" t="s">
        <v>221</v>
      </c>
      <c r="E50">
        <v>0</v>
      </c>
      <c r="F50" s="29">
        <f>E50/$BQ$6</f>
        <v>0</v>
      </c>
    </row>
    <row r="51" spans="4:6" x14ac:dyDescent="0.3">
      <c r="D51" t="s">
        <v>219</v>
      </c>
      <c r="E51">
        <v>0</v>
      </c>
      <c r="F51" s="29">
        <f>E51/$BQ$6</f>
        <v>0</v>
      </c>
    </row>
    <row r="52" spans="4:6" x14ac:dyDescent="0.3">
      <c r="D52" t="s">
        <v>216</v>
      </c>
      <c r="E52">
        <v>0</v>
      </c>
      <c r="F52" s="29">
        <f>E52/$BQ$6</f>
        <v>0</v>
      </c>
    </row>
    <row r="53" spans="4:6" x14ac:dyDescent="0.3">
      <c r="D53" t="s">
        <v>218</v>
      </c>
      <c r="E53">
        <v>0</v>
      </c>
      <c r="F53" s="29">
        <f>E53/$BQ$6</f>
        <v>0</v>
      </c>
    </row>
    <row r="54" spans="4:6" x14ac:dyDescent="0.3">
      <c r="D54" t="s">
        <v>222</v>
      </c>
      <c r="E54">
        <v>0</v>
      </c>
      <c r="F54" s="29">
        <f>E54/$BQ$6</f>
        <v>0</v>
      </c>
    </row>
    <row r="55" spans="4:6" x14ac:dyDescent="0.3">
      <c r="D55" t="s">
        <v>223</v>
      </c>
      <c r="E55">
        <v>0</v>
      </c>
      <c r="F55" s="29">
        <f>E55/$BQ$6</f>
        <v>0</v>
      </c>
    </row>
    <row r="56" spans="4:6" x14ac:dyDescent="0.3">
      <c r="D56" t="s">
        <v>252</v>
      </c>
      <c r="E56">
        <v>0</v>
      </c>
      <c r="F56" s="29">
        <f>E56/$BQ$6</f>
        <v>0</v>
      </c>
    </row>
    <row r="57" spans="4:6" x14ac:dyDescent="0.3">
      <c r="D57" t="s">
        <v>249</v>
      </c>
      <c r="E57">
        <v>0</v>
      </c>
      <c r="F57" s="29">
        <f>E57/$BQ$6</f>
        <v>0</v>
      </c>
    </row>
    <row r="58" spans="4:6" x14ac:dyDescent="0.3">
      <c r="D58" t="s">
        <v>253</v>
      </c>
      <c r="E58">
        <v>0</v>
      </c>
      <c r="F58" s="29">
        <f>E58/$BQ$6</f>
        <v>0</v>
      </c>
    </row>
    <row r="59" spans="4:6" x14ac:dyDescent="0.3">
      <c r="D59" t="s">
        <v>251</v>
      </c>
      <c r="E59">
        <v>0</v>
      </c>
      <c r="F59" s="29">
        <f>E59/$BQ$6</f>
        <v>0</v>
      </c>
    </row>
    <row r="60" spans="4:6" x14ac:dyDescent="0.3">
      <c r="D60" t="s">
        <v>248</v>
      </c>
      <c r="E60">
        <v>0</v>
      </c>
      <c r="F60" s="29">
        <f>E60/$BQ$6</f>
        <v>0</v>
      </c>
    </row>
    <row r="61" spans="4:6" x14ac:dyDescent="0.3">
      <c r="D61" t="s">
        <v>250</v>
      </c>
      <c r="E61">
        <v>0</v>
      </c>
      <c r="F61" s="29">
        <f>E61/$BQ$6</f>
        <v>0</v>
      </c>
    </row>
    <row r="62" spans="4:6" x14ac:dyDescent="0.3">
      <c r="D62" t="s">
        <v>233</v>
      </c>
      <c r="E62">
        <v>0</v>
      </c>
      <c r="F62" s="29">
        <f>E62/$BQ$6</f>
        <v>0</v>
      </c>
    </row>
    <row r="63" spans="4:6" x14ac:dyDescent="0.3">
      <c r="D63" t="s">
        <v>237</v>
      </c>
      <c r="E63">
        <v>0</v>
      </c>
      <c r="F63" s="29">
        <f>E63/$BQ$6</f>
        <v>0</v>
      </c>
    </row>
    <row r="64" spans="4:6" x14ac:dyDescent="0.3">
      <c r="D64" t="s">
        <v>239</v>
      </c>
      <c r="E64">
        <v>0</v>
      </c>
      <c r="F64" s="29">
        <f>E64/$BQ$6</f>
        <v>0</v>
      </c>
    </row>
    <row r="65" spans="4:6" x14ac:dyDescent="0.3">
      <c r="D65" t="s">
        <v>209</v>
      </c>
      <c r="E65">
        <v>0</v>
      </c>
      <c r="F65" s="29">
        <f>E65/$BQ$6</f>
        <v>0</v>
      </c>
    </row>
    <row r="66" spans="4:6" x14ac:dyDescent="0.3">
      <c r="D66" t="s">
        <v>213</v>
      </c>
      <c r="E66">
        <v>0</v>
      </c>
      <c r="F66" s="29">
        <f>E66/$BQ$6</f>
        <v>0</v>
      </c>
    </row>
    <row r="67" spans="4:6" x14ac:dyDescent="0.3">
      <c r="D67" t="s">
        <v>215</v>
      </c>
      <c r="E67">
        <v>0</v>
      </c>
      <c r="F67" s="29">
        <f>E67/$BQ$6</f>
        <v>0</v>
      </c>
    </row>
    <row r="68" spans="4:6" x14ac:dyDescent="0.3">
      <c r="D68" t="s">
        <v>225</v>
      </c>
      <c r="E68">
        <v>0</v>
      </c>
      <c r="F68" s="29">
        <f>E68/$BQ$6</f>
        <v>0</v>
      </c>
    </row>
    <row r="69" spans="4:6" x14ac:dyDescent="0.3">
      <c r="D69" t="s">
        <v>229</v>
      </c>
      <c r="E69">
        <v>0</v>
      </c>
      <c r="F69" s="29">
        <f>E69/$BQ$6</f>
        <v>0</v>
      </c>
    </row>
    <row r="70" spans="4:6" x14ac:dyDescent="0.3">
      <c r="D70" t="s">
        <v>224</v>
      </c>
      <c r="E70">
        <v>0</v>
      </c>
      <c r="F70" s="29">
        <f>E70/$BQ$6</f>
        <v>0</v>
      </c>
    </row>
    <row r="71" spans="4:6" x14ac:dyDescent="0.3">
      <c r="D71" t="s">
        <v>231</v>
      </c>
      <c r="E71">
        <v>0</v>
      </c>
      <c r="F71" s="29">
        <f>E71/$BQ$6</f>
        <v>0</v>
      </c>
    </row>
    <row r="72" spans="4:6" x14ac:dyDescent="0.3">
      <c r="D72" t="s">
        <v>265</v>
      </c>
      <c r="E72">
        <v>0</v>
      </c>
      <c r="F72" s="29">
        <f>E72/$BQ$6</f>
        <v>0</v>
      </c>
    </row>
    <row r="73" spans="4:6" x14ac:dyDescent="0.3">
      <c r="D73" t="s">
        <v>269</v>
      </c>
      <c r="E73">
        <v>0</v>
      </c>
      <c r="F73" s="29">
        <f>E73/$BQ$6</f>
        <v>0</v>
      </c>
    </row>
    <row r="74" spans="4:6" x14ac:dyDescent="0.3">
      <c r="D74" t="s">
        <v>266</v>
      </c>
      <c r="E74">
        <v>0</v>
      </c>
      <c r="F74" s="29">
        <f>E74/$BQ$6</f>
        <v>0</v>
      </c>
    </row>
    <row r="75" spans="4:6" x14ac:dyDescent="0.3">
      <c r="D75" t="s">
        <v>271</v>
      </c>
      <c r="E75">
        <v>0</v>
      </c>
      <c r="F75" s="29">
        <f>E75/$BQ$6</f>
        <v>0</v>
      </c>
    </row>
  </sheetData>
  <sortState ref="D12:F75">
    <sortCondition descending="1" ref="E13:E76"/>
  </sortState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Schedule</vt:lpstr>
      <vt:lpstr>Timesheet</vt:lpstr>
      <vt:lpstr>TaskResults</vt:lpstr>
      <vt:lpstr>Transitions</vt:lpstr>
      <vt:lpstr>Sheet1</vt:lpstr>
      <vt:lpstr>Sheet2</vt:lpstr>
      <vt:lpstr>Transition Reports</vt:lpstr>
    </vt:vector>
  </TitlesOfParts>
  <Company>IBM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Emilio Zegarra</dc:creator>
  <cp:lastModifiedBy>Emilio Zegarra</cp:lastModifiedBy>
  <cp:lastPrinted>2014-05-07T15:21:39Z</cp:lastPrinted>
  <dcterms:created xsi:type="dcterms:W3CDTF">2014-05-07T10:41:14Z</dcterms:created>
  <dcterms:modified xsi:type="dcterms:W3CDTF">2014-08-14T00:12:33Z</dcterms:modified>
</cp:coreProperties>
</file>