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310630/Documents/Archivos Ezequiel Izquierdo/HOGAR CONECTADO/"/>
    </mc:Choice>
  </mc:AlternateContent>
  <xr:revisionPtr revIDLastSave="0" documentId="8_{FB238868-514D-554B-83A6-C219842B2108}" xr6:coauthVersionLast="47" xr6:coauthVersionMax="47" xr10:uidLastSave="{00000000-0000-0000-0000-000000000000}"/>
  <bookViews>
    <workbookView xWindow="0" yWindow="500" windowWidth="28800" windowHeight="17500" xr2:uid="{A59E6F97-5EA4-B146-B8ED-A9633112D655}"/>
  </bookViews>
  <sheets>
    <sheet name="Hoja1" sheetId="1" r:id="rId1"/>
  </sheets>
  <definedNames>
    <definedName name="_xlnm._FilterDatabase" localSheetId="0" hidden="1">Hoja1!$A$1:$AA$250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1" i="1" l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29" i="1"/>
  <c r="I30" i="1"/>
  <c r="I31" i="1"/>
  <c r="I32" i="1"/>
  <c r="I33" i="1"/>
  <c r="I34" i="1"/>
  <c r="I35" i="1"/>
  <c r="I36" i="1"/>
  <c r="I37" i="1"/>
  <c r="I38" i="1"/>
  <c r="I39" i="1"/>
  <c r="I41" i="1"/>
  <c r="I42" i="1"/>
  <c r="I20" i="1"/>
  <c r="I21" i="1"/>
  <c r="I43" i="1"/>
  <c r="I44" i="1"/>
  <c r="I54" i="1"/>
  <c r="I45" i="1"/>
  <c r="I11" i="1"/>
  <c r="I12" i="1"/>
  <c r="I13" i="1"/>
  <c r="I59" i="1"/>
  <c r="I60" i="1"/>
  <c r="I56" i="1"/>
  <c r="I14" i="1"/>
  <c r="I55" i="1"/>
  <c r="I40" i="1"/>
  <c r="I47" i="1"/>
  <c r="I48" i="1"/>
  <c r="I49" i="1"/>
  <c r="I50" i="1"/>
  <c r="I28" i="1"/>
  <c r="I27" i="1"/>
  <c r="I26" i="1"/>
  <c r="I19" i="1"/>
  <c r="I18" i="1"/>
  <c r="I3" i="1"/>
  <c r="I16" i="1"/>
  <c r="I57" i="1"/>
  <c r="I46" i="1"/>
  <c r="I25" i="1"/>
  <c r="I24" i="1"/>
  <c r="I23" i="1"/>
  <c r="I58" i="1"/>
  <c r="I15" i="1"/>
  <c r="I17" i="1"/>
  <c r="I6" i="1"/>
  <c r="I5" i="1"/>
  <c r="I4" i="1"/>
  <c r="I7" i="1"/>
  <c r="I9" i="1"/>
  <c r="I8" i="1"/>
  <c r="I10" i="1"/>
  <c r="I22" i="1"/>
  <c r="I52" i="1"/>
  <c r="I53" i="1"/>
  <c r="I51" i="1"/>
  <c r="I61" i="1"/>
  <c r="I2" i="1"/>
  <c r="H46" i="1"/>
  <c r="J46" i="1"/>
  <c r="M46" i="1" s="1"/>
  <c r="L46" i="1"/>
  <c r="N46" i="1" s="1"/>
  <c r="H57" i="1"/>
  <c r="J57" i="1"/>
  <c r="M57" i="1" s="1"/>
  <c r="L57" i="1"/>
  <c r="N57" i="1" s="1"/>
  <c r="H16" i="1"/>
  <c r="J16" i="1"/>
  <c r="L16" i="1"/>
  <c r="N16" i="1" s="1"/>
  <c r="H3" i="1"/>
  <c r="J3" i="1"/>
  <c r="L3" i="1"/>
  <c r="N3" i="1" s="1"/>
  <c r="H18" i="1"/>
  <c r="J18" i="1"/>
  <c r="L18" i="1"/>
  <c r="N18" i="1" s="1"/>
  <c r="H19" i="1"/>
  <c r="J19" i="1"/>
  <c r="T19" i="1" s="1"/>
  <c r="L19" i="1"/>
  <c r="N19" i="1" s="1"/>
  <c r="H26" i="1"/>
  <c r="J26" i="1"/>
  <c r="M26" i="1" s="1"/>
  <c r="L26" i="1"/>
  <c r="N26" i="1" s="1"/>
  <c r="H27" i="1"/>
  <c r="J27" i="1"/>
  <c r="L27" i="1"/>
  <c r="N27" i="1" s="1"/>
  <c r="H28" i="1"/>
  <c r="J28" i="1"/>
  <c r="L28" i="1"/>
  <c r="N28" i="1" s="1"/>
  <c r="H29" i="1"/>
  <c r="J29" i="1"/>
  <c r="L29" i="1"/>
  <c r="N29" i="1" s="1"/>
  <c r="H30" i="1"/>
  <c r="J30" i="1"/>
  <c r="L30" i="1"/>
  <c r="N30" i="1" s="1"/>
  <c r="H31" i="1"/>
  <c r="J31" i="1"/>
  <c r="M31" i="1" s="1"/>
  <c r="O31" i="1" s="1"/>
  <c r="L31" i="1"/>
  <c r="N31" i="1" s="1"/>
  <c r="H32" i="1"/>
  <c r="J32" i="1"/>
  <c r="L32" i="1"/>
  <c r="N32" i="1" s="1"/>
  <c r="H33" i="1"/>
  <c r="J33" i="1"/>
  <c r="M33" i="1" s="1"/>
  <c r="O33" i="1" s="1"/>
  <c r="L33" i="1"/>
  <c r="N33" i="1" s="1"/>
  <c r="H34" i="1"/>
  <c r="J34" i="1"/>
  <c r="M34" i="1" s="1"/>
  <c r="L34" i="1"/>
  <c r="N34" i="1" s="1"/>
  <c r="H35" i="1"/>
  <c r="J35" i="1"/>
  <c r="L35" i="1"/>
  <c r="N35" i="1" s="1"/>
  <c r="H36" i="1"/>
  <c r="J36" i="1"/>
  <c r="L36" i="1"/>
  <c r="N36" i="1" s="1"/>
  <c r="H37" i="1"/>
  <c r="J37" i="1"/>
  <c r="L37" i="1"/>
  <c r="N37" i="1" s="1"/>
  <c r="H38" i="1"/>
  <c r="J38" i="1"/>
  <c r="L38" i="1"/>
  <c r="N38" i="1" s="1"/>
  <c r="H39" i="1"/>
  <c r="J39" i="1"/>
  <c r="T39" i="1" s="1"/>
  <c r="L39" i="1"/>
  <c r="N39" i="1" s="1"/>
  <c r="H41" i="1"/>
  <c r="J41" i="1"/>
  <c r="L41" i="1"/>
  <c r="N41" i="1" s="1"/>
  <c r="H42" i="1"/>
  <c r="J42" i="1"/>
  <c r="T42" i="1" s="1"/>
  <c r="L42" i="1"/>
  <c r="N42" i="1" s="1"/>
  <c r="H20" i="1"/>
  <c r="J20" i="1"/>
  <c r="T20" i="1" s="1"/>
  <c r="L20" i="1"/>
  <c r="N20" i="1" s="1"/>
  <c r="H21" i="1"/>
  <c r="J21" i="1"/>
  <c r="T21" i="1" s="1"/>
  <c r="L21" i="1"/>
  <c r="N21" i="1" s="1"/>
  <c r="H43" i="1"/>
  <c r="J43" i="1"/>
  <c r="M43" i="1" s="1"/>
  <c r="L43" i="1"/>
  <c r="N43" i="1" s="1"/>
  <c r="H44" i="1"/>
  <c r="J44" i="1"/>
  <c r="P44" i="1" s="1"/>
  <c r="L44" i="1"/>
  <c r="N44" i="1" s="1"/>
  <c r="H54" i="1"/>
  <c r="J54" i="1"/>
  <c r="L54" i="1"/>
  <c r="N54" i="1" s="1"/>
  <c r="H45" i="1"/>
  <c r="J45" i="1"/>
  <c r="L45" i="1"/>
  <c r="N45" i="1" s="1"/>
  <c r="H11" i="1"/>
  <c r="J11" i="1"/>
  <c r="L11" i="1"/>
  <c r="N11" i="1" s="1"/>
  <c r="H12" i="1"/>
  <c r="J12" i="1"/>
  <c r="L12" i="1"/>
  <c r="N12" i="1" s="1"/>
  <c r="H13" i="1"/>
  <c r="J13" i="1"/>
  <c r="L13" i="1"/>
  <c r="N13" i="1" s="1"/>
  <c r="H59" i="1"/>
  <c r="J59" i="1"/>
  <c r="T59" i="1" s="1"/>
  <c r="L59" i="1"/>
  <c r="N59" i="1" s="1"/>
  <c r="H60" i="1"/>
  <c r="J60" i="1"/>
  <c r="L60" i="1"/>
  <c r="N60" i="1" s="1"/>
  <c r="H56" i="1"/>
  <c r="J56" i="1"/>
  <c r="L56" i="1"/>
  <c r="N56" i="1" s="1"/>
  <c r="H14" i="1"/>
  <c r="J14" i="1"/>
  <c r="L14" i="1"/>
  <c r="N14" i="1" s="1"/>
  <c r="H55" i="1"/>
  <c r="J55" i="1"/>
  <c r="P55" i="1" s="1"/>
  <c r="L55" i="1"/>
  <c r="N55" i="1" s="1"/>
  <c r="H40" i="1"/>
  <c r="J40" i="1"/>
  <c r="L40" i="1"/>
  <c r="N40" i="1" s="1"/>
  <c r="H47" i="1"/>
  <c r="J47" i="1"/>
  <c r="L47" i="1"/>
  <c r="N47" i="1" s="1"/>
  <c r="H48" i="1"/>
  <c r="J48" i="1"/>
  <c r="P48" i="1" s="1"/>
  <c r="L48" i="1"/>
  <c r="N48" i="1" s="1"/>
  <c r="H49" i="1"/>
  <c r="J49" i="1"/>
  <c r="L49" i="1"/>
  <c r="N49" i="1" s="1"/>
  <c r="H50" i="1"/>
  <c r="J50" i="1"/>
  <c r="L50" i="1"/>
  <c r="N50" i="1" s="1"/>
  <c r="H62" i="1"/>
  <c r="J62" i="1"/>
  <c r="L62" i="1"/>
  <c r="N62" i="1" s="1"/>
  <c r="H63" i="1"/>
  <c r="J63" i="1"/>
  <c r="L63" i="1"/>
  <c r="N63" i="1" s="1"/>
  <c r="H64" i="1"/>
  <c r="J64" i="1"/>
  <c r="L64" i="1"/>
  <c r="N64" i="1" s="1"/>
  <c r="H65" i="1"/>
  <c r="J65" i="1"/>
  <c r="M65" i="1" s="1"/>
  <c r="L65" i="1"/>
  <c r="N65" i="1" s="1"/>
  <c r="H66" i="1"/>
  <c r="J66" i="1"/>
  <c r="P66" i="1" s="1"/>
  <c r="L66" i="1"/>
  <c r="N66" i="1" s="1"/>
  <c r="H67" i="1"/>
  <c r="J67" i="1"/>
  <c r="L67" i="1"/>
  <c r="N67" i="1" s="1"/>
  <c r="H68" i="1"/>
  <c r="J68" i="1"/>
  <c r="T68" i="1" s="1"/>
  <c r="L68" i="1"/>
  <c r="N68" i="1" s="1"/>
  <c r="H69" i="1"/>
  <c r="J69" i="1"/>
  <c r="T69" i="1" s="1"/>
  <c r="L69" i="1"/>
  <c r="N69" i="1" s="1"/>
  <c r="H70" i="1"/>
  <c r="J70" i="1"/>
  <c r="L70" i="1"/>
  <c r="N70" i="1" s="1"/>
  <c r="H71" i="1"/>
  <c r="J71" i="1"/>
  <c r="T71" i="1" s="1"/>
  <c r="L71" i="1"/>
  <c r="N71" i="1" s="1"/>
  <c r="H72" i="1"/>
  <c r="J72" i="1"/>
  <c r="P72" i="1" s="1"/>
  <c r="L72" i="1"/>
  <c r="N72" i="1" s="1"/>
  <c r="H73" i="1"/>
  <c r="J73" i="1"/>
  <c r="L73" i="1"/>
  <c r="N73" i="1" s="1"/>
  <c r="H74" i="1"/>
  <c r="J74" i="1"/>
  <c r="L74" i="1"/>
  <c r="N74" i="1" s="1"/>
  <c r="H75" i="1"/>
  <c r="J75" i="1"/>
  <c r="L75" i="1"/>
  <c r="N75" i="1" s="1"/>
  <c r="H76" i="1"/>
  <c r="J76" i="1"/>
  <c r="L76" i="1"/>
  <c r="N76" i="1" s="1"/>
  <c r="H77" i="1"/>
  <c r="J77" i="1"/>
  <c r="L77" i="1"/>
  <c r="N77" i="1" s="1"/>
  <c r="H78" i="1"/>
  <c r="J78" i="1"/>
  <c r="L78" i="1"/>
  <c r="N78" i="1" s="1"/>
  <c r="H79" i="1"/>
  <c r="J79" i="1"/>
  <c r="L79" i="1"/>
  <c r="N79" i="1" s="1"/>
  <c r="H80" i="1"/>
  <c r="J80" i="1"/>
  <c r="M80" i="1" s="1"/>
  <c r="O80" i="1" s="1"/>
  <c r="L80" i="1"/>
  <c r="N80" i="1" s="1"/>
  <c r="H81" i="1"/>
  <c r="J81" i="1"/>
  <c r="M81" i="1" s="1"/>
  <c r="L81" i="1"/>
  <c r="N81" i="1" s="1"/>
  <c r="H82" i="1"/>
  <c r="J82" i="1"/>
  <c r="L82" i="1"/>
  <c r="N82" i="1" s="1"/>
  <c r="H83" i="1"/>
  <c r="J83" i="1"/>
  <c r="T83" i="1" s="1"/>
  <c r="L83" i="1"/>
  <c r="N83" i="1" s="1"/>
  <c r="H84" i="1"/>
  <c r="J84" i="1"/>
  <c r="M84" i="1" s="1"/>
  <c r="L84" i="1"/>
  <c r="N84" i="1" s="1"/>
  <c r="H85" i="1"/>
  <c r="J85" i="1"/>
  <c r="L85" i="1"/>
  <c r="N85" i="1" s="1"/>
  <c r="H86" i="1"/>
  <c r="J86" i="1"/>
  <c r="L86" i="1"/>
  <c r="N86" i="1" s="1"/>
  <c r="H87" i="1"/>
  <c r="J87" i="1"/>
  <c r="M87" i="1" s="1"/>
  <c r="L87" i="1"/>
  <c r="N87" i="1" s="1"/>
  <c r="H88" i="1"/>
  <c r="J88" i="1"/>
  <c r="L88" i="1"/>
  <c r="N88" i="1" s="1"/>
  <c r="H89" i="1"/>
  <c r="J89" i="1"/>
  <c r="L89" i="1"/>
  <c r="N89" i="1" s="1"/>
  <c r="H90" i="1"/>
  <c r="J90" i="1"/>
  <c r="T90" i="1" s="1"/>
  <c r="L90" i="1"/>
  <c r="N90" i="1" s="1"/>
  <c r="H91" i="1"/>
  <c r="J91" i="1"/>
  <c r="L91" i="1"/>
  <c r="N91" i="1" s="1"/>
  <c r="H92" i="1"/>
  <c r="J92" i="1"/>
  <c r="P92" i="1" s="1"/>
  <c r="L92" i="1"/>
  <c r="N92" i="1" s="1"/>
  <c r="H93" i="1"/>
  <c r="J93" i="1"/>
  <c r="M93" i="1" s="1"/>
  <c r="L93" i="1"/>
  <c r="N93" i="1" s="1"/>
  <c r="H94" i="1"/>
  <c r="J94" i="1"/>
  <c r="L94" i="1"/>
  <c r="N94" i="1" s="1"/>
  <c r="H95" i="1"/>
  <c r="J95" i="1"/>
  <c r="M95" i="1" s="1"/>
  <c r="L95" i="1"/>
  <c r="N95" i="1" s="1"/>
  <c r="H96" i="1"/>
  <c r="J96" i="1"/>
  <c r="M96" i="1" s="1"/>
  <c r="L96" i="1"/>
  <c r="N96" i="1" s="1"/>
  <c r="H97" i="1"/>
  <c r="J97" i="1"/>
  <c r="L97" i="1"/>
  <c r="N97" i="1" s="1"/>
  <c r="H98" i="1"/>
  <c r="J98" i="1"/>
  <c r="M98" i="1" s="1"/>
  <c r="O98" i="1" s="1"/>
  <c r="L98" i="1"/>
  <c r="N98" i="1" s="1"/>
  <c r="H99" i="1"/>
  <c r="J99" i="1"/>
  <c r="M99" i="1" s="1"/>
  <c r="L99" i="1"/>
  <c r="N99" i="1" s="1"/>
  <c r="H100" i="1"/>
  <c r="J100" i="1"/>
  <c r="L100" i="1"/>
  <c r="N100" i="1" s="1"/>
  <c r="H101" i="1"/>
  <c r="J101" i="1"/>
  <c r="M101" i="1" s="1"/>
  <c r="L101" i="1"/>
  <c r="N101" i="1" s="1"/>
  <c r="H102" i="1"/>
  <c r="J102" i="1"/>
  <c r="M102" i="1" s="1"/>
  <c r="O102" i="1" s="1"/>
  <c r="L102" i="1"/>
  <c r="N102" i="1" s="1"/>
  <c r="H103" i="1"/>
  <c r="J103" i="1"/>
  <c r="L103" i="1"/>
  <c r="N103" i="1" s="1"/>
  <c r="H104" i="1"/>
  <c r="J104" i="1"/>
  <c r="P104" i="1" s="1"/>
  <c r="L104" i="1"/>
  <c r="N104" i="1" s="1"/>
  <c r="H105" i="1"/>
  <c r="J105" i="1"/>
  <c r="L105" i="1"/>
  <c r="N105" i="1" s="1"/>
  <c r="H106" i="1"/>
  <c r="J106" i="1"/>
  <c r="M106" i="1" s="1"/>
  <c r="L106" i="1"/>
  <c r="N106" i="1" s="1"/>
  <c r="H107" i="1"/>
  <c r="J107" i="1"/>
  <c r="M107" i="1" s="1"/>
  <c r="L107" i="1"/>
  <c r="N107" i="1" s="1"/>
  <c r="H108" i="1"/>
  <c r="J108" i="1"/>
  <c r="L108" i="1"/>
  <c r="N108" i="1" s="1"/>
  <c r="H109" i="1"/>
  <c r="J109" i="1"/>
  <c r="L109" i="1"/>
  <c r="N109" i="1" s="1"/>
  <c r="H110" i="1"/>
  <c r="J110" i="1"/>
  <c r="L110" i="1"/>
  <c r="N110" i="1" s="1"/>
  <c r="H111" i="1"/>
  <c r="J111" i="1"/>
  <c r="M111" i="1" s="1"/>
  <c r="L111" i="1"/>
  <c r="N111" i="1" s="1"/>
  <c r="H112" i="1"/>
  <c r="J112" i="1"/>
  <c r="L112" i="1"/>
  <c r="N112" i="1" s="1"/>
  <c r="H113" i="1"/>
  <c r="J113" i="1"/>
  <c r="L113" i="1"/>
  <c r="N113" i="1" s="1"/>
  <c r="H114" i="1"/>
  <c r="J114" i="1"/>
  <c r="T114" i="1" s="1"/>
  <c r="L114" i="1"/>
  <c r="N114" i="1" s="1"/>
  <c r="H115" i="1"/>
  <c r="J115" i="1"/>
  <c r="T115" i="1" s="1"/>
  <c r="L115" i="1"/>
  <c r="N115" i="1" s="1"/>
  <c r="H116" i="1"/>
  <c r="J116" i="1"/>
  <c r="T116" i="1" s="1"/>
  <c r="L116" i="1"/>
  <c r="N116" i="1" s="1"/>
  <c r="H117" i="1"/>
  <c r="J117" i="1"/>
  <c r="M117" i="1" s="1"/>
  <c r="L117" i="1"/>
  <c r="N117" i="1" s="1"/>
  <c r="H118" i="1"/>
  <c r="J118" i="1"/>
  <c r="M118" i="1" s="1"/>
  <c r="O118" i="1" s="1"/>
  <c r="L118" i="1"/>
  <c r="N118" i="1" s="1"/>
  <c r="H119" i="1"/>
  <c r="J119" i="1"/>
  <c r="T119" i="1" s="1"/>
  <c r="L119" i="1"/>
  <c r="N119" i="1" s="1"/>
  <c r="H120" i="1"/>
  <c r="J120" i="1"/>
  <c r="T120" i="1" s="1"/>
  <c r="L120" i="1"/>
  <c r="N120" i="1" s="1"/>
  <c r="H121" i="1"/>
  <c r="J121" i="1"/>
  <c r="L121" i="1"/>
  <c r="N121" i="1" s="1"/>
  <c r="H122" i="1"/>
  <c r="J122" i="1"/>
  <c r="P122" i="1" s="1"/>
  <c r="L122" i="1"/>
  <c r="N122" i="1" s="1"/>
  <c r="H123" i="1"/>
  <c r="J123" i="1"/>
  <c r="M123" i="1" s="1"/>
  <c r="L123" i="1"/>
  <c r="N123" i="1" s="1"/>
  <c r="H124" i="1"/>
  <c r="J124" i="1"/>
  <c r="L124" i="1"/>
  <c r="N124" i="1" s="1"/>
  <c r="H125" i="1"/>
  <c r="J125" i="1"/>
  <c r="M125" i="1" s="1"/>
  <c r="L125" i="1"/>
  <c r="N125" i="1" s="1"/>
  <c r="H126" i="1"/>
  <c r="J126" i="1"/>
  <c r="P126" i="1" s="1"/>
  <c r="L126" i="1"/>
  <c r="N126" i="1" s="1"/>
  <c r="H127" i="1"/>
  <c r="J127" i="1"/>
  <c r="T127" i="1" s="1"/>
  <c r="L127" i="1"/>
  <c r="N127" i="1" s="1"/>
  <c r="H128" i="1"/>
  <c r="J128" i="1"/>
  <c r="T128" i="1" s="1"/>
  <c r="L128" i="1"/>
  <c r="N128" i="1" s="1"/>
  <c r="H129" i="1"/>
  <c r="J129" i="1"/>
  <c r="L129" i="1"/>
  <c r="N129" i="1" s="1"/>
  <c r="H130" i="1"/>
  <c r="J130" i="1"/>
  <c r="P130" i="1" s="1"/>
  <c r="L130" i="1"/>
  <c r="N130" i="1" s="1"/>
  <c r="H131" i="1"/>
  <c r="J131" i="1"/>
  <c r="M131" i="1" s="1"/>
  <c r="L131" i="1"/>
  <c r="N131" i="1" s="1"/>
  <c r="H132" i="1"/>
  <c r="J132" i="1"/>
  <c r="L132" i="1"/>
  <c r="N132" i="1" s="1"/>
  <c r="H133" i="1"/>
  <c r="J133" i="1"/>
  <c r="M133" i="1" s="1"/>
  <c r="L133" i="1"/>
  <c r="N133" i="1" s="1"/>
  <c r="H134" i="1"/>
  <c r="J134" i="1"/>
  <c r="P134" i="1" s="1"/>
  <c r="L134" i="1"/>
  <c r="N134" i="1" s="1"/>
  <c r="H135" i="1"/>
  <c r="J135" i="1"/>
  <c r="P135" i="1" s="1"/>
  <c r="L135" i="1"/>
  <c r="N135" i="1" s="1"/>
  <c r="H136" i="1"/>
  <c r="J136" i="1"/>
  <c r="M136" i="1" s="1"/>
  <c r="L136" i="1"/>
  <c r="N136" i="1" s="1"/>
  <c r="H137" i="1"/>
  <c r="J137" i="1"/>
  <c r="L137" i="1"/>
  <c r="N137" i="1" s="1"/>
  <c r="H138" i="1"/>
  <c r="J138" i="1"/>
  <c r="P138" i="1" s="1"/>
  <c r="L138" i="1"/>
  <c r="N138" i="1" s="1"/>
  <c r="H139" i="1"/>
  <c r="J139" i="1"/>
  <c r="L139" i="1"/>
  <c r="N139" i="1" s="1"/>
  <c r="H140" i="1"/>
  <c r="J140" i="1"/>
  <c r="L140" i="1"/>
  <c r="N140" i="1" s="1"/>
  <c r="H141" i="1"/>
  <c r="J141" i="1"/>
  <c r="L141" i="1"/>
  <c r="N141" i="1" s="1"/>
  <c r="H142" i="1"/>
  <c r="J142" i="1"/>
  <c r="P142" i="1" s="1"/>
  <c r="L142" i="1"/>
  <c r="N142" i="1" s="1"/>
  <c r="H143" i="1"/>
  <c r="J143" i="1"/>
  <c r="L143" i="1"/>
  <c r="N143" i="1" s="1"/>
  <c r="H144" i="1"/>
  <c r="J144" i="1"/>
  <c r="T144" i="1" s="1"/>
  <c r="L144" i="1"/>
  <c r="N144" i="1" s="1"/>
  <c r="H145" i="1"/>
  <c r="J145" i="1"/>
  <c r="T145" i="1" s="1"/>
  <c r="L145" i="1"/>
  <c r="N145" i="1" s="1"/>
  <c r="H146" i="1"/>
  <c r="J146" i="1"/>
  <c r="L146" i="1"/>
  <c r="N146" i="1" s="1"/>
  <c r="H147" i="1"/>
  <c r="J147" i="1"/>
  <c r="M147" i="1" s="1"/>
  <c r="L147" i="1"/>
  <c r="N147" i="1" s="1"/>
  <c r="H148" i="1"/>
  <c r="J148" i="1"/>
  <c r="M148" i="1" s="1"/>
  <c r="L148" i="1"/>
  <c r="N148" i="1" s="1"/>
  <c r="H149" i="1"/>
  <c r="J149" i="1"/>
  <c r="T149" i="1" s="1"/>
  <c r="L149" i="1"/>
  <c r="N149" i="1" s="1"/>
  <c r="H150" i="1"/>
  <c r="J150" i="1"/>
  <c r="L150" i="1"/>
  <c r="N150" i="1" s="1"/>
  <c r="H151" i="1"/>
  <c r="J151" i="1"/>
  <c r="M151" i="1" s="1"/>
  <c r="L151" i="1"/>
  <c r="N151" i="1" s="1"/>
  <c r="H152" i="1"/>
  <c r="J152" i="1"/>
  <c r="M152" i="1" s="1"/>
  <c r="L152" i="1"/>
  <c r="N152" i="1" s="1"/>
  <c r="H153" i="1"/>
  <c r="J153" i="1"/>
  <c r="P153" i="1" s="1"/>
  <c r="L153" i="1"/>
  <c r="N153" i="1" s="1"/>
  <c r="H154" i="1"/>
  <c r="J154" i="1"/>
  <c r="M154" i="1" s="1"/>
  <c r="L154" i="1"/>
  <c r="N154" i="1" s="1"/>
  <c r="H155" i="1"/>
  <c r="J155" i="1"/>
  <c r="M155" i="1" s="1"/>
  <c r="L155" i="1"/>
  <c r="N155" i="1" s="1"/>
  <c r="H156" i="1"/>
  <c r="J156" i="1"/>
  <c r="L156" i="1"/>
  <c r="N156" i="1" s="1"/>
  <c r="H157" i="1"/>
  <c r="J157" i="1"/>
  <c r="L157" i="1"/>
  <c r="N157" i="1" s="1"/>
  <c r="H158" i="1"/>
  <c r="J158" i="1"/>
  <c r="T158" i="1" s="1"/>
  <c r="L158" i="1"/>
  <c r="N158" i="1" s="1"/>
  <c r="H159" i="1"/>
  <c r="J159" i="1"/>
  <c r="T159" i="1" s="1"/>
  <c r="L159" i="1"/>
  <c r="N159" i="1" s="1"/>
  <c r="H160" i="1"/>
  <c r="J160" i="1"/>
  <c r="L160" i="1"/>
  <c r="N160" i="1" s="1"/>
  <c r="H161" i="1"/>
  <c r="J161" i="1"/>
  <c r="P161" i="1" s="1"/>
  <c r="L161" i="1"/>
  <c r="N161" i="1" s="1"/>
  <c r="H162" i="1"/>
  <c r="J162" i="1"/>
  <c r="L162" i="1"/>
  <c r="N162" i="1" s="1"/>
  <c r="H163" i="1"/>
  <c r="J163" i="1"/>
  <c r="L163" i="1"/>
  <c r="N163" i="1" s="1"/>
  <c r="H164" i="1"/>
  <c r="J164" i="1"/>
  <c r="T164" i="1" s="1"/>
  <c r="L164" i="1"/>
  <c r="N164" i="1" s="1"/>
  <c r="H165" i="1"/>
  <c r="J165" i="1"/>
  <c r="L165" i="1"/>
  <c r="N165" i="1" s="1"/>
  <c r="H166" i="1"/>
  <c r="J166" i="1"/>
  <c r="L166" i="1"/>
  <c r="N166" i="1" s="1"/>
  <c r="H167" i="1"/>
  <c r="J167" i="1"/>
  <c r="T167" i="1" s="1"/>
  <c r="L167" i="1"/>
  <c r="N167" i="1" s="1"/>
  <c r="H168" i="1"/>
  <c r="J168" i="1"/>
  <c r="M168" i="1" s="1"/>
  <c r="L168" i="1"/>
  <c r="N168" i="1" s="1"/>
  <c r="H169" i="1"/>
  <c r="J169" i="1"/>
  <c r="P169" i="1" s="1"/>
  <c r="L169" i="1"/>
  <c r="N169" i="1" s="1"/>
  <c r="H170" i="1"/>
  <c r="J170" i="1"/>
  <c r="T170" i="1" s="1"/>
  <c r="L170" i="1"/>
  <c r="N170" i="1" s="1"/>
  <c r="H171" i="1"/>
  <c r="J171" i="1"/>
  <c r="M171" i="1" s="1"/>
  <c r="L171" i="1"/>
  <c r="N171" i="1" s="1"/>
  <c r="H172" i="1"/>
  <c r="J172" i="1"/>
  <c r="L172" i="1"/>
  <c r="N172" i="1" s="1"/>
  <c r="H173" i="1"/>
  <c r="J173" i="1"/>
  <c r="L173" i="1"/>
  <c r="N173" i="1" s="1"/>
  <c r="H174" i="1"/>
  <c r="J174" i="1"/>
  <c r="M174" i="1" s="1"/>
  <c r="L174" i="1"/>
  <c r="N174" i="1" s="1"/>
  <c r="H175" i="1"/>
  <c r="J175" i="1"/>
  <c r="M175" i="1" s="1"/>
  <c r="L175" i="1"/>
  <c r="N175" i="1" s="1"/>
  <c r="H176" i="1"/>
  <c r="J176" i="1"/>
  <c r="L176" i="1"/>
  <c r="N176" i="1" s="1"/>
  <c r="H177" i="1"/>
  <c r="J177" i="1"/>
  <c r="M177" i="1" s="1"/>
  <c r="L177" i="1"/>
  <c r="N177" i="1" s="1"/>
  <c r="H178" i="1"/>
  <c r="J178" i="1"/>
  <c r="M178" i="1" s="1"/>
  <c r="L178" i="1"/>
  <c r="N178" i="1" s="1"/>
  <c r="H179" i="1"/>
  <c r="J179" i="1"/>
  <c r="P179" i="1" s="1"/>
  <c r="L179" i="1"/>
  <c r="N179" i="1" s="1"/>
  <c r="H180" i="1"/>
  <c r="J180" i="1"/>
  <c r="L180" i="1"/>
  <c r="N180" i="1" s="1"/>
  <c r="H181" i="1"/>
  <c r="J181" i="1"/>
  <c r="L181" i="1"/>
  <c r="N181" i="1" s="1"/>
  <c r="H182" i="1"/>
  <c r="J182" i="1"/>
  <c r="L182" i="1"/>
  <c r="N182" i="1" s="1"/>
  <c r="H183" i="1"/>
  <c r="J183" i="1"/>
  <c r="L183" i="1"/>
  <c r="N183" i="1" s="1"/>
  <c r="H184" i="1"/>
  <c r="J184" i="1"/>
  <c r="P184" i="1" s="1"/>
  <c r="L184" i="1"/>
  <c r="N184" i="1" s="1"/>
  <c r="H185" i="1"/>
  <c r="J185" i="1"/>
  <c r="M185" i="1" s="1"/>
  <c r="L185" i="1"/>
  <c r="N185" i="1" s="1"/>
  <c r="H186" i="1"/>
  <c r="J186" i="1"/>
  <c r="P186" i="1" s="1"/>
  <c r="L186" i="1"/>
  <c r="N186" i="1" s="1"/>
  <c r="H187" i="1"/>
  <c r="J187" i="1"/>
  <c r="L187" i="1"/>
  <c r="N187" i="1" s="1"/>
  <c r="H188" i="1"/>
  <c r="J188" i="1"/>
  <c r="M188" i="1" s="1"/>
  <c r="L188" i="1"/>
  <c r="N188" i="1" s="1"/>
  <c r="H189" i="1"/>
  <c r="J189" i="1"/>
  <c r="P189" i="1" s="1"/>
  <c r="L189" i="1"/>
  <c r="N189" i="1" s="1"/>
  <c r="H190" i="1"/>
  <c r="J190" i="1"/>
  <c r="L190" i="1"/>
  <c r="N190" i="1" s="1"/>
  <c r="H191" i="1"/>
  <c r="J191" i="1"/>
  <c r="L191" i="1"/>
  <c r="N191" i="1" s="1"/>
  <c r="H192" i="1"/>
  <c r="J192" i="1"/>
  <c r="L192" i="1"/>
  <c r="N192" i="1" s="1"/>
  <c r="H193" i="1"/>
  <c r="J193" i="1"/>
  <c r="M193" i="1" s="1"/>
  <c r="L193" i="1"/>
  <c r="N193" i="1" s="1"/>
  <c r="H194" i="1"/>
  <c r="J194" i="1"/>
  <c r="M194" i="1" s="1"/>
  <c r="L194" i="1"/>
  <c r="N194" i="1" s="1"/>
  <c r="H195" i="1"/>
  <c r="J195" i="1"/>
  <c r="L195" i="1"/>
  <c r="N195" i="1" s="1"/>
  <c r="H196" i="1"/>
  <c r="J196" i="1"/>
  <c r="L196" i="1"/>
  <c r="N196" i="1" s="1"/>
  <c r="H197" i="1"/>
  <c r="J197" i="1"/>
  <c r="T197" i="1" s="1"/>
  <c r="L197" i="1"/>
  <c r="N197" i="1" s="1"/>
  <c r="H198" i="1"/>
  <c r="J198" i="1"/>
  <c r="L198" i="1"/>
  <c r="N198" i="1" s="1"/>
  <c r="H199" i="1"/>
  <c r="J199" i="1"/>
  <c r="T199" i="1" s="1"/>
  <c r="L199" i="1"/>
  <c r="N199" i="1" s="1"/>
  <c r="H200" i="1"/>
  <c r="J200" i="1"/>
  <c r="L200" i="1"/>
  <c r="N200" i="1" s="1"/>
  <c r="H201" i="1"/>
  <c r="J201" i="1"/>
  <c r="T201" i="1" s="1"/>
  <c r="L201" i="1"/>
  <c r="N201" i="1" s="1"/>
  <c r="H202" i="1"/>
  <c r="J202" i="1"/>
  <c r="P202" i="1" s="1"/>
  <c r="L202" i="1"/>
  <c r="N202" i="1" s="1"/>
  <c r="H203" i="1"/>
  <c r="J203" i="1"/>
  <c r="T203" i="1" s="1"/>
  <c r="L203" i="1"/>
  <c r="N203" i="1" s="1"/>
  <c r="H204" i="1"/>
  <c r="J204" i="1"/>
  <c r="T204" i="1" s="1"/>
  <c r="L204" i="1"/>
  <c r="N204" i="1" s="1"/>
  <c r="H205" i="1"/>
  <c r="J205" i="1"/>
  <c r="L205" i="1"/>
  <c r="N205" i="1" s="1"/>
  <c r="H206" i="1"/>
  <c r="J206" i="1"/>
  <c r="L206" i="1"/>
  <c r="N206" i="1" s="1"/>
  <c r="H207" i="1"/>
  <c r="J207" i="1"/>
  <c r="L207" i="1"/>
  <c r="N207" i="1" s="1"/>
  <c r="H208" i="1"/>
  <c r="J208" i="1"/>
  <c r="L208" i="1"/>
  <c r="N208" i="1" s="1"/>
  <c r="H209" i="1"/>
  <c r="J209" i="1"/>
  <c r="T209" i="1" s="1"/>
  <c r="L209" i="1"/>
  <c r="N209" i="1" s="1"/>
  <c r="H210" i="1"/>
  <c r="J210" i="1"/>
  <c r="T210" i="1" s="1"/>
  <c r="L210" i="1"/>
  <c r="N210" i="1" s="1"/>
  <c r="H211" i="1"/>
  <c r="J211" i="1"/>
  <c r="L211" i="1"/>
  <c r="N211" i="1" s="1"/>
  <c r="H212" i="1"/>
  <c r="J212" i="1"/>
  <c r="L212" i="1"/>
  <c r="N212" i="1" s="1"/>
  <c r="H213" i="1"/>
  <c r="J213" i="1"/>
  <c r="L213" i="1"/>
  <c r="N213" i="1" s="1"/>
  <c r="H214" i="1"/>
  <c r="J214" i="1"/>
  <c r="L214" i="1"/>
  <c r="N214" i="1" s="1"/>
  <c r="H215" i="1"/>
  <c r="J215" i="1"/>
  <c r="L215" i="1"/>
  <c r="N215" i="1" s="1"/>
  <c r="H216" i="1"/>
  <c r="J216" i="1"/>
  <c r="L216" i="1"/>
  <c r="N216" i="1" s="1"/>
  <c r="H217" i="1"/>
  <c r="J217" i="1"/>
  <c r="L217" i="1"/>
  <c r="N217" i="1" s="1"/>
  <c r="H218" i="1"/>
  <c r="J218" i="1"/>
  <c r="L218" i="1"/>
  <c r="N218" i="1" s="1"/>
  <c r="H219" i="1"/>
  <c r="J219" i="1"/>
  <c r="T219" i="1" s="1"/>
  <c r="L219" i="1"/>
  <c r="N219" i="1" s="1"/>
  <c r="H220" i="1"/>
  <c r="J220" i="1"/>
  <c r="L220" i="1"/>
  <c r="N220" i="1" s="1"/>
  <c r="H221" i="1"/>
  <c r="J221" i="1"/>
  <c r="T221" i="1" s="1"/>
  <c r="L221" i="1"/>
  <c r="N221" i="1" s="1"/>
  <c r="H222" i="1"/>
  <c r="J222" i="1"/>
  <c r="L222" i="1"/>
  <c r="N222" i="1" s="1"/>
  <c r="H223" i="1"/>
  <c r="J223" i="1"/>
  <c r="L223" i="1"/>
  <c r="N223" i="1" s="1"/>
  <c r="H224" i="1"/>
  <c r="J224" i="1"/>
  <c r="L224" i="1"/>
  <c r="N224" i="1" s="1"/>
  <c r="H225" i="1"/>
  <c r="J225" i="1"/>
  <c r="T225" i="1" s="1"/>
  <c r="L225" i="1"/>
  <c r="N225" i="1" s="1"/>
  <c r="H226" i="1"/>
  <c r="J226" i="1"/>
  <c r="L226" i="1"/>
  <c r="N226" i="1" s="1"/>
  <c r="H227" i="1"/>
  <c r="J227" i="1"/>
  <c r="T227" i="1" s="1"/>
  <c r="L227" i="1"/>
  <c r="N227" i="1" s="1"/>
  <c r="H228" i="1"/>
  <c r="J228" i="1"/>
  <c r="L228" i="1"/>
  <c r="N228" i="1" s="1"/>
  <c r="H229" i="1"/>
  <c r="J229" i="1"/>
  <c r="T229" i="1" s="1"/>
  <c r="L229" i="1"/>
  <c r="N229" i="1" s="1"/>
  <c r="H230" i="1"/>
  <c r="J230" i="1"/>
  <c r="T230" i="1" s="1"/>
  <c r="L230" i="1"/>
  <c r="N230" i="1" s="1"/>
  <c r="H231" i="1"/>
  <c r="J231" i="1"/>
  <c r="L231" i="1"/>
  <c r="N231" i="1" s="1"/>
  <c r="H232" i="1"/>
  <c r="J232" i="1"/>
  <c r="L232" i="1"/>
  <c r="N232" i="1" s="1"/>
  <c r="H233" i="1"/>
  <c r="J233" i="1"/>
  <c r="L233" i="1"/>
  <c r="N233" i="1" s="1"/>
  <c r="H234" i="1"/>
  <c r="J234" i="1"/>
  <c r="T234" i="1" s="1"/>
  <c r="L234" i="1"/>
  <c r="N234" i="1" s="1"/>
  <c r="H235" i="1"/>
  <c r="J235" i="1"/>
  <c r="L235" i="1"/>
  <c r="N235" i="1" s="1"/>
  <c r="H236" i="1"/>
  <c r="J236" i="1"/>
  <c r="T236" i="1" s="1"/>
  <c r="L236" i="1"/>
  <c r="N236" i="1" s="1"/>
  <c r="H237" i="1"/>
  <c r="J237" i="1"/>
  <c r="P237" i="1" s="1"/>
  <c r="L237" i="1"/>
  <c r="N237" i="1" s="1"/>
  <c r="H238" i="1"/>
  <c r="J238" i="1"/>
  <c r="L238" i="1"/>
  <c r="N238" i="1" s="1"/>
  <c r="H239" i="1"/>
  <c r="J239" i="1"/>
  <c r="T239" i="1" s="1"/>
  <c r="L239" i="1"/>
  <c r="N239" i="1" s="1"/>
  <c r="H240" i="1"/>
  <c r="J240" i="1"/>
  <c r="L240" i="1"/>
  <c r="N240" i="1" s="1"/>
  <c r="H241" i="1"/>
  <c r="J241" i="1"/>
  <c r="T241" i="1" s="1"/>
  <c r="L241" i="1"/>
  <c r="N241" i="1" s="1"/>
  <c r="H242" i="1"/>
  <c r="J242" i="1"/>
  <c r="T242" i="1" s="1"/>
  <c r="L242" i="1"/>
  <c r="N242" i="1" s="1"/>
  <c r="H243" i="1"/>
  <c r="J243" i="1"/>
  <c r="T243" i="1" s="1"/>
  <c r="L243" i="1"/>
  <c r="N243" i="1" s="1"/>
  <c r="H244" i="1"/>
  <c r="J244" i="1"/>
  <c r="P244" i="1" s="1"/>
  <c r="L244" i="1"/>
  <c r="N244" i="1" s="1"/>
  <c r="H245" i="1"/>
  <c r="J245" i="1"/>
  <c r="P245" i="1" s="1"/>
  <c r="L245" i="1"/>
  <c r="N245" i="1" s="1"/>
  <c r="H246" i="1"/>
  <c r="J246" i="1"/>
  <c r="T246" i="1" s="1"/>
  <c r="L246" i="1"/>
  <c r="N246" i="1" s="1"/>
  <c r="H247" i="1"/>
  <c r="J247" i="1"/>
  <c r="L247" i="1"/>
  <c r="N247" i="1" s="1"/>
  <c r="H248" i="1"/>
  <c r="J248" i="1"/>
  <c r="L248" i="1"/>
  <c r="N248" i="1" s="1"/>
  <c r="H249" i="1"/>
  <c r="J249" i="1"/>
  <c r="T249" i="1" s="1"/>
  <c r="L249" i="1"/>
  <c r="N249" i="1" s="1"/>
  <c r="H250" i="1"/>
  <c r="J250" i="1"/>
  <c r="T250" i="1" s="1"/>
  <c r="L250" i="1"/>
  <c r="N250" i="1" s="1"/>
  <c r="H5" i="1"/>
  <c r="J5" i="1"/>
  <c r="H4" i="1"/>
  <c r="J4" i="1"/>
  <c r="M4" i="1" s="1"/>
  <c r="H7" i="1"/>
  <c r="J7" i="1"/>
  <c r="M7" i="1" s="1"/>
  <c r="H2" i="1"/>
  <c r="J2" i="1"/>
  <c r="H9" i="1"/>
  <c r="J9" i="1"/>
  <c r="H8" i="1"/>
  <c r="J8" i="1"/>
  <c r="H10" i="1"/>
  <c r="J10" i="1"/>
  <c r="H17" i="1"/>
  <c r="J17" i="1"/>
  <c r="P17" i="1" s="1"/>
  <c r="H15" i="1"/>
  <c r="J15" i="1"/>
  <c r="T15" i="1" s="1"/>
  <c r="H58" i="1"/>
  <c r="J58" i="1"/>
  <c r="M58" i="1" s="1"/>
  <c r="H23" i="1"/>
  <c r="J23" i="1"/>
  <c r="T23" i="1" s="1"/>
  <c r="H24" i="1"/>
  <c r="J24" i="1"/>
  <c r="H25" i="1"/>
  <c r="J25" i="1"/>
  <c r="L6" i="1"/>
  <c r="N6" i="1" s="1"/>
  <c r="L5" i="1"/>
  <c r="N5" i="1" s="1"/>
  <c r="L4" i="1"/>
  <c r="N4" i="1" s="1"/>
  <c r="L7" i="1"/>
  <c r="N7" i="1" s="1"/>
  <c r="L2" i="1"/>
  <c r="N2" i="1" s="1"/>
  <c r="L9" i="1"/>
  <c r="N9" i="1" s="1"/>
  <c r="L8" i="1"/>
  <c r="N8" i="1" s="1"/>
  <c r="L10" i="1"/>
  <c r="N10" i="1" s="1"/>
  <c r="L17" i="1"/>
  <c r="N17" i="1" s="1"/>
  <c r="L15" i="1"/>
  <c r="N15" i="1" s="1"/>
  <c r="L58" i="1"/>
  <c r="N58" i="1" s="1"/>
  <c r="L23" i="1"/>
  <c r="N23" i="1" s="1"/>
  <c r="L24" i="1"/>
  <c r="N24" i="1" s="1"/>
  <c r="L25" i="1"/>
  <c r="N25" i="1" s="1"/>
  <c r="H6" i="1"/>
  <c r="J6" i="1"/>
  <c r="M6" i="1" s="1"/>
  <c r="L61" i="1"/>
  <c r="N61" i="1" s="1"/>
  <c r="H61" i="1"/>
  <c r="J61" i="1"/>
  <c r="J22" i="1"/>
  <c r="T22" i="1" s="1"/>
  <c r="J53" i="1"/>
  <c r="J51" i="1"/>
  <c r="J52" i="1"/>
  <c r="H22" i="1"/>
  <c r="H53" i="1"/>
  <c r="H51" i="1"/>
  <c r="H52" i="1"/>
  <c r="L22" i="1"/>
  <c r="N22" i="1" s="1"/>
  <c r="L53" i="1"/>
  <c r="N53" i="1" s="1"/>
  <c r="L51" i="1"/>
  <c r="N51" i="1" s="1"/>
  <c r="L52" i="1"/>
  <c r="N52" i="1" s="1"/>
  <c r="P68" i="1" l="1"/>
  <c r="T66" i="1"/>
  <c r="P117" i="1"/>
  <c r="T99" i="1"/>
  <c r="M159" i="1"/>
  <c r="O159" i="1" s="1"/>
  <c r="Q159" i="1" s="1"/>
  <c r="P250" i="1"/>
  <c r="P119" i="1"/>
  <c r="M158" i="1"/>
  <c r="O158" i="1" s="1"/>
  <c r="Q158" i="1" s="1"/>
  <c r="P239" i="1"/>
  <c r="T171" i="1"/>
  <c r="T151" i="1"/>
  <c r="P149" i="1"/>
  <c r="M149" i="1"/>
  <c r="O149" i="1" s="1"/>
  <c r="Q149" i="1" s="1"/>
  <c r="M144" i="1"/>
  <c r="O144" i="1" s="1"/>
  <c r="U144" i="1" s="1"/>
  <c r="T31" i="1"/>
  <c r="P177" i="1"/>
  <c r="T175" i="1"/>
  <c r="P21" i="1"/>
  <c r="M179" i="1"/>
  <c r="O179" i="1" s="1"/>
  <c r="P175" i="1"/>
  <c r="M90" i="1"/>
  <c r="O90" i="1" s="1"/>
  <c r="Q90" i="1" s="1"/>
  <c r="T202" i="1"/>
  <c r="P115" i="1"/>
  <c r="M92" i="1"/>
  <c r="O92" i="1" s="1"/>
  <c r="U92" i="1" s="1"/>
  <c r="V92" i="1" s="1"/>
  <c r="T44" i="1"/>
  <c r="M21" i="1"/>
  <c r="O21" i="1" s="1"/>
  <c r="Q21" i="1" s="1"/>
  <c r="P26" i="1"/>
  <c r="P246" i="1"/>
  <c r="P241" i="1"/>
  <c r="P164" i="1"/>
  <c r="M164" i="1"/>
  <c r="O164" i="1" s="1"/>
  <c r="U164" i="1" s="1"/>
  <c r="P90" i="1"/>
  <c r="T65" i="1"/>
  <c r="P170" i="1"/>
  <c r="P127" i="1"/>
  <c r="P69" i="1"/>
  <c r="P65" i="1"/>
  <c r="M39" i="1"/>
  <c r="O39" i="1" s="1"/>
  <c r="U39" i="1" s="1"/>
  <c r="P22" i="1"/>
  <c r="M237" i="1"/>
  <c r="O237" i="1" s="1"/>
  <c r="Q237" i="1" s="1"/>
  <c r="M170" i="1"/>
  <c r="O170" i="1" s="1"/>
  <c r="U170" i="1" s="1"/>
  <c r="M127" i="1"/>
  <c r="O127" i="1" s="1"/>
  <c r="T93" i="1"/>
  <c r="O65" i="1"/>
  <c r="T185" i="1"/>
  <c r="T136" i="1"/>
  <c r="T98" i="1"/>
  <c r="P96" i="1"/>
  <c r="P185" i="1"/>
  <c r="P145" i="1"/>
  <c r="T138" i="1"/>
  <c r="P136" i="1"/>
  <c r="P106" i="1"/>
  <c r="T104" i="1"/>
  <c r="T102" i="1"/>
  <c r="P242" i="1"/>
  <c r="P158" i="1"/>
  <c r="M145" i="1"/>
  <c r="O145" i="1" s="1"/>
  <c r="T58" i="1"/>
  <c r="P160" i="1"/>
  <c r="T160" i="1"/>
  <c r="P62" i="1"/>
  <c r="T62" i="1"/>
  <c r="M78" i="1"/>
  <c r="O78" i="1" s="1"/>
  <c r="T134" i="1"/>
  <c r="M134" i="1"/>
  <c r="O134" i="1" s="1"/>
  <c r="U134" i="1" s="1"/>
  <c r="P190" i="1"/>
  <c r="T190" i="1"/>
  <c r="M23" i="1"/>
  <c r="O23" i="1" s="1"/>
  <c r="T106" i="1"/>
  <c r="O106" i="1"/>
  <c r="U106" i="1" s="1"/>
  <c r="M104" i="1"/>
  <c r="O104" i="1" s="1"/>
  <c r="P80" i="1"/>
  <c r="T80" i="1"/>
  <c r="P174" i="1"/>
  <c r="P133" i="1"/>
  <c r="T131" i="1"/>
  <c r="P120" i="1"/>
  <c r="M190" i="1"/>
  <c r="O190" i="1" s="1"/>
  <c r="T179" i="1"/>
  <c r="P178" i="1"/>
  <c r="T178" i="1"/>
  <c r="O178" i="1"/>
  <c r="U178" i="1" s="1"/>
  <c r="M120" i="1"/>
  <c r="O120" i="1" s="1"/>
  <c r="U120" i="1" s="1"/>
  <c r="T118" i="1"/>
  <c r="M97" i="1"/>
  <c r="O97" i="1" s="1"/>
  <c r="O84" i="1"/>
  <c r="U84" i="1" s="1"/>
  <c r="P84" i="1"/>
  <c r="T84" i="1"/>
  <c r="P249" i="1"/>
  <c r="M160" i="1"/>
  <c r="O160" i="1" s="1"/>
  <c r="U160" i="1" s="1"/>
  <c r="P118" i="1"/>
  <c r="M49" i="1"/>
  <c r="O49" i="1" s="1"/>
  <c r="Q49" i="1" s="1"/>
  <c r="P49" i="1"/>
  <c r="P59" i="1"/>
  <c r="P39" i="1"/>
  <c r="T46" i="1"/>
  <c r="P196" i="1"/>
  <c r="P139" i="1"/>
  <c r="M180" i="1"/>
  <c r="O180" i="1" s="1"/>
  <c r="Q180" i="1" s="1"/>
  <c r="P165" i="1"/>
  <c r="M64" i="1"/>
  <c r="O64" i="1" s="1"/>
  <c r="T64" i="1"/>
  <c r="T172" i="1"/>
  <c r="T148" i="1"/>
  <c r="O148" i="1"/>
  <c r="U148" i="1" s="1"/>
  <c r="V148" i="1" s="1"/>
  <c r="T88" i="1"/>
  <c r="T27" i="1"/>
  <c r="M27" i="1"/>
  <c r="O27" i="1" s="1"/>
  <c r="P27" i="1"/>
  <c r="M241" i="1"/>
  <c r="O241" i="1" s="1"/>
  <c r="T206" i="1"/>
  <c r="T189" i="1"/>
  <c r="P140" i="1"/>
  <c r="P107" i="1"/>
  <c r="O107" i="1"/>
  <c r="U107" i="1" s="1"/>
  <c r="T107" i="1"/>
  <c r="O96" i="1"/>
  <c r="U96" i="1" s="1"/>
  <c r="M85" i="1"/>
  <c r="O85" i="1" s="1"/>
  <c r="T85" i="1"/>
  <c r="T72" i="1"/>
  <c r="T223" i="1"/>
  <c r="M197" i="1"/>
  <c r="O197" i="1" s="1"/>
  <c r="T186" i="1"/>
  <c r="M181" i="1"/>
  <c r="O181" i="1" s="1"/>
  <c r="T174" i="1"/>
  <c r="O174" i="1"/>
  <c r="U174" i="1" s="1"/>
  <c r="O168" i="1"/>
  <c r="U168" i="1" s="1"/>
  <c r="V168" i="1" s="1"/>
  <c r="M166" i="1"/>
  <c r="O166" i="1" s="1"/>
  <c r="U166" i="1" s="1"/>
  <c r="V166" i="1" s="1"/>
  <c r="T154" i="1"/>
  <c r="O133" i="1"/>
  <c r="U133" i="1" s="1"/>
  <c r="V133" i="1" s="1"/>
  <c r="O131" i="1"/>
  <c r="Q131" i="1" s="1"/>
  <c r="M114" i="1"/>
  <c r="O114" i="1" s="1"/>
  <c r="U114" i="1" s="1"/>
  <c r="P114" i="1"/>
  <c r="P109" i="1"/>
  <c r="O101" i="1"/>
  <c r="M79" i="1"/>
  <c r="O79" i="1" s="1"/>
  <c r="P29" i="1"/>
  <c r="T29" i="1"/>
  <c r="O154" i="1"/>
  <c r="U154" i="1" s="1"/>
  <c r="M141" i="1"/>
  <c r="O141" i="1" s="1"/>
  <c r="Q141" i="1" s="1"/>
  <c r="M184" i="1"/>
  <c r="O184" i="1" s="1"/>
  <c r="U184" i="1" s="1"/>
  <c r="V184" i="1" s="1"/>
  <c r="M8" i="1"/>
  <c r="O8" i="1" s="1"/>
  <c r="M195" i="1"/>
  <c r="O195" i="1" s="1"/>
  <c r="M157" i="1"/>
  <c r="O157" i="1" s="1"/>
  <c r="P144" i="1"/>
  <c r="P5" i="1"/>
  <c r="P192" i="1"/>
  <c r="T176" i="1"/>
  <c r="P154" i="1"/>
  <c r="P151" i="1"/>
  <c r="O151" i="1"/>
  <c r="Q151" i="1" s="1"/>
  <c r="T143" i="1"/>
  <c r="T142" i="1"/>
  <c r="M142" i="1"/>
  <c r="O142" i="1" s="1"/>
  <c r="T139" i="1"/>
  <c r="O136" i="1"/>
  <c r="U136" i="1" s="1"/>
  <c r="O123" i="1"/>
  <c r="Q123" i="1" s="1"/>
  <c r="T123" i="1"/>
  <c r="O99" i="1"/>
  <c r="M83" i="1"/>
  <c r="O83" i="1" s="1"/>
  <c r="M45" i="1"/>
  <c r="O45" i="1" s="1"/>
  <c r="T45" i="1"/>
  <c r="T217" i="1"/>
  <c r="M150" i="1"/>
  <c r="O150" i="1" s="1"/>
  <c r="M128" i="1"/>
  <c r="O128" i="1" s="1"/>
  <c r="U128" i="1" s="1"/>
  <c r="M100" i="1"/>
  <c r="O100" i="1" s="1"/>
  <c r="Q100" i="1" s="1"/>
  <c r="P100" i="1"/>
  <c r="P86" i="1"/>
  <c r="M52" i="1"/>
  <c r="O52" i="1" s="1"/>
  <c r="P233" i="1"/>
  <c r="T200" i="1"/>
  <c r="M191" i="1"/>
  <c r="O191" i="1" s="1"/>
  <c r="M163" i="1"/>
  <c r="O163" i="1" s="1"/>
  <c r="M245" i="1"/>
  <c r="O245" i="1" s="1"/>
  <c r="P187" i="1"/>
  <c r="M135" i="1"/>
  <c r="O135" i="1" s="1"/>
  <c r="M126" i="1"/>
  <c r="O126" i="1" s="1"/>
  <c r="T53" i="1"/>
  <c r="T4" i="1"/>
  <c r="O4" i="1"/>
  <c r="U4" i="1" s="1"/>
  <c r="T237" i="1"/>
  <c r="P61" i="1"/>
  <c r="T25" i="1"/>
  <c r="M9" i="1"/>
  <c r="O9" i="1" s="1"/>
  <c r="Q9" i="1" s="1"/>
  <c r="T248" i="1"/>
  <c r="T244" i="1"/>
  <c r="M238" i="1"/>
  <c r="O238" i="1" s="1"/>
  <c r="Q238" i="1" s="1"/>
  <c r="T215" i="1"/>
  <c r="M203" i="1"/>
  <c r="O203" i="1" s="1"/>
  <c r="M201" i="1"/>
  <c r="O201" i="1" s="1"/>
  <c r="T196" i="1"/>
  <c r="M186" i="1"/>
  <c r="O186" i="1" s="1"/>
  <c r="O185" i="1"/>
  <c r="Q185" i="1" s="1"/>
  <c r="T180" i="1"/>
  <c r="P176" i="1"/>
  <c r="T165" i="1"/>
  <c r="T156" i="1"/>
  <c r="P143" i="1"/>
  <c r="M139" i="1"/>
  <c r="O139" i="1" s="1"/>
  <c r="T130" i="1"/>
  <c r="P128" i="1"/>
  <c r="O125" i="1"/>
  <c r="U125" i="1" s="1"/>
  <c r="V125" i="1" s="1"/>
  <c r="P125" i="1"/>
  <c r="M119" i="1"/>
  <c r="O119" i="1" s="1"/>
  <c r="U119" i="1" s="1"/>
  <c r="O111" i="1"/>
  <c r="U111" i="1" s="1"/>
  <c r="V111" i="1" s="1"/>
  <c r="T100" i="1"/>
  <c r="M91" i="1"/>
  <c r="O91" i="1" s="1"/>
  <c r="T91" i="1"/>
  <c r="M76" i="1"/>
  <c r="O76" i="1" s="1"/>
  <c r="P76" i="1"/>
  <c r="O57" i="1"/>
  <c r="Q57" i="1" s="1"/>
  <c r="P229" i="1"/>
  <c r="T161" i="1"/>
  <c r="O152" i="1"/>
  <c r="U152" i="1" s="1"/>
  <c r="V152" i="1" s="1"/>
  <c r="M20" i="1"/>
  <c r="O20" i="1" s="1"/>
  <c r="P20" i="1"/>
  <c r="T6" i="1"/>
  <c r="O6" i="1"/>
  <c r="U6" i="1" s="1"/>
  <c r="M10" i="1"/>
  <c r="O10" i="1" s="1"/>
  <c r="M247" i="1"/>
  <c r="O247" i="1" s="1"/>
  <c r="M167" i="1"/>
  <c r="O167" i="1" s="1"/>
  <c r="M51" i="1"/>
  <c r="O51" i="1" s="1"/>
  <c r="M243" i="1"/>
  <c r="O243" i="1" s="1"/>
  <c r="M235" i="1"/>
  <c r="O235" i="1" s="1"/>
  <c r="U235" i="1" s="1"/>
  <c r="P204" i="1"/>
  <c r="O193" i="1"/>
  <c r="O155" i="1"/>
  <c r="U155" i="1" s="1"/>
  <c r="T155" i="1"/>
  <c r="T112" i="1"/>
  <c r="O58" i="1"/>
  <c r="Q58" i="1" s="1"/>
  <c r="M249" i="1"/>
  <c r="O249" i="1" s="1"/>
  <c r="M239" i="1"/>
  <c r="O239" i="1" s="1"/>
  <c r="O177" i="1"/>
  <c r="U177" i="1" s="1"/>
  <c r="V177" i="1" s="1"/>
  <c r="P159" i="1"/>
  <c r="P15" i="1"/>
  <c r="M199" i="1"/>
  <c r="O199" i="1" s="1"/>
  <c r="M246" i="1"/>
  <c r="O246" i="1" s="1"/>
  <c r="Q246" i="1" s="1"/>
  <c r="T240" i="1"/>
  <c r="M229" i="1"/>
  <c r="O229" i="1" s="1"/>
  <c r="U229" i="1" s="1"/>
  <c r="M24" i="1"/>
  <c r="O24" i="1" s="1"/>
  <c r="M17" i="1"/>
  <c r="O17" i="1" s="1"/>
  <c r="M2" i="1"/>
  <c r="O2" i="1" s="1"/>
  <c r="Q2" i="1" s="1"/>
  <c r="P58" i="1"/>
  <c r="P231" i="1"/>
  <c r="P191" i="1"/>
  <c r="T188" i="1"/>
  <c r="O188" i="1"/>
  <c r="Q188" i="1" s="1"/>
  <c r="M182" i="1"/>
  <c r="O182" i="1" s="1"/>
  <c r="P180" i="1"/>
  <c r="T177" i="1"/>
  <c r="M176" i="1"/>
  <c r="O176" i="1" s="1"/>
  <c r="O175" i="1"/>
  <c r="Q175" i="1" s="1"/>
  <c r="M173" i="1"/>
  <c r="O173" i="1" s="1"/>
  <c r="Q173" i="1" s="1"/>
  <c r="O171" i="1"/>
  <c r="Q171" i="1" s="1"/>
  <c r="P167" i="1"/>
  <c r="M165" i="1"/>
  <c r="O165" i="1" s="1"/>
  <c r="Q165" i="1" s="1"/>
  <c r="P148" i="1"/>
  <c r="M143" i="1"/>
  <c r="O143" i="1" s="1"/>
  <c r="Q143" i="1" s="1"/>
  <c r="T135" i="1"/>
  <c r="T126" i="1"/>
  <c r="T122" i="1"/>
  <c r="M113" i="1"/>
  <c r="O113" i="1" s="1"/>
  <c r="Q113" i="1" s="1"/>
  <c r="T96" i="1"/>
  <c r="T92" i="1"/>
  <c r="M89" i="1"/>
  <c r="O89" i="1" s="1"/>
  <c r="M28" i="1"/>
  <c r="O28" i="1" s="1"/>
  <c r="O7" i="1"/>
  <c r="O194" i="1"/>
  <c r="Q194" i="1" s="1"/>
  <c r="O81" i="1"/>
  <c r="O95" i="1"/>
  <c r="O87" i="1"/>
  <c r="O117" i="1"/>
  <c r="Q117" i="1" s="1"/>
  <c r="O93" i="1"/>
  <c r="O43" i="1"/>
  <c r="O46" i="1"/>
  <c r="T55" i="1"/>
  <c r="T81" i="1"/>
  <c r="P75" i="1"/>
  <c r="T26" i="1"/>
  <c r="O147" i="1"/>
  <c r="Q147" i="1" s="1"/>
  <c r="O34" i="1"/>
  <c r="U34" i="1" s="1"/>
  <c r="O26" i="1"/>
  <c r="Q26" i="1" s="1"/>
  <c r="U80" i="1"/>
  <c r="P248" i="1"/>
  <c r="P243" i="1"/>
  <c r="M189" i="1"/>
  <c r="O189" i="1" s="1"/>
  <c r="M137" i="1"/>
  <c r="O137" i="1" s="1"/>
  <c r="P132" i="1"/>
  <c r="T132" i="1"/>
  <c r="M129" i="1"/>
  <c r="O129" i="1" s="1"/>
  <c r="P124" i="1"/>
  <c r="T124" i="1"/>
  <c r="M121" i="1"/>
  <c r="O121" i="1" s="1"/>
  <c r="M110" i="1"/>
  <c r="O110" i="1" s="1"/>
  <c r="M86" i="1"/>
  <c r="O86" i="1" s="1"/>
  <c r="M63" i="1"/>
  <c r="O63" i="1" s="1"/>
  <c r="U63" i="1" s="1"/>
  <c r="V63" i="1" s="1"/>
  <c r="M32" i="1"/>
  <c r="O32" i="1" s="1"/>
  <c r="P32" i="1"/>
  <c r="T32" i="1"/>
  <c r="P3" i="1"/>
  <c r="T3" i="1"/>
  <c r="P82" i="1"/>
  <c r="T82" i="1"/>
  <c r="P12" i="1"/>
  <c r="T12" i="1"/>
  <c r="M36" i="1"/>
  <c r="O36" i="1" s="1"/>
  <c r="P36" i="1"/>
  <c r="T36" i="1"/>
  <c r="M183" i="1"/>
  <c r="O183" i="1" s="1"/>
  <c r="U183" i="1" s="1"/>
  <c r="T141" i="1"/>
  <c r="M60" i="1"/>
  <c r="O60" i="1" s="1"/>
  <c r="P60" i="1"/>
  <c r="M30" i="1"/>
  <c r="O30" i="1" s="1"/>
  <c r="U30" i="1" s="1"/>
  <c r="P30" i="1"/>
  <c r="P57" i="1"/>
  <c r="P200" i="1"/>
  <c r="P198" i="1"/>
  <c r="T198" i="1"/>
  <c r="T194" i="1"/>
  <c r="M169" i="1"/>
  <c r="O169" i="1" s="1"/>
  <c r="T166" i="1"/>
  <c r="P163" i="1"/>
  <c r="M153" i="1"/>
  <c r="O153" i="1" s="1"/>
  <c r="T150" i="1"/>
  <c r="P147" i="1"/>
  <c r="M138" i="1"/>
  <c r="O138" i="1" s="1"/>
  <c r="M130" i="1"/>
  <c r="O130" i="1" s="1"/>
  <c r="M122" i="1"/>
  <c r="T117" i="1"/>
  <c r="M66" i="1"/>
  <c r="O66" i="1" s="1"/>
  <c r="Q66" i="1" s="1"/>
  <c r="M13" i="1"/>
  <c r="T13" i="1"/>
  <c r="M11" i="1"/>
  <c r="O11" i="1" s="1"/>
  <c r="P11" i="1"/>
  <c r="T11" i="1"/>
  <c r="P24" i="1"/>
  <c r="P194" i="1"/>
  <c r="T187" i="1"/>
  <c r="P166" i="1"/>
  <c r="P150" i="1"/>
  <c r="T140" i="1"/>
  <c r="T133" i="1"/>
  <c r="T125" i="1"/>
  <c r="P112" i="1"/>
  <c r="P111" i="1"/>
  <c r="T111" i="1"/>
  <c r="P98" i="1"/>
  <c r="P88" i="1"/>
  <c r="T87" i="1"/>
  <c r="M75" i="1"/>
  <c r="O75" i="1" s="1"/>
  <c r="T75" i="1"/>
  <c r="M48" i="1"/>
  <c r="O48" i="1" s="1"/>
  <c r="Q48" i="1" s="1"/>
  <c r="T48" i="1"/>
  <c r="M54" i="1"/>
  <c r="P54" i="1"/>
  <c r="T24" i="1"/>
  <c r="M205" i="1"/>
  <c r="O205" i="1" s="1"/>
  <c r="T205" i="1"/>
  <c r="T182" i="1"/>
  <c r="P181" i="1"/>
  <c r="P172" i="1"/>
  <c r="T168" i="1"/>
  <c r="T162" i="1"/>
  <c r="P156" i="1"/>
  <c r="T152" i="1"/>
  <c r="T146" i="1"/>
  <c r="T137" i="1"/>
  <c r="T129" i="1"/>
  <c r="T121" i="1"/>
  <c r="M115" i="1"/>
  <c r="O115" i="1" s="1"/>
  <c r="T94" i="1"/>
  <c r="T79" i="1"/>
  <c r="P78" i="1"/>
  <c r="T78" i="1"/>
  <c r="M69" i="1"/>
  <c r="O69" i="1" s="1"/>
  <c r="M56" i="1"/>
  <c r="O56" i="1" s="1"/>
  <c r="T34" i="1"/>
  <c r="M16" i="1"/>
  <c r="O16" i="1" s="1"/>
  <c r="P16" i="1"/>
  <c r="T16" i="1"/>
  <c r="P116" i="1"/>
  <c r="M25" i="1"/>
  <c r="O25" i="1" s="1"/>
  <c r="P25" i="1"/>
  <c r="M15" i="1"/>
  <c r="O15" i="1" s="1"/>
  <c r="P240" i="1"/>
  <c r="T195" i="1"/>
  <c r="T183" i="1"/>
  <c r="T173" i="1"/>
  <c r="P162" i="1"/>
  <c r="T157" i="1"/>
  <c r="P152" i="1"/>
  <c r="P141" i="1"/>
  <c r="M140" i="1"/>
  <c r="P137" i="1"/>
  <c r="P131" i="1"/>
  <c r="P129" i="1"/>
  <c r="P123" i="1"/>
  <c r="P121" i="1"/>
  <c r="M116" i="1"/>
  <c r="O116" i="1" s="1"/>
  <c r="U116" i="1" s="1"/>
  <c r="T113" i="1"/>
  <c r="M112" i="1"/>
  <c r="O112" i="1" s="1"/>
  <c r="Q112" i="1" s="1"/>
  <c r="T110" i="1"/>
  <c r="P102" i="1"/>
  <c r="T97" i="1"/>
  <c r="P94" i="1"/>
  <c r="T89" i="1"/>
  <c r="M88" i="1"/>
  <c r="O88" i="1" s="1"/>
  <c r="M82" i="1"/>
  <c r="M67" i="1"/>
  <c r="T67" i="1"/>
  <c r="M12" i="1"/>
  <c r="O12" i="1" s="1"/>
  <c r="P33" i="1"/>
  <c r="T33" i="1"/>
  <c r="T181" i="1"/>
  <c r="P23" i="1"/>
  <c r="T17" i="1"/>
  <c r="T247" i="1"/>
  <c r="P247" i="1"/>
  <c r="T235" i="1"/>
  <c r="T231" i="1"/>
  <c r="T213" i="1"/>
  <c r="T192" i="1"/>
  <c r="P188" i="1"/>
  <c r="M187" i="1"/>
  <c r="O187" i="1" s="1"/>
  <c r="P168" i="1"/>
  <c r="P146" i="1"/>
  <c r="T245" i="1"/>
  <c r="T238" i="1"/>
  <c r="P235" i="1"/>
  <c r="M231" i="1"/>
  <c r="O231" i="1" s="1"/>
  <c r="P195" i="1"/>
  <c r="M192" i="1"/>
  <c r="T184" i="1"/>
  <c r="P183" i="1"/>
  <c r="P182" i="1"/>
  <c r="P173" i="1"/>
  <c r="M172" i="1"/>
  <c r="O172" i="1" s="1"/>
  <c r="U172" i="1" s="1"/>
  <c r="P171" i="1"/>
  <c r="T169" i="1"/>
  <c r="T163" i="1"/>
  <c r="M162" i="1"/>
  <c r="O162" i="1" s="1"/>
  <c r="Q162" i="1" s="1"/>
  <c r="M161" i="1"/>
  <c r="O161" i="1" s="1"/>
  <c r="P157" i="1"/>
  <c r="M156" i="1"/>
  <c r="O156" i="1" s="1"/>
  <c r="P155" i="1"/>
  <c r="T153" i="1"/>
  <c r="T147" i="1"/>
  <c r="M146" i="1"/>
  <c r="O146" i="1" s="1"/>
  <c r="M132" i="1"/>
  <c r="O132" i="1" s="1"/>
  <c r="M124" i="1"/>
  <c r="O124" i="1" s="1"/>
  <c r="P113" i="1"/>
  <c r="P110" i="1"/>
  <c r="M94" i="1"/>
  <c r="O94" i="1" s="1"/>
  <c r="T86" i="1"/>
  <c r="M72" i="1"/>
  <c r="O72" i="1" s="1"/>
  <c r="P63" i="1"/>
  <c r="M55" i="1"/>
  <c r="O55" i="1" s="1"/>
  <c r="U55" i="1" s="1"/>
  <c r="T60" i="1"/>
  <c r="M3" i="1"/>
  <c r="O3" i="1" s="1"/>
  <c r="T57" i="1"/>
  <c r="T8" i="1"/>
  <c r="P52" i="1"/>
  <c r="T5" i="1"/>
  <c r="P53" i="1"/>
  <c r="P6" i="1"/>
  <c r="P4" i="1"/>
  <c r="T52" i="1"/>
  <c r="P214" i="1"/>
  <c r="M214" i="1"/>
  <c r="O214" i="1" s="1"/>
  <c r="T228" i="1"/>
  <c r="M223" i="1"/>
  <c r="O223" i="1" s="1"/>
  <c r="P223" i="1"/>
  <c r="T220" i="1"/>
  <c r="M215" i="1"/>
  <c r="O215" i="1" s="1"/>
  <c r="P215" i="1"/>
  <c r="T212" i="1"/>
  <c r="P210" i="1"/>
  <c r="M210" i="1"/>
  <c r="O210" i="1" s="1"/>
  <c r="T208" i="1"/>
  <c r="P206" i="1"/>
  <c r="M206" i="1"/>
  <c r="O206" i="1" s="1"/>
  <c r="P234" i="1"/>
  <c r="M234" i="1"/>
  <c r="O234" i="1" s="1"/>
  <c r="M233" i="1"/>
  <c r="O233" i="1" s="1"/>
  <c r="P224" i="1"/>
  <c r="M224" i="1"/>
  <c r="O224" i="1" s="1"/>
  <c r="P216" i="1"/>
  <c r="M216" i="1"/>
  <c r="O216" i="1" s="1"/>
  <c r="P222" i="1"/>
  <c r="M222" i="1"/>
  <c r="O222" i="1" s="1"/>
  <c r="M250" i="1"/>
  <c r="O250" i="1" s="1"/>
  <c r="M248" i="1"/>
  <c r="O248" i="1" s="1"/>
  <c r="M244" i="1"/>
  <c r="O244" i="1" s="1"/>
  <c r="M242" i="1"/>
  <c r="O242" i="1" s="1"/>
  <c r="M240" i="1"/>
  <c r="O240" i="1" s="1"/>
  <c r="M225" i="1"/>
  <c r="O225" i="1" s="1"/>
  <c r="P225" i="1"/>
  <c r="T222" i="1"/>
  <c r="M217" i="1"/>
  <c r="O217" i="1" s="1"/>
  <c r="P217" i="1"/>
  <c r="T214" i="1"/>
  <c r="M211" i="1"/>
  <c r="O211" i="1" s="1"/>
  <c r="P211" i="1"/>
  <c r="M207" i="1"/>
  <c r="O207" i="1" s="1"/>
  <c r="P207" i="1"/>
  <c r="T233" i="1"/>
  <c r="P232" i="1"/>
  <c r="M232" i="1"/>
  <c r="O232" i="1" s="1"/>
  <c r="M227" i="1"/>
  <c r="O227" i="1" s="1"/>
  <c r="P227" i="1"/>
  <c r="T224" i="1"/>
  <c r="M219" i="1"/>
  <c r="O219" i="1" s="1"/>
  <c r="P219" i="1"/>
  <c r="T216" i="1"/>
  <c r="P212" i="1"/>
  <c r="M212" i="1"/>
  <c r="O212" i="1" s="1"/>
  <c r="P208" i="1"/>
  <c r="M208" i="1"/>
  <c r="O208" i="1" s="1"/>
  <c r="P226" i="1"/>
  <c r="M226" i="1"/>
  <c r="O226" i="1" s="1"/>
  <c r="P218" i="1"/>
  <c r="M218" i="1"/>
  <c r="O218" i="1" s="1"/>
  <c r="P230" i="1"/>
  <c r="M230" i="1"/>
  <c r="O230" i="1" s="1"/>
  <c r="P228" i="1"/>
  <c r="M228" i="1"/>
  <c r="O228" i="1" s="1"/>
  <c r="P220" i="1"/>
  <c r="M220" i="1"/>
  <c r="O220" i="1" s="1"/>
  <c r="P238" i="1"/>
  <c r="P236" i="1"/>
  <c r="M236" i="1"/>
  <c r="O236" i="1" s="1"/>
  <c r="T232" i="1"/>
  <c r="T226" i="1"/>
  <c r="M221" i="1"/>
  <c r="O221" i="1" s="1"/>
  <c r="P221" i="1"/>
  <c r="T218" i="1"/>
  <c r="M213" i="1"/>
  <c r="O213" i="1" s="1"/>
  <c r="P213" i="1"/>
  <c r="T211" i="1"/>
  <c r="M209" i="1"/>
  <c r="O209" i="1" s="1"/>
  <c r="P209" i="1"/>
  <c r="T207" i="1"/>
  <c r="P108" i="1"/>
  <c r="M108" i="1"/>
  <c r="O108" i="1" s="1"/>
  <c r="Q33" i="1"/>
  <c r="U33" i="1"/>
  <c r="M204" i="1"/>
  <c r="O204" i="1" s="1"/>
  <c r="M202" i="1"/>
  <c r="O202" i="1" s="1"/>
  <c r="M200" i="1"/>
  <c r="O200" i="1" s="1"/>
  <c r="M198" i="1"/>
  <c r="O198" i="1" s="1"/>
  <c r="M196" i="1"/>
  <c r="O196" i="1" s="1"/>
  <c r="P193" i="1"/>
  <c r="P205" i="1"/>
  <c r="P203" i="1"/>
  <c r="P201" i="1"/>
  <c r="P199" i="1"/>
  <c r="P197" i="1"/>
  <c r="M37" i="1"/>
  <c r="O37" i="1" s="1"/>
  <c r="P37" i="1"/>
  <c r="T37" i="1"/>
  <c r="P105" i="1"/>
  <c r="T105" i="1"/>
  <c r="M105" i="1"/>
  <c r="O105" i="1" s="1"/>
  <c r="U102" i="1"/>
  <c r="Q102" i="1"/>
  <c r="M18" i="1"/>
  <c r="O18" i="1" s="1"/>
  <c r="P18" i="1"/>
  <c r="T18" i="1"/>
  <c r="T191" i="1"/>
  <c r="U98" i="1"/>
  <c r="Q98" i="1"/>
  <c r="T193" i="1"/>
  <c r="T108" i="1"/>
  <c r="M40" i="1"/>
  <c r="O40" i="1" s="1"/>
  <c r="P40" i="1"/>
  <c r="T40" i="1"/>
  <c r="U118" i="1"/>
  <c r="Q118" i="1"/>
  <c r="T101" i="1"/>
  <c r="P97" i="1"/>
  <c r="M50" i="1"/>
  <c r="O50" i="1" s="1"/>
  <c r="T50" i="1"/>
  <c r="P50" i="1"/>
  <c r="P56" i="1"/>
  <c r="T56" i="1"/>
  <c r="P103" i="1"/>
  <c r="M77" i="1"/>
  <c r="O77" i="1" s="1"/>
  <c r="T77" i="1"/>
  <c r="P77" i="1"/>
  <c r="P70" i="1"/>
  <c r="T70" i="1"/>
  <c r="M41" i="1"/>
  <c r="O41" i="1" s="1"/>
  <c r="P41" i="1"/>
  <c r="T41" i="1"/>
  <c r="T35" i="1"/>
  <c r="M35" i="1"/>
  <c r="O35" i="1" s="1"/>
  <c r="T109" i="1"/>
  <c r="P93" i="1"/>
  <c r="M14" i="1"/>
  <c r="O14" i="1" s="1"/>
  <c r="P14" i="1"/>
  <c r="T103" i="1"/>
  <c r="P99" i="1"/>
  <c r="M71" i="1"/>
  <c r="O71" i="1" s="1"/>
  <c r="P71" i="1"/>
  <c r="P95" i="1"/>
  <c r="M73" i="1"/>
  <c r="O73" i="1" s="1"/>
  <c r="P73" i="1"/>
  <c r="T73" i="1"/>
  <c r="P101" i="1"/>
  <c r="Q80" i="1"/>
  <c r="T47" i="1"/>
  <c r="M47" i="1"/>
  <c r="O47" i="1" s="1"/>
  <c r="P47" i="1"/>
  <c r="M59" i="1"/>
  <c r="O59" i="1" s="1"/>
  <c r="M109" i="1"/>
  <c r="O109" i="1" s="1"/>
  <c r="M103" i="1"/>
  <c r="O103" i="1" s="1"/>
  <c r="T95" i="1"/>
  <c r="T74" i="1"/>
  <c r="M74" i="1"/>
  <c r="O74" i="1" s="1"/>
  <c r="P74" i="1"/>
  <c r="M70" i="1"/>
  <c r="O70" i="1" s="1"/>
  <c r="M68" i="1"/>
  <c r="O68" i="1" s="1"/>
  <c r="T14" i="1"/>
  <c r="M38" i="1"/>
  <c r="O38" i="1" s="1"/>
  <c r="T38" i="1"/>
  <c r="P38" i="1"/>
  <c r="P35" i="1"/>
  <c r="P42" i="1"/>
  <c r="P19" i="1"/>
  <c r="P91" i="1"/>
  <c r="P89" i="1"/>
  <c r="P87" i="1"/>
  <c r="P85" i="1"/>
  <c r="P83" i="1"/>
  <c r="P81" i="1"/>
  <c r="P79" i="1"/>
  <c r="T76" i="1"/>
  <c r="P64" i="1"/>
  <c r="T63" i="1"/>
  <c r="M62" i="1"/>
  <c r="O62" i="1" s="1"/>
  <c r="T49" i="1"/>
  <c r="P45" i="1"/>
  <c r="T54" i="1"/>
  <c r="M44" i="1"/>
  <c r="O44" i="1" s="1"/>
  <c r="P43" i="1"/>
  <c r="P31" i="1"/>
  <c r="T30" i="1"/>
  <c r="M29" i="1"/>
  <c r="O29" i="1" s="1"/>
  <c r="P28" i="1"/>
  <c r="P67" i="1"/>
  <c r="P13" i="1"/>
  <c r="P34" i="1"/>
  <c r="M42" i="1"/>
  <c r="O42" i="1" s="1"/>
  <c r="M19" i="1"/>
  <c r="O19" i="1" s="1"/>
  <c r="T43" i="1"/>
  <c r="T28" i="1"/>
  <c r="P46" i="1"/>
  <c r="T10" i="1"/>
  <c r="P10" i="1"/>
  <c r="P8" i="1"/>
  <c r="P9" i="1"/>
  <c r="T9" i="1"/>
  <c r="T2" i="1"/>
  <c r="P2" i="1"/>
  <c r="T7" i="1"/>
  <c r="P7" i="1"/>
  <c r="M5" i="1"/>
  <c r="O5" i="1" s="1"/>
  <c r="T61" i="1"/>
  <c r="T51" i="1"/>
  <c r="P51" i="1"/>
  <c r="M53" i="1"/>
  <c r="O53" i="1" s="1"/>
  <c r="M22" i="1"/>
  <c r="O22" i="1" s="1"/>
  <c r="M61" i="1"/>
  <c r="O61" i="1" s="1"/>
  <c r="Q168" i="1" l="1"/>
  <c r="Q170" i="1"/>
  <c r="R170" i="1" s="1"/>
  <c r="Q155" i="1"/>
  <c r="S155" i="1" s="1"/>
  <c r="Q154" i="1"/>
  <c r="R154" i="1" s="1"/>
  <c r="U21" i="1"/>
  <c r="U145" i="1"/>
  <c r="W145" i="1" s="1"/>
  <c r="Q145" i="1"/>
  <c r="R145" i="1" s="1"/>
  <c r="Q39" i="1"/>
  <c r="R39" i="1" s="1"/>
  <c r="Q107" i="1"/>
  <c r="S107" i="1" s="1"/>
  <c r="U90" i="1"/>
  <c r="V90" i="1" s="1"/>
  <c r="U117" i="1"/>
  <c r="V117" i="1" s="1"/>
  <c r="U127" i="1"/>
  <c r="W127" i="1" s="1"/>
  <c r="Q127" i="1"/>
  <c r="R127" i="1" s="1"/>
  <c r="Q24" i="1"/>
  <c r="S24" i="1" s="1"/>
  <c r="U24" i="1"/>
  <c r="V24" i="1" s="1"/>
  <c r="Q178" i="1"/>
  <c r="R178" i="1" s="1"/>
  <c r="U175" i="1"/>
  <c r="V175" i="1" s="1"/>
  <c r="Q63" i="1"/>
  <c r="S63" i="1" s="1"/>
  <c r="U158" i="1"/>
  <c r="W158" i="1" s="1"/>
  <c r="Q148" i="1"/>
  <c r="S148" i="1" s="1"/>
  <c r="Q133" i="1"/>
  <c r="R133" i="1" s="1"/>
  <c r="Q125" i="1"/>
  <c r="R125" i="1" s="1"/>
  <c r="Q96" i="1"/>
  <c r="R96" i="1" s="1"/>
  <c r="U26" i="1"/>
  <c r="W26" i="1" s="1"/>
  <c r="U141" i="1"/>
  <c r="W141" i="1" s="1"/>
  <c r="U185" i="1"/>
  <c r="W185" i="1" s="1"/>
  <c r="W178" i="1"/>
  <c r="V178" i="1"/>
  <c r="U239" i="1"/>
  <c r="Q239" i="1"/>
  <c r="R239" i="1" s="1"/>
  <c r="W155" i="1"/>
  <c r="V155" i="1"/>
  <c r="W160" i="1"/>
  <c r="V160" i="1"/>
  <c r="W183" i="1"/>
  <c r="V183" i="1"/>
  <c r="Q190" i="1"/>
  <c r="R190" i="1" s="1"/>
  <c r="U190" i="1"/>
  <c r="W170" i="1"/>
  <c r="V170" i="1"/>
  <c r="W119" i="1"/>
  <c r="V119" i="1"/>
  <c r="W136" i="1"/>
  <c r="V136" i="1"/>
  <c r="W134" i="1"/>
  <c r="V134" i="1"/>
  <c r="W120" i="1"/>
  <c r="V120" i="1"/>
  <c r="W98" i="1"/>
  <c r="V98" i="1"/>
  <c r="W96" i="1"/>
  <c r="V96" i="1"/>
  <c r="W80" i="1"/>
  <c r="V80" i="1"/>
  <c r="W84" i="1"/>
  <c r="V84" i="1"/>
  <c r="W164" i="1"/>
  <c r="V164" i="1"/>
  <c r="W235" i="1"/>
  <c r="V235" i="1"/>
  <c r="W144" i="1"/>
  <c r="V144" i="1"/>
  <c r="W106" i="1"/>
  <c r="V106" i="1"/>
  <c r="W107" i="1"/>
  <c r="V107" i="1"/>
  <c r="U123" i="1"/>
  <c r="W116" i="1"/>
  <c r="V116" i="1"/>
  <c r="W118" i="1"/>
  <c r="V118" i="1"/>
  <c r="Q160" i="1"/>
  <c r="R160" i="1" s="1"/>
  <c r="Q119" i="1"/>
  <c r="S119" i="1" s="1"/>
  <c r="Q136" i="1"/>
  <c r="R136" i="1" s="1"/>
  <c r="U238" i="1"/>
  <c r="V238" i="1" s="1"/>
  <c r="W128" i="1"/>
  <c r="V128" i="1"/>
  <c r="W174" i="1"/>
  <c r="V174" i="1"/>
  <c r="U162" i="1"/>
  <c r="W102" i="1"/>
  <c r="V102" i="1"/>
  <c r="Q128" i="1"/>
  <c r="R128" i="1" s="1"/>
  <c r="W172" i="1"/>
  <c r="V172" i="1"/>
  <c r="U188" i="1"/>
  <c r="Q106" i="1"/>
  <c r="S106" i="1" s="1"/>
  <c r="W229" i="1"/>
  <c r="V229" i="1"/>
  <c r="W154" i="1"/>
  <c r="V154" i="1"/>
  <c r="W114" i="1"/>
  <c r="V114" i="1"/>
  <c r="U52" i="1"/>
  <c r="V52" i="1" s="1"/>
  <c r="Q52" i="1"/>
  <c r="S52" i="1" s="1"/>
  <c r="W34" i="1"/>
  <c r="V34" i="1"/>
  <c r="W39" i="1"/>
  <c r="V39" i="1"/>
  <c r="W30" i="1"/>
  <c r="V30" i="1"/>
  <c r="W6" i="1"/>
  <c r="V6" i="1"/>
  <c r="W4" i="1"/>
  <c r="V4" i="1"/>
  <c r="W33" i="1"/>
  <c r="V33" i="1"/>
  <c r="U58" i="1"/>
  <c r="W55" i="1"/>
  <c r="V55" i="1"/>
  <c r="W21" i="1"/>
  <c r="V21" i="1"/>
  <c r="S9" i="1"/>
  <c r="R9" i="1"/>
  <c r="U163" i="1"/>
  <c r="Q163" i="1"/>
  <c r="U76" i="1"/>
  <c r="Q76" i="1"/>
  <c r="Q176" i="1"/>
  <c r="U176" i="1"/>
  <c r="Q20" i="1"/>
  <c r="U20" i="1"/>
  <c r="S165" i="1"/>
  <c r="R165" i="1"/>
  <c r="S131" i="1"/>
  <c r="R131" i="1"/>
  <c r="S49" i="1"/>
  <c r="R49" i="1"/>
  <c r="S48" i="1"/>
  <c r="R48" i="1"/>
  <c r="S188" i="1"/>
  <c r="R188" i="1"/>
  <c r="Q78" i="1"/>
  <c r="U78" i="1"/>
  <c r="U167" i="1"/>
  <c r="Q167" i="1"/>
  <c r="U126" i="1"/>
  <c r="Q126" i="1"/>
  <c r="S149" i="1"/>
  <c r="R149" i="1"/>
  <c r="U231" i="1"/>
  <c r="Q231" i="1"/>
  <c r="S237" i="1"/>
  <c r="R237" i="1"/>
  <c r="S173" i="1"/>
  <c r="R173" i="1"/>
  <c r="Q104" i="1"/>
  <c r="U104" i="1"/>
  <c r="R66" i="1"/>
  <c r="S66" i="1"/>
  <c r="S102" i="1"/>
  <c r="R102" i="1"/>
  <c r="S123" i="1"/>
  <c r="R123" i="1"/>
  <c r="S168" i="1"/>
  <c r="R168" i="1"/>
  <c r="R112" i="1"/>
  <c r="S112" i="1"/>
  <c r="W152" i="1"/>
  <c r="W125" i="1"/>
  <c r="S180" i="1"/>
  <c r="R180" i="1"/>
  <c r="R33" i="1"/>
  <c r="S33" i="1"/>
  <c r="S246" i="1"/>
  <c r="R246" i="1"/>
  <c r="R159" i="1"/>
  <c r="S159" i="1"/>
  <c r="S100" i="1"/>
  <c r="R100" i="1"/>
  <c r="R80" i="1"/>
  <c r="S80" i="1"/>
  <c r="S147" i="1"/>
  <c r="R147" i="1"/>
  <c r="S2" i="1"/>
  <c r="R2" i="1"/>
  <c r="W133" i="1"/>
  <c r="R155" i="1"/>
  <c r="Q84" i="1"/>
  <c r="U49" i="1"/>
  <c r="Q174" i="1"/>
  <c r="S158" i="1"/>
  <c r="R158" i="1"/>
  <c r="R143" i="1"/>
  <c r="S143" i="1"/>
  <c r="S151" i="1"/>
  <c r="R151" i="1"/>
  <c r="R98" i="1"/>
  <c r="S98" i="1"/>
  <c r="S21" i="1"/>
  <c r="R21" i="1"/>
  <c r="U237" i="1"/>
  <c r="V237" i="1" s="1"/>
  <c r="R162" i="1"/>
  <c r="S162" i="1"/>
  <c r="R194" i="1"/>
  <c r="S194" i="1"/>
  <c r="S57" i="1"/>
  <c r="R57" i="1"/>
  <c r="W111" i="1"/>
  <c r="S185" i="1"/>
  <c r="R185" i="1"/>
  <c r="S141" i="1"/>
  <c r="R141" i="1"/>
  <c r="S118" i="1"/>
  <c r="R118" i="1"/>
  <c r="U149" i="1"/>
  <c r="U112" i="1"/>
  <c r="Q120" i="1"/>
  <c r="R90" i="1"/>
  <c r="S90" i="1"/>
  <c r="R113" i="1"/>
  <c r="S113" i="1"/>
  <c r="S238" i="1"/>
  <c r="R238" i="1"/>
  <c r="S171" i="1"/>
  <c r="R171" i="1"/>
  <c r="S26" i="1"/>
  <c r="R26" i="1"/>
  <c r="R175" i="1"/>
  <c r="S175" i="1"/>
  <c r="S117" i="1"/>
  <c r="R117" i="1"/>
  <c r="R58" i="1"/>
  <c r="S58" i="1"/>
  <c r="Q27" i="1"/>
  <c r="U27" i="1"/>
  <c r="Q186" i="1"/>
  <c r="U186" i="1"/>
  <c r="U150" i="1"/>
  <c r="Q150" i="1"/>
  <c r="U182" i="1"/>
  <c r="Q182" i="1"/>
  <c r="U135" i="1"/>
  <c r="Q135" i="1"/>
  <c r="U142" i="1"/>
  <c r="Q142" i="1"/>
  <c r="U124" i="1"/>
  <c r="Q124" i="1"/>
  <c r="Q72" i="1"/>
  <c r="U72" i="1"/>
  <c r="Q139" i="1"/>
  <c r="U139" i="1"/>
  <c r="U146" i="1"/>
  <c r="Q146" i="1"/>
  <c r="U138" i="1"/>
  <c r="Q138" i="1"/>
  <c r="Q157" i="1"/>
  <c r="U157" i="1"/>
  <c r="W148" i="1"/>
  <c r="O13" i="1"/>
  <c r="Q13" i="1" s="1"/>
  <c r="U48" i="1"/>
  <c r="U180" i="1"/>
  <c r="U151" i="1"/>
  <c r="U246" i="1"/>
  <c r="Q114" i="1"/>
  <c r="U147" i="1"/>
  <c r="Q235" i="1"/>
  <c r="W92" i="1"/>
  <c r="O54" i="1"/>
  <c r="U54" i="1" s="1"/>
  <c r="O67" i="1"/>
  <c r="Q67" i="1" s="1"/>
  <c r="O192" i="1"/>
  <c r="Q192" i="1" s="1"/>
  <c r="U159" i="1"/>
  <c r="Q164" i="1"/>
  <c r="Q144" i="1"/>
  <c r="U205" i="1"/>
  <c r="O82" i="1"/>
  <c r="Q82" i="1" s="1"/>
  <c r="W177" i="1"/>
  <c r="U100" i="1"/>
  <c r="Q172" i="1"/>
  <c r="Q111" i="1"/>
  <c r="Q30" i="1"/>
  <c r="Q184" i="1"/>
  <c r="Q6" i="1"/>
  <c r="Q134" i="1"/>
  <c r="U171" i="1"/>
  <c r="U113" i="1"/>
  <c r="Q152" i="1"/>
  <c r="Q166" i="1"/>
  <c r="U194" i="1"/>
  <c r="Q229" i="1"/>
  <c r="Q55" i="1"/>
  <c r="U156" i="1"/>
  <c r="Q116" i="1"/>
  <c r="O122" i="1"/>
  <c r="Q122" i="1" s="1"/>
  <c r="Q92" i="1"/>
  <c r="U132" i="1"/>
  <c r="U130" i="1"/>
  <c r="O140" i="1"/>
  <c r="Q140" i="1" s="1"/>
  <c r="W184" i="1"/>
  <c r="Q3" i="1"/>
  <c r="U3" i="1"/>
  <c r="U60" i="1"/>
  <c r="Q60" i="1"/>
  <c r="U129" i="1"/>
  <c r="Q129" i="1"/>
  <c r="U25" i="1"/>
  <c r="Q25" i="1"/>
  <c r="U15" i="1"/>
  <c r="Q15" i="1"/>
  <c r="Q115" i="1"/>
  <c r="U115" i="1"/>
  <c r="Q169" i="1"/>
  <c r="U169" i="1"/>
  <c r="U94" i="1"/>
  <c r="Q94" i="1"/>
  <c r="Q153" i="1"/>
  <c r="U153" i="1"/>
  <c r="U12" i="1"/>
  <c r="Q12" i="1"/>
  <c r="U36" i="1"/>
  <c r="Q36" i="1"/>
  <c r="U137" i="1"/>
  <c r="Q137" i="1"/>
  <c r="Q161" i="1"/>
  <c r="U161" i="1"/>
  <c r="Q121" i="1"/>
  <c r="U121" i="1"/>
  <c r="U69" i="1"/>
  <c r="Q69" i="1"/>
  <c r="U143" i="1"/>
  <c r="U173" i="1"/>
  <c r="Q130" i="1"/>
  <c r="U16" i="1"/>
  <c r="Q16" i="1"/>
  <c r="U86" i="1"/>
  <c r="Q86" i="1"/>
  <c r="Q132" i="1"/>
  <c r="Q34" i="1"/>
  <c r="U23" i="1"/>
  <c r="Q23" i="1"/>
  <c r="U165" i="1"/>
  <c r="Q156" i="1"/>
  <c r="Q17" i="1"/>
  <c r="U17" i="1"/>
  <c r="Q177" i="1"/>
  <c r="U75" i="1"/>
  <c r="Q75" i="1"/>
  <c r="U57" i="1"/>
  <c r="W168" i="1"/>
  <c r="U66" i="1"/>
  <c r="Q183" i="1"/>
  <c r="U131" i="1"/>
  <c r="Q205" i="1"/>
  <c r="W166" i="1"/>
  <c r="U88" i="1"/>
  <c r="Q88" i="1"/>
  <c r="U2" i="1"/>
  <c r="V2" i="1" s="1"/>
  <c r="U5" i="1"/>
  <c r="Q5" i="1"/>
  <c r="Q4" i="1"/>
  <c r="U9" i="1"/>
  <c r="Q47" i="1"/>
  <c r="U47" i="1"/>
  <c r="Q208" i="1"/>
  <c r="U208" i="1"/>
  <c r="Q74" i="1"/>
  <c r="U74" i="1"/>
  <c r="U14" i="1"/>
  <c r="Q14" i="1"/>
  <c r="Q220" i="1"/>
  <c r="U220" i="1"/>
  <c r="Q218" i="1"/>
  <c r="U218" i="1"/>
  <c r="U227" i="1"/>
  <c r="Q227" i="1"/>
  <c r="Q224" i="1"/>
  <c r="U224" i="1"/>
  <c r="Q37" i="1"/>
  <c r="U37" i="1"/>
  <c r="U232" i="1"/>
  <c r="Q232" i="1"/>
  <c r="Q73" i="1"/>
  <c r="U73" i="1"/>
  <c r="Q18" i="1"/>
  <c r="U18" i="1"/>
  <c r="Q226" i="1"/>
  <c r="U226" i="1"/>
  <c r="Q222" i="1"/>
  <c r="U222" i="1"/>
  <c r="U233" i="1"/>
  <c r="Q233" i="1"/>
  <c r="U108" i="1"/>
  <c r="Q108" i="1"/>
  <c r="Q242" i="1"/>
  <c r="U242" i="1"/>
  <c r="Q70" i="1"/>
  <c r="U70" i="1"/>
  <c r="Q35" i="1"/>
  <c r="U35" i="1"/>
  <c r="Q83" i="1"/>
  <c r="U83" i="1"/>
  <c r="U181" i="1"/>
  <c r="Q181" i="1"/>
  <c r="U197" i="1"/>
  <c r="Q197" i="1"/>
  <c r="U179" i="1"/>
  <c r="Q179" i="1"/>
  <c r="Q202" i="1"/>
  <c r="U202" i="1"/>
  <c r="Q216" i="1"/>
  <c r="U216" i="1"/>
  <c r="Q234" i="1"/>
  <c r="U234" i="1"/>
  <c r="U215" i="1"/>
  <c r="Q215" i="1"/>
  <c r="U217" i="1"/>
  <c r="Q217" i="1"/>
  <c r="Q212" i="1"/>
  <c r="U212" i="1"/>
  <c r="U230" i="1"/>
  <c r="Q230" i="1"/>
  <c r="Q62" i="1"/>
  <c r="U62" i="1"/>
  <c r="Q93" i="1"/>
  <c r="U93" i="1"/>
  <c r="Q87" i="1"/>
  <c r="U87" i="1"/>
  <c r="U71" i="1"/>
  <c r="Q71" i="1"/>
  <c r="U187" i="1"/>
  <c r="Q187" i="1"/>
  <c r="U105" i="1"/>
  <c r="Q105" i="1"/>
  <c r="U199" i="1"/>
  <c r="Q199" i="1"/>
  <c r="Q204" i="1"/>
  <c r="U204" i="1"/>
  <c r="Q236" i="1"/>
  <c r="U236" i="1"/>
  <c r="Q244" i="1"/>
  <c r="U244" i="1"/>
  <c r="Q228" i="1"/>
  <c r="U228" i="1"/>
  <c r="Q59" i="1"/>
  <c r="U59" i="1"/>
  <c r="Q44" i="1"/>
  <c r="U44" i="1"/>
  <c r="Q31" i="1"/>
  <c r="U31" i="1"/>
  <c r="Q50" i="1"/>
  <c r="U50" i="1"/>
  <c r="Q40" i="1"/>
  <c r="U40" i="1"/>
  <c r="U201" i="1"/>
  <c r="Q201" i="1"/>
  <c r="U189" i="1"/>
  <c r="Q189" i="1"/>
  <c r="U209" i="1"/>
  <c r="Q209" i="1"/>
  <c r="Q245" i="1"/>
  <c r="U245" i="1"/>
  <c r="U207" i="1"/>
  <c r="Q207" i="1"/>
  <c r="Q248" i="1"/>
  <c r="U248" i="1"/>
  <c r="Q240" i="1"/>
  <c r="U240" i="1"/>
  <c r="Q32" i="1"/>
  <c r="U32" i="1"/>
  <c r="Q103" i="1"/>
  <c r="U103" i="1"/>
  <c r="U28" i="1"/>
  <c r="Q28" i="1"/>
  <c r="Q99" i="1"/>
  <c r="U99" i="1"/>
  <c r="U195" i="1"/>
  <c r="Q195" i="1"/>
  <c r="U193" i="1"/>
  <c r="Q193" i="1"/>
  <c r="U203" i="1"/>
  <c r="Q203" i="1"/>
  <c r="U221" i="1"/>
  <c r="Q221" i="1"/>
  <c r="Q247" i="1"/>
  <c r="U247" i="1"/>
  <c r="Q214" i="1"/>
  <c r="U214" i="1"/>
  <c r="U225" i="1"/>
  <c r="Q225" i="1"/>
  <c r="Q250" i="1"/>
  <c r="U250" i="1"/>
  <c r="U219" i="1"/>
  <c r="Q219" i="1"/>
  <c r="Q206" i="1"/>
  <c r="U206" i="1"/>
  <c r="Q19" i="1"/>
  <c r="U19" i="1"/>
  <c r="Q38" i="1"/>
  <c r="U38" i="1"/>
  <c r="Q29" i="1"/>
  <c r="U29" i="1"/>
  <c r="Q45" i="1"/>
  <c r="U45" i="1"/>
  <c r="Q11" i="1"/>
  <c r="U11" i="1"/>
  <c r="Q77" i="1"/>
  <c r="U77" i="1"/>
  <c r="Q249" i="1"/>
  <c r="U249" i="1"/>
  <c r="Q42" i="1"/>
  <c r="U42" i="1"/>
  <c r="Q68" i="1"/>
  <c r="U68" i="1"/>
  <c r="Q91" i="1"/>
  <c r="U91" i="1"/>
  <c r="U110" i="1"/>
  <c r="Q110" i="1"/>
  <c r="Q196" i="1"/>
  <c r="U196" i="1"/>
  <c r="U211" i="1"/>
  <c r="Q211" i="1"/>
  <c r="U109" i="1"/>
  <c r="Q109" i="1"/>
  <c r="U97" i="1"/>
  <c r="Q97" i="1"/>
  <c r="Q89" i="1"/>
  <c r="U89" i="1"/>
  <c r="Q41" i="1"/>
  <c r="U41" i="1"/>
  <c r="W63" i="1"/>
  <c r="Q85" i="1"/>
  <c r="U85" i="1"/>
  <c r="Q64" i="1"/>
  <c r="U64" i="1"/>
  <c r="Q198" i="1"/>
  <c r="U198" i="1"/>
  <c r="U213" i="1"/>
  <c r="Q213" i="1"/>
  <c r="Q241" i="1"/>
  <c r="U241" i="1"/>
  <c r="Q210" i="1"/>
  <c r="U210" i="1"/>
  <c r="U223" i="1"/>
  <c r="Q223" i="1"/>
  <c r="Q56" i="1"/>
  <c r="U56" i="1"/>
  <c r="Q43" i="1"/>
  <c r="U43" i="1"/>
  <c r="Q65" i="1"/>
  <c r="U65" i="1"/>
  <c r="U101" i="1"/>
  <c r="Q101" i="1"/>
  <c r="Q79" i="1"/>
  <c r="U79" i="1"/>
  <c r="Q46" i="1"/>
  <c r="U46" i="1"/>
  <c r="U95" i="1"/>
  <c r="Q95" i="1"/>
  <c r="Q81" i="1"/>
  <c r="U81" i="1"/>
  <c r="Q191" i="1"/>
  <c r="U191" i="1"/>
  <c r="Q200" i="1"/>
  <c r="U200" i="1"/>
  <c r="Q243" i="1"/>
  <c r="U243" i="1"/>
  <c r="Q10" i="1"/>
  <c r="U10" i="1"/>
  <c r="U8" i="1"/>
  <c r="Q8" i="1"/>
  <c r="Q7" i="1"/>
  <c r="U7" i="1"/>
  <c r="Q51" i="1"/>
  <c r="U51" i="1"/>
  <c r="Q22" i="1"/>
  <c r="U22" i="1"/>
  <c r="Q53" i="1"/>
  <c r="U53" i="1"/>
  <c r="Q61" i="1"/>
  <c r="U61" i="1"/>
  <c r="S170" i="1" l="1"/>
  <c r="S154" i="1"/>
  <c r="S39" i="1"/>
  <c r="S125" i="1"/>
  <c r="S190" i="1"/>
  <c r="R107" i="1"/>
  <c r="S96" i="1"/>
  <c r="V145" i="1"/>
  <c r="S178" i="1"/>
  <c r="R24" i="1"/>
  <c r="S145" i="1"/>
  <c r="W117" i="1"/>
  <c r="R148" i="1"/>
  <c r="R106" i="1"/>
  <c r="R119" i="1"/>
  <c r="R52" i="1"/>
  <c r="W90" i="1"/>
  <c r="S133" i="1"/>
  <c r="W175" i="1"/>
  <c r="S127" i="1"/>
  <c r="W238" i="1"/>
  <c r="S239" i="1"/>
  <c r="V127" i="1"/>
  <c r="V26" i="1"/>
  <c r="W24" i="1"/>
  <c r="R63" i="1"/>
  <c r="V158" i="1"/>
  <c r="V141" i="1"/>
  <c r="S136" i="1"/>
  <c r="V185" i="1"/>
  <c r="W237" i="1"/>
  <c r="S160" i="1"/>
  <c r="W101" i="1"/>
  <c r="V101" i="1"/>
  <c r="W196" i="1"/>
  <c r="V196" i="1"/>
  <c r="W214" i="1"/>
  <c r="V214" i="1"/>
  <c r="W73" i="1"/>
  <c r="V73" i="1"/>
  <c r="W173" i="1"/>
  <c r="V173" i="1"/>
  <c r="W100" i="1"/>
  <c r="V100" i="1"/>
  <c r="W246" i="1"/>
  <c r="V246" i="1"/>
  <c r="W193" i="1"/>
  <c r="V193" i="1"/>
  <c r="W215" i="1"/>
  <c r="V215" i="1"/>
  <c r="W130" i="1"/>
  <c r="V130" i="1"/>
  <c r="W138" i="1"/>
  <c r="V138" i="1"/>
  <c r="W150" i="1"/>
  <c r="V150" i="1"/>
  <c r="W78" i="1"/>
  <c r="V78" i="1"/>
  <c r="W190" i="1"/>
  <c r="V190" i="1"/>
  <c r="W89" i="1"/>
  <c r="V89" i="1"/>
  <c r="W176" i="1"/>
  <c r="V176" i="1"/>
  <c r="W143" i="1"/>
  <c r="V143" i="1"/>
  <c r="W234" i="1"/>
  <c r="V234" i="1"/>
  <c r="W222" i="1"/>
  <c r="V222" i="1"/>
  <c r="W208" i="1"/>
  <c r="V208" i="1"/>
  <c r="W169" i="1"/>
  <c r="V169" i="1"/>
  <c r="W180" i="1"/>
  <c r="V180" i="1"/>
  <c r="W200" i="1"/>
  <c r="V200" i="1"/>
  <c r="W85" i="1"/>
  <c r="V85" i="1"/>
  <c r="W219" i="1"/>
  <c r="V219" i="1"/>
  <c r="W195" i="1"/>
  <c r="V195" i="1"/>
  <c r="W71" i="1"/>
  <c r="V71" i="1"/>
  <c r="W230" i="1"/>
  <c r="V230" i="1"/>
  <c r="W197" i="1"/>
  <c r="V197" i="1"/>
  <c r="W232" i="1"/>
  <c r="V232" i="1"/>
  <c r="W69" i="1"/>
  <c r="V69" i="1"/>
  <c r="W129" i="1"/>
  <c r="V129" i="1"/>
  <c r="W132" i="1"/>
  <c r="V132" i="1"/>
  <c r="W205" i="1"/>
  <c r="V205" i="1"/>
  <c r="W186" i="1"/>
  <c r="V186" i="1"/>
  <c r="W231" i="1"/>
  <c r="V231" i="1"/>
  <c r="W76" i="1"/>
  <c r="V76" i="1"/>
  <c r="W123" i="1"/>
  <c r="V123" i="1"/>
  <c r="W239" i="1"/>
  <c r="V239" i="1"/>
  <c r="W236" i="1"/>
  <c r="V236" i="1"/>
  <c r="W187" i="1"/>
  <c r="V187" i="1"/>
  <c r="W227" i="1"/>
  <c r="V227" i="1"/>
  <c r="W137" i="1"/>
  <c r="V137" i="1"/>
  <c r="W171" i="1"/>
  <c r="V171" i="1"/>
  <c r="W245" i="1"/>
  <c r="V245" i="1"/>
  <c r="W204" i="1"/>
  <c r="V204" i="1"/>
  <c r="W218" i="1"/>
  <c r="V218" i="1"/>
  <c r="W131" i="1"/>
  <c r="V131" i="1"/>
  <c r="W124" i="1"/>
  <c r="V124" i="1"/>
  <c r="W91" i="1"/>
  <c r="V91" i="1"/>
  <c r="W99" i="1"/>
  <c r="V99" i="1"/>
  <c r="W228" i="1"/>
  <c r="V228" i="1"/>
  <c r="W87" i="1"/>
  <c r="V87" i="1"/>
  <c r="W212" i="1"/>
  <c r="V212" i="1"/>
  <c r="W216" i="1"/>
  <c r="V216" i="1"/>
  <c r="W242" i="1"/>
  <c r="V242" i="1"/>
  <c r="W226" i="1"/>
  <c r="V226" i="1"/>
  <c r="W220" i="1"/>
  <c r="V220" i="1"/>
  <c r="U192" i="1"/>
  <c r="W86" i="1"/>
  <c r="V86" i="1"/>
  <c r="W121" i="1"/>
  <c r="V121" i="1"/>
  <c r="W115" i="1"/>
  <c r="V115" i="1"/>
  <c r="W194" i="1"/>
  <c r="V194" i="1"/>
  <c r="U67" i="1"/>
  <c r="W146" i="1"/>
  <c r="V146" i="1"/>
  <c r="W142" i="1"/>
  <c r="V142" i="1"/>
  <c r="W112" i="1"/>
  <c r="V112" i="1"/>
  <c r="W104" i="1"/>
  <c r="V104" i="1"/>
  <c r="W162" i="1"/>
  <c r="V162" i="1"/>
  <c r="W103" i="1"/>
  <c r="V103" i="1"/>
  <c r="W75" i="1"/>
  <c r="V75" i="1"/>
  <c r="W156" i="1"/>
  <c r="V156" i="1"/>
  <c r="W182" i="1"/>
  <c r="V182" i="1"/>
  <c r="W207" i="1"/>
  <c r="V207" i="1"/>
  <c r="W70" i="1"/>
  <c r="V70" i="1"/>
  <c r="W110" i="1"/>
  <c r="V110" i="1"/>
  <c r="W250" i="1"/>
  <c r="V250" i="1"/>
  <c r="W109" i="1"/>
  <c r="V109" i="1"/>
  <c r="W221" i="1"/>
  <c r="V221" i="1"/>
  <c r="W88" i="1"/>
  <c r="V88" i="1"/>
  <c r="W139" i="1"/>
  <c r="V139" i="1"/>
  <c r="S128" i="1"/>
  <c r="W149" i="1"/>
  <c r="V149" i="1"/>
  <c r="W163" i="1"/>
  <c r="V163" i="1"/>
  <c r="W206" i="1"/>
  <c r="V206" i="1"/>
  <c r="W74" i="1"/>
  <c r="V74" i="1"/>
  <c r="W113" i="1"/>
  <c r="V113" i="1"/>
  <c r="W151" i="1"/>
  <c r="V151" i="1"/>
  <c r="W167" i="1"/>
  <c r="V167" i="1"/>
  <c r="W247" i="1"/>
  <c r="V247" i="1"/>
  <c r="W97" i="1"/>
  <c r="V97" i="1"/>
  <c r="W77" i="1"/>
  <c r="V77" i="1"/>
  <c r="W240" i="1"/>
  <c r="V240" i="1"/>
  <c r="W191" i="1"/>
  <c r="V191" i="1"/>
  <c r="W202" i="1"/>
  <c r="V202" i="1"/>
  <c r="W165" i="1"/>
  <c r="V165" i="1"/>
  <c r="W188" i="1"/>
  <c r="V188" i="1"/>
  <c r="W223" i="1"/>
  <c r="V223" i="1"/>
  <c r="W243" i="1"/>
  <c r="V243" i="1"/>
  <c r="W210" i="1"/>
  <c r="V210" i="1"/>
  <c r="W201" i="1"/>
  <c r="V201" i="1"/>
  <c r="W179" i="1"/>
  <c r="V179" i="1"/>
  <c r="W233" i="1"/>
  <c r="V233" i="1"/>
  <c r="W94" i="1"/>
  <c r="V94" i="1"/>
  <c r="W95" i="1"/>
  <c r="V95" i="1"/>
  <c r="W249" i="1"/>
  <c r="V249" i="1"/>
  <c r="W241" i="1"/>
  <c r="V241" i="1"/>
  <c r="W79" i="1"/>
  <c r="V79" i="1"/>
  <c r="W209" i="1"/>
  <c r="V209" i="1"/>
  <c r="W199" i="1"/>
  <c r="V199" i="1"/>
  <c r="W181" i="1"/>
  <c r="V181" i="1"/>
  <c r="W213" i="1"/>
  <c r="V213" i="1"/>
  <c r="W68" i="1"/>
  <c r="V68" i="1"/>
  <c r="W248" i="1"/>
  <c r="V248" i="1"/>
  <c r="W244" i="1"/>
  <c r="V244" i="1"/>
  <c r="W93" i="1"/>
  <c r="V93" i="1"/>
  <c r="W83" i="1"/>
  <c r="V83" i="1"/>
  <c r="W224" i="1"/>
  <c r="V224" i="1"/>
  <c r="W161" i="1"/>
  <c r="V161" i="1"/>
  <c r="W153" i="1"/>
  <c r="V153" i="1"/>
  <c r="U140" i="1"/>
  <c r="W159" i="1"/>
  <c r="V159" i="1"/>
  <c r="W147" i="1"/>
  <c r="V147" i="1"/>
  <c r="W135" i="1"/>
  <c r="V135" i="1"/>
  <c r="W81" i="1"/>
  <c r="V81" i="1"/>
  <c r="W198" i="1"/>
  <c r="V198" i="1"/>
  <c r="W211" i="1"/>
  <c r="V211" i="1"/>
  <c r="W225" i="1"/>
  <c r="V225" i="1"/>
  <c r="W203" i="1"/>
  <c r="V203" i="1"/>
  <c r="W189" i="1"/>
  <c r="V189" i="1"/>
  <c r="W105" i="1"/>
  <c r="V105" i="1"/>
  <c r="W217" i="1"/>
  <c r="V217" i="1"/>
  <c r="W108" i="1"/>
  <c r="V108" i="1"/>
  <c r="W52" i="1"/>
  <c r="W157" i="1"/>
  <c r="V157" i="1"/>
  <c r="W72" i="1"/>
  <c r="V72" i="1"/>
  <c r="W126" i="1"/>
  <c r="V126" i="1"/>
  <c r="W10" i="1"/>
  <c r="V10" i="1"/>
  <c r="W15" i="1"/>
  <c r="V15" i="1"/>
  <c r="W51" i="1"/>
  <c r="V51" i="1"/>
  <c r="W45" i="1"/>
  <c r="V45" i="1"/>
  <c r="W44" i="1"/>
  <c r="V44" i="1"/>
  <c r="W62" i="1"/>
  <c r="V62" i="1"/>
  <c r="W35" i="1"/>
  <c r="V35" i="1"/>
  <c r="W23" i="1"/>
  <c r="V23" i="1"/>
  <c r="W58" i="1"/>
  <c r="V58" i="1"/>
  <c r="W14" i="1"/>
  <c r="V14" i="1"/>
  <c r="W42" i="1"/>
  <c r="V42" i="1"/>
  <c r="W65" i="1"/>
  <c r="V65" i="1"/>
  <c r="W64" i="1"/>
  <c r="V64" i="1"/>
  <c r="W5" i="1"/>
  <c r="V5" i="1"/>
  <c r="W25" i="1"/>
  <c r="V25" i="1"/>
  <c r="W17" i="1"/>
  <c r="V17" i="1"/>
  <c r="W46" i="1"/>
  <c r="V46" i="1"/>
  <c r="W36" i="1"/>
  <c r="V36" i="1"/>
  <c r="W48" i="1"/>
  <c r="V48" i="1"/>
  <c r="W49" i="1"/>
  <c r="V49" i="1"/>
  <c r="W28" i="1"/>
  <c r="V28" i="1"/>
  <c r="W61" i="1"/>
  <c r="V61" i="1"/>
  <c r="W32" i="1"/>
  <c r="V32" i="1"/>
  <c r="W53" i="1"/>
  <c r="V53" i="1"/>
  <c r="W47" i="1"/>
  <c r="V47" i="1"/>
  <c r="W7" i="1"/>
  <c r="V7" i="1"/>
  <c r="W40" i="1"/>
  <c r="V40" i="1"/>
  <c r="W54" i="1"/>
  <c r="V54" i="1"/>
  <c r="W43" i="1"/>
  <c r="V43" i="1"/>
  <c r="W38" i="1"/>
  <c r="V38" i="1"/>
  <c r="W66" i="1"/>
  <c r="V66" i="1"/>
  <c r="W56" i="1"/>
  <c r="V56" i="1"/>
  <c r="W12" i="1"/>
  <c r="V12" i="1"/>
  <c r="W60" i="1"/>
  <c r="V60" i="1"/>
  <c r="W27" i="1"/>
  <c r="V27" i="1"/>
  <c r="W29" i="1"/>
  <c r="V29" i="1"/>
  <c r="W59" i="1"/>
  <c r="V59" i="1"/>
  <c r="W2" i="1"/>
  <c r="W50" i="1"/>
  <c r="V50" i="1"/>
  <c r="W37" i="1"/>
  <c r="V37" i="1"/>
  <c r="W22" i="1"/>
  <c r="V22" i="1"/>
  <c r="W8" i="1"/>
  <c r="V8" i="1"/>
  <c r="W41" i="1"/>
  <c r="V41" i="1"/>
  <c r="W11" i="1"/>
  <c r="V11" i="1"/>
  <c r="W19" i="1"/>
  <c r="V19" i="1"/>
  <c r="W31" i="1"/>
  <c r="V31" i="1"/>
  <c r="W18" i="1"/>
  <c r="V18" i="1"/>
  <c r="W9" i="1"/>
  <c r="V9" i="1"/>
  <c r="W57" i="1"/>
  <c r="V57" i="1"/>
  <c r="W16" i="1"/>
  <c r="V16" i="1"/>
  <c r="W3" i="1"/>
  <c r="V3" i="1"/>
  <c r="W20" i="1"/>
  <c r="V20" i="1"/>
  <c r="R82" i="1"/>
  <c r="S82" i="1"/>
  <c r="R191" i="1"/>
  <c r="S191" i="1"/>
  <c r="S212" i="1"/>
  <c r="R212" i="1"/>
  <c r="S87" i="1"/>
  <c r="R87" i="1"/>
  <c r="S50" i="1"/>
  <c r="R50" i="1"/>
  <c r="S216" i="1"/>
  <c r="R216" i="1"/>
  <c r="R226" i="1"/>
  <c r="S226" i="1"/>
  <c r="S220" i="1"/>
  <c r="R220" i="1"/>
  <c r="S17" i="1"/>
  <c r="R17" i="1"/>
  <c r="S174" i="1"/>
  <c r="R174" i="1"/>
  <c r="R223" i="1"/>
  <c r="S223" i="1"/>
  <c r="S60" i="1"/>
  <c r="R60" i="1"/>
  <c r="S6" i="1"/>
  <c r="R6" i="1"/>
  <c r="R146" i="1"/>
  <c r="S146" i="1"/>
  <c r="S10" i="1"/>
  <c r="R10" i="1"/>
  <c r="S198" i="1"/>
  <c r="R198" i="1"/>
  <c r="S11" i="1"/>
  <c r="R11" i="1"/>
  <c r="R202" i="1"/>
  <c r="S202" i="1"/>
  <c r="S16" i="1"/>
  <c r="R16" i="1"/>
  <c r="S115" i="1"/>
  <c r="R115" i="1"/>
  <c r="S184" i="1"/>
  <c r="R184" i="1"/>
  <c r="S51" i="1"/>
  <c r="R51" i="1"/>
  <c r="S89" i="1"/>
  <c r="R89" i="1"/>
  <c r="S201" i="1"/>
  <c r="R201" i="1"/>
  <c r="S233" i="1"/>
  <c r="R233" i="1"/>
  <c r="R15" i="1"/>
  <c r="S15" i="1"/>
  <c r="R122" i="1"/>
  <c r="S122" i="1"/>
  <c r="S30" i="1"/>
  <c r="R30" i="1"/>
  <c r="S235" i="1"/>
  <c r="R235" i="1"/>
  <c r="S135" i="1"/>
  <c r="R135" i="1"/>
  <c r="S104" i="1"/>
  <c r="R104" i="1"/>
  <c r="S243" i="1"/>
  <c r="R243" i="1"/>
  <c r="R65" i="1"/>
  <c r="S65" i="1"/>
  <c r="R210" i="1"/>
  <c r="S210" i="1"/>
  <c r="R64" i="1"/>
  <c r="S64" i="1"/>
  <c r="R97" i="1"/>
  <c r="S97" i="1"/>
  <c r="S110" i="1"/>
  <c r="R110" i="1"/>
  <c r="R45" i="1"/>
  <c r="S45" i="1"/>
  <c r="S206" i="1"/>
  <c r="R206" i="1"/>
  <c r="S214" i="1"/>
  <c r="R214" i="1"/>
  <c r="S103" i="1"/>
  <c r="R103" i="1"/>
  <c r="S44" i="1"/>
  <c r="R44" i="1"/>
  <c r="S236" i="1"/>
  <c r="R236" i="1"/>
  <c r="S62" i="1"/>
  <c r="R62" i="1"/>
  <c r="S35" i="1"/>
  <c r="R35" i="1"/>
  <c r="S73" i="1"/>
  <c r="R73" i="1"/>
  <c r="R74" i="1"/>
  <c r="S74" i="1"/>
  <c r="R23" i="1"/>
  <c r="S23" i="1"/>
  <c r="R130" i="1"/>
  <c r="S130" i="1"/>
  <c r="R161" i="1"/>
  <c r="S161" i="1"/>
  <c r="S153" i="1"/>
  <c r="R153" i="1"/>
  <c r="S3" i="1"/>
  <c r="R3" i="1"/>
  <c r="R111" i="1"/>
  <c r="S111" i="1"/>
  <c r="S139" i="1"/>
  <c r="R139" i="1"/>
  <c r="S27" i="1"/>
  <c r="R27" i="1"/>
  <c r="S126" i="1"/>
  <c r="R126" i="1"/>
  <c r="S77" i="1"/>
  <c r="R77" i="1"/>
  <c r="S99" i="1"/>
  <c r="R99" i="1"/>
  <c r="S37" i="1"/>
  <c r="R37" i="1"/>
  <c r="S229" i="1"/>
  <c r="R229" i="1"/>
  <c r="S231" i="1"/>
  <c r="R231" i="1"/>
  <c r="S22" i="1"/>
  <c r="R22" i="1"/>
  <c r="S68" i="1"/>
  <c r="R68" i="1"/>
  <c r="S203" i="1"/>
  <c r="R203" i="1"/>
  <c r="S189" i="1"/>
  <c r="R189" i="1"/>
  <c r="S105" i="1"/>
  <c r="R105" i="1"/>
  <c r="S31" i="1"/>
  <c r="R31" i="1"/>
  <c r="S18" i="1"/>
  <c r="R18" i="1"/>
  <c r="S4" i="1"/>
  <c r="R4" i="1"/>
  <c r="S156" i="1"/>
  <c r="R156" i="1"/>
  <c r="R186" i="1"/>
  <c r="S186" i="1"/>
  <c r="S196" i="1"/>
  <c r="R196" i="1"/>
  <c r="R193" i="1"/>
  <c r="S193" i="1"/>
  <c r="R207" i="1"/>
  <c r="S207" i="1"/>
  <c r="S187" i="1"/>
  <c r="R187" i="1"/>
  <c r="S215" i="1"/>
  <c r="R215" i="1"/>
  <c r="S179" i="1"/>
  <c r="R179" i="1"/>
  <c r="S227" i="1"/>
  <c r="R227" i="1"/>
  <c r="S75" i="1"/>
  <c r="R75" i="1"/>
  <c r="S166" i="1"/>
  <c r="R166" i="1"/>
  <c r="S164" i="1"/>
  <c r="R164" i="1"/>
  <c r="S13" i="1"/>
  <c r="R13" i="1"/>
  <c r="S61" i="1"/>
  <c r="R61" i="1"/>
  <c r="R7" i="1"/>
  <c r="S7" i="1"/>
  <c r="S249" i="1"/>
  <c r="R249" i="1"/>
  <c r="S219" i="1"/>
  <c r="R219" i="1"/>
  <c r="S195" i="1"/>
  <c r="R195" i="1"/>
  <c r="S71" i="1"/>
  <c r="R71" i="1"/>
  <c r="S230" i="1"/>
  <c r="R230" i="1"/>
  <c r="S197" i="1"/>
  <c r="R197" i="1"/>
  <c r="S232" i="1"/>
  <c r="R232" i="1"/>
  <c r="S205" i="1"/>
  <c r="R205" i="1"/>
  <c r="R177" i="1"/>
  <c r="S177" i="1"/>
  <c r="S137" i="1"/>
  <c r="R137" i="1"/>
  <c r="S94" i="1"/>
  <c r="R94" i="1"/>
  <c r="S25" i="1"/>
  <c r="R25" i="1"/>
  <c r="S116" i="1"/>
  <c r="R116" i="1"/>
  <c r="S152" i="1"/>
  <c r="R152" i="1"/>
  <c r="S172" i="1"/>
  <c r="R172" i="1"/>
  <c r="R114" i="1"/>
  <c r="S114" i="1"/>
  <c r="S182" i="1"/>
  <c r="R182" i="1"/>
  <c r="S20" i="1"/>
  <c r="R20" i="1"/>
  <c r="R79" i="1"/>
  <c r="S79" i="1"/>
  <c r="R250" i="1"/>
  <c r="S250" i="1"/>
  <c r="S228" i="1"/>
  <c r="R228" i="1"/>
  <c r="R242" i="1"/>
  <c r="S242" i="1"/>
  <c r="S86" i="1"/>
  <c r="R86" i="1"/>
  <c r="R225" i="1"/>
  <c r="S225" i="1"/>
  <c r="S78" i="1"/>
  <c r="R78" i="1"/>
  <c r="S248" i="1"/>
  <c r="R248" i="1"/>
  <c r="S244" i="1"/>
  <c r="R244" i="1"/>
  <c r="S92" i="1"/>
  <c r="R92" i="1"/>
  <c r="R144" i="1"/>
  <c r="S144" i="1"/>
  <c r="R192" i="1"/>
  <c r="S192" i="1"/>
  <c r="S84" i="1"/>
  <c r="R84" i="1"/>
  <c r="S5" i="1"/>
  <c r="R5" i="1"/>
  <c r="S200" i="1"/>
  <c r="R200" i="1"/>
  <c r="S46" i="1"/>
  <c r="R46" i="1"/>
  <c r="S43" i="1"/>
  <c r="R43" i="1"/>
  <c r="R241" i="1"/>
  <c r="S241" i="1"/>
  <c r="S85" i="1"/>
  <c r="R85" i="1"/>
  <c r="S109" i="1"/>
  <c r="R109" i="1"/>
  <c r="S29" i="1"/>
  <c r="R29" i="1"/>
  <c r="S247" i="1"/>
  <c r="R247" i="1"/>
  <c r="S32" i="1"/>
  <c r="R32" i="1"/>
  <c r="S245" i="1"/>
  <c r="R245" i="1"/>
  <c r="S40" i="1"/>
  <c r="R40" i="1"/>
  <c r="S59" i="1"/>
  <c r="R59" i="1"/>
  <c r="S204" i="1"/>
  <c r="R204" i="1"/>
  <c r="R234" i="1"/>
  <c r="S234" i="1"/>
  <c r="S70" i="1"/>
  <c r="R70" i="1"/>
  <c r="S222" i="1"/>
  <c r="R222" i="1"/>
  <c r="R218" i="1"/>
  <c r="S218" i="1"/>
  <c r="R208" i="1"/>
  <c r="S208" i="1"/>
  <c r="S34" i="1"/>
  <c r="R34" i="1"/>
  <c r="S157" i="1"/>
  <c r="R157" i="1"/>
  <c r="S72" i="1"/>
  <c r="R72" i="1"/>
  <c r="S167" i="1"/>
  <c r="R167" i="1"/>
  <c r="S56" i="1"/>
  <c r="R56" i="1"/>
  <c r="S211" i="1"/>
  <c r="R211" i="1"/>
  <c r="S38" i="1"/>
  <c r="R38" i="1"/>
  <c r="R240" i="1"/>
  <c r="S240" i="1"/>
  <c r="R47" i="1"/>
  <c r="S47" i="1"/>
  <c r="S169" i="1"/>
  <c r="R169" i="1"/>
  <c r="S134" i="1"/>
  <c r="R134" i="1"/>
  <c r="S76" i="1"/>
  <c r="R76" i="1"/>
  <c r="S101" i="1"/>
  <c r="R101" i="1"/>
  <c r="S41" i="1"/>
  <c r="R41" i="1"/>
  <c r="S28" i="1"/>
  <c r="R28" i="1"/>
  <c r="S217" i="1"/>
  <c r="R217" i="1"/>
  <c r="S108" i="1"/>
  <c r="R108" i="1"/>
  <c r="S14" i="1"/>
  <c r="R14" i="1"/>
  <c r="R12" i="1"/>
  <c r="S12" i="1"/>
  <c r="S142" i="1"/>
  <c r="R142" i="1"/>
  <c r="S120" i="1"/>
  <c r="R120" i="1"/>
  <c r="R81" i="1"/>
  <c r="S81" i="1"/>
  <c r="R19" i="1"/>
  <c r="S19" i="1"/>
  <c r="S93" i="1"/>
  <c r="R93" i="1"/>
  <c r="S83" i="1"/>
  <c r="R83" i="1"/>
  <c r="R224" i="1"/>
  <c r="S224" i="1"/>
  <c r="S67" i="1"/>
  <c r="R67" i="1"/>
  <c r="S121" i="1"/>
  <c r="R121" i="1"/>
  <c r="S163" i="1"/>
  <c r="R163" i="1"/>
  <c r="R95" i="1"/>
  <c r="S95" i="1"/>
  <c r="R42" i="1"/>
  <c r="S42" i="1"/>
  <c r="S53" i="1"/>
  <c r="R53" i="1"/>
  <c r="S8" i="1"/>
  <c r="R8" i="1"/>
  <c r="S213" i="1"/>
  <c r="R213" i="1"/>
  <c r="S91" i="1"/>
  <c r="R91" i="1"/>
  <c r="S221" i="1"/>
  <c r="R221" i="1"/>
  <c r="R209" i="1"/>
  <c r="S209" i="1"/>
  <c r="S199" i="1"/>
  <c r="R199" i="1"/>
  <c r="S181" i="1"/>
  <c r="R181" i="1"/>
  <c r="S88" i="1"/>
  <c r="R88" i="1"/>
  <c r="S183" i="1"/>
  <c r="R183" i="1"/>
  <c r="S132" i="1"/>
  <c r="R132" i="1"/>
  <c r="S69" i="1"/>
  <c r="R69" i="1"/>
  <c r="S36" i="1"/>
  <c r="R36" i="1"/>
  <c r="R129" i="1"/>
  <c r="S129" i="1"/>
  <c r="S140" i="1"/>
  <c r="R140" i="1"/>
  <c r="S55" i="1"/>
  <c r="R55" i="1"/>
  <c r="R138" i="1"/>
  <c r="S138" i="1"/>
  <c r="S124" i="1"/>
  <c r="R124" i="1"/>
  <c r="S150" i="1"/>
  <c r="R150" i="1"/>
  <c r="R176" i="1"/>
  <c r="S176" i="1"/>
  <c r="Q54" i="1"/>
  <c r="U122" i="1"/>
  <c r="U13" i="1"/>
  <c r="U82" i="1"/>
  <c r="W140" i="1" l="1"/>
  <c r="V140" i="1"/>
  <c r="W67" i="1"/>
  <c r="V67" i="1"/>
  <c r="W192" i="1"/>
  <c r="V192" i="1"/>
  <c r="W122" i="1"/>
  <c r="V122" i="1"/>
  <c r="W82" i="1"/>
  <c r="V82" i="1"/>
  <c r="W13" i="1"/>
  <c r="V13" i="1"/>
  <c r="S54" i="1"/>
  <c r="R54" i="1"/>
</calcChain>
</file>

<file path=xl/sharedStrings.xml><?xml version="1.0" encoding="utf-8"?>
<sst xmlns="http://schemas.openxmlformats.org/spreadsheetml/2006/main" count="417" uniqueCount="248">
  <si>
    <t>CATEGORIA</t>
  </si>
  <si>
    <t>DETALLE</t>
  </si>
  <si>
    <t>ULTIMA ACTUALIZACION</t>
  </si>
  <si>
    <t>MICROONDAS</t>
  </si>
  <si>
    <t>MARCA</t>
  </si>
  <si>
    <t>MODELO</t>
  </si>
  <si>
    <t>SAMSUNG</t>
  </si>
  <si>
    <t>MG23F3K3T</t>
  </si>
  <si>
    <t>23 LITROS</t>
  </si>
  <si>
    <t>COLOR</t>
  </si>
  <si>
    <t>GRIS</t>
  </si>
  <si>
    <t>VALOR ML</t>
  </si>
  <si>
    <t>HELADERA</t>
  </si>
  <si>
    <t>RT38K5932SI</t>
  </si>
  <si>
    <t>382 LITROS</t>
  </si>
  <si>
    <t>VALOR PABLO</t>
  </si>
  <si>
    <t>MG23F3K3TA</t>
  </si>
  <si>
    <t>NEGRO</t>
  </si>
  <si>
    <t>PORCENTAJE APLICADO</t>
  </si>
  <si>
    <t>MG28F3K3TAS/BG</t>
  </si>
  <si>
    <t>28 LITROS</t>
  </si>
  <si>
    <t>STOCK</t>
  </si>
  <si>
    <t>DIFERENCIA CON ML</t>
  </si>
  <si>
    <t>GANANCIA EN UN PAGO</t>
  </si>
  <si>
    <t>COSTO FACTURADO       (+ 5%)</t>
  </si>
  <si>
    <t>VALOR EN 3 CUOTAS CON GANANCIA</t>
  </si>
  <si>
    <t>VALOR EN 6 CUOTAS CON GANANCIA</t>
  </si>
  <si>
    <t xml:space="preserve">VALOR FACTURADO EN 1 CUOTA CON GANANCIA </t>
  </si>
  <si>
    <t>VALOR EN 3 CUOTAS SIN GANANCIA</t>
  </si>
  <si>
    <t>VALOR EN 6 CUOTAS SIN GANANCIA</t>
  </si>
  <si>
    <t>GANANCIA A REPARTIR PAGO EN 3 CUOTAS</t>
  </si>
  <si>
    <t>GANANCIA EN UN PAGO FACTURADA A REPARTIR</t>
  </si>
  <si>
    <t>VALOR EN UN PAGO CON GANANCIA</t>
  </si>
  <si>
    <t>GANANCIA A REPARTIR PAGO EN 6 CUOTAS</t>
  </si>
  <si>
    <t>TV</t>
  </si>
  <si>
    <t>TCL</t>
  </si>
  <si>
    <t>S5400AF</t>
  </si>
  <si>
    <t>32'' ANDROID TV FULL HD</t>
  </si>
  <si>
    <t>-</t>
  </si>
  <si>
    <t>ASPIRADORA</t>
  </si>
  <si>
    <t>DAIHATSU</t>
  </si>
  <si>
    <t>ASP30-1200</t>
  </si>
  <si>
    <t>POLVO Y LIQUIDO 30 LTS</t>
  </si>
  <si>
    <t>ASP602000</t>
  </si>
  <si>
    <t>2 MOTORES</t>
  </si>
  <si>
    <t>ACERO</t>
  </si>
  <si>
    <t>VC20CCNMAEB/BG</t>
  </si>
  <si>
    <t>2000W</t>
  </si>
  <si>
    <t>AZUL</t>
  </si>
  <si>
    <t>AUDIO</t>
  </si>
  <si>
    <t>STROMBERG</t>
  </si>
  <si>
    <t>LUMOS 2</t>
  </si>
  <si>
    <t>CON MICROFONO</t>
  </si>
  <si>
    <t>AIRE ACONDICIONADO</t>
  </si>
  <si>
    <t>MIDEA</t>
  </si>
  <si>
    <t>MSCBIC-12H 3139</t>
  </si>
  <si>
    <t>CHUNK 2</t>
  </si>
  <si>
    <t xml:space="preserve">25 W </t>
  </si>
  <si>
    <t>BORDO</t>
  </si>
  <si>
    <t>VERDE</t>
  </si>
  <si>
    <t>MEGA TWIN LPX4</t>
  </si>
  <si>
    <t>2 EN 1</t>
  </si>
  <si>
    <t>VALOR POR CUOTA (3)</t>
  </si>
  <si>
    <t>VALOR POR CUOTA (6)</t>
  </si>
  <si>
    <t>PORCENTAJE DE DIFERNECIA CON ML</t>
  </si>
  <si>
    <t>CONSOLAS</t>
  </si>
  <si>
    <t>PLAYSTATION 5</t>
  </si>
  <si>
    <t>SONY</t>
  </si>
  <si>
    <t>SLIM DIGITAL 1TB</t>
  </si>
  <si>
    <t>CAFETERA</t>
  </si>
  <si>
    <t>VONDOM</t>
  </si>
  <si>
    <t>CM18HIG 60CM</t>
  </si>
  <si>
    <t>EMPOTRABLE</t>
  </si>
  <si>
    <t>SADV9OT5240AX</t>
  </si>
  <si>
    <t>SECARROPAS</t>
  </si>
  <si>
    <t>9KG</t>
  </si>
  <si>
    <t>RFG170</t>
  </si>
  <si>
    <t>FRIGOBAR 78L</t>
  </si>
  <si>
    <t>BLANCO</t>
  </si>
  <si>
    <t>RFG148</t>
  </si>
  <si>
    <t>MINIBAR 47L</t>
  </si>
  <si>
    <t>RFG148A</t>
  </si>
  <si>
    <t>FRIGOBAR 46L</t>
  </si>
  <si>
    <t>JUGUERA</t>
  </si>
  <si>
    <t>PHILIPS</t>
  </si>
  <si>
    <t>HR1832/00</t>
  </si>
  <si>
    <t>1.5L CENTRIFUGA</t>
  </si>
  <si>
    <t>SECADOR</t>
  </si>
  <si>
    <t>BELLISSIMA</t>
  </si>
  <si>
    <t>P3 3400</t>
  </si>
  <si>
    <t>24000 W</t>
  </si>
  <si>
    <t>CEPILLO</t>
  </si>
  <si>
    <t>GH18</t>
  </si>
  <si>
    <t>MULTISTYLER 5 EN 1</t>
  </si>
  <si>
    <t>COBRE</t>
  </si>
  <si>
    <t>ANAFE</t>
  </si>
  <si>
    <t>BOSCH</t>
  </si>
  <si>
    <t>PCR9A5B90</t>
  </si>
  <si>
    <t>90 CM 5 HORNALLAS SERIE 6</t>
  </si>
  <si>
    <t>FABRICA</t>
  </si>
  <si>
    <t>DAEWOO</t>
  </si>
  <si>
    <t>DCF-650</t>
  </si>
  <si>
    <t>FABRICA DE ALGODÓN DE AZUCAR</t>
  </si>
  <si>
    <t>ROJA</t>
  </si>
  <si>
    <t>FREEZER</t>
  </si>
  <si>
    <t>LACAR</t>
  </si>
  <si>
    <t>FV150</t>
  </si>
  <si>
    <t>VERTICAL 145L 4 ESTANTES</t>
  </si>
  <si>
    <t>BRIKET</t>
  </si>
  <si>
    <t>BK1F</t>
  </si>
  <si>
    <t>244L 1220</t>
  </si>
  <si>
    <t>MDRT645MTE28</t>
  </si>
  <si>
    <t>NO FROST 470L</t>
  </si>
  <si>
    <t>BK2F1410</t>
  </si>
  <si>
    <t>290 L CON FREEZER</t>
  </si>
  <si>
    <t>DREAN</t>
  </si>
  <si>
    <t>HDR400F30B</t>
  </si>
  <si>
    <t>397LTS</t>
  </si>
  <si>
    <t>HDR400F30S</t>
  </si>
  <si>
    <t>397 CICLICA</t>
  </si>
  <si>
    <t>HDR400F41N</t>
  </si>
  <si>
    <t>HDR400F41S</t>
  </si>
  <si>
    <t>396L CON DISPENSER CICLICA</t>
  </si>
  <si>
    <t>RDA300FBRT</t>
  </si>
  <si>
    <t>300L CON DISPENSER NO FROST</t>
  </si>
  <si>
    <t>GAFA</t>
  </si>
  <si>
    <t>HGF388AFB</t>
  </si>
  <si>
    <t>374L CON FREEZER</t>
  </si>
  <si>
    <t>KOHINOOR</t>
  </si>
  <si>
    <t>KFA-3494/7</t>
  </si>
  <si>
    <t>300L CON FREEZER</t>
  </si>
  <si>
    <t>KHGA41DI/9</t>
  </si>
  <si>
    <t>417L NO FROST INVERTER</t>
  </si>
  <si>
    <t>PLATEADO</t>
  </si>
  <si>
    <t>KHGF41DI/9</t>
  </si>
  <si>
    <t>LG</t>
  </si>
  <si>
    <t>GM78SXS</t>
  </si>
  <si>
    <t>GS77SXTC</t>
  </si>
  <si>
    <t>768L INSTAVIEW COMBI</t>
  </si>
  <si>
    <t>837L INSTAVIEW INVERTER FRENCH DOOR</t>
  </si>
  <si>
    <t>HORNO</t>
  </si>
  <si>
    <t>TST</t>
  </si>
  <si>
    <t>AVVOLTO</t>
  </si>
  <si>
    <t>FORNELLO</t>
  </si>
  <si>
    <t>60CM 8 PROGRAMAS CONVECTOR EMPOTRAR</t>
  </si>
  <si>
    <t>60CM EMPOTRAR</t>
  </si>
  <si>
    <t>FREIDORA DE AIRE</t>
  </si>
  <si>
    <t>TELEFUNKEN</t>
  </si>
  <si>
    <t>EASYFRYER-6900</t>
  </si>
  <si>
    <t>6.9LT</t>
  </si>
  <si>
    <t>AEROFRYER</t>
  </si>
  <si>
    <t>CELESTE</t>
  </si>
  <si>
    <t>18LTS 180 ST</t>
  </si>
  <si>
    <t>GRILL</t>
  </si>
  <si>
    <t>BBQ</t>
  </si>
  <si>
    <t>REFRACTARIO A LEÑA O CARBON</t>
  </si>
  <si>
    <t>TO-M332SAR1</t>
  </si>
  <si>
    <t>32LTS ELECTRICO</t>
  </si>
  <si>
    <t>HM60MIBS</t>
  </si>
  <si>
    <t>EMPOTRABLE 60 CM 38 LTS</t>
  </si>
  <si>
    <t>MORELLI</t>
  </si>
  <si>
    <t>DORATO</t>
  </si>
  <si>
    <t>PANADERO 4 BANDEJAS CONVECTOR</t>
  </si>
  <si>
    <t>KEN BROWN</t>
  </si>
  <si>
    <t>HALO 6</t>
  </si>
  <si>
    <t>PARLANTE DOBLE WOOFER POTENCIADO</t>
  </si>
  <si>
    <t>JBL</t>
  </si>
  <si>
    <t>CHARGE 5</t>
  </si>
  <si>
    <t>BLUETOOTH</t>
  </si>
  <si>
    <t>ROJO</t>
  </si>
  <si>
    <t>CROWN MUSTANG</t>
  </si>
  <si>
    <t>ATOMIC 6.5</t>
  </si>
  <si>
    <t>WOOFER POTENCIADO</t>
  </si>
  <si>
    <t>SILLA</t>
  </si>
  <si>
    <t>TARGA</t>
  </si>
  <si>
    <t>WARRIOR PRO FM</t>
  </si>
  <si>
    <t>GREEN LUCES 160KGS</t>
  </si>
  <si>
    <t>ROJA LUCES 160KGS</t>
  </si>
  <si>
    <t>SANDWICHERA</t>
  </si>
  <si>
    <t>OSTER</t>
  </si>
  <si>
    <t>CKSTSM400</t>
  </si>
  <si>
    <t>COMPACTA</t>
  </si>
  <si>
    <t>XBOOM GO XG7 94XG7QBK</t>
  </si>
  <si>
    <t>WATERPROOF</t>
  </si>
  <si>
    <t>BRAUN</t>
  </si>
  <si>
    <t>MQ7045</t>
  </si>
  <si>
    <t>KIT COMPLETO</t>
  </si>
  <si>
    <t>MIXER</t>
  </si>
  <si>
    <t>RS23CB70NA7PBG</t>
  </si>
  <si>
    <t>INVERTER SIDE BY SIDE</t>
  </si>
  <si>
    <t>ROSA</t>
  </si>
  <si>
    <t>LICUADORA</t>
  </si>
  <si>
    <t>ULTRACOMB</t>
  </si>
  <si>
    <t>LC-2500G</t>
  </si>
  <si>
    <t>2.5LTS PROFESIONAL</t>
  </si>
  <si>
    <t>TB-M115XAR1</t>
  </si>
  <si>
    <t>JARRA VIDRIO</t>
  </si>
  <si>
    <t>CUISINART</t>
  </si>
  <si>
    <t>SMART POWER</t>
  </si>
  <si>
    <t>CPB800</t>
  </si>
  <si>
    <t>VINTAGE</t>
  </si>
  <si>
    <t>ARIETE</t>
  </si>
  <si>
    <t>JARRA VIDRIO 1.5LTS</t>
  </si>
  <si>
    <t>BEIGE</t>
  </si>
  <si>
    <t>HSPE5400FC</t>
  </si>
  <si>
    <t>NEO 5400 W INVERTER</t>
  </si>
  <si>
    <t>HITACHI</t>
  </si>
  <si>
    <t>RB31FSRNDSA</t>
  </si>
  <si>
    <t>INVERTER NO FROST</t>
  </si>
  <si>
    <t>CALEFACTOR</t>
  </si>
  <si>
    <t>SIRENA</t>
  </si>
  <si>
    <t>CA 3000</t>
  </si>
  <si>
    <t>SIN SALIDA 3000 KCAL</t>
  </si>
  <si>
    <t>TB2400</t>
  </si>
  <si>
    <t>TIRO BALANCEADO 2400 KCAL</t>
  </si>
  <si>
    <t>UC-55CN</t>
  </si>
  <si>
    <t>ELECTRICO 2000 W 55 LTS</t>
  </si>
  <si>
    <t>MDRT489</t>
  </si>
  <si>
    <t>TOP MOUNT 340 LTS</t>
  </si>
  <si>
    <t>RF32CG5910B1</t>
  </si>
  <si>
    <t>FAMILY HUB WIFI 853 LTS</t>
  </si>
  <si>
    <t>RT42DG6730B1</t>
  </si>
  <si>
    <t>DISPENSER SPACE MAX</t>
  </si>
  <si>
    <t>RT35K5532SL</t>
  </si>
  <si>
    <t>362LTS INVERTER NO FROST</t>
  </si>
  <si>
    <t>LAVASECARROPAS</t>
  </si>
  <si>
    <t>BESPOKE LA 8690</t>
  </si>
  <si>
    <t>22 KGS INVERTER</t>
  </si>
  <si>
    <t>WRO85BK</t>
  </si>
  <si>
    <t>WHIRLPOOL</t>
  </si>
  <si>
    <t>554 LTS NO FROST</t>
  </si>
  <si>
    <t>XPERT</t>
  </si>
  <si>
    <t>461 LTS NO FROST INVERTER</t>
  </si>
  <si>
    <t>WRE44BK</t>
  </si>
  <si>
    <t>397 LTS NO FROST INVERTER</t>
  </si>
  <si>
    <t>QLED C655</t>
  </si>
  <si>
    <t>75 ADVANCED 4K HDR10+</t>
  </si>
  <si>
    <t>BVSTEM7300</t>
  </si>
  <si>
    <t>BARISTA MAX 220</t>
  </si>
  <si>
    <t>EXPRIMIDOR</t>
  </si>
  <si>
    <t>ELECTRICO 85 W</t>
  </si>
  <si>
    <t>RALLADOR</t>
  </si>
  <si>
    <t>GRATI 440</t>
  </si>
  <si>
    <t>RALLADOR DE QUESO</t>
  </si>
  <si>
    <t>MASTER 10000</t>
  </si>
  <si>
    <t>VERTICAL 953 LTS</t>
  </si>
  <si>
    <t>HEL170</t>
  </si>
  <si>
    <t>335L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</si>
</sst>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\ * #,##0.00_);_(&quot;$&quot;\ * \(#,##0.00\);_(&quot;$&quot;\ * &quot;-&quot;??_);_(@_)"/>
    <numFmt numFmtId="164" formatCode="&quot;$&quot;\ #,##0.00"/>
  </numFmts>
  <fonts count="6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  <font>
      <sz val="12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3" fillId="0" borderId="0" xfId="0" applyNumberFormat="1" applyFont="1"/>
    <xf numFmtId="0" fontId="3" fillId="0" borderId="0" xfId="0" applyFont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wrapText="1"/>
    </xf>
    <xf numFmtId="164" fontId="0" fillId="0" borderId="0" xfId="1" applyNumberFormat="1" applyFont="1" applyAlignment="1">
      <alignment wrapText="1"/>
    </xf>
    <xf numFmtId="0" fontId="0" fillId="0" borderId="0" xfId="0" applyAlignment="1">
      <alignment wrapText="1"/>
    </xf>
    <xf numFmtId="44" fontId="3" fillId="0" borderId="0" xfId="1" applyFont="1"/>
    <xf numFmtId="9" fontId="0" fillId="0" borderId="0" xfId="2" applyFont="1" applyAlignment="1">
      <alignment wrapText="1"/>
    </xf>
    <xf numFmtId="0" fontId="3" fillId="0" borderId="0" xfId="1" applyNumberFormat="1" applyFont="1" applyAlignment="1">
      <alignment wrapText="1"/>
    </xf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44" fontId="3" fillId="0" borderId="2" xfId="1" applyFont="1" applyBorder="1"/>
    <xf numFmtId="0" fontId="0" fillId="0" borderId="2" xfId="0" applyBorder="1" applyAlignment="1">
      <alignment wrapText="1"/>
    </xf>
    <xf numFmtId="44" fontId="3" fillId="0" borderId="2" xfId="1" applyFont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44" fontId="4" fillId="0" borderId="0" xfId="1" applyFont="1"/>
    <xf numFmtId="0" fontId="4" fillId="2" borderId="0" xfId="0" applyFont="1" applyFill="1" applyAlignment="1">
      <alignment horizontal="center"/>
    </xf>
    <xf numFmtId="0" fontId="5" fillId="0" borderId="0" xfId="0" applyFont="1"/>
    <xf numFmtId="0" fontId="3" fillId="3" borderId="0" xfId="0" applyFont="1" applyFill="1" applyAlignment="1">
      <alignment horizontal="center" wrapText="1"/>
    </xf>
    <xf numFmtId="44" fontId="3" fillId="0" borderId="0" xfId="1" applyFont="1" applyBorder="1"/>
  </cellXfs>
  <cellStyles count="3">
    <cellStyle name="Moneda" xfId="1" builtinId="4"/>
    <cellStyle name="Normal" xfId="0" builtinId="0"/>
    <cellStyle name="Porcentaje" xfId="2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285DA-AB5A-0441-B229-789254DD790C}">
  <dimension ref="A1:Y250"/>
  <sheetViews>
    <sheetView tabSelected="1" workbookViewId="0">
      <pane ySplit="1" topLeftCell="A64" activePane="bottomLeft" state="frozen"/>
      <selection activeCell="E1" sqref="E1"/>
      <selection pane="bottomLeft" activeCell="F86" sqref="F86"/>
    </sheetView>
  </sheetViews>
  <sheetFormatPr baseColWidth="10" defaultRowHeight="16"/>
  <cols>
    <col min="1" max="1" width="20.33203125" bestFit="1" customWidth="1"/>
    <col min="2" max="2" width="12.1640625" bestFit="1" customWidth="1"/>
    <col min="3" max="3" width="17.5" bestFit="1" customWidth="1"/>
    <col min="4" max="4" width="24.5" bestFit="1" customWidth="1"/>
    <col min="5" max="5" width="12.1640625" bestFit="1" customWidth="1"/>
    <col min="6" max="6" width="14.83203125" style="2" bestFit="1" customWidth="1"/>
    <col min="7" max="7" width="18.1640625" style="21" bestFit="1" customWidth="1"/>
    <col min="8" max="8" width="16.33203125" style="9" bestFit="1" customWidth="1"/>
    <col min="9" max="9" width="16.33203125" style="9" customWidth="1"/>
    <col min="10" max="10" width="14.6640625" customWidth="1"/>
    <col min="11" max="11" width="17.1640625" style="13" bestFit="1" customWidth="1"/>
    <col min="12" max="12" width="18.1640625" bestFit="1" customWidth="1"/>
    <col min="13" max="13" width="18.1640625" style="9" bestFit="1" customWidth="1"/>
    <col min="14" max="14" width="23" style="16" bestFit="1" customWidth="1"/>
    <col min="15" max="15" width="23" style="9" bestFit="1" customWidth="1"/>
    <col min="16" max="16" width="23.33203125" style="9" bestFit="1" customWidth="1"/>
    <col min="17" max="17" width="23.33203125" style="16" bestFit="1" customWidth="1"/>
    <col min="18" max="18" width="16" style="9" bestFit="1" customWidth="1"/>
    <col min="19" max="19" width="23.83203125" style="9" bestFit="1" customWidth="1"/>
    <col min="20" max="20" width="23.33203125" style="9" bestFit="1" customWidth="1"/>
    <col min="21" max="21" width="23.33203125" style="16" bestFit="1" customWidth="1"/>
    <col min="22" max="22" width="16.6640625" style="9" customWidth="1"/>
    <col min="23" max="23" width="23.83203125" style="9" bestFit="1" customWidth="1"/>
    <col min="24" max="24" width="18.6640625" style="9" bestFit="1" customWidth="1"/>
    <col min="25" max="25" width="13.33203125" customWidth="1"/>
  </cols>
  <sheetData>
    <row r="1" spans="1:25" s="6" customFormat="1" ht="90" customHeight="1">
      <c r="A1" s="3" t="s">
        <v>0</v>
      </c>
      <c r="B1" s="3" t="s">
        <v>4</v>
      </c>
      <c r="C1" s="3" t="s">
        <v>5</v>
      </c>
      <c r="D1" s="3" t="s">
        <v>1</v>
      </c>
      <c r="E1" s="3" t="s">
        <v>9</v>
      </c>
      <c r="F1" s="4" t="s">
        <v>11</v>
      </c>
      <c r="G1" s="20" t="s">
        <v>15</v>
      </c>
      <c r="H1" s="5" t="s">
        <v>22</v>
      </c>
      <c r="I1" s="7" t="s">
        <v>64</v>
      </c>
      <c r="J1" s="7" t="s">
        <v>24</v>
      </c>
      <c r="K1" s="7" t="s">
        <v>18</v>
      </c>
      <c r="L1" s="7" t="s">
        <v>23</v>
      </c>
      <c r="M1" s="7" t="s">
        <v>31</v>
      </c>
      <c r="N1" s="18" t="s">
        <v>32</v>
      </c>
      <c r="O1" s="7" t="s">
        <v>27</v>
      </c>
      <c r="P1" s="7" t="s">
        <v>28</v>
      </c>
      <c r="Q1" s="18" t="s">
        <v>25</v>
      </c>
      <c r="R1" s="22" t="s">
        <v>62</v>
      </c>
      <c r="S1" s="7" t="s">
        <v>30</v>
      </c>
      <c r="T1" s="7" t="s">
        <v>29</v>
      </c>
      <c r="U1" s="18" t="s">
        <v>26</v>
      </c>
      <c r="V1" s="22" t="s">
        <v>63</v>
      </c>
      <c r="W1" s="7" t="s">
        <v>33</v>
      </c>
      <c r="X1" s="7" t="s">
        <v>2</v>
      </c>
      <c r="Y1" s="4" t="s">
        <v>21</v>
      </c>
    </row>
    <row r="2" spans="1:25">
      <c r="A2" t="s">
        <v>53</v>
      </c>
      <c r="B2" t="s">
        <v>54</v>
      </c>
      <c r="C2" t="s">
        <v>55</v>
      </c>
      <c r="F2" s="1">
        <v>800000</v>
      </c>
      <c r="G2" s="19">
        <v>705000</v>
      </c>
      <c r="H2" s="8">
        <f>F2-G2</f>
        <v>95000</v>
      </c>
      <c r="I2" s="11">
        <f>(F2-G2)/F2</f>
        <v>0.11874999999999999</v>
      </c>
      <c r="J2" s="10">
        <f>((5/100)*G2)+G2</f>
        <v>740250</v>
      </c>
      <c r="K2" s="12">
        <v>10</v>
      </c>
      <c r="L2" s="10">
        <f>(K2/100)*G2</f>
        <v>70500</v>
      </c>
      <c r="M2" s="10">
        <f>(K2/100)*J2</f>
        <v>74025</v>
      </c>
      <c r="N2" s="17">
        <f>$G2+$L2</f>
        <v>775500</v>
      </c>
      <c r="O2" s="10">
        <f>$J2+$M2</f>
        <v>814275</v>
      </c>
      <c r="P2" s="10">
        <f>$J2*1.076</f>
        <v>796509</v>
      </c>
      <c r="Q2" s="15">
        <f>$O2*1.076</f>
        <v>876159.9</v>
      </c>
      <c r="R2" s="23">
        <f>$Q2/3</f>
        <v>292053.3</v>
      </c>
      <c r="S2" s="10">
        <f>$Q2-P2</f>
        <v>79650.900000000023</v>
      </c>
      <c r="T2" s="10">
        <f>$J2*1.156</f>
        <v>855728.99999999988</v>
      </c>
      <c r="U2" s="15">
        <f>$O2*1.156</f>
        <v>941301.89999999991</v>
      </c>
      <c r="V2" s="23">
        <f>$U2/6</f>
        <v>156883.65</v>
      </c>
      <c r="W2" s="10">
        <f>U2-T2</f>
        <v>85572.900000000023</v>
      </c>
      <c r="X2" s="14">
        <v>45848</v>
      </c>
      <c r="Y2" s="2"/>
    </row>
    <row r="3" spans="1:25">
      <c r="A3" t="s">
        <v>95</v>
      </c>
      <c r="B3" t="s">
        <v>96</v>
      </c>
      <c r="C3" t="s">
        <v>97</v>
      </c>
      <c r="D3" t="s">
        <v>98</v>
      </c>
      <c r="E3" t="s">
        <v>45</v>
      </c>
      <c r="F3" s="1">
        <v>1390000</v>
      </c>
      <c r="G3" s="19">
        <v>1234000</v>
      </c>
      <c r="H3" s="8">
        <f>F3-G3</f>
        <v>156000</v>
      </c>
      <c r="I3" s="11">
        <f>(F3-G3)/F3</f>
        <v>0.11223021582733812</v>
      </c>
      <c r="J3" s="10">
        <f>((5/100)*G3)+G3</f>
        <v>1295700</v>
      </c>
      <c r="K3" s="12">
        <v>10</v>
      </c>
      <c r="L3" s="10">
        <f>(K3/100)*G3</f>
        <v>123400</v>
      </c>
      <c r="M3" s="10">
        <f>(K3/100)*J3</f>
        <v>129570</v>
      </c>
      <c r="N3" s="17">
        <f>$G3+$L3</f>
        <v>1357400</v>
      </c>
      <c r="O3" s="10">
        <f>$J3+$M3</f>
        <v>1425270</v>
      </c>
      <c r="P3" s="10">
        <f>$J3*1.076</f>
        <v>1394173.2000000002</v>
      </c>
      <c r="Q3" s="15">
        <f>$O3*1.076</f>
        <v>1533590.52</v>
      </c>
      <c r="R3" s="23">
        <f>$Q3/3</f>
        <v>511196.84</v>
      </c>
      <c r="S3" s="10">
        <f>$Q3-P3</f>
        <v>139417.31999999983</v>
      </c>
      <c r="T3" s="10">
        <f>$J3*1.156</f>
        <v>1497829.2</v>
      </c>
      <c r="U3" s="15">
        <f>$O3*1.156</f>
        <v>1647612.1199999999</v>
      </c>
      <c r="V3" s="23">
        <f>$U3/6</f>
        <v>274602.01999999996</v>
      </c>
      <c r="W3" s="10">
        <f>U3-T3</f>
        <v>149782.91999999993</v>
      </c>
      <c r="X3" s="14">
        <v>45852</v>
      </c>
      <c r="Y3" s="2"/>
    </row>
    <row r="4" spans="1:25">
      <c r="A4" t="s">
        <v>39</v>
      </c>
      <c r="B4" t="s">
        <v>6</v>
      </c>
      <c r="C4" t="s">
        <v>46</v>
      </c>
      <c r="D4" t="s">
        <v>47</v>
      </c>
      <c r="E4" t="s">
        <v>48</v>
      </c>
      <c r="F4" s="1">
        <v>189000</v>
      </c>
      <c r="G4" s="19">
        <v>162000</v>
      </c>
      <c r="H4" s="8">
        <f>F4-G4</f>
        <v>27000</v>
      </c>
      <c r="I4" s="11">
        <f>(F4-G4)/F4</f>
        <v>0.14285714285714285</v>
      </c>
      <c r="J4" s="10">
        <f>((5/100)*G4)+G4</f>
        <v>170100</v>
      </c>
      <c r="K4" s="12">
        <v>10</v>
      </c>
      <c r="L4" s="10">
        <f>(K4/100)*G4</f>
        <v>16200</v>
      </c>
      <c r="M4" s="10">
        <f>(K4/100)*J4</f>
        <v>17010</v>
      </c>
      <c r="N4" s="17">
        <f>$G4+$L4</f>
        <v>178200</v>
      </c>
      <c r="O4" s="10">
        <f>$J4+$M4</f>
        <v>187110</v>
      </c>
      <c r="P4" s="10">
        <f>$J4*1.076</f>
        <v>183027.6</v>
      </c>
      <c r="Q4" s="15">
        <f>$O4*1.076</f>
        <v>201330.36000000002</v>
      </c>
      <c r="R4" s="23">
        <f>$Q4/3</f>
        <v>67110.12000000001</v>
      </c>
      <c r="S4" s="10">
        <f>$Q4-P4</f>
        <v>18302.760000000009</v>
      </c>
      <c r="T4" s="10">
        <f>$J4*1.156</f>
        <v>196635.59999999998</v>
      </c>
      <c r="U4" s="15">
        <f>$O4*1.156</f>
        <v>216299.15999999997</v>
      </c>
      <c r="V4" s="23">
        <f>$U4/6</f>
        <v>36049.859999999993</v>
      </c>
      <c r="W4" s="10">
        <f>U4-T4</f>
        <v>19663.559999999998</v>
      </c>
      <c r="X4" s="14">
        <v>45848</v>
      </c>
      <c r="Y4" s="2"/>
    </row>
    <row r="5" spans="1:25">
      <c r="A5" t="s">
        <v>39</v>
      </c>
      <c r="B5" t="s">
        <v>40</v>
      </c>
      <c r="C5" t="s">
        <v>43</v>
      </c>
      <c r="D5" t="s">
        <v>44</v>
      </c>
      <c r="E5" t="s">
        <v>45</v>
      </c>
      <c r="F5" s="1">
        <v>620000</v>
      </c>
      <c r="G5" s="19">
        <v>424000</v>
      </c>
      <c r="H5" s="8">
        <f>F5-G5</f>
        <v>196000</v>
      </c>
      <c r="I5" s="11">
        <f>(F5-G5)/F5</f>
        <v>0.31612903225806449</v>
      </c>
      <c r="J5" s="10">
        <f>((5/100)*G5)+G5</f>
        <v>445200</v>
      </c>
      <c r="K5" s="12">
        <v>10</v>
      </c>
      <c r="L5" s="10">
        <f>(K5/100)*G5</f>
        <v>42400</v>
      </c>
      <c r="M5" s="10">
        <f>(K5/100)*J5</f>
        <v>44520</v>
      </c>
      <c r="N5" s="17">
        <f>$G5+$L5</f>
        <v>466400</v>
      </c>
      <c r="O5" s="10">
        <f>$J5+$M5</f>
        <v>489720</v>
      </c>
      <c r="P5" s="10">
        <f>$J5*1.076</f>
        <v>479035.2</v>
      </c>
      <c r="Q5" s="15">
        <f>$O5*1.076</f>
        <v>526938.72000000009</v>
      </c>
      <c r="R5" s="23">
        <f>$Q5/3</f>
        <v>175646.24000000002</v>
      </c>
      <c r="S5" s="10">
        <f>$Q5-P5</f>
        <v>47903.520000000077</v>
      </c>
      <c r="T5" s="10">
        <f>$J5*1.156</f>
        <v>514651.19999999995</v>
      </c>
      <c r="U5" s="15">
        <f>$O5*1.156</f>
        <v>566116.31999999995</v>
      </c>
      <c r="V5" s="23">
        <f>$U5/6</f>
        <v>94352.719999999987</v>
      </c>
      <c r="W5" s="10">
        <f>U5-T5</f>
        <v>51465.119999999995</v>
      </c>
      <c r="X5" s="14">
        <v>45848</v>
      </c>
      <c r="Y5" s="2"/>
    </row>
    <row r="6" spans="1:25">
      <c r="A6" t="s">
        <v>39</v>
      </c>
      <c r="B6" t="s">
        <v>40</v>
      </c>
      <c r="C6" t="s">
        <v>41</v>
      </c>
      <c r="D6" t="s">
        <v>42</v>
      </c>
      <c r="E6" t="s">
        <v>38</v>
      </c>
      <c r="F6" s="1">
        <v>200000</v>
      </c>
      <c r="G6" s="19">
        <v>135000</v>
      </c>
      <c r="H6" s="8">
        <f>F6-G6</f>
        <v>65000</v>
      </c>
      <c r="I6" s="11">
        <f>(F6-G6)/F6</f>
        <v>0.32500000000000001</v>
      </c>
      <c r="J6" s="10">
        <f>((5/100)*G6)+G6</f>
        <v>141750</v>
      </c>
      <c r="K6" s="12">
        <v>10</v>
      </c>
      <c r="L6" s="10">
        <f>(K6/100)*G6</f>
        <v>13500</v>
      </c>
      <c r="M6" s="10">
        <f>(K6/100)*J6</f>
        <v>14175</v>
      </c>
      <c r="N6" s="17">
        <f>$G6+$L6</f>
        <v>148500</v>
      </c>
      <c r="O6" s="10">
        <f>$J6+$M6</f>
        <v>155925</v>
      </c>
      <c r="P6" s="10">
        <f>$J6*1.076</f>
        <v>152523</v>
      </c>
      <c r="Q6" s="15">
        <f>$O6*1.076</f>
        <v>167775.30000000002</v>
      </c>
      <c r="R6" s="23">
        <f>$Q6/3</f>
        <v>55925.100000000006</v>
      </c>
      <c r="S6" s="10">
        <f>$Q6-P6</f>
        <v>15252.300000000017</v>
      </c>
      <c r="T6" s="10">
        <f>$J6*1.156</f>
        <v>163863</v>
      </c>
      <c r="U6" s="15">
        <f>$O6*1.156</f>
        <v>180249.3</v>
      </c>
      <c r="V6" s="23">
        <f>$U6/6</f>
        <v>30041.55</v>
      </c>
      <c r="W6" s="10">
        <f>U6-T6</f>
        <v>16386.299999999988</v>
      </c>
      <c r="X6" s="14">
        <v>45848</v>
      </c>
      <c r="Y6" s="2"/>
    </row>
    <row r="7" spans="1:25">
      <c r="A7" t="s">
        <v>49</v>
      </c>
      <c r="B7" t="s">
        <v>50</v>
      </c>
      <c r="C7" t="s">
        <v>51</v>
      </c>
      <c r="D7" t="s">
        <v>52</v>
      </c>
      <c r="F7" s="1">
        <v>200000</v>
      </c>
      <c r="G7" s="19">
        <v>148000</v>
      </c>
      <c r="H7" s="8">
        <f>F7-G7</f>
        <v>52000</v>
      </c>
      <c r="I7" s="11">
        <f>(F7-G7)/F7</f>
        <v>0.26</v>
      </c>
      <c r="J7" s="10">
        <f>((5/100)*G7)+G7</f>
        <v>155400</v>
      </c>
      <c r="K7" s="12">
        <v>10</v>
      </c>
      <c r="L7" s="10">
        <f>(K7/100)*G7</f>
        <v>14800</v>
      </c>
      <c r="M7" s="10">
        <f>(K7/100)*J7</f>
        <v>15540</v>
      </c>
      <c r="N7" s="17">
        <f>$G7+$L7</f>
        <v>162800</v>
      </c>
      <c r="O7" s="10">
        <f>$J7+$M7</f>
        <v>170940</v>
      </c>
      <c r="P7" s="10">
        <f>$J7*1.076</f>
        <v>167210.40000000002</v>
      </c>
      <c r="Q7" s="15">
        <f>$O7*1.076</f>
        <v>183931.44</v>
      </c>
      <c r="R7" s="23">
        <f>$Q7/3</f>
        <v>61310.48</v>
      </c>
      <c r="S7" s="10">
        <f>$Q7-P7</f>
        <v>16721.039999999979</v>
      </c>
      <c r="T7" s="10">
        <f>$J7*1.156</f>
        <v>179642.4</v>
      </c>
      <c r="U7" s="15">
        <f>$O7*1.156</f>
        <v>197606.63999999998</v>
      </c>
      <c r="V7" s="23">
        <f>$U7/6</f>
        <v>32934.439999999995</v>
      </c>
      <c r="W7" s="10">
        <f>U7-T7</f>
        <v>17964.239999999991</v>
      </c>
      <c r="X7" s="14">
        <v>45848</v>
      </c>
      <c r="Y7" s="2"/>
    </row>
    <row r="8" spans="1:25">
      <c r="A8" t="s">
        <v>49</v>
      </c>
      <c r="B8" t="s">
        <v>50</v>
      </c>
      <c r="C8" t="s">
        <v>56</v>
      </c>
      <c r="D8" t="s">
        <v>57</v>
      </c>
      <c r="E8" t="s">
        <v>59</v>
      </c>
      <c r="F8" s="1">
        <v>160000</v>
      </c>
      <c r="G8" s="19">
        <v>118000</v>
      </c>
      <c r="H8" s="8">
        <f>F8-G8</f>
        <v>42000</v>
      </c>
      <c r="I8" s="11">
        <f>(F8-G8)/F8</f>
        <v>0.26250000000000001</v>
      </c>
      <c r="J8" s="10">
        <f>((5/100)*G8)+G8</f>
        <v>123900</v>
      </c>
      <c r="K8" s="12">
        <v>10</v>
      </c>
      <c r="L8" s="10">
        <f>(K8/100)*G8</f>
        <v>11800</v>
      </c>
      <c r="M8" s="10">
        <f>(K8/100)*J8</f>
        <v>12390</v>
      </c>
      <c r="N8" s="17">
        <f>$G8+$L8</f>
        <v>129800</v>
      </c>
      <c r="O8" s="10">
        <f>$J8+$M8</f>
        <v>136290</v>
      </c>
      <c r="P8" s="10">
        <f>$J8*1.076</f>
        <v>133316.4</v>
      </c>
      <c r="Q8" s="15">
        <f>$O8*1.076</f>
        <v>146648.04</v>
      </c>
      <c r="R8" s="23">
        <f>$Q8/3</f>
        <v>48882.68</v>
      </c>
      <c r="S8" s="10">
        <f>$Q8-P8</f>
        <v>13331.640000000014</v>
      </c>
      <c r="T8" s="10">
        <f>$J8*1.156</f>
        <v>143228.4</v>
      </c>
      <c r="U8" s="15">
        <f>$O8*1.156</f>
        <v>157551.24</v>
      </c>
      <c r="V8" s="23">
        <f>$U8/6</f>
        <v>26258.539999999997</v>
      </c>
      <c r="W8" s="10">
        <f>U8-T8</f>
        <v>14322.839999999997</v>
      </c>
      <c r="X8" s="14">
        <v>45848</v>
      </c>
      <c r="Y8" s="2"/>
    </row>
    <row r="9" spans="1:25">
      <c r="A9" t="s">
        <v>49</v>
      </c>
      <c r="B9" t="s">
        <v>50</v>
      </c>
      <c r="C9" t="s">
        <v>56</v>
      </c>
      <c r="D9" t="s">
        <v>57</v>
      </c>
      <c r="E9" t="s">
        <v>58</v>
      </c>
      <c r="F9" s="1">
        <v>160000</v>
      </c>
      <c r="G9" s="19">
        <v>115000</v>
      </c>
      <c r="H9" s="8">
        <f>F9-G9</f>
        <v>45000</v>
      </c>
      <c r="I9" s="11">
        <f>(F9-G9)/F9</f>
        <v>0.28125</v>
      </c>
      <c r="J9" s="10">
        <f>((5/100)*G9)+G9</f>
        <v>120750</v>
      </c>
      <c r="K9" s="12">
        <v>10</v>
      </c>
      <c r="L9" s="10">
        <f>(K9/100)*G9</f>
        <v>11500</v>
      </c>
      <c r="M9" s="10">
        <f>(K9/100)*J9</f>
        <v>12075</v>
      </c>
      <c r="N9" s="17">
        <f>$G9+$L9</f>
        <v>126500</v>
      </c>
      <c r="O9" s="10">
        <f>$J9+$M9</f>
        <v>132825</v>
      </c>
      <c r="P9" s="10">
        <f>$J9*1.076</f>
        <v>129927.00000000001</v>
      </c>
      <c r="Q9" s="15">
        <f>$O9*1.076</f>
        <v>142919.70000000001</v>
      </c>
      <c r="R9" s="23">
        <f>$Q9/3</f>
        <v>47639.9</v>
      </c>
      <c r="S9" s="10">
        <f>$Q9-P9</f>
        <v>12992.699999999997</v>
      </c>
      <c r="T9" s="10">
        <f>$J9*1.156</f>
        <v>139587</v>
      </c>
      <c r="U9" s="15">
        <f>$O9*1.156</f>
        <v>153545.69999999998</v>
      </c>
      <c r="V9" s="23">
        <f>$U9/6</f>
        <v>25590.949999999997</v>
      </c>
      <c r="W9" s="10">
        <f>U9-T9</f>
        <v>13958.699999999983</v>
      </c>
      <c r="X9" s="14">
        <v>45848</v>
      </c>
      <c r="Y9" s="2"/>
    </row>
    <row r="10" spans="1:25">
      <c r="A10" t="s">
        <v>49</v>
      </c>
      <c r="B10" t="s">
        <v>50</v>
      </c>
      <c r="C10" t="s">
        <v>60</v>
      </c>
      <c r="D10" t="s">
        <v>61</v>
      </c>
      <c r="E10" t="s">
        <v>59</v>
      </c>
      <c r="F10" s="1">
        <v>130000</v>
      </c>
      <c r="G10" s="19">
        <v>89900</v>
      </c>
      <c r="H10" s="8">
        <f>F10-G10</f>
        <v>40100</v>
      </c>
      <c r="I10" s="11">
        <f>(F10-G10)/F10</f>
        <v>0.30846153846153845</v>
      </c>
      <c r="J10" s="10">
        <f>((5/100)*G10)+G10</f>
        <v>94395</v>
      </c>
      <c r="K10" s="12">
        <v>10</v>
      </c>
      <c r="L10" s="10">
        <f>(K10/100)*G10</f>
        <v>8990</v>
      </c>
      <c r="M10" s="10">
        <f>(K10/100)*J10</f>
        <v>9439.5</v>
      </c>
      <c r="N10" s="17">
        <f>$G10+$L10</f>
        <v>98890</v>
      </c>
      <c r="O10" s="10">
        <f>$J10+$M10</f>
        <v>103834.5</v>
      </c>
      <c r="P10" s="10">
        <f>$J10*1.076</f>
        <v>101569.02</v>
      </c>
      <c r="Q10" s="15">
        <f>$O10*1.076</f>
        <v>111725.92200000001</v>
      </c>
      <c r="R10" s="23">
        <f>$Q10/3</f>
        <v>37241.974000000002</v>
      </c>
      <c r="S10" s="10">
        <f>$Q10-P10</f>
        <v>10156.902000000002</v>
      </c>
      <c r="T10" s="10">
        <f>$J10*1.156</f>
        <v>109120.62</v>
      </c>
      <c r="U10" s="15">
        <f>$O10*1.156</f>
        <v>120032.68199999999</v>
      </c>
      <c r="V10" s="23">
        <f>$U10/6</f>
        <v>20005.446999999996</v>
      </c>
      <c r="W10" s="10">
        <f>U10-T10</f>
        <v>10912.061999999991</v>
      </c>
      <c r="X10" s="14"/>
      <c r="Y10" s="2"/>
    </row>
    <row r="11" spans="1:25">
      <c r="A11" t="s">
        <v>49</v>
      </c>
      <c r="B11" t="s">
        <v>163</v>
      </c>
      <c r="C11" t="s">
        <v>164</v>
      </c>
      <c r="D11" t="s">
        <v>165</v>
      </c>
      <c r="E11" t="s">
        <v>17</v>
      </c>
      <c r="F11" s="1">
        <v>145000</v>
      </c>
      <c r="G11" s="19">
        <v>75000</v>
      </c>
      <c r="H11" s="8">
        <f>F11-G11</f>
        <v>70000</v>
      </c>
      <c r="I11" s="11">
        <f>(F11-G11)/F11</f>
        <v>0.48275862068965519</v>
      </c>
      <c r="J11" s="10">
        <f>((5/100)*G11)+G11</f>
        <v>78750</v>
      </c>
      <c r="K11" s="12">
        <v>10</v>
      </c>
      <c r="L11" s="10">
        <f>(K11/100)*G11</f>
        <v>7500</v>
      </c>
      <c r="M11" s="10">
        <f>(K11/100)*J11</f>
        <v>7875</v>
      </c>
      <c r="N11" s="17">
        <f>$G11+$L11</f>
        <v>82500</v>
      </c>
      <c r="O11" s="10">
        <f>$J11+$M11</f>
        <v>86625</v>
      </c>
      <c r="P11" s="10">
        <f>$J11*1.076</f>
        <v>84735</v>
      </c>
      <c r="Q11" s="15">
        <f>$O11*1.076</f>
        <v>93208.5</v>
      </c>
      <c r="R11" s="23">
        <f>$Q11/3</f>
        <v>31069.5</v>
      </c>
      <c r="S11" s="10">
        <f>$Q11-P11</f>
        <v>8473.5</v>
      </c>
      <c r="T11" s="10">
        <f>$J11*1.156</f>
        <v>91035</v>
      </c>
      <c r="U11" s="15">
        <f>$O11*1.156</f>
        <v>100138.5</v>
      </c>
      <c r="V11" s="23">
        <f>$U11/6</f>
        <v>16689.75</v>
      </c>
      <c r="W11" s="10">
        <f>U11-T11</f>
        <v>9103.5</v>
      </c>
      <c r="X11" s="14">
        <v>45852</v>
      </c>
      <c r="Y11" s="2"/>
    </row>
    <row r="12" spans="1:25">
      <c r="A12" t="s">
        <v>49</v>
      </c>
      <c r="B12" t="s">
        <v>166</v>
      </c>
      <c r="C12" t="s">
        <v>167</v>
      </c>
      <c r="D12" t="s">
        <v>168</v>
      </c>
      <c r="E12" t="s">
        <v>169</v>
      </c>
      <c r="F12" s="1">
        <v>260000</v>
      </c>
      <c r="G12" s="19">
        <v>201000</v>
      </c>
      <c r="H12" s="8">
        <f>F12-G12</f>
        <v>59000</v>
      </c>
      <c r="I12" s="11">
        <f>(F12-G12)/F12</f>
        <v>0.22692307692307692</v>
      </c>
      <c r="J12" s="10">
        <f>((5/100)*G12)+G12</f>
        <v>211050</v>
      </c>
      <c r="K12" s="12">
        <v>10</v>
      </c>
      <c r="L12" s="10">
        <f>(K12/100)*G12</f>
        <v>20100</v>
      </c>
      <c r="M12" s="10">
        <f>(K12/100)*J12</f>
        <v>21105</v>
      </c>
      <c r="N12" s="17">
        <f>$G12+$L12</f>
        <v>221100</v>
      </c>
      <c r="O12" s="10">
        <f>$J12+$M12</f>
        <v>232155</v>
      </c>
      <c r="P12" s="10">
        <f>$J12*1.076</f>
        <v>227089.80000000002</v>
      </c>
      <c r="Q12" s="15">
        <f>$O12*1.076</f>
        <v>249798.78000000003</v>
      </c>
      <c r="R12" s="23">
        <f>$Q12/3</f>
        <v>83266.260000000009</v>
      </c>
      <c r="S12" s="10">
        <f>$Q12-P12</f>
        <v>22708.98000000001</v>
      </c>
      <c r="T12" s="10">
        <f>$J12*1.156</f>
        <v>243973.8</v>
      </c>
      <c r="U12" s="15">
        <f>$O12*1.156</f>
        <v>268371.18</v>
      </c>
      <c r="V12" s="23">
        <f>$U12/6</f>
        <v>44728.53</v>
      </c>
      <c r="W12" s="10">
        <f>U12-T12</f>
        <v>24397.380000000005</v>
      </c>
      <c r="X12" s="14">
        <v>45852</v>
      </c>
      <c r="Y12" s="2"/>
    </row>
    <row r="13" spans="1:25">
      <c r="A13" t="s">
        <v>49</v>
      </c>
      <c r="B13" t="s">
        <v>170</v>
      </c>
      <c r="C13" t="s">
        <v>171</v>
      </c>
      <c r="D13" t="s">
        <v>172</v>
      </c>
      <c r="E13" t="s">
        <v>17</v>
      </c>
      <c r="F13" s="1">
        <v>66900</v>
      </c>
      <c r="G13" s="19">
        <v>43000</v>
      </c>
      <c r="H13" s="8">
        <f>F13-G13</f>
        <v>23900</v>
      </c>
      <c r="I13" s="11">
        <f>(F13-G13)/F13</f>
        <v>0.35724962630792229</v>
      </c>
      <c r="J13" s="10">
        <f>((5/100)*G13)+G13</f>
        <v>45150</v>
      </c>
      <c r="K13" s="12">
        <v>10</v>
      </c>
      <c r="L13" s="10">
        <f>(K13/100)*G13</f>
        <v>4300</v>
      </c>
      <c r="M13" s="10">
        <f>(K13/100)*J13</f>
        <v>4515</v>
      </c>
      <c r="N13" s="17">
        <f>$G13+$L13</f>
        <v>47300</v>
      </c>
      <c r="O13" s="10">
        <f>$J13+$M13</f>
        <v>49665</v>
      </c>
      <c r="P13" s="10">
        <f>$J13*1.076</f>
        <v>48581.4</v>
      </c>
      <c r="Q13" s="15">
        <f>$O13*1.076</f>
        <v>53439.54</v>
      </c>
      <c r="R13" s="23">
        <f>$Q13/3</f>
        <v>17813.18</v>
      </c>
      <c r="S13" s="10">
        <f>$Q13-P13</f>
        <v>4858.1399999999994</v>
      </c>
      <c r="T13" s="10">
        <f>$J13*1.156</f>
        <v>52193.399999999994</v>
      </c>
      <c r="U13" s="15">
        <f>$O13*1.156</f>
        <v>57412.74</v>
      </c>
      <c r="V13" s="23">
        <f>$U13/6</f>
        <v>9568.7899999999991</v>
      </c>
      <c r="W13" s="10">
        <f>U13-T13</f>
        <v>5219.3400000000038</v>
      </c>
      <c r="X13" s="14">
        <v>45852</v>
      </c>
      <c r="Y13" s="2"/>
    </row>
    <row r="14" spans="1:25">
      <c r="A14" t="s">
        <v>49</v>
      </c>
      <c r="B14" t="s">
        <v>135</v>
      </c>
      <c r="C14" t="s">
        <v>182</v>
      </c>
      <c r="D14" t="s">
        <v>183</v>
      </c>
      <c r="E14" t="s">
        <v>17</v>
      </c>
      <c r="F14" s="1">
        <v>220000</v>
      </c>
      <c r="G14" s="19">
        <v>172000</v>
      </c>
      <c r="H14" s="8">
        <f>F14-G14</f>
        <v>48000</v>
      </c>
      <c r="I14" s="11">
        <f>(F14-G14)/F14</f>
        <v>0.21818181818181817</v>
      </c>
      <c r="J14" s="10">
        <f>((5/100)*G14)+G14</f>
        <v>180600</v>
      </c>
      <c r="K14" s="12">
        <v>10</v>
      </c>
      <c r="L14" s="10">
        <f>(K14/100)*G14</f>
        <v>17200</v>
      </c>
      <c r="M14" s="10">
        <f>(K14/100)*J14</f>
        <v>18060</v>
      </c>
      <c r="N14" s="17">
        <f>$G14+$L14</f>
        <v>189200</v>
      </c>
      <c r="O14" s="10">
        <f>$J14+$M14</f>
        <v>198660</v>
      </c>
      <c r="P14" s="10">
        <f>$J14*1.076</f>
        <v>194325.6</v>
      </c>
      <c r="Q14" s="15">
        <f>$O14*1.076</f>
        <v>213758.16</v>
      </c>
      <c r="R14" s="23">
        <f>$Q14/3</f>
        <v>71252.72</v>
      </c>
      <c r="S14" s="10">
        <f>$Q14-P14</f>
        <v>19432.559999999998</v>
      </c>
      <c r="T14" s="10">
        <f>$J14*1.156</f>
        <v>208773.59999999998</v>
      </c>
      <c r="U14" s="15">
        <f>$O14*1.156</f>
        <v>229650.96</v>
      </c>
      <c r="V14" s="23">
        <f>$U14/6</f>
        <v>38275.159999999996</v>
      </c>
      <c r="W14" s="10">
        <f>U14-T14</f>
        <v>20877.360000000015</v>
      </c>
      <c r="X14" s="14">
        <v>45852</v>
      </c>
      <c r="Y14" s="2"/>
    </row>
    <row r="15" spans="1:25">
      <c r="A15" t="s">
        <v>69</v>
      </c>
      <c r="B15" t="s">
        <v>70</v>
      </c>
      <c r="C15" t="s">
        <v>71</v>
      </c>
      <c r="D15" t="s">
        <v>72</v>
      </c>
      <c r="E15" t="s">
        <v>17</v>
      </c>
      <c r="F15" s="1">
        <v>2700000</v>
      </c>
      <c r="G15" s="19">
        <v>2265000</v>
      </c>
      <c r="H15" s="8">
        <f>F15-G15</f>
        <v>435000</v>
      </c>
      <c r="I15" s="11">
        <f>(F15-G15)/F15</f>
        <v>0.16111111111111112</v>
      </c>
      <c r="J15" s="10">
        <f>((5/100)*G15)+G15</f>
        <v>2378250</v>
      </c>
      <c r="K15" s="12">
        <v>10</v>
      </c>
      <c r="L15" s="10">
        <f>(K15/100)*G15</f>
        <v>226500</v>
      </c>
      <c r="M15" s="10">
        <f>(K15/100)*J15</f>
        <v>237825</v>
      </c>
      <c r="N15" s="17">
        <f>$G15+$L15</f>
        <v>2491500</v>
      </c>
      <c r="O15" s="10">
        <f>$J15+$M15</f>
        <v>2616075</v>
      </c>
      <c r="P15" s="10">
        <f>$J15*1.076</f>
        <v>2558997</v>
      </c>
      <c r="Q15" s="15">
        <f>$O15*1.076</f>
        <v>2814896.7</v>
      </c>
      <c r="R15" s="23">
        <f>$Q15/3</f>
        <v>938298.9</v>
      </c>
      <c r="S15" s="10">
        <f>$Q15-P15</f>
        <v>255899.70000000019</v>
      </c>
      <c r="T15" s="10">
        <f>$J15*1.156</f>
        <v>2749257</v>
      </c>
      <c r="U15" s="15">
        <f>$O15*1.156</f>
        <v>3024182.6999999997</v>
      </c>
      <c r="V15" s="23">
        <f>$U15/6</f>
        <v>504030.44999999995</v>
      </c>
      <c r="W15" s="10">
        <f>U15-T15</f>
        <v>274925.69999999972</v>
      </c>
      <c r="X15" s="14">
        <v>45852</v>
      </c>
      <c r="Y15" s="2"/>
    </row>
    <row r="16" spans="1:25">
      <c r="A16" t="s">
        <v>91</v>
      </c>
      <c r="B16" t="s">
        <v>88</v>
      </c>
      <c r="C16" t="s">
        <v>92</v>
      </c>
      <c r="D16" t="s">
        <v>93</v>
      </c>
      <c r="E16" t="s">
        <v>94</v>
      </c>
      <c r="F16" s="1">
        <v>90000</v>
      </c>
      <c r="G16" s="19">
        <v>65000</v>
      </c>
      <c r="H16" s="8">
        <f>F16-G16</f>
        <v>25000</v>
      </c>
      <c r="I16" s="11">
        <f>(F16-G16)/F16</f>
        <v>0.27777777777777779</v>
      </c>
      <c r="J16" s="10">
        <f>((5/100)*G16)+G16</f>
        <v>68250</v>
      </c>
      <c r="K16" s="12">
        <v>10</v>
      </c>
      <c r="L16" s="10">
        <f>(K16/100)*G16</f>
        <v>6500</v>
      </c>
      <c r="M16" s="10">
        <f>(K16/100)*J16</f>
        <v>6825</v>
      </c>
      <c r="N16" s="17">
        <f>$G16+$L16</f>
        <v>71500</v>
      </c>
      <c r="O16" s="10">
        <f>$J16+$M16</f>
        <v>75075</v>
      </c>
      <c r="P16" s="10">
        <f>$J16*1.076</f>
        <v>73437</v>
      </c>
      <c r="Q16" s="15">
        <f>$O16*1.076</f>
        <v>80780.700000000012</v>
      </c>
      <c r="R16" s="23">
        <f>$Q16/3</f>
        <v>26926.900000000005</v>
      </c>
      <c r="S16" s="10">
        <f>$Q16-P16</f>
        <v>7343.7000000000116</v>
      </c>
      <c r="T16" s="10">
        <f>$J16*1.156</f>
        <v>78897</v>
      </c>
      <c r="U16" s="15">
        <f>$O16*1.156</f>
        <v>86786.7</v>
      </c>
      <c r="V16" s="23">
        <f>$U16/6</f>
        <v>14464.449999999999</v>
      </c>
      <c r="W16" s="10">
        <f>U16-T16</f>
        <v>7889.6999999999971</v>
      </c>
      <c r="X16" s="14">
        <v>45852</v>
      </c>
      <c r="Y16" s="2"/>
    </row>
    <row r="17" spans="1:25">
      <c r="A17" t="s">
        <v>65</v>
      </c>
      <c r="B17" t="s">
        <v>67</v>
      </c>
      <c r="C17" t="s">
        <v>66</v>
      </c>
      <c r="D17" t="s">
        <v>68</v>
      </c>
      <c r="F17" s="1">
        <v>707</v>
      </c>
      <c r="G17" s="19">
        <v>525</v>
      </c>
      <c r="H17" s="8">
        <f>F17-G17</f>
        <v>182</v>
      </c>
      <c r="I17" s="11">
        <f>(F17-G17)/F17</f>
        <v>0.25742574257425743</v>
      </c>
      <c r="J17" s="10">
        <f>((5/100)*G17)+G17</f>
        <v>551.25</v>
      </c>
      <c r="K17" s="12">
        <v>5</v>
      </c>
      <c r="L17" s="10">
        <f>(K17/100)*G17</f>
        <v>26.25</v>
      </c>
      <c r="M17" s="10">
        <f>(K17/100)*J17</f>
        <v>27.5625</v>
      </c>
      <c r="N17" s="17">
        <f>$G17+$L17</f>
        <v>551.25</v>
      </c>
      <c r="O17" s="10">
        <f>$J17+$M17</f>
        <v>578.8125</v>
      </c>
      <c r="P17" s="10">
        <f>$J17*1.076</f>
        <v>593.14499999999998</v>
      </c>
      <c r="Q17" s="15">
        <f>$O17*1.076</f>
        <v>622.80225000000007</v>
      </c>
      <c r="R17" s="23">
        <f>$Q17/3</f>
        <v>207.60075000000003</v>
      </c>
      <c r="S17" s="10">
        <f>$Q17-P17</f>
        <v>29.65725000000009</v>
      </c>
      <c r="T17" s="10">
        <f>$J17*1.156</f>
        <v>637.245</v>
      </c>
      <c r="U17" s="15">
        <f>$O17*1.156</f>
        <v>669.10724999999991</v>
      </c>
      <c r="V17" s="23">
        <f>$U17/6</f>
        <v>111.51787499999999</v>
      </c>
      <c r="W17" s="10">
        <f>U17-T17</f>
        <v>31.862249999999904</v>
      </c>
      <c r="X17" s="14">
        <v>45852</v>
      </c>
      <c r="Y17" s="2"/>
    </row>
    <row r="18" spans="1:25">
      <c r="A18" t="s">
        <v>99</v>
      </c>
      <c r="B18" t="s">
        <v>100</v>
      </c>
      <c r="C18" t="s">
        <v>101</v>
      </c>
      <c r="D18" t="s">
        <v>102</v>
      </c>
      <c r="E18" t="s">
        <v>103</v>
      </c>
      <c r="F18" s="1">
        <v>58000</v>
      </c>
      <c r="G18" s="19">
        <v>39000</v>
      </c>
      <c r="H18" s="8">
        <f>F18-G18</f>
        <v>19000</v>
      </c>
      <c r="I18" s="11">
        <f>(F18-G18)/F18</f>
        <v>0.32758620689655171</v>
      </c>
      <c r="J18" s="10">
        <f>((5/100)*G18)+G18</f>
        <v>40950</v>
      </c>
      <c r="K18" s="12">
        <v>10</v>
      </c>
      <c r="L18" s="10">
        <f>(K18/100)*G18</f>
        <v>3900</v>
      </c>
      <c r="M18" s="10">
        <f>(K18/100)*J18</f>
        <v>4095</v>
      </c>
      <c r="N18" s="17">
        <f>$G18+$L18</f>
        <v>42900</v>
      </c>
      <c r="O18" s="10">
        <f>$J18+$M18</f>
        <v>45045</v>
      </c>
      <c r="P18" s="10">
        <f>$J18*1.076</f>
        <v>44062.200000000004</v>
      </c>
      <c r="Q18" s="15">
        <f>$O18*1.076</f>
        <v>48468.420000000006</v>
      </c>
      <c r="R18" s="23">
        <f>$Q18/3</f>
        <v>16156.140000000001</v>
      </c>
      <c r="S18" s="10">
        <f>$Q18-P18</f>
        <v>4406.2200000000012</v>
      </c>
      <c r="T18" s="10">
        <f>$J18*1.156</f>
        <v>47338.2</v>
      </c>
      <c r="U18" s="15">
        <f>$O18*1.156</f>
        <v>52072.02</v>
      </c>
      <c r="V18" s="23">
        <f>$U18/6</f>
        <v>8678.67</v>
      </c>
      <c r="W18" s="10">
        <f>U18-T18</f>
        <v>4733.82</v>
      </c>
      <c r="X18" s="14">
        <v>45852</v>
      </c>
      <c r="Y18" s="2"/>
    </row>
    <row r="19" spans="1:25">
      <c r="A19" t="s">
        <v>104</v>
      </c>
      <c r="B19" t="s">
        <v>105</v>
      </c>
      <c r="C19" t="s">
        <v>106</v>
      </c>
      <c r="D19" t="s">
        <v>107</v>
      </c>
      <c r="E19" t="s">
        <v>17</v>
      </c>
      <c r="F19" s="1">
        <v>500000</v>
      </c>
      <c r="G19" s="19">
        <v>387500</v>
      </c>
      <c r="H19" s="8">
        <f>F19-G19</f>
        <v>112500</v>
      </c>
      <c r="I19" s="11">
        <f>(F19-G19)/F19</f>
        <v>0.22500000000000001</v>
      </c>
      <c r="J19" s="10">
        <f>((5/100)*G19)+G19</f>
        <v>406875</v>
      </c>
      <c r="K19" s="12">
        <v>10</v>
      </c>
      <c r="L19" s="10">
        <f>(K19/100)*G19</f>
        <v>38750</v>
      </c>
      <c r="M19" s="10">
        <f>(K19/100)*J19</f>
        <v>40687.5</v>
      </c>
      <c r="N19" s="17">
        <f>$G19+$L19</f>
        <v>426250</v>
      </c>
      <c r="O19" s="10">
        <f>$J19+$M19</f>
        <v>447562.5</v>
      </c>
      <c r="P19" s="10">
        <f>$J19*1.076</f>
        <v>437797.5</v>
      </c>
      <c r="Q19" s="15">
        <f>$O19*1.076</f>
        <v>481577.25000000006</v>
      </c>
      <c r="R19" s="23">
        <f>$Q19/3</f>
        <v>160525.75000000003</v>
      </c>
      <c r="S19" s="10">
        <f>$Q19-P19</f>
        <v>43779.750000000058</v>
      </c>
      <c r="T19" s="10">
        <f>$J19*1.156</f>
        <v>470347.49999999994</v>
      </c>
      <c r="U19" s="15">
        <f>$O19*1.156</f>
        <v>517382.24999999994</v>
      </c>
      <c r="V19" s="23">
        <f>$U19/6</f>
        <v>86230.374999999985</v>
      </c>
      <c r="W19" s="10">
        <f>U19-T19</f>
        <v>47034.75</v>
      </c>
      <c r="X19" s="14">
        <v>45852</v>
      </c>
      <c r="Y19" s="2"/>
    </row>
    <row r="20" spans="1:25">
      <c r="A20" t="s">
        <v>146</v>
      </c>
      <c r="B20" t="s">
        <v>147</v>
      </c>
      <c r="C20" t="s">
        <v>148</v>
      </c>
      <c r="D20" t="s">
        <v>149</v>
      </c>
      <c r="F20" s="1">
        <v>98000</v>
      </c>
      <c r="G20" s="19">
        <v>82000</v>
      </c>
      <c r="H20" s="8">
        <f>F20-G20</f>
        <v>16000</v>
      </c>
      <c r="I20" s="11">
        <f>(F20-G20)/F20</f>
        <v>0.16326530612244897</v>
      </c>
      <c r="J20" s="10">
        <f>((5/100)*G20)+G20</f>
        <v>86100</v>
      </c>
      <c r="K20" s="12">
        <v>10</v>
      </c>
      <c r="L20" s="10">
        <f>(K20/100)*G20</f>
        <v>8200</v>
      </c>
      <c r="M20" s="10">
        <f>(K20/100)*J20</f>
        <v>8610</v>
      </c>
      <c r="N20" s="17">
        <f>$G20+$L20</f>
        <v>90200</v>
      </c>
      <c r="O20" s="10">
        <f>$J20+$M20</f>
        <v>94710</v>
      </c>
      <c r="P20" s="10">
        <f>$J20*1.076</f>
        <v>92643.6</v>
      </c>
      <c r="Q20" s="15">
        <f>$O20*1.076</f>
        <v>101907.96</v>
      </c>
      <c r="R20" s="23">
        <f>$Q20/3</f>
        <v>33969.32</v>
      </c>
      <c r="S20" s="10">
        <f>$Q20-P20</f>
        <v>9264.36</v>
      </c>
      <c r="T20" s="10">
        <f>$J20*1.156</f>
        <v>99531.599999999991</v>
      </c>
      <c r="U20" s="15">
        <f>$O20*1.156</f>
        <v>109484.76</v>
      </c>
      <c r="V20" s="23">
        <f>$U20/6</f>
        <v>18247.46</v>
      </c>
      <c r="W20" s="10">
        <f>U20-T20</f>
        <v>9953.1600000000035</v>
      </c>
      <c r="X20" s="14">
        <v>45852</v>
      </c>
      <c r="Y20" s="2"/>
    </row>
    <row r="21" spans="1:25">
      <c r="A21" t="s">
        <v>146</v>
      </c>
      <c r="B21" t="s">
        <v>147</v>
      </c>
      <c r="C21" t="s">
        <v>150</v>
      </c>
      <c r="D21" t="s">
        <v>152</v>
      </c>
      <c r="E21" t="s">
        <v>151</v>
      </c>
      <c r="F21" s="1">
        <v>222000</v>
      </c>
      <c r="G21" s="19">
        <v>172000</v>
      </c>
      <c r="H21" s="8">
        <f>F21-G21</f>
        <v>50000</v>
      </c>
      <c r="I21" s="11">
        <f>(F21-G21)/F21</f>
        <v>0.22522522522522523</v>
      </c>
      <c r="J21" s="10">
        <f>((5/100)*G21)+G21</f>
        <v>180600</v>
      </c>
      <c r="K21" s="12">
        <v>10</v>
      </c>
      <c r="L21" s="10">
        <f>(K21/100)*G21</f>
        <v>17200</v>
      </c>
      <c r="M21" s="10">
        <f>(K21/100)*J21</f>
        <v>18060</v>
      </c>
      <c r="N21" s="17">
        <f>$G21+$L21</f>
        <v>189200</v>
      </c>
      <c r="O21" s="10">
        <f>$J21+$M21</f>
        <v>198660</v>
      </c>
      <c r="P21" s="10">
        <f>$J21*1.076</f>
        <v>194325.6</v>
      </c>
      <c r="Q21" s="15">
        <f>$O21*1.076</f>
        <v>213758.16</v>
      </c>
      <c r="R21" s="23">
        <f>$Q21/3</f>
        <v>71252.72</v>
      </c>
      <c r="S21" s="10">
        <f>$Q21-P21</f>
        <v>19432.559999999998</v>
      </c>
      <c r="T21" s="10">
        <f>$J21*1.156</f>
        <v>208773.59999999998</v>
      </c>
      <c r="U21" s="15">
        <f>$O21*1.156</f>
        <v>229650.96</v>
      </c>
      <c r="V21" s="23">
        <f>$U21/6</f>
        <v>38275.159999999996</v>
      </c>
      <c r="W21" s="10">
        <f>U21-T21</f>
        <v>20877.360000000015</v>
      </c>
      <c r="X21" s="14">
        <v>45852</v>
      </c>
      <c r="Y21" s="2"/>
    </row>
    <row r="22" spans="1:25">
      <c r="A22" t="s">
        <v>12</v>
      </c>
      <c r="B22" t="s">
        <v>6</v>
      </c>
      <c r="C22" t="s">
        <v>13</v>
      </c>
      <c r="D22" t="s">
        <v>14</v>
      </c>
      <c r="E22" t="s">
        <v>10</v>
      </c>
      <c r="F22" s="1">
        <v>850000</v>
      </c>
      <c r="G22" s="19">
        <v>1024000</v>
      </c>
      <c r="H22" s="8">
        <f>F22-G22</f>
        <v>-174000</v>
      </c>
      <c r="I22" s="11">
        <f>(F22-G22)/F22</f>
        <v>-0.20470588235294118</v>
      </c>
      <c r="J22" s="10">
        <f>((5/100)*G22)+G22</f>
        <v>1075200</v>
      </c>
      <c r="K22" s="12">
        <v>10</v>
      </c>
      <c r="L22" s="10">
        <f>(K22/100)*G22</f>
        <v>102400</v>
      </c>
      <c r="M22" s="10">
        <f>(K22/100)*J22</f>
        <v>107520</v>
      </c>
      <c r="N22" s="17">
        <f>$G22+$L22</f>
        <v>1126400</v>
      </c>
      <c r="O22" s="10">
        <f>$J22+$M22</f>
        <v>1182720</v>
      </c>
      <c r="P22" s="10">
        <f>$J22*1.076</f>
        <v>1156915.2000000002</v>
      </c>
      <c r="Q22" s="15">
        <f>$O22*1.076</f>
        <v>1272606.72</v>
      </c>
      <c r="R22" s="23">
        <f>$Q22/3</f>
        <v>424202.23999999999</v>
      </c>
      <c r="S22" s="10">
        <f>$Q22-P22</f>
        <v>115691.51999999979</v>
      </c>
      <c r="T22" s="10">
        <f>$J22*1.156</f>
        <v>1242931.2</v>
      </c>
      <c r="U22" s="15">
        <f>$O22*1.156</f>
        <v>1367224.3199999998</v>
      </c>
      <c r="V22" s="23">
        <f>$U22/6</f>
        <v>227870.71999999997</v>
      </c>
      <c r="W22" s="10">
        <f>U22-T22</f>
        <v>124293.11999999988</v>
      </c>
      <c r="X22" s="14">
        <v>45848</v>
      </c>
      <c r="Y22" s="2"/>
    </row>
    <row r="23" spans="1:25">
      <c r="A23" t="s">
        <v>12</v>
      </c>
      <c r="B23" t="s">
        <v>70</v>
      </c>
      <c r="C23" t="s">
        <v>76</v>
      </c>
      <c r="D23" t="s">
        <v>77</v>
      </c>
      <c r="E23" t="s">
        <v>78</v>
      </c>
      <c r="F23" s="1">
        <v>360000</v>
      </c>
      <c r="G23" s="19">
        <v>283000</v>
      </c>
      <c r="H23" s="8">
        <f>F23-G23</f>
        <v>77000</v>
      </c>
      <c r="I23" s="11">
        <f>(F23-G23)/F23</f>
        <v>0.21388888888888888</v>
      </c>
      <c r="J23" s="10">
        <f>((5/100)*G23)+G23</f>
        <v>297150</v>
      </c>
      <c r="K23" s="12">
        <v>10</v>
      </c>
      <c r="L23" s="10">
        <f>(K23/100)*G23</f>
        <v>28300</v>
      </c>
      <c r="M23" s="10">
        <f>(K23/100)*J23</f>
        <v>29715</v>
      </c>
      <c r="N23" s="17">
        <f>$G23+$L23</f>
        <v>311300</v>
      </c>
      <c r="O23" s="10">
        <f>$J23+$M23</f>
        <v>326865</v>
      </c>
      <c r="P23" s="10">
        <f>$J23*1.076</f>
        <v>319733.40000000002</v>
      </c>
      <c r="Q23" s="15">
        <f>$O23*1.076</f>
        <v>351706.74000000005</v>
      </c>
      <c r="R23" s="23">
        <f>$Q23/3</f>
        <v>117235.58000000002</v>
      </c>
      <c r="S23" s="10">
        <f>$Q23-P23</f>
        <v>31973.340000000026</v>
      </c>
      <c r="T23" s="10">
        <f>$J23*1.156</f>
        <v>343505.39999999997</v>
      </c>
      <c r="U23" s="15">
        <f>$O23*1.156</f>
        <v>377855.93999999994</v>
      </c>
      <c r="V23" s="23">
        <f>$U23/6</f>
        <v>62975.989999999991</v>
      </c>
      <c r="W23" s="10">
        <f>U23-T23</f>
        <v>34350.539999999979</v>
      </c>
      <c r="X23" s="14">
        <v>45852</v>
      </c>
      <c r="Y23" s="2"/>
    </row>
    <row r="24" spans="1:25">
      <c r="A24" t="s">
        <v>12</v>
      </c>
      <c r="B24" t="s">
        <v>70</v>
      </c>
      <c r="C24" t="s">
        <v>79</v>
      </c>
      <c r="D24" t="s">
        <v>80</v>
      </c>
      <c r="E24" t="s">
        <v>78</v>
      </c>
      <c r="F24" s="1">
        <v>270000</v>
      </c>
      <c r="G24" s="19">
        <v>222000</v>
      </c>
      <c r="H24" s="8">
        <f>F24-G24</f>
        <v>48000</v>
      </c>
      <c r="I24" s="11">
        <f>(F24-G24)/F24</f>
        <v>0.17777777777777778</v>
      </c>
      <c r="J24" s="10">
        <f>((5/100)*G24)+G24</f>
        <v>233100</v>
      </c>
      <c r="K24" s="12">
        <v>10</v>
      </c>
      <c r="L24" s="10">
        <f>(K24/100)*G24</f>
        <v>22200</v>
      </c>
      <c r="M24" s="10">
        <f>(K24/100)*J24</f>
        <v>23310</v>
      </c>
      <c r="N24" s="17">
        <f>$G24+$L24</f>
        <v>244200</v>
      </c>
      <c r="O24" s="10">
        <f>$J24+$M24</f>
        <v>256410</v>
      </c>
      <c r="P24" s="10">
        <f>$J24*1.076</f>
        <v>250815.6</v>
      </c>
      <c r="Q24" s="15">
        <f>$O24*1.076</f>
        <v>275897.16000000003</v>
      </c>
      <c r="R24" s="23">
        <f>$Q24/3</f>
        <v>91965.720000000016</v>
      </c>
      <c r="S24" s="10">
        <f>$Q24-P24</f>
        <v>25081.560000000027</v>
      </c>
      <c r="T24" s="10">
        <f>$J24*1.156</f>
        <v>269463.59999999998</v>
      </c>
      <c r="U24" s="15">
        <f>$O24*1.156</f>
        <v>296409.95999999996</v>
      </c>
      <c r="V24" s="23">
        <f>$U24/6</f>
        <v>49401.659999999996</v>
      </c>
      <c r="W24" s="10">
        <f>U24-T24</f>
        <v>26946.359999999986</v>
      </c>
      <c r="X24" s="14">
        <v>45852</v>
      </c>
      <c r="Y24" s="2"/>
    </row>
    <row r="25" spans="1:25">
      <c r="A25" t="s">
        <v>12</v>
      </c>
      <c r="B25" t="s">
        <v>70</v>
      </c>
      <c r="C25" t="s">
        <v>81</v>
      </c>
      <c r="D25" t="s">
        <v>82</v>
      </c>
      <c r="E25" t="s">
        <v>45</v>
      </c>
      <c r="F25" s="1">
        <v>290000</v>
      </c>
      <c r="G25" s="19">
        <v>243000</v>
      </c>
      <c r="H25" s="8">
        <f>F25-G25</f>
        <v>47000</v>
      </c>
      <c r="I25" s="11">
        <f>(F25-G25)/F25</f>
        <v>0.16206896551724137</v>
      </c>
      <c r="J25" s="10">
        <f>((5/100)*G25)+G25</f>
        <v>255150</v>
      </c>
      <c r="K25" s="12">
        <v>10</v>
      </c>
      <c r="L25" s="10">
        <f>(K25/100)*G25</f>
        <v>24300</v>
      </c>
      <c r="M25" s="10">
        <f>(K25/100)*J25</f>
        <v>25515</v>
      </c>
      <c r="N25" s="17">
        <f>$G25+$L25</f>
        <v>267300</v>
      </c>
      <c r="O25" s="10">
        <f>$J25+$M25</f>
        <v>280665</v>
      </c>
      <c r="P25" s="10">
        <f>$J25*1.076</f>
        <v>274541.40000000002</v>
      </c>
      <c r="Q25" s="15">
        <f>$O25*1.076</f>
        <v>301995.54000000004</v>
      </c>
      <c r="R25" s="23">
        <f>$Q25/3</f>
        <v>100665.18000000001</v>
      </c>
      <c r="S25" s="10">
        <f>$Q25-P25</f>
        <v>27454.140000000014</v>
      </c>
      <c r="T25" s="10">
        <f>$J25*1.156</f>
        <v>294953.39999999997</v>
      </c>
      <c r="U25" s="15">
        <f>$O25*1.156</f>
        <v>324448.74</v>
      </c>
      <c r="V25" s="23">
        <f>$U25/6</f>
        <v>54074.79</v>
      </c>
      <c r="W25" s="10">
        <f>U25-T25</f>
        <v>29495.340000000026</v>
      </c>
      <c r="X25" s="14">
        <v>45852</v>
      </c>
      <c r="Y25" s="2"/>
    </row>
    <row r="26" spans="1:25">
      <c r="A26" t="s">
        <v>12</v>
      </c>
      <c r="B26" t="s">
        <v>108</v>
      </c>
      <c r="C26" t="s">
        <v>109</v>
      </c>
      <c r="D26" t="s">
        <v>110</v>
      </c>
      <c r="E26" t="s">
        <v>10</v>
      </c>
      <c r="F26" s="1">
        <v>434000</v>
      </c>
      <c r="G26" s="19">
        <v>404000</v>
      </c>
      <c r="H26" s="8">
        <f>F26-G26</f>
        <v>30000</v>
      </c>
      <c r="I26" s="11">
        <f>(F26-G26)/F26</f>
        <v>6.9124423963133647E-2</v>
      </c>
      <c r="J26" s="10">
        <f>((5/100)*G26)+G26</f>
        <v>424200</v>
      </c>
      <c r="K26" s="12">
        <v>10</v>
      </c>
      <c r="L26" s="10">
        <f>(K26/100)*G26</f>
        <v>40400</v>
      </c>
      <c r="M26" s="10">
        <f>(K26/100)*J26</f>
        <v>42420</v>
      </c>
      <c r="N26" s="17">
        <f>$G26+$L26</f>
        <v>444400</v>
      </c>
      <c r="O26" s="10">
        <f>$J26+$M26</f>
        <v>466620</v>
      </c>
      <c r="P26" s="10">
        <f>$J26*1.076</f>
        <v>456439.2</v>
      </c>
      <c r="Q26" s="15">
        <f>$O26*1.076</f>
        <v>502083.12000000005</v>
      </c>
      <c r="R26" s="23">
        <f>$Q26/3</f>
        <v>167361.04</v>
      </c>
      <c r="S26" s="10">
        <f>$Q26-P26</f>
        <v>45643.920000000042</v>
      </c>
      <c r="T26" s="10">
        <f>$J26*1.156</f>
        <v>490375.19999999995</v>
      </c>
      <c r="U26" s="15">
        <f>$O26*1.156</f>
        <v>539412.72</v>
      </c>
      <c r="V26" s="23">
        <f>$U26/6</f>
        <v>89902.12</v>
      </c>
      <c r="W26" s="10">
        <f>U26-T26</f>
        <v>49037.520000000019</v>
      </c>
      <c r="X26" s="14">
        <v>45852</v>
      </c>
      <c r="Y26" s="2"/>
    </row>
    <row r="27" spans="1:25">
      <c r="A27" t="s">
        <v>12</v>
      </c>
      <c r="B27" t="s">
        <v>54</v>
      </c>
      <c r="C27" t="s">
        <v>111</v>
      </c>
      <c r="D27" t="s">
        <v>112</v>
      </c>
      <c r="E27" t="s">
        <v>17</v>
      </c>
      <c r="F27" s="1">
        <v>1450000</v>
      </c>
      <c r="G27" s="19">
        <v>1173000</v>
      </c>
      <c r="H27" s="8">
        <f>F27-G27</f>
        <v>277000</v>
      </c>
      <c r="I27" s="11">
        <f>(F27-G27)/F27</f>
        <v>0.1910344827586207</v>
      </c>
      <c r="J27" s="10">
        <f>((5/100)*G27)+G27</f>
        <v>1231650</v>
      </c>
      <c r="K27" s="12">
        <v>10</v>
      </c>
      <c r="L27" s="10">
        <f>(K27/100)*G27</f>
        <v>117300</v>
      </c>
      <c r="M27" s="10">
        <f>(K27/100)*J27</f>
        <v>123165</v>
      </c>
      <c r="N27" s="17">
        <f>$G27+$L27</f>
        <v>1290300</v>
      </c>
      <c r="O27" s="10">
        <f>$J27+$M27</f>
        <v>1354815</v>
      </c>
      <c r="P27" s="10">
        <f>$J27*1.076</f>
        <v>1325255.4000000001</v>
      </c>
      <c r="Q27" s="15">
        <f>$O27*1.076</f>
        <v>1457780.9400000002</v>
      </c>
      <c r="R27" s="23">
        <f>$Q27/3</f>
        <v>485926.98000000004</v>
      </c>
      <c r="S27" s="10">
        <f>$Q27-P27</f>
        <v>132525.54000000004</v>
      </c>
      <c r="T27" s="10">
        <f>$J27*1.156</f>
        <v>1423787.4</v>
      </c>
      <c r="U27" s="15">
        <f>$O27*1.156</f>
        <v>1566166.14</v>
      </c>
      <c r="V27" s="23">
        <f>$U27/6</f>
        <v>261027.68999999997</v>
      </c>
      <c r="W27" s="10">
        <f>U27-T27</f>
        <v>142378.74</v>
      </c>
      <c r="X27" s="14">
        <v>45852</v>
      </c>
      <c r="Y27" s="2"/>
    </row>
    <row r="28" spans="1:25">
      <c r="A28" t="s">
        <v>12</v>
      </c>
      <c r="B28" t="s">
        <v>108</v>
      </c>
      <c r="C28" t="s">
        <v>113</v>
      </c>
      <c r="D28" t="s">
        <v>114</v>
      </c>
      <c r="E28" t="s">
        <v>78</v>
      </c>
      <c r="F28" s="1">
        <v>523000</v>
      </c>
      <c r="G28" s="19">
        <v>499000</v>
      </c>
      <c r="H28" s="8">
        <f>F28-G28</f>
        <v>24000</v>
      </c>
      <c r="I28" s="11">
        <f>(F28-G28)/F28</f>
        <v>4.5889101338432124E-2</v>
      </c>
      <c r="J28" s="10">
        <f>((5/100)*G28)+G28</f>
        <v>523950</v>
      </c>
      <c r="K28" s="12">
        <v>10</v>
      </c>
      <c r="L28" s="10">
        <f>(K28/100)*G28</f>
        <v>49900</v>
      </c>
      <c r="M28" s="10">
        <f>(K28/100)*J28</f>
        <v>52395</v>
      </c>
      <c r="N28" s="17">
        <f>$G28+$L28</f>
        <v>548900</v>
      </c>
      <c r="O28" s="10">
        <f>$J28+$M28</f>
        <v>576345</v>
      </c>
      <c r="P28" s="10">
        <f>$J28*1.076</f>
        <v>563770.20000000007</v>
      </c>
      <c r="Q28" s="15">
        <f>$O28*1.076</f>
        <v>620147.22000000009</v>
      </c>
      <c r="R28" s="23">
        <f>$Q28/3</f>
        <v>206715.74000000002</v>
      </c>
      <c r="S28" s="10">
        <f>$Q28-P28</f>
        <v>56377.020000000019</v>
      </c>
      <c r="T28" s="10">
        <f>$J28*1.156</f>
        <v>605686.19999999995</v>
      </c>
      <c r="U28" s="15">
        <f>$O28*1.156</f>
        <v>666254.81999999995</v>
      </c>
      <c r="V28" s="23">
        <f>$U28/6</f>
        <v>111042.46999999999</v>
      </c>
      <c r="W28" s="10">
        <f>U28-T28</f>
        <v>60568.619999999995</v>
      </c>
      <c r="X28" s="14">
        <v>45852</v>
      </c>
      <c r="Y28" s="2"/>
    </row>
    <row r="29" spans="1:25">
      <c r="A29" t="s">
        <v>12</v>
      </c>
      <c r="B29" t="s">
        <v>115</v>
      </c>
      <c r="C29" t="s">
        <v>116</v>
      </c>
      <c r="D29" t="s">
        <v>117</v>
      </c>
      <c r="E29" t="s">
        <v>78</v>
      </c>
      <c r="F29" s="1">
        <v>700000</v>
      </c>
      <c r="G29" s="19">
        <v>631000</v>
      </c>
      <c r="H29" s="8">
        <f>F29-G29</f>
        <v>69000</v>
      </c>
      <c r="I29" s="11">
        <f>(F29-G29)/F29</f>
        <v>9.8571428571428574E-2</v>
      </c>
      <c r="J29" s="10">
        <f>((5/100)*G29)+G29</f>
        <v>662550</v>
      </c>
      <c r="K29" s="12">
        <v>10</v>
      </c>
      <c r="L29" s="10">
        <f>(K29/100)*G29</f>
        <v>63100</v>
      </c>
      <c r="M29" s="10">
        <f>(K29/100)*J29</f>
        <v>66255</v>
      </c>
      <c r="N29" s="17">
        <f>$G29+$L29</f>
        <v>694100</v>
      </c>
      <c r="O29" s="10">
        <f>$J29+$M29</f>
        <v>728805</v>
      </c>
      <c r="P29" s="10">
        <f>$J29*1.076</f>
        <v>712903.8</v>
      </c>
      <c r="Q29" s="15">
        <f>$O29*1.076</f>
        <v>784194.18</v>
      </c>
      <c r="R29" s="23">
        <f>$Q29/3</f>
        <v>261398.06000000003</v>
      </c>
      <c r="S29" s="10">
        <f>$Q29-P29</f>
        <v>71290.38</v>
      </c>
      <c r="T29" s="10">
        <f>$J29*1.156</f>
        <v>765907.79999999993</v>
      </c>
      <c r="U29" s="15">
        <f>$O29*1.156</f>
        <v>842498.58</v>
      </c>
      <c r="V29" s="23">
        <f>$U29/6</f>
        <v>140416.43</v>
      </c>
      <c r="W29" s="10">
        <f>U29-T29</f>
        <v>76590.780000000028</v>
      </c>
      <c r="X29" s="14">
        <v>45852</v>
      </c>
      <c r="Y29" s="2"/>
    </row>
    <row r="30" spans="1:25">
      <c r="A30" t="s">
        <v>12</v>
      </c>
      <c r="B30" t="s">
        <v>115</v>
      </c>
      <c r="C30" t="s">
        <v>118</v>
      </c>
      <c r="D30" t="s">
        <v>119</v>
      </c>
      <c r="E30" t="s">
        <v>45</v>
      </c>
      <c r="F30" s="1">
        <v>690000</v>
      </c>
      <c r="G30" s="19">
        <v>704000</v>
      </c>
      <c r="H30" s="8">
        <f>F30-G30</f>
        <v>-14000</v>
      </c>
      <c r="I30" s="11">
        <f>(F30-G30)/F30</f>
        <v>-2.0289855072463767E-2</v>
      </c>
      <c r="J30" s="10">
        <f>((5/100)*G30)+G30</f>
        <v>739200</v>
      </c>
      <c r="K30" s="12">
        <v>10</v>
      </c>
      <c r="L30" s="10">
        <f>(K30/100)*G30</f>
        <v>70400</v>
      </c>
      <c r="M30" s="10">
        <f>(K30/100)*J30</f>
        <v>73920</v>
      </c>
      <c r="N30" s="17">
        <f>$G30+$L30</f>
        <v>774400</v>
      </c>
      <c r="O30" s="10">
        <f>$J30+$M30</f>
        <v>813120</v>
      </c>
      <c r="P30" s="10">
        <f>$J30*1.076</f>
        <v>795379.20000000007</v>
      </c>
      <c r="Q30" s="15">
        <f>$O30*1.076</f>
        <v>874917.12000000011</v>
      </c>
      <c r="R30" s="23">
        <f>$Q30/3</f>
        <v>291639.04000000004</v>
      </c>
      <c r="S30" s="10">
        <f>$Q30-P30</f>
        <v>79537.920000000042</v>
      </c>
      <c r="T30" s="10">
        <f>$J30*1.156</f>
        <v>854515.19999999995</v>
      </c>
      <c r="U30" s="15">
        <f>$O30*1.156</f>
        <v>939966.72</v>
      </c>
      <c r="V30" s="23">
        <f>$U30/6</f>
        <v>156661.12</v>
      </c>
      <c r="W30" s="10">
        <f>U30-T30</f>
        <v>85451.520000000019</v>
      </c>
      <c r="X30" s="14">
        <v>45852</v>
      </c>
      <c r="Y30" s="2"/>
    </row>
    <row r="31" spans="1:25">
      <c r="A31" t="s">
        <v>12</v>
      </c>
      <c r="B31" t="s">
        <v>115</v>
      </c>
      <c r="C31" t="s">
        <v>120</v>
      </c>
      <c r="D31" t="s">
        <v>122</v>
      </c>
      <c r="E31" t="s">
        <v>17</v>
      </c>
      <c r="F31" s="1">
        <v>900000</v>
      </c>
      <c r="G31" s="19">
        <v>857000</v>
      </c>
      <c r="H31" s="8">
        <f>F31-G31</f>
        <v>43000</v>
      </c>
      <c r="I31" s="11">
        <f>(F31-G31)/F31</f>
        <v>4.777777777777778E-2</v>
      </c>
      <c r="J31" s="10">
        <f>((5/100)*G31)+G31</f>
        <v>899850</v>
      </c>
      <c r="K31" s="12">
        <v>10</v>
      </c>
      <c r="L31" s="10">
        <f>(K31/100)*G31</f>
        <v>85700</v>
      </c>
      <c r="M31" s="10">
        <f>(K31/100)*J31</f>
        <v>89985</v>
      </c>
      <c r="N31" s="17">
        <f>$G31+$L31</f>
        <v>942700</v>
      </c>
      <c r="O31" s="10">
        <f>$J31+$M31</f>
        <v>989835</v>
      </c>
      <c r="P31" s="10">
        <f>$J31*1.076</f>
        <v>968238.60000000009</v>
      </c>
      <c r="Q31" s="15">
        <f>$O31*1.076</f>
        <v>1065062.46</v>
      </c>
      <c r="R31" s="23">
        <f>$Q31/3</f>
        <v>355020.82</v>
      </c>
      <c r="S31" s="10">
        <f>$Q31-P31</f>
        <v>96823.85999999987</v>
      </c>
      <c r="T31" s="10">
        <f>$J31*1.156</f>
        <v>1040226.6</v>
      </c>
      <c r="U31" s="15">
        <f>$O31*1.156</f>
        <v>1144249.26</v>
      </c>
      <c r="V31" s="23">
        <f>$U31/6</f>
        <v>190708.21</v>
      </c>
      <c r="W31" s="10">
        <f>U31-T31</f>
        <v>104022.66000000003</v>
      </c>
      <c r="X31" s="14">
        <v>45852</v>
      </c>
      <c r="Y31" s="2"/>
    </row>
    <row r="32" spans="1:25">
      <c r="A32" t="s">
        <v>12</v>
      </c>
      <c r="B32" t="s">
        <v>115</v>
      </c>
      <c r="C32" t="s">
        <v>121</v>
      </c>
      <c r="D32" t="s">
        <v>122</v>
      </c>
      <c r="E32" t="s">
        <v>45</v>
      </c>
      <c r="F32" s="1">
        <v>809000</v>
      </c>
      <c r="G32" s="19">
        <v>763000</v>
      </c>
      <c r="H32" s="8">
        <f>F32-G32</f>
        <v>46000</v>
      </c>
      <c r="I32" s="11">
        <f>(F32-G32)/F32</f>
        <v>5.6860321384425219E-2</v>
      </c>
      <c r="J32" s="10">
        <f>((5/100)*G32)+G32</f>
        <v>801150</v>
      </c>
      <c r="K32" s="12">
        <v>10</v>
      </c>
      <c r="L32" s="10">
        <f>(K32/100)*G32</f>
        <v>76300</v>
      </c>
      <c r="M32" s="10">
        <f>(K32/100)*J32</f>
        <v>80115</v>
      </c>
      <c r="N32" s="17">
        <f>$G32+$L32</f>
        <v>839300</v>
      </c>
      <c r="O32" s="10">
        <f>$J32+$M32</f>
        <v>881265</v>
      </c>
      <c r="P32" s="10">
        <f>$J32*1.076</f>
        <v>862037.4</v>
      </c>
      <c r="Q32" s="15">
        <f>$O32*1.076</f>
        <v>948241.14</v>
      </c>
      <c r="R32" s="23">
        <f>$Q32/3</f>
        <v>316080.38</v>
      </c>
      <c r="S32" s="10">
        <f>$Q32-P32</f>
        <v>86203.739999999991</v>
      </c>
      <c r="T32" s="10">
        <f>$J32*1.156</f>
        <v>926129.39999999991</v>
      </c>
      <c r="U32" s="15">
        <f>$O32*1.156</f>
        <v>1018742.34</v>
      </c>
      <c r="V32" s="23">
        <f>$U32/6</f>
        <v>169790.38999999998</v>
      </c>
      <c r="W32" s="10">
        <f>U32-T32</f>
        <v>92612.940000000061</v>
      </c>
      <c r="X32" s="14">
        <v>45852</v>
      </c>
      <c r="Y32" s="2"/>
    </row>
    <row r="33" spans="1:25">
      <c r="A33" t="s">
        <v>12</v>
      </c>
      <c r="B33" t="s">
        <v>115</v>
      </c>
      <c r="C33" t="s">
        <v>123</v>
      </c>
      <c r="D33" t="s">
        <v>124</v>
      </c>
      <c r="E33" t="s">
        <v>10</v>
      </c>
      <c r="F33" s="1">
        <v>840000</v>
      </c>
      <c r="G33" s="19">
        <v>722000</v>
      </c>
      <c r="H33" s="8">
        <f>F33-G33</f>
        <v>118000</v>
      </c>
      <c r="I33" s="11">
        <f>(F33-G33)/F33</f>
        <v>0.14047619047619048</v>
      </c>
      <c r="J33" s="10">
        <f>((5/100)*G33)+G33</f>
        <v>758100</v>
      </c>
      <c r="K33" s="12">
        <v>10</v>
      </c>
      <c r="L33" s="10">
        <f>(K33/100)*G33</f>
        <v>72200</v>
      </c>
      <c r="M33" s="10">
        <f>(K33/100)*J33</f>
        <v>75810</v>
      </c>
      <c r="N33" s="17">
        <f>$G33+$L33</f>
        <v>794200</v>
      </c>
      <c r="O33" s="10">
        <f>$J33+$M33</f>
        <v>833910</v>
      </c>
      <c r="P33" s="10">
        <f>$J33*1.076</f>
        <v>815715.60000000009</v>
      </c>
      <c r="Q33" s="15">
        <f>$O33*1.076</f>
        <v>897287.16</v>
      </c>
      <c r="R33" s="23">
        <f>$Q33/3</f>
        <v>299095.72000000003</v>
      </c>
      <c r="S33" s="10">
        <f>$Q33-P33</f>
        <v>81571.559999999939</v>
      </c>
      <c r="T33" s="10">
        <f>$J33*1.156</f>
        <v>876363.6</v>
      </c>
      <c r="U33" s="15">
        <f>$O33*1.156</f>
        <v>963999.96</v>
      </c>
      <c r="V33" s="23">
        <f>$U33/6</f>
        <v>160666.66</v>
      </c>
      <c r="W33" s="10">
        <f>U33-T33</f>
        <v>87636.359999999986</v>
      </c>
      <c r="X33" s="14">
        <v>45852</v>
      </c>
      <c r="Y33" s="2"/>
    </row>
    <row r="34" spans="1:25">
      <c r="A34" t="s">
        <v>12</v>
      </c>
      <c r="B34" t="s">
        <v>125</v>
      </c>
      <c r="C34" t="s">
        <v>126</v>
      </c>
      <c r="D34" t="s">
        <v>127</v>
      </c>
      <c r="E34" t="s">
        <v>78</v>
      </c>
      <c r="F34" s="1">
        <v>705900</v>
      </c>
      <c r="G34" s="19">
        <v>622000</v>
      </c>
      <c r="H34" s="8">
        <f>F34-G34</f>
        <v>83900</v>
      </c>
      <c r="I34" s="11">
        <f>(F34-G34)/F34</f>
        <v>0.1188553619492846</v>
      </c>
      <c r="J34" s="10">
        <f>((5/100)*G34)+G34</f>
        <v>653100</v>
      </c>
      <c r="K34" s="12">
        <v>10</v>
      </c>
      <c r="L34" s="10">
        <f>(K34/100)*G34</f>
        <v>62200</v>
      </c>
      <c r="M34" s="10">
        <f>(K34/100)*J34</f>
        <v>65310</v>
      </c>
      <c r="N34" s="17">
        <f>$G34+$L34</f>
        <v>684200</v>
      </c>
      <c r="O34" s="10">
        <f>$J34+$M34</f>
        <v>718410</v>
      </c>
      <c r="P34" s="10">
        <f>$J34*1.076</f>
        <v>702735.60000000009</v>
      </c>
      <c r="Q34" s="15">
        <f>$O34*1.076</f>
        <v>773009.16</v>
      </c>
      <c r="R34" s="23">
        <f>$Q34/3</f>
        <v>257669.72</v>
      </c>
      <c r="S34" s="10">
        <f>$Q34-P34</f>
        <v>70273.559999999939</v>
      </c>
      <c r="T34" s="10">
        <f>$J34*1.156</f>
        <v>754983.6</v>
      </c>
      <c r="U34" s="15">
        <f>$O34*1.156</f>
        <v>830481.96</v>
      </c>
      <c r="V34" s="23">
        <f>$U34/6</f>
        <v>138413.66</v>
      </c>
      <c r="W34" s="10">
        <f>U34-T34</f>
        <v>75498.359999999986</v>
      </c>
      <c r="X34" s="14">
        <v>45852</v>
      </c>
      <c r="Y34" s="2"/>
    </row>
    <row r="35" spans="1:25">
      <c r="A35" t="s">
        <v>12</v>
      </c>
      <c r="B35" t="s">
        <v>128</v>
      </c>
      <c r="C35" t="s">
        <v>129</v>
      </c>
      <c r="D35" t="s">
        <v>130</v>
      </c>
      <c r="E35" t="s">
        <v>45</v>
      </c>
      <c r="F35" s="1">
        <v>970000</v>
      </c>
      <c r="G35" s="19">
        <v>795000</v>
      </c>
      <c r="H35" s="8">
        <f>F35-G35</f>
        <v>175000</v>
      </c>
      <c r="I35" s="11">
        <f>(F35-G35)/F35</f>
        <v>0.18041237113402062</v>
      </c>
      <c r="J35" s="10">
        <f>((5/100)*G35)+G35</f>
        <v>834750</v>
      </c>
      <c r="K35" s="12">
        <v>10</v>
      </c>
      <c r="L35" s="10">
        <f>(K35/100)*G35</f>
        <v>79500</v>
      </c>
      <c r="M35" s="10">
        <f>(K35/100)*J35</f>
        <v>83475</v>
      </c>
      <c r="N35" s="17">
        <f>$G35+$L35</f>
        <v>874500</v>
      </c>
      <c r="O35" s="10">
        <f>$J35+$M35</f>
        <v>918225</v>
      </c>
      <c r="P35" s="10">
        <f>$J35*1.076</f>
        <v>898191</v>
      </c>
      <c r="Q35" s="15">
        <f>$O35*1.076</f>
        <v>988010.10000000009</v>
      </c>
      <c r="R35" s="23">
        <f>$Q35/3</f>
        <v>329336.7</v>
      </c>
      <c r="S35" s="10">
        <f>$Q35-P35</f>
        <v>89819.100000000093</v>
      </c>
      <c r="T35" s="10">
        <f>$J35*1.156</f>
        <v>964970.99999999988</v>
      </c>
      <c r="U35" s="15">
        <f>$O35*1.156</f>
        <v>1061468.0999999999</v>
      </c>
      <c r="V35" s="23">
        <f>$U35/6</f>
        <v>176911.34999999998</v>
      </c>
      <c r="W35" s="10">
        <f>U35-T35</f>
        <v>96497.099999999977</v>
      </c>
      <c r="X35" s="14">
        <v>45852</v>
      </c>
      <c r="Y35" s="2"/>
    </row>
    <row r="36" spans="1:25">
      <c r="A36" t="s">
        <v>12</v>
      </c>
      <c r="B36" t="s">
        <v>128</v>
      </c>
      <c r="C36" t="s">
        <v>131</v>
      </c>
      <c r="D36" t="s">
        <v>132</v>
      </c>
      <c r="E36" t="s">
        <v>133</v>
      </c>
      <c r="F36" s="1">
        <v>1320000</v>
      </c>
      <c r="G36" s="19">
        <v>1245000</v>
      </c>
      <c r="H36" s="8">
        <f>F36-G36</f>
        <v>75000</v>
      </c>
      <c r="I36" s="11">
        <f>(F36-G36)/F36</f>
        <v>5.6818181818181816E-2</v>
      </c>
      <c r="J36" s="10">
        <f>((5/100)*G36)+G36</f>
        <v>1307250</v>
      </c>
      <c r="K36" s="12">
        <v>10</v>
      </c>
      <c r="L36" s="10">
        <f>(K36/100)*G36</f>
        <v>124500</v>
      </c>
      <c r="M36" s="10">
        <f>(K36/100)*J36</f>
        <v>130725</v>
      </c>
      <c r="N36" s="17">
        <f>$G36+$L36</f>
        <v>1369500</v>
      </c>
      <c r="O36" s="10">
        <f>$J36+$M36</f>
        <v>1437975</v>
      </c>
      <c r="P36" s="10">
        <f>$J36*1.076</f>
        <v>1406601</v>
      </c>
      <c r="Q36" s="15">
        <f>$O36*1.076</f>
        <v>1547261.1</v>
      </c>
      <c r="R36" s="23">
        <f>$Q36/3</f>
        <v>515753.7</v>
      </c>
      <c r="S36" s="10">
        <f>$Q36-P36</f>
        <v>140660.10000000009</v>
      </c>
      <c r="T36" s="10">
        <f>$J36*1.156</f>
        <v>1511181</v>
      </c>
      <c r="U36" s="15">
        <f>$O36*1.156</f>
        <v>1662299.0999999999</v>
      </c>
      <c r="V36" s="23">
        <f>$U36/6</f>
        <v>277049.84999999998</v>
      </c>
      <c r="W36" s="10">
        <f>U36-T36</f>
        <v>151118.09999999986</v>
      </c>
      <c r="X36" s="14">
        <v>45852</v>
      </c>
      <c r="Y36" s="2"/>
    </row>
    <row r="37" spans="1:25">
      <c r="A37" t="s">
        <v>12</v>
      </c>
      <c r="B37" t="s">
        <v>128</v>
      </c>
      <c r="C37" t="s">
        <v>134</v>
      </c>
      <c r="D37" t="s">
        <v>132</v>
      </c>
      <c r="E37" t="s">
        <v>17</v>
      </c>
      <c r="F37" s="1">
        <v>1600000</v>
      </c>
      <c r="G37" s="19">
        <v>1359000</v>
      </c>
      <c r="H37" s="8">
        <f>F37-G37</f>
        <v>241000</v>
      </c>
      <c r="I37" s="11">
        <f>(F37-G37)/F37</f>
        <v>0.15062500000000001</v>
      </c>
      <c r="J37" s="10">
        <f>((5/100)*G37)+G37</f>
        <v>1426950</v>
      </c>
      <c r="K37" s="12">
        <v>10</v>
      </c>
      <c r="L37" s="10">
        <f>(K37/100)*G37</f>
        <v>135900</v>
      </c>
      <c r="M37" s="10">
        <f>(K37/100)*J37</f>
        <v>142695</v>
      </c>
      <c r="N37" s="17">
        <f>$G37+$L37</f>
        <v>1494900</v>
      </c>
      <c r="O37" s="10">
        <f>$J37+$M37</f>
        <v>1569645</v>
      </c>
      <c r="P37" s="10">
        <f>$J37*1.076</f>
        <v>1535398.2000000002</v>
      </c>
      <c r="Q37" s="15">
        <f>$O37*1.076</f>
        <v>1688938.02</v>
      </c>
      <c r="R37" s="23">
        <f>$Q37/3</f>
        <v>562979.34</v>
      </c>
      <c r="S37" s="10">
        <f>$Q37-P37</f>
        <v>153539.81999999983</v>
      </c>
      <c r="T37" s="10">
        <f>$J37*1.156</f>
        <v>1649554.2</v>
      </c>
      <c r="U37" s="15">
        <f>$O37*1.156</f>
        <v>1814509.6199999999</v>
      </c>
      <c r="V37" s="23">
        <f>$U37/6</f>
        <v>302418.26999999996</v>
      </c>
      <c r="W37" s="10">
        <f>U37-T37</f>
        <v>164955.41999999993</v>
      </c>
      <c r="X37" s="14">
        <v>45852</v>
      </c>
      <c r="Y37" s="2"/>
    </row>
    <row r="38" spans="1:25">
      <c r="A38" t="s">
        <v>12</v>
      </c>
      <c r="B38" t="s">
        <v>135</v>
      </c>
      <c r="C38" t="s">
        <v>136</v>
      </c>
      <c r="D38" t="s">
        <v>139</v>
      </c>
      <c r="E38" t="s">
        <v>133</v>
      </c>
      <c r="F38" s="1">
        <v>4000000</v>
      </c>
      <c r="G38" s="19">
        <v>3805000</v>
      </c>
      <c r="H38" s="8">
        <f>F38-G38</f>
        <v>195000</v>
      </c>
      <c r="I38" s="11">
        <f>(F38-G38)/F38</f>
        <v>4.8750000000000002E-2</v>
      </c>
      <c r="J38" s="10">
        <f>((5/100)*G38)+G38</f>
        <v>3995250</v>
      </c>
      <c r="K38" s="12">
        <v>10</v>
      </c>
      <c r="L38" s="10">
        <f>(K38/100)*G38</f>
        <v>380500</v>
      </c>
      <c r="M38" s="10">
        <f>(K38/100)*J38</f>
        <v>399525</v>
      </c>
      <c r="N38" s="17">
        <f>$G38+$L38</f>
        <v>4185500</v>
      </c>
      <c r="O38" s="10">
        <f>$J38+$M38</f>
        <v>4394775</v>
      </c>
      <c r="P38" s="10">
        <f>$J38*1.076</f>
        <v>4298889</v>
      </c>
      <c r="Q38" s="15">
        <f>$O38*1.076</f>
        <v>4728777.9000000004</v>
      </c>
      <c r="R38" s="23">
        <f>$Q38/3</f>
        <v>1576259.3</v>
      </c>
      <c r="S38" s="10">
        <f>$Q38-P38</f>
        <v>429888.90000000037</v>
      </c>
      <c r="T38" s="10">
        <f>$J38*1.156</f>
        <v>4618509</v>
      </c>
      <c r="U38" s="15">
        <f>$O38*1.156</f>
        <v>5080359.8999999994</v>
      </c>
      <c r="V38" s="23">
        <f>$U38/6</f>
        <v>846726.64999999991</v>
      </c>
      <c r="W38" s="10">
        <f>U38-T38</f>
        <v>461850.89999999944</v>
      </c>
      <c r="X38" s="14">
        <v>45852</v>
      </c>
      <c r="Y38" s="2"/>
    </row>
    <row r="39" spans="1:25">
      <c r="A39" t="s">
        <v>12</v>
      </c>
      <c r="B39" t="s">
        <v>135</v>
      </c>
      <c r="C39" t="s">
        <v>137</v>
      </c>
      <c r="D39" t="s">
        <v>138</v>
      </c>
      <c r="E39" t="s">
        <v>17</v>
      </c>
      <c r="F39" s="1">
        <v>4720000</v>
      </c>
      <c r="G39" s="19">
        <v>3797000</v>
      </c>
      <c r="H39" s="8">
        <f>F39-G39</f>
        <v>923000</v>
      </c>
      <c r="I39" s="11">
        <f>(F39-G39)/F39</f>
        <v>0.19555084745762713</v>
      </c>
      <c r="J39" s="10">
        <f>((5/100)*G39)+G39</f>
        <v>3986850</v>
      </c>
      <c r="K39" s="12">
        <v>10</v>
      </c>
      <c r="L39" s="10">
        <f>(K39/100)*G39</f>
        <v>379700</v>
      </c>
      <c r="M39" s="10">
        <f>(K39/100)*J39</f>
        <v>398685</v>
      </c>
      <c r="N39" s="17">
        <f>$G39+$L39</f>
        <v>4176700</v>
      </c>
      <c r="O39" s="10">
        <f>$J39+$M39</f>
        <v>4385535</v>
      </c>
      <c r="P39" s="10">
        <f>$J39*1.076</f>
        <v>4289850.6000000006</v>
      </c>
      <c r="Q39" s="15">
        <f>$O39*1.076</f>
        <v>4718835.66</v>
      </c>
      <c r="R39" s="23">
        <f>$Q39/3</f>
        <v>1572945.22</v>
      </c>
      <c r="S39" s="10">
        <f>$Q39-P39</f>
        <v>428985.05999999959</v>
      </c>
      <c r="T39" s="10">
        <f>$J39*1.156</f>
        <v>4608798.5999999996</v>
      </c>
      <c r="U39" s="15">
        <f>$O39*1.156</f>
        <v>5069678.46</v>
      </c>
      <c r="V39" s="23">
        <f>$U39/6</f>
        <v>844946.41</v>
      </c>
      <c r="W39" s="10">
        <f>U39-T39</f>
        <v>460879.86000000034</v>
      </c>
      <c r="X39" s="14">
        <v>45852</v>
      </c>
      <c r="Y39" s="2"/>
    </row>
    <row r="40" spans="1:25">
      <c r="A40" t="s">
        <v>12</v>
      </c>
      <c r="B40" t="s">
        <v>6</v>
      </c>
      <c r="C40" t="s">
        <v>188</v>
      </c>
      <c r="D40" t="s">
        <v>189</v>
      </c>
      <c r="E40" t="s">
        <v>190</v>
      </c>
      <c r="F40" s="1">
        <v>3460000</v>
      </c>
      <c r="G40" s="19">
        <v>2819000</v>
      </c>
      <c r="H40" s="8">
        <f>F40-G40</f>
        <v>641000</v>
      </c>
      <c r="I40" s="11">
        <f>(F40-G40)/F40</f>
        <v>0.18526011560693642</v>
      </c>
      <c r="J40" s="10">
        <f>((5/100)*G40)+G40</f>
        <v>2959950</v>
      </c>
      <c r="K40" s="12">
        <v>10</v>
      </c>
      <c r="L40" s="10">
        <f>(K40/100)*G40</f>
        <v>281900</v>
      </c>
      <c r="M40" s="10">
        <f>(K40/100)*J40</f>
        <v>295995</v>
      </c>
      <c r="N40" s="17">
        <f>$G40+$L40</f>
        <v>3100900</v>
      </c>
      <c r="O40" s="10">
        <f>$J40+$M40</f>
        <v>3255945</v>
      </c>
      <c r="P40" s="10">
        <f>$J40*1.076</f>
        <v>3184906.2</v>
      </c>
      <c r="Q40" s="15">
        <f>$O40*1.076</f>
        <v>3503396.8200000003</v>
      </c>
      <c r="R40" s="23">
        <f>$Q40/3</f>
        <v>1167798.9400000002</v>
      </c>
      <c r="S40" s="10">
        <f>$Q40-P40</f>
        <v>318490.62000000011</v>
      </c>
      <c r="T40" s="10">
        <f>$J40*1.156</f>
        <v>3421702.1999999997</v>
      </c>
      <c r="U40" s="15">
        <f>$O40*1.156</f>
        <v>3763872.42</v>
      </c>
      <c r="V40" s="23">
        <f>$U40/6</f>
        <v>627312.06999999995</v>
      </c>
      <c r="W40" s="10">
        <f>U40-T40</f>
        <v>342170.2200000002</v>
      </c>
      <c r="X40" s="14">
        <v>45852</v>
      </c>
      <c r="Y40" s="2"/>
    </row>
    <row r="41" spans="1:25">
      <c r="A41" t="s">
        <v>140</v>
      </c>
      <c r="B41" t="s">
        <v>141</v>
      </c>
      <c r="C41" t="s">
        <v>142</v>
      </c>
      <c r="D41" t="s">
        <v>144</v>
      </c>
      <c r="E41" t="s">
        <v>17</v>
      </c>
      <c r="F41" s="1">
        <v>867000</v>
      </c>
      <c r="G41" s="19">
        <v>759000</v>
      </c>
      <c r="H41" s="8">
        <f>F41-G41</f>
        <v>108000</v>
      </c>
      <c r="I41" s="11">
        <f>(F41-G41)/F41</f>
        <v>0.1245674740484429</v>
      </c>
      <c r="J41" s="10">
        <f>((5/100)*G41)+G41</f>
        <v>796950</v>
      </c>
      <c r="K41" s="12">
        <v>10</v>
      </c>
      <c r="L41" s="10">
        <f>(K41/100)*G41</f>
        <v>75900</v>
      </c>
      <c r="M41" s="10">
        <f>(K41/100)*J41</f>
        <v>79695</v>
      </c>
      <c r="N41" s="17">
        <f>$G41+$L41</f>
        <v>834900</v>
      </c>
      <c r="O41" s="10">
        <f>$J41+$M41</f>
        <v>876645</v>
      </c>
      <c r="P41" s="10">
        <f>$J41*1.076</f>
        <v>857518.20000000007</v>
      </c>
      <c r="Q41" s="15">
        <f>$O41*1.076</f>
        <v>943270.02</v>
      </c>
      <c r="R41" s="23">
        <f>$Q41/3</f>
        <v>314423.34000000003</v>
      </c>
      <c r="S41" s="10">
        <f>$Q41-P41</f>
        <v>85751.819999999949</v>
      </c>
      <c r="T41" s="10">
        <f>$J41*1.156</f>
        <v>921274.2</v>
      </c>
      <c r="U41" s="15">
        <f>$O41*1.156</f>
        <v>1013401.6199999999</v>
      </c>
      <c r="V41" s="23">
        <f>$U41/6</f>
        <v>168900.27</v>
      </c>
      <c r="W41" s="10">
        <f>U41-T41</f>
        <v>92127.419999999925</v>
      </c>
      <c r="X41" s="14">
        <v>45852</v>
      </c>
      <c r="Y41" s="2"/>
    </row>
    <row r="42" spans="1:25">
      <c r="A42" t="s">
        <v>140</v>
      </c>
      <c r="B42" t="s">
        <v>141</v>
      </c>
      <c r="C42" t="s">
        <v>143</v>
      </c>
      <c r="D42" t="s">
        <v>145</v>
      </c>
      <c r="E42" t="s">
        <v>45</v>
      </c>
      <c r="F42" s="1">
        <v>739000</v>
      </c>
      <c r="G42" s="19">
        <v>589000</v>
      </c>
      <c r="H42" s="8">
        <f>F42-G42</f>
        <v>150000</v>
      </c>
      <c r="I42" s="11">
        <f>(F42-G42)/F42</f>
        <v>0.20297699594046009</v>
      </c>
      <c r="J42" s="10">
        <f>((5/100)*G42)+G42</f>
        <v>618450</v>
      </c>
      <c r="K42" s="12">
        <v>10</v>
      </c>
      <c r="L42" s="10">
        <f>(K42/100)*G42</f>
        <v>58900</v>
      </c>
      <c r="M42" s="10">
        <f>(K42/100)*J42</f>
        <v>61845</v>
      </c>
      <c r="N42" s="17">
        <f>$G42+$L42</f>
        <v>647900</v>
      </c>
      <c r="O42" s="10">
        <f>$J42+$M42</f>
        <v>680295</v>
      </c>
      <c r="P42" s="10">
        <f>$J42*1.076</f>
        <v>665452.20000000007</v>
      </c>
      <c r="Q42" s="15">
        <f>$O42*1.076</f>
        <v>731997.42</v>
      </c>
      <c r="R42" s="23">
        <f>$Q42/3</f>
        <v>243999.14</v>
      </c>
      <c r="S42" s="10">
        <f>$Q42-P42</f>
        <v>66545.219999999972</v>
      </c>
      <c r="T42" s="10">
        <f>$J42*1.156</f>
        <v>714928.2</v>
      </c>
      <c r="U42" s="15">
        <f>$O42*1.156</f>
        <v>786421.0199999999</v>
      </c>
      <c r="V42" s="23">
        <f>$U42/6</f>
        <v>131070.16999999998</v>
      </c>
      <c r="W42" s="10">
        <f>U42-T42</f>
        <v>71492.819999999949</v>
      </c>
      <c r="X42" s="14">
        <v>45852</v>
      </c>
      <c r="Y42" s="2"/>
    </row>
    <row r="43" spans="1:25">
      <c r="A43" t="s">
        <v>140</v>
      </c>
      <c r="B43" t="s">
        <v>154</v>
      </c>
      <c r="C43" t="s">
        <v>153</v>
      </c>
      <c r="D43" t="s">
        <v>155</v>
      </c>
      <c r="F43" s="1">
        <v>337000</v>
      </c>
      <c r="G43" s="19">
        <v>280000</v>
      </c>
      <c r="H43" s="8">
        <f>F43-G43</f>
        <v>57000</v>
      </c>
      <c r="I43" s="11">
        <f>(F43-G43)/F43</f>
        <v>0.16913946587537093</v>
      </c>
      <c r="J43" s="10">
        <f>((5/100)*G43)+G43</f>
        <v>294000</v>
      </c>
      <c r="K43" s="12">
        <v>10</v>
      </c>
      <c r="L43" s="10">
        <f>(K43/100)*G43</f>
        <v>28000</v>
      </c>
      <c r="M43" s="10">
        <f>(K43/100)*J43</f>
        <v>29400</v>
      </c>
      <c r="N43" s="17">
        <f>$G43+$L43</f>
        <v>308000</v>
      </c>
      <c r="O43" s="10">
        <f>$J43+$M43</f>
        <v>323400</v>
      </c>
      <c r="P43" s="10">
        <f>$J43*1.076</f>
        <v>316344</v>
      </c>
      <c r="Q43" s="15">
        <f>$O43*1.076</f>
        <v>347978.4</v>
      </c>
      <c r="R43" s="23">
        <f>$Q43/3</f>
        <v>115992.8</v>
      </c>
      <c r="S43" s="10">
        <f>$Q43-P43</f>
        <v>31634.400000000023</v>
      </c>
      <c r="T43" s="10">
        <f>$J43*1.156</f>
        <v>339864</v>
      </c>
      <c r="U43" s="15">
        <f>$O43*1.156</f>
        <v>373850.39999999997</v>
      </c>
      <c r="V43" s="23">
        <f>$U43/6</f>
        <v>62308.399999999994</v>
      </c>
      <c r="W43" s="10">
        <f>U43-T43</f>
        <v>33986.399999999965</v>
      </c>
      <c r="X43" s="14">
        <v>45852</v>
      </c>
      <c r="Y43" s="2"/>
    </row>
    <row r="44" spans="1:25">
      <c r="A44" t="s">
        <v>140</v>
      </c>
      <c r="B44" t="s">
        <v>54</v>
      </c>
      <c r="C44" t="s">
        <v>156</v>
      </c>
      <c r="D44" t="s">
        <v>157</v>
      </c>
      <c r="E44" t="s">
        <v>133</v>
      </c>
      <c r="F44" s="1">
        <v>131700</v>
      </c>
      <c r="G44" s="19">
        <v>113000</v>
      </c>
      <c r="H44" s="8">
        <f>F44-G44</f>
        <v>18700</v>
      </c>
      <c r="I44" s="11">
        <f>(F44-G44)/F44</f>
        <v>0.14198936977980259</v>
      </c>
      <c r="J44" s="10">
        <f>((5/100)*G44)+G44</f>
        <v>118650</v>
      </c>
      <c r="K44" s="12">
        <v>10</v>
      </c>
      <c r="L44" s="10">
        <f>(K44/100)*G44</f>
        <v>11300</v>
      </c>
      <c r="M44" s="10">
        <f>(K44/100)*J44</f>
        <v>11865</v>
      </c>
      <c r="N44" s="17">
        <f>$G44+$L44</f>
        <v>124300</v>
      </c>
      <c r="O44" s="10">
        <f>$J44+$M44</f>
        <v>130515</v>
      </c>
      <c r="P44" s="10">
        <f>$J44*1.076</f>
        <v>127667.40000000001</v>
      </c>
      <c r="Q44" s="15">
        <f>$O44*1.076</f>
        <v>140434.14000000001</v>
      </c>
      <c r="R44" s="23">
        <f>$Q44/3</f>
        <v>46811.380000000005</v>
      </c>
      <c r="S44" s="10">
        <f>$Q44-P44</f>
        <v>12766.740000000005</v>
      </c>
      <c r="T44" s="10">
        <f>$J44*1.156</f>
        <v>137159.4</v>
      </c>
      <c r="U44" s="15">
        <f>$O44*1.156</f>
        <v>150875.34</v>
      </c>
      <c r="V44" s="23">
        <f>$U44/6</f>
        <v>25145.89</v>
      </c>
      <c r="W44" s="10">
        <f>U44-T44</f>
        <v>13715.940000000002</v>
      </c>
      <c r="X44" s="14">
        <v>45852</v>
      </c>
      <c r="Y44" s="2"/>
    </row>
    <row r="45" spans="1:25">
      <c r="A45" t="s">
        <v>140</v>
      </c>
      <c r="B45" t="s">
        <v>160</v>
      </c>
      <c r="C45" t="s">
        <v>161</v>
      </c>
      <c r="D45" t="s">
        <v>162</v>
      </c>
      <c r="E45" t="s">
        <v>45</v>
      </c>
      <c r="F45" s="1">
        <v>579000</v>
      </c>
      <c r="G45" s="19">
        <v>475000</v>
      </c>
      <c r="H45" s="8">
        <f>F45-G45</f>
        <v>104000</v>
      </c>
      <c r="I45" s="11">
        <f>(F45-G45)/F45</f>
        <v>0.17962003454231434</v>
      </c>
      <c r="J45" s="10">
        <f>((5/100)*G45)+G45</f>
        <v>498750</v>
      </c>
      <c r="K45" s="12">
        <v>10</v>
      </c>
      <c r="L45" s="10">
        <f>(K45/100)*G45</f>
        <v>47500</v>
      </c>
      <c r="M45" s="10">
        <f>(K45/100)*J45</f>
        <v>49875</v>
      </c>
      <c r="N45" s="17">
        <f>$G45+$L45</f>
        <v>522500</v>
      </c>
      <c r="O45" s="10">
        <f>$J45+$M45</f>
        <v>548625</v>
      </c>
      <c r="P45" s="10">
        <f>$J45*1.076</f>
        <v>536655</v>
      </c>
      <c r="Q45" s="15">
        <f>$O45*1.076</f>
        <v>590320.5</v>
      </c>
      <c r="R45" s="23">
        <f>$Q45/3</f>
        <v>196773.5</v>
      </c>
      <c r="S45" s="10">
        <f>$Q45-P45</f>
        <v>53665.5</v>
      </c>
      <c r="T45" s="10">
        <f>$J45*1.156</f>
        <v>576555</v>
      </c>
      <c r="U45" s="15">
        <f>$O45*1.156</f>
        <v>634210.5</v>
      </c>
      <c r="V45" s="23">
        <f>$U45/6</f>
        <v>105701.75</v>
      </c>
      <c r="W45" s="10">
        <f>U45-T45</f>
        <v>57655.5</v>
      </c>
      <c r="X45" s="14">
        <v>45852</v>
      </c>
      <c r="Y45" s="2"/>
    </row>
    <row r="46" spans="1:25">
      <c r="A46" t="s">
        <v>83</v>
      </c>
      <c r="B46" t="s">
        <v>84</v>
      </c>
      <c r="C46" t="s">
        <v>85</v>
      </c>
      <c r="D46" t="s">
        <v>86</v>
      </c>
      <c r="E46" t="s">
        <v>17</v>
      </c>
      <c r="F46" s="1">
        <v>175000</v>
      </c>
      <c r="G46" s="19">
        <v>169000</v>
      </c>
      <c r="H46" s="8">
        <f>F46-G46</f>
        <v>6000</v>
      </c>
      <c r="I46" s="11">
        <f>(F46-G46)/F46</f>
        <v>3.4285714285714287E-2</v>
      </c>
      <c r="J46" s="10">
        <f>((5/100)*G46)+G46</f>
        <v>177450</v>
      </c>
      <c r="K46" s="12">
        <v>10</v>
      </c>
      <c r="L46" s="10">
        <f>(K46/100)*G46</f>
        <v>16900</v>
      </c>
      <c r="M46" s="10">
        <f>(K46/100)*J46</f>
        <v>17745</v>
      </c>
      <c r="N46" s="17">
        <f>$G46+$L46</f>
        <v>185900</v>
      </c>
      <c r="O46" s="10">
        <f>$J46+$M46</f>
        <v>195195</v>
      </c>
      <c r="P46" s="10">
        <f>$J46*1.076</f>
        <v>190936.2</v>
      </c>
      <c r="Q46" s="15">
        <f>$O46*1.076</f>
        <v>210029.82</v>
      </c>
      <c r="R46" s="23">
        <f>$Q46/3</f>
        <v>70009.94</v>
      </c>
      <c r="S46" s="10">
        <f>$Q46-P46</f>
        <v>19093.619999999995</v>
      </c>
      <c r="T46" s="10">
        <f>$J46*1.156</f>
        <v>205132.19999999998</v>
      </c>
      <c r="U46" s="15">
        <f>$O46*1.156</f>
        <v>225645.41999999998</v>
      </c>
      <c r="V46" s="23">
        <f>$U46/6</f>
        <v>37607.57</v>
      </c>
      <c r="W46" s="10">
        <f>U46-T46</f>
        <v>20513.22</v>
      </c>
      <c r="X46" s="14">
        <v>45852</v>
      </c>
      <c r="Y46" s="2"/>
    </row>
    <row r="47" spans="1:25">
      <c r="A47" t="s">
        <v>191</v>
      </c>
      <c r="B47" t="s">
        <v>192</v>
      </c>
      <c r="C47" t="s">
        <v>193</v>
      </c>
      <c r="D47" t="s">
        <v>194</v>
      </c>
      <c r="E47" t="s">
        <v>17</v>
      </c>
      <c r="F47" s="1">
        <v>290000</v>
      </c>
      <c r="G47" s="19">
        <v>229000</v>
      </c>
      <c r="H47" s="8">
        <f>F47-G47</f>
        <v>61000</v>
      </c>
      <c r="I47" s="11">
        <f>(F47-G47)/F47</f>
        <v>0.2103448275862069</v>
      </c>
      <c r="J47" s="10">
        <f>((5/100)*G47)+G47</f>
        <v>240450</v>
      </c>
      <c r="K47" s="12">
        <v>7</v>
      </c>
      <c r="L47" s="10">
        <f>(K47/100)*G47</f>
        <v>16030.000000000002</v>
      </c>
      <c r="M47" s="10">
        <f>(K47/100)*J47</f>
        <v>16831.5</v>
      </c>
      <c r="N47" s="17">
        <f>$G47+$L47</f>
        <v>245030</v>
      </c>
      <c r="O47" s="10">
        <f>$J47+$M47</f>
        <v>257281.5</v>
      </c>
      <c r="P47" s="10">
        <f>$J47*1.076</f>
        <v>258724.2</v>
      </c>
      <c r="Q47" s="15">
        <f>$O47*1.076</f>
        <v>276834.89400000003</v>
      </c>
      <c r="R47" s="23">
        <f>$Q47/3</f>
        <v>92278.29800000001</v>
      </c>
      <c r="S47" s="10">
        <f>$Q47-P47</f>
        <v>18110.694000000018</v>
      </c>
      <c r="T47" s="10">
        <f>$J47*1.156</f>
        <v>277960.19999999995</v>
      </c>
      <c r="U47" s="15">
        <f>$O47*1.156</f>
        <v>297417.41399999999</v>
      </c>
      <c r="V47" s="23">
        <f>$U47/6</f>
        <v>49569.568999999996</v>
      </c>
      <c r="W47" s="10">
        <f>U47-T47</f>
        <v>19457.214000000036</v>
      </c>
      <c r="X47" s="14">
        <v>45852</v>
      </c>
      <c r="Y47" s="2"/>
    </row>
    <row r="48" spans="1:25">
      <c r="A48" t="s">
        <v>191</v>
      </c>
      <c r="B48" t="s">
        <v>54</v>
      </c>
      <c r="C48" t="s">
        <v>195</v>
      </c>
      <c r="D48" t="s">
        <v>196</v>
      </c>
      <c r="E48" t="s">
        <v>45</v>
      </c>
      <c r="F48" s="1">
        <v>77000</v>
      </c>
      <c r="G48" s="19">
        <v>71000</v>
      </c>
      <c r="H48" s="8">
        <f>F48-G48</f>
        <v>6000</v>
      </c>
      <c r="I48" s="11">
        <f>(F48-G48)/F48</f>
        <v>7.792207792207792E-2</v>
      </c>
      <c r="J48" s="10">
        <f>((5/100)*G48)+G48</f>
        <v>74550</v>
      </c>
      <c r="K48" s="12">
        <v>5</v>
      </c>
      <c r="L48" s="10">
        <f>(K48/100)*G48</f>
        <v>3550</v>
      </c>
      <c r="M48" s="10">
        <f>(K48/100)*J48</f>
        <v>3727.5</v>
      </c>
      <c r="N48" s="17">
        <f>$G48+$L48</f>
        <v>74550</v>
      </c>
      <c r="O48" s="10">
        <f>$J48+$M48</f>
        <v>78277.5</v>
      </c>
      <c r="P48" s="10">
        <f>$J48*1.076</f>
        <v>80215.8</v>
      </c>
      <c r="Q48" s="15">
        <f>$O48*1.076</f>
        <v>84226.590000000011</v>
      </c>
      <c r="R48" s="23">
        <f>$Q48/3</f>
        <v>28075.530000000002</v>
      </c>
      <c r="S48" s="10">
        <f>$Q48-P48</f>
        <v>4010.7900000000081</v>
      </c>
      <c r="T48" s="10">
        <f>$J48*1.156</f>
        <v>86179.799999999988</v>
      </c>
      <c r="U48" s="15">
        <f>$O48*1.156</f>
        <v>90488.79</v>
      </c>
      <c r="V48" s="23">
        <f>$U48/6</f>
        <v>15081.464999999998</v>
      </c>
      <c r="W48" s="10">
        <f>U48-T48</f>
        <v>4308.9900000000052</v>
      </c>
      <c r="X48" s="14">
        <v>45852</v>
      </c>
      <c r="Y48" s="2"/>
    </row>
    <row r="49" spans="1:25">
      <c r="A49" t="s">
        <v>191</v>
      </c>
      <c r="B49" t="s">
        <v>197</v>
      </c>
      <c r="C49" t="s">
        <v>199</v>
      </c>
      <c r="D49" t="s">
        <v>198</v>
      </c>
      <c r="E49" t="s">
        <v>45</v>
      </c>
      <c r="F49" s="1">
        <v>208000</v>
      </c>
      <c r="G49" s="19">
        <v>176000</v>
      </c>
      <c r="H49" s="8">
        <f>F49-G49</f>
        <v>32000</v>
      </c>
      <c r="I49" s="11">
        <f>(F49-G49)/F49</f>
        <v>0.15384615384615385</v>
      </c>
      <c r="J49" s="10">
        <f>((5/100)*G49)+G49</f>
        <v>184800</v>
      </c>
      <c r="K49" s="12">
        <v>5</v>
      </c>
      <c r="L49" s="10">
        <f>(K49/100)*G49</f>
        <v>8800</v>
      </c>
      <c r="M49" s="10">
        <f>(K49/100)*J49</f>
        <v>9240</v>
      </c>
      <c r="N49" s="17">
        <f>$G49+$L49</f>
        <v>184800</v>
      </c>
      <c r="O49" s="10">
        <f>$J49+$M49</f>
        <v>194040</v>
      </c>
      <c r="P49" s="10">
        <f>$J49*1.076</f>
        <v>198844.80000000002</v>
      </c>
      <c r="Q49" s="15">
        <f>$O49*1.076</f>
        <v>208787.04</v>
      </c>
      <c r="R49" s="23">
        <f>$Q49/3</f>
        <v>69595.680000000008</v>
      </c>
      <c r="S49" s="10">
        <f>$Q49-P49</f>
        <v>9942.2399999999907</v>
      </c>
      <c r="T49" s="10">
        <f>$J49*1.156</f>
        <v>213628.79999999999</v>
      </c>
      <c r="U49" s="15">
        <f>$O49*1.156</f>
        <v>224310.24</v>
      </c>
      <c r="V49" s="23">
        <f>$U49/6</f>
        <v>37385.040000000001</v>
      </c>
      <c r="W49" s="10">
        <f>U49-T49</f>
        <v>10681.440000000002</v>
      </c>
      <c r="X49" s="14">
        <v>45852</v>
      </c>
      <c r="Y49" s="2"/>
    </row>
    <row r="50" spans="1:25">
      <c r="A50" t="s">
        <v>191</v>
      </c>
      <c r="B50" t="s">
        <v>201</v>
      </c>
      <c r="C50" t="s">
        <v>200</v>
      </c>
      <c r="D50" t="s">
        <v>202</v>
      </c>
      <c r="E50" t="s">
        <v>203</v>
      </c>
      <c r="F50" s="1">
        <v>220000</v>
      </c>
      <c r="G50" s="19">
        <v>149000</v>
      </c>
      <c r="H50" s="8">
        <f>F50-G50</f>
        <v>71000</v>
      </c>
      <c r="I50" s="11">
        <f>(F50-G50)/F50</f>
        <v>0.32272727272727275</v>
      </c>
      <c r="J50" s="10">
        <f>((5/100)*G50)+G50</f>
        <v>156450</v>
      </c>
      <c r="K50" s="12">
        <v>7</v>
      </c>
      <c r="L50" s="10">
        <f>(K50/100)*G50</f>
        <v>10430.000000000002</v>
      </c>
      <c r="M50" s="10">
        <f>(K50/100)*J50</f>
        <v>10951.500000000002</v>
      </c>
      <c r="N50" s="17">
        <f>$G50+$L50</f>
        <v>159430</v>
      </c>
      <c r="O50" s="10">
        <f>$J50+$M50</f>
        <v>167401.5</v>
      </c>
      <c r="P50" s="10">
        <f>$J50*1.076</f>
        <v>168340.2</v>
      </c>
      <c r="Q50" s="15">
        <f>$O50*1.076</f>
        <v>180124.01400000002</v>
      </c>
      <c r="R50" s="23">
        <f>$Q50/3</f>
        <v>60041.338000000011</v>
      </c>
      <c r="S50" s="10">
        <f>$Q50-P50</f>
        <v>11783.814000000013</v>
      </c>
      <c r="T50" s="10">
        <f>$J50*1.156</f>
        <v>180856.19999999998</v>
      </c>
      <c r="U50" s="15">
        <f>$O50*1.156</f>
        <v>193516.13399999999</v>
      </c>
      <c r="V50" s="23">
        <f>$U50/6</f>
        <v>32252.688999999998</v>
      </c>
      <c r="W50" s="10">
        <f>U50-T50</f>
        <v>12659.934000000008</v>
      </c>
      <c r="X50" s="14">
        <v>45852</v>
      </c>
      <c r="Y50" s="2"/>
    </row>
    <row r="51" spans="1:25">
      <c r="A51" t="s">
        <v>3</v>
      </c>
      <c r="B51" t="s">
        <v>6</v>
      </c>
      <c r="C51" t="s">
        <v>19</v>
      </c>
      <c r="D51" t="s">
        <v>20</v>
      </c>
      <c r="E51" t="s">
        <v>10</v>
      </c>
      <c r="F51" s="1">
        <v>320000</v>
      </c>
      <c r="G51" s="19">
        <v>276000</v>
      </c>
      <c r="H51" s="8">
        <f>F51-G51</f>
        <v>44000</v>
      </c>
      <c r="I51" s="11">
        <f>(F51-G51)/F51</f>
        <v>0.13750000000000001</v>
      </c>
      <c r="J51" s="10">
        <f>((5/100)*G51)+G51</f>
        <v>289800</v>
      </c>
      <c r="K51" s="12">
        <v>10</v>
      </c>
      <c r="L51" s="10">
        <f>(K51/100)*G51</f>
        <v>27600</v>
      </c>
      <c r="M51" s="10">
        <f>(K51/100)*J51</f>
        <v>28980</v>
      </c>
      <c r="N51" s="17">
        <f>$G51+$L51</f>
        <v>303600</v>
      </c>
      <c r="O51" s="10">
        <f>$J51+$M51</f>
        <v>318780</v>
      </c>
      <c r="P51" s="10">
        <f>$J51*1.076</f>
        <v>311824.80000000005</v>
      </c>
      <c r="Q51" s="15">
        <f>$O51*1.076</f>
        <v>343007.28</v>
      </c>
      <c r="R51" s="23">
        <f>$Q51/3</f>
        <v>114335.76000000001</v>
      </c>
      <c r="S51" s="10">
        <f>$Q51-P51</f>
        <v>31182.479999999981</v>
      </c>
      <c r="T51" s="10">
        <f>$J51*1.156</f>
        <v>335008.8</v>
      </c>
      <c r="U51" s="15">
        <f>$O51*1.156</f>
        <v>368509.68</v>
      </c>
      <c r="V51" s="23">
        <f>$U51/6</f>
        <v>61418.28</v>
      </c>
      <c r="W51" s="10">
        <f>U51-T51</f>
        <v>33500.880000000005</v>
      </c>
      <c r="X51" s="14">
        <v>45848</v>
      </c>
      <c r="Y51" s="2"/>
    </row>
    <row r="52" spans="1:25">
      <c r="A52" t="s">
        <v>3</v>
      </c>
      <c r="B52" t="s">
        <v>6</v>
      </c>
      <c r="C52" t="s">
        <v>7</v>
      </c>
      <c r="D52" t="s">
        <v>8</v>
      </c>
      <c r="E52" t="s">
        <v>10</v>
      </c>
      <c r="F52" s="1">
        <v>270000</v>
      </c>
      <c r="G52" s="19">
        <v>225000</v>
      </c>
      <c r="H52" s="8">
        <f>F52-G52</f>
        <v>45000</v>
      </c>
      <c r="I52" s="11">
        <f>(F52-G52)/F52</f>
        <v>0.16666666666666666</v>
      </c>
      <c r="J52" s="10">
        <f>((5/100)*G52)+G52</f>
        <v>236250</v>
      </c>
      <c r="K52" s="12">
        <v>10</v>
      </c>
      <c r="L52" s="10">
        <f>(K52/100)*G52</f>
        <v>22500</v>
      </c>
      <c r="M52" s="10">
        <f>(K52/100)*J52</f>
        <v>23625</v>
      </c>
      <c r="N52" s="17">
        <f>$G52+$L52</f>
        <v>247500</v>
      </c>
      <c r="O52" s="10">
        <f>$J52+$M52</f>
        <v>259875</v>
      </c>
      <c r="P52" s="10">
        <f>$J52*1.076</f>
        <v>254205.00000000003</v>
      </c>
      <c r="Q52" s="15">
        <f>$O52*1.076</f>
        <v>279625.5</v>
      </c>
      <c r="R52" s="23">
        <f>$Q52/3</f>
        <v>93208.5</v>
      </c>
      <c r="S52" s="10">
        <f>$Q52-P52</f>
        <v>25420.499999999971</v>
      </c>
      <c r="T52" s="10">
        <f>$J52*1.156</f>
        <v>273105</v>
      </c>
      <c r="U52" s="15">
        <f>$O52*1.156</f>
        <v>300415.5</v>
      </c>
      <c r="V52" s="23">
        <f>$U52/6</f>
        <v>50069.25</v>
      </c>
      <c r="W52" s="10">
        <f>U52-T52</f>
        <v>27310.5</v>
      </c>
      <c r="X52" s="14">
        <v>45848</v>
      </c>
      <c r="Y52" s="2"/>
    </row>
    <row r="53" spans="1:25">
      <c r="A53" t="s">
        <v>3</v>
      </c>
      <c r="B53" t="s">
        <v>6</v>
      </c>
      <c r="C53" t="s">
        <v>16</v>
      </c>
      <c r="D53" t="s">
        <v>8</v>
      </c>
      <c r="E53" t="s">
        <v>17</v>
      </c>
      <c r="F53" s="1">
        <v>288000</v>
      </c>
      <c r="G53" s="19">
        <v>223000</v>
      </c>
      <c r="H53" s="8">
        <f>F53-G53</f>
        <v>65000</v>
      </c>
      <c r="I53" s="11">
        <f>(F53-G53)/F53</f>
        <v>0.22569444444444445</v>
      </c>
      <c r="J53" s="10">
        <f>((5/100)*G53)+G53</f>
        <v>234150</v>
      </c>
      <c r="K53" s="12">
        <v>10</v>
      </c>
      <c r="L53" s="10">
        <f>(K53/100)*G53</f>
        <v>22300</v>
      </c>
      <c r="M53" s="10">
        <f>(K53/100)*J53</f>
        <v>23415</v>
      </c>
      <c r="N53" s="17">
        <f>$G53+$L53</f>
        <v>245300</v>
      </c>
      <c r="O53" s="10">
        <f>$J53+$M53</f>
        <v>257565</v>
      </c>
      <c r="P53" s="10">
        <f>$J53*1.076</f>
        <v>251945.40000000002</v>
      </c>
      <c r="Q53" s="15">
        <f>$O53*1.076</f>
        <v>277139.94</v>
      </c>
      <c r="R53" s="23">
        <f>$Q53/3</f>
        <v>92379.98</v>
      </c>
      <c r="S53" s="10">
        <f>$Q53-P53</f>
        <v>25194.539999999979</v>
      </c>
      <c r="T53" s="10">
        <f>$J53*1.156</f>
        <v>270677.39999999997</v>
      </c>
      <c r="U53" s="15">
        <f>$O53*1.156</f>
        <v>297745.13999999996</v>
      </c>
      <c r="V53" s="23">
        <f>$U53/6</f>
        <v>49624.189999999995</v>
      </c>
      <c r="W53" s="10">
        <f>U53-T53</f>
        <v>27067.739999999991</v>
      </c>
      <c r="X53" s="14">
        <v>45848</v>
      </c>
      <c r="Y53" s="2"/>
    </row>
    <row r="54" spans="1:25">
      <c r="A54" t="s">
        <v>3</v>
      </c>
      <c r="B54" t="s">
        <v>70</v>
      </c>
      <c r="C54" t="s">
        <v>158</v>
      </c>
      <c r="D54" t="s">
        <v>159</v>
      </c>
      <c r="E54" t="s">
        <v>10</v>
      </c>
      <c r="F54" s="1">
        <v>1189000</v>
      </c>
      <c r="G54" s="19">
        <v>1097000</v>
      </c>
      <c r="H54" s="8">
        <f>F54-G54</f>
        <v>92000</v>
      </c>
      <c r="I54" s="11">
        <f>(F54-G54)/F54</f>
        <v>7.7375946173254842E-2</v>
      </c>
      <c r="J54" s="10">
        <f>((5/100)*G54)+G54</f>
        <v>1151850</v>
      </c>
      <c r="K54" s="12">
        <v>10</v>
      </c>
      <c r="L54" s="10">
        <f>(K54/100)*G54</f>
        <v>109700</v>
      </c>
      <c r="M54" s="10">
        <f>(K54/100)*J54</f>
        <v>115185</v>
      </c>
      <c r="N54" s="17">
        <f>$G54+$L54</f>
        <v>1206700</v>
      </c>
      <c r="O54" s="10">
        <f>$J54+$M54</f>
        <v>1267035</v>
      </c>
      <c r="P54" s="10">
        <f>$J54*1.076</f>
        <v>1239390.6000000001</v>
      </c>
      <c r="Q54" s="15">
        <f>$O54*1.076</f>
        <v>1363329.6600000001</v>
      </c>
      <c r="R54" s="23">
        <f>$Q54/3</f>
        <v>454443.22000000003</v>
      </c>
      <c r="S54" s="10">
        <f>$Q54-P54</f>
        <v>123939.06000000006</v>
      </c>
      <c r="T54" s="10">
        <f>$J54*1.156</f>
        <v>1331538.5999999999</v>
      </c>
      <c r="U54" s="15">
        <f>$O54*1.156</f>
        <v>1464692.46</v>
      </c>
      <c r="V54" s="23">
        <f>$U54/6</f>
        <v>244115.41</v>
      </c>
      <c r="W54" s="10">
        <f>U54-T54</f>
        <v>133153.8600000001</v>
      </c>
      <c r="X54" s="14">
        <v>45852</v>
      </c>
      <c r="Y54" s="2"/>
    </row>
    <row r="55" spans="1:25">
      <c r="A55" t="s">
        <v>187</v>
      </c>
      <c r="B55" t="s">
        <v>184</v>
      </c>
      <c r="C55" t="s">
        <v>185</v>
      </c>
      <c r="D55" t="s">
        <v>186</v>
      </c>
      <c r="E55" t="s">
        <v>17</v>
      </c>
      <c r="F55" s="1">
        <v>400000</v>
      </c>
      <c r="G55" s="19">
        <v>252000</v>
      </c>
      <c r="H55" s="8">
        <f>F55-G55</f>
        <v>148000</v>
      </c>
      <c r="I55" s="11">
        <f>(F55-G55)/F55</f>
        <v>0.37</v>
      </c>
      <c r="J55" s="10">
        <f>((5/100)*G55)+G55</f>
        <v>264600</v>
      </c>
      <c r="K55" s="12">
        <v>10</v>
      </c>
      <c r="L55" s="10">
        <f>(K55/100)*G55</f>
        <v>25200</v>
      </c>
      <c r="M55" s="10">
        <f>(K55/100)*J55</f>
        <v>26460</v>
      </c>
      <c r="N55" s="17">
        <f>$G55+$L55</f>
        <v>277200</v>
      </c>
      <c r="O55" s="10">
        <f>$J55+$M55</f>
        <v>291060</v>
      </c>
      <c r="P55" s="10">
        <f>$J55*1.076</f>
        <v>284709.60000000003</v>
      </c>
      <c r="Q55" s="15">
        <f>$O55*1.076</f>
        <v>313180.56</v>
      </c>
      <c r="R55" s="23">
        <f>$Q55/3</f>
        <v>104393.52</v>
      </c>
      <c r="S55" s="10">
        <f>$Q55-P55</f>
        <v>28470.959999999963</v>
      </c>
      <c r="T55" s="10">
        <f>$J55*1.156</f>
        <v>305877.59999999998</v>
      </c>
      <c r="U55" s="15">
        <f>$O55*1.156</f>
        <v>336465.36</v>
      </c>
      <c r="V55" s="23">
        <f>$U55/6</f>
        <v>56077.56</v>
      </c>
      <c r="W55" s="10">
        <f>U55-T55</f>
        <v>30587.760000000009</v>
      </c>
      <c r="X55" s="14">
        <v>45852</v>
      </c>
      <c r="Y55" s="2"/>
    </row>
    <row r="56" spans="1:25">
      <c r="A56" t="s">
        <v>178</v>
      </c>
      <c r="B56" t="s">
        <v>179</v>
      </c>
      <c r="C56" t="s">
        <v>180</v>
      </c>
      <c r="D56" t="s">
        <v>181</v>
      </c>
      <c r="E56" t="s">
        <v>17</v>
      </c>
      <c r="F56" s="1">
        <v>39900</v>
      </c>
      <c r="G56" s="19">
        <v>29500</v>
      </c>
      <c r="H56" s="8">
        <f>F56-G56</f>
        <v>10400</v>
      </c>
      <c r="I56" s="11">
        <f>(F56-G56)/F56</f>
        <v>0.26065162907268169</v>
      </c>
      <c r="J56" s="10">
        <f>((5/100)*G56)+G56</f>
        <v>30975</v>
      </c>
      <c r="K56" s="12">
        <v>10</v>
      </c>
      <c r="L56" s="10">
        <f>(K56/100)*G56</f>
        <v>2950</v>
      </c>
      <c r="M56" s="10">
        <f>(K56/100)*J56</f>
        <v>3097.5</v>
      </c>
      <c r="N56" s="17">
        <f>$G56+$L56</f>
        <v>32450</v>
      </c>
      <c r="O56" s="10">
        <f>$J56+$M56</f>
        <v>34072.5</v>
      </c>
      <c r="P56" s="10">
        <f>$J56*1.076</f>
        <v>33329.1</v>
      </c>
      <c r="Q56" s="15">
        <f>$O56*1.076</f>
        <v>36662.01</v>
      </c>
      <c r="R56" s="23">
        <f>$Q56/3</f>
        <v>12220.67</v>
      </c>
      <c r="S56" s="10">
        <f>$Q56-P56</f>
        <v>3332.9100000000035</v>
      </c>
      <c r="T56" s="10">
        <f>$J56*1.156</f>
        <v>35807.1</v>
      </c>
      <c r="U56" s="15">
        <f>$O56*1.156</f>
        <v>39387.81</v>
      </c>
      <c r="V56" s="23">
        <f>$U56/6</f>
        <v>6564.6349999999993</v>
      </c>
      <c r="W56" s="10">
        <f>U56-T56</f>
        <v>3580.7099999999991</v>
      </c>
      <c r="X56" s="14">
        <v>45852</v>
      </c>
      <c r="Y56" s="2"/>
    </row>
    <row r="57" spans="1:25">
      <c r="A57" t="s">
        <v>87</v>
      </c>
      <c r="B57" t="s">
        <v>88</v>
      </c>
      <c r="C57" t="s">
        <v>89</v>
      </c>
      <c r="D57" t="s">
        <v>90</v>
      </c>
      <c r="E57" t="s">
        <v>17</v>
      </c>
      <c r="F57" s="1">
        <v>78000</v>
      </c>
      <c r="G57" s="19">
        <v>69500</v>
      </c>
      <c r="H57" s="8">
        <f>F57-G57</f>
        <v>8500</v>
      </c>
      <c r="I57" s="11">
        <f>(F57-G57)/F57</f>
        <v>0.10897435897435898</v>
      </c>
      <c r="J57" s="10">
        <f>((5/100)*G57)+G57</f>
        <v>72975</v>
      </c>
      <c r="K57" s="12">
        <v>10</v>
      </c>
      <c r="L57" s="10">
        <f>(K57/100)*G57</f>
        <v>6950</v>
      </c>
      <c r="M57" s="10">
        <f>(K57/100)*J57</f>
        <v>7297.5</v>
      </c>
      <c r="N57" s="17">
        <f>$G57+$L57</f>
        <v>76450</v>
      </c>
      <c r="O57" s="10">
        <f>$J57+$M57</f>
        <v>80272.5</v>
      </c>
      <c r="P57" s="10">
        <f>$J57*1.076</f>
        <v>78521.100000000006</v>
      </c>
      <c r="Q57" s="15">
        <f>$O57*1.076</f>
        <v>86373.21</v>
      </c>
      <c r="R57" s="23">
        <f>$Q57/3</f>
        <v>28791.070000000003</v>
      </c>
      <c r="S57" s="10">
        <f>$Q57-P57</f>
        <v>7852.1100000000006</v>
      </c>
      <c r="T57" s="10">
        <f>$J57*1.156</f>
        <v>84359.099999999991</v>
      </c>
      <c r="U57" s="15">
        <f>$O57*1.156</f>
        <v>92795.01</v>
      </c>
      <c r="V57" s="23">
        <f>$U57/6</f>
        <v>15465.834999999999</v>
      </c>
      <c r="W57" s="10">
        <f>U57-T57</f>
        <v>8435.9100000000035</v>
      </c>
      <c r="X57" s="14">
        <v>45852</v>
      </c>
      <c r="Y57" s="2"/>
    </row>
    <row r="58" spans="1:25">
      <c r="A58" t="s">
        <v>74</v>
      </c>
      <c r="B58" t="s">
        <v>6</v>
      </c>
      <c r="C58" t="s">
        <v>73</v>
      </c>
      <c r="D58" t="s">
        <v>75</v>
      </c>
      <c r="E58" t="s">
        <v>17</v>
      </c>
      <c r="F58" s="1">
        <v>1700000</v>
      </c>
      <c r="G58" s="19">
        <v>1475000</v>
      </c>
      <c r="H58" s="8">
        <f>F58-G58</f>
        <v>225000</v>
      </c>
      <c r="I58" s="11">
        <f>(F58-G58)/F58</f>
        <v>0.13235294117647059</v>
      </c>
      <c r="J58" s="10">
        <f>((5/100)*G58)+G58</f>
        <v>1548750</v>
      </c>
      <c r="K58" s="12">
        <v>10</v>
      </c>
      <c r="L58" s="10">
        <f>(K58/100)*G58</f>
        <v>147500</v>
      </c>
      <c r="M58" s="10">
        <f>(K58/100)*J58</f>
        <v>154875</v>
      </c>
      <c r="N58" s="17">
        <f>$G58+$L58</f>
        <v>1622500</v>
      </c>
      <c r="O58" s="10">
        <f>$J58+$M58</f>
        <v>1703625</v>
      </c>
      <c r="P58" s="10">
        <f>$J58*1.076</f>
        <v>1666455</v>
      </c>
      <c r="Q58" s="15">
        <f>$O58*1.076</f>
        <v>1833100.5</v>
      </c>
      <c r="R58" s="23">
        <f>$Q58/3</f>
        <v>611033.5</v>
      </c>
      <c r="S58" s="10">
        <f>$Q58-P58</f>
        <v>166645.5</v>
      </c>
      <c r="T58" s="10">
        <f>$J58*1.156</f>
        <v>1790354.9999999998</v>
      </c>
      <c r="U58" s="15">
        <f>$O58*1.156</f>
        <v>1969390.4999999998</v>
      </c>
      <c r="V58" s="23">
        <f>$U58/6</f>
        <v>328231.74999999994</v>
      </c>
      <c r="W58" s="10">
        <f>U58-T58</f>
        <v>179035.5</v>
      </c>
      <c r="X58" s="14">
        <v>45852</v>
      </c>
      <c r="Y58" s="2"/>
    </row>
    <row r="59" spans="1:25">
      <c r="A59" t="s">
        <v>173</v>
      </c>
      <c r="B59" t="s">
        <v>174</v>
      </c>
      <c r="C59" t="s">
        <v>175</v>
      </c>
      <c r="D59" t="s">
        <v>176</v>
      </c>
      <c r="E59" t="s">
        <v>59</v>
      </c>
      <c r="F59" s="1">
        <v>299000</v>
      </c>
      <c r="G59" s="19">
        <v>162000</v>
      </c>
      <c r="H59" s="8">
        <f>F59-G59</f>
        <v>137000</v>
      </c>
      <c r="I59" s="11">
        <f>(F59-G59)/F59</f>
        <v>0.45819397993311034</v>
      </c>
      <c r="J59" s="10">
        <f>((5/100)*G59)+G59</f>
        <v>170100</v>
      </c>
      <c r="K59" s="12">
        <v>10</v>
      </c>
      <c r="L59" s="10">
        <f>(K59/100)*G59</f>
        <v>16200</v>
      </c>
      <c r="M59" s="10">
        <f>(K59/100)*J59</f>
        <v>17010</v>
      </c>
      <c r="N59" s="17">
        <f>$G59+$L59</f>
        <v>178200</v>
      </c>
      <c r="O59" s="10">
        <f>$J59+$M59</f>
        <v>187110</v>
      </c>
      <c r="P59" s="10">
        <f>$J59*1.076</f>
        <v>183027.6</v>
      </c>
      <c r="Q59" s="15">
        <f>$O59*1.076</f>
        <v>201330.36000000002</v>
      </c>
      <c r="R59" s="23">
        <f>$Q59/3</f>
        <v>67110.12000000001</v>
      </c>
      <c r="S59" s="10">
        <f>$Q59-P59</f>
        <v>18302.760000000009</v>
      </c>
      <c r="T59" s="10">
        <f>$J59*1.156</f>
        <v>196635.59999999998</v>
      </c>
      <c r="U59" s="15">
        <f>$O59*1.156</f>
        <v>216299.15999999997</v>
      </c>
      <c r="V59" s="23">
        <f>$U59/6</f>
        <v>36049.859999999993</v>
      </c>
      <c r="W59" s="10">
        <f>U59-T59</f>
        <v>19663.559999999998</v>
      </c>
      <c r="X59" s="14">
        <v>45852</v>
      </c>
      <c r="Y59" s="2"/>
    </row>
    <row r="60" spans="1:25">
      <c r="A60" t="s">
        <v>173</v>
      </c>
      <c r="B60" t="s">
        <v>174</v>
      </c>
      <c r="C60" t="s">
        <v>175</v>
      </c>
      <c r="D60" t="s">
        <v>177</v>
      </c>
      <c r="E60" t="s">
        <v>169</v>
      </c>
      <c r="F60" s="1">
        <v>299000</v>
      </c>
      <c r="G60" s="19">
        <v>162000</v>
      </c>
      <c r="H60" s="8">
        <f>F60-G60</f>
        <v>137000</v>
      </c>
      <c r="I60" s="11">
        <f>(F60-G60)/F60</f>
        <v>0.45819397993311034</v>
      </c>
      <c r="J60" s="10">
        <f>((5/100)*G60)+G60</f>
        <v>170100</v>
      </c>
      <c r="K60" s="12">
        <v>10</v>
      </c>
      <c r="L60" s="10">
        <f>(K60/100)*G60</f>
        <v>16200</v>
      </c>
      <c r="M60" s="10">
        <f>(K60/100)*J60</f>
        <v>17010</v>
      </c>
      <c r="N60" s="17">
        <f>$G60+$L60</f>
        <v>178200</v>
      </c>
      <c r="O60" s="10">
        <f>$J60+$M60</f>
        <v>187110</v>
      </c>
      <c r="P60" s="10">
        <f>$J60*1.076</f>
        <v>183027.6</v>
      </c>
      <c r="Q60" s="15">
        <f>$O60*1.076</f>
        <v>201330.36000000002</v>
      </c>
      <c r="R60" s="23">
        <f>$Q60/3</f>
        <v>67110.12000000001</v>
      </c>
      <c r="S60" s="10">
        <f>$Q60-P60</f>
        <v>18302.760000000009</v>
      </c>
      <c r="T60" s="10">
        <f>$J60*1.156</f>
        <v>196635.59999999998</v>
      </c>
      <c r="U60" s="15">
        <f>$O60*1.156</f>
        <v>216299.15999999997</v>
      </c>
      <c r="V60" s="23">
        <f>$U60/6</f>
        <v>36049.859999999993</v>
      </c>
      <c r="W60" s="10">
        <f>U60-T60</f>
        <v>19663.559999999998</v>
      </c>
      <c r="X60" s="14">
        <v>45852</v>
      </c>
      <c r="Y60" s="2"/>
    </row>
    <row r="61" spans="1:25">
      <c r="A61" t="s">
        <v>34</v>
      </c>
      <c r="B61" t="s">
        <v>35</v>
      </c>
      <c r="C61" t="s">
        <v>36</v>
      </c>
      <c r="D61" t="s">
        <v>37</v>
      </c>
      <c r="E61" t="s">
        <v>38</v>
      </c>
      <c r="F61" s="1">
        <v>305000</v>
      </c>
      <c r="G61" s="19">
        <v>224000</v>
      </c>
      <c r="H61" s="8">
        <f>F61-G61</f>
        <v>81000</v>
      </c>
      <c r="I61" s="11">
        <f>(F61-G61)/F61</f>
        <v>0.26557377049180325</v>
      </c>
      <c r="J61" s="10">
        <f>((5/100)*G61)+G61</f>
        <v>235200</v>
      </c>
      <c r="K61" s="12">
        <v>10</v>
      </c>
      <c r="L61" s="10">
        <f>(K61/100)*G61</f>
        <v>22400</v>
      </c>
      <c r="M61" s="10">
        <f>(K61/100)*J61</f>
        <v>23520</v>
      </c>
      <c r="N61" s="17">
        <f>$G61+$L61</f>
        <v>246400</v>
      </c>
      <c r="O61" s="10">
        <f>$J61+$M61</f>
        <v>258720</v>
      </c>
      <c r="P61" s="10">
        <f>$J61*1.076</f>
        <v>253075.20000000001</v>
      </c>
      <c r="Q61" s="15">
        <f>$O61*1.076</f>
        <v>278382.72000000003</v>
      </c>
      <c r="R61" s="23">
        <f>$Q61/3</f>
        <v>92794.240000000005</v>
      </c>
      <c r="S61" s="10">
        <f>$Q61-P61</f>
        <v>25307.520000000019</v>
      </c>
      <c r="T61" s="10">
        <f>$J61*1.156</f>
        <v>271891.19999999995</v>
      </c>
      <c r="U61" s="15">
        <f>$O61*1.156</f>
        <v>299080.32000000001</v>
      </c>
      <c r="V61" s="23">
        <f>$U61/6</f>
        <v>49846.720000000001</v>
      </c>
      <c r="W61" s="10">
        <f>U61-T61</f>
        <v>27189.120000000054</v>
      </c>
      <c r="X61" s="14">
        <v>45848</v>
      </c>
      <c r="Y61" s="2"/>
    </row>
    <row r="62" spans="1:25">
      <c r="A62" t="s">
        <v>12</v>
      </c>
      <c r="B62" t="s">
        <v>6</v>
      </c>
      <c r="C62" t="s">
        <v>207</v>
      </c>
      <c r="D62" t="s">
        <v>208</v>
      </c>
      <c r="E62" t="s">
        <v>78</v>
      </c>
      <c r="F62" s="1">
        <v>1400000</v>
      </c>
      <c r="G62" s="19">
        <v>1205000</v>
      </c>
      <c r="H62" s="8">
        <f>F62-G62</f>
        <v>195000</v>
      </c>
      <c r="I62" s="11">
        <f>(F62-G62)/F62</f>
        <v>0.13928571428571429</v>
      </c>
      <c r="J62" s="10">
        <f>((5/100)*G62)+G62</f>
        <v>1265250</v>
      </c>
      <c r="K62" s="12">
        <v>10</v>
      </c>
      <c r="L62" s="10">
        <f>(K62/100)*G62</f>
        <v>120500</v>
      </c>
      <c r="M62" s="10">
        <f>(K62/100)*J62</f>
        <v>126525</v>
      </c>
      <c r="N62" s="17">
        <f>$G62+$L62</f>
        <v>1325500</v>
      </c>
      <c r="O62" s="10">
        <f>$J62+$M62</f>
        <v>1391775</v>
      </c>
      <c r="P62" s="10">
        <f>$J62*1.076</f>
        <v>1361409</v>
      </c>
      <c r="Q62" s="15">
        <f>$O62*1.076</f>
        <v>1497549.9000000001</v>
      </c>
      <c r="R62" s="23">
        <f>$Q62/3</f>
        <v>499183.30000000005</v>
      </c>
      <c r="S62" s="10">
        <f>$Q62-P62</f>
        <v>136140.90000000014</v>
      </c>
      <c r="T62" s="10">
        <f>$J62*1.156</f>
        <v>1462629</v>
      </c>
      <c r="U62" s="15">
        <f>$O62*1.156</f>
        <v>1608891.9</v>
      </c>
      <c r="V62" s="23">
        <f>$U62/6</f>
        <v>268148.64999999997</v>
      </c>
      <c r="W62" s="10">
        <f>U62-T62</f>
        <v>146262.89999999991</v>
      </c>
      <c r="X62" s="14"/>
      <c r="Y62" s="2"/>
    </row>
    <row r="63" spans="1:25">
      <c r="A63" t="s">
        <v>53</v>
      </c>
      <c r="B63" t="s">
        <v>206</v>
      </c>
      <c r="C63" t="s">
        <v>204</v>
      </c>
      <c r="D63" t="s">
        <v>205</v>
      </c>
      <c r="E63" t="s">
        <v>78</v>
      </c>
      <c r="F63" s="1">
        <v>1190000</v>
      </c>
      <c r="G63" s="19">
        <v>802000</v>
      </c>
      <c r="H63" s="8">
        <f>F63-G63</f>
        <v>388000</v>
      </c>
      <c r="I63" s="11">
        <f>(F63-G63)/F63</f>
        <v>0.32605042016806723</v>
      </c>
      <c r="J63" s="10">
        <f>((5/100)*G63)+G63</f>
        <v>842100</v>
      </c>
      <c r="K63" s="12">
        <v>10</v>
      </c>
      <c r="L63" s="10">
        <f>(K63/100)*G63</f>
        <v>80200</v>
      </c>
      <c r="M63" s="10">
        <f>(K63/100)*J63</f>
        <v>84210</v>
      </c>
      <c r="N63" s="17">
        <f>$G63+$L63</f>
        <v>882200</v>
      </c>
      <c r="O63" s="10">
        <f>$J63+$M63</f>
        <v>926310</v>
      </c>
      <c r="P63" s="10">
        <f>$J63*1.076</f>
        <v>906099.60000000009</v>
      </c>
      <c r="Q63" s="15">
        <f>$O63*1.076</f>
        <v>996709.56</v>
      </c>
      <c r="R63" s="23">
        <f>$Q63/3</f>
        <v>332236.52</v>
      </c>
      <c r="S63" s="10">
        <f>$Q63-P63</f>
        <v>90609.959999999963</v>
      </c>
      <c r="T63" s="10">
        <f>$J63*1.156</f>
        <v>973467.6</v>
      </c>
      <c r="U63" s="15">
        <f>$O63*1.156</f>
        <v>1070814.3599999999</v>
      </c>
      <c r="V63" s="23">
        <f>$U63/6</f>
        <v>178469.05999999997</v>
      </c>
      <c r="W63" s="10">
        <f>U63-T63</f>
        <v>97346.759999999893</v>
      </c>
      <c r="X63" s="14"/>
      <c r="Y63" s="2"/>
    </row>
    <row r="64" spans="1:25">
      <c r="A64" t="s">
        <v>209</v>
      </c>
      <c r="B64" t="s">
        <v>210</v>
      </c>
      <c r="C64" t="s">
        <v>211</v>
      </c>
      <c r="D64" t="s">
        <v>212</v>
      </c>
      <c r="E64" t="s">
        <v>78</v>
      </c>
      <c r="F64" s="1">
        <v>223000</v>
      </c>
      <c r="G64" s="19">
        <v>124000</v>
      </c>
      <c r="H64" s="8">
        <f>F64-G64</f>
        <v>99000</v>
      </c>
      <c r="I64" s="11">
        <f>(F64-G64)/F64</f>
        <v>0.44394618834080718</v>
      </c>
      <c r="J64" s="10">
        <f>((5/100)*G64)+G64</f>
        <v>130200</v>
      </c>
      <c r="K64" s="12">
        <v>10</v>
      </c>
      <c r="L64" s="10">
        <f>(K64/100)*G64</f>
        <v>12400</v>
      </c>
      <c r="M64" s="10">
        <f>(K64/100)*J64</f>
        <v>13020</v>
      </c>
      <c r="N64" s="17">
        <f>$G64+$L64</f>
        <v>136400</v>
      </c>
      <c r="O64" s="10">
        <f>$J64+$M64</f>
        <v>143220</v>
      </c>
      <c r="P64" s="10">
        <f>$J64*1.076</f>
        <v>140095.20000000001</v>
      </c>
      <c r="Q64" s="15">
        <f>$O64*1.076</f>
        <v>154104.72</v>
      </c>
      <c r="R64" s="23">
        <f>$Q64/3</f>
        <v>51368.24</v>
      </c>
      <c r="S64" s="10">
        <f>$Q64-P64</f>
        <v>14009.51999999999</v>
      </c>
      <c r="T64" s="10">
        <f>$J64*1.156</f>
        <v>150511.19999999998</v>
      </c>
      <c r="U64" s="15">
        <f>$O64*1.156</f>
        <v>165562.31999999998</v>
      </c>
      <c r="V64" s="23">
        <f>$U64/6</f>
        <v>27593.719999999998</v>
      </c>
      <c r="W64" s="10">
        <f>U64-T64</f>
        <v>15051.119999999995</v>
      </c>
      <c r="X64" s="14"/>
      <c r="Y64" s="2"/>
    </row>
    <row r="65" spans="1:25">
      <c r="A65" t="s">
        <v>209</v>
      </c>
      <c r="B65" t="s">
        <v>210</v>
      </c>
      <c r="C65" t="s">
        <v>213</v>
      </c>
      <c r="D65" t="s">
        <v>214</v>
      </c>
      <c r="E65" t="s">
        <v>78</v>
      </c>
      <c r="F65" s="1">
        <v>205000</v>
      </c>
      <c r="G65" s="19">
        <v>157500</v>
      </c>
      <c r="H65" s="8">
        <f>F65-G65</f>
        <v>47500</v>
      </c>
      <c r="I65" s="11">
        <f>(F65-G65)/F65</f>
        <v>0.23170731707317074</v>
      </c>
      <c r="J65" s="10">
        <f>((5/100)*G65)+G65</f>
        <v>165375</v>
      </c>
      <c r="K65" s="12">
        <v>10</v>
      </c>
      <c r="L65" s="10">
        <f>(K65/100)*G65</f>
        <v>15750</v>
      </c>
      <c r="M65" s="10">
        <f>(K65/100)*J65</f>
        <v>16537.5</v>
      </c>
      <c r="N65" s="17">
        <f>$G65+$L65</f>
        <v>173250</v>
      </c>
      <c r="O65" s="10">
        <f>$J65+$M65</f>
        <v>181912.5</v>
      </c>
      <c r="P65" s="10">
        <f>$J65*1.076</f>
        <v>177943.5</v>
      </c>
      <c r="Q65" s="15">
        <f>$O65*1.076</f>
        <v>195737.85</v>
      </c>
      <c r="R65" s="23">
        <f>$Q65/3</f>
        <v>65245.950000000004</v>
      </c>
      <c r="S65" s="10">
        <f>$Q65-P65</f>
        <v>17794.350000000006</v>
      </c>
      <c r="T65" s="10">
        <f>$J65*1.156</f>
        <v>191173.5</v>
      </c>
      <c r="U65" s="15">
        <f>$O65*1.156</f>
        <v>210290.84999999998</v>
      </c>
      <c r="V65" s="23">
        <f>$U65/6</f>
        <v>35048.474999999999</v>
      </c>
      <c r="W65" s="10">
        <f>U65-T65</f>
        <v>19117.349999999977</v>
      </c>
      <c r="X65" s="14"/>
      <c r="Y65" s="2"/>
    </row>
    <row r="66" spans="1:25">
      <c r="A66" t="s">
        <v>140</v>
      </c>
      <c r="B66" t="s">
        <v>192</v>
      </c>
      <c r="C66" t="s">
        <v>215</v>
      </c>
      <c r="D66" t="s">
        <v>216</v>
      </c>
      <c r="E66" t="s">
        <v>169</v>
      </c>
      <c r="F66" s="1">
        <v>190000</v>
      </c>
      <c r="G66" s="19">
        <v>137000</v>
      </c>
      <c r="H66" s="8">
        <f>F66-G66</f>
        <v>53000</v>
      </c>
      <c r="I66" s="11">
        <f>(F66-G66)/F66</f>
        <v>0.27894736842105261</v>
      </c>
      <c r="J66" s="10">
        <f>((5/100)*G66)+G66</f>
        <v>143850</v>
      </c>
      <c r="K66" s="12">
        <v>10</v>
      </c>
      <c r="L66" s="10">
        <f>(K66/100)*G66</f>
        <v>13700</v>
      </c>
      <c r="M66" s="10">
        <f>(K66/100)*J66</f>
        <v>14385</v>
      </c>
      <c r="N66" s="17">
        <f>$G66+$L66</f>
        <v>150700</v>
      </c>
      <c r="O66" s="10">
        <f>$J66+$M66</f>
        <v>158235</v>
      </c>
      <c r="P66" s="10">
        <f>$J66*1.076</f>
        <v>154782.6</v>
      </c>
      <c r="Q66" s="15">
        <f>$O66*1.076</f>
        <v>170260.86000000002</v>
      </c>
      <c r="R66" s="23">
        <f>$Q66/3</f>
        <v>56753.62</v>
      </c>
      <c r="S66" s="10">
        <f>$Q66-P66</f>
        <v>15478.260000000009</v>
      </c>
      <c r="T66" s="10">
        <f>$J66*1.156</f>
        <v>166290.59999999998</v>
      </c>
      <c r="U66" s="15">
        <f>$O66*1.156</f>
        <v>182919.65999999997</v>
      </c>
      <c r="V66" s="23">
        <f>$U66/6</f>
        <v>30486.609999999997</v>
      </c>
      <c r="W66" s="10">
        <f>U66-T66</f>
        <v>16629.059999999998</v>
      </c>
      <c r="X66" s="14"/>
      <c r="Y66" s="2"/>
    </row>
    <row r="67" spans="1:25">
      <c r="A67" t="s">
        <v>12</v>
      </c>
      <c r="B67" t="s">
        <v>54</v>
      </c>
      <c r="C67" t="s">
        <v>217</v>
      </c>
      <c r="D67" t="s">
        <v>218</v>
      </c>
      <c r="E67" t="s">
        <v>78</v>
      </c>
      <c r="F67" s="1">
        <v>680000</v>
      </c>
      <c r="G67" s="19">
        <v>587000</v>
      </c>
      <c r="H67" s="8">
        <f>F67-G67</f>
        <v>93000</v>
      </c>
      <c r="I67" s="11">
        <f>(F67-G67)/F67</f>
        <v>0.13676470588235295</v>
      </c>
      <c r="J67" s="10">
        <f>((5/100)*G67)+G67</f>
        <v>616350</v>
      </c>
      <c r="K67" s="12">
        <v>10</v>
      </c>
      <c r="L67" s="10">
        <f>(K67/100)*G67</f>
        <v>58700</v>
      </c>
      <c r="M67" s="10">
        <f>(K67/100)*J67</f>
        <v>61635</v>
      </c>
      <c r="N67" s="17">
        <f>$G67+$L67</f>
        <v>645700</v>
      </c>
      <c r="O67" s="10">
        <f>$J67+$M67</f>
        <v>677985</v>
      </c>
      <c r="P67" s="10">
        <f>$J67*1.076</f>
        <v>663192.60000000009</v>
      </c>
      <c r="Q67" s="15">
        <f>$O67*1.076</f>
        <v>729511.8600000001</v>
      </c>
      <c r="R67" s="23">
        <f>$Q67/3</f>
        <v>243170.62000000002</v>
      </c>
      <c r="S67" s="10">
        <f>$Q67-P67</f>
        <v>66319.260000000009</v>
      </c>
      <c r="T67" s="10">
        <f>$J67*1.156</f>
        <v>712500.6</v>
      </c>
      <c r="U67" s="15">
        <f>$O67*1.156</f>
        <v>783750.65999999992</v>
      </c>
      <c r="V67" s="23">
        <f>$U67/6</f>
        <v>130625.10999999999</v>
      </c>
      <c r="W67" s="10">
        <f>U67-T67</f>
        <v>71250.059999999939</v>
      </c>
      <c r="X67" s="14"/>
      <c r="Y67" s="2"/>
    </row>
    <row r="68" spans="1:25">
      <c r="A68" t="s">
        <v>12</v>
      </c>
      <c r="B68" t="s">
        <v>6</v>
      </c>
      <c r="C68" t="s">
        <v>219</v>
      </c>
      <c r="D68" t="s">
        <v>220</v>
      </c>
      <c r="E68" t="s">
        <v>17</v>
      </c>
      <c r="F68" s="1">
        <v>6500000</v>
      </c>
      <c r="G68" s="19">
        <v>5999000</v>
      </c>
      <c r="H68" s="8">
        <f>F68-G68</f>
        <v>501000</v>
      </c>
      <c r="I68" s="11">
        <f>(F68-G68)/F68</f>
        <v>7.7076923076923071E-2</v>
      </c>
      <c r="J68" s="10">
        <f>((5/100)*G68)+G68</f>
        <v>6298950</v>
      </c>
      <c r="K68" s="12">
        <v>10</v>
      </c>
      <c r="L68" s="10">
        <f>(K68/100)*G68</f>
        <v>599900</v>
      </c>
      <c r="M68" s="10">
        <f>(K68/100)*J68</f>
        <v>629895</v>
      </c>
      <c r="N68" s="17">
        <f>$G68+$L68</f>
        <v>6598900</v>
      </c>
      <c r="O68" s="10">
        <f>$J68+$M68</f>
        <v>6928845</v>
      </c>
      <c r="P68" s="10">
        <f>$J68*1.076</f>
        <v>6777670.2000000002</v>
      </c>
      <c r="Q68" s="15">
        <f>$O68*1.076</f>
        <v>7455437.2200000007</v>
      </c>
      <c r="R68" s="23">
        <f>$Q68/3</f>
        <v>2485145.7400000002</v>
      </c>
      <c r="S68" s="10">
        <f>$Q68-P68</f>
        <v>677767.02000000048</v>
      </c>
      <c r="T68" s="10">
        <f>$J68*1.156</f>
        <v>7281586.1999999993</v>
      </c>
      <c r="U68" s="15">
        <f>$O68*1.156</f>
        <v>8009744.8199999994</v>
      </c>
      <c r="V68" s="23">
        <f>$U68/6</f>
        <v>1334957.47</v>
      </c>
      <c r="W68" s="10">
        <f>U68-T68</f>
        <v>728158.62000000011</v>
      </c>
      <c r="X68" s="14"/>
      <c r="Y68" s="2"/>
    </row>
    <row r="69" spans="1:25">
      <c r="A69" t="s">
        <v>12</v>
      </c>
      <c r="B69" t="s">
        <v>6</v>
      </c>
      <c r="C69" t="s">
        <v>221</v>
      </c>
      <c r="D69" t="s">
        <v>222</v>
      </c>
      <c r="E69" t="s">
        <v>17</v>
      </c>
      <c r="F69" s="1">
        <v>1400000</v>
      </c>
      <c r="G69" s="19">
        <v>1235000</v>
      </c>
      <c r="H69" s="8">
        <f>F69-G69</f>
        <v>165000</v>
      </c>
      <c r="I69" s="11">
        <f>(F69-G69)/F69</f>
        <v>0.11785714285714285</v>
      </c>
      <c r="J69" s="10">
        <f>((5/100)*G69)+G69</f>
        <v>1296750</v>
      </c>
      <c r="K69" s="12">
        <v>10</v>
      </c>
      <c r="L69" s="10">
        <f>(K69/100)*G69</f>
        <v>123500</v>
      </c>
      <c r="M69" s="10">
        <f>(K69/100)*J69</f>
        <v>129675</v>
      </c>
      <c r="N69" s="17">
        <f>$G69+$L69</f>
        <v>1358500</v>
      </c>
      <c r="O69" s="10">
        <f>$J69+$M69</f>
        <v>1426425</v>
      </c>
      <c r="P69" s="10">
        <f>$J69*1.076</f>
        <v>1395303</v>
      </c>
      <c r="Q69" s="15">
        <f>$O69*1.076</f>
        <v>1534833.3</v>
      </c>
      <c r="R69" s="23">
        <f>$Q69/3</f>
        <v>511611.10000000003</v>
      </c>
      <c r="S69" s="10">
        <f>$Q69-P69</f>
        <v>139530.30000000005</v>
      </c>
      <c r="T69" s="10">
        <f>$J69*1.156</f>
        <v>1499043</v>
      </c>
      <c r="U69" s="15">
        <f>$O69*1.156</f>
        <v>1648947.2999999998</v>
      </c>
      <c r="V69" s="23">
        <f>$U69/6</f>
        <v>274824.55</v>
      </c>
      <c r="W69" s="10">
        <f>U69-T69</f>
        <v>149904.29999999981</v>
      </c>
      <c r="X69" s="14"/>
      <c r="Y69" s="2"/>
    </row>
    <row r="70" spans="1:25">
      <c r="A70" t="s">
        <v>12</v>
      </c>
      <c r="B70" t="s">
        <v>6</v>
      </c>
      <c r="C70" t="s">
        <v>223</v>
      </c>
      <c r="D70" t="s">
        <v>224</v>
      </c>
      <c r="E70" t="s">
        <v>45</v>
      </c>
      <c r="F70" s="1">
        <v>1200000</v>
      </c>
      <c r="G70" s="19">
        <v>970000</v>
      </c>
      <c r="H70" s="8">
        <f>F70-G70</f>
        <v>230000</v>
      </c>
      <c r="I70" s="11">
        <f>(F70-G70)/F70</f>
        <v>0.19166666666666668</v>
      </c>
      <c r="J70" s="10">
        <f>((5/100)*G70)+G70</f>
        <v>1018500</v>
      </c>
      <c r="K70" s="12">
        <v>10</v>
      </c>
      <c r="L70" s="10">
        <f>(K70/100)*G70</f>
        <v>97000</v>
      </c>
      <c r="M70" s="10">
        <f>(K70/100)*J70</f>
        <v>101850</v>
      </c>
      <c r="N70" s="17">
        <f>$G70+$L70</f>
        <v>1067000</v>
      </c>
      <c r="O70" s="10">
        <f>$J70+$M70</f>
        <v>1120350</v>
      </c>
      <c r="P70" s="10">
        <f>$J70*1.076</f>
        <v>1095906</v>
      </c>
      <c r="Q70" s="15">
        <f>$O70*1.076</f>
        <v>1205496.6000000001</v>
      </c>
      <c r="R70" s="23">
        <f>$Q70/3</f>
        <v>401832.2</v>
      </c>
      <c r="S70" s="10">
        <f>$Q70-P70</f>
        <v>109590.60000000009</v>
      </c>
      <c r="T70" s="10">
        <f>$J70*1.156</f>
        <v>1177386</v>
      </c>
      <c r="U70" s="15">
        <f>$O70*1.156</f>
        <v>1295124.5999999999</v>
      </c>
      <c r="V70" s="23">
        <f>$U70/6</f>
        <v>215854.09999999998</v>
      </c>
      <c r="W70" s="10">
        <f>U70-T70</f>
        <v>117738.59999999986</v>
      </c>
      <c r="X70" s="14"/>
      <c r="Y70" s="2"/>
    </row>
    <row r="71" spans="1:25">
      <c r="A71" t="s">
        <v>225</v>
      </c>
      <c r="B71" t="s">
        <v>6</v>
      </c>
      <c r="C71" t="s">
        <v>226</v>
      </c>
      <c r="D71" t="s">
        <v>227</v>
      </c>
      <c r="E71" t="s">
        <v>78</v>
      </c>
      <c r="F71" s="1">
        <v>3500000</v>
      </c>
      <c r="G71" s="19">
        <v>3005000</v>
      </c>
      <c r="H71" s="8">
        <f>F71-G71</f>
        <v>495000</v>
      </c>
      <c r="I71" s="11">
        <f>(F71-G71)/F71</f>
        <v>0.14142857142857143</v>
      </c>
      <c r="J71" s="10">
        <f>((5/100)*G71)+G71</f>
        <v>3155250</v>
      </c>
      <c r="K71" s="12">
        <v>10</v>
      </c>
      <c r="L71" s="10">
        <f>(K71/100)*G71</f>
        <v>300500</v>
      </c>
      <c r="M71" s="10">
        <f>(K71/100)*J71</f>
        <v>315525</v>
      </c>
      <c r="N71" s="17">
        <f>$G71+$L71</f>
        <v>3305500</v>
      </c>
      <c r="O71" s="10">
        <f>$J71+$M71</f>
        <v>3470775</v>
      </c>
      <c r="P71" s="10">
        <f>$J71*1.076</f>
        <v>3395049</v>
      </c>
      <c r="Q71" s="15">
        <f>$O71*1.076</f>
        <v>3734553.9000000004</v>
      </c>
      <c r="R71" s="23">
        <f>$Q71/3</f>
        <v>1244851.3</v>
      </c>
      <c r="S71" s="10">
        <f>$Q71-P71</f>
        <v>339504.90000000037</v>
      </c>
      <c r="T71" s="10">
        <f>$J71*1.156</f>
        <v>3647468.9999999995</v>
      </c>
      <c r="U71" s="15">
        <f>$O71*1.156</f>
        <v>4012215.9</v>
      </c>
      <c r="V71" s="23">
        <f>$U71/6</f>
        <v>668702.65</v>
      </c>
      <c r="W71" s="10">
        <f>U71-T71</f>
        <v>364746.90000000037</v>
      </c>
      <c r="X71" s="14"/>
      <c r="Y71" s="2"/>
    </row>
    <row r="72" spans="1:25">
      <c r="A72" t="s">
        <v>12</v>
      </c>
      <c r="B72" t="s">
        <v>229</v>
      </c>
      <c r="C72" t="s">
        <v>228</v>
      </c>
      <c r="D72" t="s">
        <v>230</v>
      </c>
      <c r="E72" t="s">
        <v>45</v>
      </c>
      <c r="F72" s="1">
        <v>2200000</v>
      </c>
      <c r="G72" s="19">
        <v>1974000</v>
      </c>
      <c r="H72" s="8">
        <f>F72-G72</f>
        <v>226000</v>
      </c>
      <c r="I72" s="11">
        <f>(F72-G72)/F72</f>
        <v>0.10272727272727272</v>
      </c>
      <c r="J72" s="10">
        <f>((5/100)*G72)+G72</f>
        <v>2072700</v>
      </c>
      <c r="K72" s="12">
        <v>10</v>
      </c>
      <c r="L72" s="10">
        <f>(K72/100)*G72</f>
        <v>197400</v>
      </c>
      <c r="M72" s="10">
        <f>(K72/100)*J72</f>
        <v>207270</v>
      </c>
      <c r="N72" s="17">
        <f>$G72+$L72</f>
        <v>2171400</v>
      </c>
      <c r="O72" s="10">
        <f>$J72+$M72</f>
        <v>2279970</v>
      </c>
      <c r="P72" s="10">
        <f>$J72*1.076</f>
        <v>2230225.2000000002</v>
      </c>
      <c r="Q72" s="15">
        <f>$O72*1.076</f>
        <v>2453247.7200000002</v>
      </c>
      <c r="R72" s="23">
        <f>$Q72/3</f>
        <v>817749.24000000011</v>
      </c>
      <c r="S72" s="10">
        <f>$Q72-P72</f>
        <v>223022.52000000002</v>
      </c>
      <c r="T72" s="10">
        <f>$J72*1.156</f>
        <v>2396041.1999999997</v>
      </c>
      <c r="U72" s="15">
        <f>$O72*1.156</f>
        <v>2635645.3199999998</v>
      </c>
      <c r="V72" s="23">
        <f>$U72/6</f>
        <v>439274.22</v>
      </c>
      <c r="W72" s="10">
        <f>U72-T72</f>
        <v>239604.12000000011</v>
      </c>
      <c r="X72" s="14"/>
      <c r="Y72" s="2"/>
    </row>
    <row r="73" spans="1:25">
      <c r="A73" t="s">
        <v>12</v>
      </c>
      <c r="B73" t="s">
        <v>229</v>
      </c>
      <c r="C73" t="s">
        <v>231</v>
      </c>
      <c r="D73" t="s">
        <v>232</v>
      </c>
      <c r="E73" t="s">
        <v>78</v>
      </c>
      <c r="F73" s="1">
        <v>1800000</v>
      </c>
      <c r="G73" s="19">
        <v>1294000</v>
      </c>
      <c r="H73" s="8">
        <f>F73-G73</f>
        <v>506000</v>
      </c>
      <c r="I73" s="11">
        <f>(F73-G73)/F73</f>
        <v>0.28111111111111109</v>
      </c>
      <c r="J73" s="10">
        <f>((5/100)*G73)+G73</f>
        <v>1358700</v>
      </c>
      <c r="K73" s="12">
        <v>10</v>
      </c>
      <c r="L73" s="10">
        <f>(K73/100)*G73</f>
        <v>129400</v>
      </c>
      <c r="M73" s="10">
        <f>(K73/100)*J73</f>
        <v>135870</v>
      </c>
      <c r="N73" s="17">
        <f>$G73+$L73</f>
        <v>1423400</v>
      </c>
      <c r="O73" s="10">
        <f>$J73+$M73</f>
        <v>1494570</v>
      </c>
      <c r="P73" s="10">
        <f>$J73*1.076</f>
        <v>1461961.2000000002</v>
      </c>
      <c r="Q73" s="15">
        <f>$O73*1.076</f>
        <v>1608157.32</v>
      </c>
      <c r="R73" s="23">
        <f>$Q73/3</f>
        <v>536052.44000000006</v>
      </c>
      <c r="S73" s="10">
        <f>$Q73-P73</f>
        <v>146196.11999999988</v>
      </c>
      <c r="T73" s="10">
        <f>$J73*1.156</f>
        <v>1570657.2</v>
      </c>
      <c r="U73" s="15">
        <f>$O73*1.156</f>
        <v>1727722.92</v>
      </c>
      <c r="V73" s="23">
        <f>$U73/6</f>
        <v>287953.82</v>
      </c>
      <c r="W73" s="10">
        <f>U73-T73</f>
        <v>157065.71999999997</v>
      </c>
      <c r="X73" s="14"/>
      <c r="Y73" s="2"/>
    </row>
    <row r="74" spans="1:25">
      <c r="A74" t="s">
        <v>12</v>
      </c>
      <c r="B74" t="s">
        <v>229</v>
      </c>
      <c r="C74" t="s">
        <v>233</v>
      </c>
      <c r="D74" t="s">
        <v>234</v>
      </c>
      <c r="E74" t="s">
        <v>45</v>
      </c>
      <c r="F74" s="1">
        <v>1300000</v>
      </c>
      <c r="G74" s="19">
        <v>1173000</v>
      </c>
      <c r="H74" s="8">
        <f>F74-G74</f>
        <v>127000</v>
      </c>
      <c r="I74" s="11">
        <f>(F74-G74)/F74</f>
        <v>9.7692307692307689E-2</v>
      </c>
      <c r="J74" s="10">
        <f>((5/100)*G74)+G74</f>
        <v>1231650</v>
      </c>
      <c r="K74" s="12">
        <v>10</v>
      </c>
      <c r="L74" s="10">
        <f>(K74/100)*G74</f>
        <v>117300</v>
      </c>
      <c r="M74" s="10">
        <f>(K74/100)*J74</f>
        <v>123165</v>
      </c>
      <c r="N74" s="17">
        <f>$G74+$L74</f>
        <v>1290300</v>
      </c>
      <c r="O74" s="10">
        <f>$J74+$M74</f>
        <v>1354815</v>
      </c>
      <c r="P74" s="10">
        <f>$J74*1.076</f>
        <v>1325255.4000000001</v>
      </c>
      <c r="Q74" s="15">
        <f>$O74*1.076</f>
        <v>1457780.9400000002</v>
      </c>
      <c r="R74" s="23">
        <f>$Q74/3</f>
        <v>485926.98000000004</v>
      </c>
      <c r="S74" s="10">
        <f>$Q74-P74</f>
        <v>132525.54000000004</v>
      </c>
      <c r="T74" s="10">
        <f>$J74*1.156</f>
        <v>1423787.4</v>
      </c>
      <c r="U74" s="15">
        <f>$O74*1.156</f>
        <v>1566166.14</v>
      </c>
      <c r="V74" s="23">
        <f>$U74/6</f>
        <v>261027.68999999997</v>
      </c>
      <c r="W74" s="10">
        <f>U74-T74</f>
        <v>142378.74</v>
      </c>
      <c r="X74" s="14"/>
      <c r="Y74" s="2"/>
    </row>
    <row r="75" spans="1:25">
      <c r="A75" t="s">
        <v>34</v>
      </c>
      <c r="B75" t="s">
        <v>35</v>
      </c>
      <c r="C75" t="s">
        <v>235</v>
      </c>
      <c r="D75" t="s">
        <v>236</v>
      </c>
      <c r="F75" s="1">
        <v>1700000</v>
      </c>
      <c r="G75" s="19">
        <v>1431200</v>
      </c>
      <c r="H75" s="8">
        <f>F75-G75</f>
        <v>268800</v>
      </c>
      <c r="I75" s="11">
        <f>(F75-G75)/F75</f>
        <v>0.15811764705882353</v>
      </c>
      <c r="J75" s="10">
        <f>((5/100)*G75)+G75</f>
        <v>1502760</v>
      </c>
      <c r="K75" s="12">
        <v>10</v>
      </c>
      <c r="L75" s="10">
        <f>(K75/100)*G75</f>
        <v>143120</v>
      </c>
      <c r="M75" s="10">
        <f>(K75/100)*J75</f>
        <v>150276</v>
      </c>
      <c r="N75" s="17">
        <f>$G75+$L75</f>
        <v>1574320</v>
      </c>
      <c r="O75" s="10">
        <f>$J75+$M75</f>
        <v>1653036</v>
      </c>
      <c r="P75" s="10">
        <f>$J75*1.076</f>
        <v>1616969.76</v>
      </c>
      <c r="Q75" s="15">
        <f>$O75*1.076</f>
        <v>1778666.736</v>
      </c>
      <c r="R75" s="23">
        <f>$Q75/3</f>
        <v>592888.91200000001</v>
      </c>
      <c r="S75" s="10">
        <f>$Q75-P75</f>
        <v>161696.97600000002</v>
      </c>
      <c r="T75" s="10">
        <f>$J75*1.156</f>
        <v>1737190.5599999998</v>
      </c>
      <c r="U75" s="15">
        <f>$O75*1.156</f>
        <v>1910909.6159999999</v>
      </c>
      <c r="V75" s="23">
        <f>$U75/6</f>
        <v>318484.93599999999</v>
      </c>
      <c r="W75" s="10">
        <f>U75-T75</f>
        <v>173719.0560000001</v>
      </c>
      <c r="X75" s="14"/>
      <c r="Y75" s="2"/>
    </row>
    <row r="76" spans="1:25">
      <c r="A76" t="s">
        <v>69</v>
      </c>
      <c r="B76" t="s">
        <v>179</v>
      </c>
      <c r="C76" t="s">
        <v>237</v>
      </c>
      <c r="D76" t="s">
        <v>238</v>
      </c>
      <c r="E76" t="s">
        <v>45</v>
      </c>
      <c r="F76" s="1">
        <v>750000</v>
      </c>
      <c r="G76" s="19">
        <v>640000</v>
      </c>
      <c r="H76" s="8">
        <f>F76-G76</f>
        <v>110000</v>
      </c>
      <c r="I76" s="11">
        <f>(F76-G76)/F76</f>
        <v>0.14666666666666667</v>
      </c>
      <c r="J76" s="10">
        <f>((5/100)*G76)+G76</f>
        <v>672000</v>
      </c>
      <c r="K76" s="12">
        <v>10</v>
      </c>
      <c r="L76" s="10">
        <f>(K76/100)*G76</f>
        <v>64000</v>
      </c>
      <c r="M76" s="10">
        <f>(K76/100)*J76</f>
        <v>67200</v>
      </c>
      <c r="N76" s="17">
        <f>$G76+$L76</f>
        <v>704000</v>
      </c>
      <c r="O76" s="10">
        <f>$J76+$M76</f>
        <v>739200</v>
      </c>
      <c r="P76" s="10">
        <f>$J76*1.076</f>
        <v>723072</v>
      </c>
      <c r="Q76" s="15">
        <f>$O76*1.076</f>
        <v>795379.20000000007</v>
      </c>
      <c r="R76" s="23">
        <f>$Q76/3</f>
        <v>265126.40000000002</v>
      </c>
      <c r="S76" s="10">
        <f>$Q76-P76</f>
        <v>72307.20000000007</v>
      </c>
      <c r="T76" s="10">
        <f>$J76*1.156</f>
        <v>776832</v>
      </c>
      <c r="U76" s="15">
        <f>$O76*1.156</f>
        <v>854515.19999999995</v>
      </c>
      <c r="V76" s="23">
        <f>$U76/6</f>
        <v>142419.19999999998</v>
      </c>
      <c r="W76" s="10">
        <f>U76-T76</f>
        <v>77683.199999999953</v>
      </c>
      <c r="X76" s="14"/>
      <c r="Y76" s="2"/>
    </row>
    <row r="77" spans="1:25">
      <c r="A77" t="s">
        <v>239</v>
      </c>
      <c r="B77" t="s">
        <v>201</v>
      </c>
      <c r="C77" t="s">
        <v>200</v>
      </c>
      <c r="D77" t="s">
        <v>240</v>
      </c>
      <c r="E77" t="s">
        <v>203</v>
      </c>
      <c r="F77" s="1">
        <v>110000</v>
      </c>
      <c r="G77" s="19">
        <v>84000</v>
      </c>
      <c r="H77" s="8">
        <f>F77-G77</f>
        <v>26000</v>
      </c>
      <c r="I77" s="11">
        <f>(F77-G77)/F77</f>
        <v>0.23636363636363636</v>
      </c>
      <c r="J77" s="10">
        <f>((5/100)*G77)+G77</f>
        <v>88200</v>
      </c>
      <c r="K77" s="12">
        <v>10</v>
      </c>
      <c r="L77" s="10">
        <f>(K77/100)*G77</f>
        <v>8400</v>
      </c>
      <c r="M77" s="10">
        <f>(K77/100)*J77</f>
        <v>8820</v>
      </c>
      <c r="N77" s="17">
        <f>$G77+$L77</f>
        <v>92400</v>
      </c>
      <c r="O77" s="10">
        <f>$J77+$M77</f>
        <v>97020</v>
      </c>
      <c r="P77" s="10">
        <f>$J77*1.076</f>
        <v>94903.200000000012</v>
      </c>
      <c r="Q77" s="15">
        <f>$O77*1.076</f>
        <v>104393.52</v>
      </c>
      <c r="R77" s="23">
        <f>$Q77/3</f>
        <v>34797.840000000004</v>
      </c>
      <c r="S77" s="10">
        <f>$Q77-P77</f>
        <v>9490.3199999999924</v>
      </c>
      <c r="T77" s="10">
        <f>$J77*1.156</f>
        <v>101959.2</v>
      </c>
      <c r="U77" s="15">
        <f>$O77*1.156</f>
        <v>112155.12</v>
      </c>
      <c r="V77" s="23">
        <f>$U77/6</f>
        <v>18692.52</v>
      </c>
      <c r="W77" s="10">
        <f>U77-T77</f>
        <v>10195.919999999998</v>
      </c>
      <c r="X77" s="14"/>
      <c r="Y77" s="2"/>
    </row>
    <row r="78" spans="1:25">
      <c r="A78" t="s">
        <v>239</v>
      </c>
      <c r="B78" t="s">
        <v>201</v>
      </c>
      <c r="C78" t="s">
        <v>200</v>
      </c>
      <c r="D78" t="s">
        <v>240</v>
      </c>
      <c r="E78" t="s">
        <v>59</v>
      </c>
      <c r="F78" s="1">
        <v>110000</v>
      </c>
      <c r="G78" s="19">
        <v>84000</v>
      </c>
      <c r="H78" s="8">
        <f>F78-G78</f>
        <v>26000</v>
      </c>
      <c r="I78" s="11">
        <f>(F78-G78)/F78</f>
        <v>0.23636363636363636</v>
      </c>
      <c r="J78" s="10">
        <f>((5/100)*G78)+G78</f>
        <v>88200</v>
      </c>
      <c r="K78" s="12">
        <v>10</v>
      </c>
      <c r="L78" s="10">
        <f>(K78/100)*G78</f>
        <v>8400</v>
      </c>
      <c r="M78" s="10">
        <f>(K78/100)*J78</f>
        <v>8820</v>
      </c>
      <c r="N78" s="17">
        <f>$G78+$L78</f>
        <v>92400</v>
      </c>
      <c r="O78" s="10">
        <f>$J78+$M78</f>
        <v>97020</v>
      </c>
      <c r="P78" s="10">
        <f>$J78*1.076</f>
        <v>94903.200000000012</v>
      </c>
      <c r="Q78" s="15">
        <f>$O78*1.076</f>
        <v>104393.52</v>
      </c>
      <c r="R78" s="23">
        <f>$Q78/3</f>
        <v>34797.840000000004</v>
      </c>
      <c r="S78" s="10">
        <f>$Q78-P78</f>
        <v>9490.3199999999924</v>
      </c>
      <c r="T78" s="10">
        <f>$J78*1.156</f>
        <v>101959.2</v>
      </c>
      <c r="U78" s="15">
        <f>$O78*1.156</f>
        <v>112155.12</v>
      </c>
      <c r="V78" s="23">
        <f>$U78/6</f>
        <v>18692.52</v>
      </c>
      <c r="W78" s="10">
        <f>U78-T78</f>
        <v>10195.919999999998</v>
      </c>
      <c r="X78" s="14"/>
      <c r="Y78" s="2"/>
    </row>
    <row r="79" spans="1:25">
      <c r="A79" t="s">
        <v>241</v>
      </c>
      <c r="B79" t="s">
        <v>201</v>
      </c>
      <c r="C79" t="s">
        <v>242</v>
      </c>
      <c r="D79" t="s">
        <v>243</v>
      </c>
      <c r="E79" t="s">
        <v>45</v>
      </c>
      <c r="F79" s="1">
        <v>128000</v>
      </c>
      <c r="G79" s="19">
        <v>89900</v>
      </c>
      <c r="H79" s="8">
        <f>F79-G79</f>
        <v>38100</v>
      </c>
      <c r="I79" s="11">
        <f>(F79-G79)/F79</f>
        <v>0.29765625000000001</v>
      </c>
      <c r="J79" s="10">
        <f>((5/100)*G79)+G79</f>
        <v>94395</v>
      </c>
      <c r="K79" s="12">
        <v>10</v>
      </c>
      <c r="L79" s="10">
        <f>(K79/100)*G79</f>
        <v>8990</v>
      </c>
      <c r="M79" s="10">
        <f>(K79/100)*J79</f>
        <v>9439.5</v>
      </c>
      <c r="N79" s="17">
        <f>$G79+$L79</f>
        <v>98890</v>
      </c>
      <c r="O79" s="10">
        <f>$J79+$M79</f>
        <v>103834.5</v>
      </c>
      <c r="P79" s="10">
        <f>$J79*1.076</f>
        <v>101569.02</v>
      </c>
      <c r="Q79" s="15">
        <f>$O79*1.076</f>
        <v>111725.92200000001</v>
      </c>
      <c r="R79" s="23">
        <f>$Q79/3</f>
        <v>37241.974000000002</v>
      </c>
      <c r="S79" s="10">
        <f>$Q79-P79</f>
        <v>10156.902000000002</v>
      </c>
      <c r="T79" s="10">
        <f>$J79*1.156</f>
        <v>109120.62</v>
      </c>
      <c r="U79" s="15">
        <f>$O79*1.156</f>
        <v>120032.68199999999</v>
      </c>
      <c r="V79" s="23">
        <f>$U79/6</f>
        <v>20005.446999999996</v>
      </c>
      <c r="W79" s="10">
        <f>U79-T79</f>
        <v>10912.061999999991</v>
      </c>
      <c r="X79" s="14"/>
      <c r="Y79" s="2"/>
    </row>
    <row r="80" spans="1:25">
      <c r="A80" t="s">
        <v>12</v>
      </c>
      <c r="B80" t="s">
        <v>108</v>
      </c>
      <c r="C80" t="s">
        <v>244</v>
      </c>
      <c r="D80" t="s">
        <v>245</v>
      </c>
      <c r="F80" s="1">
        <v>2110000</v>
      </c>
      <c r="G80" s="19">
        <v>1782000</v>
      </c>
      <c r="H80" s="8">
        <f>F80-G80</f>
        <v>328000</v>
      </c>
      <c r="I80" s="11">
        <f>(F80-G80)/F80</f>
        <v>0.15545023696682464</v>
      </c>
      <c r="J80" s="10">
        <f>((5/100)*G80)+G80</f>
        <v>1871100</v>
      </c>
      <c r="K80" s="12">
        <v>10</v>
      </c>
      <c r="L80" s="10">
        <f>(K80/100)*G80</f>
        <v>178200</v>
      </c>
      <c r="M80" s="10">
        <f>(K80/100)*J80</f>
        <v>187110</v>
      </c>
      <c r="N80" s="17">
        <f>$G80+$L80</f>
        <v>1960200</v>
      </c>
      <c r="O80" s="10">
        <f>$J80+$M80</f>
        <v>2058210</v>
      </c>
      <c r="P80" s="10">
        <f>$J80*1.076</f>
        <v>2013303.6</v>
      </c>
      <c r="Q80" s="15">
        <f>$O80*1.076</f>
        <v>2214633.96</v>
      </c>
      <c r="R80" s="23">
        <f>$Q80/3</f>
        <v>738211.32</v>
      </c>
      <c r="S80" s="10">
        <f>$Q80-P80</f>
        <v>201330.35999999987</v>
      </c>
      <c r="T80" s="10">
        <f>$J80*1.156</f>
        <v>2162991.5999999996</v>
      </c>
      <c r="U80" s="15">
        <f>$O80*1.156</f>
        <v>2379290.7599999998</v>
      </c>
      <c r="V80" s="23">
        <f>$U80/6</f>
        <v>396548.45999999996</v>
      </c>
      <c r="W80" s="10">
        <f>U80-T80</f>
        <v>216299.16000000015</v>
      </c>
      <c r="X80" s="14"/>
      <c r="Y80" s="2"/>
    </row>
    <row r="81" spans="1:25">
      <c r="A81" t="s">
        <v>12</v>
      </c>
      <c r="B81" t="s">
        <v>70</v>
      </c>
      <c r="C81" t="s">
        <v>246</v>
      </c>
      <c r="D81" t="s">
        <v>247</v>
      </c>
      <c r="E81" t="s">
        <v>78</v>
      </c>
      <c r="F81" s="1">
        <v>880000</v>
      </c>
      <c r="G81" s="19">
        <v>633000</v>
      </c>
      <c r="H81" s="8">
        <f>F81-G81</f>
        <v>247000</v>
      </c>
      <c r="I81" s="11">
        <f>(F81-G81)/F81</f>
        <v>0.2806818181818182</v>
      </c>
      <c r="J81" s="10">
        <f>((5/100)*G81)+G81</f>
        <v>664650</v>
      </c>
      <c r="K81" s="12">
        <v>10</v>
      </c>
      <c r="L81" s="10">
        <f>(K81/100)*G81</f>
        <v>63300</v>
      </c>
      <c r="M81" s="10">
        <f>(K81/100)*J81</f>
        <v>66465</v>
      </c>
      <c r="N81" s="17">
        <f>$G81+$L81</f>
        <v>696300</v>
      </c>
      <c r="O81" s="10">
        <f>$J81+$M81</f>
        <v>731115</v>
      </c>
      <c r="P81" s="10">
        <f>$J81*1.076</f>
        <v>715163.4</v>
      </c>
      <c r="Q81" s="15">
        <f>$O81*1.076</f>
        <v>786679.74000000011</v>
      </c>
      <c r="R81" s="23">
        <f>$Q81/3</f>
        <v>262226.58</v>
      </c>
      <c r="S81" s="10">
        <f>$Q81-P81</f>
        <v>71516.340000000084</v>
      </c>
      <c r="T81" s="10">
        <f>$J81*1.156</f>
        <v>768335.39999999991</v>
      </c>
      <c r="U81" s="15">
        <f>$O81*1.156</f>
        <v>845168.94</v>
      </c>
      <c r="V81" s="23">
        <f>$U81/6</f>
        <v>140861.49</v>
      </c>
      <c r="W81" s="10">
        <f>U81-T81</f>
        <v>76833.540000000037</v>
      </c>
      <c r="X81" s="14"/>
      <c r="Y81" s="2"/>
    </row>
    <row r="82" spans="1:25">
      <c r="F82" s="1"/>
      <c r="G82" s="19"/>
      <c r="H82" s="8">
        <f>F82-G82</f>
        <v>0</v>
      </c>
      <c r="I82" s="11"/>
      <c r="J82" s="10">
        <f>((5/100)*G82)+G82</f>
        <v>0</v>
      </c>
      <c r="K82" s="12">
        <v>10</v>
      </c>
      <c r="L82" s="10">
        <f>(K82/100)*G82</f>
        <v>0</v>
      </c>
      <c r="M82" s="10">
        <f>(K82/100)*J82</f>
        <v>0</v>
      </c>
      <c r="N82" s="17">
        <f>$G82+$L82</f>
        <v>0</v>
      </c>
      <c r="O82" s="10">
        <f>$J82+$M82</f>
        <v>0</v>
      </c>
      <c r="P82" s="10">
        <f>$J82*1.076</f>
        <v>0</v>
      </c>
      <c r="Q82" s="15">
        <f>$O82*1.076</f>
        <v>0</v>
      </c>
      <c r="R82" s="23">
        <f>$Q82/3</f>
        <v>0</v>
      </c>
      <c r="S82" s="10">
        <f>$Q82-P82</f>
        <v>0</v>
      </c>
      <c r="T82" s="10">
        <f>$J82*1.156</f>
        <v>0</v>
      </c>
      <c r="U82" s="15">
        <f>$O82*1.156</f>
        <v>0</v>
      </c>
      <c r="V82" s="23">
        <f>$U82/6</f>
        <v>0</v>
      </c>
      <c r="W82" s="10">
        <f>U82-T82</f>
        <v>0</v>
      </c>
      <c r="X82" s="14"/>
      <c r="Y82" s="2"/>
    </row>
    <row r="83" spans="1:25">
      <c r="F83" s="1"/>
      <c r="G83" s="19"/>
      <c r="H83" s="8">
        <f>F83-G83</f>
        <v>0</v>
      </c>
      <c r="I83" s="11"/>
      <c r="J83" s="10">
        <f>((5/100)*G83)+G83</f>
        <v>0</v>
      </c>
      <c r="K83" s="12">
        <v>10</v>
      </c>
      <c r="L83" s="10">
        <f>(K83/100)*G83</f>
        <v>0</v>
      </c>
      <c r="M83" s="10">
        <f>(K83/100)*J83</f>
        <v>0</v>
      </c>
      <c r="N83" s="17">
        <f>$G83+$L83</f>
        <v>0</v>
      </c>
      <c r="O83" s="10">
        <f>$J83+$M83</f>
        <v>0</v>
      </c>
      <c r="P83" s="10">
        <f>$J83*1.076</f>
        <v>0</v>
      </c>
      <c r="Q83" s="15">
        <f>$O83*1.076</f>
        <v>0</v>
      </c>
      <c r="R83" s="23">
        <f>$Q83/3</f>
        <v>0</v>
      </c>
      <c r="S83" s="10">
        <f>$Q83-P83</f>
        <v>0</v>
      </c>
      <c r="T83" s="10">
        <f>$J83*1.156</f>
        <v>0</v>
      </c>
      <c r="U83" s="15">
        <f>$O83*1.156</f>
        <v>0</v>
      </c>
      <c r="V83" s="23">
        <f>$U83/6</f>
        <v>0</v>
      </c>
      <c r="W83" s="10">
        <f>U83-T83</f>
        <v>0</v>
      </c>
      <c r="X83" s="14"/>
      <c r="Y83" s="2"/>
    </row>
    <row r="84" spans="1:25">
      <c r="F84" s="1"/>
      <c r="G84" s="19"/>
      <c r="H84" s="8">
        <f>F84-G84</f>
        <v>0</v>
      </c>
      <c r="I84" s="11"/>
      <c r="J84" s="10">
        <f>((5/100)*G84)+G84</f>
        <v>0</v>
      </c>
      <c r="K84" s="12">
        <v>10</v>
      </c>
      <c r="L84" s="10">
        <f>(K84/100)*G84</f>
        <v>0</v>
      </c>
      <c r="M84" s="10">
        <f>(K84/100)*J84</f>
        <v>0</v>
      </c>
      <c r="N84" s="17">
        <f>$G84+$L84</f>
        <v>0</v>
      </c>
      <c r="O84" s="10">
        <f>$J84+$M84</f>
        <v>0</v>
      </c>
      <c r="P84" s="10">
        <f>$J84*1.076</f>
        <v>0</v>
      </c>
      <c r="Q84" s="15">
        <f>$O84*1.076</f>
        <v>0</v>
      </c>
      <c r="R84" s="23">
        <f>$Q84/3</f>
        <v>0</v>
      </c>
      <c r="S84" s="10">
        <f>$Q84-P84</f>
        <v>0</v>
      </c>
      <c r="T84" s="10">
        <f>$J84*1.156</f>
        <v>0</v>
      </c>
      <c r="U84" s="15">
        <f>$O84*1.156</f>
        <v>0</v>
      </c>
      <c r="V84" s="23">
        <f>$U84/6</f>
        <v>0</v>
      </c>
      <c r="W84" s="10">
        <f>U84-T84</f>
        <v>0</v>
      </c>
      <c r="X84" s="14"/>
      <c r="Y84" s="2"/>
    </row>
    <row r="85" spans="1:25">
      <c r="F85" s="1"/>
      <c r="G85" s="19"/>
      <c r="H85" s="8">
        <f>F85-G85</f>
        <v>0</v>
      </c>
      <c r="I85" s="11"/>
      <c r="J85" s="10">
        <f>((5/100)*G85)+G85</f>
        <v>0</v>
      </c>
      <c r="K85" s="12">
        <v>10</v>
      </c>
      <c r="L85" s="10">
        <f>(K85/100)*G85</f>
        <v>0</v>
      </c>
      <c r="M85" s="10">
        <f>(K85/100)*J85</f>
        <v>0</v>
      </c>
      <c r="N85" s="17">
        <f>$G85+$L85</f>
        <v>0</v>
      </c>
      <c r="O85" s="10">
        <f>$J85+$M85</f>
        <v>0</v>
      </c>
      <c r="P85" s="10">
        <f>$J85*1.076</f>
        <v>0</v>
      </c>
      <c r="Q85" s="15">
        <f>$O85*1.076</f>
        <v>0</v>
      </c>
      <c r="R85" s="23">
        <f>$Q85/3</f>
        <v>0</v>
      </c>
      <c r="S85" s="10">
        <f>$Q85-P85</f>
        <v>0</v>
      </c>
      <c r="T85" s="10">
        <f>$J85*1.156</f>
        <v>0</v>
      </c>
      <c r="U85" s="15">
        <f>$O85*1.156</f>
        <v>0</v>
      </c>
      <c r="V85" s="23">
        <f>$U85/6</f>
        <v>0</v>
      </c>
      <c r="W85" s="10">
        <f>U85-T85</f>
        <v>0</v>
      </c>
      <c r="X85" s="14"/>
      <c r="Y85" s="2"/>
    </row>
    <row r="86" spans="1:25">
      <c r="F86" s="1"/>
      <c r="G86" s="19"/>
      <c r="H86" s="8">
        <f>F86-G86</f>
        <v>0</v>
      </c>
      <c r="I86" s="11"/>
      <c r="J86" s="10">
        <f>((5/100)*G86)+G86</f>
        <v>0</v>
      </c>
      <c r="K86" s="12">
        <v>10</v>
      </c>
      <c r="L86" s="10">
        <f>(K86/100)*G86</f>
        <v>0</v>
      </c>
      <c r="M86" s="10">
        <f>(K86/100)*J86</f>
        <v>0</v>
      </c>
      <c r="N86" s="17">
        <f>$G86+$L86</f>
        <v>0</v>
      </c>
      <c r="O86" s="10">
        <f>$J86+$M86</f>
        <v>0</v>
      </c>
      <c r="P86" s="10">
        <f>$J86*1.076</f>
        <v>0</v>
      </c>
      <c r="Q86" s="15">
        <f>$O86*1.076</f>
        <v>0</v>
      </c>
      <c r="R86" s="23">
        <f>$Q86/3</f>
        <v>0</v>
      </c>
      <c r="S86" s="10">
        <f>$Q86-P86</f>
        <v>0</v>
      </c>
      <c r="T86" s="10">
        <f>$J86*1.156</f>
        <v>0</v>
      </c>
      <c r="U86" s="15">
        <f>$O86*1.156</f>
        <v>0</v>
      </c>
      <c r="V86" s="23">
        <f>$U86/6</f>
        <v>0</v>
      </c>
      <c r="W86" s="10">
        <f>U86-T86</f>
        <v>0</v>
      </c>
      <c r="X86" s="14"/>
      <c r="Y86" s="2"/>
    </row>
    <row r="87" spans="1:25">
      <c r="F87" s="1"/>
      <c r="G87" s="19"/>
      <c r="H87" s="8">
        <f>F87-G87</f>
        <v>0</v>
      </c>
      <c r="I87" s="11"/>
      <c r="J87" s="10">
        <f>((5/100)*G87)+G87</f>
        <v>0</v>
      </c>
      <c r="K87" s="12">
        <v>10</v>
      </c>
      <c r="L87" s="10">
        <f>(K87/100)*G87</f>
        <v>0</v>
      </c>
      <c r="M87" s="10">
        <f>(K87/100)*J87</f>
        <v>0</v>
      </c>
      <c r="N87" s="17">
        <f>$G87+$L87</f>
        <v>0</v>
      </c>
      <c r="O87" s="10">
        <f>$J87+$M87</f>
        <v>0</v>
      </c>
      <c r="P87" s="10">
        <f>$J87*1.076</f>
        <v>0</v>
      </c>
      <c r="Q87" s="15">
        <f>$O87*1.076</f>
        <v>0</v>
      </c>
      <c r="R87" s="23">
        <f>$Q87/3</f>
        <v>0</v>
      </c>
      <c r="S87" s="10">
        <f>$Q87-P87</f>
        <v>0</v>
      </c>
      <c r="T87" s="10">
        <f>$J87*1.156</f>
        <v>0</v>
      </c>
      <c r="U87" s="15">
        <f>$O87*1.156</f>
        <v>0</v>
      </c>
      <c r="V87" s="23">
        <f>$U87/6</f>
        <v>0</v>
      </c>
      <c r="W87" s="10">
        <f>U87-T87</f>
        <v>0</v>
      </c>
      <c r="X87" s="14"/>
      <c r="Y87" s="2"/>
    </row>
    <row r="88" spans="1:25">
      <c r="F88" s="1"/>
      <c r="G88" s="19"/>
      <c r="H88" s="8">
        <f>F88-G88</f>
        <v>0</v>
      </c>
      <c r="I88" s="11"/>
      <c r="J88" s="10">
        <f>((5/100)*G88)+G88</f>
        <v>0</v>
      </c>
      <c r="K88" s="12">
        <v>10</v>
      </c>
      <c r="L88" s="10">
        <f>(K88/100)*G88</f>
        <v>0</v>
      </c>
      <c r="M88" s="10">
        <f>(K88/100)*J88</f>
        <v>0</v>
      </c>
      <c r="N88" s="17">
        <f>$G88+$L88</f>
        <v>0</v>
      </c>
      <c r="O88" s="10">
        <f>$J88+$M88</f>
        <v>0</v>
      </c>
      <c r="P88" s="10">
        <f>$J88*1.076</f>
        <v>0</v>
      </c>
      <c r="Q88" s="15">
        <f>$O88*1.076</f>
        <v>0</v>
      </c>
      <c r="R88" s="23">
        <f>$Q88/3</f>
        <v>0</v>
      </c>
      <c r="S88" s="10">
        <f>$Q88-P88</f>
        <v>0</v>
      </c>
      <c r="T88" s="10">
        <f>$J88*1.156</f>
        <v>0</v>
      </c>
      <c r="U88" s="15">
        <f>$O88*1.156</f>
        <v>0</v>
      </c>
      <c r="V88" s="23">
        <f>$U88/6</f>
        <v>0</v>
      </c>
      <c r="W88" s="10">
        <f>U88-T88</f>
        <v>0</v>
      </c>
      <c r="X88" s="14"/>
      <c r="Y88" s="2"/>
    </row>
    <row r="89" spans="1:25">
      <c r="F89" s="1"/>
      <c r="G89" s="19"/>
      <c r="H89" s="8">
        <f>F89-G89</f>
        <v>0</v>
      </c>
      <c r="I89" s="11"/>
      <c r="J89" s="10">
        <f>((5/100)*G89)+G89</f>
        <v>0</v>
      </c>
      <c r="K89" s="12">
        <v>10</v>
      </c>
      <c r="L89" s="10">
        <f>(K89/100)*G89</f>
        <v>0</v>
      </c>
      <c r="M89" s="10">
        <f>(K89/100)*J89</f>
        <v>0</v>
      </c>
      <c r="N89" s="17">
        <f>$G89+$L89</f>
        <v>0</v>
      </c>
      <c r="O89" s="10">
        <f>$J89+$M89</f>
        <v>0</v>
      </c>
      <c r="P89" s="10">
        <f>$J89*1.076</f>
        <v>0</v>
      </c>
      <c r="Q89" s="15">
        <f>$O89*1.076</f>
        <v>0</v>
      </c>
      <c r="R89" s="23">
        <f>$Q89/3</f>
        <v>0</v>
      </c>
      <c r="S89" s="10">
        <f>$Q89-P89</f>
        <v>0</v>
      </c>
      <c r="T89" s="10">
        <f>$J89*1.156</f>
        <v>0</v>
      </c>
      <c r="U89" s="15">
        <f>$O89*1.156</f>
        <v>0</v>
      </c>
      <c r="V89" s="23">
        <f>$U89/6</f>
        <v>0</v>
      </c>
      <c r="W89" s="10">
        <f>U89-T89</f>
        <v>0</v>
      </c>
      <c r="X89" s="14"/>
      <c r="Y89" s="2"/>
    </row>
    <row r="90" spans="1:25">
      <c r="F90" s="1"/>
      <c r="G90" s="19"/>
      <c r="H90" s="8">
        <f>F90-G90</f>
        <v>0</v>
      </c>
      <c r="I90" s="11"/>
      <c r="J90" s="10">
        <f>((5/100)*G90)+G90</f>
        <v>0</v>
      </c>
      <c r="K90" s="12">
        <v>10</v>
      </c>
      <c r="L90" s="10">
        <f>(K90/100)*G90</f>
        <v>0</v>
      </c>
      <c r="M90" s="10">
        <f>(K90/100)*J90</f>
        <v>0</v>
      </c>
      <c r="N90" s="17">
        <f>$G90+$L90</f>
        <v>0</v>
      </c>
      <c r="O90" s="10">
        <f>$J90+$M90</f>
        <v>0</v>
      </c>
      <c r="P90" s="10">
        <f>$J90*1.076</f>
        <v>0</v>
      </c>
      <c r="Q90" s="15">
        <f>$O90*1.076</f>
        <v>0</v>
      </c>
      <c r="R90" s="23">
        <f>$Q90/3</f>
        <v>0</v>
      </c>
      <c r="S90" s="10">
        <f>$Q90-P90</f>
        <v>0</v>
      </c>
      <c r="T90" s="10">
        <f>$J90*1.156</f>
        <v>0</v>
      </c>
      <c r="U90" s="15">
        <f>$O90*1.156</f>
        <v>0</v>
      </c>
      <c r="V90" s="23">
        <f>$U90/6</f>
        <v>0</v>
      </c>
      <c r="W90" s="10">
        <f>U90-T90</f>
        <v>0</v>
      </c>
      <c r="X90" s="14"/>
      <c r="Y90" s="2"/>
    </row>
    <row r="91" spans="1:25">
      <c r="F91" s="1"/>
      <c r="G91" s="19"/>
      <c r="H91" s="8">
        <f>F91-G91</f>
        <v>0</v>
      </c>
      <c r="I91" s="11"/>
      <c r="J91" s="10">
        <f>((5/100)*G91)+G91</f>
        <v>0</v>
      </c>
      <c r="K91" s="12">
        <v>10</v>
      </c>
      <c r="L91" s="10">
        <f>(K91/100)*G91</f>
        <v>0</v>
      </c>
      <c r="M91" s="10">
        <f>(K91/100)*J91</f>
        <v>0</v>
      </c>
      <c r="N91" s="17">
        <f>$G91+$L91</f>
        <v>0</v>
      </c>
      <c r="O91" s="10">
        <f>$J91+$M91</f>
        <v>0</v>
      </c>
      <c r="P91" s="10">
        <f>$J91*1.076</f>
        <v>0</v>
      </c>
      <c r="Q91" s="15">
        <f>$O91*1.076</f>
        <v>0</v>
      </c>
      <c r="R91" s="23">
        <f>$Q91/3</f>
        <v>0</v>
      </c>
      <c r="S91" s="10">
        <f>$Q91-P91</f>
        <v>0</v>
      </c>
      <c r="T91" s="10">
        <f>$J91*1.156</f>
        <v>0</v>
      </c>
      <c r="U91" s="15">
        <f>$O91*1.156</f>
        <v>0</v>
      </c>
      <c r="V91" s="23">
        <f>$U91/6</f>
        <v>0</v>
      </c>
      <c r="W91" s="10">
        <f>U91-T91</f>
        <v>0</v>
      </c>
      <c r="X91" s="14"/>
      <c r="Y91" s="2"/>
    </row>
    <row r="92" spans="1:25">
      <c r="F92" s="1"/>
      <c r="G92" s="19"/>
      <c r="H92" s="8">
        <f>F92-G92</f>
        <v>0</v>
      </c>
      <c r="I92" s="11"/>
      <c r="J92" s="10">
        <f>((5/100)*G92)+G92</f>
        <v>0</v>
      </c>
      <c r="K92" s="12">
        <v>10</v>
      </c>
      <c r="L92" s="10">
        <f>(K92/100)*G92</f>
        <v>0</v>
      </c>
      <c r="M92" s="10">
        <f>(K92/100)*J92</f>
        <v>0</v>
      </c>
      <c r="N92" s="17">
        <f>$G92+$L92</f>
        <v>0</v>
      </c>
      <c r="O92" s="10">
        <f>$J92+$M92</f>
        <v>0</v>
      </c>
      <c r="P92" s="10">
        <f>$J92*1.076</f>
        <v>0</v>
      </c>
      <c r="Q92" s="15">
        <f>$O92*1.076</f>
        <v>0</v>
      </c>
      <c r="R92" s="23">
        <f>$Q92/3</f>
        <v>0</v>
      </c>
      <c r="S92" s="10">
        <f>$Q92-P92</f>
        <v>0</v>
      </c>
      <c r="T92" s="10">
        <f>$J92*1.156</f>
        <v>0</v>
      </c>
      <c r="U92" s="15">
        <f>$O92*1.156</f>
        <v>0</v>
      </c>
      <c r="V92" s="23">
        <f>$U92/6</f>
        <v>0</v>
      </c>
      <c r="W92" s="10">
        <f>U92-T92</f>
        <v>0</v>
      </c>
      <c r="X92" s="14"/>
      <c r="Y92" s="2"/>
    </row>
    <row r="93" spans="1:25">
      <c r="F93" s="1"/>
      <c r="G93" s="19"/>
      <c r="H93" s="8">
        <f>F93-G93</f>
        <v>0</v>
      </c>
      <c r="I93" s="11"/>
      <c r="J93" s="10">
        <f>((5/100)*G93)+G93</f>
        <v>0</v>
      </c>
      <c r="K93" s="12">
        <v>10</v>
      </c>
      <c r="L93" s="10">
        <f>(K93/100)*G93</f>
        <v>0</v>
      </c>
      <c r="M93" s="10">
        <f>(K93/100)*J93</f>
        <v>0</v>
      </c>
      <c r="N93" s="17">
        <f>$G93+$L93</f>
        <v>0</v>
      </c>
      <c r="O93" s="10">
        <f>$J93+$M93</f>
        <v>0</v>
      </c>
      <c r="P93" s="10">
        <f>$J93*1.076</f>
        <v>0</v>
      </c>
      <c r="Q93" s="15">
        <f>$O93*1.076</f>
        <v>0</v>
      </c>
      <c r="R93" s="23">
        <f>$Q93/3</f>
        <v>0</v>
      </c>
      <c r="S93" s="10">
        <f>$Q93-P93</f>
        <v>0</v>
      </c>
      <c r="T93" s="10">
        <f>$J93*1.156</f>
        <v>0</v>
      </c>
      <c r="U93" s="15">
        <f>$O93*1.156</f>
        <v>0</v>
      </c>
      <c r="V93" s="23">
        <f>$U93/6</f>
        <v>0</v>
      </c>
      <c r="W93" s="10">
        <f>U93-T93</f>
        <v>0</v>
      </c>
      <c r="X93" s="14"/>
      <c r="Y93" s="2"/>
    </row>
    <row r="94" spans="1:25">
      <c r="F94" s="1"/>
      <c r="G94" s="19"/>
      <c r="H94" s="8">
        <f>F94-G94</f>
        <v>0</v>
      </c>
      <c r="I94" s="11"/>
      <c r="J94" s="10">
        <f>((5/100)*G94)+G94</f>
        <v>0</v>
      </c>
      <c r="K94" s="12">
        <v>10</v>
      </c>
      <c r="L94" s="10">
        <f>(K94/100)*G94</f>
        <v>0</v>
      </c>
      <c r="M94" s="10">
        <f>(K94/100)*J94</f>
        <v>0</v>
      </c>
      <c r="N94" s="17">
        <f>$G94+$L94</f>
        <v>0</v>
      </c>
      <c r="O94" s="10">
        <f>$J94+$M94</f>
        <v>0</v>
      </c>
      <c r="P94" s="10">
        <f>$J94*1.076</f>
        <v>0</v>
      </c>
      <c r="Q94" s="15">
        <f>$O94*1.076</f>
        <v>0</v>
      </c>
      <c r="R94" s="23">
        <f>$Q94/3</f>
        <v>0</v>
      </c>
      <c r="S94" s="10">
        <f>$Q94-P94</f>
        <v>0</v>
      </c>
      <c r="T94" s="10">
        <f>$J94*1.156</f>
        <v>0</v>
      </c>
      <c r="U94" s="15">
        <f>$O94*1.156</f>
        <v>0</v>
      </c>
      <c r="V94" s="23">
        <f>$U94/6</f>
        <v>0</v>
      </c>
      <c r="W94" s="10">
        <f>U94-T94</f>
        <v>0</v>
      </c>
      <c r="X94" s="14"/>
      <c r="Y94" s="2"/>
    </row>
    <row r="95" spans="1:25">
      <c r="F95" s="1"/>
      <c r="G95" s="19"/>
      <c r="H95" s="8">
        <f>F95-G95</f>
        <v>0</v>
      </c>
      <c r="I95" s="11"/>
      <c r="J95" s="10">
        <f>((5/100)*G95)+G95</f>
        <v>0</v>
      </c>
      <c r="K95" s="12">
        <v>10</v>
      </c>
      <c r="L95" s="10">
        <f>(K95/100)*G95</f>
        <v>0</v>
      </c>
      <c r="M95" s="10">
        <f>(K95/100)*J95</f>
        <v>0</v>
      </c>
      <c r="N95" s="17">
        <f>$G95+$L95</f>
        <v>0</v>
      </c>
      <c r="O95" s="10">
        <f>$J95+$M95</f>
        <v>0</v>
      </c>
      <c r="P95" s="10">
        <f>$J95*1.076</f>
        <v>0</v>
      </c>
      <c r="Q95" s="15">
        <f>$O95*1.076</f>
        <v>0</v>
      </c>
      <c r="R95" s="23">
        <f>$Q95/3</f>
        <v>0</v>
      </c>
      <c r="S95" s="10">
        <f>$Q95-P95</f>
        <v>0</v>
      </c>
      <c r="T95" s="10">
        <f>$J95*1.156</f>
        <v>0</v>
      </c>
      <c r="U95" s="15">
        <f>$O95*1.156</f>
        <v>0</v>
      </c>
      <c r="V95" s="23">
        <f>$U95/6</f>
        <v>0</v>
      </c>
      <c r="W95" s="10">
        <f>U95-T95</f>
        <v>0</v>
      </c>
      <c r="X95" s="14"/>
      <c r="Y95" s="2"/>
    </row>
    <row r="96" spans="1:25">
      <c r="F96" s="1"/>
      <c r="G96" s="19"/>
      <c r="H96" s="8">
        <f>F96-G96</f>
        <v>0</v>
      </c>
      <c r="I96" s="11"/>
      <c r="J96" s="10">
        <f>((5/100)*G96)+G96</f>
        <v>0</v>
      </c>
      <c r="K96" s="12">
        <v>10</v>
      </c>
      <c r="L96" s="10">
        <f>(K96/100)*G96</f>
        <v>0</v>
      </c>
      <c r="M96" s="10">
        <f>(K96/100)*J96</f>
        <v>0</v>
      </c>
      <c r="N96" s="17">
        <f>$G96+$L96</f>
        <v>0</v>
      </c>
      <c r="O96" s="10">
        <f>$J96+$M96</f>
        <v>0</v>
      </c>
      <c r="P96" s="10">
        <f>$J96*1.076</f>
        <v>0</v>
      </c>
      <c r="Q96" s="15">
        <f>$O96*1.076</f>
        <v>0</v>
      </c>
      <c r="R96" s="23">
        <f>$Q96/3</f>
        <v>0</v>
      </c>
      <c r="S96" s="10">
        <f>$Q96-P96</f>
        <v>0</v>
      </c>
      <c r="T96" s="10">
        <f>$J96*1.156</f>
        <v>0</v>
      </c>
      <c r="U96" s="15">
        <f>$O96*1.156</f>
        <v>0</v>
      </c>
      <c r="V96" s="23">
        <f>$U96/6</f>
        <v>0</v>
      </c>
      <c r="W96" s="10">
        <f>U96-T96</f>
        <v>0</v>
      </c>
      <c r="X96" s="14"/>
      <c r="Y96" s="2"/>
    </row>
    <row r="97" spans="6:25">
      <c r="F97" s="1"/>
      <c r="G97" s="19"/>
      <c r="H97" s="8">
        <f>F97-G97</f>
        <v>0</v>
      </c>
      <c r="I97" s="11"/>
      <c r="J97" s="10">
        <f>((5/100)*G97)+G97</f>
        <v>0</v>
      </c>
      <c r="K97" s="12">
        <v>10</v>
      </c>
      <c r="L97" s="10">
        <f>(K97/100)*G97</f>
        <v>0</v>
      </c>
      <c r="M97" s="10">
        <f>(K97/100)*J97</f>
        <v>0</v>
      </c>
      <c r="N97" s="17">
        <f>$G97+$L97</f>
        <v>0</v>
      </c>
      <c r="O97" s="10">
        <f>$J97+$M97</f>
        <v>0</v>
      </c>
      <c r="P97" s="10">
        <f>$J97*1.076</f>
        <v>0</v>
      </c>
      <c r="Q97" s="15">
        <f>$O97*1.076</f>
        <v>0</v>
      </c>
      <c r="R97" s="23">
        <f>$Q97/3</f>
        <v>0</v>
      </c>
      <c r="S97" s="10">
        <f>$Q97-P97</f>
        <v>0</v>
      </c>
      <c r="T97" s="10">
        <f>$J97*1.156</f>
        <v>0</v>
      </c>
      <c r="U97" s="15">
        <f>$O97*1.156</f>
        <v>0</v>
      </c>
      <c r="V97" s="23">
        <f>$U97/6</f>
        <v>0</v>
      </c>
      <c r="W97" s="10">
        <f>U97-T97</f>
        <v>0</v>
      </c>
      <c r="X97" s="14"/>
      <c r="Y97" s="2"/>
    </row>
    <row r="98" spans="6:25">
      <c r="F98" s="1"/>
      <c r="G98" s="19"/>
      <c r="H98" s="8">
        <f>F98-G98</f>
        <v>0</v>
      </c>
      <c r="I98" s="11"/>
      <c r="J98" s="10">
        <f>((5/100)*G98)+G98</f>
        <v>0</v>
      </c>
      <c r="K98" s="12">
        <v>10</v>
      </c>
      <c r="L98" s="10">
        <f>(K98/100)*G98</f>
        <v>0</v>
      </c>
      <c r="M98" s="10">
        <f>(K98/100)*J98</f>
        <v>0</v>
      </c>
      <c r="N98" s="17">
        <f>$G98+$L98</f>
        <v>0</v>
      </c>
      <c r="O98" s="10">
        <f>$J98+$M98</f>
        <v>0</v>
      </c>
      <c r="P98" s="10">
        <f>$J98*1.076</f>
        <v>0</v>
      </c>
      <c r="Q98" s="15">
        <f>$O98*1.076</f>
        <v>0</v>
      </c>
      <c r="R98" s="23">
        <f>$Q98/3</f>
        <v>0</v>
      </c>
      <c r="S98" s="10">
        <f>$Q98-P98</f>
        <v>0</v>
      </c>
      <c r="T98" s="10">
        <f>$J98*1.156</f>
        <v>0</v>
      </c>
      <c r="U98" s="15">
        <f>$O98*1.156</f>
        <v>0</v>
      </c>
      <c r="V98" s="23">
        <f>$U98/6</f>
        <v>0</v>
      </c>
      <c r="W98" s="10">
        <f>U98-T98</f>
        <v>0</v>
      </c>
      <c r="X98" s="14"/>
      <c r="Y98" s="2"/>
    </row>
    <row r="99" spans="6:25">
      <c r="F99" s="1"/>
      <c r="G99" s="19"/>
      <c r="H99" s="8">
        <f>F99-G99</f>
        <v>0</v>
      </c>
      <c r="I99" s="11"/>
      <c r="J99" s="10">
        <f>((5/100)*G99)+G99</f>
        <v>0</v>
      </c>
      <c r="K99" s="12">
        <v>10</v>
      </c>
      <c r="L99" s="10">
        <f>(K99/100)*G99</f>
        <v>0</v>
      </c>
      <c r="M99" s="10">
        <f>(K99/100)*J99</f>
        <v>0</v>
      </c>
      <c r="N99" s="17">
        <f>$G99+$L99</f>
        <v>0</v>
      </c>
      <c r="O99" s="10">
        <f>$J99+$M99</f>
        <v>0</v>
      </c>
      <c r="P99" s="10">
        <f>$J99*1.076</f>
        <v>0</v>
      </c>
      <c r="Q99" s="15">
        <f>$O99*1.076</f>
        <v>0</v>
      </c>
      <c r="R99" s="23">
        <f>$Q99/3</f>
        <v>0</v>
      </c>
      <c r="S99" s="10">
        <f>$Q99-P99</f>
        <v>0</v>
      </c>
      <c r="T99" s="10">
        <f>$J99*1.156</f>
        <v>0</v>
      </c>
      <c r="U99" s="15">
        <f>$O99*1.156</f>
        <v>0</v>
      </c>
      <c r="V99" s="23">
        <f>$U99/6</f>
        <v>0</v>
      </c>
      <c r="W99" s="10">
        <f>U99-T99</f>
        <v>0</v>
      </c>
      <c r="X99" s="14"/>
      <c r="Y99" s="2"/>
    </row>
    <row r="100" spans="6:25">
      <c r="F100" s="1"/>
      <c r="G100" s="19"/>
      <c r="H100" s="8">
        <f>F100-G100</f>
        <v>0</v>
      </c>
      <c r="I100" s="11"/>
      <c r="J100" s="10">
        <f>((5/100)*G100)+G100</f>
        <v>0</v>
      </c>
      <c r="K100" s="12">
        <v>10</v>
      </c>
      <c r="L100" s="10">
        <f>(K100/100)*G100</f>
        <v>0</v>
      </c>
      <c r="M100" s="10">
        <f>(K100/100)*J100</f>
        <v>0</v>
      </c>
      <c r="N100" s="17">
        <f>$G100+$L100</f>
        <v>0</v>
      </c>
      <c r="O100" s="10">
        <f>$J100+$M100</f>
        <v>0</v>
      </c>
      <c r="P100" s="10">
        <f>$J100*1.076</f>
        <v>0</v>
      </c>
      <c r="Q100" s="15">
        <f>$O100*1.076</f>
        <v>0</v>
      </c>
      <c r="R100" s="23">
        <f>$Q100/3</f>
        <v>0</v>
      </c>
      <c r="S100" s="10">
        <f>$Q100-P100</f>
        <v>0</v>
      </c>
      <c r="T100" s="10">
        <f>$J100*1.156</f>
        <v>0</v>
      </c>
      <c r="U100" s="15">
        <f>$O100*1.156</f>
        <v>0</v>
      </c>
      <c r="V100" s="23">
        <f>$U100/6</f>
        <v>0</v>
      </c>
      <c r="W100" s="10">
        <f>U100-T100</f>
        <v>0</v>
      </c>
      <c r="X100" s="14"/>
      <c r="Y100" s="2"/>
    </row>
    <row r="101" spans="6:25">
      <c r="F101" s="1"/>
      <c r="G101" s="19"/>
      <c r="H101" s="8">
        <f>F101-G101</f>
        <v>0</v>
      </c>
      <c r="I101" s="11"/>
      <c r="J101" s="10">
        <f>((5/100)*G101)+G101</f>
        <v>0</v>
      </c>
      <c r="K101" s="12">
        <v>10</v>
      </c>
      <c r="L101" s="10">
        <f>(K101/100)*G101</f>
        <v>0</v>
      </c>
      <c r="M101" s="10">
        <f>(K101/100)*J101</f>
        <v>0</v>
      </c>
      <c r="N101" s="17">
        <f>$G101+$L101</f>
        <v>0</v>
      </c>
      <c r="O101" s="10">
        <f>$J101+$M101</f>
        <v>0</v>
      </c>
      <c r="P101" s="10">
        <f>$J101*1.076</f>
        <v>0</v>
      </c>
      <c r="Q101" s="15">
        <f>$O101*1.076</f>
        <v>0</v>
      </c>
      <c r="R101" s="23">
        <f>$Q101/3</f>
        <v>0</v>
      </c>
      <c r="S101" s="10">
        <f>$Q101-P101</f>
        <v>0</v>
      </c>
      <c r="T101" s="10">
        <f>$J101*1.156</f>
        <v>0</v>
      </c>
      <c r="U101" s="15">
        <f>$O101*1.156</f>
        <v>0</v>
      </c>
      <c r="V101" s="23">
        <f>$U101/6</f>
        <v>0</v>
      </c>
      <c r="W101" s="10">
        <f>U101-T101</f>
        <v>0</v>
      </c>
      <c r="X101" s="14"/>
      <c r="Y101" s="2"/>
    </row>
    <row r="102" spans="6:25">
      <c r="F102" s="1"/>
      <c r="G102" s="19"/>
      <c r="H102" s="8">
        <f>F102-G102</f>
        <v>0</v>
      </c>
      <c r="I102" s="11"/>
      <c r="J102" s="10">
        <f>((5/100)*G102)+G102</f>
        <v>0</v>
      </c>
      <c r="K102" s="12">
        <v>10</v>
      </c>
      <c r="L102" s="10">
        <f>(K102/100)*G102</f>
        <v>0</v>
      </c>
      <c r="M102" s="10">
        <f>(K102/100)*J102</f>
        <v>0</v>
      </c>
      <c r="N102" s="17">
        <f>$G102+$L102</f>
        <v>0</v>
      </c>
      <c r="O102" s="10">
        <f>$J102+$M102</f>
        <v>0</v>
      </c>
      <c r="P102" s="10">
        <f>$J102*1.076</f>
        <v>0</v>
      </c>
      <c r="Q102" s="15">
        <f>$O102*1.076</f>
        <v>0</v>
      </c>
      <c r="R102" s="23">
        <f>$Q102/3</f>
        <v>0</v>
      </c>
      <c r="S102" s="10">
        <f>$Q102-P102</f>
        <v>0</v>
      </c>
      <c r="T102" s="10">
        <f>$J102*1.156</f>
        <v>0</v>
      </c>
      <c r="U102" s="15">
        <f>$O102*1.156</f>
        <v>0</v>
      </c>
      <c r="V102" s="23">
        <f>$U102/6</f>
        <v>0</v>
      </c>
      <c r="W102" s="10">
        <f>U102-T102</f>
        <v>0</v>
      </c>
      <c r="X102" s="14"/>
      <c r="Y102" s="2"/>
    </row>
    <row r="103" spans="6:25">
      <c r="F103" s="1"/>
      <c r="G103" s="19"/>
      <c r="H103" s="8">
        <f>F103-G103</f>
        <v>0</v>
      </c>
      <c r="I103" s="11"/>
      <c r="J103" s="10">
        <f>((5/100)*G103)+G103</f>
        <v>0</v>
      </c>
      <c r="K103" s="12">
        <v>10</v>
      </c>
      <c r="L103" s="10">
        <f>(K103/100)*G103</f>
        <v>0</v>
      </c>
      <c r="M103" s="10">
        <f>(K103/100)*J103</f>
        <v>0</v>
      </c>
      <c r="N103" s="17">
        <f>$G103+$L103</f>
        <v>0</v>
      </c>
      <c r="O103" s="10">
        <f>$J103+$M103</f>
        <v>0</v>
      </c>
      <c r="P103" s="10">
        <f>$J103*1.076</f>
        <v>0</v>
      </c>
      <c r="Q103" s="15">
        <f>$O103*1.076</f>
        <v>0</v>
      </c>
      <c r="R103" s="23">
        <f>$Q103/3</f>
        <v>0</v>
      </c>
      <c r="S103" s="10">
        <f>$Q103-P103</f>
        <v>0</v>
      </c>
      <c r="T103" s="10">
        <f>$J103*1.156</f>
        <v>0</v>
      </c>
      <c r="U103" s="15">
        <f>$O103*1.156</f>
        <v>0</v>
      </c>
      <c r="V103" s="23">
        <f>$U103/6</f>
        <v>0</v>
      </c>
      <c r="W103" s="10">
        <f>U103-T103</f>
        <v>0</v>
      </c>
      <c r="X103" s="14"/>
      <c r="Y103" s="2"/>
    </row>
    <row r="104" spans="6:25">
      <c r="F104" s="1"/>
      <c r="G104" s="19"/>
      <c r="H104" s="8">
        <f>F104-G104</f>
        <v>0</v>
      </c>
      <c r="I104" s="11"/>
      <c r="J104" s="10">
        <f>((5/100)*G104)+G104</f>
        <v>0</v>
      </c>
      <c r="K104" s="12">
        <v>10</v>
      </c>
      <c r="L104" s="10">
        <f>(K104/100)*G104</f>
        <v>0</v>
      </c>
      <c r="M104" s="10">
        <f>(K104/100)*J104</f>
        <v>0</v>
      </c>
      <c r="N104" s="17">
        <f>$G104+$L104</f>
        <v>0</v>
      </c>
      <c r="O104" s="10">
        <f>$J104+$M104</f>
        <v>0</v>
      </c>
      <c r="P104" s="10">
        <f>$J104*1.076</f>
        <v>0</v>
      </c>
      <c r="Q104" s="15">
        <f>$O104*1.076</f>
        <v>0</v>
      </c>
      <c r="R104" s="23">
        <f>$Q104/3</f>
        <v>0</v>
      </c>
      <c r="S104" s="10">
        <f>$Q104-P104</f>
        <v>0</v>
      </c>
      <c r="T104" s="10">
        <f>$J104*1.156</f>
        <v>0</v>
      </c>
      <c r="U104" s="15">
        <f>$O104*1.156</f>
        <v>0</v>
      </c>
      <c r="V104" s="23">
        <f>$U104/6</f>
        <v>0</v>
      </c>
      <c r="W104" s="10">
        <f>U104-T104</f>
        <v>0</v>
      </c>
      <c r="X104" s="14"/>
      <c r="Y104" s="2"/>
    </row>
    <row r="105" spans="6:25">
      <c r="F105" s="1"/>
      <c r="G105" s="19"/>
      <c r="H105" s="8">
        <f>F105-G105</f>
        <v>0</v>
      </c>
      <c r="I105" s="11"/>
      <c r="J105" s="10">
        <f>((5/100)*G105)+G105</f>
        <v>0</v>
      </c>
      <c r="K105" s="12">
        <v>10</v>
      </c>
      <c r="L105" s="10">
        <f>(K105/100)*G105</f>
        <v>0</v>
      </c>
      <c r="M105" s="10">
        <f>(K105/100)*J105</f>
        <v>0</v>
      </c>
      <c r="N105" s="17">
        <f>$G105+$L105</f>
        <v>0</v>
      </c>
      <c r="O105" s="10">
        <f>$J105+$M105</f>
        <v>0</v>
      </c>
      <c r="P105" s="10">
        <f>$J105*1.076</f>
        <v>0</v>
      </c>
      <c r="Q105" s="15">
        <f>$O105*1.076</f>
        <v>0</v>
      </c>
      <c r="R105" s="23">
        <f>$Q105/3</f>
        <v>0</v>
      </c>
      <c r="S105" s="10">
        <f>$Q105-P105</f>
        <v>0</v>
      </c>
      <c r="T105" s="10">
        <f>$J105*1.156</f>
        <v>0</v>
      </c>
      <c r="U105" s="15">
        <f>$O105*1.156</f>
        <v>0</v>
      </c>
      <c r="V105" s="23">
        <f>$U105/6</f>
        <v>0</v>
      </c>
      <c r="W105" s="10">
        <f>U105-T105</f>
        <v>0</v>
      </c>
      <c r="X105" s="14"/>
      <c r="Y105" s="2"/>
    </row>
    <row r="106" spans="6:25">
      <c r="F106" s="1"/>
      <c r="G106" s="19"/>
      <c r="H106" s="8">
        <f>F106-G106</f>
        <v>0</v>
      </c>
      <c r="I106" s="11"/>
      <c r="J106" s="10">
        <f>((5/100)*G106)+G106</f>
        <v>0</v>
      </c>
      <c r="K106" s="12">
        <v>10</v>
      </c>
      <c r="L106" s="10">
        <f>(K106/100)*G106</f>
        <v>0</v>
      </c>
      <c r="M106" s="10">
        <f>(K106/100)*J106</f>
        <v>0</v>
      </c>
      <c r="N106" s="17">
        <f>$G106+$L106</f>
        <v>0</v>
      </c>
      <c r="O106" s="10">
        <f>$J106+$M106</f>
        <v>0</v>
      </c>
      <c r="P106" s="10">
        <f>$J106*1.076</f>
        <v>0</v>
      </c>
      <c r="Q106" s="15">
        <f>$O106*1.076</f>
        <v>0</v>
      </c>
      <c r="R106" s="23">
        <f>$Q106/3</f>
        <v>0</v>
      </c>
      <c r="S106" s="10">
        <f>$Q106-P106</f>
        <v>0</v>
      </c>
      <c r="T106" s="10">
        <f>$J106*1.156</f>
        <v>0</v>
      </c>
      <c r="U106" s="15">
        <f>$O106*1.156</f>
        <v>0</v>
      </c>
      <c r="V106" s="23">
        <f>$U106/6</f>
        <v>0</v>
      </c>
      <c r="W106" s="10">
        <f>U106-T106</f>
        <v>0</v>
      </c>
      <c r="X106" s="14"/>
      <c r="Y106" s="2"/>
    </row>
    <row r="107" spans="6:25">
      <c r="F107" s="1"/>
      <c r="G107" s="19"/>
      <c r="H107" s="8">
        <f>F107-G107</f>
        <v>0</v>
      </c>
      <c r="I107" s="11"/>
      <c r="J107" s="10">
        <f>((5/100)*G107)+G107</f>
        <v>0</v>
      </c>
      <c r="K107" s="12">
        <v>10</v>
      </c>
      <c r="L107" s="10">
        <f>(K107/100)*G107</f>
        <v>0</v>
      </c>
      <c r="M107" s="10">
        <f>(K107/100)*J107</f>
        <v>0</v>
      </c>
      <c r="N107" s="17">
        <f>$G107+$L107</f>
        <v>0</v>
      </c>
      <c r="O107" s="10">
        <f>$J107+$M107</f>
        <v>0</v>
      </c>
      <c r="P107" s="10">
        <f>$J107*1.076</f>
        <v>0</v>
      </c>
      <c r="Q107" s="15">
        <f>$O107*1.076</f>
        <v>0</v>
      </c>
      <c r="R107" s="23">
        <f>$Q107/3</f>
        <v>0</v>
      </c>
      <c r="S107" s="10">
        <f>$Q107-P107</f>
        <v>0</v>
      </c>
      <c r="T107" s="10">
        <f>$J107*1.156</f>
        <v>0</v>
      </c>
      <c r="U107" s="15">
        <f>$O107*1.156</f>
        <v>0</v>
      </c>
      <c r="V107" s="23">
        <f>$U107/6</f>
        <v>0</v>
      </c>
      <c r="W107" s="10">
        <f>U107-T107</f>
        <v>0</v>
      </c>
      <c r="X107" s="14"/>
      <c r="Y107" s="2"/>
    </row>
    <row r="108" spans="6:25">
      <c r="F108" s="1"/>
      <c r="G108" s="19"/>
      <c r="H108" s="8">
        <f>F108-G108</f>
        <v>0</v>
      </c>
      <c r="I108" s="11"/>
      <c r="J108" s="10">
        <f>((5/100)*G108)+G108</f>
        <v>0</v>
      </c>
      <c r="K108" s="12">
        <v>10</v>
      </c>
      <c r="L108" s="10">
        <f>(K108/100)*G108</f>
        <v>0</v>
      </c>
      <c r="M108" s="10">
        <f>(K108/100)*J108</f>
        <v>0</v>
      </c>
      <c r="N108" s="17">
        <f>$G108+$L108</f>
        <v>0</v>
      </c>
      <c r="O108" s="10">
        <f>$J108+$M108</f>
        <v>0</v>
      </c>
      <c r="P108" s="10">
        <f>$J108*1.076</f>
        <v>0</v>
      </c>
      <c r="Q108" s="15">
        <f>$O108*1.076</f>
        <v>0</v>
      </c>
      <c r="R108" s="23">
        <f>$Q108/3</f>
        <v>0</v>
      </c>
      <c r="S108" s="10">
        <f>$Q108-P108</f>
        <v>0</v>
      </c>
      <c r="T108" s="10">
        <f>$J108*1.156</f>
        <v>0</v>
      </c>
      <c r="U108" s="15">
        <f>$O108*1.156</f>
        <v>0</v>
      </c>
      <c r="V108" s="23">
        <f>$U108/6</f>
        <v>0</v>
      </c>
      <c r="W108" s="10">
        <f>U108-T108</f>
        <v>0</v>
      </c>
      <c r="X108" s="14"/>
      <c r="Y108" s="2"/>
    </row>
    <row r="109" spans="6:25">
      <c r="F109" s="1"/>
      <c r="G109" s="19"/>
      <c r="H109" s="8">
        <f>F109-G109</f>
        <v>0</v>
      </c>
      <c r="I109" s="11"/>
      <c r="J109" s="10">
        <f>((5/100)*G109)+G109</f>
        <v>0</v>
      </c>
      <c r="K109" s="12">
        <v>10</v>
      </c>
      <c r="L109" s="10">
        <f>(K109/100)*G109</f>
        <v>0</v>
      </c>
      <c r="M109" s="10">
        <f>(K109/100)*J109</f>
        <v>0</v>
      </c>
      <c r="N109" s="17">
        <f>$G109+$L109</f>
        <v>0</v>
      </c>
      <c r="O109" s="10">
        <f>$J109+$M109</f>
        <v>0</v>
      </c>
      <c r="P109" s="10">
        <f>$J109*1.076</f>
        <v>0</v>
      </c>
      <c r="Q109" s="15">
        <f>$O109*1.076</f>
        <v>0</v>
      </c>
      <c r="R109" s="23">
        <f>$Q109/3</f>
        <v>0</v>
      </c>
      <c r="S109" s="10">
        <f>$Q109-P109</f>
        <v>0</v>
      </c>
      <c r="T109" s="10">
        <f>$J109*1.156</f>
        <v>0</v>
      </c>
      <c r="U109" s="15">
        <f>$O109*1.156</f>
        <v>0</v>
      </c>
      <c r="V109" s="23">
        <f>$U109/6</f>
        <v>0</v>
      </c>
      <c r="W109" s="10">
        <f>U109-T109</f>
        <v>0</v>
      </c>
      <c r="X109" s="14"/>
      <c r="Y109" s="2"/>
    </row>
    <row r="110" spans="6:25">
      <c r="F110" s="1"/>
      <c r="G110" s="19"/>
      <c r="H110" s="8">
        <f>F110-G110</f>
        <v>0</v>
      </c>
      <c r="I110" s="11"/>
      <c r="J110" s="10">
        <f>((5/100)*G110)+G110</f>
        <v>0</v>
      </c>
      <c r="K110" s="12">
        <v>10</v>
      </c>
      <c r="L110" s="10">
        <f>(K110/100)*G110</f>
        <v>0</v>
      </c>
      <c r="M110" s="10">
        <f>(K110/100)*J110</f>
        <v>0</v>
      </c>
      <c r="N110" s="17">
        <f>$G110+$L110</f>
        <v>0</v>
      </c>
      <c r="O110" s="10">
        <f>$J110+$M110</f>
        <v>0</v>
      </c>
      <c r="P110" s="10">
        <f>$J110*1.076</f>
        <v>0</v>
      </c>
      <c r="Q110" s="15">
        <f>$O110*1.076</f>
        <v>0</v>
      </c>
      <c r="R110" s="23">
        <f>$Q110/3</f>
        <v>0</v>
      </c>
      <c r="S110" s="10">
        <f>$Q110-P110</f>
        <v>0</v>
      </c>
      <c r="T110" s="10">
        <f>$J110*1.156</f>
        <v>0</v>
      </c>
      <c r="U110" s="15">
        <f>$O110*1.156</f>
        <v>0</v>
      </c>
      <c r="V110" s="23">
        <f>$U110/6</f>
        <v>0</v>
      </c>
      <c r="W110" s="10">
        <f>U110-T110</f>
        <v>0</v>
      </c>
      <c r="X110" s="14"/>
      <c r="Y110" s="2"/>
    </row>
    <row r="111" spans="6:25">
      <c r="F111" s="1"/>
      <c r="G111" s="19"/>
      <c r="H111" s="8">
        <f>F111-G111</f>
        <v>0</v>
      </c>
      <c r="I111" s="11"/>
      <c r="J111" s="10">
        <f>((5/100)*G111)+G111</f>
        <v>0</v>
      </c>
      <c r="K111" s="12">
        <v>10</v>
      </c>
      <c r="L111" s="10">
        <f>(K111/100)*G111</f>
        <v>0</v>
      </c>
      <c r="M111" s="10">
        <f>(K111/100)*J111</f>
        <v>0</v>
      </c>
      <c r="N111" s="17">
        <f>$G111+$L111</f>
        <v>0</v>
      </c>
      <c r="O111" s="10">
        <f>$J111+$M111</f>
        <v>0</v>
      </c>
      <c r="P111" s="10">
        <f>$J111*1.076</f>
        <v>0</v>
      </c>
      <c r="Q111" s="15">
        <f>$O111*1.076</f>
        <v>0</v>
      </c>
      <c r="R111" s="23">
        <f>$Q111/3</f>
        <v>0</v>
      </c>
      <c r="S111" s="10">
        <f>$Q111-P111</f>
        <v>0</v>
      </c>
      <c r="T111" s="10">
        <f>$J111*1.156</f>
        <v>0</v>
      </c>
      <c r="U111" s="15">
        <f>$O111*1.156</f>
        <v>0</v>
      </c>
      <c r="V111" s="23">
        <f>$U111/6</f>
        <v>0</v>
      </c>
      <c r="W111" s="10">
        <f>U111-T111</f>
        <v>0</v>
      </c>
      <c r="X111" s="14"/>
      <c r="Y111" s="2"/>
    </row>
    <row r="112" spans="6:25">
      <c r="F112" s="1"/>
      <c r="G112" s="19"/>
      <c r="H112" s="8">
        <f>F112-G112</f>
        <v>0</v>
      </c>
      <c r="I112" s="11"/>
      <c r="J112" s="10">
        <f>((5/100)*G112)+G112</f>
        <v>0</v>
      </c>
      <c r="K112" s="12">
        <v>10</v>
      </c>
      <c r="L112" s="10">
        <f>(K112/100)*G112</f>
        <v>0</v>
      </c>
      <c r="M112" s="10">
        <f>(K112/100)*J112</f>
        <v>0</v>
      </c>
      <c r="N112" s="17">
        <f>$G112+$L112</f>
        <v>0</v>
      </c>
      <c r="O112" s="10">
        <f>$J112+$M112</f>
        <v>0</v>
      </c>
      <c r="P112" s="10">
        <f>$J112*1.076</f>
        <v>0</v>
      </c>
      <c r="Q112" s="15">
        <f>$O112*1.076</f>
        <v>0</v>
      </c>
      <c r="R112" s="23">
        <f>$Q112/3</f>
        <v>0</v>
      </c>
      <c r="S112" s="10">
        <f>$Q112-P112</f>
        <v>0</v>
      </c>
      <c r="T112" s="10">
        <f>$J112*1.156</f>
        <v>0</v>
      </c>
      <c r="U112" s="15">
        <f>$O112*1.156</f>
        <v>0</v>
      </c>
      <c r="V112" s="23">
        <f>$U112/6</f>
        <v>0</v>
      </c>
      <c r="W112" s="10">
        <f>U112-T112</f>
        <v>0</v>
      </c>
      <c r="X112" s="14"/>
      <c r="Y112" s="2"/>
    </row>
    <row r="113" spans="6:25">
      <c r="F113" s="1"/>
      <c r="G113" s="19"/>
      <c r="H113" s="8">
        <f>F113-G113</f>
        <v>0</v>
      </c>
      <c r="I113" s="11"/>
      <c r="J113" s="10">
        <f>((5/100)*G113)+G113</f>
        <v>0</v>
      </c>
      <c r="K113" s="12">
        <v>10</v>
      </c>
      <c r="L113" s="10">
        <f>(K113/100)*G113</f>
        <v>0</v>
      </c>
      <c r="M113" s="10">
        <f>(K113/100)*J113</f>
        <v>0</v>
      </c>
      <c r="N113" s="17">
        <f>$G113+$L113</f>
        <v>0</v>
      </c>
      <c r="O113" s="10">
        <f>$J113+$M113</f>
        <v>0</v>
      </c>
      <c r="P113" s="10">
        <f>$J113*1.076</f>
        <v>0</v>
      </c>
      <c r="Q113" s="15">
        <f>$O113*1.076</f>
        <v>0</v>
      </c>
      <c r="R113" s="23">
        <f>$Q113/3</f>
        <v>0</v>
      </c>
      <c r="S113" s="10">
        <f>$Q113-P113</f>
        <v>0</v>
      </c>
      <c r="T113" s="10">
        <f>$J113*1.156</f>
        <v>0</v>
      </c>
      <c r="U113" s="15">
        <f>$O113*1.156</f>
        <v>0</v>
      </c>
      <c r="V113" s="23">
        <f>$U113/6</f>
        <v>0</v>
      </c>
      <c r="W113" s="10">
        <f>U113-T113</f>
        <v>0</v>
      </c>
      <c r="X113" s="14"/>
      <c r="Y113" s="2"/>
    </row>
    <row r="114" spans="6:25">
      <c r="F114" s="1"/>
      <c r="G114" s="19"/>
      <c r="H114" s="8">
        <f>F114-G114</f>
        <v>0</v>
      </c>
      <c r="I114" s="11"/>
      <c r="J114" s="10">
        <f>((5/100)*G114)+G114</f>
        <v>0</v>
      </c>
      <c r="K114" s="12">
        <v>10</v>
      </c>
      <c r="L114" s="10">
        <f>(K114/100)*G114</f>
        <v>0</v>
      </c>
      <c r="M114" s="10">
        <f>(K114/100)*J114</f>
        <v>0</v>
      </c>
      <c r="N114" s="17">
        <f>$G114+$L114</f>
        <v>0</v>
      </c>
      <c r="O114" s="10">
        <f>$J114+$M114</f>
        <v>0</v>
      </c>
      <c r="P114" s="10">
        <f>$J114*1.076</f>
        <v>0</v>
      </c>
      <c r="Q114" s="15">
        <f>$O114*1.076</f>
        <v>0</v>
      </c>
      <c r="R114" s="23">
        <f>$Q114/3</f>
        <v>0</v>
      </c>
      <c r="S114" s="10">
        <f>$Q114-P114</f>
        <v>0</v>
      </c>
      <c r="T114" s="10">
        <f>$J114*1.156</f>
        <v>0</v>
      </c>
      <c r="U114" s="15">
        <f>$O114*1.156</f>
        <v>0</v>
      </c>
      <c r="V114" s="23">
        <f>$U114/6</f>
        <v>0</v>
      </c>
      <c r="W114" s="10">
        <f>U114-T114</f>
        <v>0</v>
      </c>
      <c r="X114" s="14"/>
      <c r="Y114" s="2"/>
    </row>
    <row r="115" spans="6:25">
      <c r="F115" s="1"/>
      <c r="G115" s="19"/>
      <c r="H115" s="8">
        <f>F115-G115</f>
        <v>0</v>
      </c>
      <c r="I115" s="11"/>
      <c r="J115" s="10">
        <f>((5/100)*G115)+G115</f>
        <v>0</v>
      </c>
      <c r="K115" s="12">
        <v>10</v>
      </c>
      <c r="L115" s="10">
        <f>(K115/100)*G115</f>
        <v>0</v>
      </c>
      <c r="M115" s="10">
        <f>(K115/100)*J115</f>
        <v>0</v>
      </c>
      <c r="N115" s="17">
        <f>$G115+$L115</f>
        <v>0</v>
      </c>
      <c r="O115" s="10">
        <f>$J115+$M115</f>
        <v>0</v>
      </c>
      <c r="P115" s="10">
        <f>$J115*1.076</f>
        <v>0</v>
      </c>
      <c r="Q115" s="15">
        <f>$O115*1.076</f>
        <v>0</v>
      </c>
      <c r="R115" s="23">
        <f>$Q115/3</f>
        <v>0</v>
      </c>
      <c r="S115" s="10">
        <f>$Q115-P115</f>
        <v>0</v>
      </c>
      <c r="T115" s="10">
        <f>$J115*1.156</f>
        <v>0</v>
      </c>
      <c r="U115" s="15">
        <f>$O115*1.156</f>
        <v>0</v>
      </c>
      <c r="V115" s="23">
        <f>$U115/6</f>
        <v>0</v>
      </c>
      <c r="W115" s="10">
        <f>U115-T115</f>
        <v>0</v>
      </c>
      <c r="X115" s="14"/>
      <c r="Y115" s="2"/>
    </row>
    <row r="116" spans="6:25">
      <c r="F116" s="1"/>
      <c r="G116" s="19"/>
      <c r="H116" s="8">
        <f>F116-G116</f>
        <v>0</v>
      </c>
      <c r="I116" s="11"/>
      <c r="J116" s="10">
        <f>((5/100)*G116)+G116</f>
        <v>0</v>
      </c>
      <c r="K116" s="12">
        <v>10</v>
      </c>
      <c r="L116" s="10">
        <f>(K116/100)*G116</f>
        <v>0</v>
      </c>
      <c r="M116" s="10">
        <f>(K116/100)*J116</f>
        <v>0</v>
      </c>
      <c r="N116" s="17">
        <f>$G116+$L116</f>
        <v>0</v>
      </c>
      <c r="O116" s="10">
        <f>$J116+$M116</f>
        <v>0</v>
      </c>
      <c r="P116" s="10">
        <f>$J116*1.076</f>
        <v>0</v>
      </c>
      <c r="Q116" s="15">
        <f>$O116*1.076</f>
        <v>0</v>
      </c>
      <c r="R116" s="23">
        <f>$Q116/3</f>
        <v>0</v>
      </c>
      <c r="S116" s="10">
        <f>$Q116-P116</f>
        <v>0</v>
      </c>
      <c r="T116" s="10">
        <f>$J116*1.156</f>
        <v>0</v>
      </c>
      <c r="U116" s="15">
        <f>$O116*1.156</f>
        <v>0</v>
      </c>
      <c r="V116" s="23">
        <f>$U116/6</f>
        <v>0</v>
      </c>
      <c r="W116" s="10">
        <f>U116-T116</f>
        <v>0</v>
      </c>
      <c r="X116" s="14"/>
      <c r="Y116" s="2"/>
    </row>
    <row r="117" spans="6:25">
      <c r="F117" s="1"/>
      <c r="G117" s="19"/>
      <c r="H117" s="8">
        <f>F117-G117</f>
        <v>0</v>
      </c>
      <c r="I117" s="11"/>
      <c r="J117" s="10">
        <f>((5/100)*G117)+G117</f>
        <v>0</v>
      </c>
      <c r="K117" s="12">
        <v>10</v>
      </c>
      <c r="L117" s="10">
        <f>(K117/100)*G117</f>
        <v>0</v>
      </c>
      <c r="M117" s="10">
        <f>(K117/100)*J117</f>
        <v>0</v>
      </c>
      <c r="N117" s="17">
        <f>$G117+$L117</f>
        <v>0</v>
      </c>
      <c r="O117" s="10">
        <f>$J117+$M117</f>
        <v>0</v>
      </c>
      <c r="P117" s="10">
        <f>$J117*1.076</f>
        <v>0</v>
      </c>
      <c r="Q117" s="15">
        <f>$O117*1.076</f>
        <v>0</v>
      </c>
      <c r="R117" s="23">
        <f>$Q117/3</f>
        <v>0</v>
      </c>
      <c r="S117" s="10">
        <f>$Q117-P117</f>
        <v>0</v>
      </c>
      <c r="T117" s="10">
        <f>$J117*1.156</f>
        <v>0</v>
      </c>
      <c r="U117" s="15">
        <f>$O117*1.156</f>
        <v>0</v>
      </c>
      <c r="V117" s="23">
        <f>$U117/6</f>
        <v>0</v>
      </c>
      <c r="W117" s="10">
        <f>U117-T117</f>
        <v>0</v>
      </c>
      <c r="X117" s="14"/>
      <c r="Y117" s="2"/>
    </row>
    <row r="118" spans="6:25">
      <c r="F118" s="1"/>
      <c r="G118" s="19"/>
      <c r="H118" s="8">
        <f>F118-G118</f>
        <v>0</v>
      </c>
      <c r="I118" s="11"/>
      <c r="J118" s="10">
        <f>((5/100)*G118)+G118</f>
        <v>0</v>
      </c>
      <c r="K118" s="12">
        <v>10</v>
      </c>
      <c r="L118" s="10">
        <f>(K118/100)*G118</f>
        <v>0</v>
      </c>
      <c r="M118" s="10">
        <f>(K118/100)*J118</f>
        <v>0</v>
      </c>
      <c r="N118" s="17">
        <f>$G118+$L118</f>
        <v>0</v>
      </c>
      <c r="O118" s="10">
        <f>$J118+$M118</f>
        <v>0</v>
      </c>
      <c r="P118" s="10">
        <f>$J118*1.076</f>
        <v>0</v>
      </c>
      <c r="Q118" s="15">
        <f>$O118*1.076</f>
        <v>0</v>
      </c>
      <c r="R118" s="23">
        <f>$Q118/3</f>
        <v>0</v>
      </c>
      <c r="S118" s="10">
        <f>$Q118-P118</f>
        <v>0</v>
      </c>
      <c r="T118" s="10">
        <f>$J118*1.156</f>
        <v>0</v>
      </c>
      <c r="U118" s="15">
        <f>$O118*1.156</f>
        <v>0</v>
      </c>
      <c r="V118" s="23">
        <f>$U118/6</f>
        <v>0</v>
      </c>
      <c r="W118" s="10">
        <f>U118-T118</f>
        <v>0</v>
      </c>
      <c r="X118" s="14"/>
      <c r="Y118" s="2"/>
    </row>
    <row r="119" spans="6:25">
      <c r="F119" s="1"/>
      <c r="G119" s="19"/>
      <c r="H119" s="8">
        <f>F119-G119</f>
        <v>0</v>
      </c>
      <c r="I119" s="11"/>
      <c r="J119" s="10">
        <f>((5/100)*G119)+G119</f>
        <v>0</v>
      </c>
      <c r="K119" s="12">
        <v>10</v>
      </c>
      <c r="L119" s="10">
        <f>(K119/100)*G119</f>
        <v>0</v>
      </c>
      <c r="M119" s="10">
        <f>(K119/100)*J119</f>
        <v>0</v>
      </c>
      <c r="N119" s="17">
        <f>$G119+$L119</f>
        <v>0</v>
      </c>
      <c r="O119" s="10">
        <f>$J119+$M119</f>
        <v>0</v>
      </c>
      <c r="P119" s="10">
        <f>$J119*1.076</f>
        <v>0</v>
      </c>
      <c r="Q119" s="15">
        <f>$O119*1.076</f>
        <v>0</v>
      </c>
      <c r="R119" s="23">
        <f>$Q119/3</f>
        <v>0</v>
      </c>
      <c r="S119" s="10">
        <f>$Q119-P119</f>
        <v>0</v>
      </c>
      <c r="T119" s="10">
        <f>$J119*1.156</f>
        <v>0</v>
      </c>
      <c r="U119" s="15">
        <f>$O119*1.156</f>
        <v>0</v>
      </c>
      <c r="V119" s="23">
        <f>$U119/6</f>
        <v>0</v>
      </c>
      <c r="W119" s="10">
        <f>U119-T119</f>
        <v>0</v>
      </c>
      <c r="X119" s="14"/>
      <c r="Y119" s="2"/>
    </row>
    <row r="120" spans="6:25">
      <c r="F120" s="1"/>
      <c r="G120" s="19"/>
      <c r="H120" s="8">
        <f>F120-G120</f>
        <v>0</v>
      </c>
      <c r="I120" s="11"/>
      <c r="J120" s="10">
        <f>((5/100)*G120)+G120</f>
        <v>0</v>
      </c>
      <c r="K120" s="12">
        <v>10</v>
      </c>
      <c r="L120" s="10">
        <f>(K120/100)*G120</f>
        <v>0</v>
      </c>
      <c r="M120" s="10">
        <f>(K120/100)*J120</f>
        <v>0</v>
      </c>
      <c r="N120" s="17">
        <f>$G120+$L120</f>
        <v>0</v>
      </c>
      <c r="O120" s="10">
        <f>$J120+$M120</f>
        <v>0</v>
      </c>
      <c r="P120" s="10">
        <f>$J120*1.076</f>
        <v>0</v>
      </c>
      <c r="Q120" s="15">
        <f>$O120*1.076</f>
        <v>0</v>
      </c>
      <c r="R120" s="23">
        <f>$Q120/3</f>
        <v>0</v>
      </c>
      <c r="S120" s="10">
        <f>$Q120-P120</f>
        <v>0</v>
      </c>
      <c r="T120" s="10">
        <f>$J120*1.156</f>
        <v>0</v>
      </c>
      <c r="U120" s="15">
        <f>$O120*1.156</f>
        <v>0</v>
      </c>
      <c r="V120" s="23">
        <f>$U120/6</f>
        <v>0</v>
      </c>
      <c r="W120" s="10">
        <f>U120-T120</f>
        <v>0</v>
      </c>
      <c r="X120" s="14"/>
      <c r="Y120" s="2"/>
    </row>
    <row r="121" spans="6:25">
      <c r="F121" s="1"/>
      <c r="G121" s="19"/>
      <c r="H121" s="8">
        <f>F121-G121</f>
        <v>0</v>
      </c>
      <c r="I121" s="11"/>
      <c r="J121" s="10">
        <f>((5/100)*G121)+G121</f>
        <v>0</v>
      </c>
      <c r="K121" s="12">
        <v>10</v>
      </c>
      <c r="L121" s="10">
        <f>(K121/100)*G121</f>
        <v>0</v>
      </c>
      <c r="M121" s="10">
        <f>(K121/100)*J121</f>
        <v>0</v>
      </c>
      <c r="N121" s="17">
        <f>$G121+$L121</f>
        <v>0</v>
      </c>
      <c r="O121" s="10">
        <f>$J121+$M121</f>
        <v>0</v>
      </c>
      <c r="P121" s="10">
        <f>$J121*1.076</f>
        <v>0</v>
      </c>
      <c r="Q121" s="15">
        <f>$O121*1.076</f>
        <v>0</v>
      </c>
      <c r="R121" s="23">
        <f>$Q121/3</f>
        <v>0</v>
      </c>
      <c r="S121" s="10">
        <f>$Q121-P121</f>
        <v>0</v>
      </c>
      <c r="T121" s="10">
        <f>$J121*1.156</f>
        <v>0</v>
      </c>
      <c r="U121" s="15">
        <f>$O121*1.156</f>
        <v>0</v>
      </c>
      <c r="V121" s="23">
        <f>$U121/6</f>
        <v>0</v>
      </c>
      <c r="W121" s="10">
        <f>U121-T121</f>
        <v>0</v>
      </c>
      <c r="X121" s="14"/>
      <c r="Y121" s="2"/>
    </row>
    <row r="122" spans="6:25">
      <c r="F122" s="1"/>
      <c r="G122" s="19"/>
      <c r="H122" s="8">
        <f>F122-G122</f>
        <v>0</v>
      </c>
      <c r="I122" s="11"/>
      <c r="J122" s="10">
        <f>((5/100)*G122)+G122</f>
        <v>0</v>
      </c>
      <c r="K122" s="12">
        <v>10</v>
      </c>
      <c r="L122" s="10">
        <f>(K122/100)*G122</f>
        <v>0</v>
      </c>
      <c r="M122" s="10">
        <f>(K122/100)*J122</f>
        <v>0</v>
      </c>
      <c r="N122" s="17">
        <f>$G122+$L122</f>
        <v>0</v>
      </c>
      <c r="O122" s="10">
        <f>$J122+$M122</f>
        <v>0</v>
      </c>
      <c r="P122" s="10">
        <f>$J122*1.076</f>
        <v>0</v>
      </c>
      <c r="Q122" s="15">
        <f>$O122*1.076</f>
        <v>0</v>
      </c>
      <c r="R122" s="23">
        <f>$Q122/3</f>
        <v>0</v>
      </c>
      <c r="S122" s="10">
        <f>$Q122-P122</f>
        <v>0</v>
      </c>
      <c r="T122" s="10">
        <f>$J122*1.156</f>
        <v>0</v>
      </c>
      <c r="U122" s="15">
        <f>$O122*1.156</f>
        <v>0</v>
      </c>
      <c r="V122" s="23">
        <f>$U122/6</f>
        <v>0</v>
      </c>
      <c r="W122" s="10">
        <f>U122-T122</f>
        <v>0</v>
      </c>
      <c r="X122" s="14"/>
      <c r="Y122" s="2"/>
    </row>
    <row r="123" spans="6:25">
      <c r="F123" s="1"/>
      <c r="G123" s="19"/>
      <c r="H123" s="8">
        <f>F123-G123</f>
        <v>0</v>
      </c>
      <c r="I123" s="11"/>
      <c r="J123" s="10">
        <f>((5/100)*G123)+G123</f>
        <v>0</v>
      </c>
      <c r="K123" s="12">
        <v>10</v>
      </c>
      <c r="L123" s="10">
        <f>(K123/100)*G123</f>
        <v>0</v>
      </c>
      <c r="M123" s="10">
        <f>(K123/100)*J123</f>
        <v>0</v>
      </c>
      <c r="N123" s="17">
        <f>$G123+$L123</f>
        <v>0</v>
      </c>
      <c r="O123" s="10">
        <f>$J123+$M123</f>
        <v>0</v>
      </c>
      <c r="P123" s="10">
        <f>$J123*1.076</f>
        <v>0</v>
      </c>
      <c r="Q123" s="15">
        <f>$O123*1.076</f>
        <v>0</v>
      </c>
      <c r="R123" s="23">
        <f>$Q123/3</f>
        <v>0</v>
      </c>
      <c r="S123" s="10">
        <f>$Q123-P123</f>
        <v>0</v>
      </c>
      <c r="T123" s="10">
        <f>$J123*1.156</f>
        <v>0</v>
      </c>
      <c r="U123" s="15">
        <f>$O123*1.156</f>
        <v>0</v>
      </c>
      <c r="V123" s="23">
        <f>$U123/6</f>
        <v>0</v>
      </c>
      <c r="W123" s="10">
        <f>U123-T123</f>
        <v>0</v>
      </c>
      <c r="X123" s="14"/>
      <c r="Y123" s="2"/>
    </row>
    <row r="124" spans="6:25">
      <c r="F124" s="1"/>
      <c r="G124" s="19"/>
      <c r="H124" s="8">
        <f>F124-G124</f>
        <v>0</v>
      </c>
      <c r="I124" s="11"/>
      <c r="J124" s="10">
        <f>((5/100)*G124)+G124</f>
        <v>0</v>
      </c>
      <c r="K124" s="12">
        <v>10</v>
      </c>
      <c r="L124" s="10">
        <f>(K124/100)*G124</f>
        <v>0</v>
      </c>
      <c r="M124" s="10">
        <f>(K124/100)*J124</f>
        <v>0</v>
      </c>
      <c r="N124" s="17">
        <f>$G124+$L124</f>
        <v>0</v>
      </c>
      <c r="O124" s="10">
        <f>$J124+$M124</f>
        <v>0</v>
      </c>
      <c r="P124" s="10">
        <f>$J124*1.076</f>
        <v>0</v>
      </c>
      <c r="Q124" s="15">
        <f>$O124*1.076</f>
        <v>0</v>
      </c>
      <c r="R124" s="23">
        <f>$Q124/3</f>
        <v>0</v>
      </c>
      <c r="S124" s="10">
        <f>$Q124-P124</f>
        <v>0</v>
      </c>
      <c r="T124" s="10">
        <f>$J124*1.156</f>
        <v>0</v>
      </c>
      <c r="U124" s="15">
        <f>$O124*1.156</f>
        <v>0</v>
      </c>
      <c r="V124" s="23">
        <f>$U124/6</f>
        <v>0</v>
      </c>
      <c r="W124" s="10">
        <f>U124-T124</f>
        <v>0</v>
      </c>
      <c r="X124" s="14"/>
      <c r="Y124" s="2"/>
    </row>
    <row r="125" spans="6:25">
      <c r="F125" s="1"/>
      <c r="G125" s="19"/>
      <c r="H125" s="8">
        <f>F125-G125</f>
        <v>0</v>
      </c>
      <c r="I125" s="11"/>
      <c r="J125" s="10">
        <f>((5/100)*G125)+G125</f>
        <v>0</v>
      </c>
      <c r="K125" s="12">
        <v>10</v>
      </c>
      <c r="L125" s="10">
        <f>(K125/100)*G125</f>
        <v>0</v>
      </c>
      <c r="M125" s="10">
        <f>(K125/100)*J125</f>
        <v>0</v>
      </c>
      <c r="N125" s="17">
        <f>$G125+$L125</f>
        <v>0</v>
      </c>
      <c r="O125" s="10">
        <f>$J125+$M125</f>
        <v>0</v>
      </c>
      <c r="P125" s="10">
        <f>$J125*1.076</f>
        <v>0</v>
      </c>
      <c r="Q125" s="15">
        <f>$O125*1.076</f>
        <v>0</v>
      </c>
      <c r="R125" s="23">
        <f>$Q125/3</f>
        <v>0</v>
      </c>
      <c r="S125" s="10">
        <f>$Q125-P125</f>
        <v>0</v>
      </c>
      <c r="T125" s="10">
        <f>$J125*1.156</f>
        <v>0</v>
      </c>
      <c r="U125" s="15">
        <f>$O125*1.156</f>
        <v>0</v>
      </c>
      <c r="V125" s="23">
        <f>$U125/6</f>
        <v>0</v>
      </c>
      <c r="W125" s="10">
        <f>U125-T125</f>
        <v>0</v>
      </c>
      <c r="X125" s="14"/>
      <c r="Y125" s="2"/>
    </row>
    <row r="126" spans="6:25">
      <c r="F126" s="1"/>
      <c r="G126" s="19"/>
      <c r="H126" s="8">
        <f>F126-G126</f>
        <v>0</v>
      </c>
      <c r="I126" s="11"/>
      <c r="J126" s="10">
        <f>((5/100)*G126)+G126</f>
        <v>0</v>
      </c>
      <c r="K126" s="12">
        <v>10</v>
      </c>
      <c r="L126" s="10">
        <f>(K126/100)*G126</f>
        <v>0</v>
      </c>
      <c r="M126" s="10">
        <f>(K126/100)*J126</f>
        <v>0</v>
      </c>
      <c r="N126" s="17">
        <f>$G126+$L126</f>
        <v>0</v>
      </c>
      <c r="O126" s="10">
        <f>$J126+$M126</f>
        <v>0</v>
      </c>
      <c r="P126" s="10">
        <f>$J126*1.076</f>
        <v>0</v>
      </c>
      <c r="Q126" s="15">
        <f>$O126*1.076</f>
        <v>0</v>
      </c>
      <c r="R126" s="23">
        <f>$Q126/3</f>
        <v>0</v>
      </c>
      <c r="S126" s="10">
        <f>$Q126-P126</f>
        <v>0</v>
      </c>
      <c r="T126" s="10">
        <f>$J126*1.156</f>
        <v>0</v>
      </c>
      <c r="U126" s="15">
        <f>$O126*1.156</f>
        <v>0</v>
      </c>
      <c r="V126" s="23">
        <f>$U126/6</f>
        <v>0</v>
      </c>
      <c r="W126" s="10">
        <f>U126-T126</f>
        <v>0</v>
      </c>
      <c r="X126" s="14"/>
      <c r="Y126" s="2"/>
    </row>
    <row r="127" spans="6:25">
      <c r="F127" s="1"/>
      <c r="G127" s="19"/>
      <c r="H127" s="8">
        <f>F127-G127</f>
        <v>0</v>
      </c>
      <c r="I127" s="11"/>
      <c r="J127" s="10">
        <f>((5/100)*G127)+G127</f>
        <v>0</v>
      </c>
      <c r="K127" s="12">
        <v>10</v>
      </c>
      <c r="L127" s="10">
        <f>(K127/100)*G127</f>
        <v>0</v>
      </c>
      <c r="M127" s="10">
        <f>(K127/100)*J127</f>
        <v>0</v>
      </c>
      <c r="N127" s="17">
        <f>$G127+$L127</f>
        <v>0</v>
      </c>
      <c r="O127" s="10">
        <f>$J127+$M127</f>
        <v>0</v>
      </c>
      <c r="P127" s="10">
        <f>$J127*1.076</f>
        <v>0</v>
      </c>
      <c r="Q127" s="15">
        <f>$O127*1.076</f>
        <v>0</v>
      </c>
      <c r="R127" s="23">
        <f>$Q127/3</f>
        <v>0</v>
      </c>
      <c r="S127" s="10">
        <f>$Q127-P127</f>
        <v>0</v>
      </c>
      <c r="T127" s="10">
        <f>$J127*1.156</f>
        <v>0</v>
      </c>
      <c r="U127" s="15">
        <f>$O127*1.156</f>
        <v>0</v>
      </c>
      <c r="V127" s="23">
        <f>$U127/6</f>
        <v>0</v>
      </c>
      <c r="W127" s="10">
        <f>U127-T127</f>
        <v>0</v>
      </c>
      <c r="X127" s="14"/>
      <c r="Y127" s="2"/>
    </row>
    <row r="128" spans="6:25">
      <c r="F128" s="1"/>
      <c r="G128" s="19"/>
      <c r="H128" s="8">
        <f>F128-G128</f>
        <v>0</v>
      </c>
      <c r="I128" s="11"/>
      <c r="J128" s="10">
        <f>((5/100)*G128)+G128</f>
        <v>0</v>
      </c>
      <c r="K128" s="12">
        <v>10</v>
      </c>
      <c r="L128" s="10">
        <f>(K128/100)*G128</f>
        <v>0</v>
      </c>
      <c r="M128" s="10">
        <f>(K128/100)*J128</f>
        <v>0</v>
      </c>
      <c r="N128" s="17">
        <f>$G128+$L128</f>
        <v>0</v>
      </c>
      <c r="O128" s="10">
        <f>$J128+$M128</f>
        <v>0</v>
      </c>
      <c r="P128" s="10">
        <f>$J128*1.076</f>
        <v>0</v>
      </c>
      <c r="Q128" s="15">
        <f>$O128*1.076</f>
        <v>0</v>
      </c>
      <c r="R128" s="23">
        <f>$Q128/3</f>
        <v>0</v>
      </c>
      <c r="S128" s="10">
        <f>$Q128-P128</f>
        <v>0</v>
      </c>
      <c r="T128" s="10">
        <f>$J128*1.156</f>
        <v>0</v>
      </c>
      <c r="U128" s="15">
        <f>$O128*1.156</f>
        <v>0</v>
      </c>
      <c r="V128" s="23">
        <f>$U128/6</f>
        <v>0</v>
      </c>
      <c r="W128" s="10">
        <f>U128-T128</f>
        <v>0</v>
      </c>
      <c r="X128" s="14"/>
      <c r="Y128" s="2"/>
    </row>
    <row r="129" spans="6:25">
      <c r="F129" s="1"/>
      <c r="G129" s="19"/>
      <c r="H129" s="8">
        <f>F129-G129</f>
        <v>0</v>
      </c>
      <c r="I129" s="11"/>
      <c r="J129" s="10">
        <f>((5/100)*G129)+G129</f>
        <v>0</v>
      </c>
      <c r="K129" s="12">
        <v>10</v>
      </c>
      <c r="L129" s="10">
        <f>(K129/100)*G129</f>
        <v>0</v>
      </c>
      <c r="M129" s="10">
        <f>(K129/100)*J129</f>
        <v>0</v>
      </c>
      <c r="N129" s="17">
        <f>$G129+$L129</f>
        <v>0</v>
      </c>
      <c r="O129" s="10">
        <f>$J129+$M129</f>
        <v>0</v>
      </c>
      <c r="P129" s="10">
        <f>$J129*1.076</f>
        <v>0</v>
      </c>
      <c r="Q129" s="15">
        <f>$O129*1.076</f>
        <v>0</v>
      </c>
      <c r="R129" s="23">
        <f>$Q129/3</f>
        <v>0</v>
      </c>
      <c r="S129" s="10">
        <f>$Q129-P129</f>
        <v>0</v>
      </c>
      <c r="T129" s="10">
        <f>$J129*1.156</f>
        <v>0</v>
      </c>
      <c r="U129" s="15">
        <f>$O129*1.156</f>
        <v>0</v>
      </c>
      <c r="V129" s="23">
        <f>$U129/6</f>
        <v>0</v>
      </c>
      <c r="W129" s="10">
        <f>U129-T129</f>
        <v>0</v>
      </c>
      <c r="X129" s="14"/>
      <c r="Y129" s="2"/>
    </row>
    <row r="130" spans="6:25">
      <c r="F130" s="1"/>
      <c r="G130" s="19"/>
      <c r="H130" s="8">
        <f>F130-G130</f>
        <v>0</v>
      </c>
      <c r="I130" s="11"/>
      <c r="J130" s="10">
        <f>((5/100)*G130)+G130</f>
        <v>0</v>
      </c>
      <c r="K130" s="12">
        <v>10</v>
      </c>
      <c r="L130" s="10">
        <f>(K130/100)*G130</f>
        <v>0</v>
      </c>
      <c r="M130" s="10">
        <f>(K130/100)*J130</f>
        <v>0</v>
      </c>
      <c r="N130" s="17">
        <f>$G130+$L130</f>
        <v>0</v>
      </c>
      <c r="O130" s="10">
        <f>$J130+$M130</f>
        <v>0</v>
      </c>
      <c r="P130" s="10">
        <f>$J130*1.076</f>
        <v>0</v>
      </c>
      <c r="Q130" s="15">
        <f>$O130*1.076</f>
        <v>0</v>
      </c>
      <c r="R130" s="23">
        <f>$Q130/3</f>
        <v>0</v>
      </c>
      <c r="S130" s="10">
        <f>$Q130-P130</f>
        <v>0</v>
      </c>
      <c r="T130" s="10">
        <f>$J130*1.156</f>
        <v>0</v>
      </c>
      <c r="U130" s="15">
        <f>$O130*1.156</f>
        <v>0</v>
      </c>
      <c r="V130" s="23">
        <f>$U130/6</f>
        <v>0</v>
      </c>
      <c r="W130" s="10">
        <f>U130-T130</f>
        <v>0</v>
      </c>
      <c r="X130" s="14"/>
      <c r="Y130" s="2"/>
    </row>
    <row r="131" spans="6:25">
      <c r="F131" s="1"/>
      <c r="G131" s="19"/>
      <c r="H131" s="8">
        <f>F131-G131</f>
        <v>0</v>
      </c>
      <c r="I131" s="11"/>
      <c r="J131" s="10">
        <f>((5/100)*G131)+G131</f>
        <v>0</v>
      </c>
      <c r="K131" s="12">
        <v>10</v>
      </c>
      <c r="L131" s="10">
        <f>(K131/100)*G131</f>
        <v>0</v>
      </c>
      <c r="M131" s="10">
        <f>(K131/100)*J131</f>
        <v>0</v>
      </c>
      <c r="N131" s="17">
        <f>$G131+$L131</f>
        <v>0</v>
      </c>
      <c r="O131" s="10">
        <f>$J131+$M131</f>
        <v>0</v>
      </c>
      <c r="P131" s="10">
        <f>$J131*1.076</f>
        <v>0</v>
      </c>
      <c r="Q131" s="15">
        <f>$O131*1.076</f>
        <v>0</v>
      </c>
      <c r="R131" s="23">
        <f>$Q131/3</f>
        <v>0</v>
      </c>
      <c r="S131" s="10">
        <f>$Q131-P131</f>
        <v>0</v>
      </c>
      <c r="T131" s="10">
        <f>$J131*1.156</f>
        <v>0</v>
      </c>
      <c r="U131" s="15">
        <f>$O131*1.156</f>
        <v>0</v>
      </c>
      <c r="V131" s="23">
        <f>$U131/6</f>
        <v>0</v>
      </c>
      <c r="W131" s="10">
        <f>U131-T131</f>
        <v>0</v>
      </c>
      <c r="X131" s="14"/>
      <c r="Y131" s="2"/>
    </row>
    <row r="132" spans="6:25">
      <c r="F132" s="1"/>
      <c r="G132" s="19"/>
      <c r="H132" s="8">
        <f>F132-G132</f>
        <v>0</v>
      </c>
      <c r="I132" s="11"/>
      <c r="J132" s="10">
        <f>((5/100)*G132)+G132</f>
        <v>0</v>
      </c>
      <c r="K132" s="12">
        <v>10</v>
      </c>
      <c r="L132" s="10">
        <f>(K132/100)*G132</f>
        <v>0</v>
      </c>
      <c r="M132" s="10">
        <f>(K132/100)*J132</f>
        <v>0</v>
      </c>
      <c r="N132" s="17">
        <f>$G132+$L132</f>
        <v>0</v>
      </c>
      <c r="O132" s="10">
        <f>$J132+$M132</f>
        <v>0</v>
      </c>
      <c r="P132" s="10">
        <f>$J132*1.076</f>
        <v>0</v>
      </c>
      <c r="Q132" s="15">
        <f>$O132*1.076</f>
        <v>0</v>
      </c>
      <c r="R132" s="23">
        <f>$Q132/3</f>
        <v>0</v>
      </c>
      <c r="S132" s="10">
        <f>$Q132-P132</f>
        <v>0</v>
      </c>
      <c r="T132" s="10">
        <f>$J132*1.156</f>
        <v>0</v>
      </c>
      <c r="U132" s="15">
        <f>$O132*1.156</f>
        <v>0</v>
      </c>
      <c r="V132" s="23">
        <f>$U132/6</f>
        <v>0</v>
      </c>
      <c r="W132" s="10">
        <f>U132-T132</f>
        <v>0</v>
      </c>
      <c r="X132" s="14"/>
      <c r="Y132" s="2"/>
    </row>
    <row r="133" spans="6:25">
      <c r="F133" s="1"/>
      <c r="G133" s="19"/>
      <c r="H133" s="8">
        <f>F133-G133</f>
        <v>0</v>
      </c>
      <c r="I133" s="11"/>
      <c r="J133" s="10">
        <f>((5/100)*G133)+G133</f>
        <v>0</v>
      </c>
      <c r="K133" s="12">
        <v>10</v>
      </c>
      <c r="L133" s="10">
        <f>(K133/100)*G133</f>
        <v>0</v>
      </c>
      <c r="M133" s="10">
        <f>(K133/100)*J133</f>
        <v>0</v>
      </c>
      <c r="N133" s="17">
        <f>$G133+$L133</f>
        <v>0</v>
      </c>
      <c r="O133" s="10">
        <f>$J133+$M133</f>
        <v>0</v>
      </c>
      <c r="P133" s="10">
        <f>$J133*1.076</f>
        <v>0</v>
      </c>
      <c r="Q133" s="15">
        <f>$O133*1.076</f>
        <v>0</v>
      </c>
      <c r="R133" s="23">
        <f>$Q133/3</f>
        <v>0</v>
      </c>
      <c r="S133" s="10">
        <f>$Q133-P133</f>
        <v>0</v>
      </c>
      <c r="T133" s="10">
        <f>$J133*1.156</f>
        <v>0</v>
      </c>
      <c r="U133" s="15">
        <f>$O133*1.156</f>
        <v>0</v>
      </c>
      <c r="V133" s="23">
        <f>$U133/6</f>
        <v>0</v>
      </c>
      <c r="W133" s="10">
        <f>U133-T133</f>
        <v>0</v>
      </c>
      <c r="X133" s="14"/>
      <c r="Y133" s="2"/>
    </row>
    <row r="134" spans="6:25">
      <c r="F134" s="1"/>
      <c r="G134" s="19"/>
      <c r="H134" s="8">
        <f>F134-G134</f>
        <v>0</v>
      </c>
      <c r="I134" s="11"/>
      <c r="J134" s="10">
        <f>((5/100)*G134)+G134</f>
        <v>0</v>
      </c>
      <c r="K134" s="12">
        <v>10</v>
      </c>
      <c r="L134" s="10">
        <f>(K134/100)*G134</f>
        <v>0</v>
      </c>
      <c r="M134" s="10">
        <f>(K134/100)*J134</f>
        <v>0</v>
      </c>
      <c r="N134" s="17">
        <f>$G134+$L134</f>
        <v>0</v>
      </c>
      <c r="O134" s="10">
        <f>$J134+$M134</f>
        <v>0</v>
      </c>
      <c r="P134" s="10">
        <f>$J134*1.076</f>
        <v>0</v>
      </c>
      <c r="Q134" s="15">
        <f>$O134*1.076</f>
        <v>0</v>
      </c>
      <c r="R134" s="23">
        <f>$Q134/3</f>
        <v>0</v>
      </c>
      <c r="S134" s="10">
        <f>$Q134-P134</f>
        <v>0</v>
      </c>
      <c r="T134" s="10">
        <f>$J134*1.156</f>
        <v>0</v>
      </c>
      <c r="U134" s="15">
        <f>$O134*1.156</f>
        <v>0</v>
      </c>
      <c r="V134" s="23">
        <f>$U134/6</f>
        <v>0</v>
      </c>
      <c r="W134" s="10">
        <f>U134-T134</f>
        <v>0</v>
      </c>
      <c r="X134" s="14"/>
      <c r="Y134" s="2"/>
    </row>
    <row r="135" spans="6:25">
      <c r="F135" s="1"/>
      <c r="G135" s="19"/>
      <c r="H135" s="8">
        <f>F135-G135</f>
        <v>0</v>
      </c>
      <c r="I135" s="11"/>
      <c r="J135" s="10">
        <f>((5/100)*G135)+G135</f>
        <v>0</v>
      </c>
      <c r="K135" s="12">
        <v>10</v>
      </c>
      <c r="L135" s="10">
        <f>(K135/100)*G135</f>
        <v>0</v>
      </c>
      <c r="M135" s="10">
        <f>(K135/100)*J135</f>
        <v>0</v>
      </c>
      <c r="N135" s="17">
        <f>$G135+$L135</f>
        <v>0</v>
      </c>
      <c r="O135" s="10">
        <f>$J135+$M135</f>
        <v>0</v>
      </c>
      <c r="P135" s="10">
        <f>$J135*1.076</f>
        <v>0</v>
      </c>
      <c r="Q135" s="15">
        <f>$O135*1.076</f>
        <v>0</v>
      </c>
      <c r="R135" s="23">
        <f>$Q135/3</f>
        <v>0</v>
      </c>
      <c r="S135" s="10">
        <f>$Q135-P135</f>
        <v>0</v>
      </c>
      <c r="T135" s="10">
        <f>$J135*1.156</f>
        <v>0</v>
      </c>
      <c r="U135" s="15">
        <f>$O135*1.156</f>
        <v>0</v>
      </c>
      <c r="V135" s="23">
        <f>$U135/6</f>
        <v>0</v>
      </c>
      <c r="W135" s="10">
        <f>U135-T135</f>
        <v>0</v>
      </c>
      <c r="X135" s="14"/>
      <c r="Y135" s="2"/>
    </row>
    <row r="136" spans="6:25">
      <c r="F136" s="1"/>
      <c r="G136" s="19"/>
      <c r="H136" s="8">
        <f>F136-G136</f>
        <v>0</v>
      </c>
      <c r="I136" s="11"/>
      <c r="J136" s="10">
        <f>((5/100)*G136)+G136</f>
        <v>0</v>
      </c>
      <c r="K136" s="12">
        <v>10</v>
      </c>
      <c r="L136" s="10">
        <f>(K136/100)*G136</f>
        <v>0</v>
      </c>
      <c r="M136" s="10">
        <f>(K136/100)*J136</f>
        <v>0</v>
      </c>
      <c r="N136" s="17">
        <f>$G136+$L136</f>
        <v>0</v>
      </c>
      <c r="O136" s="10">
        <f>$J136+$M136</f>
        <v>0</v>
      </c>
      <c r="P136" s="10">
        <f>$J136*1.076</f>
        <v>0</v>
      </c>
      <c r="Q136" s="15">
        <f>$O136*1.076</f>
        <v>0</v>
      </c>
      <c r="R136" s="23">
        <f>$Q136/3</f>
        <v>0</v>
      </c>
      <c r="S136" s="10">
        <f>$Q136-P136</f>
        <v>0</v>
      </c>
      <c r="T136" s="10">
        <f>$J136*1.156</f>
        <v>0</v>
      </c>
      <c r="U136" s="15">
        <f>$O136*1.156</f>
        <v>0</v>
      </c>
      <c r="V136" s="23">
        <f>$U136/6</f>
        <v>0</v>
      </c>
      <c r="W136" s="10">
        <f>U136-T136</f>
        <v>0</v>
      </c>
      <c r="X136" s="14"/>
      <c r="Y136" s="2"/>
    </row>
    <row r="137" spans="6:25">
      <c r="F137" s="1"/>
      <c r="G137" s="19"/>
      <c r="H137" s="8">
        <f>F137-G137</f>
        <v>0</v>
      </c>
      <c r="I137" s="11"/>
      <c r="J137" s="10">
        <f>((5/100)*G137)+G137</f>
        <v>0</v>
      </c>
      <c r="K137" s="12">
        <v>10</v>
      </c>
      <c r="L137" s="10">
        <f>(K137/100)*G137</f>
        <v>0</v>
      </c>
      <c r="M137" s="10">
        <f>(K137/100)*J137</f>
        <v>0</v>
      </c>
      <c r="N137" s="17">
        <f>$G137+$L137</f>
        <v>0</v>
      </c>
      <c r="O137" s="10">
        <f>$J137+$M137</f>
        <v>0</v>
      </c>
      <c r="P137" s="10">
        <f>$J137*1.076</f>
        <v>0</v>
      </c>
      <c r="Q137" s="15">
        <f>$O137*1.076</f>
        <v>0</v>
      </c>
      <c r="R137" s="23">
        <f>$Q137/3</f>
        <v>0</v>
      </c>
      <c r="S137" s="10">
        <f>$Q137-P137</f>
        <v>0</v>
      </c>
      <c r="T137" s="10">
        <f>$J137*1.156</f>
        <v>0</v>
      </c>
      <c r="U137" s="15">
        <f>$O137*1.156</f>
        <v>0</v>
      </c>
      <c r="V137" s="23">
        <f>$U137/6</f>
        <v>0</v>
      </c>
      <c r="W137" s="10">
        <f>U137-T137</f>
        <v>0</v>
      </c>
      <c r="X137" s="14"/>
      <c r="Y137" s="2"/>
    </row>
    <row r="138" spans="6:25">
      <c r="F138" s="1"/>
      <c r="G138" s="19"/>
      <c r="H138" s="8">
        <f>F138-G138</f>
        <v>0</v>
      </c>
      <c r="I138" s="11"/>
      <c r="J138" s="10">
        <f>((5/100)*G138)+G138</f>
        <v>0</v>
      </c>
      <c r="K138" s="12">
        <v>10</v>
      </c>
      <c r="L138" s="10">
        <f>(K138/100)*G138</f>
        <v>0</v>
      </c>
      <c r="M138" s="10">
        <f>(K138/100)*J138</f>
        <v>0</v>
      </c>
      <c r="N138" s="17">
        <f>$G138+$L138</f>
        <v>0</v>
      </c>
      <c r="O138" s="10">
        <f>$J138+$M138</f>
        <v>0</v>
      </c>
      <c r="P138" s="10">
        <f>$J138*1.076</f>
        <v>0</v>
      </c>
      <c r="Q138" s="15">
        <f>$O138*1.076</f>
        <v>0</v>
      </c>
      <c r="R138" s="23">
        <f>$Q138/3</f>
        <v>0</v>
      </c>
      <c r="S138" s="10">
        <f>$Q138-P138</f>
        <v>0</v>
      </c>
      <c r="T138" s="10">
        <f>$J138*1.156</f>
        <v>0</v>
      </c>
      <c r="U138" s="15">
        <f>$O138*1.156</f>
        <v>0</v>
      </c>
      <c r="V138" s="23">
        <f>$U138/6</f>
        <v>0</v>
      </c>
      <c r="W138" s="10">
        <f>U138-T138</f>
        <v>0</v>
      </c>
      <c r="X138" s="14"/>
      <c r="Y138" s="2"/>
    </row>
    <row r="139" spans="6:25">
      <c r="F139" s="1"/>
      <c r="G139" s="19"/>
      <c r="H139" s="8">
        <f>F139-G139</f>
        <v>0</v>
      </c>
      <c r="I139" s="11"/>
      <c r="J139" s="10">
        <f>((5/100)*G139)+G139</f>
        <v>0</v>
      </c>
      <c r="K139" s="12">
        <v>10</v>
      </c>
      <c r="L139" s="10">
        <f>(K139/100)*G139</f>
        <v>0</v>
      </c>
      <c r="M139" s="10">
        <f>(K139/100)*J139</f>
        <v>0</v>
      </c>
      <c r="N139" s="17">
        <f>$G139+$L139</f>
        <v>0</v>
      </c>
      <c r="O139" s="10">
        <f>$J139+$M139</f>
        <v>0</v>
      </c>
      <c r="P139" s="10">
        <f>$J139*1.076</f>
        <v>0</v>
      </c>
      <c r="Q139" s="15">
        <f>$O139*1.076</f>
        <v>0</v>
      </c>
      <c r="R139" s="23">
        <f>$Q139/3</f>
        <v>0</v>
      </c>
      <c r="S139" s="10">
        <f>$Q139-P139</f>
        <v>0</v>
      </c>
      <c r="T139" s="10">
        <f>$J139*1.156</f>
        <v>0</v>
      </c>
      <c r="U139" s="15">
        <f>$O139*1.156</f>
        <v>0</v>
      </c>
      <c r="V139" s="23">
        <f>$U139/6</f>
        <v>0</v>
      </c>
      <c r="W139" s="10">
        <f>U139-T139</f>
        <v>0</v>
      </c>
      <c r="X139" s="14"/>
      <c r="Y139" s="2"/>
    </row>
    <row r="140" spans="6:25">
      <c r="F140" s="1"/>
      <c r="G140" s="19"/>
      <c r="H140" s="8">
        <f>F140-G140</f>
        <v>0</v>
      </c>
      <c r="I140" s="11"/>
      <c r="J140" s="10">
        <f>((5/100)*G140)+G140</f>
        <v>0</v>
      </c>
      <c r="K140" s="12">
        <v>10</v>
      </c>
      <c r="L140" s="10">
        <f>(K140/100)*G140</f>
        <v>0</v>
      </c>
      <c r="M140" s="10">
        <f>(K140/100)*J140</f>
        <v>0</v>
      </c>
      <c r="N140" s="17">
        <f>$G140+$L140</f>
        <v>0</v>
      </c>
      <c r="O140" s="10">
        <f>$J140+$M140</f>
        <v>0</v>
      </c>
      <c r="P140" s="10">
        <f>$J140*1.076</f>
        <v>0</v>
      </c>
      <c r="Q140" s="15">
        <f>$O140*1.076</f>
        <v>0</v>
      </c>
      <c r="R140" s="23">
        <f>$Q140/3</f>
        <v>0</v>
      </c>
      <c r="S140" s="10">
        <f>$Q140-P140</f>
        <v>0</v>
      </c>
      <c r="T140" s="10">
        <f>$J140*1.156</f>
        <v>0</v>
      </c>
      <c r="U140" s="15">
        <f>$O140*1.156</f>
        <v>0</v>
      </c>
      <c r="V140" s="23">
        <f>$U140/6</f>
        <v>0</v>
      </c>
      <c r="W140" s="10">
        <f>U140-T140</f>
        <v>0</v>
      </c>
      <c r="X140" s="14"/>
      <c r="Y140" s="2"/>
    </row>
    <row r="141" spans="6:25">
      <c r="F141" s="1"/>
      <c r="G141" s="19"/>
      <c r="H141" s="8">
        <f>F141-G141</f>
        <v>0</v>
      </c>
      <c r="I141" s="11"/>
      <c r="J141" s="10">
        <f>((5/100)*G141)+G141</f>
        <v>0</v>
      </c>
      <c r="K141" s="12">
        <v>10</v>
      </c>
      <c r="L141" s="10">
        <f>(K141/100)*G141</f>
        <v>0</v>
      </c>
      <c r="M141" s="10">
        <f>(K141/100)*J141</f>
        <v>0</v>
      </c>
      <c r="N141" s="17">
        <f>$G141+$L141</f>
        <v>0</v>
      </c>
      <c r="O141" s="10">
        <f>$J141+$M141</f>
        <v>0</v>
      </c>
      <c r="P141" s="10">
        <f>$J141*1.076</f>
        <v>0</v>
      </c>
      <c r="Q141" s="15">
        <f>$O141*1.076</f>
        <v>0</v>
      </c>
      <c r="R141" s="23">
        <f>$Q141/3</f>
        <v>0</v>
      </c>
      <c r="S141" s="10">
        <f>$Q141-P141</f>
        <v>0</v>
      </c>
      <c r="T141" s="10">
        <f>$J141*1.156</f>
        <v>0</v>
      </c>
      <c r="U141" s="15">
        <f>$O141*1.156</f>
        <v>0</v>
      </c>
      <c r="V141" s="23">
        <f>$U141/6</f>
        <v>0</v>
      </c>
      <c r="W141" s="10">
        <f>U141-T141</f>
        <v>0</v>
      </c>
      <c r="X141" s="14"/>
      <c r="Y141" s="2"/>
    </row>
    <row r="142" spans="6:25">
      <c r="F142" s="1"/>
      <c r="G142" s="19"/>
      <c r="H142" s="8">
        <f>F142-G142</f>
        <v>0</v>
      </c>
      <c r="I142" s="11"/>
      <c r="J142" s="10">
        <f>((5/100)*G142)+G142</f>
        <v>0</v>
      </c>
      <c r="K142" s="12">
        <v>10</v>
      </c>
      <c r="L142" s="10">
        <f>(K142/100)*G142</f>
        <v>0</v>
      </c>
      <c r="M142" s="10">
        <f>(K142/100)*J142</f>
        <v>0</v>
      </c>
      <c r="N142" s="17">
        <f>$G142+$L142</f>
        <v>0</v>
      </c>
      <c r="O142" s="10">
        <f>$J142+$M142</f>
        <v>0</v>
      </c>
      <c r="P142" s="10">
        <f>$J142*1.076</f>
        <v>0</v>
      </c>
      <c r="Q142" s="15">
        <f>$O142*1.076</f>
        <v>0</v>
      </c>
      <c r="R142" s="23">
        <f>$Q142/3</f>
        <v>0</v>
      </c>
      <c r="S142" s="10">
        <f>$Q142-P142</f>
        <v>0</v>
      </c>
      <c r="T142" s="10">
        <f>$J142*1.156</f>
        <v>0</v>
      </c>
      <c r="U142" s="15">
        <f>$O142*1.156</f>
        <v>0</v>
      </c>
      <c r="V142" s="23">
        <f>$U142/6</f>
        <v>0</v>
      </c>
      <c r="W142" s="10">
        <f>U142-T142</f>
        <v>0</v>
      </c>
      <c r="X142" s="14"/>
      <c r="Y142" s="2"/>
    </row>
    <row r="143" spans="6:25">
      <c r="F143" s="1"/>
      <c r="G143" s="19"/>
      <c r="H143" s="8">
        <f>F143-G143</f>
        <v>0</v>
      </c>
      <c r="I143" s="11"/>
      <c r="J143" s="10">
        <f>((5/100)*G143)+G143</f>
        <v>0</v>
      </c>
      <c r="K143" s="12">
        <v>10</v>
      </c>
      <c r="L143" s="10">
        <f>(K143/100)*G143</f>
        <v>0</v>
      </c>
      <c r="M143" s="10">
        <f>(K143/100)*J143</f>
        <v>0</v>
      </c>
      <c r="N143" s="17">
        <f>$G143+$L143</f>
        <v>0</v>
      </c>
      <c r="O143" s="10">
        <f>$J143+$M143</f>
        <v>0</v>
      </c>
      <c r="P143" s="10">
        <f>$J143*1.076</f>
        <v>0</v>
      </c>
      <c r="Q143" s="15">
        <f>$O143*1.076</f>
        <v>0</v>
      </c>
      <c r="R143" s="23">
        <f>$Q143/3</f>
        <v>0</v>
      </c>
      <c r="S143" s="10">
        <f>$Q143-P143</f>
        <v>0</v>
      </c>
      <c r="T143" s="10">
        <f>$J143*1.156</f>
        <v>0</v>
      </c>
      <c r="U143" s="15">
        <f>$O143*1.156</f>
        <v>0</v>
      </c>
      <c r="V143" s="23">
        <f>$U143/6</f>
        <v>0</v>
      </c>
      <c r="W143" s="10">
        <f>U143-T143</f>
        <v>0</v>
      </c>
      <c r="X143" s="14"/>
      <c r="Y143" s="2"/>
    </row>
    <row r="144" spans="6:25">
      <c r="F144" s="1"/>
      <c r="G144" s="19"/>
      <c r="H144" s="8">
        <f>F144-G144</f>
        <v>0</v>
      </c>
      <c r="I144" s="11"/>
      <c r="J144" s="10">
        <f>((5/100)*G144)+G144</f>
        <v>0</v>
      </c>
      <c r="K144" s="12">
        <v>10</v>
      </c>
      <c r="L144" s="10">
        <f>(K144/100)*G144</f>
        <v>0</v>
      </c>
      <c r="M144" s="10">
        <f>(K144/100)*J144</f>
        <v>0</v>
      </c>
      <c r="N144" s="17">
        <f>$G144+$L144</f>
        <v>0</v>
      </c>
      <c r="O144" s="10">
        <f>$J144+$M144</f>
        <v>0</v>
      </c>
      <c r="P144" s="10">
        <f>$J144*1.076</f>
        <v>0</v>
      </c>
      <c r="Q144" s="15">
        <f>$O144*1.076</f>
        <v>0</v>
      </c>
      <c r="R144" s="23">
        <f>$Q144/3</f>
        <v>0</v>
      </c>
      <c r="S144" s="10">
        <f>$Q144-P144</f>
        <v>0</v>
      </c>
      <c r="T144" s="10">
        <f>$J144*1.156</f>
        <v>0</v>
      </c>
      <c r="U144" s="15">
        <f>$O144*1.156</f>
        <v>0</v>
      </c>
      <c r="V144" s="23">
        <f>$U144/6</f>
        <v>0</v>
      </c>
      <c r="W144" s="10">
        <f>U144-T144</f>
        <v>0</v>
      </c>
      <c r="X144" s="14"/>
      <c r="Y144" s="2"/>
    </row>
    <row r="145" spans="6:25">
      <c r="F145" s="1"/>
      <c r="G145" s="19"/>
      <c r="H145" s="8">
        <f>F145-G145</f>
        <v>0</v>
      </c>
      <c r="I145" s="11"/>
      <c r="J145" s="10">
        <f>((5/100)*G145)+G145</f>
        <v>0</v>
      </c>
      <c r="K145" s="12">
        <v>10</v>
      </c>
      <c r="L145" s="10">
        <f>(K145/100)*G145</f>
        <v>0</v>
      </c>
      <c r="M145" s="10">
        <f>(K145/100)*J145</f>
        <v>0</v>
      </c>
      <c r="N145" s="17">
        <f>$G145+$L145</f>
        <v>0</v>
      </c>
      <c r="O145" s="10">
        <f>$J145+$M145</f>
        <v>0</v>
      </c>
      <c r="P145" s="10">
        <f>$J145*1.076</f>
        <v>0</v>
      </c>
      <c r="Q145" s="15">
        <f>$O145*1.076</f>
        <v>0</v>
      </c>
      <c r="R145" s="23">
        <f>$Q145/3</f>
        <v>0</v>
      </c>
      <c r="S145" s="10">
        <f>$Q145-P145</f>
        <v>0</v>
      </c>
      <c r="T145" s="10">
        <f>$J145*1.156</f>
        <v>0</v>
      </c>
      <c r="U145" s="15">
        <f>$O145*1.156</f>
        <v>0</v>
      </c>
      <c r="V145" s="23">
        <f>$U145/6</f>
        <v>0</v>
      </c>
      <c r="W145" s="10">
        <f>U145-T145</f>
        <v>0</v>
      </c>
      <c r="X145" s="14"/>
      <c r="Y145" s="2"/>
    </row>
    <row r="146" spans="6:25">
      <c r="F146" s="1"/>
      <c r="G146" s="19"/>
      <c r="H146" s="8">
        <f>F146-G146</f>
        <v>0</v>
      </c>
      <c r="I146" s="11"/>
      <c r="J146" s="10">
        <f>((5/100)*G146)+G146</f>
        <v>0</v>
      </c>
      <c r="K146" s="12">
        <v>10</v>
      </c>
      <c r="L146" s="10">
        <f>(K146/100)*G146</f>
        <v>0</v>
      </c>
      <c r="M146" s="10">
        <f>(K146/100)*J146</f>
        <v>0</v>
      </c>
      <c r="N146" s="17">
        <f>$G146+$L146</f>
        <v>0</v>
      </c>
      <c r="O146" s="10">
        <f>$J146+$M146</f>
        <v>0</v>
      </c>
      <c r="P146" s="10">
        <f>$J146*1.076</f>
        <v>0</v>
      </c>
      <c r="Q146" s="15">
        <f>$O146*1.076</f>
        <v>0</v>
      </c>
      <c r="R146" s="23">
        <f>$Q146/3</f>
        <v>0</v>
      </c>
      <c r="S146" s="10">
        <f>$Q146-P146</f>
        <v>0</v>
      </c>
      <c r="T146" s="10">
        <f>$J146*1.156</f>
        <v>0</v>
      </c>
      <c r="U146" s="15">
        <f>$O146*1.156</f>
        <v>0</v>
      </c>
      <c r="V146" s="23">
        <f>$U146/6</f>
        <v>0</v>
      </c>
      <c r="W146" s="10">
        <f>U146-T146</f>
        <v>0</v>
      </c>
      <c r="X146" s="14"/>
      <c r="Y146" s="2"/>
    </row>
    <row r="147" spans="6:25">
      <c r="F147" s="1"/>
      <c r="G147" s="19"/>
      <c r="H147" s="8">
        <f>F147-G147</f>
        <v>0</v>
      </c>
      <c r="I147" s="11"/>
      <c r="J147" s="10">
        <f>((5/100)*G147)+G147</f>
        <v>0</v>
      </c>
      <c r="K147" s="12">
        <v>10</v>
      </c>
      <c r="L147" s="10">
        <f>(K147/100)*G147</f>
        <v>0</v>
      </c>
      <c r="M147" s="10">
        <f>(K147/100)*J147</f>
        <v>0</v>
      </c>
      <c r="N147" s="17">
        <f>$G147+$L147</f>
        <v>0</v>
      </c>
      <c r="O147" s="10">
        <f>$J147+$M147</f>
        <v>0</v>
      </c>
      <c r="P147" s="10">
        <f>$J147*1.076</f>
        <v>0</v>
      </c>
      <c r="Q147" s="15">
        <f>$O147*1.076</f>
        <v>0</v>
      </c>
      <c r="R147" s="23">
        <f>$Q147/3</f>
        <v>0</v>
      </c>
      <c r="S147" s="10">
        <f>$Q147-P147</f>
        <v>0</v>
      </c>
      <c r="T147" s="10">
        <f>$J147*1.156</f>
        <v>0</v>
      </c>
      <c r="U147" s="15">
        <f>$O147*1.156</f>
        <v>0</v>
      </c>
      <c r="V147" s="23">
        <f>$U147/6</f>
        <v>0</v>
      </c>
      <c r="W147" s="10">
        <f>U147-T147</f>
        <v>0</v>
      </c>
      <c r="X147" s="14"/>
      <c r="Y147" s="2"/>
    </row>
    <row r="148" spans="6:25">
      <c r="F148" s="1"/>
      <c r="G148" s="19"/>
      <c r="H148" s="8">
        <f>F148-G148</f>
        <v>0</v>
      </c>
      <c r="I148" s="11"/>
      <c r="J148" s="10">
        <f>((5/100)*G148)+G148</f>
        <v>0</v>
      </c>
      <c r="K148" s="12">
        <v>10</v>
      </c>
      <c r="L148" s="10">
        <f>(K148/100)*G148</f>
        <v>0</v>
      </c>
      <c r="M148" s="10">
        <f>(K148/100)*J148</f>
        <v>0</v>
      </c>
      <c r="N148" s="17">
        <f>$G148+$L148</f>
        <v>0</v>
      </c>
      <c r="O148" s="10">
        <f>$J148+$M148</f>
        <v>0</v>
      </c>
      <c r="P148" s="10">
        <f>$J148*1.076</f>
        <v>0</v>
      </c>
      <c r="Q148" s="15">
        <f>$O148*1.076</f>
        <v>0</v>
      </c>
      <c r="R148" s="23">
        <f>$Q148/3</f>
        <v>0</v>
      </c>
      <c r="S148" s="10">
        <f>$Q148-P148</f>
        <v>0</v>
      </c>
      <c r="T148" s="10">
        <f>$J148*1.156</f>
        <v>0</v>
      </c>
      <c r="U148" s="15">
        <f>$O148*1.156</f>
        <v>0</v>
      </c>
      <c r="V148" s="23">
        <f>$U148/6</f>
        <v>0</v>
      </c>
      <c r="W148" s="10">
        <f>U148-T148</f>
        <v>0</v>
      </c>
      <c r="X148" s="14"/>
      <c r="Y148" s="2"/>
    </row>
    <row r="149" spans="6:25">
      <c r="F149" s="1"/>
      <c r="G149" s="19"/>
      <c r="H149" s="8">
        <f>F149-G149</f>
        <v>0</v>
      </c>
      <c r="I149" s="11"/>
      <c r="J149" s="10">
        <f>((5/100)*G149)+G149</f>
        <v>0</v>
      </c>
      <c r="K149" s="12">
        <v>10</v>
      </c>
      <c r="L149" s="10">
        <f>(K149/100)*G149</f>
        <v>0</v>
      </c>
      <c r="M149" s="10">
        <f>(K149/100)*J149</f>
        <v>0</v>
      </c>
      <c r="N149" s="17">
        <f>$G149+$L149</f>
        <v>0</v>
      </c>
      <c r="O149" s="10">
        <f>$J149+$M149</f>
        <v>0</v>
      </c>
      <c r="P149" s="10">
        <f>$J149*1.076</f>
        <v>0</v>
      </c>
      <c r="Q149" s="15">
        <f>$O149*1.076</f>
        <v>0</v>
      </c>
      <c r="R149" s="23">
        <f>$Q149/3</f>
        <v>0</v>
      </c>
      <c r="S149" s="10">
        <f>$Q149-P149</f>
        <v>0</v>
      </c>
      <c r="T149" s="10">
        <f>$J149*1.156</f>
        <v>0</v>
      </c>
      <c r="U149" s="15">
        <f>$O149*1.156</f>
        <v>0</v>
      </c>
      <c r="V149" s="23">
        <f>$U149/6</f>
        <v>0</v>
      </c>
      <c r="W149" s="10">
        <f>U149-T149</f>
        <v>0</v>
      </c>
      <c r="X149" s="14"/>
      <c r="Y149" s="2"/>
    </row>
    <row r="150" spans="6:25">
      <c r="F150" s="1"/>
      <c r="G150" s="19"/>
      <c r="H150" s="8">
        <f>F150-G150</f>
        <v>0</v>
      </c>
      <c r="I150" s="11"/>
      <c r="J150" s="10">
        <f>((5/100)*G150)+G150</f>
        <v>0</v>
      </c>
      <c r="K150" s="12">
        <v>10</v>
      </c>
      <c r="L150" s="10">
        <f>(K150/100)*G150</f>
        <v>0</v>
      </c>
      <c r="M150" s="10">
        <f>(K150/100)*J150</f>
        <v>0</v>
      </c>
      <c r="N150" s="17">
        <f>$G150+$L150</f>
        <v>0</v>
      </c>
      <c r="O150" s="10">
        <f>$J150+$M150</f>
        <v>0</v>
      </c>
      <c r="P150" s="10">
        <f>$J150*1.076</f>
        <v>0</v>
      </c>
      <c r="Q150" s="15">
        <f>$O150*1.076</f>
        <v>0</v>
      </c>
      <c r="R150" s="23">
        <f>$Q150/3</f>
        <v>0</v>
      </c>
      <c r="S150" s="10">
        <f>$Q150-P150</f>
        <v>0</v>
      </c>
      <c r="T150" s="10">
        <f>$J150*1.156</f>
        <v>0</v>
      </c>
      <c r="U150" s="15">
        <f>$O150*1.156</f>
        <v>0</v>
      </c>
      <c r="V150" s="23">
        <f>$U150/6</f>
        <v>0</v>
      </c>
      <c r="W150" s="10">
        <f>U150-T150</f>
        <v>0</v>
      </c>
      <c r="X150" s="14"/>
      <c r="Y150" s="2"/>
    </row>
    <row r="151" spans="6:25">
      <c r="F151" s="1"/>
      <c r="G151" s="19"/>
      <c r="H151" s="8">
        <f>F151-G151</f>
        <v>0</v>
      </c>
      <c r="I151" s="11"/>
      <c r="J151" s="10">
        <f>((5/100)*G151)+G151</f>
        <v>0</v>
      </c>
      <c r="K151" s="12">
        <v>10</v>
      </c>
      <c r="L151" s="10">
        <f>(K151/100)*G151</f>
        <v>0</v>
      </c>
      <c r="M151" s="10">
        <f>(K151/100)*J151</f>
        <v>0</v>
      </c>
      <c r="N151" s="17">
        <f>$G151+$L151</f>
        <v>0</v>
      </c>
      <c r="O151" s="10">
        <f>$J151+$M151</f>
        <v>0</v>
      </c>
      <c r="P151" s="10">
        <f>$J151*1.076</f>
        <v>0</v>
      </c>
      <c r="Q151" s="15">
        <f>$O151*1.076</f>
        <v>0</v>
      </c>
      <c r="R151" s="23">
        <f>$Q151/3</f>
        <v>0</v>
      </c>
      <c r="S151" s="10">
        <f>$Q151-P151</f>
        <v>0</v>
      </c>
      <c r="T151" s="10">
        <f>$J151*1.156</f>
        <v>0</v>
      </c>
      <c r="U151" s="15">
        <f>$O151*1.156</f>
        <v>0</v>
      </c>
      <c r="V151" s="23">
        <f>$U151/6</f>
        <v>0</v>
      </c>
      <c r="W151" s="10">
        <f>U151-T151</f>
        <v>0</v>
      </c>
      <c r="X151" s="14"/>
      <c r="Y151" s="2"/>
    </row>
    <row r="152" spans="6:25">
      <c r="F152" s="1"/>
      <c r="G152" s="19"/>
      <c r="H152" s="8">
        <f>F152-G152</f>
        <v>0</v>
      </c>
      <c r="I152" s="11"/>
      <c r="J152" s="10">
        <f>((5/100)*G152)+G152</f>
        <v>0</v>
      </c>
      <c r="K152" s="12">
        <v>10</v>
      </c>
      <c r="L152" s="10">
        <f>(K152/100)*G152</f>
        <v>0</v>
      </c>
      <c r="M152" s="10">
        <f>(K152/100)*J152</f>
        <v>0</v>
      </c>
      <c r="N152" s="17">
        <f>$G152+$L152</f>
        <v>0</v>
      </c>
      <c r="O152" s="10">
        <f>$J152+$M152</f>
        <v>0</v>
      </c>
      <c r="P152" s="10">
        <f>$J152*1.076</f>
        <v>0</v>
      </c>
      <c r="Q152" s="15">
        <f>$O152*1.076</f>
        <v>0</v>
      </c>
      <c r="R152" s="23">
        <f>$Q152/3</f>
        <v>0</v>
      </c>
      <c r="S152" s="10">
        <f>$Q152-P152</f>
        <v>0</v>
      </c>
      <c r="T152" s="10">
        <f>$J152*1.156</f>
        <v>0</v>
      </c>
      <c r="U152" s="15">
        <f>$O152*1.156</f>
        <v>0</v>
      </c>
      <c r="V152" s="23">
        <f>$U152/6</f>
        <v>0</v>
      </c>
      <c r="W152" s="10">
        <f>U152-T152</f>
        <v>0</v>
      </c>
      <c r="X152" s="14"/>
      <c r="Y152" s="2"/>
    </row>
    <row r="153" spans="6:25">
      <c r="F153" s="1"/>
      <c r="G153" s="19"/>
      <c r="H153" s="8">
        <f>F153-G153</f>
        <v>0</v>
      </c>
      <c r="I153" s="11"/>
      <c r="J153" s="10">
        <f>((5/100)*G153)+G153</f>
        <v>0</v>
      </c>
      <c r="K153" s="12">
        <v>10</v>
      </c>
      <c r="L153" s="10">
        <f>(K153/100)*G153</f>
        <v>0</v>
      </c>
      <c r="M153" s="10">
        <f>(K153/100)*J153</f>
        <v>0</v>
      </c>
      <c r="N153" s="17">
        <f>$G153+$L153</f>
        <v>0</v>
      </c>
      <c r="O153" s="10">
        <f>$J153+$M153</f>
        <v>0</v>
      </c>
      <c r="P153" s="10">
        <f>$J153*1.076</f>
        <v>0</v>
      </c>
      <c r="Q153" s="15">
        <f>$O153*1.076</f>
        <v>0</v>
      </c>
      <c r="R153" s="23">
        <f>$Q153/3</f>
        <v>0</v>
      </c>
      <c r="S153" s="10">
        <f>$Q153-P153</f>
        <v>0</v>
      </c>
      <c r="T153" s="10">
        <f>$J153*1.156</f>
        <v>0</v>
      </c>
      <c r="U153" s="15">
        <f>$O153*1.156</f>
        <v>0</v>
      </c>
      <c r="V153" s="23">
        <f>$U153/6</f>
        <v>0</v>
      </c>
      <c r="W153" s="10">
        <f>U153-T153</f>
        <v>0</v>
      </c>
      <c r="X153" s="14"/>
      <c r="Y153" s="2"/>
    </row>
    <row r="154" spans="6:25">
      <c r="F154" s="1"/>
      <c r="G154" s="19"/>
      <c r="H154" s="8">
        <f>F154-G154</f>
        <v>0</v>
      </c>
      <c r="I154" s="11"/>
      <c r="J154" s="10">
        <f>((5/100)*G154)+G154</f>
        <v>0</v>
      </c>
      <c r="K154" s="12">
        <v>10</v>
      </c>
      <c r="L154" s="10">
        <f>(K154/100)*G154</f>
        <v>0</v>
      </c>
      <c r="M154" s="10">
        <f>(K154/100)*J154</f>
        <v>0</v>
      </c>
      <c r="N154" s="17">
        <f>$G154+$L154</f>
        <v>0</v>
      </c>
      <c r="O154" s="10">
        <f>$J154+$M154</f>
        <v>0</v>
      </c>
      <c r="P154" s="10">
        <f>$J154*1.076</f>
        <v>0</v>
      </c>
      <c r="Q154" s="15">
        <f>$O154*1.076</f>
        <v>0</v>
      </c>
      <c r="R154" s="23">
        <f>$Q154/3</f>
        <v>0</v>
      </c>
      <c r="S154" s="10">
        <f>$Q154-P154</f>
        <v>0</v>
      </c>
      <c r="T154" s="10">
        <f>$J154*1.156</f>
        <v>0</v>
      </c>
      <c r="U154" s="15">
        <f>$O154*1.156</f>
        <v>0</v>
      </c>
      <c r="V154" s="23">
        <f>$U154/6</f>
        <v>0</v>
      </c>
      <c r="W154" s="10">
        <f>U154-T154</f>
        <v>0</v>
      </c>
      <c r="X154" s="14"/>
      <c r="Y154" s="2"/>
    </row>
    <row r="155" spans="6:25">
      <c r="F155" s="1"/>
      <c r="G155" s="19"/>
      <c r="H155" s="8">
        <f>F155-G155</f>
        <v>0</v>
      </c>
      <c r="I155" s="11"/>
      <c r="J155" s="10">
        <f>((5/100)*G155)+G155</f>
        <v>0</v>
      </c>
      <c r="K155" s="12">
        <v>10</v>
      </c>
      <c r="L155" s="10">
        <f>(K155/100)*G155</f>
        <v>0</v>
      </c>
      <c r="M155" s="10">
        <f>(K155/100)*J155</f>
        <v>0</v>
      </c>
      <c r="N155" s="17">
        <f>$G155+$L155</f>
        <v>0</v>
      </c>
      <c r="O155" s="10">
        <f>$J155+$M155</f>
        <v>0</v>
      </c>
      <c r="P155" s="10">
        <f>$J155*1.076</f>
        <v>0</v>
      </c>
      <c r="Q155" s="15">
        <f>$O155*1.076</f>
        <v>0</v>
      </c>
      <c r="R155" s="23">
        <f>$Q155/3</f>
        <v>0</v>
      </c>
      <c r="S155" s="10">
        <f>$Q155-P155</f>
        <v>0</v>
      </c>
      <c r="T155" s="10">
        <f>$J155*1.156</f>
        <v>0</v>
      </c>
      <c r="U155" s="15">
        <f>$O155*1.156</f>
        <v>0</v>
      </c>
      <c r="V155" s="23">
        <f>$U155/6</f>
        <v>0</v>
      </c>
      <c r="W155" s="10">
        <f>U155-T155</f>
        <v>0</v>
      </c>
      <c r="X155" s="14"/>
      <c r="Y155" s="2"/>
    </row>
    <row r="156" spans="6:25">
      <c r="F156" s="1"/>
      <c r="G156" s="19"/>
      <c r="H156" s="8">
        <f>F156-G156</f>
        <v>0</v>
      </c>
      <c r="I156" s="11"/>
      <c r="J156" s="10">
        <f>((5/100)*G156)+G156</f>
        <v>0</v>
      </c>
      <c r="K156" s="12">
        <v>10</v>
      </c>
      <c r="L156" s="10">
        <f>(K156/100)*G156</f>
        <v>0</v>
      </c>
      <c r="M156" s="10">
        <f>(K156/100)*J156</f>
        <v>0</v>
      </c>
      <c r="N156" s="17">
        <f>$G156+$L156</f>
        <v>0</v>
      </c>
      <c r="O156" s="10">
        <f>$J156+$M156</f>
        <v>0</v>
      </c>
      <c r="P156" s="10">
        <f>$J156*1.076</f>
        <v>0</v>
      </c>
      <c r="Q156" s="15">
        <f>$O156*1.076</f>
        <v>0</v>
      </c>
      <c r="R156" s="23">
        <f>$Q156/3</f>
        <v>0</v>
      </c>
      <c r="S156" s="10">
        <f>$Q156-P156</f>
        <v>0</v>
      </c>
      <c r="T156" s="10">
        <f>$J156*1.156</f>
        <v>0</v>
      </c>
      <c r="U156" s="15">
        <f>$O156*1.156</f>
        <v>0</v>
      </c>
      <c r="V156" s="23">
        <f>$U156/6</f>
        <v>0</v>
      </c>
      <c r="W156" s="10">
        <f>U156-T156</f>
        <v>0</v>
      </c>
      <c r="X156" s="14"/>
      <c r="Y156" s="2"/>
    </row>
    <row r="157" spans="6:25">
      <c r="F157" s="1"/>
      <c r="G157" s="19"/>
      <c r="H157" s="8">
        <f>F157-G157</f>
        <v>0</v>
      </c>
      <c r="I157" s="11"/>
      <c r="J157" s="10">
        <f>((5/100)*G157)+G157</f>
        <v>0</v>
      </c>
      <c r="K157" s="12">
        <v>10</v>
      </c>
      <c r="L157" s="10">
        <f>(K157/100)*G157</f>
        <v>0</v>
      </c>
      <c r="M157" s="10">
        <f>(K157/100)*J157</f>
        <v>0</v>
      </c>
      <c r="N157" s="17">
        <f>$G157+$L157</f>
        <v>0</v>
      </c>
      <c r="O157" s="10">
        <f>$J157+$M157</f>
        <v>0</v>
      </c>
      <c r="P157" s="10">
        <f>$J157*1.076</f>
        <v>0</v>
      </c>
      <c r="Q157" s="15">
        <f>$O157*1.076</f>
        <v>0</v>
      </c>
      <c r="R157" s="23">
        <f>$Q157/3</f>
        <v>0</v>
      </c>
      <c r="S157" s="10">
        <f>$Q157-P157</f>
        <v>0</v>
      </c>
      <c r="T157" s="10">
        <f>$J157*1.156</f>
        <v>0</v>
      </c>
      <c r="U157" s="15">
        <f>$O157*1.156</f>
        <v>0</v>
      </c>
      <c r="V157" s="23">
        <f>$U157/6</f>
        <v>0</v>
      </c>
      <c r="W157" s="10">
        <f>U157-T157</f>
        <v>0</v>
      </c>
      <c r="X157" s="14"/>
      <c r="Y157" s="2"/>
    </row>
    <row r="158" spans="6:25">
      <c r="F158" s="1"/>
      <c r="G158" s="19"/>
      <c r="H158" s="8">
        <f>F158-G158</f>
        <v>0</v>
      </c>
      <c r="I158" s="11"/>
      <c r="J158" s="10">
        <f>((5/100)*G158)+G158</f>
        <v>0</v>
      </c>
      <c r="K158" s="12">
        <v>10</v>
      </c>
      <c r="L158" s="10">
        <f>(K158/100)*G158</f>
        <v>0</v>
      </c>
      <c r="M158" s="10">
        <f>(K158/100)*J158</f>
        <v>0</v>
      </c>
      <c r="N158" s="17">
        <f>$G158+$L158</f>
        <v>0</v>
      </c>
      <c r="O158" s="10">
        <f>$J158+$M158</f>
        <v>0</v>
      </c>
      <c r="P158" s="10">
        <f>$J158*1.076</f>
        <v>0</v>
      </c>
      <c r="Q158" s="15">
        <f>$O158*1.076</f>
        <v>0</v>
      </c>
      <c r="R158" s="23">
        <f>$Q158/3</f>
        <v>0</v>
      </c>
      <c r="S158" s="10">
        <f>$Q158-P158</f>
        <v>0</v>
      </c>
      <c r="T158" s="10">
        <f>$J158*1.156</f>
        <v>0</v>
      </c>
      <c r="U158" s="15">
        <f>$O158*1.156</f>
        <v>0</v>
      </c>
      <c r="V158" s="23">
        <f>$U158/6</f>
        <v>0</v>
      </c>
      <c r="W158" s="10">
        <f>U158-T158</f>
        <v>0</v>
      </c>
      <c r="X158" s="14"/>
      <c r="Y158" s="2"/>
    </row>
    <row r="159" spans="6:25">
      <c r="F159" s="1"/>
      <c r="G159" s="19"/>
      <c r="H159" s="8">
        <f>F159-G159</f>
        <v>0</v>
      </c>
      <c r="I159" s="11"/>
      <c r="J159" s="10">
        <f>((5/100)*G159)+G159</f>
        <v>0</v>
      </c>
      <c r="K159" s="12">
        <v>10</v>
      </c>
      <c r="L159" s="10">
        <f>(K159/100)*G159</f>
        <v>0</v>
      </c>
      <c r="M159" s="10">
        <f>(K159/100)*J159</f>
        <v>0</v>
      </c>
      <c r="N159" s="17">
        <f>$G159+$L159</f>
        <v>0</v>
      </c>
      <c r="O159" s="10">
        <f>$J159+$M159</f>
        <v>0</v>
      </c>
      <c r="P159" s="10">
        <f>$J159*1.076</f>
        <v>0</v>
      </c>
      <c r="Q159" s="15">
        <f>$O159*1.076</f>
        <v>0</v>
      </c>
      <c r="R159" s="23">
        <f>$Q159/3</f>
        <v>0</v>
      </c>
      <c r="S159" s="10">
        <f>$Q159-P159</f>
        <v>0</v>
      </c>
      <c r="T159" s="10">
        <f>$J159*1.156</f>
        <v>0</v>
      </c>
      <c r="U159" s="15">
        <f>$O159*1.156</f>
        <v>0</v>
      </c>
      <c r="V159" s="23">
        <f>$U159/6</f>
        <v>0</v>
      </c>
      <c r="W159" s="10">
        <f>U159-T159</f>
        <v>0</v>
      </c>
      <c r="X159" s="14"/>
      <c r="Y159" s="2"/>
    </row>
    <row r="160" spans="6:25">
      <c r="F160" s="1"/>
      <c r="G160" s="19"/>
      <c r="H160" s="8">
        <f>F160-G160</f>
        <v>0</v>
      </c>
      <c r="I160" s="11"/>
      <c r="J160" s="10">
        <f>((5/100)*G160)+G160</f>
        <v>0</v>
      </c>
      <c r="K160" s="12">
        <v>10</v>
      </c>
      <c r="L160" s="10">
        <f>(K160/100)*G160</f>
        <v>0</v>
      </c>
      <c r="M160" s="10">
        <f>(K160/100)*J160</f>
        <v>0</v>
      </c>
      <c r="N160" s="17">
        <f>$G160+$L160</f>
        <v>0</v>
      </c>
      <c r="O160" s="10">
        <f>$J160+$M160</f>
        <v>0</v>
      </c>
      <c r="P160" s="10">
        <f>$J160*1.076</f>
        <v>0</v>
      </c>
      <c r="Q160" s="15">
        <f>$O160*1.076</f>
        <v>0</v>
      </c>
      <c r="R160" s="23">
        <f>$Q160/3</f>
        <v>0</v>
      </c>
      <c r="S160" s="10">
        <f>$Q160-P160</f>
        <v>0</v>
      </c>
      <c r="T160" s="10">
        <f>$J160*1.156</f>
        <v>0</v>
      </c>
      <c r="U160" s="15">
        <f>$O160*1.156</f>
        <v>0</v>
      </c>
      <c r="V160" s="23">
        <f>$U160/6</f>
        <v>0</v>
      </c>
      <c r="W160" s="10">
        <f>U160-T160</f>
        <v>0</v>
      </c>
      <c r="X160" s="14"/>
      <c r="Y160" s="2"/>
    </row>
    <row r="161" spans="6:25">
      <c r="F161" s="1"/>
      <c r="G161" s="19"/>
      <c r="H161" s="8">
        <f>F161-G161</f>
        <v>0</v>
      </c>
      <c r="I161" s="11"/>
      <c r="J161" s="10">
        <f>((5/100)*G161)+G161</f>
        <v>0</v>
      </c>
      <c r="K161" s="12">
        <v>10</v>
      </c>
      <c r="L161" s="10">
        <f>(K161/100)*G161</f>
        <v>0</v>
      </c>
      <c r="M161" s="10">
        <f>(K161/100)*J161</f>
        <v>0</v>
      </c>
      <c r="N161" s="17">
        <f>$G161+$L161</f>
        <v>0</v>
      </c>
      <c r="O161" s="10">
        <f>$J161+$M161</f>
        <v>0</v>
      </c>
      <c r="P161" s="10">
        <f>$J161*1.076</f>
        <v>0</v>
      </c>
      <c r="Q161" s="15">
        <f>$O161*1.076</f>
        <v>0</v>
      </c>
      <c r="R161" s="23">
        <f>$Q161/3</f>
        <v>0</v>
      </c>
      <c r="S161" s="10">
        <f>$Q161-P161</f>
        <v>0</v>
      </c>
      <c r="T161" s="10">
        <f>$J161*1.156</f>
        <v>0</v>
      </c>
      <c r="U161" s="15">
        <f>$O161*1.156</f>
        <v>0</v>
      </c>
      <c r="V161" s="23">
        <f>$U161/6</f>
        <v>0</v>
      </c>
      <c r="W161" s="10">
        <f>U161-T161</f>
        <v>0</v>
      </c>
      <c r="X161" s="14"/>
      <c r="Y161" s="2"/>
    </row>
    <row r="162" spans="6:25">
      <c r="F162" s="1"/>
      <c r="G162" s="19"/>
      <c r="H162" s="8">
        <f>F162-G162</f>
        <v>0</v>
      </c>
      <c r="I162" s="11"/>
      <c r="J162" s="10">
        <f>((5/100)*G162)+G162</f>
        <v>0</v>
      </c>
      <c r="K162" s="12">
        <v>10</v>
      </c>
      <c r="L162" s="10">
        <f>(K162/100)*G162</f>
        <v>0</v>
      </c>
      <c r="M162" s="10">
        <f>(K162/100)*J162</f>
        <v>0</v>
      </c>
      <c r="N162" s="17">
        <f>$G162+$L162</f>
        <v>0</v>
      </c>
      <c r="O162" s="10">
        <f>$J162+$M162</f>
        <v>0</v>
      </c>
      <c r="P162" s="10">
        <f>$J162*1.076</f>
        <v>0</v>
      </c>
      <c r="Q162" s="15">
        <f>$O162*1.076</f>
        <v>0</v>
      </c>
      <c r="R162" s="23">
        <f>$Q162/3</f>
        <v>0</v>
      </c>
      <c r="S162" s="10">
        <f>$Q162-P162</f>
        <v>0</v>
      </c>
      <c r="T162" s="10">
        <f>$J162*1.156</f>
        <v>0</v>
      </c>
      <c r="U162" s="15">
        <f>$O162*1.156</f>
        <v>0</v>
      </c>
      <c r="V162" s="23">
        <f>$U162/6</f>
        <v>0</v>
      </c>
      <c r="W162" s="10">
        <f>U162-T162</f>
        <v>0</v>
      </c>
      <c r="X162" s="14"/>
      <c r="Y162" s="2"/>
    </row>
    <row r="163" spans="6:25">
      <c r="F163" s="1"/>
      <c r="G163" s="19"/>
      <c r="H163" s="8">
        <f>F163-G163</f>
        <v>0</v>
      </c>
      <c r="I163" s="11"/>
      <c r="J163" s="10">
        <f>((5/100)*G163)+G163</f>
        <v>0</v>
      </c>
      <c r="K163" s="12">
        <v>10</v>
      </c>
      <c r="L163" s="10">
        <f>(K163/100)*G163</f>
        <v>0</v>
      </c>
      <c r="M163" s="10">
        <f>(K163/100)*J163</f>
        <v>0</v>
      </c>
      <c r="N163" s="17">
        <f>$G163+$L163</f>
        <v>0</v>
      </c>
      <c r="O163" s="10">
        <f>$J163+$M163</f>
        <v>0</v>
      </c>
      <c r="P163" s="10">
        <f>$J163*1.076</f>
        <v>0</v>
      </c>
      <c r="Q163" s="15">
        <f>$O163*1.076</f>
        <v>0</v>
      </c>
      <c r="R163" s="23">
        <f>$Q163/3</f>
        <v>0</v>
      </c>
      <c r="S163" s="10">
        <f>$Q163-P163</f>
        <v>0</v>
      </c>
      <c r="T163" s="10">
        <f>$J163*1.156</f>
        <v>0</v>
      </c>
      <c r="U163" s="15">
        <f>$O163*1.156</f>
        <v>0</v>
      </c>
      <c r="V163" s="23">
        <f>$U163/6</f>
        <v>0</v>
      </c>
      <c r="W163" s="10">
        <f>U163-T163</f>
        <v>0</v>
      </c>
      <c r="X163" s="14"/>
      <c r="Y163" s="2"/>
    </row>
    <row r="164" spans="6:25">
      <c r="F164" s="1"/>
      <c r="G164" s="19"/>
      <c r="H164" s="8">
        <f>F164-G164</f>
        <v>0</v>
      </c>
      <c r="I164" s="11"/>
      <c r="J164" s="10">
        <f>((5/100)*G164)+G164</f>
        <v>0</v>
      </c>
      <c r="K164" s="12">
        <v>10</v>
      </c>
      <c r="L164" s="10">
        <f>(K164/100)*G164</f>
        <v>0</v>
      </c>
      <c r="M164" s="10">
        <f>(K164/100)*J164</f>
        <v>0</v>
      </c>
      <c r="N164" s="17">
        <f>$G164+$L164</f>
        <v>0</v>
      </c>
      <c r="O164" s="10">
        <f>$J164+$M164</f>
        <v>0</v>
      </c>
      <c r="P164" s="10">
        <f>$J164*1.076</f>
        <v>0</v>
      </c>
      <c r="Q164" s="15">
        <f>$O164*1.076</f>
        <v>0</v>
      </c>
      <c r="R164" s="23">
        <f>$Q164/3</f>
        <v>0</v>
      </c>
      <c r="S164" s="10">
        <f>$Q164-P164</f>
        <v>0</v>
      </c>
      <c r="T164" s="10">
        <f>$J164*1.156</f>
        <v>0</v>
      </c>
      <c r="U164" s="15">
        <f>$O164*1.156</f>
        <v>0</v>
      </c>
      <c r="V164" s="23">
        <f>$U164/6</f>
        <v>0</v>
      </c>
      <c r="W164" s="10">
        <f>U164-T164</f>
        <v>0</v>
      </c>
      <c r="X164" s="14"/>
      <c r="Y164" s="2"/>
    </row>
    <row r="165" spans="6:25">
      <c r="F165" s="1"/>
      <c r="G165" s="19"/>
      <c r="H165" s="8">
        <f>F165-G165</f>
        <v>0</v>
      </c>
      <c r="I165" s="11"/>
      <c r="J165" s="10">
        <f>((5/100)*G165)+G165</f>
        <v>0</v>
      </c>
      <c r="K165" s="12">
        <v>10</v>
      </c>
      <c r="L165" s="10">
        <f>(K165/100)*G165</f>
        <v>0</v>
      </c>
      <c r="M165" s="10">
        <f>(K165/100)*J165</f>
        <v>0</v>
      </c>
      <c r="N165" s="17">
        <f>$G165+$L165</f>
        <v>0</v>
      </c>
      <c r="O165" s="10">
        <f>$J165+$M165</f>
        <v>0</v>
      </c>
      <c r="P165" s="10">
        <f>$J165*1.076</f>
        <v>0</v>
      </c>
      <c r="Q165" s="15">
        <f>$O165*1.076</f>
        <v>0</v>
      </c>
      <c r="R165" s="23">
        <f>$Q165/3</f>
        <v>0</v>
      </c>
      <c r="S165" s="10">
        <f>$Q165-P165</f>
        <v>0</v>
      </c>
      <c r="T165" s="10">
        <f>$J165*1.156</f>
        <v>0</v>
      </c>
      <c r="U165" s="15">
        <f>$O165*1.156</f>
        <v>0</v>
      </c>
      <c r="V165" s="23">
        <f>$U165/6</f>
        <v>0</v>
      </c>
      <c r="W165" s="10">
        <f>U165-T165</f>
        <v>0</v>
      </c>
      <c r="X165" s="14"/>
      <c r="Y165" s="2"/>
    </row>
    <row r="166" spans="6:25">
      <c r="F166" s="1"/>
      <c r="G166" s="19"/>
      <c r="H166" s="8">
        <f>F166-G166</f>
        <v>0</v>
      </c>
      <c r="I166" s="11"/>
      <c r="J166" s="10">
        <f>((5/100)*G166)+G166</f>
        <v>0</v>
      </c>
      <c r="K166" s="12">
        <v>10</v>
      </c>
      <c r="L166" s="10">
        <f>(K166/100)*G166</f>
        <v>0</v>
      </c>
      <c r="M166" s="10">
        <f>(K166/100)*J166</f>
        <v>0</v>
      </c>
      <c r="N166" s="17">
        <f>$G166+$L166</f>
        <v>0</v>
      </c>
      <c r="O166" s="10">
        <f>$J166+$M166</f>
        <v>0</v>
      </c>
      <c r="P166" s="10">
        <f>$J166*1.076</f>
        <v>0</v>
      </c>
      <c r="Q166" s="15">
        <f>$O166*1.076</f>
        <v>0</v>
      </c>
      <c r="R166" s="23">
        <f>$Q166/3</f>
        <v>0</v>
      </c>
      <c r="S166" s="10">
        <f>$Q166-P166</f>
        <v>0</v>
      </c>
      <c r="T166" s="10">
        <f>$J166*1.156</f>
        <v>0</v>
      </c>
      <c r="U166" s="15">
        <f>$O166*1.156</f>
        <v>0</v>
      </c>
      <c r="V166" s="23">
        <f>$U166/6</f>
        <v>0</v>
      </c>
      <c r="W166" s="10">
        <f>U166-T166</f>
        <v>0</v>
      </c>
      <c r="X166" s="14"/>
      <c r="Y166" s="2"/>
    </row>
    <row r="167" spans="6:25">
      <c r="F167" s="1"/>
      <c r="G167" s="19"/>
      <c r="H167" s="8">
        <f>F167-G167</f>
        <v>0</v>
      </c>
      <c r="I167" s="11"/>
      <c r="J167" s="10">
        <f>((5/100)*G167)+G167</f>
        <v>0</v>
      </c>
      <c r="K167" s="12">
        <v>10</v>
      </c>
      <c r="L167" s="10">
        <f>(K167/100)*G167</f>
        <v>0</v>
      </c>
      <c r="M167" s="10">
        <f>(K167/100)*J167</f>
        <v>0</v>
      </c>
      <c r="N167" s="17">
        <f>$G167+$L167</f>
        <v>0</v>
      </c>
      <c r="O167" s="10">
        <f>$J167+$M167</f>
        <v>0</v>
      </c>
      <c r="P167" s="10">
        <f>$J167*1.076</f>
        <v>0</v>
      </c>
      <c r="Q167" s="15">
        <f>$O167*1.076</f>
        <v>0</v>
      </c>
      <c r="R167" s="23">
        <f>$Q167/3</f>
        <v>0</v>
      </c>
      <c r="S167" s="10">
        <f>$Q167-P167</f>
        <v>0</v>
      </c>
      <c r="T167" s="10">
        <f>$J167*1.156</f>
        <v>0</v>
      </c>
      <c r="U167" s="15">
        <f>$O167*1.156</f>
        <v>0</v>
      </c>
      <c r="V167" s="23">
        <f>$U167/6</f>
        <v>0</v>
      </c>
      <c r="W167" s="10">
        <f>U167-T167</f>
        <v>0</v>
      </c>
      <c r="X167" s="14"/>
      <c r="Y167" s="2"/>
    </row>
    <row r="168" spans="6:25">
      <c r="F168" s="1"/>
      <c r="G168" s="19"/>
      <c r="H168" s="8">
        <f>F168-G168</f>
        <v>0</v>
      </c>
      <c r="I168" s="11"/>
      <c r="J168" s="10">
        <f>((5/100)*G168)+G168</f>
        <v>0</v>
      </c>
      <c r="K168" s="12">
        <v>10</v>
      </c>
      <c r="L168" s="10">
        <f>(K168/100)*G168</f>
        <v>0</v>
      </c>
      <c r="M168" s="10">
        <f>(K168/100)*J168</f>
        <v>0</v>
      </c>
      <c r="N168" s="17">
        <f>$G168+$L168</f>
        <v>0</v>
      </c>
      <c r="O168" s="10">
        <f>$J168+$M168</f>
        <v>0</v>
      </c>
      <c r="P168" s="10">
        <f>$J168*1.076</f>
        <v>0</v>
      </c>
      <c r="Q168" s="15">
        <f>$O168*1.076</f>
        <v>0</v>
      </c>
      <c r="R168" s="23">
        <f>$Q168/3</f>
        <v>0</v>
      </c>
      <c r="S168" s="10">
        <f>$Q168-P168</f>
        <v>0</v>
      </c>
      <c r="T168" s="10">
        <f>$J168*1.156</f>
        <v>0</v>
      </c>
      <c r="U168" s="15">
        <f>$O168*1.156</f>
        <v>0</v>
      </c>
      <c r="V168" s="23">
        <f>$U168/6</f>
        <v>0</v>
      </c>
      <c r="W168" s="10">
        <f>U168-T168</f>
        <v>0</v>
      </c>
      <c r="X168" s="14"/>
      <c r="Y168" s="2"/>
    </row>
    <row r="169" spans="6:25">
      <c r="F169" s="1"/>
      <c r="G169" s="19"/>
      <c r="H169" s="8">
        <f>F169-G169</f>
        <v>0</v>
      </c>
      <c r="I169" s="11"/>
      <c r="J169" s="10">
        <f>((5/100)*G169)+G169</f>
        <v>0</v>
      </c>
      <c r="K169" s="12">
        <v>10</v>
      </c>
      <c r="L169" s="10">
        <f>(K169/100)*G169</f>
        <v>0</v>
      </c>
      <c r="M169" s="10">
        <f>(K169/100)*J169</f>
        <v>0</v>
      </c>
      <c r="N169" s="17">
        <f>$G169+$L169</f>
        <v>0</v>
      </c>
      <c r="O169" s="10">
        <f>$J169+$M169</f>
        <v>0</v>
      </c>
      <c r="P169" s="10">
        <f>$J169*1.076</f>
        <v>0</v>
      </c>
      <c r="Q169" s="15">
        <f>$O169*1.076</f>
        <v>0</v>
      </c>
      <c r="R169" s="23">
        <f>$Q169/3</f>
        <v>0</v>
      </c>
      <c r="S169" s="10">
        <f>$Q169-P169</f>
        <v>0</v>
      </c>
      <c r="T169" s="10">
        <f>$J169*1.156</f>
        <v>0</v>
      </c>
      <c r="U169" s="15">
        <f>$O169*1.156</f>
        <v>0</v>
      </c>
      <c r="V169" s="23">
        <f>$U169/6</f>
        <v>0</v>
      </c>
      <c r="W169" s="10">
        <f>U169-T169</f>
        <v>0</v>
      </c>
      <c r="X169" s="14"/>
      <c r="Y169" s="2"/>
    </row>
    <row r="170" spans="6:25">
      <c r="F170" s="1"/>
      <c r="G170" s="19"/>
      <c r="H170" s="8">
        <f>F170-G170</f>
        <v>0</v>
      </c>
      <c r="I170" s="11"/>
      <c r="J170" s="10">
        <f>((5/100)*G170)+G170</f>
        <v>0</v>
      </c>
      <c r="K170" s="12">
        <v>10</v>
      </c>
      <c r="L170" s="10">
        <f>(K170/100)*G170</f>
        <v>0</v>
      </c>
      <c r="M170" s="10">
        <f>(K170/100)*J170</f>
        <v>0</v>
      </c>
      <c r="N170" s="17">
        <f>$G170+$L170</f>
        <v>0</v>
      </c>
      <c r="O170" s="10">
        <f>$J170+$M170</f>
        <v>0</v>
      </c>
      <c r="P170" s="10">
        <f>$J170*1.076</f>
        <v>0</v>
      </c>
      <c r="Q170" s="15">
        <f>$O170*1.076</f>
        <v>0</v>
      </c>
      <c r="R170" s="23">
        <f>$Q170/3</f>
        <v>0</v>
      </c>
      <c r="S170" s="10">
        <f>$Q170-P170</f>
        <v>0</v>
      </c>
      <c r="T170" s="10">
        <f>$J170*1.156</f>
        <v>0</v>
      </c>
      <c r="U170" s="15">
        <f>$O170*1.156</f>
        <v>0</v>
      </c>
      <c r="V170" s="23">
        <f>$U170/6</f>
        <v>0</v>
      </c>
      <c r="W170" s="10">
        <f>U170-T170</f>
        <v>0</v>
      </c>
      <c r="X170" s="14"/>
      <c r="Y170" s="2"/>
    </row>
    <row r="171" spans="6:25">
      <c r="F171" s="1"/>
      <c r="G171" s="19"/>
      <c r="H171" s="8">
        <f>F171-G171</f>
        <v>0</v>
      </c>
      <c r="I171" s="11"/>
      <c r="J171" s="10">
        <f>((5/100)*G171)+G171</f>
        <v>0</v>
      </c>
      <c r="K171" s="12">
        <v>10</v>
      </c>
      <c r="L171" s="10">
        <f>(K171/100)*G171</f>
        <v>0</v>
      </c>
      <c r="M171" s="10">
        <f>(K171/100)*J171</f>
        <v>0</v>
      </c>
      <c r="N171" s="17">
        <f>$G171+$L171</f>
        <v>0</v>
      </c>
      <c r="O171" s="10">
        <f>$J171+$M171</f>
        <v>0</v>
      </c>
      <c r="P171" s="10">
        <f>$J171*1.076</f>
        <v>0</v>
      </c>
      <c r="Q171" s="15">
        <f>$O171*1.076</f>
        <v>0</v>
      </c>
      <c r="R171" s="23">
        <f>$Q171/3</f>
        <v>0</v>
      </c>
      <c r="S171" s="10">
        <f>$Q171-P171</f>
        <v>0</v>
      </c>
      <c r="T171" s="10">
        <f>$J171*1.156</f>
        <v>0</v>
      </c>
      <c r="U171" s="15">
        <f>$O171*1.156</f>
        <v>0</v>
      </c>
      <c r="V171" s="23">
        <f>$U171/6</f>
        <v>0</v>
      </c>
      <c r="W171" s="10">
        <f>U171-T171</f>
        <v>0</v>
      </c>
      <c r="X171" s="14"/>
      <c r="Y171" s="2"/>
    </row>
    <row r="172" spans="6:25">
      <c r="F172" s="1"/>
      <c r="G172" s="19"/>
      <c r="H172" s="8">
        <f>F172-G172</f>
        <v>0</v>
      </c>
      <c r="I172" s="11"/>
      <c r="J172" s="10">
        <f>((5/100)*G172)+G172</f>
        <v>0</v>
      </c>
      <c r="K172" s="12">
        <v>10</v>
      </c>
      <c r="L172" s="10">
        <f>(K172/100)*G172</f>
        <v>0</v>
      </c>
      <c r="M172" s="10">
        <f>(K172/100)*J172</f>
        <v>0</v>
      </c>
      <c r="N172" s="17">
        <f>$G172+$L172</f>
        <v>0</v>
      </c>
      <c r="O172" s="10">
        <f>$J172+$M172</f>
        <v>0</v>
      </c>
      <c r="P172" s="10">
        <f>$J172*1.076</f>
        <v>0</v>
      </c>
      <c r="Q172" s="15">
        <f>$O172*1.076</f>
        <v>0</v>
      </c>
      <c r="R172" s="23">
        <f>$Q172/3</f>
        <v>0</v>
      </c>
      <c r="S172" s="10">
        <f>$Q172-P172</f>
        <v>0</v>
      </c>
      <c r="T172" s="10">
        <f>$J172*1.156</f>
        <v>0</v>
      </c>
      <c r="U172" s="15">
        <f>$O172*1.156</f>
        <v>0</v>
      </c>
      <c r="V172" s="23">
        <f>$U172/6</f>
        <v>0</v>
      </c>
      <c r="W172" s="10">
        <f>U172-T172</f>
        <v>0</v>
      </c>
      <c r="X172" s="14"/>
      <c r="Y172" s="2"/>
    </row>
    <row r="173" spans="6:25">
      <c r="F173" s="1"/>
      <c r="G173" s="19"/>
      <c r="H173" s="8">
        <f>F173-G173</f>
        <v>0</v>
      </c>
      <c r="I173" s="11"/>
      <c r="J173" s="10">
        <f>((5/100)*G173)+G173</f>
        <v>0</v>
      </c>
      <c r="K173" s="12">
        <v>10</v>
      </c>
      <c r="L173" s="10">
        <f>(K173/100)*G173</f>
        <v>0</v>
      </c>
      <c r="M173" s="10">
        <f>(K173/100)*J173</f>
        <v>0</v>
      </c>
      <c r="N173" s="17">
        <f>$G173+$L173</f>
        <v>0</v>
      </c>
      <c r="O173" s="10">
        <f>$J173+$M173</f>
        <v>0</v>
      </c>
      <c r="P173" s="10">
        <f>$J173*1.076</f>
        <v>0</v>
      </c>
      <c r="Q173" s="15">
        <f>$O173*1.076</f>
        <v>0</v>
      </c>
      <c r="R173" s="23">
        <f>$Q173/3</f>
        <v>0</v>
      </c>
      <c r="S173" s="10">
        <f>$Q173-P173</f>
        <v>0</v>
      </c>
      <c r="T173" s="10">
        <f>$J173*1.156</f>
        <v>0</v>
      </c>
      <c r="U173" s="15">
        <f>$O173*1.156</f>
        <v>0</v>
      </c>
      <c r="V173" s="23">
        <f>$U173/6</f>
        <v>0</v>
      </c>
      <c r="W173" s="10">
        <f>U173-T173</f>
        <v>0</v>
      </c>
      <c r="X173" s="14"/>
      <c r="Y173" s="2"/>
    </row>
    <row r="174" spans="6:25">
      <c r="F174" s="1"/>
      <c r="G174" s="19"/>
      <c r="H174" s="8">
        <f>F174-G174</f>
        <v>0</v>
      </c>
      <c r="I174" s="11"/>
      <c r="J174" s="10">
        <f>((5/100)*G174)+G174</f>
        <v>0</v>
      </c>
      <c r="K174" s="12">
        <v>10</v>
      </c>
      <c r="L174" s="10">
        <f>(K174/100)*G174</f>
        <v>0</v>
      </c>
      <c r="M174" s="10">
        <f>(K174/100)*J174</f>
        <v>0</v>
      </c>
      <c r="N174" s="17">
        <f>$G174+$L174</f>
        <v>0</v>
      </c>
      <c r="O174" s="10">
        <f>$J174+$M174</f>
        <v>0</v>
      </c>
      <c r="P174" s="10">
        <f>$J174*1.076</f>
        <v>0</v>
      </c>
      <c r="Q174" s="15">
        <f>$O174*1.076</f>
        <v>0</v>
      </c>
      <c r="R174" s="23">
        <f>$Q174/3</f>
        <v>0</v>
      </c>
      <c r="S174" s="10">
        <f>$Q174-P174</f>
        <v>0</v>
      </c>
      <c r="T174" s="10">
        <f>$J174*1.156</f>
        <v>0</v>
      </c>
      <c r="U174" s="15">
        <f>$O174*1.156</f>
        <v>0</v>
      </c>
      <c r="V174" s="23">
        <f>$U174/6</f>
        <v>0</v>
      </c>
      <c r="W174" s="10">
        <f>U174-T174</f>
        <v>0</v>
      </c>
      <c r="X174" s="14"/>
      <c r="Y174" s="2"/>
    </row>
    <row r="175" spans="6:25">
      <c r="F175" s="1"/>
      <c r="G175" s="19"/>
      <c r="H175" s="8">
        <f>F175-G175</f>
        <v>0</v>
      </c>
      <c r="I175" s="11"/>
      <c r="J175" s="10">
        <f>((5/100)*G175)+G175</f>
        <v>0</v>
      </c>
      <c r="K175" s="12">
        <v>10</v>
      </c>
      <c r="L175" s="10">
        <f>(K175/100)*G175</f>
        <v>0</v>
      </c>
      <c r="M175" s="10">
        <f>(K175/100)*J175</f>
        <v>0</v>
      </c>
      <c r="N175" s="17">
        <f>$G175+$L175</f>
        <v>0</v>
      </c>
      <c r="O175" s="10">
        <f>$J175+$M175</f>
        <v>0</v>
      </c>
      <c r="P175" s="10">
        <f>$J175*1.076</f>
        <v>0</v>
      </c>
      <c r="Q175" s="15">
        <f>$O175*1.076</f>
        <v>0</v>
      </c>
      <c r="R175" s="23">
        <f>$Q175/3</f>
        <v>0</v>
      </c>
      <c r="S175" s="10">
        <f>$Q175-P175</f>
        <v>0</v>
      </c>
      <c r="T175" s="10">
        <f>$J175*1.156</f>
        <v>0</v>
      </c>
      <c r="U175" s="15">
        <f>$O175*1.156</f>
        <v>0</v>
      </c>
      <c r="V175" s="23">
        <f>$U175/6</f>
        <v>0</v>
      </c>
      <c r="W175" s="10">
        <f>U175-T175</f>
        <v>0</v>
      </c>
      <c r="X175" s="14"/>
      <c r="Y175" s="2"/>
    </row>
    <row r="176" spans="6:25">
      <c r="F176" s="1"/>
      <c r="G176" s="19"/>
      <c r="H176" s="8">
        <f>F176-G176</f>
        <v>0</v>
      </c>
      <c r="I176" s="11"/>
      <c r="J176" s="10">
        <f>((5/100)*G176)+G176</f>
        <v>0</v>
      </c>
      <c r="K176" s="12">
        <v>10</v>
      </c>
      <c r="L176" s="10">
        <f>(K176/100)*G176</f>
        <v>0</v>
      </c>
      <c r="M176" s="10">
        <f>(K176/100)*J176</f>
        <v>0</v>
      </c>
      <c r="N176" s="17">
        <f>$G176+$L176</f>
        <v>0</v>
      </c>
      <c r="O176" s="10">
        <f>$J176+$M176</f>
        <v>0</v>
      </c>
      <c r="P176" s="10">
        <f>$J176*1.076</f>
        <v>0</v>
      </c>
      <c r="Q176" s="15">
        <f>$O176*1.076</f>
        <v>0</v>
      </c>
      <c r="R176" s="23">
        <f>$Q176/3</f>
        <v>0</v>
      </c>
      <c r="S176" s="10">
        <f>$Q176-P176</f>
        <v>0</v>
      </c>
      <c r="T176" s="10">
        <f>$J176*1.156</f>
        <v>0</v>
      </c>
      <c r="U176" s="15">
        <f>$O176*1.156</f>
        <v>0</v>
      </c>
      <c r="V176" s="23">
        <f>$U176/6</f>
        <v>0</v>
      </c>
      <c r="W176" s="10">
        <f>U176-T176</f>
        <v>0</v>
      </c>
      <c r="X176" s="14"/>
      <c r="Y176" s="2"/>
    </row>
    <row r="177" spans="6:25">
      <c r="F177" s="1"/>
      <c r="G177" s="19"/>
      <c r="H177" s="8">
        <f>F177-G177</f>
        <v>0</v>
      </c>
      <c r="I177" s="11"/>
      <c r="J177" s="10">
        <f>((5/100)*G177)+G177</f>
        <v>0</v>
      </c>
      <c r="K177" s="12">
        <v>10</v>
      </c>
      <c r="L177" s="10">
        <f>(K177/100)*G177</f>
        <v>0</v>
      </c>
      <c r="M177" s="10">
        <f>(K177/100)*J177</f>
        <v>0</v>
      </c>
      <c r="N177" s="17">
        <f>$G177+$L177</f>
        <v>0</v>
      </c>
      <c r="O177" s="10">
        <f>$J177+$M177</f>
        <v>0</v>
      </c>
      <c r="P177" s="10">
        <f>$J177*1.076</f>
        <v>0</v>
      </c>
      <c r="Q177" s="15">
        <f>$O177*1.076</f>
        <v>0</v>
      </c>
      <c r="R177" s="23">
        <f>$Q177/3</f>
        <v>0</v>
      </c>
      <c r="S177" s="10">
        <f>$Q177-P177</f>
        <v>0</v>
      </c>
      <c r="T177" s="10">
        <f>$J177*1.156</f>
        <v>0</v>
      </c>
      <c r="U177" s="15">
        <f>$O177*1.156</f>
        <v>0</v>
      </c>
      <c r="V177" s="23">
        <f>$U177/6</f>
        <v>0</v>
      </c>
      <c r="W177" s="10">
        <f>U177-T177</f>
        <v>0</v>
      </c>
      <c r="X177" s="14"/>
      <c r="Y177" s="2"/>
    </row>
    <row r="178" spans="6:25">
      <c r="F178" s="1"/>
      <c r="G178" s="19"/>
      <c r="H178" s="8">
        <f>F178-G178</f>
        <v>0</v>
      </c>
      <c r="I178" s="11"/>
      <c r="J178" s="10">
        <f>((5/100)*G178)+G178</f>
        <v>0</v>
      </c>
      <c r="K178" s="12">
        <v>10</v>
      </c>
      <c r="L178" s="10">
        <f>(K178/100)*G178</f>
        <v>0</v>
      </c>
      <c r="M178" s="10">
        <f>(K178/100)*J178</f>
        <v>0</v>
      </c>
      <c r="N178" s="17">
        <f>$G178+$L178</f>
        <v>0</v>
      </c>
      <c r="O178" s="10">
        <f>$J178+$M178</f>
        <v>0</v>
      </c>
      <c r="P178" s="10">
        <f>$J178*1.076</f>
        <v>0</v>
      </c>
      <c r="Q178" s="15">
        <f>$O178*1.076</f>
        <v>0</v>
      </c>
      <c r="R178" s="23">
        <f>$Q178/3</f>
        <v>0</v>
      </c>
      <c r="S178" s="10">
        <f>$Q178-P178</f>
        <v>0</v>
      </c>
      <c r="T178" s="10">
        <f>$J178*1.156</f>
        <v>0</v>
      </c>
      <c r="U178" s="15">
        <f>$O178*1.156</f>
        <v>0</v>
      </c>
      <c r="V178" s="23">
        <f>$U178/6</f>
        <v>0</v>
      </c>
      <c r="W178" s="10">
        <f>U178-T178</f>
        <v>0</v>
      </c>
      <c r="X178" s="14"/>
      <c r="Y178" s="2"/>
    </row>
    <row r="179" spans="6:25">
      <c r="F179" s="1"/>
      <c r="G179" s="19"/>
      <c r="H179" s="8">
        <f>F179-G179</f>
        <v>0</v>
      </c>
      <c r="I179" s="11"/>
      <c r="J179" s="10">
        <f>((5/100)*G179)+G179</f>
        <v>0</v>
      </c>
      <c r="K179" s="12">
        <v>10</v>
      </c>
      <c r="L179" s="10">
        <f>(K179/100)*G179</f>
        <v>0</v>
      </c>
      <c r="M179" s="10">
        <f>(K179/100)*J179</f>
        <v>0</v>
      </c>
      <c r="N179" s="17">
        <f>$G179+$L179</f>
        <v>0</v>
      </c>
      <c r="O179" s="10">
        <f>$J179+$M179</f>
        <v>0</v>
      </c>
      <c r="P179" s="10">
        <f>$J179*1.076</f>
        <v>0</v>
      </c>
      <c r="Q179" s="15">
        <f>$O179*1.076</f>
        <v>0</v>
      </c>
      <c r="R179" s="23">
        <f>$Q179/3</f>
        <v>0</v>
      </c>
      <c r="S179" s="10">
        <f>$Q179-P179</f>
        <v>0</v>
      </c>
      <c r="T179" s="10">
        <f>$J179*1.156</f>
        <v>0</v>
      </c>
      <c r="U179" s="15">
        <f>$O179*1.156</f>
        <v>0</v>
      </c>
      <c r="V179" s="23">
        <f>$U179/6</f>
        <v>0</v>
      </c>
      <c r="W179" s="10">
        <f>U179-T179</f>
        <v>0</v>
      </c>
      <c r="X179" s="14"/>
      <c r="Y179" s="2"/>
    </row>
    <row r="180" spans="6:25">
      <c r="F180" s="1"/>
      <c r="G180" s="19"/>
      <c r="H180" s="8">
        <f>F180-G180</f>
        <v>0</v>
      </c>
      <c r="I180" s="11"/>
      <c r="J180" s="10">
        <f>((5/100)*G180)+G180</f>
        <v>0</v>
      </c>
      <c r="K180" s="12">
        <v>10</v>
      </c>
      <c r="L180" s="10">
        <f>(K180/100)*G180</f>
        <v>0</v>
      </c>
      <c r="M180" s="10">
        <f>(K180/100)*J180</f>
        <v>0</v>
      </c>
      <c r="N180" s="17">
        <f>$G180+$L180</f>
        <v>0</v>
      </c>
      <c r="O180" s="10">
        <f>$J180+$M180</f>
        <v>0</v>
      </c>
      <c r="P180" s="10">
        <f>$J180*1.076</f>
        <v>0</v>
      </c>
      <c r="Q180" s="15">
        <f>$O180*1.076</f>
        <v>0</v>
      </c>
      <c r="R180" s="23">
        <f>$Q180/3</f>
        <v>0</v>
      </c>
      <c r="S180" s="10">
        <f>$Q180-P180</f>
        <v>0</v>
      </c>
      <c r="T180" s="10">
        <f>$J180*1.156</f>
        <v>0</v>
      </c>
      <c r="U180" s="15">
        <f>$O180*1.156</f>
        <v>0</v>
      </c>
      <c r="V180" s="23">
        <f>$U180/6</f>
        <v>0</v>
      </c>
      <c r="W180" s="10">
        <f>U180-T180</f>
        <v>0</v>
      </c>
      <c r="X180" s="14"/>
      <c r="Y180" s="2"/>
    </row>
    <row r="181" spans="6:25">
      <c r="F181" s="1"/>
      <c r="G181" s="19"/>
      <c r="H181" s="8">
        <f>F181-G181</f>
        <v>0</v>
      </c>
      <c r="I181" s="11"/>
      <c r="J181" s="10">
        <f>((5/100)*G181)+G181</f>
        <v>0</v>
      </c>
      <c r="K181" s="12">
        <v>10</v>
      </c>
      <c r="L181" s="10">
        <f>(K181/100)*G181</f>
        <v>0</v>
      </c>
      <c r="M181" s="10">
        <f>(K181/100)*J181</f>
        <v>0</v>
      </c>
      <c r="N181" s="17">
        <f>$G181+$L181</f>
        <v>0</v>
      </c>
      <c r="O181" s="10">
        <f>$J181+$M181</f>
        <v>0</v>
      </c>
      <c r="P181" s="10">
        <f>$J181*1.076</f>
        <v>0</v>
      </c>
      <c r="Q181" s="15">
        <f>$O181*1.076</f>
        <v>0</v>
      </c>
      <c r="R181" s="23">
        <f>$Q181/3</f>
        <v>0</v>
      </c>
      <c r="S181" s="10">
        <f>$Q181-P181</f>
        <v>0</v>
      </c>
      <c r="T181" s="10">
        <f>$J181*1.156</f>
        <v>0</v>
      </c>
      <c r="U181" s="15">
        <f>$O181*1.156</f>
        <v>0</v>
      </c>
      <c r="V181" s="23">
        <f>$U181/6</f>
        <v>0</v>
      </c>
      <c r="W181" s="10">
        <f>U181-T181</f>
        <v>0</v>
      </c>
      <c r="X181" s="14"/>
      <c r="Y181" s="2"/>
    </row>
    <row r="182" spans="6:25">
      <c r="F182" s="1"/>
      <c r="G182" s="19"/>
      <c r="H182" s="8">
        <f>F182-G182</f>
        <v>0</v>
      </c>
      <c r="I182" s="11"/>
      <c r="J182" s="10">
        <f>((5/100)*G182)+G182</f>
        <v>0</v>
      </c>
      <c r="K182" s="12">
        <v>10</v>
      </c>
      <c r="L182" s="10">
        <f>(K182/100)*G182</f>
        <v>0</v>
      </c>
      <c r="M182" s="10">
        <f>(K182/100)*J182</f>
        <v>0</v>
      </c>
      <c r="N182" s="17">
        <f>$G182+$L182</f>
        <v>0</v>
      </c>
      <c r="O182" s="10">
        <f>$J182+$M182</f>
        <v>0</v>
      </c>
      <c r="P182" s="10">
        <f>$J182*1.076</f>
        <v>0</v>
      </c>
      <c r="Q182" s="15">
        <f>$O182*1.076</f>
        <v>0</v>
      </c>
      <c r="R182" s="23">
        <f>$Q182/3</f>
        <v>0</v>
      </c>
      <c r="S182" s="10">
        <f>$Q182-P182</f>
        <v>0</v>
      </c>
      <c r="T182" s="10">
        <f>$J182*1.156</f>
        <v>0</v>
      </c>
      <c r="U182" s="15">
        <f>$O182*1.156</f>
        <v>0</v>
      </c>
      <c r="V182" s="23">
        <f>$U182/6</f>
        <v>0</v>
      </c>
      <c r="W182" s="10">
        <f>U182-T182</f>
        <v>0</v>
      </c>
      <c r="X182" s="14"/>
      <c r="Y182" s="2"/>
    </row>
    <row r="183" spans="6:25">
      <c r="F183" s="1"/>
      <c r="G183" s="19"/>
      <c r="H183" s="8">
        <f>F183-G183</f>
        <v>0</v>
      </c>
      <c r="I183" s="11"/>
      <c r="J183" s="10">
        <f>((5/100)*G183)+G183</f>
        <v>0</v>
      </c>
      <c r="K183" s="12">
        <v>10</v>
      </c>
      <c r="L183" s="10">
        <f>(K183/100)*G183</f>
        <v>0</v>
      </c>
      <c r="M183" s="10">
        <f>(K183/100)*J183</f>
        <v>0</v>
      </c>
      <c r="N183" s="17">
        <f>$G183+$L183</f>
        <v>0</v>
      </c>
      <c r="O183" s="10">
        <f>$J183+$M183</f>
        <v>0</v>
      </c>
      <c r="P183" s="10">
        <f>$J183*1.076</f>
        <v>0</v>
      </c>
      <c r="Q183" s="15">
        <f>$O183*1.076</f>
        <v>0</v>
      </c>
      <c r="R183" s="23">
        <f>$Q183/3</f>
        <v>0</v>
      </c>
      <c r="S183" s="10">
        <f>$Q183-P183</f>
        <v>0</v>
      </c>
      <c r="T183" s="10">
        <f>$J183*1.156</f>
        <v>0</v>
      </c>
      <c r="U183" s="15">
        <f>$O183*1.156</f>
        <v>0</v>
      </c>
      <c r="V183" s="23">
        <f>$U183/6</f>
        <v>0</v>
      </c>
      <c r="W183" s="10">
        <f>U183-T183</f>
        <v>0</v>
      </c>
      <c r="X183" s="14"/>
      <c r="Y183" s="2"/>
    </row>
    <row r="184" spans="6:25">
      <c r="F184" s="1"/>
      <c r="G184" s="19"/>
      <c r="H184" s="8">
        <f>F184-G184</f>
        <v>0</v>
      </c>
      <c r="I184" s="11"/>
      <c r="J184" s="10">
        <f>((5/100)*G184)+G184</f>
        <v>0</v>
      </c>
      <c r="K184" s="12">
        <v>10</v>
      </c>
      <c r="L184" s="10">
        <f>(K184/100)*G184</f>
        <v>0</v>
      </c>
      <c r="M184" s="10">
        <f>(K184/100)*J184</f>
        <v>0</v>
      </c>
      <c r="N184" s="17">
        <f>$G184+$L184</f>
        <v>0</v>
      </c>
      <c r="O184" s="10">
        <f>$J184+$M184</f>
        <v>0</v>
      </c>
      <c r="P184" s="10">
        <f>$J184*1.076</f>
        <v>0</v>
      </c>
      <c r="Q184" s="15">
        <f>$O184*1.076</f>
        <v>0</v>
      </c>
      <c r="R184" s="23">
        <f>$Q184/3</f>
        <v>0</v>
      </c>
      <c r="S184" s="10">
        <f>$Q184-P184</f>
        <v>0</v>
      </c>
      <c r="T184" s="10">
        <f>$J184*1.156</f>
        <v>0</v>
      </c>
      <c r="U184" s="15">
        <f>$O184*1.156</f>
        <v>0</v>
      </c>
      <c r="V184" s="23">
        <f>$U184/6</f>
        <v>0</v>
      </c>
      <c r="W184" s="10">
        <f>U184-T184</f>
        <v>0</v>
      </c>
      <c r="X184" s="14"/>
      <c r="Y184" s="2"/>
    </row>
    <row r="185" spans="6:25">
      <c r="F185" s="1"/>
      <c r="G185" s="19"/>
      <c r="H185" s="8">
        <f>F185-G185</f>
        <v>0</v>
      </c>
      <c r="I185" s="11"/>
      <c r="J185" s="10">
        <f>((5/100)*G185)+G185</f>
        <v>0</v>
      </c>
      <c r="K185" s="12">
        <v>10</v>
      </c>
      <c r="L185" s="10">
        <f>(K185/100)*G185</f>
        <v>0</v>
      </c>
      <c r="M185" s="10">
        <f>(K185/100)*J185</f>
        <v>0</v>
      </c>
      <c r="N185" s="17">
        <f>$G185+$L185</f>
        <v>0</v>
      </c>
      <c r="O185" s="10">
        <f>$J185+$M185</f>
        <v>0</v>
      </c>
      <c r="P185" s="10">
        <f>$J185*1.076</f>
        <v>0</v>
      </c>
      <c r="Q185" s="15">
        <f>$O185*1.076</f>
        <v>0</v>
      </c>
      <c r="R185" s="23">
        <f>$Q185/3</f>
        <v>0</v>
      </c>
      <c r="S185" s="10">
        <f>$Q185-P185</f>
        <v>0</v>
      </c>
      <c r="T185" s="10">
        <f>$J185*1.156</f>
        <v>0</v>
      </c>
      <c r="U185" s="15">
        <f>$O185*1.156</f>
        <v>0</v>
      </c>
      <c r="V185" s="23">
        <f>$U185/6</f>
        <v>0</v>
      </c>
      <c r="W185" s="10">
        <f>U185-T185</f>
        <v>0</v>
      </c>
      <c r="X185" s="14"/>
      <c r="Y185" s="2"/>
    </row>
    <row r="186" spans="6:25">
      <c r="F186" s="1"/>
      <c r="G186" s="19"/>
      <c r="H186" s="8">
        <f>F186-G186</f>
        <v>0</v>
      </c>
      <c r="I186" s="11"/>
      <c r="J186" s="10">
        <f>((5/100)*G186)+G186</f>
        <v>0</v>
      </c>
      <c r="K186" s="12">
        <v>10</v>
      </c>
      <c r="L186" s="10">
        <f>(K186/100)*G186</f>
        <v>0</v>
      </c>
      <c r="M186" s="10">
        <f>(K186/100)*J186</f>
        <v>0</v>
      </c>
      <c r="N186" s="17">
        <f>$G186+$L186</f>
        <v>0</v>
      </c>
      <c r="O186" s="10">
        <f>$J186+$M186</f>
        <v>0</v>
      </c>
      <c r="P186" s="10">
        <f>$J186*1.076</f>
        <v>0</v>
      </c>
      <c r="Q186" s="15">
        <f>$O186*1.076</f>
        <v>0</v>
      </c>
      <c r="R186" s="23">
        <f>$Q186/3</f>
        <v>0</v>
      </c>
      <c r="S186" s="10">
        <f>$Q186-P186</f>
        <v>0</v>
      </c>
      <c r="T186" s="10">
        <f>$J186*1.156</f>
        <v>0</v>
      </c>
      <c r="U186" s="15">
        <f>$O186*1.156</f>
        <v>0</v>
      </c>
      <c r="V186" s="23">
        <f>$U186/6</f>
        <v>0</v>
      </c>
      <c r="W186" s="10">
        <f>U186-T186</f>
        <v>0</v>
      </c>
      <c r="X186" s="14"/>
      <c r="Y186" s="2"/>
    </row>
    <row r="187" spans="6:25">
      <c r="F187" s="1"/>
      <c r="G187" s="19"/>
      <c r="H187" s="8">
        <f>F187-G187</f>
        <v>0</v>
      </c>
      <c r="I187" s="11"/>
      <c r="J187" s="10">
        <f>((5/100)*G187)+G187</f>
        <v>0</v>
      </c>
      <c r="K187" s="12">
        <v>10</v>
      </c>
      <c r="L187" s="10">
        <f>(K187/100)*G187</f>
        <v>0</v>
      </c>
      <c r="M187" s="10">
        <f>(K187/100)*J187</f>
        <v>0</v>
      </c>
      <c r="N187" s="17">
        <f>$G187+$L187</f>
        <v>0</v>
      </c>
      <c r="O187" s="10">
        <f>$J187+$M187</f>
        <v>0</v>
      </c>
      <c r="P187" s="10">
        <f>$J187*1.076</f>
        <v>0</v>
      </c>
      <c r="Q187" s="15">
        <f>$O187*1.076</f>
        <v>0</v>
      </c>
      <c r="R187" s="23">
        <f>$Q187/3</f>
        <v>0</v>
      </c>
      <c r="S187" s="10">
        <f>$Q187-P187</f>
        <v>0</v>
      </c>
      <c r="T187" s="10">
        <f>$J187*1.156</f>
        <v>0</v>
      </c>
      <c r="U187" s="15">
        <f>$O187*1.156</f>
        <v>0</v>
      </c>
      <c r="V187" s="23">
        <f>$U187/6</f>
        <v>0</v>
      </c>
      <c r="W187" s="10">
        <f>U187-T187</f>
        <v>0</v>
      </c>
      <c r="X187" s="14"/>
      <c r="Y187" s="2"/>
    </row>
    <row r="188" spans="6:25">
      <c r="F188" s="1"/>
      <c r="G188" s="19"/>
      <c r="H188" s="8">
        <f>F188-G188</f>
        <v>0</v>
      </c>
      <c r="I188" s="11"/>
      <c r="J188" s="10">
        <f>((5/100)*G188)+G188</f>
        <v>0</v>
      </c>
      <c r="K188" s="12">
        <v>10</v>
      </c>
      <c r="L188" s="10">
        <f>(K188/100)*G188</f>
        <v>0</v>
      </c>
      <c r="M188" s="10">
        <f>(K188/100)*J188</f>
        <v>0</v>
      </c>
      <c r="N188" s="17">
        <f>$G188+$L188</f>
        <v>0</v>
      </c>
      <c r="O188" s="10">
        <f>$J188+$M188</f>
        <v>0</v>
      </c>
      <c r="P188" s="10">
        <f>$J188*1.076</f>
        <v>0</v>
      </c>
      <c r="Q188" s="15">
        <f>$O188*1.076</f>
        <v>0</v>
      </c>
      <c r="R188" s="23">
        <f>$Q188/3</f>
        <v>0</v>
      </c>
      <c r="S188" s="10">
        <f>$Q188-P188</f>
        <v>0</v>
      </c>
      <c r="T188" s="10">
        <f>$J188*1.156</f>
        <v>0</v>
      </c>
      <c r="U188" s="15">
        <f>$O188*1.156</f>
        <v>0</v>
      </c>
      <c r="V188" s="23">
        <f>$U188/6</f>
        <v>0</v>
      </c>
      <c r="W188" s="10">
        <f>U188-T188</f>
        <v>0</v>
      </c>
      <c r="X188" s="14"/>
      <c r="Y188" s="2"/>
    </row>
    <row r="189" spans="6:25">
      <c r="F189" s="1"/>
      <c r="G189" s="19"/>
      <c r="H189" s="8">
        <f>F189-G189</f>
        <v>0</v>
      </c>
      <c r="I189" s="11"/>
      <c r="J189" s="10">
        <f>((5/100)*G189)+G189</f>
        <v>0</v>
      </c>
      <c r="K189" s="12">
        <v>10</v>
      </c>
      <c r="L189" s="10">
        <f>(K189/100)*G189</f>
        <v>0</v>
      </c>
      <c r="M189" s="10">
        <f>(K189/100)*J189</f>
        <v>0</v>
      </c>
      <c r="N189" s="17">
        <f>$G189+$L189</f>
        <v>0</v>
      </c>
      <c r="O189" s="10">
        <f>$J189+$M189</f>
        <v>0</v>
      </c>
      <c r="P189" s="10">
        <f>$J189*1.076</f>
        <v>0</v>
      </c>
      <c r="Q189" s="15">
        <f>$O189*1.076</f>
        <v>0</v>
      </c>
      <c r="R189" s="23">
        <f>$Q189/3</f>
        <v>0</v>
      </c>
      <c r="S189" s="10">
        <f>$Q189-P189</f>
        <v>0</v>
      </c>
      <c r="T189" s="10">
        <f>$J189*1.156</f>
        <v>0</v>
      </c>
      <c r="U189" s="15">
        <f>$O189*1.156</f>
        <v>0</v>
      </c>
      <c r="V189" s="23">
        <f>$U189/6</f>
        <v>0</v>
      </c>
      <c r="W189" s="10">
        <f>U189-T189</f>
        <v>0</v>
      </c>
      <c r="X189" s="14"/>
      <c r="Y189" s="2"/>
    </row>
    <row r="190" spans="6:25">
      <c r="F190" s="1"/>
      <c r="G190" s="19"/>
      <c r="H190" s="8">
        <f>F190-G190</f>
        <v>0</v>
      </c>
      <c r="I190" s="11"/>
      <c r="J190" s="10">
        <f>((5/100)*G190)+G190</f>
        <v>0</v>
      </c>
      <c r="K190" s="12">
        <v>10</v>
      </c>
      <c r="L190" s="10">
        <f>(K190/100)*G190</f>
        <v>0</v>
      </c>
      <c r="M190" s="10">
        <f>(K190/100)*J190</f>
        <v>0</v>
      </c>
      <c r="N190" s="17">
        <f>$G190+$L190</f>
        <v>0</v>
      </c>
      <c r="O190" s="10">
        <f>$J190+$M190</f>
        <v>0</v>
      </c>
      <c r="P190" s="10">
        <f>$J190*1.076</f>
        <v>0</v>
      </c>
      <c r="Q190" s="15">
        <f>$O190*1.076</f>
        <v>0</v>
      </c>
      <c r="R190" s="23">
        <f>$Q190/3</f>
        <v>0</v>
      </c>
      <c r="S190" s="10">
        <f>$Q190-P190</f>
        <v>0</v>
      </c>
      <c r="T190" s="10">
        <f>$J190*1.156</f>
        <v>0</v>
      </c>
      <c r="U190" s="15">
        <f>$O190*1.156</f>
        <v>0</v>
      </c>
      <c r="V190" s="23">
        <f>$U190/6</f>
        <v>0</v>
      </c>
      <c r="W190" s="10">
        <f>U190-T190</f>
        <v>0</v>
      </c>
      <c r="X190" s="14"/>
      <c r="Y190" s="2"/>
    </row>
    <row r="191" spans="6:25">
      <c r="F191" s="1"/>
      <c r="G191" s="19"/>
      <c r="H191" s="8">
        <f>F191-G191</f>
        <v>0</v>
      </c>
      <c r="I191" s="11"/>
      <c r="J191" s="10">
        <f>((5/100)*G191)+G191</f>
        <v>0</v>
      </c>
      <c r="K191" s="12">
        <v>10</v>
      </c>
      <c r="L191" s="10">
        <f>(K191/100)*G191</f>
        <v>0</v>
      </c>
      <c r="M191" s="10">
        <f>(K191/100)*J191</f>
        <v>0</v>
      </c>
      <c r="N191" s="17">
        <f>$G191+$L191</f>
        <v>0</v>
      </c>
      <c r="O191" s="10">
        <f>$J191+$M191</f>
        <v>0</v>
      </c>
      <c r="P191" s="10">
        <f>$J191*1.076</f>
        <v>0</v>
      </c>
      <c r="Q191" s="15">
        <f>$O191*1.076</f>
        <v>0</v>
      </c>
      <c r="R191" s="23">
        <f>$Q191/3</f>
        <v>0</v>
      </c>
      <c r="S191" s="10">
        <f>$Q191-P191</f>
        <v>0</v>
      </c>
      <c r="T191" s="10">
        <f>$J191*1.156</f>
        <v>0</v>
      </c>
      <c r="U191" s="15">
        <f>$O191*1.156</f>
        <v>0</v>
      </c>
      <c r="V191" s="23">
        <f>$U191/6</f>
        <v>0</v>
      </c>
      <c r="W191" s="10">
        <f>U191-T191</f>
        <v>0</v>
      </c>
      <c r="X191" s="14"/>
      <c r="Y191" s="2"/>
    </row>
    <row r="192" spans="6:25">
      <c r="F192" s="1"/>
      <c r="G192" s="19"/>
      <c r="H192" s="8">
        <f>F192-G192</f>
        <v>0</v>
      </c>
      <c r="I192" s="11"/>
      <c r="J192" s="10">
        <f>((5/100)*G192)+G192</f>
        <v>0</v>
      </c>
      <c r="K192" s="12">
        <v>10</v>
      </c>
      <c r="L192" s="10">
        <f>(K192/100)*G192</f>
        <v>0</v>
      </c>
      <c r="M192" s="10">
        <f>(K192/100)*J192</f>
        <v>0</v>
      </c>
      <c r="N192" s="17">
        <f>$G192+$L192</f>
        <v>0</v>
      </c>
      <c r="O192" s="10">
        <f>$J192+$M192</f>
        <v>0</v>
      </c>
      <c r="P192" s="10">
        <f>$J192*1.076</f>
        <v>0</v>
      </c>
      <c r="Q192" s="15">
        <f>$O192*1.076</f>
        <v>0</v>
      </c>
      <c r="R192" s="23">
        <f>$Q192/3</f>
        <v>0</v>
      </c>
      <c r="S192" s="10">
        <f>$Q192-P192</f>
        <v>0</v>
      </c>
      <c r="T192" s="10">
        <f>$J192*1.156</f>
        <v>0</v>
      </c>
      <c r="U192" s="15">
        <f>$O192*1.156</f>
        <v>0</v>
      </c>
      <c r="V192" s="23">
        <f>$U192/6</f>
        <v>0</v>
      </c>
      <c r="W192" s="10">
        <f>U192-T192</f>
        <v>0</v>
      </c>
      <c r="X192" s="14"/>
      <c r="Y192" s="2"/>
    </row>
    <row r="193" spans="6:25">
      <c r="F193" s="1"/>
      <c r="G193" s="19"/>
      <c r="H193" s="8">
        <f>F193-G193</f>
        <v>0</v>
      </c>
      <c r="I193" s="11"/>
      <c r="J193" s="10">
        <f>((5/100)*G193)+G193</f>
        <v>0</v>
      </c>
      <c r="K193" s="12">
        <v>10</v>
      </c>
      <c r="L193" s="10">
        <f>(K193/100)*G193</f>
        <v>0</v>
      </c>
      <c r="M193" s="10">
        <f>(K193/100)*J193</f>
        <v>0</v>
      </c>
      <c r="N193" s="17">
        <f>$G193+$L193</f>
        <v>0</v>
      </c>
      <c r="O193" s="10">
        <f>$J193+$M193</f>
        <v>0</v>
      </c>
      <c r="P193" s="10">
        <f>$J193*1.076</f>
        <v>0</v>
      </c>
      <c r="Q193" s="15">
        <f>$O193*1.076</f>
        <v>0</v>
      </c>
      <c r="R193" s="23">
        <f>$Q193/3</f>
        <v>0</v>
      </c>
      <c r="S193" s="10">
        <f>$Q193-P193</f>
        <v>0</v>
      </c>
      <c r="T193" s="10">
        <f>$J193*1.156</f>
        <v>0</v>
      </c>
      <c r="U193" s="15">
        <f>$O193*1.156</f>
        <v>0</v>
      </c>
      <c r="V193" s="23">
        <f>$U193/6</f>
        <v>0</v>
      </c>
      <c r="W193" s="10">
        <f>U193-T193</f>
        <v>0</v>
      </c>
      <c r="X193" s="14"/>
      <c r="Y193" s="2"/>
    </row>
    <row r="194" spans="6:25">
      <c r="F194" s="1"/>
      <c r="G194" s="19"/>
      <c r="H194" s="8">
        <f>F194-G194</f>
        <v>0</v>
      </c>
      <c r="I194" s="11"/>
      <c r="J194" s="10">
        <f>((5/100)*G194)+G194</f>
        <v>0</v>
      </c>
      <c r="K194" s="12">
        <v>10</v>
      </c>
      <c r="L194" s="10">
        <f>(K194/100)*G194</f>
        <v>0</v>
      </c>
      <c r="M194" s="10">
        <f>(K194/100)*J194</f>
        <v>0</v>
      </c>
      <c r="N194" s="17">
        <f>$G194+$L194</f>
        <v>0</v>
      </c>
      <c r="O194" s="10">
        <f>$J194+$M194</f>
        <v>0</v>
      </c>
      <c r="P194" s="10">
        <f>$J194*1.076</f>
        <v>0</v>
      </c>
      <c r="Q194" s="15">
        <f>$O194*1.076</f>
        <v>0</v>
      </c>
      <c r="R194" s="23">
        <f>$Q194/3</f>
        <v>0</v>
      </c>
      <c r="S194" s="10">
        <f>$Q194-P194</f>
        <v>0</v>
      </c>
      <c r="T194" s="10">
        <f>$J194*1.156</f>
        <v>0</v>
      </c>
      <c r="U194" s="15">
        <f>$O194*1.156</f>
        <v>0</v>
      </c>
      <c r="V194" s="23">
        <f>$U194/6</f>
        <v>0</v>
      </c>
      <c r="W194" s="10">
        <f>U194-T194</f>
        <v>0</v>
      </c>
      <c r="X194" s="14"/>
      <c r="Y194" s="2"/>
    </row>
    <row r="195" spans="6:25">
      <c r="F195" s="1"/>
      <c r="G195" s="19"/>
      <c r="H195" s="8">
        <f>F195-G195</f>
        <v>0</v>
      </c>
      <c r="I195" s="11"/>
      <c r="J195" s="10">
        <f>((5/100)*G195)+G195</f>
        <v>0</v>
      </c>
      <c r="K195" s="12">
        <v>10</v>
      </c>
      <c r="L195" s="10">
        <f>(K195/100)*G195</f>
        <v>0</v>
      </c>
      <c r="M195" s="10">
        <f>(K195/100)*J195</f>
        <v>0</v>
      </c>
      <c r="N195" s="17">
        <f>$G195+$L195</f>
        <v>0</v>
      </c>
      <c r="O195" s="10">
        <f>$J195+$M195</f>
        <v>0</v>
      </c>
      <c r="P195" s="10">
        <f>$J195*1.076</f>
        <v>0</v>
      </c>
      <c r="Q195" s="15">
        <f>$O195*1.076</f>
        <v>0</v>
      </c>
      <c r="R195" s="23">
        <f>$Q195/3</f>
        <v>0</v>
      </c>
      <c r="S195" s="10">
        <f>$Q195-P195</f>
        <v>0</v>
      </c>
      <c r="T195" s="10">
        <f>$J195*1.156</f>
        <v>0</v>
      </c>
      <c r="U195" s="15">
        <f>$O195*1.156</f>
        <v>0</v>
      </c>
      <c r="V195" s="23">
        <f>$U195/6</f>
        <v>0</v>
      </c>
      <c r="W195" s="10">
        <f>U195-T195</f>
        <v>0</v>
      </c>
      <c r="X195" s="14"/>
      <c r="Y195" s="2"/>
    </row>
    <row r="196" spans="6:25">
      <c r="F196" s="1"/>
      <c r="G196" s="19"/>
      <c r="H196" s="8">
        <f>F196-G196</f>
        <v>0</v>
      </c>
      <c r="I196" s="11"/>
      <c r="J196" s="10">
        <f>((5/100)*G196)+G196</f>
        <v>0</v>
      </c>
      <c r="K196" s="12">
        <v>10</v>
      </c>
      <c r="L196" s="10">
        <f>(K196/100)*G196</f>
        <v>0</v>
      </c>
      <c r="M196" s="10">
        <f>(K196/100)*J196</f>
        <v>0</v>
      </c>
      <c r="N196" s="17">
        <f>$G196+$L196</f>
        <v>0</v>
      </c>
      <c r="O196" s="10">
        <f>$J196+$M196</f>
        <v>0</v>
      </c>
      <c r="P196" s="10">
        <f>$J196*1.076</f>
        <v>0</v>
      </c>
      <c r="Q196" s="15">
        <f>$O196*1.076</f>
        <v>0</v>
      </c>
      <c r="R196" s="23">
        <f>$Q196/3</f>
        <v>0</v>
      </c>
      <c r="S196" s="10">
        <f>$Q196-P196</f>
        <v>0</v>
      </c>
      <c r="T196" s="10">
        <f>$J196*1.156</f>
        <v>0</v>
      </c>
      <c r="U196" s="15">
        <f>$O196*1.156</f>
        <v>0</v>
      </c>
      <c r="V196" s="23">
        <f>$U196/6</f>
        <v>0</v>
      </c>
      <c r="W196" s="10">
        <f>U196-T196</f>
        <v>0</v>
      </c>
      <c r="X196" s="14"/>
      <c r="Y196" s="2"/>
    </row>
    <row r="197" spans="6:25">
      <c r="F197" s="1"/>
      <c r="G197" s="19"/>
      <c r="H197" s="8">
        <f>F197-G197</f>
        <v>0</v>
      </c>
      <c r="I197" s="11"/>
      <c r="J197" s="10">
        <f>((5/100)*G197)+G197</f>
        <v>0</v>
      </c>
      <c r="K197" s="12">
        <v>10</v>
      </c>
      <c r="L197" s="10">
        <f>(K197/100)*G197</f>
        <v>0</v>
      </c>
      <c r="M197" s="10">
        <f>(K197/100)*J197</f>
        <v>0</v>
      </c>
      <c r="N197" s="17">
        <f>$G197+$L197</f>
        <v>0</v>
      </c>
      <c r="O197" s="10">
        <f>$J197+$M197</f>
        <v>0</v>
      </c>
      <c r="P197" s="10">
        <f>$J197*1.076</f>
        <v>0</v>
      </c>
      <c r="Q197" s="15">
        <f>$O197*1.076</f>
        <v>0</v>
      </c>
      <c r="R197" s="23">
        <f>$Q197/3</f>
        <v>0</v>
      </c>
      <c r="S197" s="10">
        <f>$Q197-P197</f>
        <v>0</v>
      </c>
      <c r="T197" s="10">
        <f>$J197*1.156</f>
        <v>0</v>
      </c>
      <c r="U197" s="15">
        <f>$O197*1.156</f>
        <v>0</v>
      </c>
      <c r="V197" s="23">
        <f>$U197/6</f>
        <v>0</v>
      </c>
      <c r="W197" s="10">
        <f>U197-T197</f>
        <v>0</v>
      </c>
      <c r="X197" s="14"/>
      <c r="Y197" s="2"/>
    </row>
    <row r="198" spans="6:25">
      <c r="F198" s="1"/>
      <c r="G198" s="19"/>
      <c r="H198" s="8">
        <f>F198-G198</f>
        <v>0</v>
      </c>
      <c r="I198" s="11"/>
      <c r="J198" s="10">
        <f>((5/100)*G198)+G198</f>
        <v>0</v>
      </c>
      <c r="K198" s="12">
        <v>10</v>
      </c>
      <c r="L198" s="10">
        <f>(K198/100)*G198</f>
        <v>0</v>
      </c>
      <c r="M198" s="10">
        <f>(K198/100)*J198</f>
        <v>0</v>
      </c>
      <c r="N198" s="17">
        <f>$G198+$L198</f>
        <v>0</v>
      </c>
      <c r="O198" s="10">
        <f>$J198+$M198</f>
        <v>0</v>
      </c>
      <c r="P198" s="10">
        <f>$J198*1.076</f>
        <v>0</v>
      </c>
      <c r="Q198" s="15">
        <f>$O198*1.076</f>
        <v>0</v>
      </c>
      <c r="R198" s="23">
        <f>$Q198/3</f>
        <v>0</v>
      </c>
      <c r="S198" s="10">
        <f>$Q198-P198</f>
        <v>0</v>
      </c>
      <c r="T198" s="10">
        <f>$J198*1.156</f>
        <v>0</v>
      </c>
      <c r="U198" s="15">
        <f>$O198*1.156</f>
        <v>0</v>
      </c>
      <c r="V198" s="23">
        <f>$U198/6</f>
        <v>0</v>
      </c>
      <c r="W198" s="10">
        <f>U198-T198</f>
        <v>0</v>
      </c>
      <c r="X198" s="14"/>
      <c r="Y198" s="2"/>
    </row>
    <row r="199" spans="6:25">
      <c r="F199" s="1"/>
      <c r="G199" s="19"/>
      <c r="H199" s="8">
        <f>F199-G199</f>
        <v>0</v>
      </c>
      <c r="I199" s="11"/>
      <c r="J199" s="10">
        <f>((5/100)*G199)+G199</f>
        <v>0</v>
      </c>
      <c r="K199" s="12">
        <v>10</v>
      </c>
      <c r="L199" s="10">
        <f>(K199/100)*G199</f>
        <v>0</v>
      </c>
      <c r="M199" s="10">
        <f>(K199/100)*J199</f>
        <v>0</v>
      </c>
      <c r="N199" s="17">
        <f>$G199+$L199</f>
        <v>0</v>
      </c>
      <c r="O199" s="10">
        <f>$J199+$M199</f>
        <v>0</v>
      </c>
      <c r="P199" s="10">
        <f>$J199*1.076</f>
        <v>0</v>
      </c>
      <c r="Q199" s="15">
        <f>$O199*1.076</f>
        <v>0</v>
      </c>
      <c r="R199" s="23">
        <f>$Q199/3</f>
        <v>0</v>
      </c>
      <c r="S199" s="10">
        <f>$Q199-P199</f>
        <v>0</v>
      </c>
      <c r="T199" s="10">
        <f>$J199*1.156</f>
        <v>0</v>
      </c>
      <c r="U199" s="15">
        <f>$O199*1.156</f>
        <v>0</v>
      </c>
      <c r="V199" s="23">
        <f>$U199/6</f>
        <v>0</v>
      </c>
      <c r="W199" s="10">
        <f>U199-T199</f>
        <v>0</v>
      </c>
      <c r="X199" s="14"/>
      <c r="Y199" s="2"/>
    </row>
    <row r="200" spans="6:25">
      <c r="F200" s="1"/>
      <c r="G200" s="19"/>
      <c r="H200" s="8">
        <f>F200-G200</f>
        <v>0</v>
      </c>
      <c r="I200" s="11"/>
      <c r="J200" s="10">
        <f>((5/100)*G200)+G200</f>
        <v>0</v>
      </c>
      <c r="K200" s="12">
        <v>10</v>
      </c>
      <c r="L200" s="10">
        <f>(K200/100)*G200</f>
        <v>0</v>
      </c>
      <c r="M200" s="10">
        <f>(K200/100)*J200</f>
        <v>0</v>
      </c>
      <c r="N200" s="17">
        <f>$G200+$L200</f>
        <v>0</v>
      </c>
      <c r="O200" s="10">
        <f>$J200+$M200</f>
        <v>0</v>
      </c>
      <c r="P200" s="10">
        <f>$J200*1.076</f>
        <v>0</v>
      </c>
      <c r="Q200" s="15">
        <f>$O200*1.076</f>
        <v>0</v>
      </c>
      <c r="R200" s="23">
        <f>$Q200/3</f>
        <v>0</v>
      </c>
      <c r="S200" s="10">
        <f>$Q200-P200</f>
        <v>0</v>
      </c>
      <c r="T200" s="10">
        <f>$J200*1.156</f>
        <v>0</v>
      </c>
      <c r="U200" s="15">
        <f>$O200*1.156</f>
        <v>0</v>
      </c>
      <c r="V200" s="23">
        <f>$U200/6</f>
        <v>0</v>
      </c>
      <c r="W200" s="10">
        <f>U200-T200</f>
        <v>0</v>
      </c>
      <c r="X200" s="14"/>
      <c r="Y200" s="2"/>
    </row>
    <row r="201" spans="6:25">
      <c r="F201" s="1"/>
      <c r="G201" s="19"/>
      <c r="H201" s="8">
        <f>F201-G201</f>
        <v>0</v>
      </c>
      <c r="I201" s="11"/>
      <c r="J201" s="10">
        <f>((5/100)*G201)+G201</f>
        <v>0</v>
      </c>
      <c r="K201" s="12">
        <v>10</v>
      </c>
      <c r="L201" s="10">
        <f>(K201/100)*G201</f>
        <v>0</v>
      </c>
      <c r="M201" s="10">
        <f>(K201/100)*J201</f>
        <v>0</v>
      </c>
      <c r="N201" s="17">
        <f>$G201+$L201</f>
        <v>0</v>
      </c>
      <c r="O201" s="10">
        <f>$J201+$M201</f>
        <v>0</v>
      </c>
      <c r="P201" s="10">
        <f>$J201*1.076</f>
        <v>0</v>
      </c>
      <c r="Q201" s="15">
        <f>$O201*1.076</f>
        <v>0</v>
      </c>
      <c r="R201" s="23">
        <f>$Q201/3</f>
        <v>0</v>
      </c>
      <c r="S201" s="10">
        <f>$Q201-P201</f>
        <v>0</v>
      </c>
      <c r="T201" s="10">
        <f>$J201*1.156</f>
        <v>0</v>
      </c>
      <c r="U201" s="15">
        <f>$O201*1.156</f>
        <v>0</v>
      </c>
      <c r="V201" s="23">
        <f>$U201/6</f>
        <v>0</v>
      </c>
      <c r="W201" s="10">
        <f>U201-T201</f>
        <v>0</v>
      </c>
      <c r="X201" s="14"/>
      <c r="Y201" s="2"/>
    </row>
    <row r="202" spans="6:25">
      <c r="F202" s="1"/>
      <c r="G202" s="19"/>
      <c r="H202" s="8">
        <f>F202-G202</f>
        <v>0</v>
      </c>
      <c r="I202" s="11"/>
      <c r="J202" s="10">
        <f>((5/100)*G202)+G202</f>
        <v>0</v>
      </c>
      <c r="K202" s="12">
        <v>10</v>
      </c>
      <c r="L202" s="10">
        <f>(K202/100)*G202</f>
        <v>0</v>
      </c>
      <c r="M202" s="10">
        <f>(K202/100)*J202</f>
        <v>0</v>
      </c>
      <c r="N202" s="17">
        <f>$G202+$L202</f>
        <v>0</v>
      </c>
      <c r="O202" s="10">
        <f>$J202+$M202</f>
        <v>0</v>
      </c>
      <c r="P202" s="10">
        <f>$J202*1.076</f>
        <v>0</v>
      </c>
      <c r="Q202" s="15">
        <f>$O202*1.076</f>
        <v>0</v>
      </c>
      <c r="R202" s="23">
        <f>$Q202/3</f>
        <v>0</v>
      </c>
      <c r="S202" s="10">
        <f>$Q202-P202</f>
        <v>0</v>
      </c>
      <c r="T202" s="10">
        <f>$J202*1.156</f>
        <v>0</v>
      </c>
      <c r="U202" s="15">
        <f>$O202*1.156</f>
        <v>0</v>
      </c>
      <c r="V202" s="23">
        <f>$U202/6</f>
        <v>0</v>
      </c>
      <c r="W202" s="10">
        <f>U202-T202</f>
        <v>0</v>
      </c>
      <c r="X202" s="14"/>
      <c r="Y202" s="2"/>
    </row>
    <row r="203" spans="6:25">
      <c r="F203" s="1"/>
      <c r="G203" s="19"/>
      <c r="H203" s="8">
        <f>F203-G203</f>
        <v>0</v>
      </c>
      <c r="I203" s="11"/>
      <c r="J203" s="10">
        <f>((5/100)*G203)+G203</f>
        <v>0</v>
      </c>
      <c r="K203" s="12">
        <v>10</v>
      </c>
      <c r="L203" s="10">
        <f>(K203/100)*G203</f>
        <v>0</v>
      </c>
      <c r="M203" s="10">
        <f>(K203/100)*J203</f>
        <v>0</v>
      </c>
      <c r="N203" s="17">
        <f>$G203+$L203</f>
        <v>0</v>
      </c>
      <c r="O203" s="10">
        <f>$J203+$M203</f>
        <v>0</v>
      </c>
      <c r="P203" s="10">
        <f>$J203*1.076</f>
        <v>0</v>
      </c>
      <c r="Q203" s="15">
        <f>$O203*1.076</f>
        <v>0</v>
      </c>
      <c r="R203" s="23">
        <f>$Q203/3</f>
        <v>0</v>
      </c>
      <c r="S203" s="10">
        <f>$Q203-P203</f>
        <v>0</v>
      </c>
      <c r="T203" s="10">
        <f>$J203*1.156</f>
        <v>0</v>
      </c>
      <c r="U203" s="15">
        <f>$O203*1.156</f>
        <v>0</v>
      </c>
      <c r="V203" s="23">
        <f>$U203/6</f>
        <v>0</v>
      </c>
      <c r="W203" s="10">
        <f>U203-T203</f>
        <v>0</v>
      </c>
      <c r="X203" s="14"/>
      <c r="Y203" s="2"/>
    </row>
    <row r="204" spans="6:25">
      <c r="F204" s="1"/>
      <c r="G204" s="19"/>
      <c r="H204" s="8">
        <f>F204-G204</f>
        <v>0</v>
      </c>
      <c r="I204" s="11"/>
      <c r="J204" s="10">
        <f>((5/100)*G204)+G204</f>
        <v>0</v>
      </c>
      <c r="K204" s="12">
        <v>10</v>
      </c>
      <c r="L204" s="10">
        <f>(K204/100)*G204</f>
        <v>0</v>
      </c>
      <c r="M204" s="10">
        <f>(K204/100)*J204</f>
        <v>0</v>
      </c>
      <c r="N204" s="17">
        <f>$G204+$L204</f>
        <v>0</v>
      </c>
      <c r="O204" s="10">
        <f>$J204+$M204</f>
        <v>0</v>
      </c>
      <c r="P204" s="10">
        <f>$J204*1.076</f>
        <v>0</v>
      </c>
      <c r="Q204" s="15">
        <f>$O204*1.076</f>
        <v>0</v>
      </c>
      <c r="R204" s="23">
        <f>$Q204/3</f>
        <v>0</v>
      </c>
      <c r="S204" s="10">
        <f>$Q204-P204</f>
        <v>0</v>
      </c>
      <c r="T204" s="10">
        <f>$J204*1.156</f>
        <v>0</v>
      </c>
      <c r="U204" s="15">
        <f>$O204*1.156</f>
        <v>0</v>
      </c>
      <c r="V204" s="23">
        <f>$U204/6</f>
        <v>0</v>
      </c>
      <c r="W204" s="10">
        <f>U204-T204</f>
        <v>0</v>
      </c>
      <c r="X204" s="14"/>
      <c r="Y204" s="2"/>
    </row>
    <row r="205" spans="6:25">
      <c r="F205" s="1"/>
      <c r="G205" s="19"/>
      <c r="H205" s="8">
        <f>F205-G205</f>
        <v>0</v>
      </c>
      <c r="I205" s="11"/>
      <c r="J205" s="10">
        <f>((5/100)*G205)+G205</f>
        <v>0</v>
      </c>
      <c r="K205" s="12">
        <v>10</v>
      </c>
      <c r="L205" s="10">
        <f>(K205/100)*G205</f>
        <v>0</v>
      </c>
      <c r="M205" s="10">
        <f>(K205/100)*J205</f>
        <v>0</v>
      </c>
      <c r="N205" s="17">
        <f>$G205+$L205</f>
        <v>0</v>
      </c>
      <c r="O205" s="10">
        <f>$J205+$M205</f>
        <v>0</v>
      </c>
      <c r="P205" s="10">
        <f>$J205*1.076</f>
        <v>0</v>
      </c>
      <c r="Q205" s="15">
        <f>$O205*1.076</f>
        <v>0</v>
      </c>
      <c r="R205" s="23">
        <f>$Q205/3</f>
        <v>0</v>
      </c>
      <c r="S205" s="10">
        <f>$Q205-P205</f>
        <v>0</v>
      </c>
      <c r="T205" s="10">
        <f>$J205*1.156</f>
        <v>0</v>
      </c>
      <c r="U205" s="15">
        <f>$O205*1.156</f>
        <v>0</v>
      </c>
      <c r="V205" s="23">
        <f>$U205/6</f>
        <v>0</v>
      </c>
      <c r="W205" s="10">
        <f>U205-T205</f>
        <v>0</v>
      </c>
      <c r="X205" s="14"/>
      <c r="Y205" s="2"/>
    </row>
    <row r="206" spans="6:25">
      <c r="F206" s="1"/>
      <c r="G206" s="19"/>
      <c r="H206" s="8">
        <f>F206-G206</f>
        <v>0</v>
      </c>
      <c r="I206" s="11"/>
      <c r="J206" s="10">
        <f>((5/100)*G206)+G206</f>
        <v>0</v>
      </c>
      <c r="K206" s="12">
        <v>10</v>
      </c>
      <c r="L206" s="10">
        <f>(K206/100)*G206</f>
        <v>0</v>
      </c>
      <c r="M206" s="10">
        <f>(K206/100)*J206</f>
        <v>0</v>
      </c>
      <c r="N206" s="17">
        <f>$G206+$L206</f>
        <v>0</v>
      </c>
      <c r="O206" s="10">
        <f>$J206+$M206</f>
        <v>0</v>
      </c>
      <c r="P206" s="10">
        <f>$J206*1.076</f>
        <v>0</v>
      </c>
      <c r="Q206" s="15">
        <f>$O206*1.076</f>
        <v>0</v>
      </c>
      <c r="R206" s="23">
        <f>$Q206/3</f>
        <v>0</v>
      </c>
      <c r="S206" s="10">
        <f>$Q206-P206</f>
        <v>0</v>
      </c>
      <c r="T206" s="10">
        <f>$J206*1.156</f>
        <v>0</v>
      </c>
      <c r="U206" s="15">
        <f>$O206*1.156</f>
        <v>0</v>
      </c>
      <c r="V206" s="23">
        <f>$U206/6</f>
        <v>0</v>
      </c>
      <c r="W206" s="10">
        <f>U206-T206</f>
        <v>0</v>
      </c>
      <c r="X206" s="14"/>
      <c r="Y206" s="2"/>
    </row>
    <row r="207" spans="6:25">
      <c r="F207" s="1"/>
      <c r="G207" s="19"/>
      <c r="H207" s="8">
        <f>F207-G207</f>
        <v>0</v>
      </c>
      <c r="I207" s="11"/>
      <c r="J207" s="10">
        <f>((5/100)*G207)+G207</f>
        <v>0</v>
      </c>
      <c r="K207" s="12">
        <v>10</v>
      </c>
      <c r="L207" s="10">
        <f>(K207/100)*G207</f>
        <v>0</v>
      </c>
      <c r="M207" s="10">
        <f>(K207/100)*J207</f>
        <v>0</v>
      </c>
      <c r="N207" s="17">
        <f>$G207+$L207</f>
        <v>0</v>
      </c>
      <c r="O207" s="10">
        <f>$J207+$M207</f>
        <v>0</v>
      </c>
      <c r="P207" s="10">
        <f>$J207*1.076</f>
        <v>0</v>
      </c>
      <c r="Q207" s="15">
        <f>$O207*1.076</f>
        <v>0</v>
      </c>
      <c r="R207" s="23">
        <f>$Q207/3</f>
        <v>0</v>
      </c>
      <c r="S207" s="10">
        <f>$Q207-P207</f>
        <v>0</v>
      </c>
      <c r="T207" s="10">
        <f>$J207*1.156</f>
        <v>0</v>
      </c>
      <c r="U207" s="15">
        <f>$O207*1.156</f>
        <v>0</v>
      </c>
      <c r="V207" s="23">
        <f>$U207/6</f>
        <v>0</v>
      </c>
      <c r="W207" s="10">
        <f>U207-T207</f>
        <v>0</v>
      </c>
      <c r="X207" s="14"/>
      <c r="Y207" s="2"/>
    </row>
    <row r="208" spans="6:25">
      <c r="F208" s="1"/>
      <c r="G208" s="19"/>
      <c r="H208" s="8">
        <f>F208-G208</f>
        <v>0</v>
      </c>
      <c r="I208" s="11"/>
      <c r="J208" s="10">
        <f>((5/100)*G208)+G208</f>
        <v>0</v>
      </c>
      <c r="K208" s="12">
        <v>10</v>
      </c>
      <c r="L208" s="10">
        <f>(K208/100)*G208</f>
        <v>0</v>
      </c>
      <c r="M208" s="10">
        <f>(K208/100)*J208</f>
        <v>0</v>
      </c>
      <c r="N208" s="17">
        <f>$G208+$L208</f>
        <v>0</v>
      </c>
      <c r="O208" s="10">
        <f>$J208+$M208</f>
        <v>0</v>
      </c>
      <c r="P208" s="10">
        <f>$J208*1.076</f>
        <v>0</v>
      </c>
      <c r="Q208" s="15">
        <f>$O208*1.076</f>
        <v>0</v>
      </c>
      <c r="R208" s="23">
        <f>$Q208/3</f>
        <v>0</v>
      </c>
      <c r="S208" s="10">
        <f>$Q208-P208</f>
        <v>0</v>
      </c>
      <c r="T208" s="10">
        <f>$J208*1.156</f>
        <v>0</v>
      </c>
      <c r="U208" s="15">
        <f>$O208*1.156</f>
        <v>0</v>
      </c>
      <c r="V208" s="23">
        <f>$U208/6</f>
        <v>0</v>
      </c>
      <c r="W208" s="10">
        <f>U208-T208</f>
        <v>0</v>
      </c>
      <c r="X208" s="14"/>
      <c r="Y208" s="2"/>
    </row>
    <row r="209" spans="6:25">
      <c r="F209" s="1"/>
      <c r="G209" s="19"/>
      <c r="H209" s="8">
        <f>F209-G209</f>
        <v>0</v>
      </c>
      <c r="I209" s="11"/>
      <c r="J209" s="10">
        <f>((5/100)*G209)+G209</f>
        <v>0</v>
      </c>
      <c r="K209" s="12">
        <v>10</v>
      </c>
      <c r="L209" s="10">
        <f>(K209/100)*G209</f>
        <v>0</v>
      </c>
      <c r="M209" s="10">
        <f>(K209/100)*J209</f>
        <v>0</v>
      </c>
      <c r="N209" s="17">
        <f>$G209+$L209</f>
        <v>0</v>
      </c>
      <c r="O209" s="10">
        <f>$J209+$M209</f>
        <v>0</v>
      </c>
      <c r="P209" s="10">
        <f>$J209*1.076</f>
        <v>0</v>
      </c>
      <c r="Q209" s="15">
        <f>$O209*1.076</f>
        <v>0</v>
      </c>
      <c r="R209" s="23">
        <f>$Q209/3</f>
        <v>0</v>
      </c>
      <c r="S209" s="10">
        <f>$Q209-P209</f>
        <v>0</v>
      </c>
      <c r="T209" s="10">
        <f>$J209*1.156</f>
        <v>0</v>
      </c>
      <c r="U209" s="15">
        <f>$O209*1.156</f>
        <v>0</v>
      </c>
      <c r="V209" s="23">
        <f>$U209/6</f>
        <v>0</v>
      </c>
      <c r="W209" s="10">
        <f>U209-T209</f>
        <v>0</v>
      </c>
      <c r="X209" s="14"/>
      <c r="Y209" s="2"/>
    </row>
    <row r="210" spans="6:25">
      <c r="F210" s="1"/>
      <c r="G210" s="19"/>
      <c r="H210" s="8">
        <f>F210-G210</f>
        <v>0</v>
      </c>
      <c r="I210" s="11"/>
      <c r="J210" s="10">
        <f>((5/100)*G210)+G210</f>
        <v>0</v>
      </c>
      <c r="K210" s="12">
        <v>10</v>
      </c>
      <c r="L210" s="10">
        <f>(K210/100)*G210</f>
        <v>0</v>
      </c>
      <c r="M210" s="10">
        <f>(K210/100)*J210</f>
        <v>0</v>
      </c>
      <c r="N210" s="17">
        <f>$G210+$L210</f>
        <v>0</v>
      </c>
      <c r="O210" s="10">
        <f>$J210+$M210</f>
        <v>0</v>
      </c>
      <c r="P210" s="10">
        <f>$J210*1.076</f>
        <v>0</v>
      </c>
      <c r="Q210" s="15">
        <f>$O210*1.076</f>
        <v>0</v>
      </c>
      <c r="R210" s="23">
        <f>$Q210/3</f>
        <v>0</v>
      </c>
      <c r="S210" s="10">
        <f>$Q210-P210</f>
        <v>0</v>
      </c>
      <c r="T210" s="10">
        <f>$J210*1.156</f>
        <v>0</v>
      </c>
      <c r="U210" s="15">
        <f>$O210*1.156</f>
        <v>0</v>
      </c>
      <c r="V210" s="23">
        <f>$U210/6</f>
        <v>0</v>
      </c>
      <c r="W210" s="10">
        <f>U210-T210</f>
        <v>0</v>
      </c>
      <c r="X210" s="14"/>
      <c r="Y210" s="2"/>
    </row>
    <row r="211" spans="6:25">
      <c r="F211" s="1"/>
      <c r="G211" s="19"/>
      <c r="H211" s="8">
        <f>F211-G211</f>
        <v>0</v>
      </c>
      <c r="I211" s="11"/>
      <c r="J211" s="10">
        <f>((5/100)*G211)+G211</f>
        <v>0</v>
      </c>
      <c r="K211" s="12">
        <v>10</v>
      </c>
      <c r="L211" s="10">
        <f>(K211/100)*G211</f>
        <v>0</v>
      </c>
      <c r="M211" s="10">
        <f>(K211/100)*J211</f>
        <v>0</v>
      </c>
      <c r="N211" s="17">
        <f>$G211+$L211</f>
        <v>0</v>
      </c>
      <c r="O211" s="10">
        <f>$J211+$M211</f>
        <v>0</v>
      </c>
      <c r="P211" s="10">
        <f>$J211*1.076</f>
        <v>0</v>
      </c>
      <c r="Q211" s="15">
        <f>$O211*1.076</f>
        <v>0</v>
      </c>
      <c r="R211" s="23">
        <f>$Q211/3</f>
        <v>0</v>
      </c>
      <c r="S211" s="10">
        <f>$Q211-P211</f>
        <v>0</v>
      </c>
      <c r="T211" s="10">
        <f>$J211*1.156</f>
        <v>0</v>
      </c>
      <c r="U211" s="15">
        <f>$O211*1.156</f>
        <v>0</v>
      </c>
      <c r="V211" s="23">
        <f>$U211/6</f>
        <v>0</v>
      </c>
      <c r="W211" s="10">
        <f>U211-T211</f>
        <v>0</v>
      </c>
      <c r="X211" s="14"/>
      <c r="Y211" s="2"/>
    </row>
    <row r="212" spans="6:25">
      <c r="F212" s="1"/>
      <c r="G212" s="19"/>
      <c r="H212" s="8">
        <f>F212-G212</f>
        <v>0</v>
      </c>
      <c r="I212" s="11"/>
      <c r="J212" s="10">
        <f>((5/100)*G212)+G212</f>
        <v>0</v>
      </c>
      <c r="K212" s="12">
        <v>10</v>
      </c>
      <c r="L212" s="10">
        <f>(K212/100)*G212</f>
        <v>0</v>
      </c>
      <c r="M212" s="10">
        <f>(K212/100)*J212</f>
        <v>0</v>
      </c>
      <c r="N212" s="17">
        <f>$G212+$L212</f>
        <v>0</v>
      </c>
      <c r="O212" s="10">
        <f>$J212+$M212</f>
        <v>0</v>
      </c>
      <c r="P212" s="10">
        <f>$J212*1.076</f>
        <v>0</v>
      </c>
      <c r="Q212" s="15">
        <f>$O212*1.076</f>
        <v>0</v>
      </c>
      <c r="R212" s="23">
        <f>$Q212/3</f>
        <v>0</v>
      </c>
      <c r="S212" s="10">
        <f>$Q212-P212</f>
        <v>0</v>
      </c>
      <c r="T212" s="10">
        <f>$J212*1.156</f>
        <v>0</v>
      </c>
      <c r="U212" s="15">
        <f>$O212*1.156</f>
        <v>0</v>
      </c>
      <c r="V212" s="23">
        <f>$U212/6</f>
        <v>0</v>
      </c>
      <c r="W212" s="10">
        <f>U212-T212</f>
        <v>0</v>
      </c>
      <c r="X212" s="14"/>
      <c r="Y212" s="2"/>
    </row>
    <row r="213" spans="6:25">
      <c r="F213" s="1"/>
      <c r="G213" s="19"/>
      <c r="H213" s="8">
        <f>F213-G213</f>
        <v>0</v>
      </c>
      <c r="I213" s="11"/>
      <c r="J213" s="10">
        <f>((5/100)*G213)+G213</f>
        <v>0</v>
      </c>
      <c r="K213" s="12">
        <v>10</v>
      </c>
      <c r="L213" s="10">
        <f>(K213/100)*G213</f>
        <v>0</v>
      </c>
      <c r="M213" s="10">
        <f>(K213/100)*J213</f>
        <v>0</v>
      </c>
      <c r="N213" s="17">
        <f>$G213+$L213</f>
        <v>0</v>
      </c>
      <c r="O213" s="10">
        <f>$J213+$M213</f>
        <v>0</v>
      </c>
      <c r="P213" s="10">
        <f>$J213*1.076</f>
        <v>0</v>
      </c>
      <c r="Q213" s="15">
        <f>$O213*1.076</f>
        <v>0</v>
      </c>
      <c r="R213" s="23">
        <f>$Q213/3</f>
        <v>0</v>
      </c>
      <c r="S213" s="10">
        <f>$Q213-P213</f>
        <v>0</v>
      </c>
      <c r="T213" s="10">
        <f>$J213*1.156</f>
        <v>0</v>
      </c>
      <c r="U213" s="15">
        <f>$O213*1.156</f>
        <v>0</v>
      </c>
      <c r="V213" s="23">
        <f>$U213/6</f>
        <v>0</v>
      </c>
      <c r="W213" s="10">
        <f>U213-T213</f>
        <v>0</v>
      </c>
      <c r="X213" s="14"/>
      <c r="Y213" s="2"/>
    </row>
    <row r="214" spans="6:25">
      <c r="F214" s="1"/>
      <c r="G214" s="19"/>
      <c r="H214" s="8">
        <f>F214-G214</f>
        <v>0</v>
      </c>
      <c r="I214" s="11"/>
      <c r="J214" s="10">
        <f>((5/100)*G214)+G214</f>
        <v>0</v>
      </c>
      <c r="K214" s="12">
        <v>10</v>
      </c>
      <c r="L214" s="10">
        <f>(K214/100)*G214</f>
        <v>0</v>
      </c>
      <c r="M214" s="10">
        <f>(K214/100)*J214</f>
        <v>0</v>
      </c>
      <c r="N214" s="17">
        <f>$G214+$L214</f>
        <v>0</v>
      </c>
      <c r="O214" s="10">
        <f>$J214+$M214</f>
        <v>0</v>
      </c>
      <c r="P214" s="10">
        <f>$J214*1.076</f>
        <v>0</v>
      </c>
      <c r="Q214" s="15">
        <f>$O214*1.076</f>
        <v>0</v>
      </c>
      <c r="R214" s="23">
        <f>$Q214/3</f>
        <v>0</v>
      </c>
      <c r="S214" s="10">
        <f>$Q214-P214</f>
        <v>0</v>
      </c>
      <c r="T214" s="10">
        <f>$J214*1.156</f>
        <v>0</v>
      </c>
      <c r="U214" s="15">
        <f>$O214*1.156</f>
        <v>0</v>
      </c>
      <c r="V214" s="23">
        <f>$U214/6</f>
        <v>0</v>
      </c>
      <c r="W214" s="10">
        <f>U214-T214</f>
        <v>0</v>
      </c>
      <c r="X214" s="14"/>
      <c r="Y214" s="2"/>
    </row>
    <row r="215" spans="6:25">
      <c r="F215" s="1"/>
      <c r="G215" s="19"/>
      <c r="H215" s="8">
        <f>F215-G215</f>
        <v>0</v>
      </c>
      <c r="I215" s="11"/>
      <c r="J215" s="10">
        <f>((5/100)*G215)+G215</f>
        <v>0</v>
      </c>
      <c r="K215" s="12">
        <v>10</v>
      </c>
      <c r="L215" s="10">
        <f>(K215/100)*G215</f>
        <v>0</v>
      </c>
      <c r="M215" s="10">
        <f>(K215/100)*J215</f>
        <v>0</v>
      </c>
      <c r="N215" s="17">
        <f>$G215+$L215</f>
        <v>0</v>
      </c>
      <c r="O215" s="10">
        <f>$J215+$M215</f>
        <v>0</v>
      </c>
      <c r="P215" s="10">
        <f>$J215*1.076</f>
        <v>0</v>
      </c>
      <c r="Q215" s="15">
        <f>$O215*1.076</f>
        <v>0</v>
      </c>
      <c r="R215" s="23">
        <f>$Q215/3</f>
        <v>0</v>
      </c>
      <c r="S215" s="10">
        <f>$Q215-P215</f>
        <v>0</v>
      </c>
      <c r="T215" s="10">
        <f>$J215*1.156</f>
        <v>0</v>
      </c>
      <c r="U215" s="15">
        <f>$O215*1.156</f>
        <v>0</v>
      </c>
      <c r="V215" s="23">
        <f>$U215/6</f>
        <v>0</v>
      </c>
      <c r="W215" s="10">
        <f>U215-T215</f>
        <v>0</v>
      </c>
      <c r="X215" s="14"/>
      <c r="Y215" s="2"/>
    </row>
    <row r="216" spans="6:25">
      <c r="F216" s="1"/>
      <c r="G216" s="19"/>
      <c r="H216" s="8">
        <f>F216-G216</f>
        <v>0</v>
      </c>
      <c r="I216" s="11"/>
      <c r="J216" s="10">
        <f>((5/100)*G216)+G216</f>
        <v>0</v>
      </c>
      <c r="K216" s="12">
        <v>10</v>
      </c>
      <c r="L216" s="10">
        <f>(K216/100)*G216</f>
        <v>0</v>
      </c>
      <c r="M216" s="10">
        <f>(K216/100)*J216</f>
        <v>0</v>
      </c>
      <c r="N216" s="17">
        <f>$G216+$L216</f>
        <v>0</v>
      </c>
      <c r="O216" s="10">
        <f>$J216+$M216</f>
        <v>0</v>
      </c>
      <c r="P216" s="10">
        <f>$J216*1.076</f>
        <v>0</v>
      </c>
      <c r="Q216" s="15">
        <f>$O216*1.076</f>
        <v>0</v>
      </c>
      <c r="R216" s="23">
        <f>$Q216/3</f>
        <v>0</v>
      </c>
      <c r="S216" s="10">
        <f>$Q216-P216</f>
        <v>0</v>
      </c>
      <c r="T216" s="10">
        <f>$J216*1.156</f>
        <v>0</v>
      </c>
      <c r="U216" s="15">
        <f>$O216*1.156</f>
        <v>0</v>
      </c>
      <c r="V216" s="23">
        <f>$U216/6</f>
        <v>0</v>
      </c>
      <c r="W216" s="10">
        <f>U216-T216</f>
        <v>0</v>
      </c>
      <c r="X216" s="14"/>
      <c r="Y216" s="2"/>
    </row>
    <row r="217" spans="6:25">
      <c r="F217" s="1"/>
      <c r="G217" s="19"/>
      <c r="H217" s="8">
        <f>F217-G217</f>
        <v>0</v>
      </c>
      <c r="I217" s="11"/>
      <c r="J217" s="10">
        <f>((5/100)*G217)+G217</f>
        <v>0</v>
      </c>
      <c r="K217" s="12">
        <v>10</v>
      </c>
      <c r="L217" s="10">
        <f>(K217/100)*G217</f>
        <v>0</v>
      </c>
      <c r="M217" s="10">
        <f>(K217/100)*J217</f>
        <v>0</v>
      </c>
      <c r="N217" s="17">
        <f>$G217+$L217</f>
        <v>0</v>
      </c>
      <c r="O217" s="10">
        <f>$J217+$M217</f>
        <v>0</v>
      </c>
      <c r="P217" s="10">
        <f>$J217*1.076</f>
        <v>0</v>
      </c>
      <c r="Q217" s="15">
        <f>$O217*1.076</f>
        <v>0</v>
      </c>
      <c r="R217" s="23">
        <f>$Q217/3</f>
        <v>0</v>
      </c>
      <c r="S217" s="10">
        <f>$Q217-P217</f>
        <v>0</v>
      </c>
      <c r="T217" s="10">
        <f>$J217*1.156</f>
        <v>0</v>
      </c>
      <c r="U217" s="15">
        <f>$O217*1.156</f>
        <v>0</v>
      </c>
      <c r="V217" s="23">
        <f>$U217/6</f>
        <v>0</v>
      </c>
      <c r="W217" s="10">
        <f>U217-T217</f>
        <v>0</v>
      </c>
      <c r="X217" s="14"/>
      <c r="Y217" s="2"/>
    </row>
    <row r="218" spans="6:25">
      <c r="F218" s="1"/>
      <c r="G218" s="19"/>
      <c r="H218" s="8">
        <f>F218-G218</f>
        <v>0</v>
      </c>
      <c r="I218" s="11"/>
      <c r="J218" s="10">
        <f>((5/100)*G218)+G218</f>
        <v>0</v>
      </c>
      <c r="K218" s="12">
        <v>10</v>
      </c>
      <c r="L218" s="10">
        <f>(K218/100)*G218</f>
        <v>0</v>
      </c>
      <c r="M218" s="10">
        <f>(K218/100)*J218</f>
        <v>0</v>
      </c>
      <c r="N218" s="17">
        <f>$G218+$L218</f>
        <v>0</v>
      </c>
      <c r="O218" s="10">
        <f>$J218+$M218</f>
        <v>0</v>
      </c>
      <c r="P218" s="10">
        <f>$J218*1.076</f>
        <v>0</v>
      </c>
      <c r="Q218" s="15">
        <f>$O218*1.076</f>
        <v>0</v>
      </c>
      <c r="R218" s="23">
        <f>$Q218/3</f>
        <v>0</v>
      </c>
      <c r="S218" s="10">
        <f>$Q218-P218</f>
        <v>0</v>
      </c>
      <c r="T218" s="10">
        <f>$J218*1.156</f>
        <v>0</v>
      </c>
      <c r="U218" s="15">
        <f>$O218*1.156</f>
        <v>0</v>
      </c>
      <c r="V218" s="23">
        <f>$U218/6</f>
        <v>0</v>
      </c>
      <c r="W218" s="10">
        <f>U218-T218</f>
        <v>0</v>
      </c>
      <c r="X218" s="14"/>
      <c r="Y218" s="2"/>
    </row>
    <row r="219" spans="6:25">
      <c r="F219" s="1"/>
      <c r="G219" s="19"/>
      <c r="H219" s="8">
        <f>F219-G219</f>
        <v>0</v>
      </c>
      <c r="I219" s="11"/>
      <c r="J219" s="10">
        <f>((5/100)*G219)+G219</f>
        <v>0</v>
      </c>
      <c r="K219" s="12">
        <v>10</v>
      </c>
      <c r="L219" s="10">
        <f>(K219/100)*G219</f>
        <v>0</v>
      </c>
      <c r="M219" s="10">
        <f>(K219/100)*J219</f>
        <v>0</v>
      </c>
      <c r="N219" s="17">
        <f>$G219+$L219</f>
        <v>0</v>
      </c>
      <c r="O219" s="10">
        <f>$J219+$M219</f>
        <v>0</v>
      </c>
      <c r="P219" s="10">
        <f>$J219*1.076</f>
        <v>0</v>
      </c>
      <c r="Q219" s="15">
        <f>$O219*1.076</f>
        <v>0</v>
      </c>
      <c r="R219" s="23">
        <f>$Q219/3</f>
        <v>0</v>
      </c>
      <c r="S219" s="10">
        <f>$Q219-P219</f>
        <v>0</v>
      </c>
      <c r="T219" s="10">
        <f>$J219*1.156</f>
        <v>0</v>
      </c>
      <c r="U219" s="15">
        <f>$O219*1.156</f>
        <v>0</v>
      </c>
      <c r="V219" s="23">
        <f>$U219/6</f>
        <v>0</v>
      </c>
      <c r="W219" s="10">
        <f>U219-T219</f>
        <v>0</v>
      </c>
      <c r="X219" s="14"/>
      <c r="Y219" s="2"/>
    </row>
    <row r="220" spans="6:25">
      <c r="F220" s="1"/>
      <c r="G220" s="19"/>
      <c r="H220" s="8">
        <f>F220-G220</f>
        <v>0</v>
      </c>
      <c r="I220" s="11"/>
      <c r="J220" s="10">
        <f>((5/100)*G220)+G220</f>
        <v>0</v>
      </c>
      <c r="K220" s="12">
        <v>10</v>
      </c>
      <c r="L220" s="10">
        <f>(K220/100)*G220</f>
        <v>0</v>
      </c>
      <c r="M220" s="10">
        <f>(K220/100)*J220</f>
        <v>0</v>
      </c>
      <c r="N220" s="17">
        <f>$G220+$L220</f>
        <v>0</v>
      </c>
      <c r="O220" s="10">
        <f>$J220+$M220</f>
        <v>0</v>
      </c>
      <c r="P220" s="10">
        <f>$J220*1.076</f>
        <v>0</v>
      </c>
      <c r="Q220" s="15">
        <f>$O220*1.076</f>
        <v>0</v>
      </c>
      <c r="R220" s="23">
        <f>$Q220/3</f>
        <v>0</v>
      </c>
      <c r="S220" s="10">
        <f>$Q220-P220</f>
        <v>0</v>
      </c>
      <c r="T220" s="10">
        <f>$J220*1.156</f>
        <v>0</v>
      </c>
      <c r="U220" s="15">
        <f>$O220*1.156</f>
        <v>0</v>
      </c>
      <c r="V220" s="23">
        <f>$U220/6</f>
        <v>0</v>
      </c>
      <c r="W220" s="10">
        <f>U220-T220</f>
        <v>0</v>
      </c>
      <c r="X220" s="14"/>
      <c r="Y220" s="2"/>
    </row>
    <row r="221" spans="6:25">
      <c r="F221" s="1"/>
      <c r="G221" s="19"/>
      <c r="H221" s="8">
        <f>F221-G221</f>
        <v>0</v>
      </c>
      <c r="I221" s="11"/>
      <c r="J221" s="10">
        <f>((5/100)*G221)+G221</f>
        <v>0</v>
      </c>
      <c r="K221" s="12">
        <v>10</v>
      </c>
      <c r="L221" s="10">
        <f>(K221/100)*G221</f>
        <v>0</v>
      </c>
      <c r="M221" s="10">
        <f>(K221/100)*J221</f>
        <v>0</v>
      </c>
      <c r="N221" s="17">
        <f>$G221+$L221</f>
        <v>0</v>
      </c>
      <c r="O221" s="10">
        <f>$J221+$M221</f>
        <v>0</v>
      </c>
      <c r="P221" s="10">
        <f>$J221*1.076</f>
        <v>0</v>
      </c>
      <c r="Q221" s="15">
        <f>$O221*1.076</f>
        <v>0</v>
      </c>
      <c r="R221" s="23">
        <f>$Q221/3</f>
        <v>0</v>
      </c>
      <c r="S221" s="10">
        <f>$Q221-P221</f>
        <v>0</v>
      </c>
      <c r="T221" s="10">
        <f>$J221*1.156</f>
        <v>0</v>
      </c>
      <c r="U221" s="15">
        <f>$O221*1.156</f>
        <v>0</v>
      </c>
      <c r="V221" s="23">
        <f>$U221/6</f>
        <v>0</v>
      </c>
      <c r="W221" s="10">
        <f>U221-T221</f>
        <v>0</v>
      </c>
      <c r="X221" s="14"/>
      <c r="Y221" s="2"/>
    </row>
    <row r="222" spans="6:25">
      <c r="F222" s="1"/>
      <c r="G222" s="19"/>
      <c r="H222" s="8">
        <f>F222-G222</f>
        <v>0</v>
      </c>
      <c r="I222" s="11"/>
      <c r="J222" s="10">
        <f>((5/100)*G222)+G222</f>
        <v>0</v>
      </c>
      <c r="K222" s="12">
        <v>10</v>
      </c>
      <c r="L222" s="10">
        <f>(K222/100)*G222</f>
        <v>0</v>
      </c>
      <c r="M222" s="10">
        <f>(K222/100)*J222</f>
        <v>0</v>
      </c>
      <c r="N222" s="17">
        <f>$G222+$L222</f>
        <v>0</v>
      </c>
      <c r="O222" s="10">
        <f>$J222+$M222</f>
        <v>0</v>
      </c>
      <c r="P222" s="10">
        <f>$J222*1.076</f>
        <v>0</v>
      </c>
      <c r="Q222" s="15">
        <f>$O222*1.076</f>
        <v>0</v>
      </c>
      <c r="R222" s="23">
        <f>$Q222/3</f>
        <v>0</v>
      </c>
      <c r="S222" s="10">
        <f>$Q222-P222</f>
        <v>0</v>
      </c>
      <c r="T222" s="10">
        <f>$J222*1.156</f>
        <v>0</v>
      </c>
      <c r="U222" s="15">
        <f>$O222*1.156</f>
        <v>0</v>
      </c>
      <c r="V222" s="23">
        <f>$U222/6</f>
        <v>0</v>
      </c>
      <c r="W222" s="10">
        <f>U222-T222</f>
        <v>0</v>
      </c>
      <c r="X222" s="14"/>
      <c r="Y222" s="2"/>
    </row>
    <row r="223" spans="6:25">
      <c r="F223" s="1"/>
      <c r="G223" s="19"/>
      <c r="H223" s="8">
        <f>F223-G223</f>
        <v>0</v>
      </c>
      <c r="I223" s="11"/>
      <c r="J223" s="10">
        <f>((5/100)*G223)+G223</f>
        <v>0</v>
      </c>
      <c r="K223" s="12">
        <v>10</v>
      </c>
      <c r="L223" s="10">
        <f>(K223/100)*G223</f>
        <v>0</v>
      </c>
      <c r="M223" s="10">
        <f>(K223/100)*J223</f>
        <v>0</v>
      </c>
      <c r="N223" s="17">
        <f>$G223+$L223</f>
        <v>0</v>
      </c>
      <c r="O223" s="10">
        <f>$J223+$M223</f>
        <v>0</v>
      </c>
      <c r="P223" s="10">
        <f>$J223*1.076</f>
        <v>0</v>
      </c>
      <c r="Q223" s="15">
        <f>$O223*1.076</f>
        <v>0</v>
      </c>
      <c r="R223" s="23">
        <f>$Q223/3</f>
        <v>0</v>
      </c>
      <c r="S223" s="10">
        <f>$Q223-P223</f>
        <v>0</v>
      </c>
      <c r="T223" s="10">
        <f>$J223*1.156</f>
        <v>0</v>
      </c>
      <c r="U223" s="15">
        <f>$O223*1.156</f>
        <v>0</v>
      </c>
      <c r="V223" s="23">
        <f>$U223/6</f>
        <v>0</v>
      </c>
      <c r="W223" s="10">
        <f>U223-T223</f>
        <v>0</v>
      </c>
      <c r="X223" s="14"/>
      <c r="Y223" s="2"/>
    </row>
    <row r="224" spans="6:25">
      <c r="F224" s="1"/>
      <c r="G224" s="19"/>
      <c r="H224" s="8">
        <f>F224-G224</f>
        <v>0</v>
      </c>
      <c r="I224" s="11"/>
      <c r="J224" s="10">
        <f>((5/100)*G224)+G224</f>
        <v>0</v>
      </c>
      <c r="K224" s="12">
        <v>10</v>
      </c>
      <c r="L224" s="10">
        <f>(K224/100)*G224</f>
        <v>0</v>
      </c>
      <c r="M224" s="10">
        <f>(K224/100)*J224</f>
        <v>0</v>
      </c>
      <c r="N224" s="17">
        <f>$G224+$L224</f>
        <v>0</v>
      </c>
      <c r="O224" s="10">
        <f>$J224+$M224</f>
        <v>0</v>
      </c>
      <c r="P224" s="10">
        <f>$J224*1.076</f>
        <v>0</v>
      </c>
      <c r="Q224" s="15">
        <f>$O224*1.076</f>
        <v>0</v>
      </c>
      <c r="R224" s="23">
        <f>$Q224/3</f>
        <v>0</v>
      </c>
      <c r="S224" s="10">
        <f>$Q224-P224</f>
        <v>0</v>
      </c>
      <c r="T224" s="10">
        <f>$J224*1.156</f>
        <v>0</v>
      </c>
      <c r="U224" s="15">
        <f>$O224*1.156</f>
        <v>0</v>
      </c>
      <c r="V224" s="23">
        <f>$U224/6</f>
        <v>0</v>
      </c>
      <c r="W224" s="10">
        <f>U224-T224</f>
        <v>0</v>
      </c>
      <c r="X224" s="14"/>
      <c r="Y224" s="2"/>
    </row>
    <row r="225" spans="6:25">
      <c r="F225" s="1"/>
      <c r="G225" s="19"/>
      <c r="H225" s="8">
        <f>F225-G225</f>
        <v>0</v>
      </c>
      <c r="I225" s="11"/>
      <c r="J225" s="10">
        <f>((5/100)*G225)+G225</f>
        <v>0</v>
      </c>
      <c r="K225" s="12">
        <v>10</v>
      </c>
      <c r="L225" s="10">
        <f>(K225/100)*G225</f>
        <v>0</v>
      </c>
      <c r="M225" s="10">
        <f>(K225/100)*J225</f>
        <v>0</v>
      </c>
      <c r="N225" s="17">
        <f>$G225+$L225</f>
        <v>0</v>
      </c>
      <c r="O225" s="10">
        <f>$J225+$M225</f>
        <v>0</v>
      </c>
      <c r="P225" s="10">
        <f>$J225*1.076</f>
        <v>0</v>
      </c>
      <c r="Q225" s="15">
        <f>$O225*1.076</f>
        <v>0</v>
      </c>
      <c r="R225" s="23">
        <f>$Q225/3</f>
        <v>0</v>
      </c>
      <c r="S225" s="10">
        <f>$Q225-P225</f>
        <v>0</v>
      </c>
      <c r="T225" s="10">
        <f>$J225*1.156</f>
        <v>0</v>
      </c>
      <c r="U225" s="15">
        <f>$O225*1.156</f>
        <v>0</v>
      </c>
      <c r="V225" s="23">
        <f>$U225/6</f>
        <v>0</v>
      </c>
      <c r="W225" s="10">
        <f>U225-T225</f>
        <v>0</v>
      </c>
      <c r="X225" s="14"/>
      <c r="Y225" s="2"/>
    </row>
    <row r="226" spans="6:25">
      <c r="F226" s="1"/>
      <c r="G226" s="19"/>
      <c r="H226" s="8">
        <f>F226-G226</f>
        <v>0</v>
      </c>
      <c r="I226" s="11"/>
      <c r="J226" s="10">
        <f>((5/100)*G226)+G226</f>
        <v>0</v>
      </c>
      <c r="K226" s="12">
        <v>10</v>
      </c>
      <c r="L226" s="10">
        <f>(K226/100)*G226</f>
        <v>0</v>
      </c>
      <c r="M226" s="10">
        <f>(K226/100)*J226</f>
        <v>0</v>
      </c>
      <c r="N226" s="17">
        <f>$G226+$L226</f>
        <v>0</v>
      </c>
      <c r="O226" s="10">
        <f>$J226+$M226</f>
        <v>0</v>
      </c>
      <c r="P226" s="10">
        <f>$J226*1.076</f>
        <v>0</v>
      </c>
      <c r="Q226" s="15">
        <f>$O226*1.076</f>
        <v>0</v>
      </c>
      <c r="R226" s="23">
        <f>$Q226/3</f>
        <v>0</v>
      </c>
      <c r="S226" s="10">
        <f>$Q226-P226</f>
        <v>0</v>
      </c>
      <c r="T226" s="10">
        <f>$J226*1.156</f>
        <v>0</v>
      </c>
      <c r="U226" s="15">
        <f>$O226*1.156</f>
        <v>0</v>
      </c>
      <c r="V226" s="23">
        <f>$U226/6</f>
        <v>0</v>
      </c>
      <c r="W226" s="10">
        <f>U226-T226</f>
        <v>0</v>
      </c>
      <c r="X226" s="14"/>
      <c r="Y226" s="2"/>
    </row>
    <row r="227" spans="6:25">
      <c r="F227" s="1"/>
      <c r="G227" s="19"/>
      <c r="H227" s="8">
        <f>F227-G227</f>
        <v>0</v>
      </c>
      <c r="I227" s="11"/>
      <c r="J227" s="10">
        <f>((5/100)*G227)+G227</f>
        <v>0</v>
      </c>
      <c r="K227" s="12">
        <v>10</v>
      </c>
      <c r="L227" s="10">
        <f>(K227/100)*G227</f>
        <v>0</v>
      </c>
      <c r="M227" s="10">
        <f>(K227/100)*J227</f>
        <v>0</v>
      </c>
      <c r="N227" s="17">
        <f>$G227+$L227</f>
        <v>0</v>
      </c>
      <c r="O227" s="10">
        <f>$J227+$M227</f>
        <v>0</v>
      </c>
      <c r="P227" s="10">
        <f>$J227*1.076</f>
        <v>0</v>
      </c>
      <c r="Q227" s="15">
        <f>$O227*1.076</f>
        <v>0</v>
      </c>
      <c r="R227" s="23">
        <f>$Q227/3</f>
        <v>0</v>
      </c>
      <c r="S227" s="10">
        <f>$Q227-P227</f>
        <v>0</v>
      </c>
      <c r="T227" s="10">
        <f>$J227*1.156</f>
        <v>0</v>
      </c>
      <c r="U227" s="15">
        <f>$O227*1.156</f>
        <v>0</v>
      </c>
      <c r="V227" s="23">
        <f>$U227/6</f>
        <v>0</v>
      </c>
      <c r="W227" s="10">
        <f>U227-T227</f>
        <v>0</v>
      </c>
      <c r="X227" s="14"/>
      <c r="Y227" s="2"/>
    </row>
    <row r="228" spans="6:25">
      <c r="F228" s="1"/>
      <c r="G228" s="19"/>
      <c r="H228" s="8">
        <f>F228-G228</f>
        <v>0</v>
      </c>
      <c r="I228" s="11"/>
      <c r="J228" s="10">
        <f>((5/100)*G228)+G228</f>
        <v>0</v>
      </c>
      <c r="K228" s="12">
        <v>10</v>
      </c>
      <c r="L228" s="10">
        <f>(K228/100)*G228</f>
        <v>0</v>
      </c>
      <c r="M228" s="10">
        <f>(K228/100)*J228</f>
        <v>0</v>
      </c>
      <c r="N228" s="17">
        <f>$G228+$L228</f>
        <v>0</v>
      </c>
      <c r="O228" s="10">
        <f>$J228+$M228</f>
        <v>0</v>
      </c>
      <c r="P228" s="10">
        <f>$J228*1.076</f>
        <v>0</v>
      </c>
      <c r="Q228" s="15">
        <f>$O228*1.076</f>
        <v>0</v>
      </c>
      <c r="R228" s="23">
        <f>$Q228/3</f>
        <v>0</v>
      </c>
      <c r="S228" s="10">
        <f>$Q228-P228</f>
        <v>0</v>
      </c>
      <c r="T228" s="10">
        <f>$J228*1.156</f>
        <v>0</v>
      </c>
      <c r="U228" s="15">
        <f>$O228*1.156</f>
        <v>0</v>
      </c>
      <c r="V228" s="23">
        <f>$U228/6</f>
        <v>0</v>
      </c>
      <c r="W228" s="10">
        <f>U228-T228</f>
        <v>0</v>
      </c>
      <c r="X228" s="14"/>
      <c r="Y228" s="2"/>
    </row>
    <row r="229" spans="6:25">
      <c r="F229" s="1"/>
      <c r="G229" s="19"/>
      <c r="H229" s="8">
        <f>F229-G229</f>
        <v>0</v>
      </c>
      <c r="I229" s="11"/>
      <c r="J229" s="10">
        <f>((5/100)*G229)+G229</f>
        <v>0</v>
      </c>
      <c r="K229" s="12">
        <v>10</v>
      </c>
      <c r="L229" s="10">
        <f>(K229/100)*G229</f>
        <v>0</v>
      </c>
      <c r="M229" s="10">
        <f>(K229/100)*J229</f>
        <v>0</v>
      </c>
      <c r="N229" s="17">
        <f>$G229+$L229</f>
        <v>0</v>
      </c>
      <c r="O229" s="10">
        <f>$J229+$M229</f>
        <v>0</v>
      </c>
      <c r="P229" s="10">
        <f>$J229*1.076</f>
        <v>0</v>
      </c>
      <c r="Q229" s="15">
        <f>$O229*1.076</f>
        <v>0</v>
      </c>
      <c r="R229" s="23">
        <f>$Q229/3</f>
        <v>0</v>
      </c>
      <c r="S229" s="10">
        <f>$Q229-P229</f>
        <v>0</v>
      </c>
      <c r="T229" s="10">
        <f>$J229*1.156</f>
        <v>0</v>
      </c>
      <c r="U229" s="15">
        <f>$O229*1.156</f>
        <v>0</v>
      </c>
      <c r="V229" s="23">
        <f>$U229/6</f>
        <v>0</v>
      </c>
      <c r="W229" s="10">
        <f>U229-T229</f>
        <v>0</v>
      </c>
      <c r="X229" s="14"/>
      <c r="Y229" s="2"/>
    </row>
    <row r="230" spans="6:25">
      <c r="F230" s="1"/>
      <c r="G230" s="19"/>
      <c r="H230" s="8">
        <f>F230-G230</f>
        <v>0</v>
      </c>
      <c r="I230" s="11"/>
      <c r="J230" s="10">
        <f>((5/100)*G230)+G230</f>
        <v>0</v>
      </c>
      <c r="K230" s="12">
        <v>10</v>
      </c>
      <c r="L230" s="10">
        <f>(K230/100)*G230</f>
        <v>0</v>
      </c>
      <c r="M230" s="10">
        <f>(K230/100)*J230</f>
        <v>0</v>
      </c>
      <c r="N230" s="17">
        <f>$G230+$L230</f>
        <v>0</v>
      </c>
      <c r="O230" s="10">
        <f>$J230+$M230</f>
        <v>0</v>
      </c>
      <c r="P230" s="10">
        <f>$J230*1.076</f>
        <v>0</v>
      </c>
      <c r="Q230" s="15">
        <f>$O230*1.076</f>
        <v>0</v>
      </c>
      <c r="R230" s="23">
        <f>$Q230/3</f>
        <v>0</v>
      </c>
      <c r="S230" s="10">
        <f>$Q230-P230</f>
        <v>0</v>
      </c>
      <c r="T230" s="10">
        <f>$J230*1.156</f>
        <v>0</v>
      </c>
      <c r="U230" s="15">
        <f>$O230*1.156</f>
        <v>0</v>
      </c>
      <c r="V230" s="23">
        <f>$U230/6</f>
        <v>0</v>
      </c>
      <c r="W230" s="10">
        <f>U230-T230</f>
        <v>0</v>
      </c>
      <c r="X230" s="14"/>
      <c r="Y230" s="2"/>
    </row>
    <row r="231" spans="6:25">
      <c r="F231" s="1"/>
      <c r="G231" s="19"/>
      <c r="H231" s="8">
        <f>F231-G231</f>
        <v>0</v>
      </c>
      <c r="I231" s="11"/>
      <c r="J231" s="10">
        <f>((5/100)*G231)+G231</f>
        <v>0</v>
      </c>
      <c r="K231" s="12">
        <v>10</v>
      </c>
      <c r="L231" s="10">
        <f>(K231/100)*G231</f>
        <v>0</v>
      </c>
      <c r="M231" s="10">
        <f>(K231/100)*J231</f>
        <v>0</v>
      </c>
      <c r="N231" s="17">
        <f>$G231+$L231</f>
        <v>0</v>
      </c>
      <c r="O231" s="10">
        <f>$J231+$M231</f>
        <v>0</v>
      </c>
      <c r="P231" s="10">
        <f>$J231*1.076</f>
        <v>0</v>
      </c>
      <c r="Q231" s="15">
        <f>$O231*1.076</f>
        <v>0</v>
      </c>
      <c r="R231" s="23">
        <f>$Q231/3</f>
        <v>0</v>
      </c>
      <c r="S231" s="10">
        <f>$Q231-P231</f>
        <v>0</v>
      </c>
      <c r="T231" s="10">
        <f>$J231*1.156</f>
        <v>0</v>
      </c>
      <c r="U231" s="15">
        <f>$O231*1.156</f>
        <v>0</v>
      </c>
      <c r="V231" s="23">
        <f>$U231/6</f>
        <v>0</v>
      </c>
      <c r="W231" s="10">
        <f>U231-T231</f>
        <v>0</v>
      </c>
      <c r="X231" s="14"/>
      <c r="Y231" s="2"/>
    </row>
    <row r="232" spans="6:25">
      <c r="F232" s="1"/>
      <c r="G232" s="19"/>
      <c r="H232" s="8">
        <f>F232-G232</f>
        <v>0</v>
      </c>
      <c r="I232" s="11"/>
      <c r="J232" s="10">
        <f>((5/100)*G232)+G232</f>
        <v>0</v>
      </c>
      <c r="K232" s="12">
        <v>10</v>
      </c>
      <c r="L232" s="10">
        <f>(K232/100)*G232</f>
        <v>0</v>
      </c>
      <c r="M232" s="10">
        <f>(K232/100)*J232</f>
        <v>0</v>
      </c>
      <c r="N232" s="17">
        <f>$G232+$L232</f>
        <v>0</v>
      </c>
      <c r="O232" s="10">
        <f>$J232+$M232</f>
        <v>0</v>
      </c>
      <c r="P232" s="10">
        <f>$J232*1.076</f>
        <v>0</v>
      </c>
      <c r="Q232" s="15">
        <f>$O232*1.076</f>
        <v>0</v>
      </c>
      <c r="R232" s="23">
        <f>$Q232/3</f>
        <v>0</v>
      </c>
      <c r="S232" s="10">
        <f>$Q232-P232</f>
        <v>0</v>
      </c>
      <c r="T232" s="10">
        <f>$J232*1.156</f>
        <v>0</v>
      </c>
      <c r="U232" s="15">
        <f>$O232*1.156</f>
        <v>0</v>
      </c>
      <c r="V232" s="23">
        <f>$U232/6</f>
        <v>0</v>
      </c>
      <c r="W232" s="10">
        <f>U232-T232</f>
        <v>0</v>
      </c>
      <c r="X232" s="14"/>
      <c r="Y232" s="2"/>
    </row>
    <row r="233" spans="6:25">
      <c r="F233" s="1"/>
      <c r="G233" s="19"/>
      <c r="H233" s="8">
        <f>F233-G233</f>
        <v>0</v>
      </c>
      <c r="I233" s="11"/>
      <c r="J233" s="10">
        <f>((5/100)*G233)+G233</f>
        <v>0</v>
      </c>
      <c r="K233" s="12">
        <v>10</v>
      </c>
      <c r="L233" s="10">
        <f>(K233/100)*G233</f>
        <v>0</v>
      </c>
      <c r="M233" s="10">
        <f>(K233/100)*J233</f>
        <v>0</v>
      </c>
      <c r="N233" s="17">
        <f>$G233+$L233</f>
        <v>0</v>
      </c>
      <c r="O233" s="10">
        <f>$J233+$M233</f>
        <v>0</v>
      </c>
      <c r="P233" s="10">
        <f>$J233*1.076</f>
        <v>0</v>
      </c>
      <c r="Q233" s="15">
        <f>$O233*1.076</f>
        <v>0</v>
      </c>
      <c r="R233" s="23">
        <f>$Q233/3</f>
        <v>0</v>
      </c>
      <c r="S233" s="10">
        <f>$Q233-P233</f>
        <v>0</v>
      </c>
      <c r="T233" s="10">
        <f>$J233*1.156</f>
        <v>0</v>
      </c>
      <c r="U233" s="15">
        <f>$O233*1.156</f>
        <v>0</v>
      </c>
      <c r="V233" s="23">
        <f>$U233/6</f>
        <v>0</v>
      </c>
      <c r="W233" s="10">
        <f>U233-T233</f>
        <v>0</v>
      </c>
      <c r="X233" s="14"/>
      <c r="Y233" s="2"/>
    </row>
    <row r="234" spans="6:25">
      <c r="F234" s="1"/>
      <c r="G234" s="19"/>
      <c r="H234" s="8">
        <f>F234-G234</f>
        <v>0</v>
      </c>
      <c r="I234" s="11"/>
      <c r="J234" s="10">
        <f>((5/100)*G234)+G234</f>
        <v>0</v>
      </c>
      <c r="K234" s="12">
        <v>10</v>
      </c>
      <c r="L234" s="10">
        <f>(K234/100)*G234</f>
        <v>0</v>
      </c>
      <c r="M234" s="10">
        <f>(K234/100)*J234</f>
        <v>0</v>
      </c>
      <c r="N234" s="17">
        <f>$G234+$L234</f>
        <v>0</v>
      </c>
      <c r="O234" s="10">
        <f>$J234+$M234</f>
        <v>0</v>
      </c>
      <c r="P234" s="10">
        <f>$J234*1.076</f>
        <v>0</v>
      </c>
      <c r="Q234" s="15">
        <f>$O234*1.076</f>
        <v>0</v>
      </c>
      <c r="R234" s="23">
        <f>$Q234/3</f>
        <v>0</v>
      </c>
      <c r="S234" s="10">
        <f>$Q234-P234</f>
        <v>0</v>
      </c>
      <c r="T234" s="10">
        <f>$J234*1.156</f>
        <v>0</v>
      </c>
      <c r="U234" s="15">
        <f>$O234*1.156</f>
        <v>0</v>
      </c>
      <c r="V234" s="23">
        <f>$U234/6</f>
        <v>0</v>
      </c>
      <c r="W234" s="10">
        <f>U234-T234</f>
        <v>0</v>
      </c>
      <c r="X234" s="14"/>
      <c r="Y234" s="2"/>
    </row>
    <row r="235" spans="6:25">
      <c r="F235" s="1"/>
      <c r="G235" s="19"/>
      <c r="H235" s="8">
        <f>F235-G235</f>
        <v>0</v>
      </c>
      <c r="I235" s="11"/>
      <c r="J235" s="10">
        <f>((5/100)*G235)+G235</f>
        <v>0</v>
      </c>
      <c r="K235" s="12">
        <v>10</v>
      </c>
      <c r="L235" s="10">
        <f>(K235/100)*G235</f>
        <v>0</v>
      </c>
      <c r="M235" s="10">
        <f>(K235/100)*J235</f>
        <v>0</v>
      </c>
      <c r="N235" s="17">
        <f>$G235+$L235</f>
        <v>0</v>
      </c>
      <c r="O235" s="10">
        <f>$J235+$M235</f>
        <v>0</v>
      </c>
      <c r="P235" s="10">
        <f>$J235*1.076</f>
        <v>0</v>
      </c>
      <c r="Q235" s="15">
        <f>$O235*1.076</f>
        <v>0</v>
      </c>
      <c r="R235" s="23">
        <f>$Q235/3</f>
        <v>0</v>
      </c>
      <c r="S235" s="10">
        <f>$Q235-P235</f>
        <v>0</v>
      </c>
      <c r="T235" s="10">
        <f>$J235*1.156</f>
        <v>0</v>
      </c>
      <c r="U235" s="15">
        <f>$O235*1.156</f>
        <v>0</v>
      </c>
      <c r="V235" s="23">
        <f>$U235/6</f>
        <v>0</v>
      </c>
      <c r="W235" s="10">
        <f>U235-T235</f>
        <v>0</v>
      </c>
      <c r="X235" s="14"/>
      <c r="Y235" s="2"/>
    </row>
    <row r="236" spans="6:25">
      <c r="F236" s="1"/>
      <c r="G236" s="19"/>
      <c r="H236" s="8">
        <f>F236-G236</f>
        <v>0</v>
      </c>
      <c r="I236" s="11"/>
      <c r="J236" s="10">
        <f>((5/100)*G236)+G236</f>
        <v>0</v>
      </c>
      <c r="K236" s="12">
        <v>10</v>
      </c>
      <c r="L236" s="10">
        <f>(K236/100)*G236</f>
        <v>0</v>
      </c>
      <c r="M236" s="10">
        <f>(K236/100)*J236</f>
        <v>0</v>
      </c>
      <c r="N236" s="17">
        <f>$G236+$L236</f>
        <v>0</v>
      </c>
      <c r="O236" s="10">
        <f>$J236+$M236</f>
        <v>0</v>
      </c>
      <c r="P236" s="10">
        <f>$J236*1.076</f>
        <v>0</v>
      </c>
      <c r="Q236" s="15">
        <f>$O236*1.076</f>
        <v>0</v>
      </c>
      <c r="R236" s="23">
        <f>$Q236/3</f>
        <v>0</v>
      </c>
      <c r="S236" s="10">
        <f>$Q236-P236</f>
        <v>0</v>
      </c>
      <c r="T236" s="10">
        <f>$J236*1.156</f>
        <v>0</v>
      </c>
      <c r="U236" s="15">
        <f>$O236*1.156</f>
        <v>0</v>
      </c>
      <c r="V236" s="23">
        <f>$U236/6</f>
        <v>0</v>
      </c>
      <c r="W236" s="10">
        <f>U236-T236</f>
        <v>0</v>
      </c>
      <c r="X236" s="14"/>
      <c r="Y236" s="2"/>
    </row>
    <row r="237" spans="6:25">
      <c r="F237" s="1"/>
      <c r="G237" s="19"/>
      <c r="H237" s="8">
        <f>F237-G237</f>
        <v>0</v>
      </c>
      <c r="I237" s="11"/>
      <c r="J237" s="10">
        <f>((5/100)*G237)+G237</f>
        <v>0</v>
      </c>
      <c r="K237" s="12">
        <v>10</v>
      </c>
      <c r="L237" s="10">
        <f>(K237/100)*G237</f>
        <v>0</v>
      </c>
      <c r="M237" s="10">
        <f>(K237/100)*J237</f>
        <v>0</v>
      </c>
      <c r="N237" s="17">
        <f>$G237+$L237</f>
        <v>0</v>
      </c>
      <c r="O237" s="10">
        <f>$J237+$M237</f>
        <v>0</v>
      </c>
      <c r="P237" s="10">
        <f>$J237*1.076</f>
        <v>0</v>
      </c>
      <c r="Q237" s="15">
        <f>$O237*1.076</f>
        <v>0</v>
      </c>
      <c r="R237" s="23">
        <f>$Q237/3</f>
        <v>0</v>
      </c>
      <c r="S237" s="10">
        <f>$Q237-P237</f>
        <v>0</v>
      </c>
      <c r="T237" s="10">
        <f>$J237*1.156</f>
        <v>0</v>
      </c>
      <c r="U237" s="15">
        <f>$O237*1.156</f>
        <v>0</v>
      </c>
      <c r="V237" s="23">
        <f>$U237/6</f>
        <v>0</v>
      </c>
      <c r="W237" s="10">
        <f>U237-T237</f>
        <v>0</v>
      </c>
      <c r="X237" s="14"/>
      <c r="Y237" s="2"/>
    </row>
    <row r="238" spans="6:25">
      <c r="F238" s="1"/>
      <c r="G238" s="19"/>
      <c r="H238" s="8">
        <f>F238-G238</f>
        <v>0</v>
      </c>
      <c r="I238" s="11"/>
      <c r="J238" s="10">
        <f>((5/100)*G238)+G238</f>
        <v>0</v>
      </c>
      <c r="K238" s="12">
        <v>10</v>
      </c>
      <c r="L238" s="10">
        <f>(K238/100)*G238</f>
        <v>0</v>
      </c>
      <c r="M238" s="10">
        <f>(K238/100)*J238</f>
        <v>0</v>
      </c>
      <c r="N238" s="17">
        <f>$G238+$L238</f>
        <v>0</v>
      </c>
      <c r="O238" s="10">
        <f>$J238+$M238</f>
        <v>0</v>
      </c>
      <c r="P238" s="10">
        <f>$J238*1.076</f>
        <v>0</v>
      </c>
      <c r="Q238" s="15">
        <f>$O238*1.076</f>
        <v>0</v>
      </c>
      <c r="R238" s="23">
        <f>$Q238/3</f>
        <v>0</v>
      </c>
      <c r="S238" s="10">
        <f>$Q238-P238</f>
        <v>0</v>
      </c>
      <c r="T238" s="10">
        <f>$J238*1.156</f>
        <v>0</v>
      </c>
      <c r="U238" s="15">
        <f>$O238*1.156</f>
        <v>0</v>
      </c>
      <c r="V238" s="23">
        <f>$U238/6</f>
        <v>0</v>
      </c>
      <c r="W238" s="10">
        <f>U238-T238</f>
        <v>0</v>
      </c>
      <c r="X238" s="14"/>
      <c r="Y238" s="2"/>
    </row>
    <row r="239" spans="6:25">
      <c r="F239" s="1"/>
      <c r="G239" s="19"/>
      <c r="H239" s="8">
        <f>F239-G239</f>
        <v>0</v>
      </c>
      <c r="I239" s="11"/>
      <c r="J239" s="10">
        <f>((5/100)*G239)+G239</f>
        <v>0</v>
      </c>
      <c r="K239" s="12">
        <v>10</v>
      </c>
      <c r="L239" s="10">
        <f>(K239/100)*G239</f>
        <v>0</v>
      </c>
      <c r="M239" s="10">
        <f>(K239/100)*J239</f>
        <v>0</v>
      </c>
      <c r="N239" s="17">
        <f>$G239+$L239</f>
        <v>0</v>
      </c>
      <c r="O239" s="10">
        <f>$J239+$M239</f>
        <v>0</v>
      </c>
      <c r="P239" s="10">
        <f>$J239*1.076</f>
        <v>0</v>
      </c>
      <c r="Q239" s="15">
        <f>$O239*1.076</f>
        <v>0</v>
      </c>
      <c r="R239" s="23">
        <f>$Q239/3</f>
        <v>0</v>
      </c>
      <c r="S239" s="10">
        <f>$Q239-P239</f>
        <v>0</v>
      </c>
      <c r="T239" s="10">
        <f>$J239*1.156</f>
        <v>0</v>
      </c>
      <c r="U239" s="15">
        <f>$O239*1.156</f>
        <v>0</v>
      </c>
      <c r="V239" s="23">
        <f>$U239/6</f>
        <v>0</v>
      </c>
      <c r="W239" s="10">
        <f>U239-T239</f>
        <v>0</v>
      </c>
      <c r="X239" s="14"/>
      <c r="Y239" s="2"/>
    </row>
    <row r="240" spans="6:25">
      <c r="F240" s="1"/>
      <c r="G240" s="19"/>
      <c r="H240" s="8">
        <f>F240-G240</f>
        <v>0</v>
      </c>
      <c r="I240" s="11"/>
      <c r="J240" s="10">
        <f>((5/100)*G240)+G240</f>
        <v>0</v>
      </c>
      <c r="K240" s="12">
        <v>10</v>
      </c>
      <c r="L240" s="10">
        <f>(K240/100)*G240</f>
        <v>0</v>
      </c>
      <c r="M240" s="10">
        <f>(K240/100)*J240</f>
        <v>0</v>
      </c>
      <c r="N240" s="17">
        <f>$G240+$L240</f>
        <v>0</v>
      </c>
      <c r="O240" s="10">
        <f>$J240+$M240</f>
        <v>0</v>
      </c>
      <c r="P240" s="10">
        <f>$J240*1.076</f>
        <v>0</v>
      </c>
      <c r="Q240" s="15">
        <f>$O240*1.076</f>
        <v>0</v>
      </c>
      <c r="R240" s="23">
        <f>$Q240/3</f>
        <v>0</v>
      </c>
      <c r="S240" s="10">
        <f>$Q240-P240</f>
        <v>0</v>
      </c>
      <c r="T240" s="10">
        <f>$J240*1.156</f>
        <v>0</v>
      </c>
      <c r="U240" s="15">
        <f>$O240*1.156</f>
        <v>0</v>
      </c>
      <c r="V240" s="23">
        <f>$U240/6</f>
        <v>0</v>
      </c>
      <c r="W240" s="10">
        <f>U240-T240</f>
        <v>0</v>
      </c>
      <c r="X240" s="14"/>
      <c r="Y240" s="2"/>
    </row>
    <row r="241" spans="6:25">
      <c r="F241" s="1"/>
      <c r="G241" s="19"/>
      <c r="H241" s="8">
        <f>F241-G241</f>
        <v>0</v>
      </c>
      <c r="I241" s="11"/>
      <c r="J241" s="10">
        <f>((5/100)*G241)+G241</f>
        <v>0</v>
      </c>
      <c r="K241" s="12">
        <v>10</v>
      </c>
      <c r="L241" s="10">
        <f>(K241/100)*G241</f>
        <v>0</v>
      </c>
      <c r="M241" s="10">
        <f>(K241/100)*J241</f>
        <v>0</v>
      </c>
      <c r="N241" s="17">
        <f>$G241+$L241</f>
        <v>0</v>
      </c>
      <c r="O241" s="10">
        <f>$J241+$M241</f>
        <v>0</v>
      </c>
      <c r="P241" s="10">
        <f>$J241*1.076</f>
        <v>0</v>
      </c>
      <c r="Q241" s="15">
        <f>$O241*1.076</f>
        <v>0</v>
      </c>
      <c r="R241" s="23">
        <f>$Q241/3</f>
        <v>0</v>
      </c>
      <c r="S241" s="10">
        <f>$Q241-P241</f>
        <v>0</v>
      </c>
      <c r="T241" s="10">
        <f>$J241*1.156</f>
        <v>0</v>
      </c>
      <c r="U241" s="15">
        <f>$O241*1.156</f>
        <v>0</v>
      </c>
      <c r="V241" s="23">
        <f>$U241/6</f>
        <v>0</v>
      </c>
      <c r="W241" s="10">
        <f>U241-T241</f>
        <v>0</v>
      </c>
      <c r="X241" s="14"/>
      <c r="Y241" s="2"/>
    </row>
    <row r="242" spans="6:25">
      <c r="F242" s="1"/>
      <c r="G242" s="19"/>
      <c r="H242" s="8">
        <f>F242-G242</f>
        <v>0</v>
      </c>
      <c r="I242" s="11"/>
      <c r="J242" s="10">
        <f>((5/100)*G242)+G242</f>
        <v>0</v>
      </c>
      <c r="K242" s="12">
        <v>10</v>
      </c>
      <c r="L242" s="10">
        <f>(K242/100)*G242</f>
        <v>0</v>
      </c>
      <c r="M242" s="10">
        <f>(K242/100)*J242</f>
        <v>0</v>
      </c>
      <c r="N242" s="17">
        <f>$G242+$L242</f>
        <v>0</v>
      </c>
      <c r="O242" s="10">
        <f>$J242+$M242</f>
        <v>0</v>
      </c>
      <c r="P242" s="10">
        <f>$J242*1.076</f>
        <v>0</v>
      </c>
      <c r="Q242" s="15">
        <f>$O242*1.076</f>
        <v>0</v>
      </c>
      <c r="R242" s="23">
        <f>$Q242/3</f>
        <v>0</v>
      </c>
      <c r="S242" s="10">
        <f>$Q242-P242</f>
        <v>0</v>
      </c>
      <c r="T242" s="10">
        <f>$J242*1.156</f>
        <v>0</v>
      </c>
      <c r="U242" s="15">
        <f>$O242*1.156</f>
        <v>0</v>
      </c>
      <c r="V242" s="23">
        <f>$U242/6</f>
        <v>0</v>
      </c>
      <c r="W242" s="10">
        <f>U242-T242</f>
        <v>0</v>
      </c>
      <c r="X242" s="14"/>
      <c r="Y242" s="2"/>
    </row>
    <row r="243" spans="6:25">
      <c r="F243" s="1"/>
      <c r="G243" s="19"/>
      <c r="H243" s="8">
        <f>F243-G243</f>
        <v>0</v>
      </c>
      <c r="I243" s="11"/>
      <c r="J243" s="10">
        <f>((5/100)*G243)+G243</f>
        <v>0</v>
      </c>
      <c r="K243" s="12">
        <v>10</v>
      </c>
      <c r="L243" s="10">
        <f>(K243/100)*G243</f>
        <v>0</v>
      </c>
      <c r="M243" s="10">
        <f>(K243/100)*J243</f>
        <v>0</v>
      </c>
      <c r="N243" s="17">
        <f>$G243+$L243</f>
        <v>0</v>
      </c>
      <c r="O243" s="10">
        <f>$J243+$M243</f>
        <v>0</v>
      </c>
      <c r="P243" s="10">
        <f>$J243*1.076</f>
        <v>0</v>
      </c>
      <c r="Q243" s="15">
        <f>$O243*1.076</f>
        <v>0</v>
      </c>
      <c r="R243" s="23">
        <f>$Q243/3</f>
        <v>0</v>
      </c>
      <c r="S243" s="10">
        <f>$Q243-P243</f>
        <v>0</v>
      </c>
      <c r="T243" s="10">
        <f>$J243*1.156</f>
        <v>0</v>
      </c>
      <c r="U243" s="15">
        <f>$O243*1.156</f>
        <v>0</v>
      </c>
      <c r="V243" s="23">
        <f>$U243/6</f>
        <v>0</v>
      </c>
      <c r="W243" s="10">
        <f>U243-T243</f>
        <v>0</v>
      </c>
      <c r="X243" s="14"/>
      <c r="Y243" s="2"/>
    </row>
    <row r="244" spans="6:25">
      <c r="F244" s="1"/>
      <c r="G244" s="19"/>
      <c r="H244" s="8">
        <f>F244-G244</f>
        <v>0</v>
      </c>
      <c r="I244" s="11"/>
      <c r="J244" s="10">
        <f>((5/100)*G244)+G244</f>
        <v>0</v>
      </c>
      <c r="K244" s="12">
        <v>10</v>
      </c>
      <c r="L244" s="10">
        <f>(K244/100)*G244</f>
        <v>0</v>
      </c>
      <c r="M244" s="10">
        <f>(K244/100)*J244</f>
        <v>0</v>
      </c>
      <c r="N244" s="17">
        <f>$G244+$L244</f>
        <v>0</v>
      </c>
      <c r="O244" s="10">
        <f>$J244+$M244</f>
        <v>0</v>
      </c>
      <c r="P244" s="10">
        <f>$J244*1.076</f>
        <v>0</v>
      </c>
      <c r="Q244" s="15">
        <f>$O244*1.076</f>
        <v>0</v>
      </c>
      <c r="R244" s="23">
        <f>$Q244/3</f>
        <v>0</v>
      </c>
      <c r="S244" s="10">
        <f>$Q244-P244</f>
        <v>0</v>
      </c>
      <c r="T244" s="10">
        <f>$J244*1.156</f>
        <v>0</v>
      </c>
      <c r="U244" s="15">
        <f>$O244*1.156</f>
        <v>0</v>
      </c>
      <c r="V244" s="23">
        <f>$U244/6</f>
        <v>0</v>
      </c>
      <c r="W244" s="10">
        <f>U244-T244</f>
        <v>0</v>
      </c>
      <c r="X244" s="14"/>
      <c r="Y244" s="2"/>
    </row>
    <row r="245" spans="6:25">
      <c r="F245" s="1"/>
      <c r="G245" s="19"/>
      <c r="H245" s="8">
        <f>F245-G245</f>
        <v>0</v>
      </c>
      <c r="I245" s="11"/>
      <c r="J245" s="10">
        <f>((5/100)*G245)+G245</f>
        <v>0</v>
      </c>
      <c r="K245" s="12">
        <v>10</v>
      </c>
      <c r="L245" s="10">
        <f>(K245/100)*G245</f>
        <v>0</v>
      </c>
      <c r="M245" s="10">
        <f>(K245/100)*J245</f>
        <v>0</v>
      </c>
      <c r="N245" s="17">
        <f>$G245+$L245</f>
        <v>0</v>
      </c>
      <c r="O245" s="10">
        <f>$J245+$M245</f>
        <v>0</v>
      </c>
      <c r="P245" s="10">
        <f>$J245*1.076</f>
        <v>0</v>
      </c>
      <c r="Q245" s="15">
        <f>$O245*1.076</f>
        <v>0</v>
      </c>
      <c r="R245" s="23">
        <f>$Q245/3</f>
        <v>0</v>
      </c>
      <c r="S245" s="10">
        <f>$Q245-P245</f>
        <v>0</v>
      </c>
      <c r="T245" s="10">
        <f>$J245*1.156</f>
        <v>0</v>
      </c>
      <c r="U245" s="15">
        <f>$O245*1.156</f>
        <v>0</v>
      </c>
      <c r="V245" s="23">
        <f>$U245/6</f>
        <v>0</v>
      </c>
      <c r="W245" s="10">
        <f>U245-T245</f>
        <v>0</v>
      </c>
      <c r="X245" s="14"/>
      <c r="Y245" s="2"/>
    </row>
    <row r="246" spans="6:25">
      <c r="F246" s="1"/>
      <c r="G246" s="19"/>
      <c r="H246" s="8">
        <f>F246-G246</f>
        <v>0</v>
      </c>
      <c r="I246" s="11"/>
      <c r="J246" s="10">
        <f>((5/100)*G246)+G246</f>
        <v>0</v>
      </c>
      <c r="K246" s="12">
        <v>10</v>
      </c>
      <c r="L246" s="10">
        <f>(K246/100)*G246</f>
        <v>0</v>
      </c>
      <c r="M246" s="10">
        <f>(K246/100)*J246</f>
        <v>0</v>
      </c>
      <c r="N246" s="17">
        <f>$G246+$L246</f>
        <v>0</v>
      </c>
      <c r="O246" s="10">
        <f>$J246+$M246</f>
        <v>0</v>
      </c>
      <c r="P246" s="10">
        <f>$J246*1.076</f>
        <v>0</v>
      </c>
      <c r="Q246" s="15">
        <f>$O246*1.076</f>
        <v>0</v>
      </c>
      <c r="R246" s="23">
        <f>$Q246/3</f>
        <v>0</v>
      </c>
      <c r="S246" s="10">
        <f>$Q246-P246</f>
        <v>0</v>
      </c>
      <c r="T246" s="10">
        <f>$J246*1.156</f>
        <v>0</v>
      </c>
      <c r="U246" s="15">
        <f>$O246*1.156</f>
        <v>0</v>
      </c>
      <c r="V246" s="23">
        <f>$U246/6</f>
        <v>0</v>
      </c>
      <c r="W246" s="10">
        <f>U246-T246</f>
        <v>0</v>
      </c>
      <c r="X246" s="14"/>
      <c r="Y246" s="2"/>
    </row>
    <row r="247" spans="6:25">
      <c r="F247" s="1"/>
      <c r="G247" s="19"/>
      <c r="H247" s="8">
        <f>F247-G247</f>
        <v>0</v>
      </c>
      <c r="I247" s="11"/>
      <c r="J247" s="10">
        <f>((5/100)*G247)+G247</f>
        <v>0</v>
      </c>
      <c r="K247" s="12">
        <v>10</v>
      </c>
      <c r="L247" s="10">
        <f>(K247/100)*G247</f>
        <v>0</v>
      </c>
      <c r="M247" s="10">
        <f>(K247/100)*J247</f>
        <v>0</v>
      </c>
      <c r="N247" s="17">
        <f>$G247+$L247</f>
        <v>0</v>
      </c>
      <c r="O247" s="10">
        <f>$J247+$M247</f>
        <v>0</v>
      </c>
      <c r="P247" s="10">
        <f>$J247*1.076</f>
        <v>0</v>
      </c>
      <c r="Q247" s="15">
        <f>$O247*1.076</f>
        <v>0</v>
      </c>
      <c r="R247" s="23">
        <f>$Q247/3</f>
        <v>0</v>
      </c>
      <c r="S247" s="10">
        <f>$Q247-P247</f>
        <v>0</v>
      </c>
      <c r="T247" s="10">
        <f>$J247*1.156</f>
        <v>0</v>
      </c>
      <c r="U247" s="15">
        <f>$O247*1.156</f>
        <v>0</v>
      </c>
      <c r="V247" s="23">
        <f>$U247/6</f>
        <v>0</v>
      </c>
      <c r="W247" s="10">
        <f>U247-T247</f>
        <v>0</v>
      </c>
      <c r="X247" s="14"/>
      <c r="Y247" s="2"/>
    </row>
    <row r="248" spans="6:25">
      <c r="F248" s="1"/>
      <c r="G248" s="19"/>
      <c r="H248" s="8">
        <f>F248-G248</f>
        <v>0</v>
      </c>
      <c r="I248" s="11"/>
      <c r="J248" s="10">
        <f>((5/100)*G248)+G248</f>
        <v>0</v>
      </c>
      <c r="K248" s="12">
        <v>10</v>
      </c>
      <c r="L248" s="10">
        <f>(K248/100)*G248</f>
        <v>0</v>
      </c>
      <c r="M248" s="10">
        <f>(K248/100)*J248</f>
        <v>0</v>
      </c>
      <c r="N248" s="17">
        <f>$G248+$L248</f>
        <v>0</v>
      </c>
      <c r="O248" s="10">
        <f>$J248+$M248</f>
        <v>0</v>
      </c>
      <c r="P248" s="10">
        <f>$J248*1.076</f>
        <v>0</v>
      </c>
      <c r="Q248" s="15">
        <f>$O248*1.076</f>
        <v>0</v>
      </c>
      <c r="R248" s="23">
        <f>$Q248/3</f>
        <v>0</v>
      </c>
      <c r="S248" s="10">
        <f>$Q248-P248</f>
        <v>0</v>
      </c>
      <c r="T248" s="10">
        <f>$J248*1.156</f>
        <v>0</v>
      </c>
      <c r="U248" s="15">
        <f>$O248*1.156</f>
        <v>0</v>
      </c>
      <c r="V248" s="23">
        <f>$U248/6</f>
        <v>0</v>
      </c>
      <c r="W248" s="10">
        <f>U248-T248</f>
        <v>0</v>
      </c>
      <c r="X248" s="14"/>
      <c r="Y248" s="2"/>
    </row>
    <row r="249" spans="6:25">
      <c r="F249" s="1"/>
      <c r="G249" s="19"/>
      <c r="H249" s="8">
        <f>F249-G249</f>
        <v>0</v>
      </c>
      <c r="I249" s="11"/>
      <c r="J249" s="10">
        <f>((5/100)*G249)+G249</f>
        <v>0</v>
      </c>
      <c r="K249" s="12">
        <v>10</v>
      </c>
      <c r="L249" s="10">
        <f>(K249/100)*G249</f>
        <v>0</v>
      </c>
      <c r="M249" s="10">
        <f>(K249/100)*J249</f>
        <v>0</v>
      </c>
      <c r="N249" s="17">
        <f>$G249+$L249</f>
        <v>0</v>
      </c>
      <c r="O249" s="10">
        <f>$J249+$M249</f>
        <v>0</v>
      </c>
      <c r="P249" s="10">
        <f>$J249*1.076</f>
        <v>0</v>
      </c>
      <c r="Q249" s="15">
        <f>$O249*1.076</f>
        <v>0</v>
      </c>
      <c r="R249" s="23">
        <f>$Q249/3</f>
        <v>0</v>
      </c>
      <c r="S249" s="10">
        <f>$Q249-P249</f>
        <v>0</v>
      </c>
      <c r="T249" s="10">
        <f>$J249*1.156</f>
        <v>0</v>
      </c>
      <c r="U249" s="15">
        <f>$O249*1.156</f>
        <v>0</v>
      </c>
      <c r="V249" s="23">
        <f>$U249/6</f>
        <v>0</v>
      </c>
      <c r="W249" s="10">
        <f>U249-T249</f>
        <v>0</v>
      </c>
      <c r="X249" s="14"/>
      <c r="Y249" s="2"/>
    </row>
    <row r="250" spans="6:25">
      <c r="F250" s="1"/>
      <c r="G250" s="19"/>
      <c r="H250" s="8">
        <f>F250-G250</f>
        <v>0</v>
      </c>
      <c r="I250" s="11"/>
      <c r="J250" s="10">
        <f>((5/100)*G250)+G250</f>
        <v>0</v>
      </c>
      <c r="K250" s="12">
        <v>10</v>
      </c>
      <c r="L250" s="10">
        <f>(K250/100)*G250</f>
        <v>0</v>
      </c>
      <c r="M250" s="10">
        <f>(K250/100)*J250</f>
        <v>0</v>
      </c>
      <c r="N250" s="17">
        <f>$G250+$L250</f>
        <v>0</v>
      </c>
      <c r="O250" s="10">
        <f>$J250+$M250</f>
        <v>0</v>
      </c>
      <c r="P250" s="10">
        <f>$J250*1.076</f>
        <v>0</v>
      </c>
      <c r="Q250" s="15">
        <f>$O250*1.076</f>
        <v>0</v>
      </c>
      <c r="R250" s="23">
        <f>$Q250/3</f>
        <v>0</v>
      </c>
      <c r="S250" s="10">
        <f>$Q250-P250</f>
        <v>0</v>
      </c>
      <c r="T250" s="10">
        <f>$J250*1.156</f>
        <v>0</v>
      </c>
      <c r="U250" s="15">
        <f>$O250*1.156</f>
        <v>0</v>
      </c>
      <c r="V250" s="23">
        <f>$U250/6</f>
        <v>0</v>
      </c>
      <c r="W250" s="10">
        <f>U250-T250</f>
        <v>0</v>
      </c>
      <c r="X250" s="14"/>
      <c r="Y250" s="2"/>
    </row>
  </sheetData>
  <autoFilter ref="A1:AA250" xr:uid="{B15285DA-AB5A-0441-B229-789254DD790C}">
    <sortState xmlns:xlrd2="http://schemas.microsoft.com/office/spreadsheetml/2017/richdata2" ref="A2:Y250">
      <sortCondition ref="A1:A250"/>
    </sortState>
  </autoFilter>
  <phoneticPr fontId="2" type="noConversion"/>
  <conditionalFormatting sqref="G2:G250">
    <cfRule type="cellIs" dxfId="6" priority="1" stopIfTrue="1" operator="greaterThan">
      <formula>$F2</formula>
    </cfRule>
  </conditionalFormatting>
  <conditionalFormatting sqref="H2:I250">
    <cfRule type="cellIs" dxfId="5" priority="22" operator="lessThan">
      <formula>0</formula>
    </cfRule>
    <cfRule type="cellIs" dxfId="4" priority="23" operator="greaterThan">
      <formula>0</formula>
    </cfRule>
  </conditionalFormatting>
  <conditionalFormatting sqref="J2:J250">
    <cfRule type="cellIs" dxfId="3" priority="20" stopIfTrue="1" operator="greaterThan">
      <formula>$F2</formula>
    </cfRule>
    <cfRule type="cellIs" dxfId="2" priority="21" stopIfTrue="1" operator="lessThan">
      <formula>$F2</formula>
    </cfRule>
  </conditionalFormatting>
  <conditionalFormatting sqref="N2:W250">
    <cfRule type="cellIs" dxfId="1" priority="4" stopIfTrue="1" operator="greaterThan">
      <formula>$F2</formula>
    </cfRule>
    <cfRule type="cellIs" dxfId="0" priority="5" stopIfTrue="1" operator="lessThan">
      <formula>$F2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Izquierdo, Ezequiel</dc:creator>
  <cp:lastModifiedBy>Izquierdo, Ezequiel</cp:lastModifiedBy>
  <dcterms:created xsi:type="dcterms:W3CDTF">2025-07-10T15:11:07Z</dcterms:created>
  <dcterms:modified xsi:type="dcterms:W3CDTF">2025-07-16T13:00:20Z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2025-07-10T16:12:10Z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7d754b8e-db1e-4fde-8d4f-bf8d2f73a177</vt:lpwstr>
  </property>
  <property fmtid="{D5CDD505-2E9C-101B-9397-08002B2CF9AE}" pid="8" name="MSIP_Label_41b88ec2-a72b-4523-9e84-0458a1764731_ContentBits">
    <vt:lpwstr>0</vt:lpwstr>
  </property>
  <property fmtid="{D5CDD505-2E9C-101B-9397-08002B2CF9AE}" pid="9" name="MSIP_Label_41b88ec2-a72b-4523-9e84-0458a1764731_Tag">
    <vt:lpwstr>50, 0, 1, 1</vt:lpwstr>
  </property>
</Properties>
</file>