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2435" windowHeight="7230" activeTab="1"/>
  </bookViews>
  <sheets>
    <sheet name="Вар1" sheetId="1" r:id="rId1"/>
    <sheet name="Вар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M4" i="2" l="1"/>
  <c r="M5" i="2" l="1"/>
  <c r="P3" i="2"/>
  <c r="Q2" i="2"/>
  <c r="Q7" i="2"/>
  <c r="Q12" i="2" s="1"/>
  <c r="Q6" i="2"/>
  <c r="Q9" i="2" s="1"/>
  <c r="P13" i="2"/>
  <c r="Q3" i="2"/>
  <c r="M9" i="2"/>
  <c r="M18" i="2" s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" i="2"/>
  <c r="M19" i="2" l="1"/>
  <c r="M13" i="2"/>
  <c r="M6" i="2"/>
  <c r="M7" i="2" s="1"/>
  <c r="M10" i="2"/>
  <c r="M24" i="2" s="1"/>
  <c r="R12" i="2"/>
  <c r="I4" i="1"/>
  <c r="I9" i="1"/>
  <c r="I7" i="1"/>
  <c r="I12" i="1" s="1"/>
  <c r="I6" i="1"/>
  <c r="C33" i="1"/>
  <c r="D33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  <c r="C2" i="1"/>
  <c r="M15" i="2" l="1"/>
  <c r="M22" i="2" s="1"/>
  <c r="I10" i="1"/>
  <c r="M16" i="2" l="1"/>
</calcChain>
</file>

<file path=xl/sharedStrings.xml><?xml version="1.0" encoding="utf-8"?>
<sst xmlns="http://schemas.openxmlformats.org/spreadsheetml/2006/main" count="38" uniqueCount="32">
  <si>
    <t>start addr, HEX</t>
  </si>
  <si>
    <t>page Nr, DEC</t>
  </si>
  <si>
    <t>bytes, DEC</t>
  </si>
  <si>
    <t>end addr, HEX</t>
  </si>
  <si>
    <t>Sector, DEC</t>
  </si>
  <si>
    <t>Адрес для записи</t>
  </si>
  <si>
    <t>Длина записи</t>
  </si>
  <si>
    <t>Первый сектор</t>
  </si>
  <si>
    <t>Последний сектор</t>
  </si>
  <si>
    <t>Сектор0=0..256*16-1</t>
  </si>
  <si>
    <t>Адрес первого сектора</t>
  </si>
  <si>
    <t>Адрес последнего сектора</t>
  </si>
  <si>
    <t>Секторов всего</t>
  </si>
  <si>
    <t>Адрес начала</t>
  </si>
  <si>
    <t>Длина</t>
  </si>
  <si>
    <t>Первая страница</t>
  </si>
  <si>
    <t>Последняя страница</t>
  </si>
  <si>
    <t>Адрес в первой стрн</t>
  </si>
  <si>
    <t>Длина в первой стрн</t>
  </si>
  <si>
    <t>Адрес в посл стрн</t>
  </si>
  <si>
    <t>Длина в последней стрн</t>
  </si>
  <si>
    <t>Сектор начала</t>
  </si>
  <si>
    <t>Сектор конца</t>
  </si>
  <si>
    <t>Секторов</t>
  </si>
  <si>
    <t>Страниц</t>
  </si>
  <si>
    <t>CLEAR MEMORY</t>
  </si>
  <si>
    <t>Адрес в последней стрн</t>
  </si>
  <si>
    <t>WRITE MEMORY</t>
  </si>
  <si>
    <t>ВОССТАНОВЛЕНИЕ ДАННЫХ</t>
  </si>
  <si>
    <t>pdata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</si>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</sst>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0" borderId="6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7" xfId="0" applyBorder="1"/>
    <xf numFmtId="0" fontId="0" fillId="7" borderId="7" xfId="0" applyFill="1" applyBorder="1"/>
    <xf numFmtId="0" fontId="0" fillId="3" borderId="7" xfId="0" applyFill="1" applyBorder="1"/>
    <xf numFmtId="0" fontId="0" fillId="0" borderId="8" xfId="0" applyBorder="1"/>
    <xf numFmtId="0" fontId="0" fillId="8" borderId="7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 textRotation="90"/>
    </xf>
    <xf numFmtId="0" fontId="0" fillId="9" borderId="3" xfId="0" applyFill="1" applyBorder="1" applyAlignment="1">
      <alignment horizontal="center" vertical="center" textRotation="90"/>
    </xf>
    <xf numFmtId="0" fontId="0" fillId="9" borderId="4" xfId="0" applyFill="1" applyBorder="1" applyAlignment="1">
      <alignment horizontal="center" vertical="center" textRotation="90"/>
    </xf>
    <xf numFmtId="0" fontId="0" fillId="9" borderId="7" xfId="0" applyFill="1" applyBorder="1" applyAlignment="1">
      <alignment horizontal="center" vertical="center" textRotation="90" wrapText="1"/>
    </xf>
    <xf numFmtId="0" fontId="0" fillId="7" borderId="9" xfId="0" applyFill="1" applyBorder="1"/>
    <xf numFmtId="0" fontId="0" fillId="3" borderId="9" xfId="0" applyFill="1" applyBorder="1"/>
    <xf numFmtId="0" fontId="0" fillId="9" borderId="2" xfId="0" applyFill="1" applyBorder="1" applyAlignment="1">
      <alignment horizontal="center" vertical="center" textRotation="90" wrapText="1"/>
    </xf>
    <xf numFmtId="0" fontId="0" fillId="9" borderId="3" xfId="0" applyFill="1" applyBorder="1" applyAlignment="1">
      <alignment horizontal="center" vertical="center" textRotation="90" wrapText="1"/>
    </xf>
    <xf numFmtId="0" fontId="0" fillId="9" borderId="4" xfId="0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15" sqref="C15"/>
    </sheetView>
  </sheetViews>
  <sheetFormatPr defaultRowHeight="15" x14ac:dyDescent="0.25"/>
  <cols>
    <col min="3" max="4" width="12.7109375" customWidth="1"/>
    <col min="8" max="8" width="25.85546875" bestFit="1" customWidth="1"/>
  </cols>
  <sheetData>
    <row r="1" spans="1:9" s="1" customFormat="1" ht="27.75" customHeight="1" x14ac:dyDescent="0.25">
      <c r="A1" s="3" t="s">
        <v>4</v>
      </c>
      <c r="B1" s="3" t="s">
        <v>1</v>
      </c>
      <c r="C1" s="3" t="s">
        <v>0</v>
      </c>
      <c r="D1" s="3" t="s">
        <v>3</v>
      </c>
      <c r="E1" s="3" t="s">
        <v>2</v>
      </c>
      <c r="H1" s="1" t="s">
        <v>9</v>
      </c>
    </row>
    <row r="2" spans="1:9" x14ac:dyDescent="0.25">
      <c r="A2" s="15">
        <v>0</v>
      </c>
      <c r="B2">
        <v>0</v>
      </c>
      <c r="C2" t="str">
        <f>DEC2HEX(B2*256,4)</f>
        <v>0000</v>
      </c>
      <c r="D2" t="str">
        <f>DEC2HEX(B2*256+255,4)</f>
        <v>00FF</v>
      </c>
      <c r="E2">
        <v>256</v>
      </c>
    </row>
    <row r="3" spans="1:9" x14ac:dyDescent="0.25">
      <c r="A3" s="15"/>
      <c r="B3">
        <v>1</v>
      </c>
      <c r="C3" t="str">
        <f>DEC2HEX(B3*256,4)</f>
        <v>0100</v>
      </c>
      <c r="D3" t="str">
        <f t="shared" ref="D3:D20" si="0">DEC2HEX(B3*256+255,4)</f>
        <v>01FF</v>
      </c>
      <c r="E3">
        <v>512</v>
      </c>
      <c r="H3" t="s">
        <v>5</v>
      </c>
      <c r="I3" s="4">
        <v>0</v>
      </c>
    </row>
    <row r="4" spans="1:9" x14ac:dyDescent="0.25">
      <c r="A4" s="15"/>
      <c r="B4">
        <v>2</v>
      </c>
      <c r="C4" t="str">
        <f t="shared" ref="C4:C33" si="1">DEC2HEX(B4*256,4)</f>
        <v>0200</v>
      </c>
      <c r="D4" t="str">
        <f t="shared" si="0"/>
        <v>02FF</v>
      </c>
      <c r="E4">
        <v>768</v>
      </c>
      <c r="H4" t="s">
        <v>6</v>
      </c>
      <c r="I4" s="4">
        <f>4096*3</f>
        <v>12288</v>
      </c>
    </row>
    <row r="5" spans="1:9" x14ac:dyDescent="0.25">
      <c r="A5" s="15"/>
      <c r="B5">
        <v>3</v>
      </c>
      <c r="C5" t="str">
        <f t="shared" si="1"/>
        <v>0300</v>
      </c>
      <c r="D5" t="str">
        <f t="shared" si="0"/>
        <v>03FF</v>
      </c>
      <c r="E5">
        <v>1024</v>
      </c>
    </row>
    <row r="6" spans="1:9" x14ac:dyDescent="0.25">
      <c r="A6" s="15"/>
      <c r="B6">
        <v>4</v>
      </c>
      <c r="C6" t="str">
        <f t="shared" si="1"/>
        <v>0400</v>
      </c>
      <c r="D6" t="str">
        <f t="shared" si="0"/>
        <v>04FF</v>
      </c>
      <c r="E6">
        <v>1280</v>
      </c>
      <c r="H6" t="s">
        <v>7</v>
      </c>
      <c r="I6">
        <f>INT(I3/(256*16))</f>
        <v>0</v>
      </c>
    </row>
    <row r="7" spans="1:9" x14ac:dyDescent="0.25">
      <c r="A7" s="15"/>
      <c r="B7">
        <v>5</v>
      </c>
      <c r="C7" t="str">
        <f t="shared" si="1"/>
        <v>0500</v>
      </c>
      <c r="D7" t="str">
        <f t="shared" si="0"/>
        <v>05FF</v>
      </c>
      <c r="E7">
        <v>1536</v>
      </c>
      <c r="H7" t="s">
        <v>8</v>
      </c>
      <c r="I7">
        <f>INT((I3+I4-1)/(256*16))</f>
        <v>2</v>
      </c>
    </row>
    <row r="8" spans="1:9" x14ac:dyDescent="0.25">
      <c r="A8" s="15"/>
      <c r="B8">
        <v>6</v>
      </c>
      <c r="C8" t="str">
        <f t="shared" si="1"/>
        <v>0600</v>
      </c>
      <c r="D8" t="str">
        <f t="shared" si="0"/>
        <v>06FF</v>
      </c>
      <c r="E8">
        <v>1792</v>
      </c>
    </row>
    <row r="9" spans="1:9" x14ac:dyDescent="0.25">
      <c r="A9" s="15"/>
      <c r="B9">
        <v>7</v>
      </c>
      <c r="C9" t="str">
        <f t="shared" si="1"/>
        <v>0700</v>
      </c>
      <c r="D9" t="str">
        <f t="shared" si="0"/>
        <v>07FF</v>
      </c>
      <c r="E9">
        <v>2048</v>
      </c>
      <c r="H9" t="s">
        <v>10</v>
      </c>
      <c r="I9">
        <f>I6*(256*16)</f>
        <v>0</v>
      </c>
    </row>
    <row r="10" spans="1:9" x14ac:dyDescent="0.25">
      <c r="A10" s="15"/>
      <c r="B10">
        <v>8</v>
      </c>
      <c r="C10" t="str">
        <f t="shared" si="1"/>
        <v>0800</v>
      </c>
      <c r="D10" t="str">
        <f t="shared" si="0"/>
        <v>08FF</v>
      </c>
      <c r="E10">
        <v>2304</v>
      </c>
      <c r="H10" t="s">
        <v>11</v>
      </c>
      <c r="I10">
        <f>I7*(256*16)</f>
        <v>8192</v>
      </c>
    </row>
    <row r="11" spans="1:9" x14ac:dyDescent="0.25">
      <c r="A11" s="15"/>
      <c r="B11">
        <v>9</v>
      </c>
      <c r="C11" t="str">
        <f t="shared" si="1"/>
        <v>0900</v>
      </c>
      <c r="D11" t="str">
        <f t="shared" si="0"/>
        <v>09FF</v>
      </c>
      <c r="E11">
        <v>2560</v>
      </c>
    </row>
    <row r="12" spans="1:9" x14ac:dyDescent="0.25">
      <c r="A12" s="15"/>
      <c r="B12">
        <v>10</v>
      </c>
      <c r="C12" t="str">
        <f t="shared" si="1"/>
        <v>0A00</v>
      </c>
      <c r="D12" t="str">
        <f t="shared" si="0"/>
        <v>0AFF</v>
      </c>
      <c r="E12">
        <v>2816</v>
      </c>
      <c r="H12" t="s">
        <v>12</v>
      </c>
      <c r="I12">
        <f>I7-I6+1</f>
        <v>3</v>
      </c>
    </row>
    <row r="13" spans="1:9" x14ac:dyDescent="0.25">
      <c r="A13" s="15"/>
      <c r="B13">
        <v>11</v>
      </c>
      <c r="C13" t="str">
        <f t="shared" si="1"/>
        <v>0B00</v>
      </c>
      <c r="D13" t="str">
        <f t="shared" si="0"/>
        <v>0BFF</v>
      </c>
      <c r="E13">
        <v>3072</v>
      </c>
    </row>
    <row r="14" spans="1:9" x14ac:dyDescent="0.25">
      <c r="A14" s="15"/>
      <c r="B14">
        <v>12</v>
      </c>
      <c r="C14" t="str">
        <f t="shared" si="1"/>
        <v>0C00</v>
      </c>
      <c r="D14" t="str">
        <f t="shared" si="0"/>
        <v>0CFF</v>
      </c>
      <c r="E14">
        <v>3328</v>
      </c>
    </row>
    <row r="15" spans="1:9" x14ac:dyDescent="0.25">
      <c r="A15" s="15"/>
      <c r="B15">
        <v>13</v>
      </c>
      <c r="C15" t="str">
        <f t="shared" si="1"/>
        <v>0D00</v>
      </c>
      <c r="D15" t="str">
        <f t="shared" si="0"/>
        <v>0DFF</v>
      </c>
      <c r="E15">
        <v>3584</v>
      </c>
    </row>
    <row r="16" spans="1:9" x14ac:dyDescent="0.25">
      <c r="A16" s="15"/>
      <c r="B16">
        <v>14</v>
      </c>
      <c r="C16" t="str">
        <f t="shared" si="1"/>
        <v>0E00</v>
      </c>
      <c r="D16" t="str">
        <f t="shared" si="0"/>
        <v>0EFF</v>
      </c>
      <c r="E16">
        <v>3840</v>
      </c>
    </row>
    <row r="17" spans="1:5" x14ac:dyDescent="0.25">
      <c r="A17" s="16"/>
      <c r="B17" s="2">
        <v>15</v>
      </c>
      <c r="C17" s="2" t="str">
        <f t="shared" si="1"/>
        <v>0F00</v>
      </c>
      <c r="D17" s="2" t="str">
        <f t="shared" si="0"/>
        <v>0FFF</v>
      </c>
      <c r="E17" s="2">
        <v>4096</v>
      </c>
    </row>
    <row r="18" spans="1:5" x14ac:dyDescent="0.25">
      <c r="A18" s="17">
        <v>1</v>
      </c>
      <c r="B18">
        <v>16</v>
      </c>
      <c r="C18" t="str">
        <f t="shared" si="1"/>
        <v>1000</v>
      </c>
      <c r="D18" t="str">
        <f t="shared" si="0"/>
        <v>10FF</v>
      </c>
      <c r="E18">
        <v>4352</v>
      </c>
    </row>
    <row r="19" spans="1:5" x14ac:dyDescent="0.25">
      <c r="A19" s="15"/>
      <c r="B19">
        <v>17</v>
      </c>
      <c r="C19" t="str">
        <f t="shared" si="1"/>
        <v>1100</v>
      </c>
      <c r="D19" t="str">
        <f t="shared" si="0"/>
        <v>11FF</v>
      </c>
      <c r="E19">
        <v>4608</v>
      </c>
    </row>
    <row r="20" spans="1:5" x14ac:dyDescent="0.25">
      <c r="A20" s="15"/>
      <c r="B20">
        <v>18</v>
      </c>
      <c r="C20" t="str">
        <f t="shared" si="1"/>
        <v>1200</v>
      </c>
      <c r="D20" t="str">
        <f t="shared" si="0"/>
        <v>12FF</v>
      </c>
      <c r="E20">
        <v>4864</v>
      </c>
    </row>
    <row r="21" spans="1:5" x14ac:dyDescent="0.25">
      <c r="A21" s="15"/>
      <c r="B21">
        <v>19</v>
      </c>
      <c r="C21" t="str">
        <f t="shared" si="1"/>
        <v>1300</v>
      </c>
      <c r="D21" t="str">
        <f t="shared" ref="D21:D32" si="2">DEC2HEX(B21*256+255,4)</f>
        <v>13FF</v>
      </c>
      <c r="E21">
        <v>5120</v>
      </c>
    </row>
    <row r="22" spans="1:5" x14ac:dyDescent="0.25">
      <c r="A22" s="15"/>
      <c r="B22">
        <v>20</v>
      </c>
      <c r="C22" t="str">
        <f t="shared" si="1"/>
        <v>1400</v>
      </c>
      <c r="D22" t="str">
        <f t="shared" si="2"/>
        <v>14FF</v>
      </c>
      <c r="E22">
        <v>5376</v>
      </c>
    </row>
    <row r="23" spans="1:5" x14ac:dyDescent="0.25">
      <c r="A23" s="15"/>
      <c r="B23">
        <v>21</v>
      </c>
      <c r="C23" t="str">
        <f t="shared" si="1"/>
        <v>1500</v>
      </c>
      <c r="D23" t="str">
        <f t="shared" si="2"/>
        <v>15FF</v>
      </c>
      <c r="E23">
        <v>5632</v>
      </c>
    </row>
    <row r="24" spans="1:5" x14ac:dyDescent="0.25">
      <c r="A24" s="15"/>
      <c r="B24">
        <v>22</v>
      </c>
      <c r="C24" t="str">
        <f t="shared" si="1"/>
        <v>1600</v>
      </c>
      <c r="D24" t="str">
        <f t="shared" si="2"/>
        <v>16FF</v>
      </c>
      <c r="E24">
        <v>5888</v>
      </c>
    </row>
    <row r="25" spans="1:5" x14ac:dyDescent="0.25">
      <c r="A25" s="15"/>
      <c r="B25">
        <v>23</v>
      </c>
      <c r="C25" t="str">
        <f t="shared" si="1"/>
        <v>1700</v>
      </c>
      <c r="D25" t="str">
        <f t="shared" si="2"/>
        <v>17FF</v>
      </c>
      <c r="E25">
        <v>6144</v>
      </c>
    </row>
    <row r="26" spans="1:5" x14ac:dyDescent="0.25">
      <c r="A26" s="15"/>
      <c r="B26">
        <v>24</v>
      </c>
      <c r="C26" t="str">
        <f t="shared" si="1"/>
        <v>1800</v>
      </c>
      <c r="D26" t="str">
        <f t="shared" si="2"/>
        <v>18FF</v>
      </c>
      <c r="E26">
        <v>6400</v>
      </c>
    </row>
    <row r="27" spans="1:5" x14ac:dyDescent="0.25">
      <c r="A27" s="15"/>
      <c r="B27">
        <v>25</v>
      </c>
      <c r="C27" t="str">
        <f t="shared" si="1"/>
        <v>1900</v>
      </c>
      <c r="D27" t="str">
        <f t="shared" si="2"/>
        <v>19FF</v>
      </c>
      <c r="E27">
        <v>6656</v>
      </c>
    </row>
    <row r="28" spans="1:5" x14ac:dyDescent="0.25">
      <c r="A28" s="15"/>
      <c r="B28">
        <v>26</v>
      </c>
      <c r="C28" t="str">
        <f t="shared" si="1"/>
        <v>1A00</v>
      </c>
      <c r="D28" t="str">
        <f t="shared" si="2"/>
        <v>1AFF</v>
      </c>
      <c r="E28">
        <v>6912</v>
      </c>
    </row>
    <row r="29" spans="1:5" x14ac:dyDescent="0.25">
      <c r="A29" s="15"/>
      <c r="B29">
        <v>27</v>
      </c>
      <c r="C29" t="str">
        <f t="shared" si="1"/>
        <v>1B00</v>
      </c>
      <c r="D29" t="str">
        <f t="shared" si="2"/>
        <v>1BFF</v>
      </c>
      <c r="E29">
        <v>7168</v>
      </c>
    </row>
    <row r="30" spans="1:5" x14ac:dyDescent="0.25">
      <c r="A30" s="15"/>
      <c r="B30">
        <v>28</v>
      </c>
      <c r="C30" t="str">
        <f t="shared" si="1"/>
        <v>1C00</v>
      </c>
      <c r="D30" t="str">
        <f t="shared" si="2"/>
        <v>1CFF</v>
      </c>
      <c r="E30">
        <v>7424</v>
      </c>
    </row>
    <row r="31" spans="1:5" x14ac:dyDescent="0.25">
      <c r="A31" s="15"/>
      <c r="B31">
        <v>29</v>
      </c>
      <c r="C31" t="str">
        <f t="shared" si="1"/>
        <v>1D00</v>
      </c>
      <c r="D31" t="str">
        <f t="shared" si="2"/>
        <v>1DFF</v>
      </c>
      <c r="E31">
        <v>7680</v>
      </c>
    </row>
    <row r="32" spans="1:5" x14ac:dyDescent="0.25">
      <c r="A32" s="15"/>
      <c r="B32">
        <v>30</v>
      </c>
      <c r="C32" t="str">
        <f t="shared" si="1"/>
        <v>1E00</v>
      </c>
      <c r="D32" t="str">
        <f t="shared" si="2"/>
        <v>1EFF</v>
      </c>
      <c r="E32">
        <v>7936</v>
      </c>
    </row>
    <row r="33" spans="1:5" x14ac:dyDescent="0.25">
      <c r="A33" s="16"/>
      <c r="B33" s="2">
        <v>31</v>
      </c>
      <c r="C33" s="2" t="str">
        <f t="shared" si="1"/>
        <v>1F00</v>
      </c>
      <c r="D33" s="2" t="str">
        <f t="shared" ref="D33" si="3">DEC2HEX(B33*256+255,4)</f>
        <v>1FFF</v>
      </c>
      <c r="E33" s="2">
        <v>8192</v>
      </c>
    </row>
  </sheetData>
  <mergeCells count="2">
    <mergeCell ref="A2:A17"/>
    <mergeCell ref="A18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tabSelected="1" workbookViewId="0">
      <selection activeCell="M4" sqref="M4"/>
    </sheetView>
  </sheetViews>
  <sheetFormatPr defaultRowHeight="15" x14ac:dyDescent="0.25"/>
  <cols>
    <col min="10" max="10" width="9.140625" customWidth="1"/>
    <col min="12" max="12" width="23.5703125" customWidth="1"/>
  </cols>
  <sheetData>
    <row r="1" spans="2:18" x14ac:dyDescent="0.25">
      <c r="B1">
        <v>0</v>
      </c>
      <c r="C1">
        <f>B1*256</f>
        <v>0</v>
      </c>
      <c r="D1">
        <f>B1*256+255</f>
        <v>255</v>
      </c>
      <c r="E1" s="5"/>
      <c r="F1">
        <v>16</v>
      </c>
      <c r="G1">
        <f>F1*256</f>
        <v>4096</v>
      </c>
      <c r="H1">
        <f>F1*256+255</f>
        <v>4351</v>
      </c>
    </row>
    <row r="2" spans="2:18" x14ac:dyDescent="0.25">
      <c r="B2">
        <v>1</v>
      </c>
      <c r="C2">
        <f t="shared" ref="C2:C16" si="0">B2*256</f>
        <v>256</v>
      </c>
      <c r="D2">
        <f t="shared" ref="D2:D16" si="1">B2*256+255</f>
        <v>511</v>
      </c>
      <c r="E2" s="5"/>
      <c r="F2">
        <v>17</v>
      </c>
      <c r="G2">
        <f t="shared" ref="G2:G16" si="2">F2*256</f>
        <v>4352</v>
      </c>
      <c r="H2">
        <f t="shared" ref="H2:H16" si="3">F2*256+255</f>
        <v>4607</v>
      </c>
      <c r="L2" t="s">
        <v>13</v>
      </c>
      <c r="M2" s="4">
        <v>576</v>
      </c>
      <c r="P2">
        <v>4362</v>
      </c>
      <c r="Q2">
        <f>P2</f>
        <v>4362</v>
      </c>
    </row>
    <row r="3" spans="2:18" x14ac:dyDescent="0.25">
      <c r="B3">
        <v>2</v>
      </c>
      <c r="C3">
        <f t="shared" si="0"/>
        <v>512</v>
      </c>
      <c r="D3">
        <f t="shared" si="1"/>
        <v>767</v>
      </c>
      <c r="E3" s="5"/>
      <c r="F3">
        <v>18</v>
      </c>
      <c r="G3">
        <f t="shared" si="2"/>
        <v>4608</v>
      </c>
      <c r="H3">
        <f t="shared" si="3"/>
        <v>4863</v>
      </c>
      <c r="L3" t="s">
        <v>14</v>
      </c>
      <c r="M3" s="4">
        <v>256</v>
      </c>
      <c r="P3" s="8">
        <f>3*256</f>
        <v>768</v>
      </c>
      <c r="Q3">
        <f>P3+P2-1</f>
        <v>5129</v>
      </c>
    </row>
    <row r="4" spans="2:18" x14ac:dyDescent="0.25">
      <c r="B4">
        <v>3</v>
      </c>
      <c r="C4">
        <f t="shared" si="0"/>
        <v>768</v>
      </c>
      <c r="D4">
        <f t="shared" si="1"/>
        <v>1023</v>
      </c>
      <c r="E4" s="5"/>
      <c r="F4">
        <v>19</v>
      </c>
      <c r="G4">
        <f t="shared" si="2"/>
        <v>4864</v>
      </c>
      <c r="H4">
        <f t="shared" si="3"/>
        <v>5119</v>
      </c>
      <c r="L4" t="s">
        <v>21</v>
      </c>
      <c r="M4" s="7">
        <f>INT(M2/(256*16))</f>
        <v>0</v>
      </c>
      <c r="P4">
        <v>1</v>
      </c>
    </row>
    <row r="5" spans="2:18" x14ac:dyDescent="0.25">
      <c r="B5">
        <v>4</v>
      </c>
      <c r="C5">
        <f t="shared" si="0"/>
        <v>1024</v>
      </c>
      <c r="D5">
        <f t="shared" si="1"/>
        <v>1279</v>
      </c>
      <c r="E5" s="5"/>
      <c r="F5">
        <v>20</v>
      </c>
      <c r="G5">
        <f t="shared" si="2"/>
        <v>5120</v>
      </c>
      <c r="H5">
        <f t="shared" si="3"/>
        <v>5375</v>
      </c>
      <c r="L5" t="s">
        <v>22</v>
      </c>
      <c r="M5" s="7">
        <f>INT((M2+M3-1)/(256*16))</f>
        <v>0</v>
      </c>
    </row>
    <row r="6" spans="2:18" x14ac:dyDescent="0.25">
      <c r="B6">
        <v>5</v>
      </c>
      <c r="C6">
        <f t="shared" si="0"/>
        <v>1280</v>
      </c>
      <c r="D6">
        <f t="shared" si="1"/>
        <v>1535</v>
      </c>
      <c r="E6" s="5"/>
      <c r="F6">
        <v>21</v>
      </c>
      <c r="G6">
        <f t="shared" si="2"/>
        <v>5376</v>
      </c>
      <c r="H6">
        <f t="shared" si="3"/>
        <v>5631</v>
      </c>
      <c r="L6" t="s">
        <v>23</v>
      </c>
      <c r="M6" s="9">
        <f>M5-M4+1</f>
        <v>1</v>
      </c>
      <c r="P6">
        <v>3</v>
      </c>
      <c r="Q6">
        <f>P6*256</f>
        <v>768</v>
      </c>
    </row>
    <row r="7" spans="2:18" x14ac:dyDescent="0.25">
      <c r="B7">
        <v>6</v>
      </c>
      <c r="C7">
        <f t="shared" si="0"/>
        <v>1536</v>
      </c>
      <c r="D7">
        <f t="shared" si="1"/>
        <v>1791</v>
      </c>
      <c r="E7" s="5"/>
      <c r="F7">
        <v>22</v>
      </c>
      <c r="G7">
        <f t="shared" si="2"/>
        <v>5632</v>
      </c>
      <c r="H7">
        <f t="shared" si="3"/>
        <v>5887</v>
      </c>
      <c r="L7" t="s">
        <v>24</v>
      </c>
      <c r="M7" s="9">
        <f>M6*16</f>
        <v>16</v>
      </c>
      <c r="P7">
        <v>6</v>
      </c>
      <c r="Q7">
        <f>P7*256</f>
        <v>1536</v>
      </c>
    </row>
    <row r="8" spans="2:18" x14ac:dyDescent="0.25">
      <c r="B8">
        <v>7</v>
      </c>
      <c r="C8">
        <f t="shared" si="0"/>
        <v>1792</v>
      </c>
      <c r="D8">
        <f t="shared" si="1"/>
        <v>2047</v>
      </c>
      <c r="E8" s="5"/>
      <c r="F8">
        <v>23</v>
      </c>
      <c r="G8">
        <f t="shared" si="2"/>
        <v>5888</v>
      </c>
      <c r="H8">
        <f t="shared" si="3"/>
        <v>6143</v>
      </c>
    </row>
    <row r="9" spans="2:18" x14ac:dyDescent="0.25">
      <c r="B9">
        <v>8</v>
      </c>
      <c r="C9">
        <f t="shared" si="0"/>
        <v>2048</v>
      </c>
      <c r="D9">
        <f t="shared" si="1"/>
        <v>2303</v>
      </c>
      <c r="E9" s="5"/>
      <c r="F9">
        <v>24</v>
      </c>
      <c r="G9">
        <f t="shared" si="2"/>
        <v>6144</v>
      </c>
      <c r="H9">
        <f t="shared" si="3"/>
        <v>6399</v>
      </c>
      <c r="K9" s="18" t="s">
        <v>25</v>
      </c>
      <c r="L9" s="10" t="s">
        <v>15</v>
      </c>
      <c r="M9" s="11">
        <f>INT(M2/256)-M4*16</f>
        <v>2</v>
      </c>
      <c r="P9">
        <v>0</v>
      </c>
      <c r="Q9">
        <f>Q6+P10</f>
        <v>768</v>
      </c>
    </row>
    <row r="10" spans="2:18" x14ac:dyDescent="0.25">
      <c r="B10">
        <v>9</v>
      </c>
      <c r="C10">
        <f t="shared" si="0"/>
        <v>2304</v>
      </c>
      <c r="D10">
        <f t="shared" si="1"/>
        <v>2559</v>
      </c>
      <c r="E10" s="5"/>
      <c r="F10">
        <v>25</v>
      </c>
      <c r="G10">
        <f t="shared" si="2"/>
        <v>6400</v>
      </c>
      <c r="H10">
        <f t="shared" si="3"/>
        <v>6655</v>
      </c>
      <c r="K10" s="19"/>
      <c r="L10" s="10" t="s">
        <v>16</v>
      </c>
      <c r="M10" s="12">
        <f>INT((M2+M3)/256)-M4*16</f>
        <v>3</v>
      </c>
      <c r="P10">
        <v>0</v>
      </c>
    </row>
    <row r="11" spans="2:18" x14ac:dyDescent="0.25">
      <c r="B11">
        <v>10</v>
      </c>
      <c r="C11">
        <f t="shared" si="0"/>
        <v>2560</v>
      </c>
      <c r="D11">
        <f t="shared" si="1"/>
        <v>2815</v>
      </c>
      <c r="E11" s="5"/>
      <c r="F11">
        <v>26</v>
      </c>
      <c r="G11">
        <f t="shared" si="2"/>
        <v>6656</v>
      </c>
      <c r="H11">
        <f t="shared" si="3"/>
        <v>6911</v>
      </c>
      <c r="K11" s="19"/>
    </row>
    <row r="12" spans="2:18" x14ac:dyDescent="0.25">
      <c r="B12">
        <v>11</v>
      </c>
      <c r="C12">
        <f t="shared" si="0"/>
        <v>2816</v>
      </c>
      <c r="D12">
        <f t="shared" si="1"/>
        <v>3071</v>
      </c>
      <c r="E12" s="5"/>
      <c r="F12">
        <v>27</v>
      </c>
      <c r="G12">
        <f t="shared" si="2"/>
        <v>6912</v>
      </c>
      <c r="H12">
        <f t="shared" si="3"/>
        <v>7167</v>
      </c>
      <c r="K12" s="19"/>
      <c r="L12" s="10" t="s">
        <v>17</v>
      </c>
      <c r="M12" s="22">
        <v>0</v>
      </c>
      <c r="N12" s="24" t="s">
        <v>28</v>
      </c>
      <c r="P12">
        <v>0</v>
      </c>
      <c r="Q12">
        <f>Q7+P12</f>
        <v>1536</v>
      </c>
      <c r="R12" s="8">
        <f>Q12-Q9</f>
        <v>768</v>
      </c>
    </row>
    <row r="13" spans="2:18" x14ac:dyDescent="0.25">
      <c r="B13">
        <v>12</v>
      </c>
      <c r="C13">
        <f t="shared" si="0"/>
        <v>3072</v>
      </c>
      <c r="D13">
        <f t="shared" si="1"/>
        <v>3327</v>
      </c>
      <c r="E13" s="5"/>
      <c r="F13">
        <v>28</v>
      </c>
      <c r="G13">
        <f t="shared" si="2"/>
        <v>7168</v>
      </c>
      <c r="H13">
        <f t="shared" si="3"/>
        <v>7423</v>
      </c>
      <c r="K13" s="19"/>
      <c r="L13" s="10" t="s">
        <v>18</v>
      </c>
      <c r="M13" s="22">
        <f>M2-(M9*256+M4*4096)</f>
        <v>64</v>
      </c>
      <c r="N13" s="25"/>
      <c r="P13">
        <f>256-P12</f>
        <v>256</v>
      </c>
    </row>
    <row r="14" spans="2:18" x14ac:dyDescent="0.25">
      <c r="B14">
        <v>13</v>
      </c>
      <c r="C14">
        <f t="shared" si="0"/>
        <v>3328</v>
      </c>
      <c r="D14">
        <f t="shared" si="1"/>
        <v>3583</v>
      </c>
      <c r="E14" s="5"/>
      <c r="F14">
        <v>29</v>
      </c>
      <c r="G14">
        <f t="shared" si="2"/>
        <v>7424</v>
      </c>
      <c r="H14">
        <f t="shared" si="3"/>
        <v>7679</v>
      </c>
      <c r="K14" s="19"/>
      <c r="N14" s="25"/>
    </row>
    <row r="15" spans="2:18" x14ac:dyDescent="0.25">
      <c r="B15">
        <v>14</v>
      </c>
      <c r="C15">
        <f t="shared" si="0"/>
        <v>3584</v>
      </c>
      <c r="D15">
        <f t="shared" si="1"/>
        <v>3839</v>
      </c>
      <c r="E15" s="5"/>
      <c r="F15">
        <v>30</v>
      </c>
      <c r="G15">
        <f t="shared" si="2"/>
        <v>7680</v>
      </c>
      <c r="H15">
        <f t="shared" si="3"/>
        <v>7935</v>
      </c>
      <c r="K15" s="19"/>
      <c r="L15" s="10" t="s">
        <v>19</v>
      </c>
      <c r="M15" s="23">
        <f>(M2+M3)-(M10*256+M4*4096)</f>
        <v>64</v>
      </c>
      <c r="N15" s="25"/>
    </row>
    <row r="16" spans="2:18" x14ac:dyDescent="0.25">
      <c r="B16" s="2">
        <v>15</v>
      </c>
      <c r="C16">
        <f t="shared" si="0"/>
        <v>3840</v>
      </c>
      <c r="D16">
        <f t="shared" si="1"/>
        <v>4095</v>
      </c>
      <c r="E16" s="6"/>
      <c r="F16" s="2">
        <v>31</v>
      </c>
      <c r="G16">
        <f t="shared" si="2"/>
        <v>7936</v>
      </c>
      <c r="H16">
        <f t="shared" si="3"/>
        <v>8191</v>
      </c>
      <c r="I16" s="2"/>
      <c r="K16" s="20"/>
      <c r="L16" s="10" t="s">
        <v>20</v>
      </c>
      <c r="M16" s="23">
        <f>256-M15</f>
        <v>192</v>
      </c>
      <c r="N16" s="26"/>
    </row>
    <row r="18" spans="8:13" ht="15" customHeight="1" x14ac:dyDescent="0.25">
      <c r="K18" s="21" t="s">
        <v>27</v>
      </c>
      <c r="L18" s="13" t="s">
        <v>17</v>
      </c>
      <c r="M18" s="11">
        <f>M2-(M9*256)</f>
        <v>64</v>
      </c>
    </row>
    <row r="19" spans="8:13" x14ac:dyDescent="0.25">
      <c r="H19">
        <v>0</v>
      </c>
      <c r="I19">
        <v>1024</v>
      </c>
      <c r="K19" s="21"/>
      <c r="L19" s="13" t="s">
        <v>18</v>
      </c>
      <c r="M19" s="11">
        <f>IF((M18+M3)&gt;255,256-M18,M3)</f>
        <v>192</v>
      </c>
    </row>
    <row r="20" spans="8:13" x14ac:dyDescent="0.25">
      <c r="H20">
        <v>1</v>
      </c>
      <c r="I20">
        <v>1025</v>
      </c>
      <c r="K20" s="21"/>
    </row>
    <row r="21" spans="8:13" x14ac:dyDescent="0.25">
      <c r="H21">
        <v>2</v>
      </c>
      <c r="I21">
        <v>1026</v>
      </c>
      <c r="K21" s="21"/>
      <c r="L21" s="13" t="s">
        <v>26</v>
      </c>
      <c r="M21" s="12">
        <v>0</v>
      </c>
    </row>
    <row r="22" spans="8:13" x14ac:dyDescent="0.25">
      <c r="H22">
        <v>3</v>
      </c>
      <c r="I22">
        <v>1027</v>
      </c>
      <c r="K22" s="21"/>
      <c r="L22" s="13" t="s">
        <v>20</v>
      </c>
      <c r="M22" s="12">
        <f>IF(M24=1,0,M15)</f>
        <v>64</v>
      </c>
    </row>
    <row r="23" spans="8:13" x14ac:dyDescent="0.25">
      <c r="H23">
        <v>4</v>
      </c>
      <c r="I23">
        <v>1028</v>
      </c>
      <c r="K23" s="21"/>
    </row>
    <row r="24" spans="8:13" x14ac:dyDescent="0.25">
      <c r="H24">
        <v>5</v>
      </c>
      <c r="I24">
        <v>1029</v>
      </c>
      <c r="K24" s="21"/>
      <c r="L24" s="13" t="s">
        <v>24</v>
      </c>
      <c r="M24" s="14">
        <f>M10-M9+1</f>
        <v>2</v>
      </c>
    </row>
    <row r="25" spans="8:13" x14ac:dyDescent="0.25">
      <c r="H25">
        <v>6</v>
      </c>
      <c r="I25">
        <v>1030</v>
      </c>
    </row>
    <row r="26" spans="8:13" x14ac:dyDescent="0.25">
      <c r="H26">
        <v>7</v>
      </c>
      <c r="I26">
        <v>1031</v>
      </c>
    </row>
    <row r="27" spans="8:13" x14ac:dyDescent="0.25">
      <c r="H27">
        <v>8</v>
      </c>
      <c r="I27">
        <v>1032</v>
      </c>
    </row>
    <row r="28" spans="8:13" x14ac:dyDescent="0.25">
      <c r="H28">
        <v>9</v>
      </c>
      <c r="I28">
        <v>1033</v>
      </c>
    </row>
    <row r="29" spans="8:13" x14ac:dyDescent="0.25">
      <c r="H29">
        <v>10</v>
      </c>
      <c r="I29">
        <v>1034</v>
      </c>
    </row>
    <row r="30" spans="8:13" x14ac:dyDescent="0.25">
      <c r="H30">
        <v>11</v>
      </c>
      <c r="I30">
        <v>1035</v>
      </c>
    </row>
    <row r="31" spans="8:13" x14ac:dyDescent="0.25">
      <c r="H31">
        <v>12</v>
      </c>
    </row>
  </sheetData>
  <mergeCells count="3">
    <mergeCell ref="K9:K16"/>
    <mergeCell ref="K18:K24"/>
    <mergeCell ref="N12:N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29</v>
      </c>
    </row>
    <row r="2" spans="1:2" x14ac:dyDescent="0.25">
      <c r="A2">
        <v>0</v>
      </c>
      <c r="B2" t="s">
        <v>30</v>
      </c>
    </row>
    <row r="3" spans="1:2" x14ac:dyDescent="0.25">
      <c r="A3">
        <v>1</v>
      </c>
      <c r="B3" t="s">
        <v>30</v>
      </c>
    </row>
    <row r="4" spans="1:2" x14ac:dyDescent="0.25">
      <c r="A4">
        <v>2</v>
      </c>
      <c r="B4" t="s">
        <v>30</v>
      </c>
    </row>
    <row r="5" spans="1:2" x14ac:dyDescent="0.25">
      <c r="A5">
        <v>3</v>
      </c>
      <c r="B5" t="s">
        <v>31</v>
      </c>
    </row>
    <row r="6" spans="1:2" x14ac:dyDescent="0.2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Вар1</vt:lpstr>
      <vt:lpstr>Вар2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2019-01-13T00:27:48Z</dcterms:created>
  <dcterms:modified xsi:type="dcterms:W3CDTF">2019-01-22T23:34:57Z</dcterms:modified>
</cp:coreProperties>
</file>