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io\Google Drive\TCC\[Code] Identificação de Parâmetros\resultados\17-Feb-2021 10_43_16\"/>
    </mc:Choice>
  </mc:AlternateContent>
  <xr:revisionPtr revIDLastSave="0" documentId="13_ncr:1_{A2A33365-B3A5-4A7B-931D-E6161A34AFB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1D RMSE I - teorica" sheetId="2" r:id="rId1"/>
    <sheet name="1D RMSE I - R.T.C. France" sheetId="3" r:id="rId2"/>
    <sheet name="1D RMSE I - Photowatt-PWP 201 " sheetId="4" r:id="rId3"/>
    <sheet name="1D RMSE I - 100 -Mitsubishi" sheetId="5" r:id="rId4"/>
    <sheet name="1D RMSE I - 200 -Mitsubishi" sheetId="6" r:id="rId5"/>
    <sheet name="1D RMSE I - 400 -Mitsubishi" sheetId="7" r:id="rId6"/>
    <sheet name="1D RMSE I - 600 -Mitsubishi" sheetId="8" r:id="rId7"/>
    <sheet name="1D RMSE I - 800 -Mitsubishi" sheetId="9" r:id="rId8"/>
    <sheet name="1D RMSE I - 1000 -Mitsubishi" sheetId="10" r:id="rId9"/>
  </sheets>
  <calcPr calcId="181029"/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4" i="4"/>
  <c r="H5" i="4"/>
  <c r="H6" i="4"/>
  <c r="H7" i="4"/>
  <c r="H8" i="4"/>
  <c r="H9" i="4"/>
  <c r="H10" i="4"/>
  <c r="H11" i="4"/>
  <c r="H12" i="4"/>
  <c r="H13" i="4"/>
  <c r="H14" i="4"/>
  <c r="H15" i="4"/>
  <c r="H4" i="5"/>
  <c r="H5" i="5"/>
  <c r="H6" i="5"/>
  <c r="H7" i="5"/>
  <c r="H8" i="5"/>
  <c r="H9" i="5"/>
  <c r="H10" i="5"/>
  <c r="H11" i="5"/>
  <c r="H12" i="5"/>
  <c r="H13" i="5"/>
  <c r="H14" i="5"/>
  <c r="H15" i="5"/>
  <c r="H4" i="6"/>
  <c r="H5" i="6"/>
  <c r="H6" i="6"/>
  <c r="H7" i="6"/>
  <c r="H16" i="6" s="1"/>
  <c r="H8" i="6"/>
  <c r="H9" i="6"/>
  <c r="H10" i="6"/>
  <c r="H11" i="6"/>
  <c r="H12" i="6"/>
  <c r="H13" i="6"/>
  <c r="H14" i="6"/>
  <c r="H15" i="6"/>
  <c r="H4" i="7"/>
  <c r="H5" i="7"/>
  <c r="H6" i="7"/>
  <c r="H7" i="7"/>
  <c r="H8" i="7"/>
  <c r="H9" i="7"/>
  <c r="H10" i="7"/>
  <c r="H11" i="7"/>
  <c r="H12" i="7"/>
  <c r="H13" i="7"/>
  <c r="H14" i="7"/>
  <c r="H15" i="7"/>
  <c r="H4" i="8"/>
  <c r="H5" i="8"/>
  <c r="H6" i="8"/>
  <c r="H7" i="8"/>
  <c r="H8" i="8"/>
  <c r="H9" i="8"/>
  <c r="H10" i="8"/>
  <c r="H11" i="8"/>
  <c r="H12" i="8"/>
  <c r="H13" i="8"/>
  <c r="H14" i="8"/>
  <c r="H15" i="8"/>
  <c r="H4" i="9"/>
  <c r="H5" i="9"/>
  <c r="H6" i="9"/>
  <c r="H7" i="9"/>
  <c r="H8" i="9"/>
  <c r="H9" i="9"/>
  <c r="H10" i="9"/>
  <c r="H11" i="9"/>
  <c r="H12" i="9"/>
  <c r="H13" i="9"/>
  <c r="H14" i="9"/>
  <c r="H15" i="9"/>
  <c r="H4" i="10"/>
  <c r="H5" i="10"/>
  <c r="H6" i="10"/>
  <c r="H7" i="10"/>
  <c r="H16" i="10" s="1"/>
  <c r="H8" i="10"/>
  <c r="H9" i="10"/>
  <c r="H10" i="10"/>
  <c r="H11" i="10"/>
  <c r="H12" i="10"/>
  <c r="H13" i="10"/>
  <c r="H14" i="10"/>
  <c r="H15" i="10"/>
  <c r="H4" i="2"/>
  <c r="H5" i="2"/>
  <c r="H6" i="2"/>
  <c r="H7" i="2"/>
  <c r="H8" i="2"/>
  <c r="H9" i="2"/>
  <c r="H10" i="2"/>
  <c r="H11" i="2"/>
  <c r="H12" i="2"/>
  <c r="H13" i="2"/>
  <c r="H14" i="2"/>
  <c r="H15" i="2"/>
  <c r="H3" i="3"/>
  <c r="H3" i="4"/>
  <c r="H3" i="5"/>
  <c r="H3" i="6"/>
  <c r="H3" i="7"/>
  <c r="H3" i="8"/>
  <c r="H3" i="9"/>
  <c r="H3" i="10"/>
  <c r="H3" i="2"/>
  <c r="I16" i="2"/>
  <c r="I16" i="4"/>
  <c r="I16" i="5"/>
  <c r="I16" i="6"/>
  <c r="I16" i="7"/>
  <c r="I16" i="8"/>
  <c r="I16" i="9"/>
  <c r="I16" i="10"/>
  <c r="I16" i="3"/>
  <c r="I4" i="2"/>
  <c r="I5" i="2"/>
  <c r="I6" i="2"/>
  <c r="I7" i="2"/>
  <c r="I8" i="2"/>
  <c r="I9" i="2"/>
  <c r="I10" i="2"/>
  <c r="I11" i="2"/>
  <c r="I12" i="2"/>
  <c r="I13" i="2"/>
  <c r="I14" i="2"/>
  <c r="I15" i="2"/>
  <c r="I4" i="4"/>
  <c r="I5" i="4"/>
  <c r="I6" i="4"/>
  <c r="I7" i="4"/>
  <c r="I8" i="4"/>
  <c r="I9" i="4"/>
  <c r="I10" i="4"/>
  <c r="I11" i="4"/>
  <c r="I12" i="4"/>
  <c r="I13" i="4"/>
  <c r="I14" i="4"/>
  <c r="I15" i="4"/>
  <c r="I4" i="5"/>
  <c r="I5" i="5"/>
  <c r="I6" i="5"/>
  <c r="I7" i="5"/>
  <c r="I8" i="5"/>
  <c r="I9" i="5"/>
  <c r="I10" i="5"/>
  <c r="I11" i="5"/>
  <c r="I12" i="5"/>
  <c r="I13" i="5"/>
  <c r="I14" i="5"/>
  <c r="I15" i="5"/>
  <c r="I4" i="6"/>
  <c r="I5" i="6"/>
  <c r="I6" i="6"/>
  <c r="I7" i="6"/>
  <c r="I8" i="6"/>
  <c r="I9" i="6"/>
  <c r="I10" i="6"/>
  <c r="I11" i="6"/>
  <c r="I12" i="6"/>
  <c r="I13" i="6"/>
  <c r="I14" i="6"/>
  <c r="I15" i="6"/>
  <c r="I4" i="7"/>
  <c r="I5" i="7"/>
  <c r="I6" i="7"/>
  <c r="I7" i="7"/>
  <c r="I8" i="7"/>
  <c r="I9" i="7"/>
  <c r="I10" i="7"/>
  <c r="I11" i="7"/>
  <c r="I12" i="7"/>
  <c r="I13" i="7"/>
  <c r="I14" i="7"/>
  <c r="I15" i="7"/>
  <c r="I4" i="8"/>
  <c r="I5" i="8"/>
  <c r="I6" i="8"/>
  <c r="I7" i="8"/>
  <c r="I8" i="8"/>
  <c r="I9" i="8"/>
  <c r="I10" i="8"/>
  <c r="I11" i="8"/>
  <c r="I12" i="8"/>
  <c r="I13" i="8"/>
  <c r="I14" i="8"/>
  <c r="I15" i="8"/>
  <c r="I4" i="9"/>
  <c r="I5" i="9"/>
  <c r="I6" i="9"/>
  <c r="I7" i="9"/>
  <c r="I8" i="9"/>
  <c r="I9" i="9"/>
  <c r="I10" i="9"/>
  <c r="I11" i="9"/>
  <c r="I12" i="9"/>
  <c r="I13" i="9"/>
  <c r="I14" i="9"/>
  <c r="I15" i="9"/>
  <c r="I4" i="10"/>
  <c r="I5" i="10"/>
  <c r="I6" i="10"/>
  <c r="I7" i="10"/>
  <c r="I8" i="10"/>
  <c r="I9" i="10"/>
  <c r="I10" i="10"/>
  <c r="I11" i="10"/>
  <c r="I12" i="10"/>
  <c r="I13" i="10"/>
  <c r="I14" i="10"/>
  <c r="I15" i="10"/>
  <c r="I4" i="3"/>
  <c r="I5" i="3"/>
  <c r="I6" i="3"/>
  <c r="I7" i="3"/>
  <c r="I8" i="3"/>
  <c r="I9" i="3"/>
  <c r="I10" i="3"/>
  <c r="I11" i="3"/>
  <c r="I12" i="3"/>
  <c r="I13" i="3"/>
  <c r="I14" i="3"/>
  <c r="I15" i="3"/>
  <c r="I3" i="2"/>
  <c r="I3" i="4"/>
  <c r="I3" i="5"/>
  <c r="I3" i="6"/>
  <c r="I3" i="7"/>
  <c r="I3" i="8"/>
  <c r="I3" i="9"/>
  <c r="I3" i="10"/>
  <c r="I3" i="3"/>
  <c r="H16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2" i="3"/>
  <c r="C2" i="4"/>
  <c r="C2" i="5"/>
  <c r="C2" i="6"/>
  <c r="C2" i="7"/>
  <c r="C2" i="8"/>
  <c r="C2" i="9"/>
  <c r="C2" i="10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H16" i="8" l="1"/>
  <c r="H16" i="4"/>
  <c r="H16" i="3"/>
  <c r="H16" i="9"/>
  <c r="H16" i="5"/>
  <c r="H16" i="2"/>
</calcChain>
</file>

<file path=xl/sharedStrings.xml><?xml version="1.0" encoding="utf-8"?>
<sst xmlns="http://schemas.openxmlformats.org/spreadsheetml/2006/main" count="198" uniqueCount="22">
  <si>
    <t>BFS</t>
  </si>
  <si>
    <t>SHADE</t>
  </si>
  <si>
    <t>MADE</t>
  </si>
  <si>
    <t>SEDE</t>
  </si>
  <si>
    <t>EJADE</t>
  </si>
  <si>
    <t>TLBO</t>
  </si>
  <si>
    <t>ITLBO</t>
  </si>
  <si>
    <t>TLABC</t>
  </si>
  <si>
    <t>ABC</t>
  </si>
  <si>
    <t>CIABC</t>
  </si>
  <si>
    <t>PSO</t>
  </si>
  <si>
    <t>ELPSO</t>
  </si>
  <si>
    <t>IJAYA</t>
  </si>
  <si>
    <t>PGJAYA</t>
  </si>
  <si>
    <t>RMSE</t>
  </si>
  <si>
    <t>Algoritmo</t>
  </si>
  <si>
    <t>$I_{ph}(A)$</t>
  </si>
  <si>
    <t>$I_{0}$($\mu A$)</t>
  </si>
  <si>
    <t>$R_s (\Omega)$</t>
  </si>
  <si>
    <t>$R_p(\Omega)$</t>
  </si>
  <si>
    <t>Pior?</t>
  </si>
  <si>
    <t>$n$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</si>
</sst>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70" formatCode="0.00000000E+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0" xfId="0" applyNumberFormat="1" applyBorder="1" applyAlignment="1">
      <alignment horizontal="center"/>
    </xf>
    <xf numFmtId="164" fontId="0" fillId="0" borderId="0" xfId="0" applyNumberFormat="1"/>
    <xf numFmtId="49" fontId="0" fillId="0" borderId="11" xfId="0" applyNumberFormat="1" applyBorder="1"/>
    <xf numFmtId="164" fontId="0" fillId="0" borderId="11" xfId="0" applyNumberFormat="1" applyBorder="1"/>
    <xf numFmtId="170" fontId="0" fillId="0" borderId="0" xfId="0" applyNumberFormat="1"/>
    <xf numFmtId="170" fontId="0" fillId="0" borderId="11" xfId="0" applyNumberFormat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 RMSE I - R.T.C. France'!$A$2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 RMSE I - R.T.C. France'!$G$1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'1D RMSE I - R.T.C. France'!$G$2</c:f>
              <c:numCache>
                <c:formatCode>0.00000000E+00</c:formatCode>
                <c:ptCount val="1"/>
                <c:pt idx="0">
                  <c:v>9.8602187789153628E-4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8-4982-8EA0-C30F5474C470}"/>
            </c:ext>
          </c:extLst>
        </c:ser>
        <c:ser>
          <c:idx val="1"/>
          <c:order val="1"/>
          <c:tx>
            <c:strRef>
              <c:f>'1D RMSE I - R.T.C. France'!$A$3</c:f>
              <c:strCache>
                <c:ptCount val="1"/>
                <c:pt idx="0">
                  <c:v>SHADE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'1D RMSE I - R.T.C. France'!$G$1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'1D RMSE I - R.T.C. France'!$G$3</c:f>
              <c:numCache>
                <c:formatCode>0.00000000E+00</c:formatCode>
                <c:ptCount val="1"/>
                <c:pt idx="0">
                  <c:v>9.8602187789148706E-4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8-4982-8EA0-C30F5474C470}"/>
            </c:ext>
          </c:extLst>
        </c:ser>
        <c:ser>
          <c:idx val="2"/>
          <c:order val="2"/>
          <c:tx>
            <c:strRef>
              <c:f>'1D RMSE I - R.T.C. France'!$A$4</c:f>
              <c:strCache>
                <c:ptCount val="1"/>
                <c:pt idx="0">
                  <c:v>MADE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'1D RMSE I - R.T.C. France'!$G$1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'1D RMSE I - R.T.C. France'!$G$4</c:f>
              <c:numCache>
                <c:formatCode>0.00000000E+00</c:formatCode>
                <c:ptCount val="1"/>
                <c:pt idx="0">
                  <c:v>9.8602187789153758E-4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8-4982-8EA0-C30F5474C470}"/>
            </c:ext>
          </c:extLst>
        </c:ser>
        <c:ser>
          <c:idx val="3"/>
          <c:order val="3"/>
          <c:tx>
            <c:strRef>
              <c:f>'1D RMSE I - R.T.C. France'!$A$5</c:f>
              <c:strCache>
                <c:ptCount val="1"/>
                <c:pt idx="0">
                  <c:v>SEDE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'1D RMSE I - R.T.C. France'!$G$1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'1D RMSE I - R.T.C. France'!$G$5</c:f>
              <c:numCache>
                <c:formatCode>0.00000000E+00</c:formatCode>
                <c:ptCount val="1"/>
                <c:pt idx="0">
                  <c:v>9.8602187789148532E-4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8-4982-8EA0-C30F5474C470}"/>
            </c:ext>
          </c:extLst>
        </c:ser>
        <c:ser>
          <c:idx val="4"/>
          <c:order val="4"/>
          <c:tx>
            <c:strRef>
              <c:f>'1D RMSE I - R.T.C. France'!$A$6</c:f>
              <c:strCache>
                <c:ptCount val="1"/>
                <c:pt idx="0">
                  <c:v>EJADE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'1D RMSE I - R.T.C. France'!$G$1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'1D RMSE I - R.T.C. France'!$G$6</c:f>
              <c:numCache>
                <c:formatCode>0.00000000E+00</c:formatCode>
                <c:ptCount val="1"/>
                <c:pt idx="0">
                  <c:v>9.860218778915881E-4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48-4982-8EA0-C30F5474C470}"/>
            </c:ext>
          </c:extLst>
        </c:ser>
        <c:ser>
          <c:idx val="6"/>
          <c:order val="5"/>
          <c:tx>
            <c:strRef>
              <c:f>'1D RMSE I - R.T.C. France'!$A$8</c:f>
              <c:strCache>
                <c:ptCount val="1"/>
                <c:pt idx="0">
                  <c:v>ITLBO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'1D RMSE I - R.T.C. France'!$G$1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'1D RMSE I - R.T.C. France'!$G$8</c:f>
              <c:numCache>
                <c:formatCode>0.00000000E+00</c:formatCode>
                <c:ptCount val="1"/>
                <c:pt idx="0">
                  <c:v>9.860218778915456E-4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48-4982-8EA0-C30F5474C470}"/>
            </c:ext>
          </c:extLst>
        </c:ser>
        <c:ser>
          <c:idx val="11"/>
          <c:order val="6"/>
          <c:tx>
            <c:strRef>
              <c:f>'1D RMSE I - R.T.C. France'!$A$13</c:f>
              <c:strCache>
                <c:ptCount val="1"/>
                <c:pt idx="0">
                  <c:v>ELPSO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'1D RMSE I - R.T.C. France'!$G$1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'1D RMSE I - R.T.C. France'!$G$13</c:f>
              <c:numCache>
                <c:formatCode>0.00000000E+00</c:formatCode>
                <c:ptCount val="1"/>
                <c:pt idx="0">
                  <c:v>9.8602187789161434E-4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48-4982-8EA0-C30F5474C470}"/>
            </c:ext>
          </c:extLst>
        </c:ser>
        <c:ser>
          <c:idx val="13"/>
          <c:order val="7"/>
          <c:tx>
            <c:strRef>
              <c:f>'1D RMSE I - R.T.C. France'!$A$15</c:f>
              <c:strCache>
                <c:ptCount val="1"/>
                <c:pt idx="0">
                  <c:v>PGJAYA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'1D RMSE I - R.T.C. France'!$G$1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'1D RMSE I - R.T.C. France'!$G$15</c:f>
              <c:numCache>
                <c:formatCode>0.00000000E+00</c:formatCode>
                <c:ptCount val="1"/>
                <c:pt idx="0">
                  <c:v>9.8602187789665241E-4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48-4982-8EA0-C30F5474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49640"/>
        <c:axId val="541451608"/>
        <c:extLst>
          <c:ext xmlns:c15="http://schemas.microsoft.com/office/drawing/2012/chart" uri="{02D57815-91ED-43cb-92C2-25804820EDAC}">
            <c15:filteredBarSeries>
              <c15:ser>
                <c:idx val="14"/>
                <c:order val="8"/>
                <c:tx>
                  <c:strRef>
                    <c:extLst>
                      <c:ext uri="{02D57815-91ED-43cb-92C2-25804820EDAC}">
                        <c15:formulaRef>
                          <c15:sqref>'1D RMSE I - R.T.C. France'!$A$16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'1D RMSE I - R.T.C. France'!$G$1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'1D RMSE I - R.T.C. France'!$G$16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B248-4982-8EA0-C30F5474C470}"/>
                  </c:ext>
                </c:extLst>
              </c15:ser>
            </c15:filteredBarSeries>
          </c:ext>
        </c:extLst>
      </c:barChart>
      <c:catAx>
        <c:axId val="54144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451608"/>
        <c:crosses val="autoZero"/>
        <c:auto val="1"/>
        <c:lblAlgn val="ctr"/>
        <c:lblOffset val="100"/>
        <c:noMultiLvlLbl val="0"/>
      </c:catAx>
      <c:valAx>
        <c:axId val="5414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44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18</xdr:row>
      <xdr:rowOff>4762</xdr:rowOff>
    </xdr:from>
    <xdr:to>
      <xdr:col>14</xdr:col>
      <xdr:colOff>266700</xdr:colOff>
      <xdr:row>32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34F157-4B14-406D-B90D-6409FE3AF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workbookViewId="0">
      <selection activeCell="H15" sqref="A1:H15"/>
    </sheetView>
  </sheetViews>
  <sheetFormatPr defaultRowHeight="15"/>
  <cols>
    <col min="1" max="1" width="10" customWidth="1"/>
    <col min="2" max="2" width="12.7109375" customWidth="1"/>
    <col min="3" max="3" width="15.5703125" customWidth="1"/>
    <col min="4" max="4" width="11.7109375" customWidth="1"/>
    <col min="5" max="5" width="14.7109375" customWidth="1"/>
    <col min="6" max="6" width="11.7109375" customWidth="1"/>
    <col min="7" max="7" width="15.7109375" customWidth="1"/>
  </cols>
  <sheetData>
    <row r="1" spans="1:14">
      <c r="A1" s="10" t="s">
        <v>15</v>
      </c>
      <c r="B1" s="11" t="s">
        <v>16</v>
      </c>
      <c r="C1" s="11" t="s">
        <v>17</v>
      </c>
      <c r="D1" s="11" t="s">
        <v>21</v>
      </c>
      <c r="E1" s="11" t="s">
        <v>18</v>
      </c>
      <c r="F1" s="11" t="s">
        <v>19</v>
      </c>
      <c r="G1" s="11" t="s">
        <v>14</v>
      </c>
      <c r="H1" s="19" t="s">
        <v>20</v>
      </c>
    </row>
    <row r="2" spans="1:14">
      <c r="A2" s="1" t="s">
        <v>0</v>
      </c>
      <c r="B2" s="12">
        <v>0.49999999999999983</v>
      </c>
      <c r="C2" s="12">
        <f>N2*10^6</f>
        <v>0.50000000000002787</v>
      </c>
      <c r="D2" s="12">
        <v>1.000000000000004</v>
      </c>
      <c r="E2" s="12">
        <v>9.9999999999997365E-3</v>
      </c>
      <c r="F2" s="12">
        <v>50.00000000000253</v>
      </c>
      <c r="G2" s="15">
        <v>2.3544281806080114E-16</v>
      </c>
      <c r="N2">
        <v>5.0000000000002782E-7</v>
      </c>
    </row>
    <row r="3" spans="1:14">
      <c r="A3" s="1" t="s">
        <v>1</v>
      </c>
      <c r="B3" s="12">
        <v>0.49999999999999983</v>
      </c>
      <c r="C3" s="12">
        <f t="shared" ref="C3:C15" si="0">N3*10^6</f>
        <v>0.50000000000002787</v>
      </c>
      <c r="D3" s="12">
        <v>1.000000000000004</v>
      </c>
      <c r="E3" s="12">
        <v>9.9999999999997365E-3</v>
      </c>
      <c r="F3" s="12">
        <v>50.00000000000253</v>
      </c>
      <c r="G3" s="15">
        <v>2.3544281806080114E-16</v>
      </c>
      <c r="H3" s="17" t="str">
        <f>IF(G3&lt;$G$2,"Não",IF(G3&gt;$G$2, "Sim", "="))</f>
        <v>=</v>
      </c>
      <c r="I3" s="17" t="str">
        <f>IF(G3&lt;$G$2,0,IF(G3&gt;$G$2, 1, "="))</f>
        <v>=</v>
      </c>
      <c r="N3">
        <v>5.0000000000002782E-7</v>
      </c>
    </row>
    <row r="4" spans="1:14">
      <c r="A4" s="1" t="s">
        <v>2</v>
      </c>
      <c r="B4" s="12">
        <v>0.49999999999999983</v>
      </c>
      <c r="C4" s="12">
        <f t="shared" si="0"/>
        <v>0.50000000000002787</v>
      </c>
      <c r="D4" s="12">
        <v>1.000000000000004</v>
      </c>
      <c r="E4" s="12">
        <v>9.9999999999997365E-3</v>
      </c>
      <c r="F4" s="12">
        <v>50.00000000000253</v>
      </c>
      <c r="G4" s="15">
        <v>2.3544281806080114E-16</v>
      </c>
      <c r="H4" s="17" t="str">
        <f t="shared" ref="H4:H15" si="1">IF(G4&lt;$G$2,"Não",IF(G4&gt;$G$2, "Sim", "="))</f>
        <v>=</v>
      </c>
      <c r="I4" s="17" t="str">
        <f t="shared" ref="I4:I15" si="2">IF(G4&lt;$G$2,0,IF(G4&gt;$G$2, 1, "="))</f>
        <v>=</v>
      </c>
      <c r="N4">
        <v>5.0000000000002782E-7</v>
      </c>
    </row>
    <row r="5" spans="1:14">
      <c r="A5" s="1" t="s">
        <v>3</v>
      </c>
      <c r="B5" s="12">
        <v>0.49999999999999983</v>
      </c>
      <c r="C5" s="12">
        <f t="shared" si="0"/>
        <v>0.50000000000002787</v>
      </c>
      <c r="D5" s="12">
        <v>1.000000000000004</v>
      </c>
      <c r="E5" s="12">
        <v>9.9999999999997365E-3</v>
      </c>
      <c r="F5" s="12">
        <v>50.00000000000253</v>
      </c>
      <c r="G5" s="15">
        <v>2.3544281806080114E-16</v>
      </c>
      <c r="H5" s="17" t="str">
        <f t="shared" si="1"/>
        <v>=</v>
      </c>
      <c r="I5" s="17" t="str">
        <f t="shared" si="2"/>
        <v>=</v>
      </c>
      <c r="N5">
        <v>5.0000000000002782E-7</v>
      </c>
    </row>
    <row r="6" spans="1:14">
      <c r="A6" s="1" t="s">
        <v>4</v>
      </c>
      <c r="B6" s="12">
        <v>0.49999999999999978</v>
      </c>
      <c r="C6" s="12">
        <f t="shared" si="0"/>
        <v>0.50000000000002798</v>
      </c>
      <c r="D6" s="12">
        <v>1.000000000000004</v>
      </c>
      <c r="E6" s="12">
        <v>9.99999999999974E-3</v>
      </c>
      <c r="F6" s="12">
        <v>50.000000000003297</v>
      </c>
      <c r="G6" s="15">
        <v>2.3963514950962609E-16</v>
      </c>
      <c r="H6" s="17" t="str">
        <f t="shared" si="1"/>
        <v>Sim</v>
      </c>
      <c r="I6" s="17">
        <f t="shared" si="2"/>
        <v>1</v>
      </c>
      <c r="N6">
        <v>5.0000000000002793E-7</v>
      </c>
    </row>
    <row r="7" spans="1:14">
      <c r="A7" s="1" t="s">
        <v>5</v>
      </c>
      <c r="B7" s="12">
        <v>0.4999999999987903</v>
      </c>
      <c r="C7" s="12">
        <f t="shared" si="0"/>
        <v>0.50000000031938863</v>
      </c>
      <c r="D7" s="12">
        <v>1.0000000000456206</v>
      </c>
      <c r="E7" s="12">
        <v>9.9999999968498031E-3</v>
      </c>
      <c r="F7" s="12">
        <v>50.000000030145024</v>
      </c>
      <c r="G7" s="15">
        <v>6.0459240772665101E-13</v>
      </c>
      <c r="H7" s="17" t="str">
        <f t="shared" si="1"/>
        <v>Sim</v>
      </c>
      <c r="I7" s="17">
        <f t="shared" si="2"/>
        <v>1</v>
      </c>
      <c r="N7">
        <v>5.0000000031938868E-7</v>
      </c>
    </row>
    <row r="8" spans="1:14">
      <c r="A8" s="1" t="s">
        <v>6</v>
      </c>
      <c r="B8" s="12">
        <v>0.49999999999999983</v>
      </c>
      <c r="C8" s="12">
        <f t="shared" si="0"/>
        <v>0.50000000000002787</v>
      </c>
      <c r="D8" s="12">
        <v>1.000000000000004</v>
      </c>
      <c r="E8" s="12">
        <v>9.9999999999997365E-3</v>
      </c>
      <c r="F8" s="12">
        <v>50.00000000000253</v>
      </c>
      <c r="G8" s="15">
        <v>2.3544281806080114E-16</v>
      </c>
      <c r="H8" s="17" t="str">
        <f t="shared" si="1"/>
        <v>=</v>
      </c>
      <c r="I8" s="17" t="str">
        <f t="shared" si="2"/>
        <v>=</v>
      </c>
      <c r="N8">
        <v>5.0000000000002782E-7</v>
      </c>
    </row>
    <row r="9" spans="1:14">
      <c r="A9" s="1" t="s">
        <v>7</v>
      </c>
      <c r="B9" s="12">
        <v>0.5</v>
      </c>
      <c r="C9" s="12">
        <f t="shared" si="0"/>
        <v>0.50000000000000011</v>
      </c>
      <c r="D9" s="12">
        <v>1</v>
      </c>
      <c r="E9" s="12">
        <v>1.0000000000000075E-2</v>
      </c>
      <c r="F9" s="12">
        <v>50.000000000000107</v>
      </c>
      <c r="G9" s="15">
        <v>2.4957394723438251E-16</v>
      </c>
      <c r="H9" s="17" t="str">
        <f t="shared" si="1"/>
        <v>Sim</v>
      </c>
      <c r="I9" s="17">
        <f t="shared" si="2"/>
        <v>1</v>
      </c>
      <c r="N9">
        <v>5.0000000000000008E-7</v>
      </c>
    </row>
    <row r="10" spans="1:14">
      <c r="A10" s="1" t="s">
        <v>8</v>
      </c>
      <c r="B10" s="12">
        <v>0.50012990006826308</v>
      </c>
      <c r="C10" s="12">
        <f t="shared" si="0"/>
        <v>0.49960051420579926</v>
      </c>
      <c r="D10" s="12">
        <v>1</v>
      </c>
      <c r="E10" s="12">
        <v>9.9480952611555647E-3</v>
      </c>
      <c r="F10" s="12">
        <v>46.886109649692479</v>
      </c>
      <c r="G10" s="15">
        <v>1.1021103307364097E-4</v>
      </c>
      <c r="H10" s="17" t="str">
        <f t="shared" si="1"/>
        <v>Sim</v>
      </c>
      <c r="I10" s="17">
        <f t="shared" si="2"/>
        <v>1</v>
      </c>
      <c r="N10">
        <v>4.9960051420579927E-7</v>
      </c>
    </row>
    <row r="11" spans="1:14">
      <c r="A11" s="1" t="s">
        <v>9</v>
      </c>
      <c r="B11" s="12">
        <v>0.49978525675686503</v>
      </c>
      <c r="C11" s="12">
        <f t="shared" si="0"/>
        <v>0.50889438835561274</v>
      </c>
      <c r="D11" s="12">
        <v>1.0011913553460114</v>
      </c>
      <c r="E11" s="12">
        <v>1.0232644735579827E-2</v>
      </c>
      <c r="F11" s="12">
        <v>57.90875434303706</v>
      </c>
      <c r="G11" s="15">
        <v>2.3385512023583392E-4</v>
      </c>
      <c r="H11" s="17" t="str">
        <f t="shared" si="1"/>
        <v>Sim</v>
      </c>
      <c r="I11" s="17">
        <f t="shared" si="2"/>
        <v>1</v>
      </c>
      <c r="N11">
        <v>5.0889438835561279E-7</v>
      </c>
    </row>
    <row r="12" spans="1:14">
      <c r="A12" s="1" t="s">
        <v>10</v>
      </c>
      <c r="B12" s="12">
        <v>0.49999978822136421</v>
      </c>
      <c r="C12" s="12">
        <f t="shared" si="0"/>
        <v>0.50005637008624704</v>
      </c>
      <c r="D12" s="12">
        <v>1.0000080477121522</v>
      </c>
      <c r="E12" s="12">
        <v>9.9994234489638022E-3</v>
      </c>
      <c r="F12" s="12">
        <v>50.005031740630905</v>
      </c>
      <c r="G12" s="15">
        <v>1.0825207121946167E-7</v>
      </c>
      <c r="H12" s="17" t="str">
        <f t="shared" si="1"/>
        <v>Sim</v>
      </c>
      <c r="I12" s="17">
        <f t="shared" si="2"/>
        <v>1</v>
      </c>
      <c r="N12">
        <v>5.0005637008624702E-7</v>
      </c>
    </row>
    <row r="13" spans="1:14">
      <c r="A13" s="1" t="s">
        <v>11</v>
      </c>
      <c r="B13" s="12">
        <v>0.49999999999999989</v>
      </c>
      <c r="C13" s="12">
        <f t="shared" si="0"/>
        <v>0.5</v>
      </c>
      <c r="D13" s="12">
        <v>1</v>
      </c>
      <c r="E13" s="12">
        <v>1.0000000000000153E-2</v>
      </c>
      <c r="F13" s="12">
        <v>50.000000000001357</v>
      </c>
      <c r="G13" s="15">
        <v>2.3996282397531287E-16</v>
      </c>
      <c r="H13" s="17" t="str">
        <f t="shared" si="1"/>
        <v>Sim</v>
      </c>
      <c r="I13" s="17">
        <f t="shared" si="2"/>
        <v>1</v>
      </c>
      <c r="N13">
        <v>4.9999999999999998E-7</v>
      </c>
    </row>
    <row r="14" spans="1:14">
      <c r="A14" s="1" t="s">
        <v>12</v>
      </c>
      <c r="B14" s="12">
        <v>0.49999999999999989</v>
      </c>
      <c r="C14" s="12">
        <f t="shared" si="0"/>
        <v>0.5</v>
      </c>
      <c r="D14" s="12">
        <v>1</v>
      </c>
      <c r="E14" s="12">
        <v>1.0000000000000153E-2</v>
      </c>
      <c r="F14" s="12">
        <v>50.000000000001357</v>
      </c>
      <c r="G14" s="15">
        <v>2.3996282397531287E-16</v>
      </c>
      <c r="H14" s="17" t="str">
        <f t="shared" si="1"/>
        <v>Sim</v>
      </c>
      <c r="I14" s="17">
        <f t="shared" si="2"/>
        <v>1</v>
      </c>
      <c r="N14">
        <v>4.9999999999999998E-7</v>
      </c>
    </row>
    <row r="15" spans="1:14">
      <c r="A15" s="13" t="s">
        <v>13</v>
      </c>
      <c r="B15" s="14">
        <v>0.49999999999999989</v>
      </c>
      <c r="C15" s="14">
        <f t="shared" si="0"/>
        <v>0.5</v>
      </c>
      <c r="D15" s="14">
        <v>1</v>
      </c>
      <c r="E15" s="14">
        <v>1.0000000000000153E-2</v>
      </c>
      <c r="F15" s="14">
        <v>50.000000000001357</v>
      </c>
      <c r="G15" s="16">
        <v>2.3996282397531287E-16</v>
      </c>
      <c r="H15" s="18" t="str">
        <f t="shared" si="1"/>
        <v>Sim</v>
      </c>
      <c r="I15" s="17">
        <f t="shared" si="2"/>
        <v>1</v>
      </c>
      <c r="N15">
        <v>4.9999999999999998E-7</v>
      </c>
    </row>
    <row r="16" spans="1:14">
      <c r="H16">
        <f>SUM(H1:H15)</f>
        <v>0</v>
      </c>
      <c r="I16">
        <f>SUM(I1:I15)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tabSelected="1" workbookViewId="0">
      <selection activeCell="H15" sqref="A1:H15"/>
    </sheetView>
  </sheetViews>
  <sheetFormatPr defaultRowHeight="15"/>
  <cols>
    <col min="1" max="1" width="10" customWidth="1"/>
    <col min="2" max="2" width="12.7109375" customWidth="1"/>
    <col min="3" max="3" width="15.5703125" customWidth="1"/>
    <col min="4" max="4" width="11.7109375" customWidth="1"/>
    <col min="5" max="5" width="13.7109375" customWidth="1"/>
    <col min="6" max="6" width="11.7109375" customWidth="1"/>
    <col min="7" max="7" width="15.7109375" customWidth="1"/>
  </cols>
  <sheetData>
    <row r="1" spans="1:12">
      <c r="A1" s="10" t="s">
        <v>15</v>
      </c>
      <c r="B1" s="11" t="s">
        <v>16</v>
      </c>
      <c r="C1" s="11" t="s">
        <v>17</v>
      </c>
      <c r="D1" s="11" t="s">
        <v>21</v>
      </c>
      <c r="E1" s="11" t="s">
        <v>18</v>
      </c>
      <c r="F1" s="11" t="s">
        <v>19</v>
      </c>
      <c r="G1" s="11" t="s">
        <v>14</v>
      </c>
      <c r="H1" s="19" t="s">
        <v>20</v>
      </c>
    </row>
    <row r="2" spans="1:12">
      <c r="A2" s="2" t="s">
        <v>0</v>
      </c>
      <c r="B2" s="12">
        <v>0.760775530330008</v>
      </c>
      <c r="C2" s="12">
        <f>L2*10^6</f>
        <v>0.32302081986382475</v>
      </c>
      <c r="D2" s="12">
        <v>1.4811835930326447</v>
      </c>
      <c r="E2" s="12">
        <v>3.6377092618459318E-2</v>
      </c>
      <c r="F2" s="12">
        <v>53.718527438019514</v>
      </c>
      <c r="G2" s="15">
        <v>9.8602187789153628E-4</v>
      </c>
      <c r="L2">
        <v>3.2302081986382474E-7</v>
      </c>
    </row>
    <row r="3" spans="1:12">
      <c r="A3" s="2" t="s">
        <v>1</v>
      </c>
      <c r="B3" s="12">
        <v>0.7607755302994742</v>
      </c>
      <c r="C3" s="12">
        <f t="shared" ref="C3:C15" si="0">L3*10^6</f>
        <v>0.32302082097688001</v>
      </c>
      <c r="D3" s="12">
        <v>1.4811835934320707</v>
      </c>
      <c r="E3" s="12">
        <v>3.6377092609201127E-2</v>
      </c>
      <c r="F3" s="12">
        <v>53.718526005625804</v>
      </c>
      <c r="G3" s="15">
        <v>9.8602187789148706E-4</v>
      </c>
      <c r="H3" s="17" t="str">
        <f>IF(G3&lt;$G$2,"Não",IF(G3&gt;$G$2, "Sim", "="))</f>
        <v>Não</v>
      </c>
      <c r="I3" s="17">
        <f>IF(G3&lt;$G$2,0,IF(G3&gt;$G$2, 1, "="))</f>
        <v>0</v>
      </c>
      <c r="L3">
        <v>3.2302082097688003E-7</v>
      </c>
    </row>
    <row r="4" spans="1:12">
      <c r="A4" s="2" t="s">
        <v>2</v>
      </c>
      <c r="B4" s="12">
        <v>0.76077553016909061</v>
      </c>
      <c r="C4" s="12">
        <f t="shared" si="0"/>
        <v>0.32302077198901519</v>
      </c>
      <c r="D4" s="12">
        <v>1.4811835781495299</v>
      </c>
      <c r="E4" s="12">
        <v>3.6377093069197182E-2</v>
      </c>
      <c r="F4" s="12">
        <v>53.718522771963393</v>
      </c>
      <c r="G4" s="15">
        <v>9.8602187789153758E-4</v>
      </c>
      <c r="H4" s="17" t="str">
        <f t="shared" ref="H4:H15" si="1">IF(G4&lt;$G$2,"Não",IF(G4&gt;$G$2, "Sim", "="))</f>
        <v>Sim</v>
      </c>
      <c r="I4" s="17">
        <f t="shared" ref="I4:I15" si="2">IF(G4&lt;$G$2,0,IF(G4&gt;$G$2, 1, "="))</f>
        <v>1</v>
      </c>
      <c r="L4">
        <v>3.2302077198901518E-7</v>
      </c>
    </row>
    <row r="5" spans="1:12">
      <c r="A5" s="2" t="s">
        <v>3</v>
      </c>
      <c r="B5" s="12">
        <v>0.76077553031673251</v>
      </c>
      <c r="C5" s="12">
        <f t="shared" si="0"/>
        <v>0.32302082795819131</v>
      </c>
      <c r="D5" s="12">
        <v>1.4811835956559696</v>
      </c>
      <c r="E5" s="12">
        <v>3.6377092425280512E-2</v>
      </c>
      <c r="F5" s="12">
        <v>53.718525147200992</v>
      </c>
      <c r="G5" s="15">
        <v>9.8602187789148532E-4</v>
      </c>
      <c r="H5" s="17" t="str">
        <f t="shared" si="1"/>
        <v>Não</v>
      </c>
      <c r="I5" s="17">
        <f t="shared" si="2"/>
        <v>0</v>
      </c>
      <c r="L5">
        <v>3.2302082795819133E-7</v>
      </c>
    </row>
    <row r="6" spans="1:12">
      <c r="A6" s="2" t="s">
        <v>4</v>
      </c>
      <c r="B6" s="12">
        <v>0.76077553055387148</v>
      </c>
      <c r="C6" s="12">
        <f t="shared" si="0"/>
        <v>0.32302082347582817</v>
      </c>
      <c r="D6" s="12">
        <v>1.4811835942478899</v>
      </c>
      <c r="E6" s="12">
        <v>3.6377092612310612E-2</v>
      </c>
      <c r="F6" s="12">
        <v>53.718522740282978</v>
      </c>
      <c r="G6" s="15">
        <v>9.860218778915881E-4</v>
      </c>
      <c r="H6" s="17" t="str">
        <f t="shared" si="1"/>
        <v>Sim</v>
      </c>
      <c r="I6" s="17">
        <f t="shared" si="2"/>
        <v>1</v>
      </c>
      <c r="L6">
        <v>3.2302082347582818E-7</v>
      </c>
    </row>
    <row r="7" spans="1:12">
      <c r="A7" s="2" t="s">
        <v>5</v>
      </c>
      <c r="B7" s="12">
        <v>0.76071141319939761</v>
      </c>
      <c r="C7" s="12">
        <f t="shared" si="0"/>
        <v>0.31771982302660867</v>
      </c>
      <c r="D7" s="12">
        <v>1.4795199018110827</v>
      </c>
      <c r="E7" s="12">
        <v>3.6448312651448163E-2</v>
      </c>
      <c r="F7" s="12">
        <v>53.766125914580925</v>
      </c>
      <c r="G7" s="15">
        <v>9.8739265451475481E-4</v>
      </c>
      <c r="H7" s="17" t="str">
        <f t="shared" si="1"/>
        <v>Sim</v>
      </c>
      <c r="I7" s="17">
        <f t="shared" si="2"/>
        <v>1</v>
      </c>
      <c r="L7">
        <v>3.1771982302660865E-7</v>
      </c>
    </row>
    <row r="8" spans="1:12">
      <c r="A8" s="2" t="s">
        <v>6</v>
      </c>
      <c r="B8" s="12">
        <v>0.76077553015088517</v>
      </c>
      <c r="C8" s="12">
        <f t="shared" si="0"/>
        <v>0.32302082627511935</v>
      </c>
      <c r="D8" s="12">
        <v>1.4811835951365635</v>
      </c>
      <c r="E8" s="12">
        <v>3.6377092507483021E-2</v>
      </c>
      <c r="F8" s="12">
        <v>53.718527233611731</v>
      </c>
      <c r="G8" s="15">
        <v>9.860218778915456E-4</v>
      </c>
      <c r="H8" s="17" t="str">
        <f t="shared" si="1"/>
        <v>Sim</v>
      </c>
      <c r="I8" s="17">
        <f t="shared" si="2"/>
        <v>1</v>
      </c>
      <c r="L8">
        <v>3.2302082627511934E-7</v>
      </c>
    </row>
    <row r="9" spans="1:12">
      <c r="A9" s="2" t="s">
        <v>7</v>
      </c>
      <c r="B9" s="12">
        <v>0.76077776460886981</v>
      </c>
      <c r="C9" s="12">
        <f t="shared" si="0"/>
        <v>0.32183280235830086</v>
      </c>
      <c r="D9" s="12">
        <v>1.4808128227798398</v>
      </c>
      <c r="E9" s="12">
        <v>3.6391637173897193E-2</v>
      </c>
      <c r="F9" s="12">
        <v>53.613819862672152</v>
      </c>
      <c r="G9" s="15">
        <v>9.8604689869902359E-4</v>
      </c>
      <c r="H9" s="17" t="str">
        <f t="shared" si="1"/>
        <v>Sim</v>
      </c>
      <c r="I9" s="17">
        <f t="shared" si="2"/>
        <v>1</v>
      </c>
      <c r="L9">
        <v>3.2183280235830088E-7</v>
      </c>
    </row>
    <row r="10" spans="1:12">
      <c r="A10" s="2" t="s">
        <v>8</v>
      </c>
      <c r="B10" s="12">
        <v>0.76095458650367409</v>
      </c>
      <c r="C10" s="12">
        <f t="shared" si="0"/>
        <v>0.32824837721132172</v>
      </c>
      <c r="D10" s="12">
        <v>1.4828717729541501</v>
      </c>
      <c r="E10" s="12">
        <v>3.6262132465554549E-2</v>
      </c>
      <c r="F10" s="12">
        <v>51.271852579604833</v>
      </c>
      <c r="G10" s="15">
        <v>1.0001400090065072E-3</v>
      </c>
      <c r="H10" s="17" t="str">
        <f t="shared" si="1"/>
        <v>Sim</v>
      </c>
      <c r="I10" s="17">
        <f t="shared" si="2"/>
        <v>1</v>
      </c>
      <c r="L10">
        <v>3.2824837721132173E-7</v>
      </c>
    </row>
    <row r="11" spans="1:12">
      <c r="A11" s="2" t="s">
        <v>9</v>
      </c>
      <c r="B11" s="12">
        <v>0.76093564884188547</v>
      </c>
      <c r="C11" s="12">
        <f t="shared" si="0"/>
        <v>0.31856475551703289</v>
      </c>
      <c r="D11" s="12">
        <v>1.4797961029459428</v>
      </c>
      <c r="E11" s="12">
        <v>3.6431993716083209E-2</v>
      </c>
      <c r="F11" s="12">
        <v>52.342503287654402</v>
      </c>
      <c r="G11" s="15">
        <v>9.8981096888013588E-4</v>
      </c>
      <c r="H11" s="17" t="str">
        <f t="shared" si="1"/>
        <v>Sim</v>
      </c>
      <c r="I11" s="17">
        <f t="shared" si="2"/>
        <v>1</v>
      </c>
      <c r="L11">
        <v>3.1856475551703289E-7</v>
      </c>
    </row>
    <row r="12" spans="1:12">
      <c r="A12" s="2" t="s">
        <v>10</v>
      </c>
      <c r="B12" s="12">
        <v>0.76075422984098828</v>
      </c>
      <c r="C12" s="12">
        <f t="shared" si="0"/>
        <v>0.33873195413440077</v>
      </c>
      <c r="D12" s="12">
        <v>1.4859796318759659</v>
      </c>
      <c r="E12" s="12">
        <v>3.6188691498825074E-2</v>
      </c>
      <c r="F12" s="12">
        <v>55.059884437199514</v>
      </c>
      <c r="G12" s="15">
        <v>9.9017160864900487E-4</v>
      </c>
      <c r="H12" s="17" t="str">
        <f t="shared" si="1"/>
        <v>Sim</v>
      </c>
      <c r="I12" s="17">
        <f t="shared" si="2"/>
        <v>1</v>
      </c>
      <c r="L12">
        <v>3.3873195413440079E-7</v>
      </c>
    </row>
    <row r="13" spans="1:12">
      <c r="A13" s="2" t="s">
        <v>11</v>
      </c>
      <c r="B13" s="12">
        <v>0.76077553049134206</v>
      </c>
      <c r="C13" s="12">
        <f t="shared" si="0"/>
        <v>0.32302082599538195</v>
      </c>
      <c r="D13" s="12">
        <v>1.481183595017038</v>
      </c>
      <c r="E13" s="12">
        <v>3.6377092402909907E-2</v>
      </c>
      <c r="F13" s="12">
        <v>53.718523094810507</v>
      </c>
      <c r="G13" s="15">
        <v>9.8602187789161434E-4</v>
      </c>
      <c r="H13" s="17" t="str">
        <f t="shared" si="1"/>
        <v>Sim</v>
      </c>
      <c r="I13" s="17">
        <f t="shared" si="2"/>
        <v>1</v>
      </c>
      <c r="L13">
        <v>3.2302082599538195E-7</v>
      </c>
    </row>
    <row r="14" spans="1:12">
      <c r="A14" s="2" t="s">
        <v>12</v>
      </c>
      <c r="B14" s="12">
        <v>0.7607883273013436</v>
      </c>
      <c r="C14" s="12">
        <f t="shared" si="0"/>
        <v>0.32319433185133079</v>
      </c>
      <c r="D14" s="12">
        <v>1.4812428220174019</v>
      </c>
      <c r="E14" s="12">
        <v>3.6370746976810225E-2</v>
      </c>
      <c r="F14" s="12">
        <v>53.53588224101042</v>
      </c>
      <c r="G14" s="15">
        <v>9.8608832380144679E-4</v>
      </c>
      <c r="H14" s="17" t="str">
        <f t="shared" si="1"/>
        <v>Sim</v>
      </c>
      <c r="I14" s="17">
        <f t="shared" si="2"/>
        <v>1</v>
      </c>
      <c r="L14">
        <v>3.231943318513308E-7</v>
      </c>
    </row>
    <row r="15" spans="1:12">
      <c r="A15" s="13" t="s">
        <v>13</v>
      </c>
      <c r="B15" s="14">
        <v>0.76077553427119304</v>
      </c>
      <c r="C15" s="14">
        <f t="shared" si="0"/>
        <v>0.32302047398329087</v>
      </c>
      <c r="D15" s="14">
        <v>1.4811834861549007</v>
      </c>
      <c r="E15" s="14">
        <v>3.6377096333510134E-2</v>
      </c>
      <c r="F15" s="14">
        <v>53.718452046846537</v>
      </c>
      <c r="G15" s="16">
        <v>9.8602187789665241E-4</v>
      </c>
      <c r="H15" s="18" t="str">
        <f t="shared" si="1"/>
        <v>Sim</v>
      </c>
      <c r="I15" s="17">
        <f t="shared" si="2"/>
        <v>1</v>
      </c>
      <c r="L15">
        <v>3.2302047398329086E-7</v>
      </c>
    </row>
    <row r="16" spans="1:12">
      <c r="H16">
        <f>SUM(H1:H15)</f>
        <v>0</v>
      </c>
      <c r="I16">
        <f>SUM(I1:I15)</f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H15" sqref="A1:H15"/>
    </sheetView>
  </sheetViews>
  <sheetFormatPr defaultRowHeight="15"/>
  <cols>
    <col min="1" max="1" width="10" customWidth="1"/>
    <col min="2" max="2" width="11.7109375" customWidth="1"/>
    <col min="3" max="3" width="15.5703125" customWidth="1"/>
    <col min="4" max="6" width="11.7109375" customWidth="1"/>
    <col min="7" max="7" width="14.7109375" customWidth="1"/>
  </cols>
  <sheetData>
    <row r="1" spans="1:12">
      <c r="A1" s="10" t="s">
        <v>15</v>
      </c>
      <c r="B1" s="11" t="s">
        <v>16</v>
      </c>
      <c r="C1" s="11" t="s">
        <v>17</v>
      </c>
      <c r="D1" s="11" t="s">
        <v>21</v>
      </c>
      <c r="E1" s="11" t="s">
        <v>18</v>
      </c>
      <c r="F1" s="11" t="s">
        <v>19</v>
      </c>
      <c r="G1" s="11" t="s">
        <v>14</v>
      </c>
      <c r="H1" s="19" t="s">
        <v>20</v>
      </c>
    </row>
    <row r="2" spans="1:12">
      <c r="A2" s="3" t="s">
        <v>0</v>
      </c>
      <c r="B2" s="12">
        <v>1.0305142991572795</v>
      </c>
      <c r="C2" s="12">
        <f>L2*10^6</f>
        <v>3.4822627449232275</v>
      </c>
      <c r="D2" s="12">
        <v>1.3511898521548433</v>
      </c>
      <c r="E2" s="12">
        <v>1.2012710146870818</v>
      </c>
      <c r="F2" s="12">
        <v>981.9822338767608</v>
      </c>
      <c r="G2" s="15">
        <v>2.4250748680950404E-3</v>
      </c>
      <c r="L2">
        <v>3.4822627449232274E-6</v>
      </c>
    </row>
    <row r="3" spans="1:12">
      <c r="A3" s="3" t="s">
        <v>1</v>
      </c>
      <c r="B3" s="12">
        <v>1.0305142989302927</v>
      </c>
      <c r="C3" s="12">
        <f t="shared" ref="C3:C15" si="0">L3*10^6</f>
        <v>3.4822629583633731</v>
      </c>
      <c r="D3" s="12">
        <v>1.3511898586973048</v>
      </c>
      <c r="E3" s="12">
        <v>1.2012710070939125</v>
      </c>
      <c r="F3" s="12">
        <v>981.98226724010499</v>
      </c>
      <c r="G3" s="15">
        <v>2.425074868094975E-3</v>
      </c>
      <c r="H3" s="17" t="str">
        <f>IF(G3&lt;$G$2,"Não",IF(G3&gt;$G$2, "Sim", "="))</f>
        <v>Não</v>
      </c>
      <c r="I3" s="17">
        <f>IF(G3&lt;$G$2,0,IF(G3&gt;$G$2, 1, "="))</f>
        <v>0</v>
      </c>
      <c r="L3">
        <v>3.4822629583633731E-6</v>
      </c>
    </row>
    <row r="4" spans="1:12">
      <c r="A4" s="3" t="s">
        <v>2</v>
      </c>
      <c r="B4" s="12">
        <v>1.0305142997004735</v>
      </c>
      <c r="C4" s="12">
        <f t="shared" si="0"/>
        <v>3.4822625460507397</v>
      </c>
      <c r="D4" s="12">
        <v>1.3511898461620435</v>
      </c>
      <c r="E4" s="12">
        <v>1.2012710186331268</v>
      </c>
      <c r="F4" s="12">
        <v>981.98211191148698</v>
      </c>
      <c r="G4" s="15">
        <v>2.4250748680950162E-3</v>
      </c>
      <c r="H4" s="17" t="str">
        <f t="shared" ref="H4:H15" si="1">IF(G4&lt;$G$2,"Não",IF(G4&gt;$G$2, "Sim", "="))</f>
        <v>Não</v>
      </c>
      <c r="I4" s="17">
        <f t="shared" ref="I4:I15" si="2">IF(G4&lt;$G$2,0,IF(G4&gt;$G$2, 1, "="))</f>
        <v>0</v>
      </c>
      <c r="L4">
        <v>3.4822625460507398E-6</v>
      </c>
    </row>
    <row r="5" spans="1:12">
      <c r="A5" s="3" t="s">
        <v>3</v>
      </c>
      <c r="B5" s="12">
        <v>1.0305142990730316</v>
      </c>
      <c r="C5" s="12">
        <f t="shared" si="0"/>
        <v>3.4822628755655085</v>
      </c>
      <c r="D5" s="12">
        <v>1.3511898561688445</v>
      </c>
      <c r="E5" s="12">
        <v>1.2012710093328611</v>
      </c>
      <c r="F5" s="12">
        <v>981.9822403407062</v>
      </c>
      <c r="G5" s="15">
        <v>2.4250748680950118E-3</v>
      </c>
      <c r="H5" s="17" t="str">
        <f t="shared" si="1"/>
        <v>Não</v>
      </c>
      <c r="I5" s="17">
        <f t="shared" si="2"/>
        <v>0</v>
      </c>
      <c r="L5">
        <v>3.4822628755655086E-6</v>
      </c>
    </row>
    <row r="6" spans="1:12">
      <c r="A6" s="3" t="s">
        <v>4</v>
      </c>
      <c r="B6" s="12">
        <v>1.0305142982923741</v>
      </c>
      <c r="C6" s="12">
        <f t="shared" si="0"/>
        <v>3.4822630434158377</v>
      </c>
      <c r="D6" s="12">
        <v>1.3511898613016815</v>
      </c>
      <c r="E6" s="12">
        <v>1.2012710052832249</v>
      </c>
      <c r="F6" s="12">
        <v>981.98232449214754</v>
      </c>
      <c r="G6" s="15">
        <v>2.4250748680950942E-3</v>
      </c>
      <c r="H6" s="17" t="str">
        <f t="shared" si="1"/>
        <v>Sim</v>
      </c>
      <c r="I6" s="17">
        <f t="shared" si="2"/>
        <v>1</v>
      </c>
      <c r="L6">
        <v>3.4822630434158377E-6</v>
      </c>
    </row>
    <row r="7" spans="1:12">
      <c r="A7" s="3" t="s">
        <v>5</v>
      </c>
      <c r="B7" s="12">
        <v>1.0305260825253868</v>
      </c>
      <c r="C7" s="12">
        <f t="shared" si="0"/>
        <v>3.4920784748746572</v>
      </c>
      <c r="D7" s="12">
        <v>1.3514924315361418</v>
      </c>
      <c r="E7" s="12">
        <v>1.2009642645515963</v>
      </c>
      <c r="F7" s="12">
        <v>983.38172239192761</v>
      </c>
      <c r="G7" s="15">
        <v>2.4251747724322779E-3</v>
      </c>
      <c r="H7" s="17" t="str">
        <f t="shared" si="1"/>
        <v>Sim</v>
      </c>
      <c r="I7" s="17">
        <f t="shared" si="2"/>
        <v>1</v>
      </c>
      <c r="L7">
        <v>3.4920784748746573E-6</v>
      </c>
    </row>
    <row r="8" spans="1:12">
      <c r="A8" s="3" t="s">
        <v>6</v>
      </c>
      <c r="B8" s="12">
        <v>1.0305142993923055</v>
      </c>
      <c r="C8" s="12">
        <f t="shared" si="0"/>
        <v>3.4822628478515387</v>
      </c>
      <c r="D8" s="12">
        <v>1.3511898553282715</v>
      </c>
      <c r="E8" s="12">
        <v>1.2012710110867413</v>
      </c>
      <c r="F8" s="12">
        <v>981.98221831731314</v>
      </c>
      <c r="G8" s="15">
        <v>2.4250748680949984E-3</v>
      </c>
      <c r="H8" s="17" t="str">
        <f t="shared" si="1"/>
        <v>Não</v>
      </c>
      <c r="I8" s="17">
        <f t="shared" si="2"/>
        <v>0</v>
      </c>
      <c r="L8">
        <v>3.4822628478515389E-6</v>
      </c>
    </row>
    <row r="9" spans="1:12">
      <c r="A9" s="3" t="s">
        <v>7</v>
      </c>
      <c r="B9" s="12">
        <v>1.0305145164478171</v>
      </c>
      <c r="C9" s="12">
        <f t="shared" si="0"/>
        <v>3.4821340584224916</v>
      </c>
      <c r="D9" s="12">
        <v>1.3511859263653143</v>
      </c>
      <c r="E9" s="12">
        <v>1.2012748956286952</v>
      </c>
      <c r="F9" s="12">
        <v>981.94081177032149</v>
      </c>
      <c r="G9" s="15">
        <v>2.4250748702883723E-3</v>
      </c>
      <c r="H9" s="17" t="str">
        <f t="shared" si="1"/>
        <v>Sim</v>
      </c>
      <c r="I9" s="17">
        <f t="shared" si="2"/>
        <v>1</v>
      </c>
      <c r="L9">
        <v>3.4821340584224917E-6</v>
      </c>
    </row>
    <row r="10" spans="1:12">
      <c r="A10" s="3" t="s">
        <v>8</v>
      </c>
      <c r="B10" s="12">
        <v>1.0300348798470202</v>
      </c>
      <c r="C10" s="12">
        <f t="shared" si="0"/>
        <v>3.5404578737006882</v>
      </c>
      <c r="D10" s="12">
        <v>1.3529502702821408</v>
      </c>
      <c r="E10" s="12">
        <v>1.1999427321700438</v>
      </c>
      <c r="F10" s="12">
        <v>1033.9132659007225</v>
      </c>
      <c r="G10" s="15">
        <v>2.42975465642124E-3</v>
      </c>
      <c r="H10" s="17" t="str">
        <f t="shared" si="1"/>
        <v>Sim</v>
      </c>
      <c r="I10" s="17">
        <f t="shared" si="2"/>
        <v>1</v>
      </c>
      <c r="L10">
        <v>3.5404578737006883E-6</v>
      </c>
    </row>
    <row r="11" spans="1:12">
      <c r="A11" s="3" t="s">
        <v>9</v>
      </c>
      <c r="B11" s="12">
        <v>1.0306131050335392</v>
      </c>
      <c r="C11" s="12">
        <f t="shared" si="0"/>
        <v>3.7768513816629752</v>
      </c>
      <c r="D11" s="12">
        <v>1.3599538086997907</v>
      </c>
      <c r="E11" s="12">
        <v>1.1915585505986488</v>
      </c>
      <c r="F11" s="12">
        <v>997.44364400807365</v>
      </c>
      <c r="G11" s="15">
        <v>2.4445057194879315E-3</v>
      </c>
      <c r="H11" s="17" t="str">
        <f t="shared" si="1"/>
        <v>Sim</v>
      </c>
      <c r="I11" s="17">
        <f t="shared" si="2"/>
        <v>1</v>
      </c>
      <c r="L11">
        <v>3.7768513816629752E-6</v>
      </c>
    </row>
    <row r="12" spans="1:12">
      <c r="A12" s="3" t="s">
        <v>10</v>
      </c>
      <c r="B12" s="12">
        <v>1.0303312686335497</v>
      </c>
      <c r="C12" s="12">
        <f t="shared" si="0"/>
        <v>3.5896394126016293</v>
      </c>
      <c r="D12" s="12">
        <v>1.3544244776316183</v>
      </c>
      <c r="E12" s="12">
        <v>1.1981384410508358</v>
      </c>
      <c r="F12" s="12">
        <v>1017.2015795736011</v>
      </c>
      <c r="G12" s="15">
        <v>2.4265328143968402E-3</v>
      </c>
      <c r="H12" s="17" t="str">
        <f t="shared" si="1"/>
        <v>Sim</v>
      </c>
      <c r="I12" s="17">
        <f t="shared" si="2"/>
        <v>1</v>
      </c>
      <c r="L12">
        <v>3.5896394126016294E-6</v>
      </c>
    </row>
    <row r="13" spans="1:12">
      <c r="A13" s="3" t="s">
        <v>11</v>
      </c>
      <c r="B13" s="12">
        <v>1.0305142978249275</v>
      </c>
      <c r="C13" s="12">
        <f t="shared" si="0"/>
        <v>3.4822630306253273</v>
      </c>
      <c r="D13" s="12">
        <v>1.3511898608103294</v>
      </c>
      <c r="E13" s="12">
        <v>1.2012710084855214</v>
      </c>
      <c r="F13" s="12">
        <v>981.98239450921665</v>
      </c>
      <c r="G13" s="15">
        <v>2.4250748680950552E-3</v>
      </c>
      <c r="H13" s="17" t="str">
        <f t="shared" si="1"/>
        <v>Sim</v>
      </c>
      <c r="I13" s="17">
        <f t="shared" si="2"/>
        <v>1</v>
      </c>
      <c r="L13">
        <v>3.4822630306253272E-6</v>
      </c>
    </row>
    <row r="14" spans="1:12">
      <c r="A14" s="3" t="s">
        <v>12</v>
      </c>
      <c r="B14" s="12">
        <v>1.0305085750634373</v>
      </c>
      <c r="C14" s="12">
        <f t="shared" si="0"/>
        <v>3.4767635326725439</v>
      </c>
      <c r="D14" s="12">
        <v>1.3510227677568252</v>
      </c>
      <c r="E14" s="12">
        <v>1.201498272815803</v>
      </c>
      <c r="F14" s="12">
        <v>981.38980180887097</v>
      </c>
      <c r="G14" s="15">
        <v>2.4251059505296891E-3</v>
      </c>
      <c r="H14" s="17" t="str">
        <f t="shared" si="1"/>
        <v>Sim</v>
      </c>
      <c r="I14" s="17">
        <f t="shared" si="2"/>
        <v>1</v>
      </c>
      <c r="L14">
        <v>3.4767635326725439E-6</v>
      </c>
    </row>
    <row r="15" spans="1:12">
      <c r="A15" s="13" t="s">
        <v>13</v>
      </c>
      <c r="B15" s="14">
        <v>1.0305142959147147</v>
      </c>
      <c r="C15" s="14">
        <f t="shared" si="0"/>
        <v>3.4822647234794872</v>
      </c>
      <c r="D15" s="14">
        <v>1.3511899125092877</v>
      </c>
      <c r="E15" s="14">
        <v>1.2012709549335685</v>
      </c>
      <c r="F15" s="14">
        <v>981.98281714184986</v>
      </c>
      <c r="G15" s="16">
        <v>2.4250748680956177E-3</v>
      </c>
      <c r="H15" s="18" t="str">
        <f t="shared" si="1"/>
        <v>Sim</v>
      </c>
      <c r="I15" s="17">
        <f t="shared" si="2"/>
        <v>1</v>
      </c>
      <c r="L15">
        <v>3.4822647234794873E-6</v>
      </c>
    </row>
    <row r="16" spans="1:12">
      <c r="H16">
        <f>SUM(H1:H15)</f>
        <v>0</v>
      </c>
      <c r="I16">
        <f>SUM(I1:I15)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workbookViewId="0">
      <selection activeCell="H15" sqref="A1:H15"/>
    </sheetView>
  </sheetViews>
  <sheetFormatPr defaultRowHeight="15"/>
  <cols>
    <col min="1" max="1" width="10" customWidth="1"/>
    <col min="2" max="2" width="12.7109375" customWidth="1"/>
    <col min="3" max="3" width="15.5703125" customWidth="1"/>
    <col min="4" max="4" width="11.7109375" customWidth="1"/>
    <col min="5" max="5" width="13.7109375" customWidth="1"/>
    <col min="6" max="6" width="11.7109375" customWidth="1"/>
    <col min="7" max="7" width="14.7109375" customWidth="1"/>
  </cols>
  <sheetData>
    <row r="1" spans="1:12">
      <c r="A1" s="10" t="s">
        <v>15</v>
      </c>
      <c r="B1" s="11" t="s">
        <v>16</v>
      </c>
      <c r="C1" s="11" t="s">
        <v>17</v>
      </c>
      <c r="D1" s="11" t="s">
        <v>21</v>
      </c>
      <c r="E1" s="11" t="s">
        <v>18</v>
      </c>
      <c r="F1" s="11" t="s">
        <v>19</v>
      </c>
      <c r="G1" s="11" t="s">
        <v>14</v>
      </c>
      <c r="H1" s="19" t="s">
        <v>20</v>
      </c>
    </row>
    <row r="2" spans="1:12">
      <c r="A2" s="4" t="s">
        <v>0</v>
      </c>
      <c r="B2" s="12">
        <v>0.83649211469169127</v>
      </c>
      <c r="C2" s="12">
        <f>L2*10^6</f>
        <v>6.3396948239425266E-2</v>
      </c>
      <c r="D2" s="12">
        <v>1.2244161039017651</v>
      </c>
      <c r="E2" s="12">
        <v>0.13889427207114333</v>
      </c>
      <c r="F2" s="12">
        <v>505.41681327629544</v>
      </c>
      <c r="G2" s="15">
        <v>1.502343757137752E-3</v>
      </c>
      <c r="L2">
        <v>6.3396948239425263E-8</v>
      </c>
    </row>
    <row r="3" spans="1:12">
      <c r="A3" s="4" t="s">
        <v>1</v>
      </c>
      <c r="B3" s="12">
        <v>0.83649211404113077</v>
      </c>
      <c r="C3" s="12">
        <f t="shared" ref="C3:C15" si="0">L3*10^6</f>
        <v>6.3396950449854925E-2</v>
      </c>
      <c r="D3" s="12">
        <v>1.2244161064839838</v>
      </c>
      <c r="E3" s="12">
        <v>0.13889426853774764</v>
      </c>
      <c r="F3" s="12">
        <v>505.41682572214137</v>
      </c>
      <c r="G3" s="15">
        <v>1.502343757137698E-3</v>
      </c>
      <c r="H3" s="17" t="str">
        <f>IF(G3&lt;$G$2,"Não",IF(G3&gt;$G$2, "Sim", "="))</f>
        <v>Não</v>
      </c>
      <c r="I3" s="17">
        <f>IF(G3&lt;$G$2,0,IF(G3&gt;$G$2, 1, "="))</f>
        <v>0</v>
      </c>
      <c r="L3">
        <v>6.3396950449854923E-8</v>
      </c>
    </row>
    <row r="4" spans="1:12">
      <c r="A4" s="4" t="s">
        <v>2</v>
      </c>
      <c r="B4" s="12">
        <v>0.83649211395075085</v>
      </c>
      <c r="C4" s="12">
        <f t="shared" si="0"/>
        <v>6.3396949452196469E-2</v>
      </c>
      <c r="D4" s="12">
        <v>1.224416105341473</v>
      </c>
      <c r="E4" s="12">
        <v>0.13889427243321542</v>
      </c>
      <c r="F4" s="12">
        <v>505.41682561175503</v>
      </c>
      <c r="G4" s="15">
        <v>1.5023437571377199E-3</v>
      </c>
      <c r="H4" s="17" t="str">
        <f t="shared" ref="H4:H15" si="1">IF(G4&lt;$G$2,"Não",IF(G4&gt;$G$2, "Sim", "="))</f>
        <v>Não</v>
      </c>
      <c r="I4" s="17">
        <f t="shared" ref="I4:I15" si="2">IF(G4&lt;$G$2,0,IF(G4&gt;$G$2, 1, "="))</f>
        <v>0</v>
      </c>
      <c r="L4">
        <v>6.3396949452196462E-8</v>
      </c>
    </row>
    <row r="5" spans="1:12">
      <c r="A5" s="4" t="s">
        <v>3</v>
      </c>
      <c r="B5" s="12">
        <v>0.83649211411665236</v>
      </c>
      <c r="C5" s="12">
        <f t="shared" si="0"/>
        <v>6.3396948592637808E-2</v>
      </c>
      <c r="D5" s="12">
        <v>1.2244161043134061</v>
      </c>
      <c r="E5" s="12">
        <v>0.13889427236640839</v>
      </c>
      <c r="F5" s="12">
        <v>505.41682250900647</v>
      </c>
      <c r="G5" s="15">
        <v>1.5023437571376871E-3</v>
      </c>
      <c r="H5" s="17" t="str">
        <f t="shared" si="1"/>
        <v>Não</v>
      </c>
      <c r="I5" s="17">
        <f t="shared" si="2"/>
        <v>0</v>
      </c>
      <c r="L5">
        <v>6.3396948592637803E-8</v>
      </c>
    </row>
    <row r="6" spans="1:12">
      <c r="A6" s="4" t="s">
        <v>4</v>
      </c>
      <c r="B6" s="12">
        <v>0.8364921139363618</v>
      </c>
      <c r="C6" s="12">
        <f t="shared" si="0"/>
        <v>6.3396948684182261E-2</v>
      </c>
      <c r="D6" s="12">
        <v>1.2244161044517137</v>
      </c>
      <c r="E6" s="12">
        <v>0.13889427106778895</v>
      </c>
      <c r="F6" s="12">
        <v>505.41682470729313</v>
      </c>
      <c r="G6" s="15">
        <v>1.5023437571377682E-3</v>
      </c>
      <c r="H6" s="17" t="str">
        <f t="shared" si="1"/>
        <v>Sim</v>
      </c>
      <c r="I6" s="17">
        <f t="shared" si="2"/>
        <v>1</v>
      </c>
      <c r="L6">
        <v>6.3396948684182266E-8</v>
      </c>
    </row>
    <row r="7" spans="1:12">
      <c r="A7" s="4" t="s">
        <v>5</v>
      </c>
      <c r="B7" s="12">
        <v>0.83617788888054412</v>
      </c>
      <c r="C7" s="12">
        <f t="shared" si="0"/>
        <v>7.3698153655129967E-2</v>
      </c>
      <c r="D7" s="12">
        <v>1.2357448947352709</v>
      </c>
      <c r="E7" s="12">
        <v>0.11855768630252474</v>
      </c>
      <c r="F7" s="12">
        <v>517.7729056214248</v>
      </c>
      <c r="G7" s="15">
        <v>1.5232519063144334E-3</v>
      </c>
      <c r="H7" s="17" t="str">
        <f t="shared" si="1"/>
        <v>Sim</v>
      </c>
      <c r="I7" s="17">
        <f t="shared" si="2"/>
        <v>1</v>
      </c>
      <c r="L7">
        <v>7.3698153655129972E-8</v>
      </c>
    </row>
    <row r="8" spans="1:12">
      <c r="A8" s="4" t="s">
        <v>6</v>
      </c>
      <c r="B8" s="12">
        <v>0.83649211377860933</v>
      </c>
      <c r="C8" s="12">
        <f t="shared" si="0"/>
        <v>6.3396958431904446E-2</v>
      </c>
      <c r="D8" s="12">
        <v>1.22441611588558</v>
      </c>
      <c r="E8" s="12">
        <v>0.13889425676749897</v>
      </c>
      <c r="F8" s="12">
        <v>505.41683774201255</v>
      </c>
      <c r="G8" s="15">
        <v>1.5023437571377418E-3</v>
      </c>
      <c r="H8" s="17" t="str">
        <f t="shared" si="1"/>
        <v>Não</v>
      </c>
      <c r="I8" s="17">
        <f t="shared" si="2"/>
        <v>0</v>
      </c>
      <c r="L8">
        <v>6.3396958431904444E-8</v>
      </c>
    </row>
    <row r="9" spans="1:12">
      <c r="A9" s="4" t="s">
        <v>7</v>
      </c>
      <c r="B9" s="12">
        <v>0.83669954984197348</v>
      </c>
      <c r="C9" s="12">
        <f t="shared" si="0"/>
        <v>5.7874524489930884E-2</v>
      </c>
      <c r="D9" s="12">
        <v>1.2176795579913473</v>
      </c>
      <c r="E9" s="12">
        <v>0.14935545329187533</v>
      </c>
      <c r="F9" s="12">
        <v>496.08075512005797</v>
      </c>
      <c r="G9" s="15">
        <v>1.5067524596770639E-3</v>
      </c>
      <c r="H9" s="17" t="str">
        <f t="shared" si="1"/>
        <v>Sim</v>
      </c>
      <c r="I9" s="17">
        <f t="shared" si="2"/>
        <v>1</v>
      </c>
      <c r="L9">
        <v>5.7874524489930885E-8</v>
      </c>
    </row>
    <row r="10" spans="1:12">
      <c r="A10" s="4" t="s">
        <v>8</v>
      </c>
      <c r="B10" s="12">
        <v>0.8350585818303895</v>
      </c>
      <c r="C10" s="12">
        <f t="shared" si="0"/>
        <v>6.837190850637942E-2</v>
      </c>
      <c r="D10" s="12">
        <v>1.2299861498108875</v>
      </c>
      <c r="E10" s="12">
        <v>0.13797776456688604</v>
      </c>
      <c r="F10" s="12">
        <v>547.20387558786138</v>
      </c>
      <c r="G10" s="15">
        <v>1.570809901631918E-3</v>
      </c>
      <c r="H10" s="17" t="str">
        <f t="shared" si="1"/>
        <v>Sim</v>
      </c>
      <c r="I10" s="17">
        <f t="shared" si="2"/>
        <v>1</v>
      </c>
      <c r="L10">
        <v>6.8371908506379413E-8</v>
      </c>
    </row>
    <row r="11" spans="1:12">
      <c r="A11" s="4" t="s">
        <v>9</v>
      </c>
      <c r="B11" s="12">
        <v>0.83463777101628667</v>
      </c>
      <c r="C11" s="12">
        <f t="shared" si="0"/>
        <v>6.5850982174478587E-2</v>
      </c>
      <c r="D11" s="12">
        <v>1.2270455834091529</v>
      </c>
      <c r="E11" s="12">
        <v>0.1425396307225435</v>
      </c>
      <c r="F11" s="12">
        <v>563.49935530972073</v>
      </c>
      <c r="G11" s="15">
        <v>1.6585613316922319E-3</v>
      </c>
      <c r="H11" s="17" t="str">
        <f t="shared" si="1"/>
        <v>Sim</v>
      </c>
      <c r="I11" s="17">
        <f t="shared" si="2"/>
        <v>1</v>
      </c>
      <c r="L11">
        <v>6.5850982174478582E-8</v>
      </c>
    </row>
    <row r="12" spans="1:12">
      <c r="A12" s="4" t="s">
        <v>10</v>
      </c>
      <c r="B12" s="12">
        <v>0.83554167421039383</v>
      </c>
      <c r="C12" s="12">
        <f t="shared" si="0"/>
        <v>9.8647803305548842E-2</v>
      </c>
      <c r="D12" s="12">
        <v>1.2581840085367568</v>
      </c>
      <c r="E12" s="12">
        <v>8.6977947250314006E-2</v>
      </c>
      <c r="F12" s="12">
        <v>555.6882470952753</v>
      </c>
      <c r="G12" s="15">
        <v>1.6037882782668287E-3</v>
      </c>
      <c r="H12" s="17" t="str">
        <f t="shared" si="1"/>
        <v>Sim</v>
      </c>
      <c r="I12" s="17">
        <f t="shared" si="2"/>
        <v>1</v>
      </c>
      <c r="L12">
        <v>9.8647803305548843E-8</v>
      </c>
    </row>
    <row r="13" spans="1:12">
      <c r="A13" s="4" t="s">
        <v>11</v>
      </c>
      <c r="B13" s="12">
        <v>0.83649211417770131</v>
      </c>
      <c r="C13" s="12">
        <f t="shared" si="0"/>
        <v>6.3396959169189596E-2</v>
      </c>
      <c r="D13" s="12">
        <v>1.2244161166875569</v>
      </c>
      <c r="E13" s="12">
        <v>0.13889425163069463</v>
      </c>
      <c r="F13" s="12">
        <v>505.41683093029843</v>
      </c>
      <c r="G13" s="15">
        <v>1.5023437571377656E-3</v>
      </c>
      <c r="H13" s="17" t="str">
        <f t="shared" si="1"/>
        <v>Sim</v>
      </c>
      <c r="I13" s="17">
        <f t="shared" si="2"/>
        <v>1</v>
      </c>
      <c r="L13">
        <v>6.3396959169189596E-8</v>
      </c>
    </row>
    <row r="14" spans="1:12">
      <c r="A14" s="4" t="s">
        <v>12</v>
      </c>
      <c r="B14" s="12">
        <v>0.83641685123031906</v>
      </c>
      <c r="C14" s="12">
        <f t="shared" si="0"/>
        <v>6.168394856614607E-2</v>
      </c>
      <c r="D14" s="12">
        <v>1.2223732970297352</v>
      </c>
      <c r="E14" s="12">
        <v>0.14344918893064057</v>
      </c>
      <c r="F14" s="12">
        <v>506.52647325835409</v>
      </c>
      <c r="G14" s="15">
        <v>1.5040840220700658E-3</v>
      </c>
      <c r="H14" s="17" t="str">
        <f t="shared" si="1"/>
        <v>Sim</v>
      </c>
      <c r="I14" s="17">
        <f t="shared" si="2"/>
        <v>1</v>
      </c>
      <c r="L14">
        <v>6.168394856614607E-8</v>
      </c>
    </row>
    <row r="15" spans="1:12">
      <c r="A15" s="13" t="s">
        <v>13</v>
      </c>
      <c r="B15" s="14">
        <v>0.83649352946114053</v>
      </c>
      <c r="C15" s="14">
        <f t="shared" si="0"/>
        <v>6.3340323327295667E-2</v>
      </c>
      <c r="D15" s="14">
        <v>1.2243496813797627</v>
      </c>
      <c r="E15" s="14">
        <v>0.13900814157369909</v>
      </c>
      <c r="F15" s="14">
        <v>505.34256374459324</v>
      </c>
      <c r="G15" s="16">
        <v>1.5023442556217439E-3</v>
      </c>
      <c r="H15" s="18" t="str">
        <f t="shared" si="1"/>
        <v>Sim</v>
      </c>
      <c r="I15" s="17">
        <f t="shared" si="2"/>
        <v>1</v>
      </c>
      <c r="L15">
        <v>6.3340323327295665E-8</v>
      </c>
    </row>
    <row r="16" spans="1:12">
      <c r="H16">
        <f>SUM(H1:H15)</f>
        <v>0</v>
      </c>
      <c r="I16">
        <f>SUM(I1:I15)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workbookViewId="0">
      <selection activeCell="H15" sqref="A1:H15"/>
    </sheetView>
  </sheetViews>
  <sheetFormatPr defaultRowHeight="15"/>
  <cols>
    <col min="1" max="1" width="10" customWidth="1"/>
    <col min="2" max="2" width="11.7109375" customWidth="1"/>
    <col min="3" max="3" width="15.5703125" customWidth="1"/>
    <col min="4" max="4" width="11.7109375" customWidth="1"/>
    <col min="5" max="5" width="12.7109375" customWidth="1"/>
    <col min="6" max="6" width="11.7109375" customWidth="1"/>
    <col min="7" max="7" width="14.7109375" customWidth="1"/>
  </cols>
  <sheetData>
    <row r="1" spans="1:12">
      <c r="A1" s="10" t="s">
        <v>15</v>
      </c>
      <c r="B1" s="11" t="s">
        <v>16</v>
      </c>
      <c r="C1" s="11" t="s">
        <v>17</v>
      </c>
      <c r="D1" s="11" t="s">
        <v>21</v>
      </c>
      <c r="E1" s="11" t="s">
        <v>18</v>
      </c>
      <c r="F1" s="11" t="s">
        <v>19</v>
      </c>
      <c r="G1" s="11" t="s">
        <v>14</v>
      </c>
      <c r="H1" s="19" t="s">
        <v>20</v>
      </c>
    </row>
    <row r="2" spans="1:12">
      <c r="A2" s="5" t="s">
        <v>0</v>
      </c>
      <c r="B2" s="12">
        <v>1.5704031634424724</v>
      </c>
      <c r="C2" s="12">
        <f>L2*10^6</f>
        <v>6.3397287159721608E-2</v>
      </c>
      <c r="D2" s="12">
        <v>1.1943869567870227</v>
      </c>
      <c r="E2" s="12">
        <v>0.19564649951084043</v>
      </c>
      <c r="F2" s="12">
        <v>437.92860803252387</v>
      </c>
      <c r="G2" s="15">
        <v>1.4034016730004161E-3</v>
      </c>
      <c r="L2">
        <v>6.3397287159721605E-8</v>
      </c>
    </row>
    <row r="3" spans="1:12">
      <c r="A3" s="5" t="s">
        <v>1</v>
      </c>
      <c r="B3" s="12">
        <v>1.570403162146947</v>
      </c>
      <c r="C3" s="12">
        <f t="shared" ref="C3:C15" si="0">L3*10^6</f>
        <v>6.3397287955392873E-2</v>
      </c>
      <c r="D3" s="12">
        <v>1.1943869576045529</v>
      </c>
      <c r="E3" s="12">
        <v>0.1956465011156763</v>
      </c>
      <c r="F3" s="12">
        <v>437.92863407129096</v>
      </c>
      <c r="G3" s="15">
        <v>1.4034016730002604E-3</v>
      </c>
      <c r="H3" s="17" t="str">
        <f>IF(G3&lt;$G$2,"Não",IF(G3&gt;$G$2, "Sim", "="))</f>
        <v>Não</v>
      </c>
      <c r="I3" s="17">
        <f>IF(G3&lt;$G$2,0,IF(G3&gt;$G$2, 1, "="))</f>
        <v>0</v>
      </c>
      <c r="L3">
        <v>6.339728795539287E-8</v>
      </c>
    </row>
    <row r="4" spans="1:12">
      <c r="A4" s="5" t="s">
        <v>2</v>
      </c>
      <c r="B4" s="12">
        <v>1.5704031627249244</v>
      </c>
      <c r="C4" s="12">
        <f t="shared" si="0"/>
        <v>6.3397279677849888E-2</v>
      </c>
      <c r="D4" s="12">
        <v>1.1943869484995997</v>
      </c>
      <c r="E4" s="12">
        <v>0.19564650772928993</v>
      </c>
      <c r="F4" s="12">
        <v>437.92861497989588</v>
      </c>
      <c r="G4" s="15">
        <v>1.4034016730003157E-3</v>
      </c>
      <c r="H4" s="17" t="str">
        <f t="shared" ref="H4:H15" si="1">IF(G4&lt;$G$2,"Não",IF(G4&gt;$G$2, "Sim", "="))</f>
        <v>Não</v>
      </c>
      <c r="I4" s="17">
        <f t="shared" ref="I4:I15" si="2">IF(G4&lt;$G$2,0,IF(G4&gt;$G$2, 1, "="))</f>
        <v>0</v>
      </c>
      <c r="L4">
        <v>6.3397279677849883E-8</v>
      </c>
    </row>
    <row r="5" spans="1:12">
      <c r="A5" s="5" t="s">
        <v>3</v>
      </c>
      <c r="B5" s="12">
        <v>1.5704031615476954</v>
      </c>
      <c r="C5" s="12">
        <f t="shared" si="0"/>
        <v>6.3397289738499576E-2</v>
      </c>
      <c r="D5" s="12">
        <v>1.1943869595655017</v>
      </c>
      <c r="E5" s="12">
        <v>0.19564649978613655</v>
      </c>
      <c r="F5" s="12">
        <v>437.9286462334689</v>
      </c>
      <c r="G5" s="15">
        <v>1.4034016730003684E-3</v>
      </c>
      <c r="H5" s="17" t="str">
        <f t="shared" si="1"/>
        <v>Não</v>
      </c>
      <c r="I5" s="17">
        <f t="shared" si="2"/>
        <v>0</v>
      </c>
      <c r="L5">
        <v>6.3397289738499583E-8</v>
      </c>
    </row>
    <row r="6" spans="1:12">
      <c r="A6" s="5" t="s">
        <v>4</v>
      </c>
      <c r="B6" s="12">
        <v>1.5704031621264116</v>
      </c>
      <c r="C6" s="12">
        <f t="shared" si="0"/>
        <v>6.3397287823199922E-2</v>
      </c>
      <c r="D6" s="12">
        <v>1.1943869574654871</v>
      </c>
      <c r="E6" s="12">
        <v>0.19564650113625537</v>
      </c>
      <c r="F6" s="12">
        <v>437.92863386629176</v>
      </c>
      <c r="G6" s="15">
        <v>1.4034016730004686E-3</v>
      </c>
      <c r="H6" s="17" t="str">
        <f t="shared" si="1"/>
        <v>Sim</v>
      </c>
      <c r="I6" s="17">
        <f t="shared" si="2"/>
        <v>1</v>
      </c>
      <c r="L6">
        <v>6.3397287823199919E-8</v>
      </c>
    </row>
    <row r="7" spans="1:12">
      <c r="A7" s="5" t="s">
        <v>5</v>
      </c>
      <c r="B7" s="12">
        <v>1.5665227685495506</v>
      </c>
      <c r="C7" s="12">
        <f t="shared" si="0"/>
        <v>8.0925353590177176E-2</v>
      </c>
      <c r="D7" s="12">
        <v>1.2115629829364778</v>
      </c>
      <c r="E7" s="12">
        <v>0.18288584766159502</v>
      </c>
      <c r="F7" s="12">
        <v>537.57406803864524</v>
      </c>
      <c r="G7" s="15">
        <v>1.788124836602858E-3</v>
      </c>
      <c r="H7" s="17" t="str">
        <f t="shared" si="1"/>
        <v>Sim</v>
      </c>
      <c r="I7" s="17">
        <f t="shared" si="2"/>
        <v>1</v>
      </c>
      <c r="L7">
        <v>8.0925353590177183E-8</v>
      </c>
    </row>
    <row r="8" spans="1:12">
      <c r="A8" s="5" t="s">
        <v>6</v>
      </c>
      <c r="B8" s="12">
        <v>1.5704031623047507</v>
      </c>
      <c r="C8" s="12">
        <f t="shared" si="0"/>
        <v>6.339728249973596E-2</v>
      </c>
      <c r="D8" s="12">
        <v>1.1943869515909891</v>
      </c>
      <c r="E8" s="12">
        <v>0.19564650640779538</v>
      </c>
      <c r="F8" s="12">
        <v>437.92862570233461</v>
      </c>
      <c r="G8" s="15">
        <v>1.4034016730003376E-3</v>
      </c>
      <c r="H8" s="17" t="str">
        <f t="shared" si="1"/>
        <v>Não</v>
      </c>
      <c r="I8" s="17">
        <f t="shared" si="2"/>
        <v>0</v>
      </c>
      <c r="L8">
        <v>6.3397282499735965E-8</v>
      </c>
    </row>
    <row r="9" spans="1:12">
      <c r="A9" s="5" t="s">
        <v>7</v>
      </c>
      <c r="B9" s="12">
        <v>1.5718688957441294</v>
      </c>
      <c r="C9" s="12">
        <f t="shared" si="0"/>
        <v>4.4064179558071834E-2</v>
      </c>
      <c r="D9" s="12">
        <v>1.1695348984740486</v>
      </c>
      <c r="E9" s="12">
        <v>0.21653338338187672</v>
      </c>
      <c r="F9" s="12">
        <v>394.37684895876339</v>
      </c>
      <c r="G9" s="15">
        <v>1.6485956755356984E-3</v>
      </c>
      <c r="H9" s="17" t="str">
        <f t="shared" si="1"/>
        <v>Sim</v>
      </c>
      <c r="I9" s="17">
        <f t="shared" si="2"/>
        <v>1</v>
      </c>
      <c r="L9">
        <v>4.406417955807183E-8</v>
      </c>
    </row>
    <row r="10" spans="1:12">
      <c r="A10" s="5" t="s">
        <v>8</v>
      </c>
      <c r="B10" s="12">
        <v>1.569245356381813</v>
      </c>
      <c r="C10" s="12">
        <f t="shared" si="0"/>
        <v>8.0132870554058433E-2</v>
      </c>
      <c r="D10" s="12">
        <v>1.2110335218881136</v>
      </c>
      <c r="E10" s="12">
        <v>0.18241873571166639</v>
      </c>
      <c r="F10" s="12">
        <v>470.24716991648205</v>
      </c>
      <c r="G10" s="15">
        <v>1.6094389369479209E-3</v>
      </c>
      <c r="H10" s="17" t="str">
        <f t="shared" si="1"/>
        <v>Sim</v>
      </c>
      <c r="I10" s="17">
        <f t="shared" si="2"/>
        <v>1</v>
      </c>
      <c r="L10">
        <v>8.0132870554058437E-8</v>
      </c>
    </row>
    <row r="11" spans="1:12">
      <c r="A11" s="5" t="s">
        <v>9</v>
      </c>
      <c r="B11" s="12">
        <v>1.5696374210056596</v>
      </c>
      <c r="C11" s="12">
        <f t="shared" si="0"/>
        <v>7.3905058664560971E-2</v>
      </c>
      <c r="D11" s="12">
        <v>1.2052719289597145</v>
      </c>
      <c r="E11" s="12">
        <v>0.187374951735784</v>
      </c>
      <c r="F11" s="12">
        <v>455.06950198302121</v>
      </c>
      <c r="G11" s="15">
        <v>1.579848159744904E-3</v>
      </c>
      <c r="H11" s="17" t="str">
        <f t="shared" si="1"/>
        <v>Sim</v>
      </c>
      <c r="I11" s="17">
        <f t="shared" si="2"/>
        <v>1</v>
      </c>
      <c r="L11">
        <v>7.3905058664560965E-8</v>
      </c>
    </row>
    <row r="12" spans="1:12">
      <c r="A12" s="5" t="s">
        <v>10</v>
      </c>
      <c r="B12" s="12">
        <v>1.5659667377201596</v>
      </c>
      <c r="C12" s="12">
        <f t="shared" si="0"/>
        <v>0.19390516501746663</v>
      </c>
      <c r="D12" s="12">
        <v>1.2777579452167371</v>
      </c>
      <c r="E12" s="12">
        <v>0.12670778429452961</v>
      </c>
      <c r="F12" s="12">
        <v>696.88233961730009</v>
      </c>
      <c r="G12" s="15">
        <v>3.0643540602350496E-3</v>
      </c>
      <c r="H12" s="17" t="str">
        <f t="shared" si="1"/>
        <v>Sim</v>
      </c>
      <c r="I12" s="17">
        <f t="shared" si="2"/>
        <v>1</v>
      </c>
      <c r="L12">
        <v>1.9390516501746662E-7</v>
      </c>
    </row>
    <row r="13" spans="1:12">
      <c r="A13" s="5" t="s">
        <v>11</v>
      </c>
      <c r="B13" s="12">
        <v>1.5704031624707424</v>
      </c>
      <c r="C13" s="12">
        <f t="shared" si="0"/>
        <v>6.3397283218081135E-2</v>
      </c>
      <c r="D13" s="12">
        <v>1.1943869523781518</v>
      </c>
      <c r="E13" s="12">
        <v>0.19564650588630836</v>
      </c>
      <c r="F13" s="12">
        <v>437.92862590034855</v>
      </c>
      <c r="G13" s="15">
        <v>1.4034016730004389E-3</v>
      </c>
      <c r="H13" s="17" t="str">
        <f t="shared" si="1"/>
        <v>Sim</v>
      </c>
      <c r="I13" s="17">
        <f t="shared" si="2"/>
        <v>1</v>
      </c>
      <c r="L13">
        <v>6.3397283218081142E-8</v>
      </c>
    </row>
    <row r="14" spans="1:12">
      <c r="A14" s="5" t="s">
        <v>12</v>
      </c>
      <c r="B14" s="12">
        <v>1.5704182851875423</v>
      </c>
      <c r="C14" s="12">
        <f t="shared" si="0"/>
        <v>6.6549748325039043E-2</v>
      </c>
      <c r="D14" s="12">
        <v>1.1977904565227862</v>
      </c>
      <c r="E14" s="12">
        <v>0.19271678661029479</v>
      </c>
      <c r="F14" s="12">
        <v>439.44078735043564</v>
      </c>
      <c r="G14" s="15">
        <v>1.4159224182958433E-3</v>
      </c>
      <c r="H14" s="17" t="str">
        <f t="shared" si="1"/>
        <v>Sim</v>
      </c>
      <c r="I14" s="17">
        <f t="shared" si="2"/>
        <v>1</v>
      </c>
      <c r="L14">
        <v>6.6549748325039043E-8</v>
      </c>
    </row>
    <row r="15" spans="1:12">
      <c r="A15" s="13" t="s">
        <v>13</v>
      </c>
      <c r="B15" s="14">
        <v>1.5703787824740243</v>
      </c>
      <c r="C15" s="14">
        <f t="shared" si="0"/>
        <v>6.3614079152799138E-2</v>
      </c>
      <c r="D15" s="14">
        <v>1.1946248633331205</v>
      </c>
      <c r="E15" s="14">
        <v>0.19545143869163265</v>
      </c>
      <c r="F15" s="14">
        <v>438.5546249573249</v>
      </c>
      <c r="G15" s="16">
        <v>1.4034299804734191E-3</v>
      </c>
      <c r="H15" s="18" t="str">
        <f t="shared" si="1"/>
        <v>Sim</v>
      </c>
      <c r="I15" s="17">
        <f t="shared" si="2"/>
        <v>1</v>
      </c>
      <c r="L15">
        <v>6.3614079152799144E-8</v>
      </c>
    </row>
    <row r="16" spans="1:12">
      <c r="H16">
        <f>SUM(H1:H15)</f>
        <v>0</v>
      </c>
      <c r="I16">
        <f>SUM(I1:I15)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"/>
  <sheetViews>
    <sheetView workbookViewId="0">
      <selection activeCell="H15" sqref="A1:H15"/>
    </sheetView>
  </sheetViews>
  <sheetFormatPr defaultRowHeight="15"/>
  <cols>
    <col min="1" max="1" width="10" customWidth="1"/>
    <col min="2" max="2" width="11.7109375" customWidth="1"/>
    <col min="3" max="3" width="15.5703125" customWidth="1"/>
    <col min="4" max="4" width="11.7109375" customWidth="1"/>
    <col min="5" max="5" width="12.7109375" customWidth="1"/>
    <col min="6" max="6" width="11.7109375" customWidth="1"/>
    <col min="7" max="7" width="14.7109375" customWidth="1"/>
  </cols>
  <sheetData>
    <row r="1" spans="1:12">
      <c r="A1" s="10" t="s">
        <v>15</v>
      </c>
      <c r="B1" s="11" t="s">
        <v>16</v>
      </c>
      <c r="C1" s="11" t="s">
        <v>17</v>
      </c>
      <c r="D1" s="11" t="s">
        <v>21</v>
      </c>
      <c r="E1" s="11" t="s">
        <v>18</v>
      </c>
      <c r="F1" s="11" t="s">
        <v>19</v>
      </c>
      <c r="G1" s="11" t="s">
        <v>14</v>
      </c>
      <c r="H1" s="19" t="s">
        <v>20</v>
      </c>
    </row>
    <row r="2" spans="1:12">
      <c r="A2" s="6" t="s">
        <v>0</v>
      </c>
      <c r="B2" s="12">
        <v>3.1058416641033384</v>
      </c>
      <c r="C2" s="12">
        <f>L2*10^6</f>
        <v>0.10534470770096081</v>
      </c>
      <c r="D2" s="12">
        <v>1.1545213443657938</v>
      </c>
      <c r="E2" s="12">
        <v>0.24654570858683594</v>
      </c>
      <c r="F2" s="12">
        <v>502.97632567641364</v>
      </c>
      <c r="G2" s="15">
        <v>1.2289457249980943E-3</v>
      </c>
      <c r="L2">
        <v>1.0534470770096081E-7</v>
      </c>
    </row>
    <row r="3" spans="1:12">
      <c r="A3" s="6" t="s">
        <v>1</v>
      </c>
      <c r="B3" s="12">
        <v>3.1058416645654177</v>
      </c>
      <c r="C3" s="12">
        <f t="shared" ref="C3:C15" si="0">L3*10^6</f>
        <v>0.10534470864600674</v>
      </c>
      <c r="D3" s="12">
        <v>1.15452134498702</v>
      </c>
      <c r="E3" s="12">
        <v>0.24654570831873809</v>
      </c>
      <c r="F3" s="12">
        <v>502.9763172882295</v>
      </c>
      <c r="G3" s="15">
        <v>1.2289457249979958E-3</v>
      </c>
      <c r="H3" s="17" t="str">
        <f>IF(G3&lt;$G$2,"Não",IF(G3&gt;$G$2, "Sim", "="))</f>
        <v>Não</v>
      </c>
      <c r="I3" s="17">
        <f>IF(G3&lt;$G$2,0,IF(G3&gt;$G$2, 1, "="))</f>
        <v>0</v>
      </c>
      <c r="L3">
        <v>1.0534470864600674E-7</v>
      </c>
    </row>
    <row r="4" spans="1:12">
      <c r="A4" s="6" t="s">
        <v>2</v>
      </c>
      <c r="B4" s="12">
        <v>3.1058416638258342</v>
      </c>
      <c r="C4" s="12">
        <f t="shared" si="0"/>
        <v>0.10534471153614909</v>
      </c>
      <c r="D4" s="12">
        <v>1.1545213468132163</v>
      </c>
      <c r="E4" s="12">
        <v>0.24654570820393379</v>
      </c>
      <c r="F4" s="12">
        <v>502.97634332349799</v>
      </c>
      <c r="G4" s="15">
        <v>1.2289457249980425E-3</v>
      </c>
      <c r="H4" s="17" t="str">
        <f t="shared" ref="H4:H15" si="1">IF(G4&lt;$G$2,"Não",IF(G4&gt;$G$2, "Sim", "="))</f>
        <v>Não</v>
      </c>
      <c r="I4" s="17">
        <f t="shared" ref="I4:I15" si="2">IF(G4&lt;$G$2,0,IF(G4&gt;$G$2, 1, "="))</f>
        <v>0</v>
      </c>
      <c r="L4">
        <v>1.053447115361491E-7</v>
      </c>
    </row>
    <row r="5" spans="1:12">
      <c r="A5" s="6" t="s">
        <v>3</v>
      </c>
      <c r="B5" s="12">
        <v>3.1058416640768218</v>
      </c>
      <c r="C5" s="12">
        <f t="shared" si="0"/>
        <v>0.10534470683669653</v>
      </c>
      <c r="D5" s="12">
        <v>1.1545213438276858</v>
      </c>
      <c r="E5" s="12">
        <v>0.24654570933216519</v>
      </c>
      <c r="F5" s="12">
        <v>502.97632807547689</v>
      </c>
      <c r="G5" s="15">
        <v>1.2289457249980494E-3</v>
      </c>
      <c r="H5" s="17" t="str">
        <f t="shared" si="1"/>
        <v>Não</v>
      </c>
      <c r="I5" s="17">
        <f t="shared" si="2"/>
        <v>0</v>
      </c>
      <c r="L5">
        <v>1.0534470683669653E-7</v>
      </c>
    </row>
    <row r="6" spans="1:12">
      <c r="A6" s="6" t="s">
        <v>4</v>
      </c>
      <c r="B6" s="12">
        <v>3.1058416652910261</v>
      </c>
      <c r="C6" s="12">
        <f t="shared" si="0"/>
        <v>0.10534470668811911</v>
      </c>
      <c r="D6" s="12">
        <v>1.1545213437438531</v>
      </c>
      <c r="E6" s="12">
        <v>0.24654570947280563</v>
      </c>
      <c r="F6" s="12">
        <v>502.97631135599721</v>
      </c>
      <c r="G6" s="15">
        <v>1.2289457249981997E-3</v>
      </c>
      <c r="H6" s="17" t="str">
        <f t="shared" si="1"/>
        <v>Sim</v>
      </c>
      <c r="I6" s="17">
        <f t="shared" si="2"/>
        <v>1</v>
      </c>
      <c r="L6">
        <v>1.0534470668811911E-7</v>
      </c>
    </row>
    <row r="7" spans="1:12">
      <c r="A7" s="6" t="s">
        <v>5</v>
      </c>
      <c r="B7" s="12">
        <v>3.1046807329527182</v>
      </c>
      <c r="C7" s="12">
        <f t="shared" si="0"/>
        <v>0.12999634775081684</v>
      </c>
      <c r="D7" s="12">
        <v>1.168706439310935</v>
      </c>
      <c r="E7" s="12">
        <v>0.23946903884911747</v>
      </c>
      <c r="F7" s="12">
        <v>565.33214378857372</v>
      </c>
      <c r="G7" s="15">
        <v>1.7640164899402982E-3</v>
      </c>
      <c r="H7" s="17" t="str">
        <f t="shared" si="1"/>
        <v>Sim</v>
      </c>
      <c r="I7" s="17">
        <f t="shared" si="2"/>
        <v>1</v>
      </c>
      <c r="L7">
        <v>1.2999634775081684E-7</v>
      </c>
    </row>
    <row r="8" spans="1:12">
      <c r="A8" s="6" t="s">
        <v>6</v>
      </c>
      <c r="B8" s="12">
        <v>3.1058416645753111</v>
      </c>
      <c r="C8" s="12">
        <f t="shared" si="0"/>
        <v>0.10534470445445106</v>
      </c>
      <c r="D8" s="12">
        <v>1.1545213423313307</v>
      </c>
      <c r="E8" s="12">
        <v>0.24654570972308312</v>
      </c>
      <c r="F8" s="12">
        <v>502.97631349638425</v>
      </c>
      <c r="G8" s="15">
        <v>1.2289457249980889E-3</v>
      </c>
      <c r="H8" s="17" t="str">
        <f t="shared" si="1"/>
        <v>=</v>
      </c>
      <c r="I8" s="17" t="str">
        <f t="shared" si="2"/>
        <v>=</v>
      </c>
      <c r="L8">
        <v>1.0534470445445106E-7</v>
      </c>
    </row>
    <row r="9" spans="1:12">
      <c r="A9" s="6" t="s">
        <v>7</v>
      </c>
      <c r="B9" s="12">
        <v>3.1054932642442297</v>
      </c>
      <c r="C9" s="12">
        <f t="shared" si="0"/>
        <v>0.10964490973634099</v>
      </c>
      <c r="D9" s="12">
        <v>1.1571948764045223</v>
      </c>
      <c r="E9" s="12">
        <v>0.2454354847013876</v>
      </c>
      <c r="F9" s="12">
        <v>518.67240618658673</v>
      </c>
      <c r="G9" s="15">
        <v>1.2440783925617761E-3</v>
      </c>
      <c r="H9" s="17" t="str">
        <f t="shared" si="1"/>
        <v>Sim</v>
      </c>
      <c r="I9" s="17">
        <f t="shared" si="2"/>
        <v>1</v>
      </c>
      <c r="L9">
        <v>1.0964490973634099E-7</v>
      </c>
    </row>
    <row r="10" spans="1:12">
      <c r="A10" s="6" t="s">
        <v>8</v>
      </c>
      <c r="B10" s="12">
        <v>3.1036444523338433</v>
      </c>
      <c r="C10" s="12">
        <f t="shared" si="0"/>
        <v>9.5513250981415471E-2</v>
      </c>
      <c r="D10" s="12">
        <v>1.1480405498021611</v>
      </c>
      <c r="E10" s="12">
        <v>0.25061398256222334</v>
      </c>
      <c r="F10" s="12">
        <v>527.6823685240646</v>
      </c>
      <c r="G10" s="15">
        <v>1.8155149133402869E-3</v>
      </c>
      <c r="H10" s="17" t="str">
        <f t="shared" si="1"/>
        <v>Sim</v>
      </c>
      <c r="I10" s="17">
        <f t="shared" si="2"/>
        <v>1</v>
      </c>
      <c r="L10">
        <v>9.5513250981415475E-8</v>
      </c>
    </row>
    <row r="11" spans="1:12">
      <c r="A11" s="6" t="s">
        <v>9</v>
      </c>
      <c r="B11" s="12">
        <v>3.1094598041550885</v>
      </c>
      <c r="C11" s="12">
        <f t="shared" si="0"/>
        <v>0.10670662208750133</v>
      </c>
      <c r="D11" s="12">
        <v>1.1554151583955954</v>
      </c>
      <c r="E11" s="12">
        <v>0.24610042259037251</v>
      </c>
      <c r="F11" s="12">
        <v>445.47706210086574</v>
      </c>
      <c r="G11" s="15">
        <v>1.6618456859011552E-3</v>
      </c>
      <c r="H11" s="17" t="str">
        <f t="shared" si="1"/>
        <v>Sim</v>
      </c>
      <c r="I11" s="17">
        <f t="shared" si="2"/>
        <v>1</v>
      </c>
      <c r="L11">
        <v>1.0670662208750133E-7</v>
      </c>
    </row>
    <row r="12" spans="1:12">
      <c r="A12" s="6" t="s">
        <v>10</v>
      </c>
      <c r="B12" s="12">
        <v>3.104174444798466</v>
      </c>
      <c r="C12" s="12">
        <f t="shared" si="0"/>
        <v>0.13051558545434291</v>
      </c>
      <c r="D12" s="12">
        <v>1.1689869196984963</v>
      </c>
      <c r="E12" s="12">
        <v>0.24049923122164785</v>
      </c>
      <c r="F12" s="12">
        <v>594.4455697680977</v>
      </c>
      <c r="G12" s="15">
        <v>1.6084267843021775E-3</v>
      </c>
      <c r="H12" s="17" t="str">
        <f t="shared" si="1"/>
        <v>Sim</v>
      </c>
      <c r="I12" s="17">
        <f t="shared" si="2"/>
        <v>1</v>
      </c>
      <c r="L12">
        <v>1.3051558545434292E-7</v>
      </c>
    </row>
    <row r="13" spans="1:12">
      <c r="A13" s="6" t="s">
        <v>11</v>
      </c>
      <c r="B13" s="12">
        <v>3.1058416639384272</v>
      </c>
      <c r="C13" s="12">
        <f t="shared" si="0"/>
        <v>0.1053447066320809</v>
      </c>
      <c r="D13" s="12">
        <v>1.1545213437027848</v>
      </c>
      <c r="E13" s="12">
        <v>0.24654570954292565</v>
      </c>
      <c r="F13" s="12">
        <v>502.97633420543781</v>
      </c>
      <c r="G13" s="15">
        <v>1.2289457249982213E-3</v>
      </c>
      <c r="H13" s="17" t="str">
        <f t="shared" si="1"/>
        <v>Sim</v>
      </c>
      <c r="I13" s="17">
        <f t="shared" si="2"/>
        <v>1</v>
      </c>
      <c r="L13">
        <v>1.0534470663208089E-7</v>
      </c>
    </row>
    <row r="14" spans="1:12">
      <c r="A14" s="6" t="s">
        <v>12</v>
      </c>
      <c r="B14" s="12">
        <v>3.1056610092792694</v>
      </c>
      <c r="C14" s="12">
        <f t="shared" si="0"/>
        <v>0.10631038762754029</v>
      </c>
      <c r="D14" s="12">
        <v>1.1551248834288446</v>
      </c>
      <c r="E14" s="12">
        <v>0.24651010295495926</v>
      </c>
      <c r="F14" s="12">
        <v>513.43560808631969</v>
      </c>
      <c r="G14" s="15">
        <v>1.2411472027088072E-3</v>
      </c>
      <c r="H14" s="17" t="str">
        <f t="shared" si="1"/>
        <v>Sim</v>
      </c>
      <c r="I14" s="17">
        <f t="shared" si="2"/>
        <v>1</v>
      </c>
      <c r="L14">
        <v>1.0631038762754029E-7</v>
      </c>
    </row>
    <row r="15" spans="1:12">
      <c r="A15" s="13" t="s">
        <v>13</v>
      </c>
      <c r="B15" s="14">
        <v>3.1058430612493724</v>
      </c>
      <c r="C15" s="14">
        <f t="shared" si="0"/>
        <v>0.10534335986382226</v>
      </c>
      <c r="D15" s="14">
        <v>1.1545205219382664</v>
      </c>
      <c r="E15" s="14">
        <v>0.24654583855012041</v>
      </c>
      <c r="F15" s="14">
        <v>502.9443809497763</v>
      </c>
      <c r="G15" s="16">
        <v>1.2289458235529716E-3</v>
      </c>
      <c r="H15" s="18" t="str">
        <f t="shared" si="1"/>
        <v>Sim</v>
      </c>
      <c r="I15" s="17">
        <f t="shared" si="2"/>
        <v>1</v>
      </c>
      <c r="L15">
        <v>1.0534335986382226E-7</v>
      </c>
    </row>
    <row r="16" spans="1:12">
      <c r="H16">
        <f>SUM(H1:H15)</f>
        <v>0</v>
      </c>
      <c r="I16">
        <f>SUM(I1:I15)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"/>
  <sheetViews>
    <sheetView workbookViewId="0">
      <selection activeCell="H15" sqref="A1:H15"/>
    </sheetView>
  </sheetViews>
  <sheetFormatPr defaultRowHeight="15"/>
  <cols>
    <col min="1" max="1" width="10" customWidth="1"/>
    <col min="2" max="2" width="11.7109375" customWidth="1"/>
    <col min="3" max="3" width="15.5703125" customWidth="1"/>
    <col min="4" max="4" width="11.7109375" customWidth="1"/>
    <col min="5" max="5" width="12.7109375" customWidth="1"/>
    <col min="6" max="6" width="11.7109375" customWidth="1"/>
    <col min="7" max="7" width="14.7109375" customWidth="1"/>
  </cols>
  <sheetData>
    <row r="1" spans="1:12">
      <c r="A1" s="10" t="s">
        <v>15</v>
      </c>
      <c r="B1" s="11" t="s">
        <v>16</v>
      </c>
      <c r="C1" s="11" t="s">
        <v>17</v>
      </c>
      <c r="D1" s="11" t="s">
        <v>21</v>
      </c>
      <c r="E1" s="11" t="s">
        <v>18</v>
      </c>
      <c r="F1" s="11" t="s">
        <v>19</v>
      </c>
      <c r="G1" s="11" t="s">
        <v>14</v>
      </c>
      <c r="H1" s="19" t="s">
        <v>20</v>
      </c>
    </row>
    <row r="2" spans="1:12">
      <c r="A2" s="7" t="s">
        <v>0</v>
      </c>
      <c r="B2" s="12">
        <v>4.6590892717143575</v>
      </c>
      <c r="C2" s="12">
        <f>L2*10^6</f>
        <v>0.43989730749086198</v>
      </c>
      <c r="D2" s="12">
        <v>1.2093628364324145</v>
      </c>
      <c r="E2" s="12">
        <v>0.24294449292071066</v>
      </c>
      <c r="F2" s="12">
        <v>231.24270157702219</v>
      </c>
      <c r="G2" s="15">
        <v>2.4383235302756511E-3</v>
      </c>
      <c r="L2">
        <v>4.3989730749086199E-7</v>
      </c>
    </row>
    <row r="3" spans="1:12">
      <c r="A3" s="7" t="s">
        <v>1</v>
      </c>
      <c r="B3" s="12">
        <v>4.6590892701110684</v>
      </c>
      <c r="C3" s="12">
        <f t="shared" ref="C3:C15" si="0">L3*10^6</f>
        <v>0.43989729955946139</v>
      </c>
      <c r="D3" s="12">
        <v>1.2093628351301404</v>
      </c>
      <c r="E3" s="12">
        <v>0.24294449352429884</v>
      </c>
      <c r="F3" s="12">
        <v>231.24270552369475</v>
      </c>
      <c r="G3" s="15">
        <v>2.4383235302752157E-3</v>
      </c>
      <c r="H3" s="17" t="str">
        <f>IF(G3&lt;$G$2,"Não",IF(G3&gt;$G$2, "Sim", "="))</f>
        <v>Não</v>
      </c>
      <c r="I3" s="17">
        <f>IF(G3&lt;$G$2,0,IF(G3&gt;$G$2, 1, "="))</f>
        <v>0</v>
      </c>
      <c r="L3">
        <v>4.3989729955946141E-7</v>
      </c>
    </row>
    <row r="4" spans="1:12">
      <c r="A4" s="7" t="s">
        <v>2</v>
      </c>
      <c r="B4" s="12">
        <v>4.659089267946376</v>
      </c>
      <c r="C4" s="12">
        <f t="shared" si="0"/>
        <v>0.43989733500698958</v>
      </c>
      <c r="D4" s="12">
        <v>1.2093628410872421</v>
      </c>
      <c r="E4" s="12">
        <v>0.24294449123338363</v>
      </c>
      <c r="F4" s="12">
        <v>231.24271770093404</v>
      </c>
      <c r="G4" s="15">
        <v>2.4383235302754109E-3</v>
      </c>
      <c r="H4" s="17" t="str">
        <f t="shared" ref="H4:H15" si="1">IF(G4&lt;$G$2,"Não",IF(G4&gt;$G$2, "Sim", "="))</f>
        <v>Não</v>
      </c>
      <c r="I4" s="17">
        <f t="shared" ref="I4:I15" si="2">IF(G4&lt;$G$2,0,IF(G4&gt;$G$2, 1, "="))</f>
        <v>0</v>
      </c>
      <c r="L4">
        <v>4.3989733500698959E-7</v>
      </c>
    </row>
    <row r="5" spans="1:12">
      <c r="A5" s="7" t="s">
        <v>3</v>
      </c>
      <c r="B5" s="12">
        <v>4.6590892708732641</v>
      </c>
      <c r="C5" s="12">
        <f t="shared" si="0"/>
        <v>0.43989728460410954</v>
      </c>
      <c r="D5" s="12">
        <v>1.2093628325961057</v>
      </c>
      <c r="E5" s="12">
        <v>0.24294449378403579</v>
      </c>
      <c r="F5" s="12">
        <v>231.24269858182416</v>
      </c>
      <c r="G5" s="15">
        <v>2.4383235302758268E-3</v>
      </c>
      <c r="H5" s="17" t="str">
        <f t="shared" si="1"/>
        <v>Sim</v>
      </c>
      <c r="I5" s="17">
        <f t="shared" si="2"/>
        <v>1</v>
      </c>
      <c r="L5">
        <v>4.3989728460410952E-7</v>
      </c>
    </row>
    <row r="6" spans="1:12">
      <c r="A6" s="7" t="s">
        <v>4</v>
      </c>
      <c r="B6" s="12">
        <v>4.6590892696753867</v>
      </c>
      <c r="C6" s="12">
        <f t="shared" si="0"/>
        <v>0.43989731754668254</v>
      </c>
      <c r="D6" s="12">
        <v>1.2093628381745269</v>
      </c>
      <c r="E6" s="12">
        <v>0.24294449253215455</v>
      </c>
      <c r="F6" s="12">
        <v>231.24270760305939</v>
      </c>
      <c r="G6" s="15">
        <v>2.4383235302761507E-3</v>
      </c>
      <c r="H6" s="17" t="str">
        <f t="shared" si="1"/>
        <v>Sim</v>
      </c>
      <c r="I6" s="17">
        <f t="shared" si="2"/>
        <v>1</v>
      </c>
      <c r="L6">
        <v>4.3989731754668255E-7</v>
      </c>
    </row>
    <row r="7" spans="1:12">
      <c r="A7" s="7" t="s">
        <v>5</v>
      </c>
      <c r="B7" s="12">
        <v>4.6587275868150275</v>
      </c>
      <c r="C7" s="12">
        <f t="shared" si="0"/>
        <v>0.44011251086254799</v>
      </c>
      <c r="D7" s="12">
        <v>1.2094021920566878</v>
      </c>
      <c r="E7" s="12">
        <v>0.2429691004622396</v>
      </c>
      <c r="F7" s="12">
        <v>232.01418681981005</v>
      </c>
      <c r="G7" s="15">
        <v>2.4458449752925108E-3</v>
      </c>
      <c r="H7" s="17" t="str">
        <f t="shared" si="1"/>
        <v>Sim</v>
      </c>
      <c r="I7" s="17">
        <f t="shared" si="2"/>
        <v>1</v>
      </c>
      <c r="L7">
        <v>4.4011251086254798E-7</v>
      </c>
    </row>
    <row r="8" spans="1:12">
      <c r="A8" s="7" t="s">
        <v>6</v>
      </c>
      <c r="B8" s="12">
        <v>4.6590892702278381</v>
      </c>
      <c r="C8" s="12">
        <f t="shared" si="0"/>
        <v>0.4398973244686229</v>
      </c>
      <c r="D8" s="12">
        <v>1.2093628393088593</v>
      </c>
      <c r="E8" s="12">
        <v>0.24294449198774448</v>
      </c>
      <c r="F8" s="12">
        <v>231.24270764739168</v>
      </c>
      <c r="G8" s="15">
        <v>2.4383235302754386E-3</v>
      </c>
      <c r="H8" s="17" t="str">
        <f t="shared" si="1"/>
        <v>Não</v>
      </c>
      <c r="I8" s="17">
        <f t="shared" si="2"/>
        <v>0</v>
      </c>
      <c r="L8">
        <v>4.3989732446862288E-7</v>
      </c>
    </row>
    <row r="9" spans="1:12">
      <c r="A9" s="7" t="s">
        <v>7</v>
      </c>
      <c r="B9" s="12">
        <v>4.6590590744218234</v>
      </c>
      <c r="C9" s="12">
        <f t="shared" si="0"/>
        <v>0.44074719134836182</v>
      </c>
      <c r="D9" s="12">
        <v>1.2095060668302551</v>
      </c>
      <c r="E9" s="12">
        <v>0.24290451478973582</v>
      </c>
      <c r="F9" s="12">
        <v>231.5115868141186</v>
      </c>
      <c r="G9" s="15">
        <v>2.4383677621508714E-3</v>
      </c>
      <c r="H9" s="17" t="str">
        <f t="shared" si="1"/>
        <v>Sim</v>
      </c>
      <c r="I9" s="17">
        <f t="shared" si="2"/>
        <v>1</v>
      </c>
      <c r="L9">
        <v>4.4074719134836183E-7</v>
      </c>
    </row>
    <row r="10" spans="1:12">
      <c r="A10" s="7" t="s">
        <v>8</v>
      </c>
      <c r="B10" s="12">
        <v>4.6512664078077925</v>
      </c>
      <c r="C10" s="12">
        <f t="shared" si="0"/>
        <v>0.50457645084515901</v>
      </c>
      <c r="D10" s="12">
        <v>1.2195634596072558</v>
      </c>
      <c r="E10" s="12">
        <v>0.24092678505153445</v>
      </c>
      <c r="F10" s="12">
        <v>289.21405667485067</v>
      </c>
      <c r="G10" s="15">
        <v>3.2076111316308698E-3</v>
      </c>
      <c r="H10" s="17" t="str">
        <f t="shared" si="1"/>
        <v>Sim</v>
      </c>
      <c r="I10" s="17">
        <f t="shared" si="2"/>
        <v>1</v>
      </c>
      <c r="L10">
        <v>5.0457645084515902E-7</v>
      </c>
    </row>
    <row r="11" spans="1:12">
      <c r="A11" s="7" t="s">
        <v>9</v>
      </c>
      <c r="B11" s="12">
        <v>4.6597289972413423</v>
      </c>
      <c r="C11" s="12">
        <f t="shared" si="0"/>
        <v>0.44445566747629017</v>
      </c>
      <c r="D11" s="12">
        <v>1.2101317669696061</v>
      </c>
      <c r="E11" s="12">
        <v>0.24271510133244445</v>
      </c>
      <c r="F11" s="12">
        <v>229.27750833738375</v>
      </c>
      <c r="G11" s="15">
        <v>2.4541530277936894E-3</v>
      </c>
      <c r="H11" s="17" t="str">
        <f t="shared" si="1"/>
        <v>Sim</v>
      </c>
      <c r="I11" s="17">
        <f t="shared" si="2"/>
        <v>1</v>
      </c>
      <c r="L11">
        <v>4.4445566747629018E-7</v>
      </c>
    </row>
    <row r="12" spans="1:12">
      <c r="A12" s="7" t="s">
        <v>10</v>
      </c>
      <c r="B12" s="12">
        <v>4.6594464438923771</v>
      </c>
      <c r="C12" s="12">
        <f t="shared" si="0"/>
        <v>0.43070257804008821</v>
      </c>
      <c r="D12" s="12">
        <v>1.2077980997438706</v>
      </c>
      <c r="E12" s="12">
        <v>0.24337976276464807</v>
      </c>
      <c r="F12" s="12">
        <v>228.21876681212601</v>
      </c>
      <c r="G12" s="15">
        <v>2.443672717967658E-3</v>
      </c>
      <c r="H12" s="17" t="str">
        <f t="shared" si="1"/>
        <v>Sim</v>
      </c>
      <c r="I12" s="17">
        <f t="shared" si="2"/>
        <v>1</v>
      </c>
      <c r="L12">
        <v>4.3070257804008821E-7</v>
      </c>
    </row>
    <row r="13" spans="1:12">
      <c r="A13" s="7" t="s">
        <v>11</v>
      </c>
      <c r="B13" s="12">
        <v>4.6590892701603197</v>
      </c>
      <c r="C13" s="12">
        <f t="shared" si="0"/>
        <v>0.43989732075776894</v>
      </c>
      <c r="D13" s="12">
        <v>1.209362838709324</v>
      </c>
      <c r="E13" s="12">
        <v>0.24294449256654016</v>
      </c>
      <c r="F13" s="12">
        <v>231.24271158989455</v>
      </c>
      <c r="G13" s="15">
        <v>2.4383235302762535E-3</v>
      </c>
      <c r="H13" s="17" t="str">
        <f t="shared" si="1"/>
        <v>Sim</v>
      </c>
      <c r="I13" s="17">
        <f t="shared" si="2"/>
        <v>1</v>
      </c>
      <c r="L13">
        <v>4.3989732075776894E-7</v>
      </c>
    </row>
    <row r="14" spans="1:12">
      <c r="A14" s="7" t="s">
        <v>12</v>
      </c>
      <c r="B14" s="12">
        <v>4.6593680265548416</v>
      </c>
      <c r="C14" s="12">
        <f t="shared" si="0"/>
        <v>0.43603809681146793</v>
      </c>
      <c r="D14" s="12">
        <v>1.2087089011133882</v>
      </c>
      <c r="E14" s="12">
        <v>0.24307949057391026</v>
      </c>
      <c r="F14" s="12">
        <v>229.2232371988664</v>
      </c>
      <c r="G14" s="15">
        <v>2.4406189626946695E-3</v>
      </c>
      <c r="H14" s="17" t="str">
        <f t="shared" si="1"/>
        <v>Sim</v>
      </c>
      <c r="I14" s="17">
        <f t="shared" si="2"/>
        <v>1</v>
      </c>
      <c r="L14">
        <v>4.3603809681146795E-7</v>
      </c>
    </row>
    <row r="15" spans="1:12">
      <c r="A15" s="13" t="s">
        <v>13</v>
      </c>
      <c r="B15" s="14">
        <v>4.65908936779089</v>
      </c>
      <c r="C15" s="14">
        <f t="shared" si="0"/>
        <v>0.439930581308764</v>
      </c>
      <c r="D15" s="14">
        <v>1.2093684454338174</v>
      </c>
      <c r="E15" s="14">
        <v>0.2429427259849615</v>
      </c>
      <c r="F15" s="14">
        <v>231.24788686963566</v>
      </c>
      <c r="G15" s="16">
        <v>2.4383236402874269E-3</v>
      </c>
      <c r="H15" s="18" t="str">
        <f t="shared" si="1"/>
        <v>Sim</v>
      </c>
      <c r="I15" s="17">
        <f t="shared" si="2"/>
        <v>1</v>
      </c>
      <c r="L15">
        <v>4.3993058130876398E-7</v>
      </c>
    </row>
    <row r="16" spans="1:12">
      <c r="H16">
        <f>SUM(H1:H15)</f>
        <v>0</v>
      </c>
      <c r="I16">
        <f>SUM(I1:I15)</f>
        <v>10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H15" sqref="A1:H15"/>
    </sheetView>
  </sheetViews>
  <sheetFormatPr defaultRowHeight="15"/>
  <cols>
    <col min="1" max="1" width="10" customWidth="1"/>
    <col min="2" max="2" width="11.7109375" customWidth="1"/>
    <col min="3" max="3" width="15.5703125" customWidth="1"/>
    <col min="4" max="4" width="11.7109375" customWidth="1"/>
    <col min="5" max="5" width="12.7109375" customWidth="1"/>
    <col min="6" max="6" width="11.7109375" customWidth="1"/>
    <col min="7" max="7" width="14.7109375" customWidth="1"/>
  </cols>
  <sheetData>
    <row r="1" spans="1:12">
      <c r="A1" s="10" t="s">
        <v>15</v>
      </c>
      <c r="B1" s="11" t="s">
        <v>16</v>
      </c>
      <c r="C1" s="11" t="s">
        <v>17</v>
      </c>
      <c r="D1" s="11" t="s">
        <v>21</v>
      </c>
      <c r="E1" s="11" t="s">
        <v>18</v>
      </c>
      <c r="F1" s="11" t="s">
        <v>19</v>
      </c>
      <c r="G1" s="11" t="s">
        <v>14</v>
      </c>
      <c r="H1" s="19" t="s">
        <v>20</v>
      </c>
    </row>
    <row r="2" spans="1:12">
      <c r="A2" s="8" t="s">
        <v>0</v>
      </c>
      <c r="B2" s="12">
        <v>6.2429720422141832</v>
      </c>
      <c r="C2" s="12">
        <f>L2*10^6</f>
        <v>0.90917608749753465</v>
      </c>
      <c r="D2" s="12">
        <v>1.214910798285453</v>
      </c>
      <c r="E2" s="12">
        <v>0.24082325817698227</v>
      </c>
      <c r="F2" s="12">
        <v>312.28408961834452</v>
      </c>
      <c r="G2" s="15">
        <v>4.1590189363419237E-3</v>
      </c>
      <c r="L2">
        <v>9.0917608749753465E-7</v>
      </c>
    </row>
    <row r="3" spans="1:12">
      <c r="A3" s="8" t="s">
        <v>1</v>
      </c>
      <c r="B3" s="12">
        <v>6.2429720449285329</v>
      </c>
      <c r="C3" s="12">
        <f t="shared" ref="C3:C15" si="0">L3*10^6</f>
        <v>0.90917607773779785</v>
      </c>
      <c r="D3" s="12">
        <v>1.2149107974836781</v>
      </c>
      <c r="E3" s="12">
        <v>0.24082325812093719</v>
      </c>
      <c r="F3" s="12">
        <v>312.28406512816412</v>
      </c>
      <c r="G3" s="15">
        <v>4.1590189363412454E-3</v>
      </c>
      <c r="H3" s="17" t="str">
        <f>IF(G3&lt;$G$2,"Não",IF(G3&gt;$G$2, "Sim", "="))</f>
        <v>Não</v>
      </c>
      <c r="I3" s="17">
        <f>IF(G3&lt;$G$2,0,IF(G3&gt;$G$2, 1, "="))</f>
        <v>0</v>
      </c>
      <c r="L3">
        <v>9.0917607773779783E-7</v>
      </c>
    </row>
    <row r="4" spans="1:12">
      <c r="A4" s="8" t="s">
        <v>2</v>
      </c>
      <c r="B4" s="12">
        <v>6.242972046303648</v>
      </c>
      <c r="C4" s="12">
        <f t="shared" si="0"/>
        <v>0.90917608786399451</v>
      </c>
      <c r="D4" s="12">
        <v>1.2149107983373995</v>
      </c>
      <c r="E4" s="12">
        <v>0.240823258607227</v>
      </c>
      <c r="F4" s="12">
        <v>312.28407274594667</v>
      </c>
      <c r="G4" s="15">
        <v>4.1590189363417207E-3</v>
      </c>
      <c r="H4" s="17" t="str">
        <f t="shared" ref="H4:H15" si="1">IF(G4&lt;$G$2,"Não",IF(G4&gt;$G$2, "Sim", "="))</f>
        <v>Não</v>
      </c>
      <c r="I4" s="17">
        <f t="shared" ref="I4:I15" si="2">IF(G4&lt;$G$2,0,IF(G4&gt;$G$2, 1, "="))</f>
        <v>0</v>
      </c>
      <c r="L4">
        <v>9.0917608786399456E-7</v>
      </c>
    </row>
    <row r="5" spans="1:12">
      <c r="A5" s="8" t="s">
        <v>3</v>
      </c>
      <c r="B5" s="12">
        <v>6.2429720449683357</v>
      </c>
      <c r="C5" s="12">
        <f t="shared" si="0"/>
        <v>0.90917606842358356</v>
      </c>
      <c r="D5" s="12">
        <v>1.2149107967149144</v>
      </c>
      <c r="E5" s="12">
        <v>0.24082325857690243</v>
      </c>
      <c r="F5" s="12">
        <v>312.28406567744435</v>
      </c>
      <c r="G5" s="15">
        <v>4.15901893634134E-3</v>
      </c>
      <c r="H5" s="17" t="str">
        <f t="shared" si="1"/>
        <v>Não</v>
      </c>
      <c r="I5" s="17">
        <f t="shared" si="2"/>
        <v>0</v>
      </c>
      <c r="L5">
        <v>9.0917606842358352E-7</v>
      </c>
    </row>
    <row r="6" spans="1:12">
      <c r="A6" s="8" t="s">
        <v>4</v>
      </c>
      <c r="B6" s="12">
        <v>6.2429720455873143</v>
      </c>
      <c r="C6" s="12">
        <f t="shared" si="0"/>
        <v>0.90917608824977358</v>
      </c>
      <c r="D6" s="12">
        <v>1.2149107983468794</v>
      </c>
      <c r="E6" s="12">
        <v>0.2408232580098979</v>
      </c>
      <c r="F6" s="12">
        <v>312.28406883512719</v>
      </c>
      <c r="G6" s="15">
        <v>4.1590189363425352E-3</v>
      </c>
      <c r="H6" s="17" t="str">
        <f t="shared" si="1"/>
        <v>Sim</v>
      </c>
      <c r="I6" s="17">
        <f t="shared" si="2"/>
        <v>1</v>
      </c>
      <c r="L6">
        <v>9.0917608824977359E-7</v>
      </c>
    </row>
    <row r="7" spans="1:12">
      <c r="A7" s="8" t="s">
        <v>5</v>
      </c>
      <c r="B7" s="12">
        <v>6.2428818860056783</v>
      </c>
      <c r="C7" s="12">
        <f t="shared" si="0"/>
        <v>0.91148642030311455</v>
      </c>
      <c r="D7" s="12">
        <v>1.2151045983010709</v>
      </c>
      <c r="E7" s="12">
        <v>0.24078892008654293</v>
      </c>
      <c r="F7" s="12">
        <v>313.62077868557225</v>
      </c>
      <c r="G7" s="15">
        <v>4.159130879953659E-3</v>
      </c>
      <c r="H7" s="17" t="str">
        <f t="shared" si="1"/>
        <v>Sim</v>
      </c>
      <c r="I7" s="17">
        <f t="shared" si="2"/>
        <v>1</v>
      </c>
      <c r="L7">
        <v>9.114864203031145E-7</v>
      </c>
    </row>
    <row r="8" spans="1:12">
      <c r="A8" s="8" t="s">
        <v>6</v>
      </c>
      <c r="B8" s="12">
        <v>6.2429720431883498</v>
      </c>
      <c r="C8" s="12">
        <f t="shared" si="0"/>
        <v>0.90917604646521766</v>
      </c>
      <c r="D8" s="12">
        <v>1.2149107948179265</v>
      </c>
      <c r="E8" s="12">
        <v>0.24082325875838045</v>
      </c>
      <c r="F8" s="12">
        <v>312.28407920399394</v>
      </c>
      <c r="G8" s="15">
        <v>4.1590189363419627E-3</v>
      </c>
      <c r="H8" s="17" t="str">
        <f t="shared" si="1"/>
        <v>Sim</v>
      </c>
      <c r="I8" s="17">
        <f t="shared" si="2"/>
        <v>1</v>
      </c>
      <c r="L8">
        <v>9.0917604646521765E-7</v>
      </c>
    </row>
    <row r="9" spans="1:12">
      <c r="A9" s="8" t="s">
        <v>7</v>
      </c>
      <c r="B9" s="12">
        <v>6.2431847863757008</v>
      </c>
      <c r="C9" s="12">
        <f t="shared" si="0"/>
        <v>0.90184457583134359</v>
      </c>
      <c r="D9" s="12">
        <v>1.214291850591908</v>
      </c>
      <c r="E9" s="12">
        <v>0.24095111721777215</v>
      </c>
      <c r="F9" s="12">
        <v>309.08658826942246</v>
      </c>
      <c r="G9" s="15">
        <v>4.1598894549875025E-3</v>
      </c>
      <c r="H9" s="17" t="str">
        <f t="shared" si="1"/>
        <v>Sim</v>
      </c>
      <c r="I9" s="17">
        <f t="shared" si="2"/>
        <v>1</v>
      </c>
      <c r="L9">
        <v>9.0184457583134357E-7</v>
      </c>
    </row>
    <row r="10" spans="1:12">
      <c r="A10" s="8" t="s">
        <v>8</v>
      </c>
      <c r="B10" s="12">
        <v>6.2412863908642313</v>
      </c>
      <c r="C10" s="12">
        <f t="shared" si="0"/>
        <v>0.98210949441148143</v>
      </c>
      <c r="D10" s="12">
        <v>1.22083788888384</v>
      </c>
      <c r="E10" s="12">
        <v>0.23962864188313202</v>
      </c>
      <c r="F10" s="12">
        <v>345.62490558534984</v>
      </c>
      <c r="G10" s="15">
        <v>4.2394349926013998E-3</v>
      </c>
      <c r="H10" s="17" t="str">
        <f t="shared" si="1"/>
        <v>Sim</v>
      </c>
      <c r="I10" s="17">
        <f t="shared" si="2"/>
        <v>1</v>
      </c>
      <c r="L10">
        <v>9.8210949441148142E-7</v>
      </c>
    </row>
    <row r="11" spans="1:12">
      <c r="A11" s="8" t="s">
        <v>9</v>
      </c>
      <c r="B11" s="12">
        <v>6.2416239551434121</v>
      </c>
      <c r="C11" s="12">
        <f t="shared" si="0"/>
        <v>0.97761237901701104</v>
      </c>
      <c r="D11" s="12">
        <v>1.220486207440981</v>
      </c>
      <c r="E11" s="12">
        <v>0.23967035203911172</v>
      </c>
      <c r="F11" s="12">
        <v>340.17472532711679</v>
      </c>
      <c r="G11" s="15">
        <v>4.2294210894456286E-3</v>
      </c>
      <c r="H11" s="17" t="str">
        <f t="shared" si="1"/>
        <v>Sim</v>
      </c>
      <c r="I11" s="17">
        <f t="shared" si="2"/>
        <v>1</v>
      </c>
      <c r="L11">
        <v>9.7761237901701105E-7</v>
      </c>
    </row>
    <row r="12" spans="1:12">
      <c r="A12" s="8" t="s">
        <v>10</v>
      </c>
      <c r="B12" s="12">
        <v>6.2427564616744595</v>
      </c>
      <c r="C12" s="12">
        <f t="shared" si="0"/>
        <v>0.91682416680440948</v>
      </c>
      <c r="D12" s="12">
        <v>1.2155519126037833</v>
      </c>
      <c r="E12" s="12">
        <v>0.24069207634383757</v>
      </c>
      <c r="F12" s="12">
        <v>315.63575966470148</v>
      </c>
      <c r="G12" s="15">
        <v>4.1599455180809783E-3</v>
      </c>
      <c r="H12" s="17" t="str">
        <f t="shared" si="1"/>
        <v>Sim</v>
      </c>
      <c r="I12" s="17">
        <f t="shared" si="2"/>
        <v>1</v>
      </c>
      <c r="L12">
        <v>9.1682416680440945E-7</v>
      </c>
    </row>
    <row r="13" spans="1:12">
      <c r="A13" s="8" t="s">
        <v>11</v>
      </c>
      <c r="B13" s="12">
        <v>6.2429720453192523</v>
      </c>
      <c r="C13" s="12">
        <f t="shared" si="0"/>
        <v>0.90917600790112318</v>
      </c>
      <c r="D13" s="12">
        <v>1.2149107915840278</v>
      </c>
      <c r="E13" s="12">
        <v>0.24082325953810391</v>
      </c>
      <c r="F13" s="12">
        <v>312.28405021976999</v>
      </c>
      <c r="G13" s="15">
        <v>4.1590189363423643E-3</v>
      </c>
      <c r="H13" s="17" t="str">
        <f t="shared" si="1"/>
        <v>Sim</v>
      </c>
      <c r="I13" s="17">
        <f t="shared" si="2"/>
        <v>1</v>
      </c>
      <c r="L13">
        <v>9.0917600790112321E-7</v>
      </c>
    </row>
    <row r="14" spans="1:12">
      <c r="A14" s="8" t="s">
        <v>12</v>
      </c>
      <c r="B14" s="12">
        <v>6.2430561503720572</v>
      </c>
      <c r="C14" s="12">
        <f t="shared" si="0"/>
        <v>0.90721163321776155</v>
      </c>
      <c r="D14" s="12">
        <v>1.2147425419762756</v>
      </c>
      <c r="E14" s="12">
        <v>0.24090622129414599</v>
      </c>
      <c r="F14" s="12">
        <v>312.15766285421358</v>
      </c>
      <c r="G14" s="15">
        <v>4.1621109024089237E-3</v>
      </c>
      <c r="H14" s="17" t="str">
        <f t="shared" si="1"/>
        <v>Sim</v>
      </c>
      <c r="I14" s="17">
        <f t="shared" si="2"/>
        <v>1</v>
      </c>
      <c r="L14">
        <v>9.0721163321776151E-7</v>
      </c>
    </row>
    <row r="15" spans="1:12">
      <c r="A15" s="13" t="s">
        <v>13</v>
      </c>
      <c r="B15" s="14">
        <v>6.2429728693616244</v>
      </c>
      <c r="C15" s="14">
        <f t="shared" si="0"/>
        <v>0.90913730587795294</v>
      </c>
      <c r="D15" s="14">
        <v>1.2149075333765891</v>
      </c>
      <c r="E15" s="14">
        <v>0.24082395491791855</v>
      </c>
      <c r="F15" s="14">
        <v>312.269670976047</v>
      </c>
      <c r="G15" s="16">
        <v>4.1590189604681386E-3</v>
      </c>
      <c r="H15" s="18" t="str">
        <f t="shared" si="1"/>
        <v>Sim</v>
      </c>
      <c r="I15" s="17">
        <f t="shared" si="2"/>
        <v>1</v>
      </c>
      <c r="L15">
        <v>9.0913730587795295E-7</v>
      </c>
    </row>
    <row r="16" spans="1:12">
      <c r="H16">
        <f>SUM(H1:H15)</f>
        <v>0</v>
      </c>
      <c r="I16">
        <f>SUM(I1:I15)</f>
        <v>10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6"/>
  <sheetViews>
    <sheetView workbookViewId="0">
      <selection activeCell="H15" sqref="A1:H15"/>
    </sheetView>
  </sheetViews>
  <sheetFormatPr defaultRowHeight="15"/>
  <cols>
    <col min="1" max="1" width="10" customWidth="1"/>
    <col min="2" max="2" width="11.7109375" customWidth="1"/>
    <col min="3" max="3" width="15.5703125" customWidth="1"/>
    <col min="4" max="4" width="11.7109375" customWidth="1"/>
    <col min="5" max="5" width="12.7109375" customWidth="1"/>
    <col min="6" max="6" width="11.7109375" customWidth="1"/>
    <col min="7" max="7" width="14.7109375" customWidth="1"/>
  </cols>
  <sheetData>
    <row r="1" spans="1:12">
      <c r="A1" s="10" t="s">
        <v>15</v>
      </c>
      <c r="B1" s="11" t="s">
        <v>16</v>
      </c>
      <c r="C1" s="11" t="s">
        <v>17</v>
      </c>
      <c r="D1" s="11" t="s">
        <v>21</v>
      </c>
      <c r="E1" s="11" t="s">
        <v>18</v>
      </c>
      <c r="F1" s="11" t="s">
        <v>19</v>
      </c>
      <c r="G1" s="11" t="s">
        <v>14</v>
      </c>
      <c r="H1" s="19" t="s">
        <v>20</v>
      </c>
    </row>
    <row r="2" spans="1:12">
      <c r="A2" s="9" t="s">
        <v>0</v>
      </c>
      <c r="B2" s="12">
        <v>7.8849095257259334</v>
      </c>
      <c r="C2" s="12">
        <f>L2*10^6</f>
        <v>0.99999999999996736</v>
      </c>
      <c r="D2" s="12">
        <v>1.1320386198112788</v>
      </c>
      <c r="E2" s="12">
        <v>0.26264084297993173</v>
      </c>
      <c r="F2" s="12">
        <v>102.66993041140219</v>
      </c>
      <c r="G2" s="15">
        <v>1.8189123253364768E-2</v>
      </c>
      <c r="L2">
        <v>9.9999999999996734E-7</v>
      </c>
    </row>
    <row r="3" spans="1:12">
      <c r="A3" s="9" t="s">
        <v>1</v>
      </c>
      <c r="B3" s="12">
        <v>7.8849095246541951</v>
      </c>
      <c r="C3" s="12">
        <f t="shared" ref="C3:C15" si="0">L3*10^6</f>
        <v>0.99999999999999956</v>
      </c>
      <c r="D3" s="12">
        <v>1.1320386197515848</v>
      </c>
      <c r="E3" s="12">
        <v>0.26264084331656351</v>
      </c>
      <c r="F3" s="12">
        <v>102.66993425945613</v>
      </c>
      <c r="G3" s="15">
        <v>1.8189123253364053E-2</v>
      </c>
      <c r="H3" s="17" t="str">
        <f>IF(G3&lt;$G$2,"Não",IF(G3&gt;$G$2, "Sim", "="))</f>
        <v>Não</v>
      </c>
      <c r="I3" s="17">
        <f>IF(G3&lt;$G$2,0,IF(G3&gt;$G$2, 1, "="))</f>
        <v>0</v>
      </c>
      <c r="L3">
        <v>9.9999999999999953E-7</v>
      </c>
    </row>
    <row r="4" spans="1:12">
      <c r="A4" s="9" t="s">
        <v>2</v>
      </c>
      <c r="B4" s="12">
        <v>7.8411233225238872</v>
      </c>
      <c r="C4" s="12">
        <f t="shared" si="0"/>
        <v>3.713911069173367</v>
      </c>
      <c r="D4" s="12">
        <v>1.2330340510641582</v>
      </c>
      <c r="E4" s="12">
        <v>0.24591588264947029</v>
      </c>
      <c r="F4" s="12">
        <v>412.18381474056883</v>
      </c>
      <c r="G4" s="15">
        <v>4.7308748347257203E-3</v>
      </c>
      <c r="H4" s="17" t="str">
        <f t="shared" ref="H4:H15" si="1">IF(G4&lt;$G$2,"Não",IF(G4&gt;$G$2, "Sim", "="))</f>
        <v>Não</v>
      </c>
      <c r="I4" s="17">
        <f t="shared" ref="I4:I15" si="2">IF(G4&lt;$G$2,0,IF(G4&gt;$G$2, 1, "="))</f>
        <v>0</v>
      </c>
      <c r="L4">
        <v>3.7139110691733668E-6</v>
      </c>
    </row>
    <row r="5" spans="1:12">
      <c r="A5" s="9" t="s">
        <v>3</v>
      </c>
      <c r="B5" s="12">
        <v>7.8849095299307903</v>
      </c>
      <c r="C5" s="12">
        <f t="shared" si="0"/>
        <v>0.99999999999999911</v>
      </c>
      <c r="D5" s="12">
        <v>1.1320386198280172</v>
      </c>
      <c r="E5" s="12">
        <v>0.2626408425650304</v>
      </c>
      <c r="F5" s="12">
        <v>102.66992607702153</v>
      </c>
      <c r="G5" s="15">
        <v>1.8189123253364036E-2</v>
      </c>
      <c r="H5" s="17" t="str">
        <f t="shared" si="1"/>
        <v>Não</v>
      </c>
      <c r="I5" s="17">
        <f t="shared" si="2"/>
        <v>0</v>
      </c>
      <c r="L5">
        <v>9.9999999999999911E-7</v>
      </c>
    </row>
    <row r="6" spans="1:12">
      <c r="A6" s="9" t="s">
        <v>4</v>
      </c>
      <c r="B6" s="12">
        <v>7.8849095258926525</v>
      </c>
      <c r="C6" s="12">
        <f t="shared" si="0"/>
        <v>0.99999999999999722</v>
      </c>
      <c r="D6" s="12">
        <v>1.1320386197935886</v>
      </c>
      <c r="E6" s="12">
        <v>0.26264084250830244</v>
      </c>
      <c r="F6" s="12">
        <v>102.66992837496068</v>
      </c>
      <c r="G6" s="15">
        <v>1.8189123253365105E-2</v>
      </c>
      <c r="H6" s="17" t="str">
        <f t="shared" si="1"/>
        <v>Sim</v>
      </c>
      <c r="I6" s="17">
        <f t="shared" si="2"/>
        <v>1</v>
      </c>
      <c r="L6">
        <v>9.999999999999972E-7</v>
      </c>
    </row>
    <row r="7" spans="1:12">
      <c r="A7" s="9" t="s">
        <v>5</v>
      </c>
      <c r="B7" s="12">
        <v>7.8849095255387844</v>
      </c>
      <c r="C7" s="12">
        <f t="shared" si="0"/>
        <v>0.99999999999999933</v>
      </c>
      <c r="D7" s="12">
        <v>1.1320386198074344</v>
      </c>
      <c r="E7" s="12">
        <v>0.26264084287881434</v>
      </c>
      <c r="F7" s="12">
        <v>102.6699311268557</v>
      </c>
      <c r="G7" s="15">
        <v>1.8189123253364657E-2</v>
      </c>
      <c r="H7" s="17" t="str">
        <f t="shared" si="1"/>
        <v>Não</v>
      </c>
      <c r="I7" s="17">
        <f t="shared" si="2"/>
        <v>0</v>
      </c>
      <c r="L7">
        <v>9.9999999999999932E-7</v>
      </c>
    </row>
    <row r="8" spans="1:12">
      <c r="A8" s="9" t="s">
        <v>6</v>
      </c>
      <c r="B8" s="12">
        <v>7.8849095319662696</v>
      </c>
      <c r="C8" s="12">
        <f t="shared" si="0"/>
        <v>0.99999999999999978</v>
      </c>
      <c r="D8" s="12">
        <v>1.1320386198182406</v>
      </c>
      <c r="E8" s="12">
        <v>0.26264084273684263</v>
      </c>
      <c r="F8" s="12">
        <v>102.66992601407148</v>
      </c>
      <c r="G8" s="15">
        <v>1.8189123253364414E-2</v>
      </c>
      <c r="H8" s="17" t="str">
        <f t="shared" si="1"/>
        <v>Não</v>
      </c>
      <c r="I8" s="17">
        <f t="shared" si="2"/>
        <v>0</v>
      </c>
      <c r="L8">
        <v>9.9999999999999974E-7</v>
      </c>
    </row>
    <row r="9" spans="1:12">
      <c r="A9" s="9" t="s">
        <v>7</v>
      </c>
      <c r="B9" s="12">
        <v>7.8849095260436703</v>
      </c>
      <c r="C9" s="12">
        <f t="shared" si="0"/>
        <v>1</v>
      </c>
      <c r="D9" s="12">
        <v>1.1320386197975421</v>
      </c>
      <c r="E9" s="12">
        <v>0.26264084297990947</v>
      </c>
      <c r="F9" s="12">
        <v>102.66993091355901</v>
      </c>
      <c r="G9" s="15">
        <v>1.8189123253364144E-2</v>
      </c>
      <c r="H9" s="17" t="str">
        <f t="shared" si="1"/>
        <v>Não</v>
      </c>
      <c r="I9" s="17">
        <f t="shared" si="2"/>
        <v>0</v>
      </c>
      <c r="L9">
        <v>9.9999999999999995E-7</v>
      </c>
    </row>
    <row r="10" spans="1:12">
      <c r="A10" s="9" t="s">
        <v>8</v>
      </c>
      <c r="B10" s="12">
        <v>7.8854523985716547</v>
      </c>
      <c r="C10" s="12">
        <f t="shared" si="0"/>
        <v>0.99979986023453138</v>
      </c>
      <c r="D10" s="12">
        <v>1.1320320610019354</v>
      </c>
      <c r="E10" s="12">
        <v>0.26255975627433142</v>
      </c>
      <c r="F10" s="12">
        <v>101.65527465402688</v>
      </c>
      <c r="G10" s="15">
        <v>1.819649732742664E-2</v>
      </c>
      <c r="H10" s="17" t="str">
        <f t="shared" si="1"/>
        <v>Sim</v>
      </c>
      <c r="I10" s="17">
        <f t="shared" si="2"/>
        <v>1</v>
      </c>
      <c r="L10">
        <v>9.9979986023453142E-7</v>
      </c>
    </row>
    <row r="11" spans="1:12">
      <c r="A11" s="9" t="s">
        <v>9</v>
      </c>
      <c r="B11" s="12">
        <v>7.886639495887775</v>
      </c>
      <c r="C11" s="12">
        <f t="shared" si="0"/>
        <v>0.99855563599899122</v>
      </c>
      <c r="D11" s="12">
        <v>1.1319187438344589</v>
      </c>
      <c r="E11" s="12">
        <v>0.26264778600392269</v>
      </c>
      <c r="F11" s="12">
        <v>102.02717034649794</v>
      </c>
      <c r="G11" s="15">
        <v>1.8231156603843973E-2</v>
      </c>
      <c r="H11" s="17" t="str">
        <f t="shared" si="1"/>
        <v>Sim</v>
      </c>
      <c r="I11" s="17">
        <f t="shared" si="2"/>
        <v>1</v>
      </c>
      <c r="L11">
        <v>9.9855563599899125E-7</v>
      </c>
    </row>
    <row r="12" spans="1:12">
      <c r="A12" s="9" t="s">
        <v>10</v>
      </c>
      <c r="B12" s="12">
        <v>7.8849095400976212</v>
      </c>
      <c r="C12" s="12">
        <f t="shared" si="0"/>
        <v>1</v>
      </c>
      <c r="D12" s="12">
        <v>1.132038619817755</v>
      </c>
      <c r="E12" s="12">
        <v>0.26264084212178185</v>
      </c>
      <c r="F12" s="12">
        <v>102.66991789322613</v>
      </c>
      <c r="G12" s="15">
        <v>1.8189123253364858E-2</v>
      </c>
      <c r="H12" s="17" t="str">
        <f t="shared" si="1"/>
        <v>Sim</v>
      </c>
      <c r="I12" s="17">
        <f t="shared" si="2"/>
        <v>1</v>
      </c>
      <c r="L12">
        <v>9.9999999999999995E-7</v>
      </c>
    </row>
    <row r="13" spans="1:12">
      <c r="A13" s="9" t="s">
        <v>11</v>
      </c>
      <c r="B13" s="12">
        <v>7.880865430212431</v>
      </c>
      <c r="C13" s="12">
        <f t="shared" si="0"/>
        <v>1.1092394805080172</v>
      </c>
      <c r="D13" s="12">
        <v>1.1394139865646338</v>
      </c>
      <c r="E13" s="12">
        <v>0.26146841151645817</v>
      </c>
      <c r="F13" s="12">
        <v>109.93968167828118</v>
      </c>
      <c r="G13" s="15">
        <v>1.6887172380774695E-2</v>
      </c>
      <c r="H13" s="17" t="str">
        <f t="shared" si="1"/>
        <v>Não</v>
      </c>
      <c r="I13" s="17">
        <f t="shared" si="2"/>
        <v>0</v>
      </c>
      <c r="L13">
        <v>1.1092394805080173E-6</v>
      </c>
    </row>
    <row r="14" spans="1:12">
      <c r="A14" s="9" t="s">
        <v>12</v>
      </c>
      <c r="B14" s="12">
        <v>7.8849095347712526</v>
      </c>
      <c r="C14" s="12">
        <f t="shared" si="0"/>
        <v>1</v>
      </c>
      <c r="D14" s="12">
        <v>1.132038619899157</v>
      </c>
      <c r="E14" s="12">
        <v>0.26264084259147374</v>
      </c>
      <c r="F14" s="12">
        <v>102.66991984670452</v>
      </c>
      <c r="G14" s="15">
        <v>1.8189123253364841E-2</v>
      </c>
      <c r="H14" s="17" t="str">
        <f t="shared" si="1"/>
        <v>=</v>
      </c>
      <c r="I14" s="17" t="str">
        <f t="shared" si="2"/>
        <v>=</v>
      </c>
      <c r="L14">
        <v>9.9999999999999995E-7</v>
      </c>
    </row>
    <row r="15" spans="1:12">
      <c r="A15" s="13" t="s">
        <v>13</v>
      </c>
      <c r="B15" s="14">
        <v>7.8849095322126361</v>
      </c>
      <c r="C15" s="14">
        <f t="shared" si="0"/>
        <v>1</v>
      </c>
      <c r="D15" s="14">
        <v>1.132038619770191</v>
      </c>
      <c r="E15" s="14">
        <v>0.26264084230599782</v>
      </c>
      <c r="F15" s="14">
        <v>102.66992521863173</v>
      </c>
      <c r="G15" s="16">
        <v>1.8189123253364612E-2</v>
      </c>
      <c r="H15" s="18" t="str">
        <f t="shared" si="1"/>
        <v>Não</v>
      </c>
      <c r="I15" s="17">
        <f t="shared" si="2"/>
        <v>0</v>
      </c>
      <c r="L15">
        <v>9.9999999999999995E-7</v>
      </c>
    </row>
    <row r="16" spans="1:12">
      <c r="H16">
        <f>SUM(H1:H15)</f>
        <v>0</v>
      </c>
      <c r="I16">
        <f>SUM(I1:I15)</f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1D RMSE I - teorica</vt:lpstr>
      <vt:lpstr>1D RMSE I - R.T.C. France</vt:lpstr>
      <vt:lpstr>1D RMSE I - Photowatt-PWP 201 </vt:lpstr>
      <vt:lpstr>1D RMSE I - 100 -Mitsubishi</vt:lpstr>
      <vt:lpstr>1D RMSE I - 200 -Mitsubishi</vt:lpstr>
      <vt:lpstr>1D RMSE I - 400 -Mitsubishi</vt:lpstr>
      <vt:lpstr>1D RMSE I - 600 -Mitsubishi</vt:lpstr>
      <vt:lpstr>1D RMSE I - 800 -Mitsubishi</vt:lpstr>
      <vt:lpstr>1D RMSE I - 1000 -Mitsubishi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|Ezio</cp:lastModifiedBy>
  <dcterms:modified xsi:type="dcterms:W3CDTF">2021-02-25T13:25:49Z</dcterms:modified>
</cp:coreProperties>
</file>